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" sheetId="1" state="visible" r:id="rId1"/>
    <sheet xmlns:r="http://schemas.openxmlformats.org/officeDocument/2006/relationships" name="Huella Soberanos" sheetId="2" state="visible" r:id="rId2"/>
    <sheet xmlns:r="http://schemas.openxmlformats.org/officeDocument/2006/relationships" name="Intensidad Soberanos" sheetId="3" state="visible" r:id="rId3"/>
    <sheet xmlns:r="http://schemas.openxmlformats.org/officeDocument/2006/relationships" name="Huella por Sector" sheetId="4" state="visible" r:id="rId4"/>
    <sheet xmlns:r="http://schemas.openxmlformats.org/officeDocument/2006/relationships" name="Intensidad por Sector" sheetId="5" state="visible" r:id="rId5"/>
    <sheet xmlns:r="http://schemas.openxmlformats.org/officeDocument/2006/relationships" name="Intensidad FFMM" sheetId="6" state="visible" r:id="rId6"/>
    <sheet xmlns:r="http://schemas.openxmlformats.org/officeDocument/2006/relationships" name="Intensidad y Benchmarks" sheetId="7" state="visible" r:id="rId7"/>
    <sheet xmlns:r="http://schemas.openxmlformats.org/officeDocument/2006/relationships" name="Mayores contribuyentes" sheetId="8" state="visible" r:id="rId8"/>
    <sheet xmlns:r="http://schemas.openxmlformats.org/officeDocument/2006/relationships" name="Auditorí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'Huella Soberanos'!D1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Soberanos'!$D$2:$D$3</f>
            </numRef>
          </val>
        </ser>
        <ser>
          <idx val="1"/>
          <order val="1"/>
          <tx>
            <strRef>
              <f>'Huella Soberanos'!E1</f>
            </strRef>
          </tx>
          <spPr>
            <a:solidFill xmlns:a="http://schemas.openxmlformats.org/drawingml/2006/main">
              <a:srgbClr val="00AECB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Soberanos'!$E$2:$E$3</f>
            </numRef>
          </val>
        </ser>
        <ser>
          <idx val="2"/>
          <order val="2"/>
          <tx>
            <strRef>
              <f>'Huella Soberanos'!F1</f>
            </strRef>
          </tx>
          <spPr>
            <a:solidFill xmlns:a="http://schemas.openxmlformats.org/drawingml/2006/main">
              <a:srgbClr val="00C9EA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Soberanos'!$F$2:$F$3</f>
            </numRef>
          </val>
        </ser>
        <ser>
          <idx val="3"/>
          <order val="3"/>
          <tx>
            <strRef>
              <f>'Huella Soberanos'!G1</f>
            </strRef>
          </tx>
          <spPr>
            <a:solidFill xmlns:a="http://schemas.openxmlformats.org/drawingml/2006/main">
              <a:srgbClr val="61E8FF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Soberanos'!$G$2:$G$3</f>
            </numRef>
          </val>
        </ser>
        <ser>
          <idx val="4"/>
          <order val="4"/>
          <tx>
            <strRef>
              <f>'Huella Soberanos'!H1</f>
            </strRef>
          </tx>
          <spPr>
            <a:solidFill xmlns:a="http://schemas.openxmlformats.org/drawingml/2006/main">
              <a:srgbClr val="8FD9E8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Soberanos'!$H$2:$H$3</f>
            </numRef>
          </val>
        </ser>
        <ser>
          <idx val="5"/>
          <order val="5"/>
          <tx>
            <strRef>
              <f>'Huella Soberanos'!I1</f>
            </strRef>
          </tx>
          <spPr>
            <a:solidFill xmlns:a="http://schemas.openxmlformats.org/drawingml/2006/main">
              <a:srgbClr val="61E8FF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Soberanos'!$I$2:$I$3</f>
            </numRef>
          </val>
        </ser>
        <gapWidth val="60"/>
        <overlap val="100"/>
        <axId val="10"/>
        <axId val="100"/>
      </barChart>
      <lineChart>
        <grouping val="standard"/>
        <ser>
          <idx val="6"/>
          <order val="6"/>
          <tx>
            <strRef>
              <f>'Huella Soberanos'!J1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&quot;Total: &quot;#,##0"/>
            <spPr>
              <a:solidFill xmlns:a="http://schemas.openxmlformats.org/drawingml/2006/main">
                <a:srgbClr val="EDEFF2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1100" b="1">
                  <a:solidFill>
                    <a:srgbClr val="1F2933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'Huella Soberanos'!$C$2:$C$3</f>
            </numRef>
          </cat>
          <val>
            <numRef>
              <f>'Huella Soberanos'!$J$2:$J$3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'Intensidad Soberanos'!D1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Soberanos'!$D$2:$D$3</f>
            </numRef>
          </val>
        </ser>
        <ser>
          <idx val="1"/>
          <order val="1"/>
          <tx>
            <strRef>
              <f>'Intensidad Soberanos'!E1</f>
            </strRef>
          </tx>
          <spPr>
            <a:solidFill xmlns:a="http://schemas.openxmlformats.org/drawingml/2006/main">
              <a:srgbClr val="00AECB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Soberanos'!$E$2:$E$3</f>
            </numRef>
          </val>
        </ser>
        <ser>
          <idx val="2"/>
          <order val="2"/>
          <tx>
            <strRef>
              <f>'Intensidad Soberanos'!F1</f>
            </strRef>
          </tx>
          <spPr>
            <a:solidFill xmlns:a="http://schemas.openxmlformats.org/drawingml/2006/main">
              <a:srgbClr val="00C9EA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Soberanos'!$F$2:$F$3</f>
            </numRef>
          </val>
        </ser>
        <ser>
          <idx val="3"/>
          <order val="3"/>
          <tx>
            <strRef>
              <f>'Intensidad Soberanos'!G1</f>
            </strRef>
          </tx>
          <spPr>
            <a:solidFill xmlns:a="http://schemas.openxmlformats.org/drawingml/2006/main">
              <a:srgbClr val="61E8FF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Soberanos'!$G$2:$G$3</f>
            </numRef>
          </val>
        </ser>
        <ser>
          <idx val="4"/>
          <order val="4"/>
          <tx>
            <strRef>
              <f>'Intensidad Soberanos'!H1</f>
            </strRef>
          </tx>
          <spPr>
            <a:solidFill xmlns:a="http://schemas.openxmlformats.org/drawingml/2006/main">
              <a:srgbClr val="8FD9E8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Soberanos'!$H$2:$H$3</f>
            </numRef>
          </val>
        </ser>
        <ser>
          <idx val="5"/>
          <order val="5"/>
          <tx>
            <strRef>
              <f>'Intensidad Soberanos'!I1</f>
            </strRef>
          </tx>
          <spPr>
            <a:solidFill xmlns:a="http://schemas.openxmlformats.org/drawingml/2006/main">
              <a:srgbClr val="61E8FF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Soberanos'!$I$2:$I$3</f>
            </numRef>
          </val>
        </ser>
        <gapWidth val="60"/>
        <overlap val="100"/>
        <axId val="10"/>
        <axId val="100"/>
      </barChart>
      <lineChart>
        <grouping val="standard"/>
        <ser>
          <idx val="6"/>
          <order val="6"/>
          <tx>
            <strRef>
              <f>'Intensidad Soberanos'!J1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&quot;Total: &quot;#,##0"/>
            <spPr>
              <a:solidFill xmlns:a="http://schemas.openxmlformats.org/drawingml/2006/main">
                <a:srgbClr val="EDEFF2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1100" b="1">
                  <a:solidFill>
                    <a:srgbClr val="1F2933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'Intensidad Soberanos'!$C$2:$C$3</f>
            </numRef>
          </cat>
          <val>
            <numRef>
              <f>'Intensidad Soberanos'!$J$2:$J$3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'Huella por Sector'!D1</f>
            </strRef>
          </tx>
          <spPr>
            <a:solidFill xmlns:a="http://schemas.openxmlformats.org/drawingml/2006/main">
              <a:srgbClr val="E3F2ED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Sector'!$D$2:$D$3</f>
            </numRef>
          </val>
        </ser>
        <ser>
          <idx val="1"/>
          <order val="1"/>
          <tx>
            <strRef>
              <f>'Huella por Sector'!E1</f>
            </strRef>
          </tx>
          <spPr>
            <a:solidFill xmlns:a="http://schemas.openxmlformats.org/drawingml/2006/main">
              <a:srgbClr val="C8E5DC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Sector'!$E$2:$E$3</f>
            </numRef>
          </val>
        </ser>
        <ser>
          <idx val="2"/>
          <order val="2"/>
          <tx>
            <strRef>
              <f>'Huella por Sector'!F1</f>
            </strRef>
          </tx>
          <spPr>
            <a:solidFill xmlns:a="http://schemas.openxmlformats.org/drawingml/2006/main">
              <a:srgbClr val="ACD7CA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Sector'!$F$2:$F$3</f>
            </numRef>
          </val>
        </ser>
        <ser>
          <idx val="3"/>
          <order val="3"/>
          <tx>
            <strRef>
              <f>'Huella por Sector'!G1</f>
            </strRef>
          </tx>
          <spPr>
            <a:solidFill xmlns:a="http://schemas.openxmlformats.org/drawingml/2006/main">
              <a:srgbClr val="B7EEFF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Sector'!$G$2:$G$3</f>
            </numRef>
          </val>
        </ser>
        <ser>
          <idx val="4"/>
          <order val="4"/>
          <tx>
            <strRef>
              <f>'Huella por Sector'!H1</f>
            </strRef>
          </tx>
          <spPr>
            <a:solidFill xmlns:a="http://schemas.openxmlformats.org/drawingml/2006/main">
              <a:srgbClr val="D4EAF3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Sector'!$H$2:$H$3</f>
            </numRef>
          </val>
        </ser>
        <ser>
          <idx val="5"/>
          <order val="5"/>
          <tx>
            <strRef>
              <f>'Huella por Sector'!I1</f>
            </strRef>
          </tx>
          <spPr>
            <a:pattFill xmlns:a="http://schemas.openxmlformats.org/drawingml/2006/main" prst="ltUpDiag">
              <a:fgClr>
                <a:srgbClr val="B7EEFF"/>
              </a:fgClr>
              <a:bgClr>
                <a:srgbClr val="FFFFFF"/>
              </a:bgClr>
            </a:patt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Sector'!$I$2:$I$3</f>
            </numRef>
          </val>
        </ser>
        <ser>
          <idx val="6"/>
          <order val="6"/>
          <tx>
            <strRef>
              <f>'Huella por Sector'!J1</f>
            </strRef>
          </tx>
          <spPr>
            <a:pattFill xmlns:a="http://schemas.openxmlformats.org/drawingml/2006/main" prst="ltUpDiag">
              <a:fgClr>
                <a:srgbClr val="516FED"/>
              </a:fgClr>
              <a:bgClr>
                <a:srgbClr val="FFFFFF"/>
              </a:bgClr>
            </a:patt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Sector'!$J$2:$J$3</f>
            </numRef>
          </val>
        </ser>
        <gapWidth val="60"/>
        <overlap val="100"/>
        <axId val="10"/>
        <axId val="100"/>
      </barChart>
      <lineChart>
        <grouping val="standard"/>
        <ser>
          <idx val="7"/>
          <order val="7"/>
          <tx>
            <strRef>
              <f>'Huella por Sector'!K1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&quot;Total: &quot;#,##0"/>
            <spPr>
              <a:solidFill xmlns:a="http://schemas.openxmlformats.org/drawingml/2006/main">
                <a:srgbClr val="EDEFF2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1100" b="1">
                  <a:solidFill>
                    <a:srgbClr val="1F2933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'Huella por Sector'!$C$2:$C$3</f>
            </numRef>
          </cat>
          <val>
            <numRef>
              <f>'Huella por Sector'!$K$2:$K$3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'Intensidad por Sector'!D1</f>
            </strRef>
          </tx>
          <spPr>
            <a:solidFill xmlns:a="http://schemas.openxmlformats.org/drawingml/2006/main">
              <a:srgbClr val="E3F2ED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Sector'!$D$2:$D$3</f>
            </numRef>
          </val>
        </ser>
        <ser>
          <idx val="1"/>
          <order val="1"/>
          <tx>
            <strRef>
              <f>'Intensidad por Sector'!E1</f>
            </strRef>
          </tx>
          <spPr>
            <a:solidFill xmlns:a="http://schemas.openxmlformats.org/drawingml/2006/main">
              <a:srgbClr val="C8E5DC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Sector'!$E$2:$E$3</f>
            </numRef>
          </val>
        </ser>
        <ser>
          <idx val="2"/>
          <order val="2"/>
          <tx>
            <strRef>
              <f>'Intensidad por Sector'!F1</f>
            </strRef>
          </tx>
          <spPr>
            <a:solidFill xmlns:a="http://schemas.openxmlformats.org/drawingml/2006/main">
              <a:srgbClr val="ACD7CA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Sector'!$F$2:$F$3</f>
            </numRef>
          </val>
        </ser>
        <ser>
          <idx val="3"/>
          <order val="3"/>
          <tx>
            <strRef>
              <f>'Intensidad por Sector'!G1</f>
            </strRef>
          </tx>
          <spPr>
            <a:solidFill xmlns:a="http://schemas.openxmlformats.org/drawingml/2006/main">
              <a:srgbClr val="B7EEFF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Sector'!$G$2:$G$3</f>
            </numRef>
          </val>
        </ser>
        <ser>
          <idx val="4"/>
          <order val="4"/>
          <tx>
            <strRef>
              <f>'Intensidad por Sector'!H1</f>
            </strRef>
          </tx>
          <spPr>
            <a:solidFill xmlns:a="http://schemas.openxmlformats.org/drawingml/2006/main">
              <a:srgbClr val="D4EAF3"/>
            </a:solid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Sector'!$H$2:$H$3</f>
            </numRef>
          </val>
        </ser>
        <ser>
          <idx val="5"/>
          <order val="5"/>
          <tx>
            <strRef>
              <f>'Intensidad por Sector'!I1</f>
            </strRef>
          </tx>
          <spPr>
            <a:pattFill xmlns:a="http://schemas.openxmlformats.org/drawingml/2006/main" prst="ltUpDiag">
              <a:fgClr>
                <a:srgbClr val="B7EEFF"/>
              </a:fgClr>
              <a:bgClr>
                <a:srgbClr val="FFFFFF"/>
              </a:bgClr>
            </a:patt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Sector'!$I$2:$I$3</f>
            </numRef>
          </val>
        </ser>
        <ser>
          <idx val="6"/>
          <order val="6"/>
          <tx>
            <strRef>
              <f>'Intensidad por Sector'!J1</f>
            </strRef>
          </tx>
          <spPr>
            <a:pattFill xmlns:a="http://schemas.openxmlformats.org/drawingml/2006/main" prst="ltUpDiag">
              <a:fgClr>
                <a:srgbClr val="516FED"/>
              </a:fgClr>
              <a:bgClr>
                <a:srgbClr val="FFFFFF"/>
              </a:bgClr>
            </a:pattFill>
            <a:ln xmlns:a="http://schemas.openxmlformats.org/drawingml/2006/main">
              <a:prstDash val="solid"/>
            </a:ln>
          </spPr>
          <dLbls>
            <dLblPos val="ctr"/>
            <showLegendKey val="0"/>
            <showVal val="0"/>
            <showCatName val="0"/>
            <showSerName val="1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Sector'!$J$2:$J$3</f>
            </numRef>
          </val>
        </ser>
        <gapWidth val="60"/>
        <overlap val="100"/>
        <axId val="10"/>
        <axId val="100"/>
      </barChart>
      <lineChart>
        <grouping val="standard"/>
        <ser>
          <idx val="7"/>
          <order val="7"/>
          <tx>
            <strRef>
              <f>'Intensidad por Sector'!K1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&quot;Total: &quot;#,##0"/>
            <spPr>
              <a:solidFill xmlns:a="http://schemas.openxmlformats.org/drawingml/2006/main">
                <a:srgbClr val="EDEFF2"/>
              </a:solidFill>
              <a:ln xmlns:a="http://schemas.openxmlformats.org/drawingml/2006/main">
                <a:prstDash val="solid"/>
              </a:ln>
            </spPr>
            <txPr>
              <a:bodyPr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1100" b="1">
                  <a:solidFill>
                    <a:srgbClr val="1F2933"/>
                  </a:solidFill>
                </a:endParaRP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'Intensidad por Sector'!$C$2:$C$3</f>
            </numRef>
          </cat>
          <val>
            <numRef>
              <f>'Intensidad por Sector'!$K$2:$K$3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'Intensidad FFMM'!O1</f>
            </strRef>
          </tx>
          <spPr>
            <a:solidFill xmlns:a="http://schemas.openxmlformats.org/drawingml/2006/main">
              <a:srgbClr val="00AECB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AFC3E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FC3E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FC3E6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FC3E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AFC3E6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FC3E6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00AECB"/>
              </a:solidFill>
              <a:ln xmlns:a="http://schemas.openxmlformats.org/drawingml/2006/main">
                <a:prstDash val="solid"/>
              </a:ln>
            </spPr>
          </dPt>
          <dLbls>
            <numFmt formatCode="#,##0"/>
            <showLegendKey val="0"/>
            <showVal val="1"/>
            <showCatName val="0"/>
            <showSerName val="0"/>
          </dLbls>
          <cat>
            <numRef>
              <f>'Intensidad FFMM'!$N$2:$N$21</f>
            </numRef>
          </cat>
          <val>
            <numRef>
              <f>'Intensidad FFMM'!$O$2:$O$21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'Intensidad FFMM'!P1</f>
            </strRef>
          </tx>
          <spPr>
            <a:ln xmlns:a="http://schemas.openxmlformats.org/drawingml/2006/main" w="15000">
              <a:solidFill>
                <a:srgbClr val="C039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'Intensidad FFMM'!$N$2:$N$21</f>
            </numRef>
          </cat>
          <val>
            <numRef>
              <f>'Intensidad FFMM'!$P$2:$P$21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b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'Intensidad y Benchmarks'!N1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#00AEC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#0020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#516FE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#ACD7CA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A99A8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A99A8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A99A8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8A99A8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516FED"/>
              </a:solidFill>
              <a:ln xmlns:a="http://schemas.openxmlformats.org/drawingml/2006/main">
                <a:prstDash val="solid"/>
              </a:ln>
            </spPr>
          </dPt>
          <dLbls>
            <numFmt formatCode="#,##0"/>
            <dLblPos val="outEnd"/>
            <showLegendKey val="0"/>
            <showVal val="1"/>
            <showCatName val="0"/>
            <showSerName val="0"/>
          </dLbls>
          <cat>
            <numRef>
              <f>'Intensidad y Benchmarks'!$M$2:$M$16</f>
            </numRef>
          </cat>
          <val>
            <numRef>
              <f>'Intensidad y Benchmarks'!$N$2:$N$16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'Mayores contribuyentes'!I1</f>
            </strRef>
          </tx>
          <spPr>
            <a:solidFill xmlns:a="http://schemas.openxmlformats.org/drawingml/2006/main">
              <a:srgbClr val="00AECB"/>
            </a:solidFill>
            <a:ln xmlns:a="http://schemas.openxmlformats.org/drawingml/2006/main">
              <a:prstDash val="solid"/>
            </a:ln>
          </spPr>
          <dLbls>
            <numFmt formatCode="#,##0"/>
            <showLegendKey val="0"/>
            <showVal val="1"/>
            <showCatName val="0"/>
            <showSerName val="0"/>
          </dLbls>
          <cat>
            <numRef>
              <f>'Mayores contribuyentes'!$H$2:$H$16</f>
            </numRef>
          </cat>
          <val>
            <numRef>
              <f>'Mayores contribuyentes'!$I$2:$I$16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'Mayores contribuyentes'!J1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marker>
          <cat>
            <numRef>
              <f>'Mayores contribuyentes'!$H$2:$H$16</f>
            </numRef>
          </cat>
          <val>
            <numRef>
              <f>'Mayores contribuyentes'!$J$2:$J$16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b"/>
        <majorTickMark val="none"/>
        <minorTickMark val="none"/>
        <crossAx val="10"/>
      </valAx>
      <valAx>
        <axId val="200"/>
        <scaling>
          <orientation val="minMax"/>
        </scaling>
        <delete val="1"/>
        <axPos val="l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23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18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</t>
        </is>
      </c>
      <c r="B1" t="inlineStr">
        <is>
          <t>AFP</t>
        </is>
      </c>
      <c r="C1" t="inlineStr">
        <is>
          <t>Fondo</t>
        </is>
      </c>
      <c r="D1" t="inlineStr">
        <is>
          <t>Portafolio</t>
        </is>
      </c>
      <c r="E1" t="inlineStr">
        <is>
          <t>SBS</t>
        </is>
      </c>
      <c r="F1" t="inlineStr">
        <is>
          <t>ISIN</t>
        </is>
      </c>
      <c r="G1" t="inlineStr">
        <is>
          <t>Estrategia</t>
        </is>
      </c>
      <c r="H1" t="inlineStr">
        <is>
          <t>Universo</t>
        </is>
      </c>
      <c r="I1" t="inlineStr">
        <is>
          <t>Categoria</t>
        </is>
      </c>
      <c r="J1" t="inlineStr">
        <is>
          <t>Tipo_Dato</t>
        </is>
      </c>
      <c r="K1" t="inlineStr">
        <is>
          <t>Pais</t>
        </is>
      </c>
      <c r="L1" t="inlineStr">
        <is>
          <t>Nombre_Original</t>
        </is>
      </c>
      <c r="M1" t="inlineStr">
        <is>
          <t>Emisor</t>
        </is>
      </c>
      <c r="N1" t="inlineStr">
        <is>
          <t>PERDIO_HUELLA</t>
        </is>
      </c>
      <c r="O1" t="inlineStr">
        <is>
          <t>CO2-H</t>
        </is>
      </c>
      <c r="P1" t="inlineStr">
        <is>
          <t>Weight</t>
        </is>
      </c>
      <c r="Q1" t="inlineStr">
        <is>
          <t>Inv_MM_USD</t>
        </is>
      </c>
      <c r="R1" t="inlineStr">
        <is>
          <t>Huella</t>
        </is>
      </c>
      <c r="S1" t="inlineStr">
        <is>
          <t>Intensidad</t>
        </is>
      </c>
      <c r="T1" t="inlineStr">
        <is>
          <t>Huella_Verif</t>
        </is>
      </c>
      <c r="U1" t="inlineStr">
        <is>
          <t>Intensidad_Verif</t>
        </is>
      </c>
    </row>
    <row r="2">
      <c r="A2" t="inlineStr">
        <is>
          <t>202606</t>
        </is>
      </c>
      <c r="B2" t="inlineStr">
        <is>
          <t>Ex_Integra</t>
        </is>
      </c>
      <c r="C2" t="inlineStr">
        <is>
          <t>F2</t>
        </is>
      </c>
      <c r="D2" t="inlineStr">
        <is>
          <t>IN-FONDO2</t>
        </is>
      </c>
      <c r="E2" t="inlineStr">
        <is>
          <t>0840002CNC19</t>
        </is>
      </c>
      <c r="F2" t="inlineStr">
        <is>
          <t>US91282CNC19</t>
        </is>
      </c>
      <c r="G2" t="inlineStr">
        <is>
          <t>SOB</t>
        </is>
      </c>
      <c r="H2" t="inlineStr">
        <is>
          <t>Soberanos</t>
        </is>
      </c>
      <c r="I2" t="inlineStr">
        <is>
          <t>GOB</t>
        </is>
      </c>
      <c r="J2" t="inlineStr"/>
      <c r="K2" t="inlineStr">
        <is>
          <t>EEUU</t>
        </is>
      </c>
      <c r="L2" t="inlineStr">
        <is>
          <t>Gobierno de los Estados Unidos</t>
        </is>
      </c>
      <c r="M2" t="inlineStr">
        <is>
          <t>Gobierno de los Estados Unidos</t>
        </is>
      </c>
      <c r="N2" t="b">
        <v>0</v>
      </c>
      <c r="O2" t="n">
        <v>202.5917426</v>
      </c>
      <c r="P2" t="n">
        <v>0.0006766164303316868</v>
      </c>
      <c r="Q2" t="n">
        <v>9.458148510470254</v>
      </c>
      <c r="R2" t="n">
        <v>1916.142788505763</v>
      </c>
      <c r="S2" t="n">
        <v>0.1370769016926879</v>
      </c>
      <c r="T2">
        <f>O2*Q2</f>
        <v/>
      </c>
      <c r="U2">
        <f>O2*P2</f>
        <v/>
      </c>
    </row>
    <row r="3">
      <c r="A3" t="inlineStr">
        <is>
          <t>202606</t>
        </is>
      </c>
      <c r="B3" t="inlineStr">
        <is>
          <t>Ex_Integra</t>
        </is>
      </c>
      <c r="C3" t="inlineStr">
        <is>
          <t>F1</t>
        </is>
      </c>
      <c r="D3" t="inlineStr">
        <is>
          <t>IN-FONDO1</t>
        </is>
      </c>
      <c r="E3" t="inlineStr">
        <is>
          <t>084003411726</t>
        </is>
      </c>
      <c r="F3" t="inlineStr">
        <is>
          <t>XS3344411726</t>
        </is>
      </c>
      <c r="G3" t="inlineStr">
        <is>
          <t>SOB</t>
        </is>
      </c>
      <c r="H3" t="inlineStr">
        <is>
          <t>Soberanos</t>
        </is>
      </c>
      <c r="I3" t="inlineStr">
        <is>
          <t>GOB</t>
        </is>
      </c>
      <c r="J3" t="inlineStr"/>
      <c r="K3" t="inlineStr">
        <is>
          <t>Brasil</t>
        </is>
      </c>
      <c r="L3" t="inlineStr">
        <is>
          <t>Gobierno de Brasil</t>
        </is>
      </c>
      <c r="M3" t="inlineStr">
        <is>
          <t>Gobierno de Brasil</t>
        </is>
      </c>
      <c r="N3" t="b">
        <v>0</v>
      </c>
      <c r="O3" t="n">
        <v>274.3982815</v>
      </c>
      <c r="P3" t="n">
        <v>0.003372835076009491</v>
      </c>
      <c r="Q3" t="n">
        <v>12.49893719971558</v>
      </c>
      <c r="R3" t="n">
        <v>3429.686888178376</v>
      </c>
      <c r="S3" t="n">
        <v>0.9255001486399261</v>
      </c>
      <c r="T3">
        <f>O3*Q3</f>
        <v/>
      </c>
      <c r="U3">
        <f>O3*P3</f>
        <v/>
      </c>
    </row>
    <row r="4">
      <c r="A4" t="inlineStr">
        <is>
          <t>202606</t>
        </is>
      </c>
      <c r="B4" t="inlineStr">
        <is>
          <t>Ex_Integra</t>
        </is>
      </c>
      <c r="C4" t="inlineStr">
        <is>
          <t>F2</t>
        </is>
      </c>
      <c r="D4" t="inlineStr">
        <is>
          <t>IN-FONDO2</t>
        </is>
      </c>
      <c r="E4" t="inlineStr">
        <is>
          <t>084003411726</t>
        </is>
      </c>
      <c r="F4" t="inlineStr">
        <is>
          <t>XS3344411726</t>
        </is>
      </c>
      <c r="G4" t="inlineStr">
        <is>
          <t>SOB</t>
        </is>
      </c>
      <c r="H4" t="inlineStr">
        <is>
          <t>Soberanos</t>
        </is>
      </c>
      <c r="I4" t="inlineStr">
        <is>
          <t>GOB</t>
        </is>
      </c>
      <c r="J4" t="inlineStr"/>
      <c r="K4" t="inlineStr">
        <is>
          <t>Brasil</t>
        </is>
      </c>
      <c r="L4" t="inlineStr">
        <is>
          <t>Gobierno de Brasil</t>
        </is>
      </c>
      <c r="M4" t="inlineStr">
        <is>
          <t>Gobierno de Brasil</t>
        </is>
      </c>
      <c r="N4" t="b">
        <v>0</v>
      </c>
      <c r="O4" t="n">
        <v>274.3982815</v>
      </c>
      <c r="P4" t="n">
        <v>0.0009096904188004164</v>
      </c>
      <c r="Q4" t="n">
        <v>12.71619590341374</v>
      </c>
      <c r="R4" t="n">
        <v>3489.302303114069</v>
      </c>
      <c r="S4" t="n">
        <v>0.2496174876158496</v>
      </c>
      <c r="T4">
        <f>O4*Q4</f>
        <v/>
      </c>
      <c r="U4">
        <f>O4*P4</f>
        <v/>
      </c>
    </row>
    <row r="5">
      <c r="A5" t="inlineStr">
        <is>
          <t>202606</t>
        </is>
      </c>
      <c r="B5" t="inlineStr">
        <is>
          <t>Ex_Integra</t>
        </is>
      </c>
      <c r="C5" t="inlineStr">
        <is>
          <t>F1</t>
        </is>
      </c>
      <c r="D5" t="inlineStr">
        <is>
          <t>IN-FONDO1</t>
        </is>
      </c>
      <c r="E5" t="inlineStr">
        <is>
          <t>0840052BAZ31</t>
        </is>
      </c>
      <c r="F5" t="inlineStr">
        <is>
          <t>US91087BAZ31</t>
        </is>
      </c>
      <c r="G5" t="inlineStr">
        <is>
          <t>SOB</t>
        </is>
      </c>
      <c r="H5" t="inlineStr">
        <is>
          <t>Soberanos</t>
        </is>
      </c>
      <c r="I5" t="inlineStr">
        <is>
          <t>GOB</t>
        </is>
      </c>
      <c r="J5" t="inlineStr"/>
      <c r="K5" t="inlineStr">
        <is>
          <t>México</t>
        </is>
      </c>
      <c r="L5" t="inlineStr">
        <is>
          <t>Gobierno de Mexico</t>
        </is>
      </c>
      <c r="M5" t="inlineStr">
        <is>
          <t>Gobierno de México</t>
        </is>
      </c>
      <c r="N5" t="b">
        <v>0</v>
      </c>
      <c r="O5" t="n">
        <v>204.3031481</v>
      </c>
      <c r="P5" t="n">
        <v>0.003283053407116808</v>
      </c>
      <c r="Q5" t="n">
        <v>12.16622735298836</v>
      </c>
      <c r="R5" t="n">
        <v>2485.598548715851</v>
      </c>
      <c r="S5" t="n">
        <v>0.6707381464543948</v>
      </c>
      <c r="T5">
        <f>O5*Q5</f>
        <v/>
      </c>
      <c r="U5">
        <f>O5*P5</f>
        <v/>
      </c>
    </row>
    <row r="6">
      <c r="A6" t="inlineStr">
        <is>
          <t>202606</t>
        </is>
      </c>
      <c r="B6" t="inlineStr">
        <is>
          <t>Ex_Integra</t>
        </is>
      </c>
      <c r="C6" t="inlineStr">
        <is>
          <t>F2</t>
        </is>
      </c>
      <c r="D6" t="inlineStr">
        <is>
          <t>IN-FONDO2</t>
        </is>
      </c>
      <c r="E6" t="inlineStr">
        <is>
          <t>0840052BAZ31</t>
        </is>
      </c>
      <c r="F6" t="inlineStr">
        <is>
          <t>US91087BAZ31</t>
        </is>
      </c>
      <c r="G6" t="inlineStr">
        <is>
          <t>SOB</t>
        </is>
      </c>
      <c r="H6" t="inlineStr">
        <is>
          <t>Soberanos</t>
        </is>
      </c>
      <c r="I6" t="inlineStr">
        <is>
          <t>GOB</t>
        </is>
      </c>
      <c r="J6" t="inlineStr"/>
      <c r="K6" t="inlineStr">
        <is>
          <t>México</t>
        </is>
      </c>
      <c r="L6" t="inlineStr">
        <is>
          <t>Gobierno de Mexico</t>
        </is>
      </c>
      <c r="M6" t="inlineStr">
        <is>
          <t>Gobierno de México</t>
        </is>
      </c>
      <c r="N6" t="b">
        <v>0</v>
      </c>
      <c r="O6" t="n">
        <v>204.3031481</v>
      </c>
      <c r="P6" t="n">
        <v>0.00161195897080087</v>
      </c>
      <c r="Q6" t="n">
        <v>22.53292508895407</v>
      </c>
      <c r="R6" t="n">
        <v>4603.547531574789</v>
      </c>
      <c r="S6" t="n">
        <v>0.3293282923426537</v>
      </c>
      <c r="T6">
        <f>O6*Q6</f>
        <v/>
      </c>
      <c r="U6">
        <f>O6*P6</f>
        <v/>
      </c>
    </row>
    <row r="7">
      <c r="A7" t="inlineStr">
        <is>
          <t>202606</t>
        </is>
      </c>
      <c r="B7" t="inlineStr">
        <is>
          <t>Ex_Integra</t>
        </is>
      </c>
      <c r="C7" t="inlineStr">
        <is>
          <t>F2</t>
        </is>
      </c>
      <c r="D7" t="inlineStr">
        <is>
          <t>IN-FONDO2</t>
        </is>
      </c>
      <c r="E7" t="inlineStr">
        <is>
          <t>0840052QBB32</t>
        </is>
      </c>
      <c r="F7" t="inlineStr">
        <is>
          <t>US91086QBB32</t>
        </is>
      </c>
      <c r="G7" t="inlineStr">
        <is>
          <t>SOB</t>
        </is>
      </c>
      <c r="H7" t="inlineStr">
        <is>
          <t>Soberanos</t>
        </is>
      </c>
      <c r="I7" t="inlineStr">
        <is>
          <t>GOB</t>
        </is>
      </c>
      <c r="J7" t="inlineStr"/>
      <c r="K7" t="inlineStr">
        <is>
          <t>México</t>
        </is>
      </c>
      <c r="L7" t="inlineStr">
        <is>
          <t>Gobierno de México</t>
        </is>
      </c>
      <c r="M7" t="inlineStr">
        <is>
          <t>Gobierno de México</t>
        </is>
      </c>
      <c r="N7" t="b">
        <v>0</v>
      </c>
      <c r="O7" t="n">
        <v>204.3031481</v>
      </c>
      <c r="P7" t="n">
        <v>0.0004994821023113023</v>
      </c>
      <c r="Q7" t="n">
        <v>6.982059096120881</v>
      </c>
      <c r="R7" t="n">
        <v>1426.456653557736</v>
      </c>
      <c r="S7" t="n">
        <v>0.1020457659218053</v>
      </c>
      <c r="T7">
        <f>O7*Q7</f>
        <v/>
      </c>
      <c r="U7">
        <f>O7*P7</f>
        <v/>
      </c>
    </row>
    <row r="8">
      <c r="A8" t="inlineStr">
        <is>
          <t>202606</t>
        </is>
      </c>
      <c r="B8" t="inlineStr">
        <is>
          <t>Ex_Integra</t>
        </is>
      </c>
      <c r="C8" t="inlineStr">
        <is>
          <t>F1</t>
        </is>
      </c>
      <c r="D8" t="inlineStr">
        <is>
          <t>IN-FONDO1</t>
        </is>
      </c>
      <c r="E8" t="inlineStr">
        <is>
          <t>0840052QBB32</t>
        </is>
      </c>
      <c r="F8" t="inlineStr">
        <is>
          <t>US91086QBB32</t>
        </is>
      </c>
      <c r="G8" t="inlineStr">
        <is>
          <t>SOB</t>
        </is>
      </c>
      <c r="H8" t="inlineStr">
        <is>
          <t>Soberanos</t>
        </is>
      </c>
      <c r="I8" t="inlineStr">
        <is>
          <t>GOB</t>
        </is>
      </c>
      <c r="J8" t="inlineStr"/>
      <c r="K8" t="inlineStr">
        <is>
          <t>México</t>
        </is>
      </c>
      <c r="L8" t="inlineStr">
        <is>
          <t>Gobierno de México</t>
        </is>
      </c>
      <c r="M8" t="inlineStr">
        <is>
          <t>Gobierno de México</t>
        </is>
      </c>
      <c r="N8" t="b">
        <v>0</v>
      </c>
      <c r="O8" t="n">
        <v>204.3031481</v>
      </c>
      <c r="P8" t="n">
        <v>0.00185191656380865</v>
      </c>
      <c r="Q8" t="n">
        <v>6.862769245611418</v>
      </c>
      <c r="R8" t="n">
        <v>1402.085361562275</v>
      </c>
      <c r="S8" t="n">
        <v>0.3783523840046418</v>
      </c>
      <c r="T8">
        <f>O8*Q8</f>
        <v/>
      </c>
      <c r="U8">
        <f>O8*P8</f>
        <v/>
      </c>
    </row>
    <row r="9">
      <c r="A9" t="inlineStr">
        <is>
          <t>202606</t>
        </is>
      </c>
      <c r="B9" t="inlineStr">
        <is>
          <t>Ex_Integra</t>
        </is>
      </c>
      <c r="C9" t="inlineStr">
        <is>
          <t>F2</t>
        </is>
      </c>
      <c r="D9" t="inlineStr">
        <is>
          <t>IN-FONDO2</t>
        </is>
      </c>
      <c r="E9" t="inlineStr">
        <is>
          <t>01100028DQ26</t>
        </is>
      </c>
      <c r="F9" t="inlineStr">
        <is>
          <t>US715638DQ26</t>
        </is>
      </c>
      <c r="G9" t="inlineStr">
        <is>
          <t>SOB</t>
        </is>
      </c>
      <c r="H9" t="inlineStr">
        <is>
          <t>Soberanos</t>
        </is>
      </c>
      <c r="I9" t="inlineStr">
        <is>
          <t>GOB</t>
        </is>
      </c>
      <c r="J9" t="inlineStr"/>
      <c r="K9" t="inlineStr">
        <is>
          <t>Perú</t>
        </is>
      </c>
      <c r="L9" t="inlineStr">
        <is>
          <t>Gobierno Central</t>
        </is>
      </c>
      <c r="M9" t="inlineStr">
        <is>
          <t>Gobierno Central</t>
        </is>
      </c>
      <c r="N9" t="b">
        <v>0</v>
      </c>
      <c r="O9" t="n">
        <v>170.4198394</v>
      </c>
      <c r="P9" t="n">
        <v>6.094032145747081e-07</v>
      </c>
      <c r="Q9" t="n">
        <v>0.008518602043671998</v>
      </c>
      <c r="R9" t="n">
        <v>1.451738792195094</v>
      </c>
      <c r="S9" t="n">
        <v>0.0001038543979576655</v>
      </c>
      <c r="T9">
        <f>O9*Q9</f>
        <v/>
      </c>
      <c r="U9">
        <f>O9*P9</f>
        <v/>
      </c>
    </row>
    <row r="10">
      <c r="A10" t="inlineStr">
        <is>
          <t>202606</t>
        </is>
      </c>
      <c r="B10" t="inlineStr">
        <is>
          <t>Ex_Integra</t>
        </is>
      </c>
      <c r="C10" t="inlineStr">
        <is>
          <t>F1</t>
        </is>
      </c>
      <c r="D10" t="inlineStr">
        <is>
          <t>IN-FONDO1</t>
        </is>
      </c>
      <c r="E10" t="inlineStr">
        <is>
          <t>01100028DR09</t>
        </is>
      </c>
      <c r="F10" t="inlineStr">
        <is>
          <t>US715638DR09</t>
        </is>
      </c>
      <c r="G10" t="inlineStr">
        <is>
          <t>SOB</t>
        </is>
      </c>
      <c r="H10" t="inlineStr">
        <is>
          <t>Soberanos</t>
        </is>
      </c>
      <c r="I10" t="inlineStr">
        <is>
          <t>GOB</t>
        </is>
      </c>
      <c r="J10" t="inlineStr"/>
      <c r="K10" t="inlineStr">
        <is>
          <t>Perú</t>
        </is>
      </c>
      <c r="L10" t="inlineStr">
        <is>
          <t>Gobierno Central</t>
        </is>
      </c>
      <c r="M10" t="inlineStr">
        <is>
          <t>Gobierno Central</t>
        </is>
      </c>
      <c r="N10" t="b">
        <v>0</v>
      </c>
      <c r="O10" t="n">
        <v>170.4198394</v>
      </c>
      <c r="P10" t="n">
        <v>5.857211715978344e-07</v>
      </c>
      <c r="Q10" t="n">
        <v>0.002170545542655688</v>
      </c>
      <c r="R10" t="n">
        <v>0.3699040227897683</v>
      </c>
      <c r="S10" t="n">
        <v>9.981850799688277e-05</v>
      </c>
      <c r="T10">
        <f>O10*Q10</f>
        <v/>
      </c>
      <c r="U10">
        <f>O10*P10</f>
        <v/>
      </c>
    </row>
    <row r="11">
      <c r="A11" t="inlineStr">
        <is>
          <t>202606</t>
        </is>
      </c>
      <c r="B11" t="inlineStr">
        <is>
          <t>Ex_Integra</t>
        </is>
      </c>
      <c r="C11" t="inlineStr">
        <is>
          <t>F1</t>
        </is>
      </c>
      <c r="D11" t="inlineStr">
        <is>
          <t>IN-FONDO1</t>
        </is>
      </c>
      <c r="E11" t="inlineStr">
        <is>
          <t>0840038TF238</t>
        </is>
      </c>
      <c r="F11" t="inlineStr">
        <is>
          <t>BRSTNCNTF238</t>
        </is>
      </c>
      <c r="G11" t="inlineStr">
        <is>
          <t>SOB</t>
        </is>
      </c>
      <c r="H11" t="inlineStr">
        <is>
          <t>Soberanos</t>
        </is>
      </c>
      <c r="I11" t="inlineStr">
        <is>
          <t>GOB</t>
        </is>
      </c>
      <c r="J11" t="inlineStr"/>
      <c r="K11" t="inlineStr">
        <is>
          <t>Brasil</t>
        </is>
      </c>
      <c r="L11" t="inlineStr">
        <is>
          <t>Gobierno de Brasil</t>
        </is>
      </c>
      <c r="M11" t="inlineStr">
        <is>
          <t>Gobierno de Brasil</t>
        </is>
      </c>
      <c r="N11" t="b">
        <v>0</v>
      </c>
      <c r="O11" t="n">
        <v>274.3982815</v>
      </c>
      <c r="P11" t="n">
        <v>0.04699712393360397</v>
      </c>
      <c r="Q11" t="n">
        <v>174.1603391139878</v>
      </c>
      <c r="R11" t="n">
        <v>47789.29775833549</v>
      </c>
      <c r="S11" t="n">
        <v>12.89593004282345</v>
      </c>
      <c r="T11">
        <f>O11*Q11</f>
        <v/>
      </c>
      <c r="U11">
        <f>O11*P11</f>
        <v/>
      </c>
    </row>
    <row r="12">
      <c r="A12" t="inlineStr">
        <is>
          <t>202606</t>
        </is>
      </c>
      <c r="B12" t="inlineStr">
        <is>
          <t>Ex_Integra</t>
        </is>
      </c>
      <c r="C12" t="inlineStr">
        <is>
          <t>F1</t>
        </is>
      </c>
      <c r="D12" t="inlineStr">
        <is>
          <t>IN-FONDO1</t>
        </is>
      </c>
      <c r="E12" t="inlineStr">
        <is>
          <t>0840038TF2K7</t>
        </is>
      </c>
      <c r="F12" t="inlineStr">
        <is>
          <t>BRSTNCNTF2K7</t>
        </is>
      </c>
      <c r="G12" t="inlineStr">
        <is>
          <t>SOB</t>
        </is>
      </c>
      <c r="H12" t="inlineStr">
        <is>
          <t>Soberanos</t>
        </is>
      </c>
      <c r="I12" t="inlineStr">
        <is>
          <t>GOB</t>
        </is>
      </c>
      <c r="J12" t="inlineStr"/>
      <c r="K12" t="inlineStr">
        <is>
          <t>Brasil</t>
        </is>
      </c>
      <c r="L12" t="inlineStr">
        <is>
          <t>Gobierno de Brasil</t>
        </is>
      </c>
      <c r="M12" t="inlineStr">
        <is>
          <t>Gobierno de Brasil</t>
        </is>
      </c>
      <c r="N12" t="b">
        <v>0</v>
      </c>
      <c r="O12" t="n">
        <v>274.3982815</v>
      </c>
      <c r="P12" t="n">
        <v>0.003227300273159917</v>
      </c>
      <c r="Q12" t="n">
        <v>11.95961929053931</v>
      </c>
      <c r="R12" t="n">
        <v>3281.698980718235</v>
      </c>
      <c r="S12" t="n">
        <v>0.8855656488395617</v>
      </c>
      <c r="T12">
        <f>O12*Q12</f>
        <v/>
      </c>
      <c r="U12">
        <f>O12*P12</f>
        <v/>
      </c>
    </row>
    <row r="13">
      <c r="A13" t="inlineStr">
        <is>
          <t>202606</t>
        </is>
      </c>
      <c r="B13" t="inlineStr">
        <is>
          <t>Ex_Integra</t>
        </is>
      </c>
      <c r="C13" t="inlineStr">
        <is>
          <t>F1</t>
        </is>
      </c>
      <c r="D13" t="inlineStr">
        <is>
          <t>IN-FONDO1</t>
        </is>
      </c>
      <c r="E13" t="inlineStr">
        <is>
          <t>0840038TF212</t>
        </is>
      </c>
      <c r="F13" t="inlineStr">
        <is>
          <t>BRSTNCNTF212</t>
        </is>
      </c>
      <c r="G13" t="inlineStr">
        <is>
          <t>SOB</t>
        </is>
      </c>
      <c r="H13" t="inlineStr">
        <is>
          <t>Soberanos</t>
        </is>
      </c>
      <c r="I13" t="inlineStr">
        <is>
          <t>GOB</t>
        </is>
      </c>
      <c r="J13" t="inlineStr"/>
      <c r="K13" t="inlineStr">
        <is>
          <t>Brasil</t>
        </is>
      </c>
      <c r="L13" t="inlineStr">
        <is>
          <t>Gobierno de Brasil</t>
        </is>
      </c>
      <c r="M13" t="inlineStr">
        <is>
          <t>Gobierno de Brasil</t>
        </is>
      </c>
      <c r="N13" t="b">
        <v>0</v>
      </c>
      <c r="O13" t="n">
        <v>274.3982815</v>
      </c>
      <c r="P13" t="n">
        <v>0.01204269616777755</v>
      </c>
      <c r="Q13" t="n">
        <v>44.62741276232016</v>
      </c>
      <c r="R13" t="n">
        <v>12245.68536977182</v>
      </c>
      <c r="S13" t="n">
        <v>3.304495133064796</v>
      </c>
      <c r="T13">
        <f>O13*Q13</f>
        <v/>
      </c>
      <c r="U13">
        <f>O13*P13</f>
        <v/>
      </c>
    </row>
    <row r="14">
      <c r="A14" t="inlineStr">
        <is>
          <t>202606</t>
        </is>
      </c>
      <c r="B14" t="inlineStr">
        <is>
          <t>Ex_Integra</t>
        </is>
      </c>
      <c r="C14" t="inlineStr">
        <is>
          <t>F3</t>
        </is>
      </c>
      <c r="D14" t="inlineStr">
        <is>
          <t>IN-FONDO3</t>
        </is>
      </c>
      <c r="E14" t="inlineStr">
        <is>
          <t>0840038TF212</t>
        </is>
      </c>
      <c r="F14" t="inlineStr">
        <is>
          <t>BRSTNCNTF212</t>
        </is>
      </c>
      <c r="G14" t="inlineStr">
        <is>
          <t>SOB</t>
        </is>
      </c>
      <c r="H14" t="inlineStr">
        <is>
          <t>Soberanos</t>
        </is>
      </c>
      <c r="I14" t="inlineStr">
        <is>
          <t>GOB</t>
        </is>
      </c>
      <c r="J14" t="inlineStr"/>
      <c r="K14" t="inlineStr">
        <is>
          <t>Brasil</t>
        </is>
      </c>
      <c r="L14" t="inlineStr">
        <is>
          <t>Gobierno de Brasil</t>
        </is>
      </c>
      <c r="M14" t="inlineStr">
        <is>
          <t>Gobierno de Brasil</t>
        </is>
      </c>
      <c r="N14" t="b">
        <v>0</v>
      </c>
      <c r="O14" t="n">
        <v>274.3982815</v>
      </c>
      <c r="P14" t="n">
        <v>0.002468478353600926</v>
      </c>
      <c r="Q14" t="n">
        <v>8.793513296369472</v>
      </c>
      <c r="R14" t="n">
        <v>2412.924936871183</v>
      </c>
      <c r="S14" t="n">
        <v>0.6773462181480433</v>
      </c>
      <c r="T14">
        <f>O14*Q14</f>
        <v/>
      </c>
      <c r="U14">
        <f>O14*P14</f>
        <v/>
      </c>
    </row>
    <row r="15">
      <c r="A15" t="inlineStr">
        <is>
          <t>202606</t>
        </is>
      </c>
      <c r="B15" t="inlineStr">
        <is>
          <t>Ex_Integra</t>
        </is>
      </c>
      <c r="C15" t="inlineStr">
        <is>
          <t>F1</t>
        </is>
      </c>
      <c r="D15" t="inlineStr">
        <is>
          <t>IN-FONDO1</t>
        </is>
      </c>
      <c r="E15" t="inlineStr">
        <is>
          <t>0840038TF1P8</t>
        </is>
      </c>
      <c r="F15" t="inlineStr">
        <is>
          <t>BRSTNCNTF1P8</t>
        </is>
      </c>
      <c r="G15" t="inlineStr">
        <is>
          <t>SOB</t>
        </is>
      </c>
      <c r="H15" t="inlineStr">
        <is>
          <t>Soberanos</t>
        </is>
      </c>
      <c r="I15" t="inlineStr">
        <is>
          <t>GOB</t>
        </is>
      </c>
      <c r="J15" t="inlineStr"/>
      <c r="K15" t="inlineStr">
        <is>
          <t>Brasil</t>
        </is>
      </c>
      <c r="L15" t="inlineStr">
        <is>
          <t>Gobierno de Brasil</t>
        </is>
      </c>
      <c r="M15" t="inlineStr">
        <is>
          <t>Gobierno de Brasil</t>
        </is>
      </c>
      <c r="N15" t="b">
        <v>0</v>
      </c>
      <c r="O15" t="n">
        <v>274.3982815</v>
      </c>
      <c r="P15" t="n">
        <v>0.003134897680791206</v>
      </c>
      <c r="Q15" t="n">
        <v>11.61719691497689</v>
      </c>
      <c r="R15" t="n">
        <v>3187.738869316759</v>
      </c>
      <c r="S15" t="n">
        <v>0.8602105362874425</v>
      </c>
      <c r="T15">
        <f>O15*Q15</f>
        <v/>
      </c>
      <c r="U15">
        <f>O15*P15</f>
        <v/>
      </c>
    </row>
    <row r="16">
      <c r="A16" t="inlineStr">
        <is>
          <t>202606</t>
        </is>
      </c>
      <c r="B16" t="inlineStr">
        <is>
          <t>Ex_Integra</t>
        </is>
      </c>
      <c r="C16" t="inlineStr">
        <is>
          <t>F2</t>
        </is>
      </c>
      <c r="D16" t="inlineStr">
        <is>
          <t>IN-FONDO2</t>
        </is>
      </c>
      <c r="E16" t="inlineStr">
        <is>
          <t>0840038TF1P8</t>
        </is>
      </c>
      <c r="F16" t="inlineStr">
        <is>
          <t>BRSTNCNTF1P8</t>
        </is>
      </c>
      <c r="G16" t="inlineStr">
        <is>
          <t>SOB</t>
        </is>
      </c>
      <c r="H16" t="inlineStr">
        <is>
          <t>Soberanos</t>
        </is>
      </c>
      <c r="I16" t="inlineStr">
        <is>
          <t>GOB</t>
        </is>
      </c>
      <c r="J16" t="inlineStr"/>
      <c r="K16" t="inlineStr">
        <is>
          <t>Brasil</t>
        </is>
      </c>
      <c r="L16" t="inlineStr">
        <is>
          <t>Gobierno de Brasil</t>
        </is>
      </c>
      <c r="M16" t="inlineStr">
        <is>
          <t>Gobierno de Brasil</t>
        </is>
      </c>
      <c r="N16" t="b">
        <v>0</v>
      </c>
      <c r="O16" t="n">
        <v>274.3982815</v>
      </c>
      <c r="P16" t="n">
        <v>0.004258616432734292</v>
      </c>
      <c r="Q16" t="n">
        <v>59.52948356602107</v>
      </c>
      <c r="R16" t="n">
        <v>16334.78798909867</v>
      </c>
      <c r="S16" t="n">
        <v>1.16855703070995</v>
      </c>
      <c r="T16">
        <f>O16*Q16</f>
        <v/>
      </c>
      <c r="U16">
        <f>O16*P16</f>
        <v/>
      </c>
    </row>
    <row r="17">
      <c r="A17" t="inlineStr">
        <is>
          <t>202606</t>
        </is>
      </c>
      <c r="B17" t="inlineStr">
        <is>
          <t>Ex_Integra</t>
        </is>
      </c>
      <c r="C17" t="inlineStr">
        <is>
          <t>F3</t>
        </is>
      </c>
      <c r="D17" t="inlineStr">
        <is>
          <t>IN-FONDO3</t>
        </is>
      </c>
      <c r="E17" t="inlineStr">
        <is>
          <t>0840038TF1P8</t>
        </is>
      </c>
      <c r="F17" t="inlineStr">
        <is>
          <t>BRSTNCNTF1P8</t>
        </is>
      </c>
      <c r="G17" t="inlineStr">
        <is>
          <t>SOB</t>
        </is>
      </c>
      <c r="H17" t="inlineStr">
        <is>
          <t>Soberanos</t>
        </is>
      </c>
      <c r="I17" t="inlineStr">
        <is>
          <t>GOB</t>
        </is>
      </c>
      <c r="J17" t="inlineStr"/>
      <c r="K17" t="inlineStr">
        <is>
          <t>Brasil</t>
        </is>
      </c>
      <c r="L17" t="inlineStr">
        <is>
          <t>Gobierno de Brasil</t>
        </is>
      </c>
      <c r="M17" t="inlineStr">
        <is>
          <t>Gobierno de Brasil</t>
        </is>
      </c>
      <c r="N17" t="b">
        <v>0</v>
      </c>
      <c r="O17" t="n">
        <v>274.3982815</v>
      </c>
      <c r="P17" t="n">
        <v>0.0002755100002180477</v>
      </c>
      <c r="Q17" t="n">
        <v>0.9814551732511696</v>
      </c>
      <c r="R17" t="n">
        <v>269.3096129094057</v>
      </c>
      <c r="S17" t="n">
        <v>0.0755994705958969</v>
      </c>
      <c r="T17">
        <f>O17*Q17</f>
        <v/>
      </c>
      <c r="U17">
        <f>O17*P17</f>
        <v/>
      </c>
    </row>
    <row r="18">
      <c r="A18" t="inlineStr">
        <is>
          <t>202606</t>
        </is>
      </c>
      <c r="B18" t="inlineStr">
        <is>
          <t>Ex_Integra</t>
        </is>
      </c>
      <c r="C18" t="inlineStr">
        <is>
          <t>F2</t>
        </is>
      </c>
      <c r="D18" t="inlineStr">
        <is>
          <t>IN-FONDO2</t>
        </is>
      </c>
      <c r="E18" t="inlineStr">
        <is>
          <t>0840038TF204</t>
        </is>
      </c>
      <c r="F18" t="inlineStr">
        <is>
          <t>BRSTNCNTF204</t>
        </is>
      </c>
      <c r="G18" t="inlineStr">
        <is>
          <t>SOB</t>
        </is>
      </c>
      <c r="H18" t="inlineStr">
        <is>
          <t>Soberanos</t>
        </is>
      </c>
      <c r="I18" t="inlineStr">
        <is>
          <t>GOB</t>
        </is>
      </c>
      <c r="J18" t="inlineStr"/>
      <c r="K18" t="inlineStr">
        <is>
          <t>Brasil</t>
        </is>
      </c>
      <c r="L18" t="inlineStr">
        <is>
          <t>Gobierno de Brasil</t>
        </is>
      </c>
      <c r="M18" t="inlineStr">
        <is>
          <t>Gobierno de Brasil</t>
        </is>
      </c>
      <c r="N18" t="b">
        <v>0</v>
      </c>
      <c r="O18" t="n">
        <v>274.3982815</v>
      </c>
      <c r="P18" t="n">
        <v>0.001657659261169309</v>
      </c>
      <c r="Q18" t="n">
        <v>23.17175103804375</v>
      </c>
      <c r="R18" t="n">
        <v>6358.288664185045</v>
      </c>
      <c r="S18" t="n">
        <v>0.454858852577418</v>
      </c>
      <c r="T18">
        <f>O18*Q18</f>
        <v/>
      </c>
      <c r="U18">
        <f>O18*P18</f>
        <v/>
      </c>
    </row>
    <row r="19">
      <c r="A19" t="inlineStr">
        <is>
          <t>202606</t>
        </is>
      </c>
      <c r="B19" t="inlineStr">
        <is>
          <t>Ex_Integra</t>
        </is>
      </c>
      <c r="C19" t="inlineStr">
        <is>
          <t>F1</t>
        </is>
      </c>
      <c r="D19" t="inlineStr">
        <is>
          <t>IN-FONDO1</t>
        </is>
      </c>
      <c r="E19" t="inlineStr">
        <is>
          <t>0840038TF204</t>
        </is>
      </c>
      <c r="F19" t="inlineStr">
        <is>
          <t>BRSTNCNTF204</t>
        </is>
      </c>
      <c r="G19" t="inlineStr">
        <is>
          <t>SOB</t>
        </is>
      </c>
      <c r="H19" t="inlineStr">
        <is>
          <t>Soberanos</t>
        </is>
      </c>
      <c r="I19" t="inlineStr">
        <is>
          <t>GOB</t>
        </is>
      </c>
      <c r="J19" t="inlineStr"/>
      <c r="K19" t="inlineStr">
        <is>
          <t>Brasil</t>
        </is>
      </c>
      <c r="L19" t="inlineStr">
        <is>
          <t>Gobierno de Brasil</t>
        </is>
      </c>
      <c r="M19" t="inlineStr">
        <is>
          <t>Gobierno de Brasil</t>
        </is>
      </c>
      <c r="N19" t="b">
        <v>0</v>
      </c>
      <c r="O19" t="n">
        <v>274.3982815</v>
      </c>
      <c r="P19" t="n">
        <v>0.02057142834332401</v>
      </c>
      <c r="Q19" t="n">
        <v>76.23289760015894</v>
      </c>
      <c r="R19" t="n">
        <v>20918.17609524908</v>
      </c>
      <c r="S19" t="n">
        <v>5.6447645854085</v>
      </c>
      <c r="T19">
        <f>O19*Q19</f>
        <v/>
      </c>
      <c r="U19">
        <f>O19*P19</f>
        <v/>
      </c>
    </row>
    <row r="20">
      <c r="A20" t="inlineStr">
        <is>
          <t>202606</t>
        </is>
      </c>
      <c r="B20" t="inlineStr">
        <is>
          <t>Ex_Integra</t>
        </is>
      </c>
      <c r="C20" t="inlineStr">
        <is>
          <t>F3</t>
        </is>
      </c>
      <c r="D20" t="inlineStr">
        <is>
          <t>IN-FONDO3</t>
        </is>
      </c>
      <c r="E20" t="inlineStr">
        <is>
          <t>084006C39505</t>
        </is>
      </c>
      <c r="F20" t="inlineStr">
        <is>
          <t>CL0002839505</t>
        </is>
      </c>
      <c r="G20" t="inlineStr">
        <is>
          <t>SOB</t>
        </is>
      </c>
      <c r="H20" t="inlineStr">
        <is>
          <t>Soberanos</t>
        </is>
      </c>
      <c r="I20" t="inlineStr">
        <is>
          <t>GOB</t>
        </is>
      </c>
      <c r="J20" t="inlineStr"/>
      <c r="K20" t="inlineStr">
        <is>
          <t>Chile</t>
        </is>
      </c>
      <c r="L20" t="inlineStr">
        <is>
          <t>Gobierno de Chile</t>
        </is>
      </c>
      <c r="M20" t="inlineStr">
        <is>
          <t>Gobierno de Chile</t>
        </is>
      </c>
      <c r="N20" t="b">
        <v>0</v>
      </c>
      <c r="O20" t="n">
        <v>172.5413326</v>
      </c>
      <c r="P20" t="n">
        <v>0.003915225688066831</v>
      </c>
      <c r="Q20" t="n">
        <v>13.94729230502663</v>
      </c>
      <c r="R20" t="n">
        <v>2406.484400471021</v>
      </c>
      <c r="S20" t="n">
        <v>0.675538257648803</v>
      </c>
      <c r="T20">
        <f>O20*Q20</f>
        <v/>
      </c>
      <c r="U20">
        <f>O20*P20</f>
        <v/>
      </c>
    </row>
    <row r="21">
      <c r="A21" t="inlineStr">
        <is>
          <t>202606</t>
        </is>
      </c>
      <c r="B21" t="inlineStr">
        <is>
          <t>Ex_Integra</t>
        </is>
      </c>
      <c r="C21" t="inlineStr">
        <is>
          <t>F2</t>
        </is>
      </c>
      <c r="D21" t="inlineStr">
        <is>
          <t>IN-FONDO2</t>
        </is>
      </c>
      <c r="E21" t="inlineStr">
        <is>
          <t>084006C39505</t>
        </is>
      </c>
      <c r="F21" t="inlineStr">
        <is>
          <t>CL0002839505</t>
        </is>
      </c>
      <c r="G21" t="inlineStr">
        <is>
          <t>SOB</t>
        </is>
      </c>
      <c r="H21" t="inlineStr">
        <is>
          <t>Soberanos</t>
        </is>
      </c>
      <c r="I21" t="inlineStr">
        <is>
          <t>GOB</t>
        </is>
      </c>
      <c r="J21" t="inlineStr"/>
      <c r="K21" t="inlineStr">
        <is>
          <t>Chile</t>
        </is>
      </c>
      <c r="L21" t="inlineStr">
        <is>
          <t>Gobierno de Chile</t>
        </is>
      </c>
      <c r="M21" t="inlineStr">
        <is>
          <t>Gobierno de Chile</t>
        </is>
      </c>
      <c r="N21" t="b">
        <v>0</v>
      </c>
      <c r="O21" t="n">
        <v>172.5413326</v>
      </c>
      <c r="P21" t="n">
        <v>0.002669524476565751</v>
      </c>
      <c r="Q21" t="n">
        <v>37.31620726283124</v>
      </c>
      <c r="R21" t="n">
        <v>6438.588128706701</v>
      </c>
      <c r="S21" t="n">
        <v>0.4606033105949721</v>
      </c>
      <c r="T21">
        <f>O21*Q21</f>
        <v/>
      </c>
      <c r="U21">
        <f>O21*P21</f>
        <v/>
      </c>
    </row>
    <row r="22">
      <c r="A22" t="inlineStr">
        <is>
          <t>202606</t>
        </is>
      </c>
      <c r="B22" t="inlineStr">
        <is>
          <t>Ex_Integra</t>
        </is>
      </c>
      <c r="C22" t="inlineStr">
        <is>
          <t>F1</t>
        </is>
      </c>
      <c r="D22" t="inlineStr">
        <is>
          <t>IN-FONDO1</t>
        </is>
      </c>
      <c r="E22" t="inlineStr">
        <is>
          <t>084006C39505</t>
        </is>
      </c>
      <c r="F22" t="inlineStr">
        <is>
          <t>CL0002839505</t>
        </is>
      </c>
      <c r="G22" t="inlineStr">
        <is>
          <t>SOB</t>
        </is>
      </c>
      <c r="H22" t="inlineStr">
        <is>
          <t>Soberanos</t>
        </is>
      </c>
      <c r="I22" t="inlineStr">
        <is>
          <t>GOB</t>
        </is>
      </c>
      <c r="J22" t="inlineStr"/>
      <c r="K22" t="inlineStr">
        <is>
          <t>Chile</t>
        </is>
      </c>
      <c r="L22" t="inlineStr">
        <is>
          <t>Gobierno de Chile</t>
        </is>
      </c>
      <c r="M22" t="inlineStr">
        <is>
          <t>Gobierno de Chile</t>
        </is>
      </c>
      <c r="N22" t="b">
        <v>0</v>
      </c>
      <c r="O22" t="n">
        <v>172.5413326</v>
      </c>
      <c r="P22" t="n">
        <v>0.013449196954674</v>
      </c>
      <c r="Q22" t="n">
        <v>49.83957541201855</v>
      </c>
      <c r="R22" t="n">
        <v>8599.386757807875</v>
      </c>
      <c r="S22" t="n">
        <v>2.320542364959314</v>
      </c>
      <c r="T22">
        <f>O22*Q22</f>
        <v/>
      </c>
      <c r="U22">
        <f>O22*P22</f>
        <v/>
      </c>
    </row>
    <row r="23">
      <c r="A23" t="inlineStr">
        <is>
          <t>202606</t>
        </is>
      </c>
      <c r="B23" t="inlineStr">
        <is>
          <t>Ex_Integra</t>
        </is>
      </c>
      <c r="C23" t="inlineStr">
        <is>
          <t>F3</t>
        </is>
      </c>
      <c r="D23" t="inlineStr">
        <is>
          <t>IN-FONDO3</t>
        </is>
      </c>
      <c r="E23" t="inlineStr">
        <is>
          <t>084004F03862</t>
        </is>
      </c>
      <c r="F23" t="inlineStr">
        <is>
          <t>COL17CT03862</t>
        </is>
      </c>
      <c r="G23" t="inlineStr">
        <is>
          <t>SOB</t>
        </is>
      </c>
      <c r="H23" t="inlineStr">
        <is>
          <t>Soberanos</t>
        </is>
      </c>
      <c r="I23" t="inlineStr">
        <is>
          <t>GOB</t>
        </is>
      </c>
      <c r="J23" t="inlineStr"/>
      <c r="K23" t="inlineStr">
        <is>
          <t>Colombia</t>
        </is>
      </c>
      <c r="L23" t="inlineStr">
        <is>
          <t>Gobierno de Colombia</t>
        </is>
      </c>
      <c r="M23" t="inlineStr">
        <is>
          <t>Gobierno de Colombia</t>
        </is>
      </c>
      <c r="N23" t="b">
        <v>0</v>
      </c>
      <c r="O23" t="n">
        <v>191.4067878</v>
      </c>
      <c r="P23" t="n">
        <v>0.003367483748748836</v>
      </c>
      <c r="Q23" t="n">
        <v>11.99605946583817</v>
      </c>
      <c r="R23" t="n">
        <v>2296.127208613868</v>
      </c>
      <c r="S23" t="n">
        <v>0.644559247316717</v>
      </c>
      <c r="T23">
        <f>O23*Q23</f>
        <v/>
      </c>
      <c r="U23">
        <f>O23*P23</f>
        <v/>
      </c>
    </row>
    <row r="24">
      <c r="A24" t="inlineStr">
        <is>
          <t>202606</t>
        </is>
      </c>
      <c r="B24" t="inlineStr">
        <is>
          <t>Ex_Integra</t>
        </is>
      </c>
      <c r="C24" t="inlineStr">
        <is>
          <t>F1</t>
        </is>
      </c>
      <c r="D24" t="inlineStr">
        <is>
          <t>IN-FONDO1</t>
        </is>
      </c>
      <c r="E24" t="inlineStr">
        <is>
          <t>084004F03862</t>
        </is>
      </c>
      <c r="F24" t="inlineStr">
        <is>
          <t>COL17CT03862</t>
        </is>
      </c>
      <c r="G24" t="inlineStr">
        <is>
          <t>SOB</t>
        </is>
      </c>
      <c r="H24" t="inlineStr">
        <is>
          <t>Soberanos</t>
        </is>
      </c>
      <c r="I24" t="inlineStr">
        <is>
          <t>GOB</t>
        </is>
      </c>
      <c r="J24" t="inlineStr"/>
      <c r="K24" t="inlineStr">
        <is>
          <t>Colombia</t>
        </is>
      </c>
      <c r="L24" t="inlineStr">
        <is>
          <t>Gobierno de Colombia</t>
        </is>
      </c>
      <c r="M24" t="inlineStr">
        <is>
          <t>Gobierno de Colombia</t>
        </is>
      </c>
      <c r="N24" t="b">
        <v>0</v>
      </c>
      <c r="O24" t="n">
        <v>191.4067878</v>
      </c>
      <c r="P24" t="n">
        <v>0.005851195443535399</v>
      </c>
      <c r="Q24" t="n">
        <v>21.68316052931284</v>
      </c>
      <c r="R24" t="n">
        <v>4150.304106267517</v>
      </c>
      <c r="S24" t="n">
        <v>1.119958524637107</v>
      </c>
      <c r="T24">
        <f>O24*Q24</f>
        <v/>
      </c>
      <c r="U24">
        <f>O24*P24</f>
        <v/>
      </c>
    </row>
    <row r="25">
      <c r="A25" t="inlineStr">
        <is>
          <t>202606</t>
        </is>
      </c>
      <c r="B25" t="inlineStr">
        <is>
          <t>Ex_Integra</t>
        </is>
      </c>
      <c r="C25" t="inlineStr">
        <is>
          <t>F1</t>
        </is>
      </c>
      <c r="D25" t="inlineStr">
        <is>
          <t>IN-FONDO1</t>
        </is>
      </c>
      <c r="E25" t="inlineStr">
        <is>
          <t>084004F03813</t>
        </is>
      </c>
      <c r="F25" t="inlineStr">
        <is>
          <t>COL17CT03813</t>
        </is>
      </c>
      <c r="G25" t="inlineStr">
        <is>
          <t>SOB</t>
        </is>
      </c>
      <c r="H25" t="inlineStr">
        <is>
          <t>Soberanos</t>
        </is>
      </c>
      <c r="I25" t="inlineStr">
        <is>
          <t>GOB</t>
        </is>
      </c>
      <c r="J25" t="inlineStr"/>
      <c r="K25" t="inlineStr">
        <is>
          <t>Colombia</t>
        </is>
      </c>
      <c r="L25" t="inlineStr">
        <is>
          <t>Gobierno de Colombia</t>
        </is>
      </c>
      <c r="M25" t="inlineStr">
        <is>
          <t>Gobierno de Colombia</t>
        </is>
      </c>
      <c r="N25" t="b">
        <v>0</v>
      </c>
      <c r="O25" t="n">
        <v>191.4067878</v>
      </c>
      <c r="P25" t="n">
        <v>0.007073331614130838</v>
      </c>
      <c r="Q25" t="n">
        <v>26.21211107137317</v>
      </c>
      <c r="R25" t="n">
        <v>5017.175981628355</v>
      </c>
      <c r="S25" t="n">
        <v>1.353883683304973</v>
      </c>
      <c r="T25">
        <f>O25*Q25</f>
        <v/>
      </c>
      <c r="U25">
        <f>O25*P25</f>
        <v/>
      </c>
    </row>
    <row r="26">
      <c r="A26" t="inlineStr">
        <is>
          <t>202606</t>
        </is>
      </c>
      <c r="B26" t="inlineStr">
        <is>
          <t>Ex_Integra</t>
        </is>
      </c>
      <c r="C26" t="inlineStr">
        <is>
          <t>F2</t>
        </is>
      </c>
      <c r="D26" t="inlineStr">
        <is>
          <t>IN-FONDO2</t>
        </is>
      </c>
      <c r="E26" t="inlineStr">
        <is>
          <t>084004F03938</t>
        </is>
      </c>
      <c r="F26" t="inlineStr">
        <is>
          <t>COL17CT03938</t>
        </is>
      </c>
      <c r="G26" t="inlineStr">
        <is>
          <t>SOB</t>
        </is>
      </c>
      <c r="H26" t="inlineStr">
        <is>
          <t>Soberanos</t>
        </is>
      </c>
      <c r="I26" t="inlineStr">
        <is>
          <t>GOB</t>
        </is>
      </c>
      <c r="J26" t="inlineStr"/>
      <c r="K26" t="inlineStr">
        <is>
          <t>Colombia</t>
        </is>
      </c>
      <c r="L26" t="inlineStr">
        <is>
          <t>Gobierno de Colombia</t>
        </is>
      </c>
      <c r="M26" t="inlineStr">
        <is>
          <t>Gobierno de Colombia</t>
        </is>
      </c>
      <c r="N26" t="b">
        <v>0</v>
      </c>
      <c r="O26" t="n">
        <v>191.4067878</v>
      </c>
      <c r="P26" t="n">
        <v>0.003877368067993746</v>
      </c>
      <c r="Q26" t="n">
        <v>54.20016625795281</v>
      </c>
      <c r="R26" t="n">
        <v>10374.27972166069</v>
      </c>
      <c r="S26" t="n">
        <v>0.7421545670129748</v>
      </c>
      <c r="T26">
        <f>O26*Q26</f>
        <v/>
      </c>
      <c r="U26">
        <f>O26*P26</f>
        <v/>
      </c>
    </row>
    <row r="27">
      <c r="A27" t="inlineStr">
        <is>
          <t>202606</t>
        </is>
      </c>
      <c r="B27" t="inlineStr">
        <is>
          <t>Ex_Integra</t>
        </is>
      </c>
      <c r="C27" t="inlineStr">
        <is>
          <t>F1</t>
        </is>
      </c>
      <c r="D27" t="inlineStr">
        <is>
          <t>IN-FONDO1</t>
        </is>
      </c>
      <c r="E27" t="inlineStr">
        <is>
          <t>084004F03771</t>
        </is>
      </c>
      <c r="F27" t="inlineStr">
        <is>
          <t>COL17CT03771</t>
        </is>
      </c>
      <c r="G27" t="inlineStr">
        <is>
          <t>SOB</t>
        </is>
      </c>
      <c r="H27" t="inlineStr">
        <is>
          <t>Soberanos</t>
        </is>
      </c>
      <c r="I27" t="inlineStr">
        <is>
          <t>GOB</t>
        </is>
      </c>
      <c r="J27" t="inlineStr"/>
      <c r="K27" t="inlineStr">
        <is>
          <t>Colombia</t>
        </is>
      </c>
      <c r="L27" t="inlineStr">
        <is>
          <t>Gobierno de Colombia</t>
        </is>
      </c>
      <c r="M27" t="inlineStr">
        <is>
          <t>Gobierno de Colombia</t>
        </is>
      </c>
      <c r="N27" t="b">
        <v>0</v>
      </c>
      <c r="O27" t="n">
        <v>191.4067878</v>
      </c>
      <c r="P27" t="n">
        <v>0.005801514450399951</v>
      </c>
      <c r="Q27" t="n">
        <v>21.49905439923958</v>
      </c>
      <c r="R27" t="n">
        <v>4115.064943295905</v>
      </c>
      <c r="S27" t="n">
        <v>1.110449245326337</v>
      </c>
      <c r="T27">
        <f>O27*Q27</f>
        <v/>
      </c>
      <c r="U27">
        <f>O27*P27</f>
        <v/>
      </c>
    </row>
    <row r="28">
      <c r="A28" t="inlineStr">
        <is>
          <t>202606</t>
        </is>
      </c>
      <c r="B28" t="inlineStr">
        <is>
          <t>Ex_Integra</t>
        </is>
      </c>
      <c r="C28" t="inlineStr">
        <is>
          <t>F2</t>
        </is>
      </c>
      <c r="D28" t="inlineStr">
        <is>
          <t>IN-FONDO2</t>
        </is>
      </c>
      <c r="E28" t="inlineStr">
        <is>
          <t>084004F03771</t>
        </is>
      </c>
      <c r="F28" t="inlineStr">
        <is>
          <t>COL17CT03771</t>
        </is>
      </c>
      <c r="G28" t="inlineStr">
        <is>
          <t>SOB</t>
        </is>
      </c>
      <c r="H28" t="inlineStr">
        <is>
          <t>Soberanos</t>
        </is>
      </c>
      <c r="I28" t="inlineStr">
        <is>
          <t>GOB</t>
        </is>
      </c>
      <c r="J28" t="inlineStr"/>
      <c r="K28" t="inlineStr">
        <is>
          <t>Colombia</t>
        </is>
      </c>
      <c r="L28" t="inlineStr">
        <is>
          <t>Gobierno de Colombia</t>
        </is>
      </c>
      <c r="M28" t="inlineStr">
        <is>
          <t>Gobierno de Colombia</t>
        </is>
      </c>
      <c r="N28" t="b">
        <v>0</v>
      </c>
      <c r="O28" t="n">
        <v>191.4067878</v>
      </c>
      <c r="P28" t="n">
        <v>0.001431563084760478</v>
      </c>
      <c r="Q28" t="n">
        <v>20.01124366893374</v>
      </c>
      <c r="R28" t="n">
        <v>3830.287870553694</v>
      </c>
      <c r="S28" t="n">
        <v>0.2740108915870622</v>
      </c>
      <c r="T28">
        <f>O28*Q28</f>
        <v/>
      </c>
      <c r="U28">
        <f>O28*P28</f>
        <v/>
      </c>
    </row>
    <row r="29">
      <c r="A29" t="inlineStr">
        <is>
          <t>202606</t>
        </is>
      </c>
      <c r="B29" t="inlineStr">
        <is>
          <t>Ex_Integra</t>
        </is>
      </c>
      <c r="C29" t="inlineStr">
        <is>
          <t>F2</t>
        </is>
      </c>
      <c r="D29" t="inlineStr">
        <is>
          <t>IN-FONDO2</t>
        </is>
      </c>
      <c r="E29" t="inlineStr">
        <is>
          <t>084004F02914</t>
        </is>
      </c>
      <c r="F29" t="inlineStr">
        <is>
          <t>COL17CT02914</t>
        </is>
      </c>
      <c r="G29" t="inlineStr">
        <is>
          <t>SOB</t>
        </is>
      </c>
      <c r="H29" t="inlineStr">
        <is>
          <t>Soberanos</t>
        </is>
      </c>
      <c r="I29" t="inlineStr">
        <is>
          <t>GOB</t>
        </is>
      </c>
      <c r="J29" t="inlineStr"/>
      <c r="K29" t="inlineStr">
        <is>
          <t>Colombia</t>
        </is>
      </c>
      <c r="L29" t="inlineStr">
        <is>
          <t>Gobierno de Colombia</t>
        </is>
      </c>
      <c r="M29" t="inlineStr">
        <is>
          <t>Gobierno de Colombia</t>
        </is>
      </c>
      <c r="N29" t="b">
        <v>0</v>
      </c>
      <c r="O29" t="n">
        <v>191.4067878</v>
      </c>
      <c r="P29" t="n">
        <v>1.814323697914276e-09</v>
      </c>
      <c r="Q29" t="n">
        <v>2.536170008837452e-05</v>
      </c>
      <c r="R29" t="n">
        <v>0.004854401547062744</v>
      </c>
      <c r="S29" t="n">
        <v>3.472738710471892e-07</v>
      </c>
      <c r="T29">
        <f>O29*Q29</f>
        <v/>
      </c>
      <c r="U29">
        <f>O29*P29</f>
        <v/>
      </c>
    </row>
    <row r="30">
      <c r="A30" t="inlineStr">
        <is>
          <t>202606</t>
        </is>
      </c>
      <c r="B30" t="inlineStr">
        <is>
          <t>Ex_Integra</t>
        </is>
      </c>
      <c r="C30" t="inlineStr">
        <is>
          <t>F1</t>
        </is>
      </c>
      <c r="D30" t="inlineStr">
        <is>
          <t>IN-FONDO1</t>
        </is>
      </c>
      <c r="E30" t="inlineStr">
        <is>
          <t>084004F03748</t>
        </is>
      </c>
      <c r="F30" t="inlineStr">
        <is>
          <t>COL17CT03748</t>
        </is>
      </c>
      <c r="G30" t="inlineStr">
        <is>
          <t>SOB</t>
        </is>
      </c>
      <c r="H30" t="inlineStr">
        <is>
          <t>Soberanos</t>
        </is>
      </c>
      <c r="I30" t="inlineStr">
        <is>
          <t>GOB</t>
        </is>
      </c>
      <c r="J30" t="inlineStr"/>
      <c r="K30" t="inlineStr">
        <is>
          <t>Colombia</t>
        </is>
      </c>
      <c r="L30" t="inlineStr">
        <is>
          <t>Gobierno de Colombia</t>
        </is>
      </c>
      <c r="M30" t="inlineStr">
        <is>
          <t>Gobierno de Colombia</t>
        </is>
      </c>
      <c r="N30" t="b">
        <v>0</v>
      </c>
      <c r="O30" t="n">
        <v>191.4067878</v>
      </c>
      <c r="P30" t="n">
        <v>0.03425492659245197</v>
      </c>
      <c r="Q30" t="n">
        <v>126.9407387587069</v>
      </c>
      <c r="R30" t="n">
        <v>24297.31904676305</v>
      </c>
      <c r="S30" t="n">
        <v>6.556625465386031</v>
      </c>
      <c r="T30">
        <f>O30*Q30</f>
        <v/>
      </c>
      <c r="U30">
        <f>O30*P30</f>
        <v/>
      </c>
    </row>
    <row r="31">
      <c r="A31" t="inlineStr">
        <is>
          <t>202606</t>
        </is>
      </c>
      <c r="B31" t="inlineStr">
        <is>
          <t>Ex_Integra</t>
        </is>
      </c>
      <c r="C31" t="inlineStr">
        <is>
          <t>F2</t>
        </is>
      </c>
      <c r="D31" t="inlineStr">
        <is>
          <t>IN-FONDO2</t>
        </is>
      </c>
      <c r="E31" t="inlineStr">
        <is>
          <t>0840059000J5</t>
        </is>
      </c>
      <c r="F31" t="inlineStr">
        <is>
          <t>MX0MGO0000J5</t>
        </is>
      </c>
      <c r="G31" t="inlineStr">
        <is>
          <t>SOB</t>
        </is>
      </c>
      <c r="H31" t="inlineStr">
        <is>
          <t>Soberanos</t>
        </is>
      </c>
      <c r="I31" t="inlineStr">
        <is>
          <t>GOB</t>
        </is>
      </c>
      <c r="J31" t="inlineStr"/>
      <c r="K31" t="inlineStr">
        <is>
          <t>México</t>
        </is>
      </c>
      <c r="L31" t="inlineStr">
        <is>
          <t>Gobierno de México</t>
        </is>
      </c>
      <c r="M31" t="inlineStr">
        <is>
          <t>Gobierno de México</t>
        </is>
      </c>
      <c r="N31" t="b">
        <v>0</v>
      </c>
      <c r="O31" t="n">
        <v>204.3031481</v>
      </c>
      <c r="P31" t="n">
        <v>0.001892327793493042</v>
      </c>
      <c r="Q31" t="n">
        <v>26.45208791718798</v>
      </c>
      <c r="R31" t="n">
        <v>5404.244835299476</v>
      </c>
      <c r="S31" t="n">
        <v>0.3866085254477551</v>
      </c>
      <c r="T31">
        <f>O31*Q31</f>
        <v/>
      </c>
      <c r="U31">
        <f>O31*P31</f>
        <v/>
      </c>
    </row>
    <row r="32">
      <c r="A32" t="inlineStr">
        <is>
          <t>202606</t>
        </is>
      </c>
      <c r="B32" t="inlineStr">
        <is>
          <t>Ex_Integra</t>
        </is>
      </c>
      <c r="C32" t="inlineStr">
        <is>
          <t>F1</t>
        </is>
      </c>
      <c r="D32" t="inlineStr">
        <is>
          <t>IN-FONDO1</t>
        </is>
      </c>
      <c r="E32" t="inlineStr">
        <is>
          <t>0840059000J5</t>
        </is>
      </c>
      <c r="F32" t="inlineStr">
        <is>
          <t>MX0MGO0000J5</t>
        </is>
      </c>
      <c r="G32" t="inlineStr">
        <is>
          <t>SOB</t>
        </is>
      </c>
      <c r="H32" t="inlineStr">
        <is>
          <t>Soberanos</t>
        </is>
      </c>
      <c r="I32" t="inlineStr">
        <is>
          <t>GOB</t>
        </is>
      </c>
      <c r="J32" t="inlineStr"/>
      <c r="K32" t="inlineStr">
        <is>
          <t>México</t>
        </is>
      </c>
      <c r="L32" t="inlineStr">
        <is>
          <t>Gobierno de México</t>
        </is>
      </c>
      <c r="M32" t="inlineStr">
        <is>
          <t>Gobierno de México</t>
        </is>
      </c>
      <c r="N32" t="b">
        <v>0</v>
      </c>
      <c r="O32" t="n">
        <v>204.3031481</v>
      </c>
      <c r="P32" t="n">
        <v>0.005358793364223911</v>
      </c>
      <c r="Q32" t="n">
        <v>19.85843369635864</v>
      </c>
      <c r="R32" t="n">
        <v>4057.140520501189</v>
      </c>
      <c r="S32" t="n">
        <v>1.094818354328335</v>
      </c>
      <c r="T32">
        <f>O32*Q32</f>
        <v/>
      </c>
      <c r="U32">
        <f>O32*P32</f>
        <v/>
      </c>
    </row>
    <row r="33">
      <c r="A33" t="inlineStr">
        <is>
          <t>202606</t>
        </is>
      </c>
      <c r="B33" t="inlineStr">
        <is>
          <t>Ex_Integra</t>
        </is>
      </c>
      <c r="C33" t="inlineStr">
        <is>
          <t>F1</t>
        </is>
      </c>
      <c r="D33" t="inlineStr">
        <is>
          <t>IN-FONDO1</t>
        </is>
      </c>
      <c r="E33" t="inlineStr">
        <is>
          <t>0840059001D6</t>
        </is>
      </c>
      <c r="F33" t="inlineStr">
        <is>
          <t>MX0MGO0001D6</t>
        </is>
      </c>
      <c r="G33" t="inlineStr">
        <is>
          <t>SOB</t>
        </is>
      </c>
      <c r="H33" t="inlineStr">
        <is>
          <t>Soberanos</t>
        </is>
      </c>
      <c r="I33" t="inlineStr">
        <is>
          <t>GOB</t>
        </is>
      </c>
      <c r="J33" t="inlineStr"/>
      <c r="K33" t="inlineStr">
        <is>
          <t>México</t>
        </is>
      </c>
      <c r="L33" t="inlineStr">
        <is>
          <t>Gobierno de Mexico</t>
        </is>
      </c>
      <c r="M33" t="inlineStr">
        <is>
          <t>Gobierno de México</t>
        </is>
      </c>
      <c r="N33" t="b">
        <v>0</v>
      </c>
      <c r="O33" t="n">
        <v>204.3031481</v>
      </c>
      <c r="P33" t="n">
        <v>0.001102763847694724</v>
      </c>
      <c r="Q33" t="n">
        <v>4.086584658850447</v>
      </c>
      <c r="R33" t="n">
        <v>834.9021107803109</v>
      </c>
      <c r="S33" t="n">
        <v>0.2252981256949011</v>
      </c>
      <c r="T33">
        <f>O33*Q33</f>
        <v/>
      </c>
      <c r="U33">
        <f>O33*P33</f>
        <v/>
      </c>
    </row>
    <row r="34">
      <c r="A34" t="inlineStr">
        <is>
          <t>202606</t>
        </is>
      </c>
      <c r="B34" t="inlineStr">
        <is>
          <t>Ex_Integra</t>
        </is>
      </c>
      <c r="C34" t="inlineStr">
        <is>
          <t>F1</t>
        </is>
      </c>
      <c r="D34" t="inlineStr">
        <is>
          <t>IN-FONDO1</t>
        </is>
      </c>
      <c r="E34" t="inlineStr">
        <is>
          <t>0840059000R8</t>
        </is>
      </c>
      <c r="F34" t="inlineStr">
        <is>
          <t>MX0MGO0000R8</t>
        </is>
      </c>
      <c r="G34" t="inlineStr">
        <is>
          <t>SOB</t>
        </is>
      </c>
      <c r="H34" t="inlineStr">
        <is>
          <t>Soberanos</t>
        </is>
      </c>
      <c r="I34" t="inlineStr">
        <is>
          <t>GOB</t>
        </is>
      </c>
      <c r="J34" t="inlineStr"/>
      <c r="K34" t="inlineStr">
        <is>
          <t>México</t>
        </is>
      </c>
      <c r="L34" t="inlineStr">
        <is>
          <t>Gobierno de México</t>
        </is>
      </c>
      <c r="M34" t="inlineStr">
        <is>
          <t>Gobierno de México</t>
        </is>
      </c>
      <c r="N34" t="b">
        <v>0</v>
      </c>
      <c r="O34" t="n">
        <v>204.3031481</v>
      </c>
      <c r="P34" t="n">
        <v>0.002508837765728527</v>
      </c>
      <c r="Q34" t="n">
        <v>9.297165432475287</v>
      </c>
      <c r="R34" t="n">
        <v>1899.440166261199</v>
      </c>
      <c r="S34" t="n">
        <v>0.5125634536105084</v>
      </c>
      <c r="T34">
        <f>O34*Q34</f>
        <v/>
      </c>
      <c r="U34">
        <f>O34*P34</f>
        <v/>
      </c>
    </row>
    <row r="35">
      <c r="A35" t="inlineStr">
        <is>
          <t>202606</t>
        </is>
      </c>
      <c r="B35" t="inlineStr">
        <is>
          <t>Ex_Integra</t>
        </is>
      </c>
      <c r="C35" t="inlineStr">
        <is>
          <t>F1</t>
        </is>
      </c>
      <c r="D35" t="inlineStr">
        <is>
          <t>IN-FONDO1</t>
        </is>
      </c>
      <c r="E35" t="inlineStr">
        <is>
          <t>011000112G33</t>
        </is>
      </c>
      <c r="F35" t="inlineStr">
        <is>
          <t>PEP01000C5I0</t>
        </is>
      </c>
      <c r="G35" t="inlineStr">
        <is>
          <t>SOB</t>
        </is>
      </c>
      <c r="H35" t="inlineStr">
        <is>
          <t>Soberanos</t>
        </is>
      </c>
      <c r="I35" t="inlineStr">
        <is>
          <t>GOB</t>
        </is>
      </c>
      <c r="J35" t="inlineStr"/>
      <c r="K35" t="inlineStr">
        <is>
          <t>Perú</t>
        </is>
      </c>
      <c r="L35" t="inlineStr">
        <is>
          <t>Gobierno Central</t>
        </is>
      </c>
      <c r="M35" t="inlineStr">
        <is>
          <t>Gobierno Central</t>
        </is>
      </c>
      <c r="N35" t="b">
        <v>0</v>
      </c>
      <c r="O35" t="n">
        <v>170.4198394</v>
      </c>
      <c r="P35" t="n">
        <v>0.02963411449704064</v>
      </c>
      <c r="Q35" t="n">
        <v>109.8170908806837</v>
      </c>
      <c r="R35" t="n">
        <v>18715.01099126132</v>
      </c>
      <c r="S35" t="n">
        <v>5.050241033346878</v>
      </c>
      <c r="T35">
        <f>O35*Q35</f>
        <v/>
      </c>
      <c r="U35">
        <f>O35*P35</f>
        <v/>
      </c>
    </row>
    <row r="36">
      <c r="A36" t="inlineStr">
        <is>
          <t>202606</t>
        </is>
      </c>
      <c r="B36" t="inlineStr">
        <is>
          <t>Ex_Integra</t>
        </is>
      </c>
      <c r="C36" t="inlineStr">
        <is>
          <t>F2</t>
        </is>
      </c>
      <c r="D36" t="inlineStr">
        <is>
          <t>IN-FONDO2</t>
        </is>
      </c>
      <c r="E36" t="inlineStr">
        <is>
          <t>011000112G33</t>
        </is>
      </c>
      <c r="F36" t="inlineStr">
        <is>
          <t>PEP01000C5I0</t>
        </is>
      </c>
      <c r="G36" t="inlineStr">
        <is>
          <t>SOB</t>
        </is>
      </c>
      <c r="H36" t="inlineStr">
        <is>
          <t>Soberanos</t>
        </is>
      </c>
      <c r="I36" t="inlineStr">
        <is>
          <t>GOB</t>
        </is>
      </c>
      <c r="J36" t="inlineStr"/>
      <c r="K36" t="inlineStr">
        <is>
          <t>Perú</t>
        </is>
      </c>
      <c r="L36" t="inlineStr">
        <is>
          <t>Gobierno Central</t>
        </is>
      </c>
      <c r="M36" t="inlineStr">
        <is>
          <t>Gobierno Central</t>
        </is>
      </c>
      <c r="N36" t="b">
        <v>0</v>
      </c>
      <c r="O36" t="n">
        <v>170.4198394</v>
      </c>
      <c r="P36" t="n">
        <v>0.02138343992560462</v>
      </c>
      <c r="Q36" t="n">
        <v>298.9104925843181</v>
      </c>
      <c r="R36" t="n">
        <v>50940.27814119439</v>
      </c>
      <c r="S36" t="n">
        <v>3.644162397941087</v>
      </c>
      <c r="T36">
        <f>O36*Q36</f>
        <v/>
      </c>
      <c r="U36">
        <f>O36*P36</f>
        <v/>
      </c>
    </row>
    <row r="37">
      <c r="A37" t="inlineStr">
        <is>
          <t>202606</t>
        </is>
      </c>
      <c r="B37" t="inlineStr">
        <is>
          <t>Ex_Integra</t>
        </is>
      </c>
      <c r="C37" t="inlineStr">
        <is>
          <t>F3</t>
        </is>
      </c>
      <c r="D37" t="inlineStr">
        <is>
          <t>IN-FONDO3</t>
        </is>
      </c>
      <c r="E37" t="inlineStr">
        <is>
          <t>011000112G33</t>
        </is>
      </c>
      <c r="F37" t="inlineStr">
        <is>
          <t>PEP01000C5I0</t>
        </is>
      </c>
      <c r="G37" t="inlineStr">
        <is>
          <t>SOB</t>
        </is>
      </c>
      <c r="H37" t="inlineStr">
        <is>
          <t>Soberanos</t>
        </is>
      </c>
      <c r="I37" t="inlineStr">
        <is>
          <t>GOB</t>
        </is>
      </c>
      <c r="J37" t="inlineStr"/>
      <c r="K37" t="inlineStr">
        <is>
          <t>Perú</t>
        </is>
      </c>
      <c r="L37" t="inlineStr">
        <is>
          <t>Gobierno Central</t>
        </is>
      </c>
      <c r="M37" t="inlineStr">
        <is>
          <t>Gobierno Central</t>
        </is>
      </c>
      <c r="N37" t="b">
        <v>0</v>
      </c>
      <c r="O37" t="n">
        <v>170.4198394</v>
      </c>
      <c r="P37" t="n">
        <v>0.003564065345811513</v>
      </c>
      <c r="Q37" t="n">
        <v>12.69634629844114</v>
      </c>
      <c r="R37" t="n">
        <v>2163.709297147124</v>
      </c>
      <c r="S37" t="n">
        <v>0.6073874438443035</v>
      </c>
      <c r="T37">
        <f>O37*Q37</f>
        <v/>
      </c>
      <c r="U37">
        <f>O37*P37</f>
        <v/>
      </c>
    </row>
    <row r="38">
      <c r="A38" t="inlineStr">
        <is>
          <t>202606</t>
        </is>
      </c>
      <c r="B38" t="inlineStr">
        <is>
          <t>Ex_Integra</t>
        </is>
      </c>
      <c r="C38" t="inlineStr">
        <is>
          <t>F1</t>
        </is>
      </c>
      <c r="D38" t="inlineStr">
        <is>
          <t>IN-FONDO1</t>
        </is>
      </c>
      <c r="E38" t="inlineStr">
        <is>
          <t>011000112B29</t>
        </is>
      </c>
      <c r="F38" t="inlineStr">
        <is>
          <t>PEP01000C5F6</t>
        </is>
      </c>
      <c r="G38" t="inlineStr">
        <is>
          <t>SOB</t>
        </is>
      </c>
      <c r="H38" t="inlineStr">
        <is>
          <t>Soberanos</t>
        </is>
      </c>
      <c r="I38" t="inlineStr">
        <is>
          <t>GOB</t>
        </is>
      </c>
      <c r="J38" t="inlineStr"/>
      <c r="K38" t="inlineStr">
        <is>
          <t>Perú</t>
        </is>
      </c>
      <c r="L38" t="inlineStr">
        <is>
          <t>Gobierno Central</t>
        </is>
      </c>
      <c r="M38" t="inlineStr">
        <is>
          <t>Gobierno Central</t>
        </is>
      </c>
      <c r="N38" t="b">
        <v>0</v>
      </c>
      <c r="O38" t="n">
        <v>170.4198394</v>
      </c>
      <c r="P38" t="n">
        <v>0.0005971802977370072</v>
      </c>
      <c r="Q38" t="n">
        <v>2.213010381507696</v>
      </c>
      <c r="R38" t="n">
        <v>377.1408738070743</v>
      </c>
      <c r="S38" t="n">
        <v>0.101771370433185</v>
      </c>
      <c r="T38">
        <f>O38*Q38</f>
        <v/>
      </c>
      <c r="U38">
        <f>O38*P38</f>
        <v/>
      </c>
    </row>
    <row r="39">
      <c r="A39" t="inlineStr">
        <is>
          <t>202606</t>
        </is>
      </c>
      <c r="B39" t="inlineStr">
        <is>
          <t>Ex_Integra</t>
        </is>
      </c>
      <c r="C39" t="inlineStr">
        <is>
          <t>F2</t>
        </is>
      </c>
      <c r="D39" t="inlineStr">
        <is>
          <t>IN-FONDO2</t>
        </is>
      </c>
      <c r="E39" t="inlineStr">
        <is>
          <t>011000112B29</t>
        </is>
      </c>
      <c r="F39" t="inlineStr">
        <is>
          <t>PEP01000C5F6</t>
        </is>
      </c>
      <c r="G39" t="inlineStr">
        <is>
          <t>SOB</t>
        </is>
      </c>
      <c r="H39" t="inlineStr">
        <is>
          <t>Soberanos</t>
        </is>
      </c>
      <c r="I39" t="inlineStr">
        <is>
          <t>GOB</t>
        </is>
      </c>
      <c r="J39" t="inlineStr"/>
      <c r="K39" t="inlineStr">
        <is>
          <t>Perú</t>
        </is>
      </c>
      <c r="L39" t="inlineStr">
        <is>
          <t>Gobierno Central</t>
        </is>
      </c>
      <c r="M39" t="inlineStr">
        <is>
          <t>Gobierno Central</t>
        </is>
      </c>
      <c r="N39" t="b">
        <v>0</v>
      </c>
      <c r="O39" t="n">
        <v>170.4198394</v>
      </c>
      <c r="P39" t="n">
        <v>0.0002246829073110312</v>
      </c>
      <c r="Q39" t="n">
        <v>3.140751849715221</v>
      </c>
      <c r="R39" t="n">
        <v>535.2464258237209</v>
      </c>
      <c r="S39" t="n">
        <v>0.03829042497987101</v>
      </c>
      <c r="T39">
        <f>O39*Q39</f>
        <v/>
      </c>
      <c r="U39">
        <f>O39*P39</f>
        <v/>
      </c>
    </row>
    <row r="40">
      <c r="A40" t="inlineStr">
        <is>
          <t>202606</t>
        </is>
      </c>
      <c r="B40" t="inlineStr">
        <is>
          <t>Ex_Integra</t>
        </is>
      </c>
      <c r="C40" t="inlineStr">
        <is>
          <t>F2</t>
        </is>
      </c>
      <c r="D40" t="inlineStr">
        <is>
          <t>IN-FONDO2</t>
        </is>
      </c>
      <c r="E40" t="inlineStr">
        <is>
          <t>011000112F42</t>
        </is>
      </c>
      <c r="F40" t="inlineStr">
        <is>
          <t>PEP01000C4L7</t>
        </is>
      </c>
      <c r="G40" t="inlineStr">
        <is>
          <t>SOB</t>
        </is>
      </c>
      <c r="H40" t="inlineStr">
        <is>
          <t>Soberanos</t>
        </is>
      </c>
      <c r="I40" t="inlineStr">
        <is>
          <t>GOB</t>
        </is>
      </c>
      <c r="J40" t="inlineStr"/>
      <c r="K40" t="inlineStr">
        <is>
          <t>Perú</t>
        </is>
      </c>
      <c r="L40" t="inlineStr">
        <is>
          <t>Gobierno Central</t>
        </is>
      </c>
      <c r="M40" t="inlineStr">
        <is>
          <t>Gobierno Central</t>
        </is>
      </c>
      <c r="N40" t="b">
        <v>0</v>
      </c>
      <c r="O40" t="n">
        <v>170.4198394</v>
      </c>
      <c r="P40" t="n">
        <v>0.00369098913674465</v>
      </c>
      <c r="Q40" t="n">
        <v>51.59485025917855</v>
      </c>
      <c r="R40" t="n">
        <v>8792.786095036257</v>
      </c>
      <c r="S40" t="n">
        <v>0.6290177759111679</v>
      </c>
      <c r="T40">
        <f>O40*Q40</f>
        <v/>
      </c>
      <c r="U40">
        <f>O40*P40</f>
        <v/>
      </c>
    </row>
    <row r="41">
      <c r="A41" t="inlineStr">
        <is>
          <t>202606</t>
        </is>
      </c>
      <c r="B41" t="inlineStr">
        <is>
          <t>Ex_Integra</t>
        </is>
      </c>
      <c r="C41" t="inlineStr">
        <is>
          <t>F1</t>
        </is>
      </c>
      <c r="D41" t="inlineStr">
        <is>
          <t>IN-FONDO1</t>
        </is>
      </c>
      <c r="E41" t="inlineStr">
        <is>
          <t>011000112F42</t>
        </is>
      </c>
      <c r="F41" t="inlineStr">
        <is>
          <t>PEP01000C4L7</t>
        </is>
      </c>
      <c r="G41" t="inlineStr">
        <is>
          <t>SOB</t>
        </is>
      </c>
      <c r="H41" t="inlineStr">
        <is>
          <t>Soberanos</t>
        </is>
      </c>
      <c r="I41" t="inlineStr">
        <is>
          <t>GOB</t>
        </is>
      </c>
      <c r="J41" t="inlineStr"/>
      <c r="K41" t="inlineStr">
        <is>
          <t>Perú</t>
        </is>
      </c>
      <c r="L41" t="inlineStr">
        <is>
          <t>Gobierno Central</t>
        </is>
      </c>
      <c r="M41" t="inlineStr">
        <is>
          <t>Gobierno Central</t>
        </is>
      </c>
      <c r="N41" t="b">
        <v>0</v>
      </c>
      <c r="O41" t="n">
        <v>170.4198394</v>
      </c>
      <c r="P41" t="n">
        <v>0.00266788268116046</v>
      </c>
      <c r="Q41" t="n">
        <v>9.886548656119222</v>
      </c>
      <c r="R41" t="n">
        <v>1684.864034196124</v>
      </c>
      <c r="S41" t="n">
        <v>0.4546601380614071</v>
      </c>
      <c r="T41">
        <f>O41*Q41</f>
        <v/>
      </c>
      <c r="U41">
        <f>O41*P41</f>
        <v/>
      </c>
    </row>
    <row r="42">
      <c r="A42" t="inlineStr">
        <is>
          <t>202606</t>
        </is>
      </c>
      <c r="B42" t="inlineStr">
        <is>
          <t>Ex_Integra</t>
        </is>
      </c>
      <c r="C42" t="inlineStr">
        <is>
          <t>F1</t>
        </is>
      </c>
      <c r="D42" t="inlineStr">
        <is>
          <t>IN-FONDO1</t>
        </is>
      </c>
      <c r="E42" t="inlineStr">
        <is>
          <t>011000112F55</t>
        </is>
      </c>
      <c r="F42" t="inlineStr">
        <is>
          <t>PEP01000C4S2</t>
        </is>
      </c>
      <c r="G42" t="inlineStr">
        <is>
          <t>SOB</t>
        </is>
      </c>
      <c r="H42" t="inlineStr">
        <is>
          <t>Soberanos</t>
        </is>
      </c>
      <c r="I42" t="inlineStr">
        <is>
          <t>GOB</t>
        </is>
      </c>
      <c r="J42" t="inlineStr"/>
      <c r="K42" t="inlineStr">
        <is>
          <t>Perú</t>
        </is>
      </c>
      <c r="L42" t="inlineStr">
        <is>
          <t>Gobierno Central</t>
        </is>
      </c>
      <c r="M42" t="inlineStr">
        <is>
          <t>Gobierno Central</t>
        </is>
      </c>
      <c r="N42" t="b">
        <v>0</v>
      </c>
      <c r="O42" t="n">
        <v>170.4198394</v>
      </c>
      <c r="P42" t="n">
        <v>0.00357391134059509</v>
      </c>
      <c r="Q42" t="n">
        <v>13.24407876364354</v>
      </c>
      <c r="R42" t="n">
        <v>2257.053775901082</v>
      </c>
      <c r="S42" t="n">
        <v>0.609065396694054</v>
      </c>
      <c r="T42">
        <f>O42*Q42</f>
        <v/>
      </c>
      <c r="U42">
        <f>O42*P42</f>
        <v/>
      </c>
    </row>
    <row r="43">
      <c r="A43" t="inlineStr">
        <is>
          <t>202606</t>
        </is>
      </c>
      <c r="B43" t="inlineStr">
        <is>
          <t>Ex_Integra</t>
        </is>
      </c>
      <c r="C43" t="inlineStr">
        <is>
          <t>F2</t>
        </is>
      </c>
      <c r="D43" t="inlineStr">
        <is>
          <t>IN-FONDO2</t>
        </is>
      </c>
      <c r="E43" t="inlineStr">
        <is>
          <t>011000112F55</t>
        </is>
      </c>
      <c r="F43" t="inlineStr">
        <is>
          <t>PEP01000C4S2</t>
        </is>
      </c>
      <c r="G43" t="inlineStr">
        <is>
          <t>SOB</t>
        </is>
      </c>
      <c r="H43" t="inlineStr">
        <is>
          <t>Soberanos</t>
        </is>
      </c>
      <c r="I43" t="inlineStr">
        <is>
          <t>GOB</t>
        </is>
      </c>
      <c r="J43" t="inlineStr"/>
      <c r="K43" t="inlineStr">
        <is>
          <t>Perú</t>
        </is>
      </c>
      <c r="L43" t="inlineStr">
        <is>
          <t>Gobierno Central</t>
        </is>
      </c>
      <c r="M43" t="inlineStr">
        <is>
          <t>Gobierno Central</t>
        </is>
      </c>
      <c r="N43" t="b">
        <v>0</v>
      </c>
      <c r="O43" t="n">
        <v>170.4198394</v>
      </c>
      <c r="P43" t="n">
        <v>0.000927517520605783</v>
      </c>
      <c r="Q43" t="n">
        <v>12.96539377805561</v>
      </c>
      <c r="R43" t="n">
        <v>2209.560325413996</v>
      </c>
      <c r="S43" t="n">
        <v>0.1580673869023237</v>
      </c>
      <c r="T43">
        <f>O43*Q43</f>
        <v/>
      </c>
      <c r="U43">
        <f>O43*P43</f>
        <v/>
      </c>
    </row>
    <row r="44">
      <c r="A44" t="inlineStr">
        <is>
          <t>202606</t>
        </is>
      </c>
      <c r="B44" t="inlineStr">
        <is>
          <t>Ex_Integra</t>
        </is>
      </c>
      <c r="C44" t="inlineStr">
        <is>
          <t>F2</t>
        </is>
      </c>
      <c r="D44" t="inlineStr">
        <is>
          <t>IN-FONDO2</t>
        </is>
      </c>
      <c r="E44" t="inlineStr">
        <is>
          <t>011000112G34</t>
        </is>
      </c>
      <c r="F44" t="inlineStr">
        <is>
          <t>PEP01000C5G4</t>
        </is>
      </c>
      <c r="G44" t="inlineStr">
        <is>
          <t>SOB</t>
        </is>
      </c>
      <c r="H44" t="inlineStr">
        <is>
          <t>Soberanos</t>
        </is>
      </c>
      <c r="I44" t="inlineStr">
        <is>
          <t>GOB</t>
        </is>
      </c>
      <c r="J44" t="inlineStr"/>
      <c r="K44" t="inlineStr">
        <is>
          <t>Perú</t>
        </is>
      </c>
      <c r="L44" t="inlineStr">
        <is>
          <t>Gobierno Central</t>
        </is>
      </c>
      <c r="M44" t="inlineStr">
        <is>
          <t>Gobierno Central</t>
        </is>
      </c>
      <c r="N44" t="b">
        <v>0</v>
      </c>
      <c r="O44" t="n">
        <v>170.4198394</v>
      </c>
      <c r="P44" t="n">
        <v>0.02804040109418477</v>
      </c>
      <c r="Q44" t="n">
        <v>391.965471060084</v>
      </c>
      <c r="R44" t="n">
        <v>66798.69262840487</v>
      </c>
      <c r="S44" t="n">
        <v>4.778640651182553</v>
      </c>
      <c r="T44">
        <f>O44*Q44</f>
        <v/>
      </c>
      <c r="U44">
        <f>O44*P44</f>
        <v/>
      </c>
    </row>
    <row r="45">
      <c r="A45" t="inlineStr">
        <is>
          <t>202606</t>
        </is>
      </c>
      <c r="B45" t="inlineStr">
        <is>
          <t>Ex_Integra</t>
        </is>
      </c>
      <c r="C45" t="inlineStr">
        <is>
          <t>F3</t>
        </is>
      </c>
      <c r="D45" t="inlineStr">
        <is>
          <t>IN-FONDO3</t>
        </is>
      </c>
      <c r="E45" t="inlineStr">
        <is>
          <t>011000112G34</t>
        </is>
      </c>
      <c r="F45" t="inlineStr">
        <is>
          <t>PEP01000C5G4</t>
        </is>
      </c>
      <c r="G45" t="inlineStr">
        <is>
          <t>SOB</t>
        </is>
      </c>
      <c r="H45" t="inlineStr">
        <is>
          <t>Soberanos</t>
        </is>
      </c>
      <c r="I45" t="inlineStr">
        <is>
          <t>GOB</t>
        </is>
      </c>
      <c r="J45" t="inlineStr"/>
      <c r="K45" t="inlineStr">
        <is>
          <t>Perú</t>
        </is>
      </c>
      <c r="L45" t="inlineStr">
        <is>
          <t>Gobierno Central</t>
        </is>
      </c>
      <c r="M45" t="inlineStr">
        <is>
          <t>Gobierno Central</t>
        </is>
      </c>
      <c r="N45" t="b">
        <v>0</v>
      </c>
      <c r="O45" t="n">
        <v>170.4198394</v>
      </c>
      <c r="P45" t="n">
        <v>0.001516520092007143</v>
      </c>
      <c r="Q45" t="n">
        <v>5.402331996884994</v>
      </c>
      <c r="R45" t="n">
        <v>920.664551294622</v>
      </c>
      <c r="S45" t="n">
        <v>0.2584451105267306</v>
      </c>
      <c r="T45">
        <f>O45*Q45</f>
        <v/>
      </c>
      <c r="U45">
        <f>O45*P45</f>
        <v/>
      </c>
    </row>
    <row r="46">
      <c r="A46" t="inlineStr">
        <is>
          <t>202606</t>
        </is>
      </c>
      <c r="B46" t="inlineStr">
        <is>
          <t>Ex_Integra</t>
        </is>
      </c>
      <c r="C46" t="inlineStr">
        <is>
          <t>F1</t>
        </is>
      </c>
      <c r="D46" t="inlineStr">
        <is>
          <t>IN-FONDO1</t>
        </is>
      </c>
      <c r="E46" t="inlineStr">
        <is>
          <t>011000112G34</t>
        </is>
      </c>
      <c r="F46" t="inlineStr">
        <is>
          <t>PEP01000C5G4</t>
        </is>
      </c>
      <c r="G46" t="inlineStr">
        <is>
          <t>SOB</t>
        </is>
      </c>
      <c r="H46" t="inlineStr">
        <is>
          <t>Soberanos</t>
        </is>
      </c>
      <c r="I46" t="inlineStr">
        <is>
          <t>GOB</t>
        </is>
      </c>
      <c r="J46" t="inlineStr"/>
      <c r="K46" t="inlineStr">
        <is>
          <t>Perú</t>
        </is>
      </c>
      <c r="L46" t="inlineStr">
        <is>
          <t>Gobierno Central</t>
        </is>
      </c>
      <c r="M46" t="inlineStr">
        <is>
          <t>Gobierno Central</t>
        </is>
      </c>
      <c r="N46" t="b">
        <v>0</v>
      </c>
      <c r="O46" t="n">
        <v>170.4198394</v>
      </c>
      <c r="P46" t="n">
        <v>0.03316842512295971</v>
      </c>
      <c r="Q46" t="n">
        <v>122.9144186663977</v>
      </c>
      <c r="R46" t="n">
        <v>20947.05548907186</v>
      </c>
      <c r="S46" t="n">
        <v>5.652557682605719</v>
      </c>
      <c r="T46">
        <f>O46*Q46</f>
        <v/>
      </c>
      <c r="U46">
        <f>O46*P46</f>
        <v/>
      </c>
    </row>
    <row r="47">
      <c r="A47" t="inlineStr">
        <is>
          <t>202606</t>
        </is>
      </c>
      <c r="B47" t="inlineStr">
        <is>
          <t>Ex_Integra</t>
        </is>
      </c>
      <c r="C47" t="inlineStr">
        <is>
          <t>F1</t>
        </is>
      </c>
      <c r="D47" t="inlineStr">
        <is>
          <t>IN-FONDO1</t>
        </is>
      </c>
      <c r="E47" t="inlineStr">
        <is>
          <t>011000112G35</t>
        </is>
      </c>
      <c r="F47" t="inlineStr">
        <is>
          <t>PEP01000C5K6</t>
        </is>
      </c>
      <c r="G47" t="inlineStr">
        <is>
          <t>SOB</t>
        </is>
      </c>
      <c r="H47" t="inlineStr">
        <is>
          <t>Soberanos</t>
        </is>
      </c>
      <c r="I47" t="inlineStr">
        <is>
          <t>GOB</t>
        </is>
      </c>
      <c r="J47" t="inlineStr"/>
      <c r="K47" t="inlineStr">
        <is>
          <t>Perú</t>
        </is>
      </c>
      <c r="L47" t="inlineStr">
        <is>
          <t>Gobierno Central</t>
        </is>
      </c>
      <c r="M47" t="inlineStr">
        <is>
          <t>Gobierno Central</t>
        </is>
      </c>
      <c r="N47" t="b">
        <v>0</v>
      </c>
      <c r="O47" t="n">
        <v>170.4198394</v>
      </c>
      <c r="P47" t="n">
        <v>0.04557920787916678</v>
      </c>
      <c r="Q47" t="n">
        <v>168.9058741551358</v>
      </c>
      <c r="R47" t="n">
        <v>28784.91194723486</v>
      </c>
      <c r="S47" t="n">
        <v>7.767601286746818</v>
      </c>
      <c r="T47">
        <f>O47*Q47</f>
        <v/>
      </c>
      <c r="U47">
        <f>O47*P47</f>
        <v/>
      </c>
    </row>
    <row r="48">
      <c r="A48" t="inlineStr">
        <is>
          <t>202606</t>
        </is>
      </c>
      <c r="B48" t="inlineStr">
        <is>
          <t>Ex_Integra</t>
        </is>
      </c>
      <c r="C48" t="inlineStr">
        <is>
          <t>F3</t>
        </is>
      </c>
      <c r="D48" t="inlineStr">
        <is>
          <t>IN-FONDO3</t>
        </is>
      </c>
      <c r="E48" t="inlineStr">
        <is>
          <t>011000112G35</t>
        </is>
      </c>
      <c r="F48" t="inlineStr">
        <is>
          <t>PEP01000C5K6</t>
        </is>
      </c>
      <c r="G48" t="inlineStr">
        <is>
          <t>SOB</t>
        </is>
      </c>
      <c r="H48" t="inlineStr">
        <is>
          <t>Soberanos</t>
        </is>
      </c>
      <c r="I48" t="inlineStr">
        <is>
          <t>GOB</t>
        </is>
      </c>
      <c r="J48" t="inlineStr"/>
      <c r="K48" t="inlineStr">
        <is>
          <t>Perú</t>
        </is>
      </c>
      <c r="L48" t="inlineStr">
        <is>
          <t>Gobierno Central</t>
        </is>
      </c>
      <c r="M48" t="inlineStr">
        <is>
          <t>Gobierno Central</t>
        </is>
      </c>
      <c r="N48" t="b">
        <v>0</v>
      </c>
      <c r="O48" t="n">
        <v>170.4198394</v>
      </c>
      <c r="P48" t="n">
        <v>0.005415519106385782</v>
      </c>
      <c r="Q48" t="n">
        <v>19.29181967477166</v>
      </c>
      <c r="R48" t="n">
        <v>3287.708810708347</v>
      </c>
      <c r="S48" t="n">
        <v>0.9229118963778965</v>
      </c>
      <c r="T48">
        <f>O48*Q48</f>
        <v/>
      </c>
      <c r="U48">
        <f>O48*P48</f>
        <v/>
      </c>
    </row>
    <row r="49">
      <c r="A49" t="inlineStr">
        <is>
          <t>202606</t>
        </is>
      </c>
      <c r="B49" t="inlineStr">
        <is>
          <t>Ex_Integra</t>
        </is>
      </c>
      <c r="C49" t="inlineStr">
        <is>
          <t>F2</t>
        </is>
      </c>
      <c r="D49" t="inlineStr">
        <is>
          <t>IN-FONDO2</t>
        </is>
      </c>
      <c r="E49" t="inlineStr">
        <is>
          <t>011000112G35</t>
        </is>
      </c>
      <c r="F49" t="inlineStr">
        <is>
          <t>PEP01000C5K6</t>
        </is>
      </c>
      <c r="G49" t="inlineStr">
        <is>
          <t>SOB</t>
        </is>
      </c>
      <c r="H49" t="inlineStr">
        <is>
          <t>Soberanos</t>
        </is>
      </c>
      <c r="I49" t="inlineStr">
        <is>
          <t>GOB</t>
        </is>
      </c>
      <c r="J49" t="inlineStr"/>
      <c r="K49" t="inlineStr">
        <is>
          <t>Perú</t>
        </is>
      </c>
      <c r="L49" t="inlineStr">
        <is>
          <t>Gobierno Central</t>
        </is>
      </c>
      <c r="M49" t="inlineStr">
        <is>
          <t>Gobierno Central</t>
        </is>
      </c>
      <c r="N49" t="b">
        <v>0</v>
      </c>
      <c r="O49" t="n">
        <v>170.4198394</v>
      </c>
      <c r="P49" t="n">
        <v>0.03216572285933426</v>
      </c>
      <c r="Q49" t="n">
        <v>449.6316821645528</v>
      </c>
      <c r="R49" t="n">
        <v>76626.15906363494</v>
      </c>
      <c r="S49" t="n">
        <v>5.481677323872654</v>
      </c>
      <c r="T49">
        <f>O49*Q49</f>
        <v/>
      </c>
      <c r="U49">
        <f>O49*P49</f>
        <v/>
      </c>
    </row>
    <row r="50">
      <c r="A50" t="inlineStr">
        <is>
          <t>202606</t>
        </is>
      </c>
      <c r="B50" t="inlineStr">
        <is>
          <t>Ex_Integra</t>
        </is>
      </c>
      <c r="C50" t="inlineStr">
        <is>
          <t>F2</t>
        </is>
      </c>
      <c r="D50" t="inlineStr">
        <is>
          <t>IN-FONDO2</t>
        </is>
      </c>
      <c r="E50" t="inlineStr">
        <is>
          <t>011000112G37</t>
        </is>
      </c>
      <c r="F50" t="inlineStr">
        <is>
          <t>PEP01000C2Z1</t>
        </is>
      </c>
      <c r="G50" t="inlineStr">
        <is>
          <t>SOB</t>
        </is>
      </c>
      <c r="H50" t="inlineStr">
        <is>
          <t>Soberanos</t>
        </is>
      </c>
      <c r="I50" t="inlineStr">
        <is>
          <t>GOB</t>
        </is>
      </c>
      <c r="J50" t="inlineStr"/>
      <c r="K50" t="inlineStr">
        <is>
          <t>Perú</t>
        </is>
      </c>
      <c r="L50" t="inlineStr">
        <is>
          <t>Gobierno Central</t>
        </is>
      </c>
      <c r="M50" t="inlineStr">
        <is>
          <t>Gobierno Central</t>
        </is>
      </c>
      <c r="N50" t="b">
        <v>0</v>
      </c>
      <c r="O50" t="n">
        <v>170.4198394</v>
      </c>
      <c r="P50" t="n">
        <v>0.04922013473868501</v>
      </c>
      <c r="Q50" t="n">
        <v>688.0284356021755</v>
      </c>
      <c r="R50" t="n">
        <v>117253.695497956</v>
      </c>
      <c r="S50" t="n">
        <v>8.388087457413061</v>
      </c>
      <c r="T50">
        <f>O50*Q50</f>
        <v/>
      </c>
      <c r="U50">
        <f>O50*P50</f>
        <v/>
      </c>
    </row>
    <row r="51">
      <c r="A51" t="inlineStr">
        <is>
          <t>202606</t>
        </is>
      </c>
      <c r="B51" t="inlineStr">
        <is>
          <t>Ex_Integra</t>
        </is>
      </c>
      <c r="C51" t="inlineStr">
        <is>
          <t>F3</t>
        </is>
      </c>
      <c r="D51" t="inlineStr">
        <is>
          <t>IN-FONDO3</t>
        </is>
      </c>
      <c r="E51" t="inlineStr">
        <is>
          <t>011000112G37</t>
        </is>
      </c>
      <c r="F51" t="inlineStr">
        <is>
          <t>PEP01000C2Z1</t>
        </is>
      </c>
      <c r="G51" t="inlineStr">
        <is>
          <t>SOB</t>
        </is>
      </c>
      <c r="H51" t="inlineStr">
        <is>
          <t>Soberanos</t>
        </is>
      </c>
      <c r="I51" t="inlineStr">
        <is>
          <t>GOB</t>
        </is>
      </c>
      <c r="J51" t="inlineStr"/>
      <c r="K51" t="inlineStr">
        <is>
          <t>Perú</t>
        </is>
      </c>
      <c r="L51" t="inlineStr">
        <is>
          <t>Gobierno Central</t>
        </is>
      </c>
      <c r="M51" t="inlineStr">
        <is>
          <t>Gobierno Central</t>
        </is>
      </c>
      <c r="N51" t="b">
        <v>0</v>
      </c>
      <c r="O51" t="n">
        <v>170.4198394</v>
      </c>
      <c r="P51" t="n">
        <v>0.007632291398957305</v>
      </c>
      <c r="Q51" t="n">
        <v>27.18867508017359</v>
      </c>
      <c r="R51" t="n">
        <v>4633.489640661965</v>
      </c>
      <c r="S51" t="n">
        <v>1.300693874464305</v>
      </c>
      <c r="T51">
        <f>O51*Q51</f>
        <v/>
      </c>
      <c r="U51">
        <f>O51*P51</f>
        <v/>
      </c>
    </row>
    <row r="52">
      <c r="A52" t="inlineStr">
        <is>
          <t>202606</t>
        </is>
      </c>
      <c r="B52" t="inlineStr">
        <is>
          <t>Ex_Integra</t>
        </is>
      </c>
      <c r="C52" t="inlineStr">
        <is>
          <t>F1</t>
        </is>
      </c>
      <c r="D52" t="inlineStr">
        <is>
          <t>IN-FONDO1</t>
        </is>
      </c>
      <c r="E52" t="inlineStr">
        <is>
          <t>011000112G37</t>
        </is>
      </c>
      <c r="F52" t="inlineStr">
        <is>
          <t>PEP01000C2Z1</t>
        </is>
      </c>
      <c r="G52" t="inlineStr">
        <is>
          <t>SOB</t>
        </is>
      </c>
      <c r="H52" t="inlineStr">
        <is>
          <t>Soberanos</t>
        </is>
      </c>
      <c r="I52" t="inlineStr">
        <is>
          <t>GOB</t>
        </is>
      </c>
      <c r="J52" t="inlineStr"/>
      <c r="K52" t="inlineStr">
        <is>
          <t>Perú</t>
        </is>
      </c>
      <c r="L52" t="inlineStr">
        <is>
          <t>Gobierno Central</t>
        </is>
      </c>
      <c r="M52" t="inlineStr">
        <is>
          <t>Gobierno Central</t>
        </is>
      </c>
      <c r="N52" t="b">
        <v>0</v>
      </c>
      <c r="O52" t="n">
        <v>170.4198394</v>
      </c>
      <c r="P52" t="n">
        <v>0.0562861874942239</v>
      </c>
      <c r="Q52" t="n">
        <v>208.5834340687879</v>
      </c>
      <c r="R52" t="n">
        <v>35546.75533550332</v>
      </c>
      <c r="S52" t="n">
        <v>9.592283033203925</v>
      </c>
      <c r="T52">
        <f>O52*Q52</f>
        <v/>
      </c>
      <c r="U52">
        <f>O52*P52</f>
        <v/>
      </c>
    </row>
    <row r="53">
      <c r="A53" t="inlineStr">
        <is>
          <t>202606</t>
        </is>
      </c>
      <c r="B53" t="inlineStr">
        <is>
          <t>Ex_Integra</t>
        </is>
      </c>
      <c r="C53" t="inlineStr">
        <is>
          <t>F1</t>
        </is>
      </c>
      <c r="D53" t="inlineStr">
        <is>
          <t>IN-FONDO1</t>
        </is>
      </c>
      <c r="E53" t="inlineStr">
        <is>
          <t>011000112G39</t>
        </is>
      </c>
      <c r="F53" t="inlineStr">
        <is>
          <t>PEP01000C5J8</t>
        </is>
      </c>
      <c r="G53" t="inlineStr">
        <is>
          <t>SOB</t>
        </is>
      </c>
      <c r="H53" t="inlineStr">
        <is>
          <t>Soberanos</t>
        </is>
      </c>
      <c r="I53" t="inlineStr">
        <is>
          <t>GOB</t>
        </is>
      </c>
      <c r="J53" t="inlineStr"/>
      <c r="K53" t="inlineStr">
        <is>
          <t>Perú</t>
        </is>
      </c>
      <c r="L53" t="inlineStr">
        <is>
          <t>Gobierno Central</t>
        </is>
      </c>
      <c r="M53" t="inlineStr">
        <is>
          <t>Gobierno Central</t>
        </is>
      </c>
      <c r="N53" t="b">
        <v>0</v>
      </c>
      <c r="O53" t="n">
        <v>170.4198394</v>
      </c>
      <c r="P53" t="n">
        <v>0.03565889762934975</v>
      </c>
      <c r="Q53" t="n">
        <v>132.1435267471332</v>
      </c>
      <c r="R53" t="n">
        <v>22519.87860599604</v>
      </c>
      <c r="S53" t="n">
        <v>6.076983607174824</v>
      </c>
      <c r="T53">
        <f>O53*Q53</f>
        <v/>
      </c>
      <c r="U53">
        <f>O53*P53</f>
        <v/>
      </c>
    </row>
    <row r="54">
      <c r="A54" t="inlineStr">
        <is>
          <t>202606</t>
        </is>
      </c>
      <c r="B54" t="inlineStr">
        <is>
          <t>Ex_Integra</t>
        </is>
      </c>
      <c r="C54" t="inlineStr">
        <is>
          <t>F3</t>
        </is>
      </c>
      <c r="D54" t="inlineStr">
        <is>
          <t>IN-FONDO3</t>
        </is>
      </c>
      <c r="E54" t="inlineStr">
        <is>
          <t>011000112G39</t>
        </is>
      </c>
      <c r="F54" t="inlineStr">
        <is>
          <t>PEP01000C5J8</t>
        </is>
      </c>
      <c r="G54" t="inlineStr">
        <is>
          <t>SOB</t>
        </is>
      </c>
      <c r="H54" t="inlineStr">
        <is>
          <t>Soberanos</t>
        </is>
      </c>
      <c r="I54" t="inlineStr">
        <is>
          <t>GOB</t>
        </is>
      </c>
      <c r="J54" t="inlineStr"/>
      <c r="K54" t="inlineStr">
        <is>
          <t>Perú</t>
        </is>
      </c>
      <c r="L54" t="inlineStr">
        <is>
          <t>Gobierno Central</t>
        </is>
      </c>
      <c r="M54" t="inlineStr">
        <is>
          <t>Gobierno Central</t>
        </is>
      </c>
      <c r="N54" t="b">
        <v>0</v>
      </c>
      <c r="O54" t="n">
        <v>170.4198394</v>
      </c>
      <c r="P54" t="n">
        <v>0.009377776862356902</v>
      </c>
      <c r="Q54" t="n">
        <v>33.40665532238779</v>
      </c>
      <c r="R54" t="n">
        <v>5693.156834932483</v>
      </c>
      <c r="S54" t="n">
        <v>1.598159226811899</v>
      </c>
      <c r="T54">
        <f>O54*Q54</f>
        <v/>
      </c>
      <c r="U54">
        <f>O54*P54</f>
        <v/>
      </c>
    </row>
    <row r="55">
      <c r="A55" t="inlineStr">
        <is>
          <t>202606</t>
        </is>
      </c>
      <c r="B55" t="inlineStr">
        <is>
          <t>Ex_Integra</t>
        </is>
      </c>
      <c r="C55" t="inlineStr">
        <is>
          <t>F2</t>
        </is>
      </c>
      <c r="D55" t="inlineStr">
        <is>
          <t>IN-FONDO2</t>
        </is>
      </c>
      <c r="E55" t="inlineStr">
        <is>
          <t>011000112G39</t>
        </is>
      </c>
      <c r="F55" t="inlineStr">
        <is>
          <t>PEP01000C5J8</t>
        </is>
      </c>
      <c r="G55" t="inlineStr">
        <is>
          <t>SOB</t>
        </is>
      </c>
      <c r="H55" t="inlineStr">
        <is>
          <t>Soberanos</t>
        </is>
      </c>
      <c r="I55" t="inlineStr">
        <is>
          <t>GOB</t>
        </is>
      </c>
      <c r="J55" t="inlineStr"/>
      <c r="K55" t="inlineStr">
        <is>
          <t>Perú</t>
        </is>
      </c>
      <c r="L55" t="inlineStr">
        <is>
          <t>Gobierno Central</t>
        </is>
      </c>
      <c r="M55" t="inlineStr">
        <is>
          <t>Gobierno Central</t>
        </is>
      </c>
      <c r="N55" t="b">
        <v>0</v>
      </c>
      <c r="O55" t="n">
        <v>170.4198394</v>
      </c>
      <c r="P55" t="n">
        <v>0.0454228143557857</v>
      </c>
      <c r="Q55" t="n">
        <v>634.947223687633</v>
      </c>
      <c r="R55" t="n">
        <v>108207.6038883223</v>
      </c>
      <c r="S55" t="n">
        <v>7.740948727609013</v>
      </c>
      <c r="T55">
        <f>O55*Q55</f>
        <v/>
      </c>
      <c r="U55">
        <f>O55*P55</f>
        <v/>
      </c>
    </row>
    <row r="56">
      <c r="A56" t="inlineStr">
        <is>
          <t>202606</t>
        </is>
      </c>
      <c r="B56" t="inlineStr">
        <is>
          <t>Ex_Integra</t>
        </is>
      </c>
      <c r="C56" t="inlineStr">
        <is>
          <t>F2</t>
        </is>
      </c>
      <c r="D56" t="inlineStr">
        <is>
          <t>IN-FONDO2</t>
        </is>
      </c>
      <c r="E56" t="inlineStr">
        <is>
          <t>011000112G40</t>
        </is>
      </c>
      <c r="F56" t="inlineStr">
        <is>
          <t>PEP01000C5H2</t>
        </is>
      </c>
      <c r="G56" t="inlineStr">
        <is>
          <t>SOB</t>
        </is>
      </c>
      <c r="H56" t="inlineStr">
        <is>
          <t>Soberanos</t>
        </is>
      </c>
      <c r="I56" t="inlineStr">
        <is>
          <t>GOB</t>
        </is>
      </c>
      <c r="J56" t="inlineStr"/>
      <c r="K56" t="inlineStr">
        <is>
          <t>Perú</t>
        </is>
      </c>
      <c r="L56" t="inlineStr">
        <is>
          <t>Gobierno Central</t>
        </is>
      </c>
      <c r="M56" t="inlineStr">
        <is>
          <t>Gobierno Central</t>
        </is>
      </c>
      <c r="N56" t="b">
        <v>0</v>
      </c>
      <c r="O56" t="n">
        <v>170.4198394</v>
      </c>
      <c r="P56" t="n">
        <v>0.02512396896968051</v>
      </c>
      <c r="Q56" t="n">
        <v>351.1978412513525</v>
      </c>
      <c r="R56" t="n">
        <v>59851.0797036822</v>
      </c>
      <c r="S56" t="n">
        <v>4.281622756903536</v>
      </c>
      <c r="T56">
        <f>O56*Q56</f>
        <v/>
      </c>
      <c r="U56">
        <f>O56*P56</f>
        <v/>
      </c>
    </row>
    <row r="57">
      <c r="A57" t="inlineStr">
        <is>
          <t>202606</t>
        </is>
      </c>
      <c r="B57" t="inlineStr">
        <is>
          <t>Ex_Integra</t>
        </is>
      </c>
      <c r="C57" t="inlineStr">
        <is>
          <t>F1</t>
        </is>
      </c>
      <c r="D57" t="inlineStr">
        <is>
          <t>IN-FONDO1</t>
        </is>
      </c>
      <c r="E57" t="inlineStr">
        <is>
          <t>011000112G40</t>
        </is>
      </c>
      <c r="F57" t="inlineStr">
        <is>
          <t>PEP01000C5H2</t>
        </is>
      </c>
      <c r="G57" t="inlineStr">
        <is>
          <t>SOB</t>
        </is>
      </c>
      <c r="H57" t="inlineStr">
        <is>
          <t>Soberanos</t>
        </is>
      </c>
      <c r="I57" t="inlineStr">
        <is>
          <t>GOB</t>
        </is>
      </c>
      <c r="J57" t="inlineStr"/>
      <c r="K57" t="inlineStr">
        <is>
          <t>Perú</t>
        </is>
      </c>
      <c r="L57" t="inlineStr">
        <is>
          <t>Gobierno Central</t>
        </is>
      </c>
      <c r="M57" t="inlineStr">
        <is>
          <t>Gobierno Central</t>
        </is>
      </c>
      <c r="N57" t="b">
        <v>0</v>
      </c>
      <c r="O57" t="n">
        <v>170.4198394</v>
      </c>
      <c r="P57" t="n">
        <v>0.0265316596229176</v>
      </c>
      <c r="Q57" t="n">
        <v>98.3201194122494</v>
      </c>
      <c r="R57" t="n">
        <v>16755.69896002437</v>
      </c>
      <c r="S57" t="n">
        <v>4.521521171953081</v>
      </c>
      <c r="T57">
        <f>O57*Q57</f>
        <v/>
      </c>
      <c r="U57">
        <f>O57*P57</f>
        <v/>
      </c>
    </row>
    <row r="58">
      <c r="A58" t="inlineStr">
        <is>
          <t>202606</t>
        </is>
      </c>
      <c r="B58" t="inlineStr">
        <is>
          <t>Ex_Integra</t>
        </is>
      </c>
      <c r="C58" t="inlineStr">
        <is>
          <t>F3</t>
        </is>
      </c>
      <c r="D58" t="inlineStr">
        <is>
          <t>IN-FONDO3</t>
        </is>
      </c>
      <c r="E58" t="inlineStr">
        <is>
          <t>011000112G40</t>
        </is>
      </c>
      <c r="F58" t="inlineStr">
        <is>
          <t>PEP01000C5H2</t>
        </is>
      </c>
      <c r="G58" t="inlineStr">
        <is>
          <t>SOB</t>
        </is>
      </c>
      <c r="H58" t="inlineStr">
        <is>
          <t>Soberanos</t>
        </is>
      </c>
      <c r="I58" t="inlineStr">
        <is>
          <t>GOB</t>
        </is>
      </c>
      <c r="J58" t="inlineStr"/>
      <c r="K58" t="inlineStr">
        <is>
          <t>Perú</t>
        </is>
      </c>
      <c r="L58" t="inlineStr">
        <is>
          <t>Gobierno Central</t>
        </is>
      </c>
      <c r="M58" t="inlineStr">
        <is>
          <t>Gobierno Central</t>
        </is>
      </c>
      <c r="N58" t="b">
        <v>0</v>
      </c>
      <c r="O58" t="n">
        <v>170.4198394</v>
      </c>
      <c r="P58" t="n">
        <v>0.01450118377321034</v>
      </c>
      <c r="Q58" t="n">
        <v>51.65787746803865</v>
      </c>
      <c r="R58" t="n">
        <v>8803.527181848025</v>
      </c>
      <c r="S58" t="n">
        <v>2.471289409740393</v>
      </c>
      <c r="T58">
        <f>O58*Q58</f>
        <v/>
      </c>
      <c r="U58">
        <f>O58*P58</f>
        <v/>
      </c>
    </row>
    <row r="59">
      <c r="A59" t="inlineStr">
        <is>
          <t>202606</t>
        </is>
      </c>
      <c r="B59" t="inlineStr">
        <is>
          <t>Ex_Integra</t>
        </is>
      </c>
      <c r="C59" t="inlineStr">
        <is>
          <t>F2</t>
        </is>
      </c>
      <c r="D59" t="inlineStr">
        <is>
          <t>IN-FONDO2</t>
        </is>
      </c>
      <c r="E59" t="inlineStr">
        <is>
          <t>0110001PEB40</t>
        </is>
      </c>
      <c r="F59" t="inlineStr">
        <is>
          <t>US715638DC30</t>
        </is>
      </c>
      <c r="G59" t="inlineStr">
        <is>
          <t>SOB</t>
        </is>
      </c>
      <c r="H59" t="inlineStr">
        <is>
          <t>Soberanos</t>
        </is>
      </c>
      <c r="I59" t="inlineStr">
        <is>
          <t>GOB</t>
        </is>
      </c>
      <c r="J59" t="inlineStr"/>
      <c r="K59" t="inlineStr">
        <is>
          <t>Perú</t>
        </is>
      </c>
      <c r="L59" t="inlineStr">
        <is>
          <t>Gobierno Central</t>
        </is>
      </c>
      <c r="M59" t="inlineStr">
        <is>
          <t>Gobierno Central</t>
        </is>
      </c>
      <c r="N59" t="b">
        <v>0</v>
      </c>
      <c r="O59" t="n">
        <v>170.4198394</v>
      </c>
      <c r="P59" t="n">
        <v>0.0001167687586632605</v>
      </c>
      <c r="Q59" t="n">
        <v>1.632263438058957</v>
      </c>
      <c r="R59" t="n">
        <v>278.1700729724994</v>
      </c>
      <c r="S59" t="n">
        <v>0.01989971309833022</v>
      </c>
      <c r="T59">
        <f>O59*Q59</f>
        <v/>
      </c>
      <c r="U59">
        <f>O59*P59</f>
        <v/>
      </c>
    </row>
    <row r="60">
      <c r="A60" t="inlineStr">
        <is>
          <t>202606</t>
        </is>
      </c>
      <c r="B60" t="inlineStr">
        <is>
          <t>Ex_Integra</t>
        </is>
      </c>
      <c r="C60" t="inlineStr">
        <is>
          <t>F1</t>
        </is>
      </c>
      <c r="D60" t="inlineStr">
        <is>
          <t>IN-FONDO1</t>
        </is>
      </c>
      <c r="E60" t="inlineStr">
        <is>
          <t>011000112G32</t>
        </is>
      </c>
      <c r="F60" t="inlineStr">
        <is>
          <t>PEP01000C5E9</t>
        </is>
      </c>
      <c r="G60" t="inlineStr">
        <is>
          <t>SOB</t>
        </is>
      </c>
      <c r="H60" t="inlineStr">
        <is>
          <t>Soberanos</t>
        </is>
      </c>
      <c r="I60" t="inlineStr">
        <is>
          <t>GOB</t>
        </is>
      </c>
      <c r="J60" t="inlineStr"/>
      <c r="K60" t="inlineStr">
        <is>
          <t>Perú</t>
        </is>
      </c>
      <c r="L60" t="inlineStr">
        <is>
          <t>Gobierno Central</t>
        </is>
      </c>
      <c r="M60" t="inlineStr">
        <is>
          <t>Gobierno Central</t>
        </is>
      </c>
      <c r="N60" t="b">
        <v>0</v>
      </c>
      <c r="O60" t="n">
        <v>170.4198394</v>
      </c>
      <c r="P60" t="n">
        <v>0.006076032568560781</v>
      </c>
      <c r="Q60" t="n">
        <v>22.51635427953372</v>
      </c>
      <c r="R60" t="n">
        <v>3837.233480191639</v>
      </c>
      <c r="S60" t="n">
        <v>1.035476494523298</v>
      </c>
      <c r="T60">
        <f>O60*Q60</f>
        <v/>
      </c>
      <c r="U60">
        <f>O60*P60</f>
        <v/>
      </c>
    </row>
    <row r="61">
      <c r="A61" t="inlineStr">
        <is>
          <t>202606</t>
        </is>
      </c>
      <c r="B61" t="inlineStr">
        <is>
          <t>Ex_Integra</t>
        </is>
      </c>
      <c r="C61" t="inlineStr">
        <is>
          <t>F2</t>
        </is>
      </c>
      <c r="D61" t="inlineStr">
        <is>
          <t>IN-FONDO2</t>
        </is>
      </c>
      <c r="E61" t="inlineStr">
        <is>
          <t>011000112G32</t>
        </is>
      </c>
      <c r="F61" t="inlineStr">
        <is>
          <t>PEP01000C5E9</t>
        </is>
      </c>
      <c r="G61" t="inlineStr">
        <is>
          <t>SOB</t>
        </is>
      </c>
      <c r="H61" t="inlineStr">
        <is>
          <t>Soberanos</t>
        </is>
      </c>
      <c r="I61" t="inlineStr">
        <is>
          <t>GOB</t>
        </is>
      </c>
      <c r="J61" t="inlineStr"/>
      <c r="K61" t="inlineStr">
        <is>
          <t>Perú</t>
        </is>
      </c>
      <c r="L61" t="inlineStr">
        <is>
          <t>Gobierno Central</t>
        </is>
      </c>
      <c r="M61" t="inlineStr">
        <is>
          <t>Gobierno Central</t>
        </is>
      </c>
      <c r="N61" t="b">
        <v>0</v>
      </c>
      <c r="O61" t="n">
        <v>170.4198394</v>
      </c>
      <c r="P61" t="n">
        <v>0.006733352075275385</v>
      </c>
      <c r="Q61" t="n">
        <v>94.12281618703581</v>
      </c>
      <c r="R61" t="n">
        <v>16040.39521847036</v>
      </c>
      <c r="S61" t="n">
        <v>1.147496779292088</v>
      </c>
      <c r="T61">
        <f>O61*Q61</f>
        <v/>
      </c>
      <c r="U61">
        <f>O61*P61</f>
        <v/>
      </c>
    </row>
    <row r="62">
      <c r="A62" t="inlineStr">
        <is>
          <t>202606</t>
        </is>
      </c>
      <c r="B62" t="inlineStr">
        <is>
          <t>Ex_Integra</t>
        </is>
      </c>
      <c r="C62" t="inlineStr">
        <is>
          <t>F3</t>
        </is>
      </c>
      <c r="D62" t="inlineStr">
        <is>
          <t>IN-FONDO3</t>
        </is>
      </c>
      <c r="E62" t="inlineStr">
        <is>
          <t>011000112G32</t>
        </is>
      </c>
      <c r="F62" t="inlineStr">
        <is>
          <t>PEP01000C5E9</t>
        </is>
      </c>
      <c r="G62" t="inlineStr">
        <is>
          <t>SOB</t>
        </is>
      </c>
      <c r="H62" t="inlineStr">
        <is>
          <t>Soberanos</t>
        </is>
      </c>
      <c r="I62" t="inlineStr">
        <is>
          <t>GOB</t>
        </is>
      </c>
      <c r="J62" t="inlineStr"/>
      <c r="K62" t="inlineStr">
        <is>
          <t>Perú</t>
        </is>
      </c>
      <c r="L62" t="inlineStr">
        <is>
          <t>Gobierno Central</t>
        </is>
      </c>
      <c r="M62" t="inlineStr">
        <is>
          <t>Gobierno Central</t>
        </is>
      </c>
      <c r="N62" t="b">
        <v>0</v>
      </c>
      <c r="O62" t="n">
        <v>170.4198394</v>
      </c>
      <c r="P62" t="n">
        <v>0.002608452418596198</v>
      </c>
      <c r="Q62" t="n">
        <v>9.292145905356008</v>
      </c>
      <c r="R62" t="n">
        <v>1583.566012872139</v>
      </c>
      <c r="S62" t="n">
        <v>0.4445320422597057</v>
      </c>
      <c r="T62">
        <f>O62*Q62</f>
        <v/>
      </c>
      <c r="U62">
        <f>O62*P62</f>
        <v/>
      </c>
    </row>
    <row r="63">
      <c r="A63" t="inlineStr">
        <is>
          <t>202606</t>
        </is>
      </c>
      <c r="B63" t="inlineStr">
        <is>
          <t>Ex_Integra</t>
        </is>
      </c>
      <c r="C63" t="inlineStr">
        <is>
          <t>F2</t>
        </is>
      </c>
      <c r="D63" t="inlineStr">
        <is>
          <t>IN-FONDO2</t>
        </is>
      </c>
      <c r="E63" t="inlineStr">
        <is>
          <t>011000312F54</t>
        </is>
      </c>
      <c r="F63" t="inlineStr">
        <is>
          <t>PEP01000C4T0</t>
        </is>
      </c>
      <c r="G63" t="inlineStr">
        <is>
          <t>SOB</t>
        </is>
      </c>
      <c r="H63" t="inlineStr">
        <is>
          <t>Soberanos</t>
        </is>
      </c>
      <c r="I63" t="inlineStr">
        <is>
          <t>GOB</t>
        </is>
      </c>
      <c r="J63" t="inlineStr"/>
      <c r="K63" t="inlineStr">
        <is>
          <t>Perú</t>
        </is>
      </c>
      <c r="L63" t="inlineStr">
        <is>
          <t>Gobierno Central</t>
        </is>
      </c>
      <c r="M63" t="inlineStr">
        <is>
          <t>Gobierno Central</t>
        </is>
      </c>
      <c r="N63" t="b">
        <v>0</v>
      </c>
      <c r="O63" t="n">
        <v>170.4198394</v>
      </c>
      <c r="P63" t="n">
        <v>0.0003631737831610255</v>
      </c>
      <c r="Q63" t="n">
        <v>5.076660013358587</v>
      </c>
      <c r="R63" t="n">
        <v>865.1635841649722</v>
      </c>
      <c r="S63" t="n">
        <v>0.06189201780059238</v>
      </c>
      <c r="T63">
        <f>O63*Q63</f>
        <v/>
      </c>
      <c r="U63">
        <f>O63*P63</f>
        <v/>
      </c>
    </row>
    <row r="64">
      <c r="A64" t="inlineStr">
        <is>
          <t>202606</t>
        </is>
      </c>
      <c r="B64" t="inlineStr">
        <is>
          <t>Ex_Integra</t>
        </is>
      </c>
      <c r="C64" t="inlineStr">
        <is>
          <t>F3</t>
        </is>
      </c>
      <c r="D64" t="inlineStr">
        <is>
          <t>IN-FONDO3</t>
        </is>
      </c>
      <c r="E64" t="inlineStr">
        <is>
          <t>2220082PAB78</t>
        </is>
      </c>
      <c r="F64" t="inlineStr">
        <is>
          <t>USP6680PAB78</t>
        </is>
      </c>
      <c r="G64" t="inlineStr">
        <is>
          <t>BU</t>
        </is>
      </c>
      <c r="H64" t="inlineStr">
        <is>
          <t>Sector</t>
        </is>
      </c>
      <c r="I64" t="inlineStr">
        <is>
          <t>Materials</t>
        </is>
      </c>
      <c r="J64" t="inlineStr">
        <is>
          <t>MSCI</t>
        </is>
      </c>
      <c r="K64" t="inlineStr"/>
      <c r="L64" t="inlineStr"/>
      <c r="M64" t="inlineStr">
        <is>
          <t>nan</t>
        </is>
      </c>
      <c r="N64" t="b">
        <v>0</v>
      </c>
      <c r="O64" t="n">
        <v>32.13</v>
      </c>
      <c r="P64" t="n">
        <v>0.0005877514210481946</v>
      </c>
      <c r="Q64" t="n">
        <v>2.093759472675902</v>
      </c>
      <c r="R64" t="n">
        <v>67.27249185707673</v>
      </c>
      <c r="S64" t="n">
        <v>0.0188844531582785</v>
      </c>
      <c r="T64">
        <f>O64*Q64</f>
        <v/>
      </c>
      <c r="U64">
        <f>O64*P64</f>
        <v/>
      </c>
    </row>
    <row r="65">
      <c r="A65" t="inlineStr">
        <is>
          <t>202606</t>
        </is>
      </c>
      <c r="B65" t="inlineStr">
        <is>
          <t>Ex_Integra</t>
        </is>
      </c>
      <c r="C65" t="inlineStr">
        <is>
          <t>F1</t>
        </is>
      </c>
      <c r="D65" t="inlineStr">
        <is>
          <t>IN-FONDO1</t>
        </is>
      </c>
      <c r="E65" t="inlineStr">
        <is>
          <t>2220082PAB78</t>
        </is>
      </c>
      <c r="F65" t="inlineStr">
        <is>
          <t>USP6680PAB78</t>
        </is>
      </c>
      <c r="G65" t="inlineStr">
        <is>
          <t>BU</t>
        </is>
      </c>
      <c r="H65" t="inlineStr">
        <is>
          <t>Sector</t>
        </is>
      </c>
      <c r="I65" t="inlineStr">
        <is>
          <t>Materials</t>
        </is>
      </c>
      <c r="J65" t="inlineStr">
        <is>
          <t>MSCI</t>
        </is>
      </c>
      <c r="K65" t="inlineStr"/>
      <c r="L65" t="inlineStr"/>
      <c r="M65" t="inlineStr">
        <is>
          <t>nan</t>
        </is>
      </c>
      <c r="N65" t="b">
        <v>0</v>
      </c>
      <c r="O65" t="n">
        <v>32.13</v>
      </c>
      <c r="P65" t="n">
        <v>0.01067063523411989</v>
      </c>
      <c r="Q65" t="n">
        <v>39.54287614623987</v>
      </c>
      <c r="R65" t="n">
        <v>1270.512610578687</v>
      </c>
      <c r="S65" t="n">
        <v>0.3428475100722722</v>
      </c>
      <c r="T65">
        <f>O65*Q65</f>
        <v/>
      </c>
      <c r="U65">
        <f>O65*P65</f>
        <v/>
      </c>
    </row>
    <row r="66">
      <c r="A66" t="inlineStr">
        <is>
          <t>202606</t>
        </is>
      </c>
      <c r="B66" t="inlineStr">
        <is>
          <t>Ex_Integra</t>
        </is>
      </c>
      <c r="C66" t="inlineStr">
        <is>
          <t>F2</t>
        </is>
      </c>
      <c r="D66" t="inlineStr">
        <is>
          <t>IN-FONDO2</t>
        </is>
      </c>
      <c r="E66" t="inlineStr">
        <is>
          <t>2220082PAB78</t>
        </is>
      </c>
      <c r="F66" t="inlineStr">
        <is>
          <t>USP6680PAB78</t>
        </is>
      </c>
      <c r="G66" t="inlineStr">
        <is>
          <t>BU</t>
        </is>
      </c>
      <c r="H66" t="inlineStr">
        <is>
          <t>Sector</t>
        </is>
      </c>
      <c r="I66" t="inlineStr">
        <is>
          <t>Materials</t>
        </is>
      </c>
      <c r="J66" t="inlineStr">
        <is>
          <t>MSCI</t>
        </is>
      </c>
      <c r="K66" t="inlineStr"/>
      <c r="L66" t="inlineStr"/>
      <c r="M66" t="inlineStr">
        <is>
          <t>nan</t>
        </is>
      </c>
      <c r="N66" t="b">
        <v>0</v>
      </c>
      <c r="O66" t="n">
        <v>32.13</v>
      </c>
      <c r="P66" t="n">
        <v>0.002202111810603955</v>
      </c>
      <c r="Q66" t="n">
        <v>30.78243389854222</v>
      </c>
      <c r="R66" t="n">
        <v>989.0396011601616</v>
      </c>
      <c r="S66" t="n">
        <v>0.07075385247470507</v>
      </c>
      <c r="T66">
        <f>O66*Q66</f>
        <v/>
      </c>
      <c r="U66">
        <f>O66*P66</f>
        <v/>
      </c>
    </row>
    <row r="67">
      <c r="A67" t="inlineStr">
        <is>
          <t>202606</t>
        </is>
      </c>
      <c r="B67" t="inlineStr">
        <is>
          <t>Ex_Integra</t>
        </is>
      </c>
      <c r="C67" t="inlineStr">
        <is>
          <t>F3</t>
        </is>
      </c>
      <c r="D67" t="inlineStr">
        <is>
          <t>IN-FONDO3</t>
        </is>
      </c>
      <c r="E67" t="inlineStr">
        <is>
          <t>2259582AAA36</t>
        </is>
      </c>
      <c r="F67" t="inlineStr">
        <is>
          <t>USP6432AAA36</t>
        </is>
      </c>
      <c r="G67" t="inlineStr">
        <is>
          <t>BU</t>
        </is>
      </c>
      <c r="H67" t="inlineStr">
        <is>
          <t>Sector</t>
        </is>
      </c>
      <c r="I67" t="inlineStr">
        <is>
          <t>Materials</t>
        </is>
      </c>
      <c r="J67" t="inlineStr">
        <is>
          <t>MSCI</t>
        </is>
      </c>
      <c r="K67" t="inlineStr"/>
      <c r="L67" t="inlineStr"/>
      <c r="M67" t="inlineStr">
        <is>
          <t>nan</t>
        </is>
      </c>
      <c r="N67" t="b">
        <v>0</v>
      </c>
      <c r="O67" t="n">
        <v>116.89</v>
      </c>
      <c r="P67" t="n">
        <v>0.0002813242878284367</v>
      </c>
      <c r="Q67" t="n">
        <v>1.002167534506551</v>
      </c>
      <c r="R67" t="n">
        <v>117.1433631084708</v>
      </c>
      <c r="S67" t="n">
        <v>0.03288399600426596</v>
      </c>
      <c r="T67">
        <f>O67*Q67</f>
        <v/>
      </c>
      <c r="U67">
        <f>O67*P67</f>
        <v/>
      </c>
    </row>
    <row r="68">
      <c r="A68" t="inlineStr">
        <is>
          <t>202606</t>
        </is>
      </c>
      <c r="B68" t="inlineStr">
        <is>
          <t>Ex_Integra</t>
        </is>
      </c>
      <c r="C68" t="inlineStr">
        <is>
          <t>F1</t>
        </is>
      </c>
      <c r="D68" t="inlineStr">
        <is>
          <t>IN-FONDO1</t>
        </is>
      </c>
      <c r="E68" t="inlineStr">
        <is>
          <t>2259582AAA36</t>
        </is>
      </c>
      <c r="F68" t="inlineStr">
        <is>
          <t>USP6432AAA36</t>
        </is>
      </c>
      <c r="G68" t="inlineStr">
        <is>
          <t>BU</t>
        </is>
      </c>
      <c r="H68" t="inlineStr">
        <is>
          <t>Sector</t>
        </is>
      </c>
      <c r="I68" t="inlineStr">
        <is>
          <t>Materials</t>
        </is>
      </c>
      <c r="J68" t="inlineStr">
        <is>
          <t>MSCI</t>
        </is>
      </c>
      <c r="K68" t="inlineStr"/>
      <c r="L68" t="inlineStr"/>
      <c r="M68" t="inlineStr">
        <is>
          <t>nan</t>
        </is>
      </c>
      <c r="N68" t="b">
        <v>0</v>
      </c>
      <c r="O68" t="n">
        <v>116.89</v>
      </c>
      <c r="P68" t="n">
        <v>0.001977942644941812</v>
      </c>
      <c r="Q68" t="n">
        <v>7.329792399163684</v>
      </c>
      <c r="R68" t="n">
        <v>856.779433538243</v>
      </c>
      <c r="S68" t="n">
        <v>0.2312017157672484</v>
      </c>
      <c r="T68">
        <f>O68*Q68</f>
        <v/>
      </c>
      <c r="U68">
        <f>O68*P68</f>
        <v/>
      </c>
    </row>
    <row r="69">
      <c r="A69" t="inlineStr">
        <is>
          <t>202606</t>
        </is>
      </c>
      <c r="B69" t="inlineStr">
        <is>
          <t>Ex_Integra</t>
        </is>
      </c>
      <c r="C69" t="inlineStr">
        <is>
          <t>F2</t>
        </is>
      </c>
      <c r="D69" t="inlineStr">
        <is>
          <t>IN-FONDO2</t>
        </is>
      </c>
      <c r="E69" t="inlineStr">
        <is>
          <t>2259582AAA36</t>
        </is>
      </c>
      <c r="F69" t="inlineStr">
        <is>
          <t>USP6432AAA36</t>
        </is>
      </c>
      <c r="G69" t="inlineStr">
        <is>
          <t>BU</t>
        </is>
      </c>
      <c r="H69" t="inlineStr">
        <is>
          <t>Sector</t>
        </is>
      </c>
      <c r="I69" t="inlineStr">
        <is>
          <t>Materials</t>
        </is>
      </c>
      <c r="J69" t="inlineStr">
        <is>
          <t>MSCI</t>
        </is>
      </c>
      <c r="K69" t="inlineStr"/>
      <c r="L69" t="inlineStr"/>
      <c r="M69" t="inlineStr">
        <is>
          <t>nan</t>
        </is>
      </c>
      <c r="N69" t="b">
        <v>0</v>
      </c>
      <c r="O69" t="n">
        <v>116.89</v>
      </c>
      <c r="P69" t="n">
        <v>0.0009747539300529036</v>
      </c>
      <c r="Q69" t="n">
        <v>13.62569251693376</v>
      </c>
      <c r="R69" t="n">
        <v>1592.707198304387</v>
      </c>
      <c r="S69" t="n">
        <v>0.1139389868838839</v>
      </c>
      <c r="T69">
        <f>O69*Q69</f>
        <v/>
      </c>
      <c r="U69">
        <f>O69*P69</f>
        <v/>
      </c>
    </row>
    <row r="70">
      <c r="A70" t="inlineStr">
        <is>
          <t>202606</t>
        </is>
      </c>
      <c r="B70" t="inlineStr">
        <is>
          <t>Ex_Integra</t>
        </is>
      </c>
      <c r="C70" t="inlineStr">
        <is>
          <t>F2</t>
        </is>
      </c>
      <c r="D70" t="inlineStr">
        <is>
          <t>IN-FONDO2</t>
        </is>
      </c>
      <c r="E70" t="inlineStr">
        <is>
          <t>22204327AE63</t>
        </is>
      </c>
      <c r="F70" t="inlineStr">
        <is>
          <t>USP98047AE63</t>
        </is>
      </c>
      <c r="G70" t="inlineStr">
        <is>
          <t>BU</t>
        </is>
      </c>
      <c r="H70" t="inlineStr">
        <is>
          <t>Sector</t>
        </is>
      </c>
      <c r="I70" t="inlineStr">
        <is>
          <t>Materials</t>
        </is>
      </c>
      <c r="J70" t="inlineStr">
        <is>
          <t>MSCI</t>
        </is>
      </c>
      <c r="K70" t="inlineStr"/>
      <c r="L70" t="inlineStr"/>
      <c r="M70" t="inlineStr">
        <is>
          <t>nan</t>
        </is>
      </c>
      <c r="N70" t="b">
        <v>0</v>
      </c>
      <c r="O70" t="n">
        <v>113.85</v>
      </c>
      <c r="P70" t="n">
        <v>0.0046521504320193</v>
      </c>
      <c r="Q70" t="n">
        <v>65.03053681022367</v>
      </c>
      <c r="R70" t="n">
        <v>7403.726615843964</v>
      </c>
      <c r="S70" t="n">
        <v>0.5296473266853974</v>
      </c>
      <c r="T70">
        <f>O70*Q70</f>
        <v/>
      </c>
      <c r="U70">
        <f>O70*P70</f>
        <v/>
      </c>
    </row>
    <row r="71">
      <c r="A71" t="inlineStr">
        <is>
          <t>202606</t>
        </is>
      </c>
      <c r="B71" t="inlineStr">
        <is>
          <t>Ex_Integra</t>
        </is>
      </c>
      <c r="C71" t="inlineStr">
        <is>
          <t>F1</t>
        </is>
      </c>
      <c r="D71" t="inlineStr">
        <is>
          <t>IN-FONDO1</t>
        </is>
      </c>
      <c r="E71" t="inlineStr">
        <is>
          <t>22204327AE63</t>
        </is>
      </c>
      <c r="F71" t="inlineStr">
        <is>
          <t>USP98047AE63</t>
        </is>
      </c>
      <c r="G71" t="inlineStr">
        <is>
          <t>BU</t>
        </is>
      </c>
      <c r="H71" t="inlineStr">
        <is>
          <t>Sector</t>
        </is>
      </c>
      <c r="I71" t="inlineStr">
        <is>
          <t>Materials</t>
        </is>
      </c>
      <c r="J71" t="inlineStr">
        <is>
          <t>MSCI</t>
        </is>
      </c>
      <c r="K71" t="inlineStr"/>
      <c r="L71" t="inlineStr"/>
      <c r="M71" t="inlineStr">
        <is>
          <t>nan</t>
        </is>
      </c>
      <c r="N71" t="b">
        <v>0</v>
      </c>
      <c r="O71" t="n">
        <v>113.85</v>
      </c>
      <c r="P71" t="n">
        <v>0.008378714005350014</v>
      </c>
      <c r="Q71" t="n">
        <v>31.04955261884631</v>
      </c>
      <c r="R71" t="n">
        <v>3534.991565655652</v>
      </c>
      <c r="S71" t="n">
        <v>0.9539165895090991</v>
      </c>
      <c r="T71">
        <f>O71*Q71</f>
        <v/>
      </c>
      <c r="U71">
        <f>O71*P71</f>
        <v/>
      </c>
    </row>
    <row r="72">
      <c r="A72" t="inlineStr">
        <is>
          <t>202606</t>
        </is>
      </c>
      <c r="B72" t="inlineStr">
        <is>
          <t>Ex_Integra</t>
        </is>
      </c>
      <c r="C72" t="inlineStr">
        <is>
          <t>F3</t>
        </is>
      </c>
      <c r="D72" t="inlineStr">
        <is>
          <t>IN-FONDO3</t>
        </is>
      </c>
      <c r="E72" t="inlineStr">
        <is>
          <t>395953O13172</t>
        </is>
      </c>
      <c r="F72" t="inlineStr">
        <is>
          <t>HK1208013172</t>
        </is>
      </c>
      <c r="G72" t="inlineStr">
        <is>
          <t>BU</t>
        </is>
      </c>
      <c r="H72" t="inlineStr">
        <is>
          <t>Sector</t>
        </is>
      </c>
      <c r="I72" t="inlineStr">
        <is>
          <t>Materials</t>
        </is>
      </c>
      <c r="J72" t="inlineStr">
        <is>
          <t>MSCI</t>
        </is>
      </c>
      <c r="K72" t="inlineStr"/>
      <c r="L72" t="inlineStr"/>
      <c r="M72" t="inlineStr">
        <is>
          <t>nan</t>
        </is>
      </c>
      <c r="N72" t="b">
        <v>0</v>
      </c>
      <c r="O72" t="n">
        <v>46.98</v>
      </c>
      <c r="P72" t="n">
        <v>0.0001256715326765615</v>
      </c>
      <c r="Q72" t="n">
        <v>0.4476823918485666</v>
      </c>
      <c r="R72" t="n">
        <v>21.03211876904566</v>
      </c>
      <c r="S72" t="n">
        <v>0.005904048605144859</v>
      </c>
      <c r="T72">
        <f>O72*Q72</f>
        <v/>
      </c>
      <c r="U72">
        <f>O72*P72</f>
        <v/>
      </c>
    </row>
    <row r="73">
      <c r="A73" t="inlineStr">
        <is>
          <t>202606</t>
        </is>
      </c>
      <c r="B73" t="inlineStr">
        <is>
          <t>Ex_Integra</t>
        </is>
      </c>
      <c r="C73" t="inlineStr">
        <is>
          <t>F2</t>
        </is>
      </c>
      <c r="D73" t="inlineStr">
        <is>
          <t>IN-FONDO2</t>
        </is>
      </c>
      <c r="E73" t="inlineStr">
        <is>
          <t>302043100001</t>
        </is>
      </c>
      <c r="F73" t="inlineStr">
        <is>
          <t>PEP648011109</t>
        </is>
      </c>
      <c r="G73" t="inlineStr">
        <is>
          <t>BU</t>
        </is>
      </c>
      <c r="H73" t="inlineStr">
        <is>
          <t>Sector</t>
        </is>
      </c>
      <c r="I73" t="inlineStr">
        <is>
          <t>Materials</t>
        </is>
      </c>
      <c r="J73" t="inlineStr">
        <is>
          <t>MSCI</t>
        </is>
      </c>
      <c r="K73" t="inlineStr"/>
      <c r="L73" t="inlineStr">
        <is>
          <t>Volcan*</t>
        </is>
      </c>
      <c r="M73" t="inlineStr">
        <is>
          <t>Volcan</t>
        </is>
      </c>
      <c r="N73" t="b">
        <v>0</v>
      </c>
      <c r="O73" t="n">
        <v>113.85</v>
      </c>
      <c r="P73" t="n">
        <v>2.374350642963914e-08</v>
      </c>
      <c r="Q73" t="n">
        <v>0.0003319009115116302</v>
      </c>
      <c r="R73" t="n">
        <v>0.0377869187755991</v>
      </c>
      <c r="S73" t="n">
        <v>2.703198207014416e-06</v>
      </c>
      <c r="T73">
        <f>O73*Q73</f>
        <v/>
      </c>
      <c r="U73">
        <f>O73*P73</f>
        <v/>
      </c>
    </row>
    <row r="74">
      <c r="A74" t="inlineStr">
        <is>
          <t>202606</t>
        </is>
      </c>
      <c r="B74" t="inlineStr">
        <is>
          <t>Ex_Integra</t>
        </is>
      </c>
      <c r="C74" t="inlineStr">
        <is>
          <t>F2</t>
        </is>
      </c>
      <c r="D74" t="inlineStr">
        <is>
          <t>IN-FONDO2</t>
        </is>
      </c>
      <c r="E74" t="inlineStr">
        <is>
          <t>302043100002</t>
        </is>
      </c>
      <c r="F74" t="inlineStr">
        <is>
          <t>PEP648014202</t>
        </is>
      </c>
      <c r="G74" t="inlineStr">
        <is>
          <t>BU</t>
        </is>
      </c>
      <c r="H74" t="inlineStr">
        <is>
          <t>Sector</t>
        </is>
      </c>
      <c r="I74" t="inlineStr">
        <is>
          <t>Materials</t>
        </is>
      </c>
      <c r="J74" t="inlineStr">
        <is>
          <t>MSCI</t>
        </is>
      </c>
      <c r="K74" t="inlineStr"/>
      <c r="L74" t="inlineStr">
        <is>
          <t>Volcan*</t>
        </is>
      </c>
      <c r="M74" t="inlineStr">
        <is>
          <t>Volcan</t>
        </is>
      </c>
      <c r="N74" t="b">
        <v>0</v>
      </c>
      <c r="O74" t="n">
        <v>113.85</v>
      </c>
      <c r="P74" t="n">
        <v>0.0012788069610084</v>
      </c>
      <c r="Q74" t="n">
        <v>17.87592735150014</v>
      </c>
      <c r="R74" t="n">
        <v>2035.174328968291</v>
      </c>
      <c r="S74" t="n">
        <v>0.1455921725108063</v>
      </c>
      <c r="T74">
        <f>O74*Q74</f>
        <v/>
      </c>
      <c r="U74">
        <f>O74*P74</f>
        <v/>
      </c>
    </row>
    <row r="75">
      <c r="A75" t="inlineStr">
        <is>
          <t>202606</t>
        </is>
      </c>
      <c r="B75" t="inlineStr">
        <is>
          <t>Ex_Integra</t>
        </is>
      </c>
      <c r="C75" t="inlineStr">
        <is>
          <t>F1</t>
        </is>
      </c>
      <c r="D75" t="inlineStr">
        <is>
          <t>IN-FONDO1</t>
        </is>
      </c>
      <c r="E75" t="inlineStr">
        <is>
          <t>302043100002</t>
        </is>
      </c>
      <c r="F75" t="inlineStr">
        <is>
          <t>PEP648014202</t>
        </is>
      </c>
      <c r="G75" t="inlineStr">
        <is>
          <t>BU</t>
        </is>
      </c>
      <c r="H75" t="inlineStr">
        <is>
          <t>Sector</t>
        </is>
      </c>
      <c r="I75" t="inlineStr">
        <is>
          <t>Materials</t>
        </is>
      </c>
      <c r="J75" t="inlineStr">
        <is>
          <t>MSCI</t>
        </is>
      </c>
      <c r="K75" t="inlineStr"/>
      <c r="L75" t="inlineStr">
        <is>
          <t>Volcan*</t>
        </is>
      </c>
      <c r="M75" t="inlineStr">
        <is>
          <t>Volcan</t>
        </is>
      </c>
      <c r="N75" t="b">
        <v>0</v>
      </c>
      <c r="O75" t="n">
        <v>113.85</v>
      </c>
      <c r="P75" t="n">
        <v>0.001210398450166504</v>
      </c>
      <c r="Q75" t="n">
        <v>4.485453297990317</v>
      </c>
      <c r="R75" t="n">
        <v>510.6688579761976</v>
      </c>
      <c r="S75" t="n">
        <v>0.1378038635514565</v>
      </c>
      <c r="T75">
        <f>O75*Q75</f>
        <v/>
      </c>
      <c r="U75">
        <f>O75*P75</f>
        <v/>
      </c>
    </row>
    <row r="76">
      <c r="A76" t="inlineStr">
        <is>
          <t>202606</t>
        </is>
      </c>
      <c r="B76" t="inlineStr">
        <is>
          <t>Ex_Integra</t>
        </is>
      </c>
      <c r="C76" t="inlineStr">
        <is>
          <t>F3</t>
        </is>
      </c>
      <c r="D76" t="inlineStr">
        <is>
          <t>IN-FONDO3</t>
        </is>
      </c>
      <c r="E76" t="inlineStr">
        <is>
          <t>302043100002</t>
        </is>
      </c>
      <c r="F76" t="inlineStr">
        <is>
          <t>PEP648014202</t>
        </is>
      </c>
      <c r="G76" t="inlineStr">
        <is>
          <t>BU</t>
        </is>
      </c>
      <c r="H76" t="inlineStr">
        <is>
          <t>Sector</t>
        </is>
      </c>
      <c r="I76" t="inlineStr">
        <is>
          <t>Materials</t>
        </is>
      </c>
      <c r="J76" t="inlineStr">
        <is>
          <t>MSCI</t>
        </is>
      </c>
      <c r="K76" t="inlineStr"/>
      <c r="L76" t="inlineStr">
        <is>
          <t>Volcan*</t>
        </is>
      </c>
      <c r="M76" t="inlineStr">
        <is>
          <t>Volcan</t>
        </is>
      </c>
      <c r="N76" t="b">
        <v>0</v>
      </c>
      <c r="O76" t="n">
        <v>113.85</v>
      </c>
      <c r="P76" t="n">
        <v>0.007065566046616847</v>
      </c>
      <c r="Q76" t="n">
        <v>25.16981722228485</v>
      </c>
      <c r="R76" t="n">
        <v>2865.58369075713</v>
      </c>
      <c r="S76" t="n">
        <v>0.804414694407328</v>
      </c>
      <c r="T76">
        <f>O76*Q76</f>
        <v/>
      </c>
      <c r="U76">
        <f>O76*P76</f>
        <v/>
      </c>
    </row>
    <row r="77">
      <c r="A77" t="inlineStr">
        <is>
          <t>202606</t>
        </is>
      </c>
      <c r="B77" t="inlineStr">
        <is>
          <t>Ex_Integra</t>
        </is>
      </c>
      <c r="C77" t="inlineStr">
        <is>
          <t>F3</t>
        </is>
      </c>
      <c r="D77" t="inlineStr">
        <is>
          <t>IN-FONDO3</t>
        </is>
      </c>
      <c r="E77" t="inlineStr">
        <is>
          <t>302845100002</t>
        </is>
      </c>
      <c r="F77" t="inlineStr">
        <is>
          <t>PEP620001003</t>
        </is>
      </c>
      <c r="G77" t="inlineStr">
        <is>
          <t>BU</t>
        </is>
      </c>
      <c r="H77" t="inlineStr">
        <is>
          <t>Sector</t>
        </is>
      </c>
      <c r="I77" t="inlineStr">
        <is>
          <t>Materials</t>
        </is>
      </c>
      <c r="J77" t="inlineStr">
        <is>
          <t>MSCI</t>
        </is>
      </c>
      <c r="K77" t="inlineStr"/>
      <c r="L77" t="inlineStr">
        <is>
          <t>Nexa Resources Perú</t>
        </is>
      </c>
      <c r="M77" t="inlineStr">
        <is>
          <t>Nexa Resources Perú</t>
        </is>
      </c>
      <c r="N77" t="b">
        <v>0</v>
      </c>
      <c r="O77" t="n">
        <v>167.61</v>
      </c>
      <c r="P77" t="n">
        <v>0.00287733007332348</v>
      </c>
      <c r="Q77" t="n">
        <v>10.24997453224752</v>
      </c>
      <c r="R77" t="n">
        <v>1717.998231350007</v>
      </c>
      <c r="S77" t="n">
        <v>0.4822692935897485</v>
      </c>
      <c r="T77">
        <f>O77*Q77</f>
        <v/>
      </c>
      <c r="U77">
        <f>O77*P77</f>
        <v/>
      </c>
    </row>
    <row r="78">
      <c r="A78" t="inlineStr">
        <is>
          <t>202606</t>
        </is>
      </c>
      <c r="B78" t="inlineStr">
        <is>
          <t>Ex_Integra</t>
        </is>
      </c>
      <c r="C78" t="inlineStr">
        <is>
          <t>F1</t>
        </is>
      </c>
      <c r="D78" t="inlineStr">
        <is>
          <t>IN-FONDO1</t>
        </is>
      </c>
      <c r="E78" t="inlineStr">
        <is>
          <t>302845100002</t>
        </is>
      </c>
      <c r="F78" t="inlineStr">
        <is>
          <t>PEP620001003</t>
        </is>
      </c>
      <c r="G78" t="inlineStr">
        <is>
          <t>BU</t>
        </is>
      </c>
      <c r="H78" t="inlineStr">
        <is>
          <t>Sector</t>
        </is>
      </c>
      <c r="I78" t="inlineStr">
        <is>
          <t>Materials</t>
        </is>
      </c>
      <c r="J78" t="inlineStr">
        <is>
          <t>MSCI</t>
        </is>
      </c>
      <c r="K78" t="inlineStr"/>
      <c r="L78" t="inlineStr">
        <is>
          <t>Nexa Resources Perú</t>
        </is>
      </c>
      <c r="M78" t="inlineStr">
        <is>
          <t>Nexa Resources Perú</t>
        </is>
      </c>
      <c r="N78" t="b">
        <v>0</v>
      </c>
      <c r="O78" t="n">
        <v>167.61</v>
      </c>
      <c r="P78" t="n">
        <v>5.610919727976521e-06</v>
      </c>
      <c r="Q78" t="n">
        <v>0.02079275497680053</v>
      </c>
      <c r="R78" t="n">
        <v>3.485073661661537</v>
      </c>
      <c r="S78" t="n">
        <v>0.0009404462556061448</v>
      </c>
      <c r="T78">
        <f>O78*Q78</f>
        <v/>
      </c>
      <c r="U78">
        <f>O78*P78</f>
        <v/>
      </c>
    </row>
    <row r="79">
      <c r="A79" t="inlineStr">
        <is>
          <t>202606</t>
        </is>
      </c>
      <c r="B79" t="inlineStr">
        <is>
          <t>Ex_Integra</t>
        </is>
      </c>
      <c r="C79" t="inlineStr">
        <is>
          <t>F2</t>
        </is>
      </c>
      <c r="D79" t="inlineStr">
        <is>
          <t>IN-FONDO2</t>
        </is>
      </c>
      <c r="E79" t="inlineStr">
        <is>
          <t>302845100002</t>
        </is>
      </c>
      <c r="F79" t="inlineStr">
        <is>
          <t>PEP620001003</t>
        </is>
      </c>
      <c r="G79" t="inlineStr">
        <is>
          <t>BU</t>
        </is>
      </c>
      <c r="H79" t="inlineStr">
        <is>
          <t>Sector</t>
        </is>
      </c>
      <c r="I79" t="inlineStr">
        <is>
          <t>Materials</t>
        </is>
      </c>
      <c r="J79" t="inlineStr">
        <is>
          <t>MSCI</t>
        </is>
      </c>
      <c r="K79" t="inlineStr"/>
      <c r="L79" t="inlineStr">
        <is>
          <t>Nexa Resources Perú</t>
        </is>
      </c>
      <c r="M79" t="inlineStr">
        <is>
          <t>Nexa Resources Perú</t>
        </is>
      </c>
      <c r="N79" t="b">
        <v>0</v>
      </c>
      <c r="O79" t="n">
        <v>167.61</v>
      </c>
      <c r="P79" t="n">
        <v>0.0004053381174238205</v>
      </c>
      <c r="Q79" t="n">
        <v>5.666058256477111</v>
      </c>
      <c r="R79" t="n">
        <v>949.6880243681287</v>
      </c>
      <c r="S79" t="n">
        <v>0.06793872186140656</v>
      </c>
      <c r="T79">
        <f>O79*Q79</f>
        <v/>
      </c>
      <c r="U79">
        <f>O79*P79</f>
        <v/>
      </c>
    </row>
    <row r="80">
      <c r="A80" t="inlineStr">
        <is>
          <t>202606</t>
        </is>
      </c>
      <c r="B80" t="inlineStr">
        <is>
          <t>Ex_Integra</t>
        </is>
      </c>
      <c r="C80" t="inlineStr">
        <is>
          <t>F2</t>
        </is>
      </c>
      <c r="D80" t="inlineStr">
        <is>
          <t>IN-FONDO2</t>
        </is>
      </c>
      <c r="E80" t="inlineStr">
        <is>
          <t>312039100001</t>
        </is>
      </c>
      <c r="F80" t="inlineStr">
        <is>
          <t>PEP622005002</t>
        </is>
      </c>
      <c r="G80" t="inlineStr">
        <is>
          <t>BU</t>
        </is>
      </c>
      <c r="H80" t="inlineStr">
        <is>
          <t>Sector</t>
        </is>
      </c>
      <c r="I80" t="inlineStr">
        <is>
          <t>Materials</t>
        </is>
      </c>
      <c r="J80" t="inlineStr">
        <is>
          <t>MSCI</t>
        </is>
      </c>
      <c r="K80" t="inlineStr"/>
      <c r="L80" t="inlineStr">
        <is>
          <t>Minsur</t>
        </is>
      </c>
      <c r="M80" t="inlineStr">
        <is>
          <t>Minsur</t>
        </is>
      </c>
      <c r="N80" t="b">
        <v>0</v>
      </c>
      <c r="O80" t="n">
        <v>116.89</v>
      </c>
      <c r="P80" t="n">
        <v>0.03009023210287981</v>
      </c>
      <c r="Q80" t="n">
        <v>420.6192329737589</v>
      </c>
      <c r="R80" t="n">
        <v>49166.18214230268</v>
      </c>
      <c r="S80" t="n">
        <v>3.517247230505621</v>
      </c>
      <c r="T80">
        <f>O80*Q80</f>
        <v/>
      </c>
      <c r="U80">
        <f>O80*P80</f>
        <v/>
      </c>
    </row>
    <row r="81">
      <c r="A81" t="inlineStr">
        <is>
          <t>202606</t>
        </is>
      </c>
      <c r="B81" t="inlineStr">
        <is>
          <t>Ex_Integra</t>
        </is>
      </c>
      <c r="C81" t="inlineStr">
        <is>
          <t>F3</t>
        </is>
      </c>
      <c r="D81" t="inlineStr">
        <is>
          <t>IN-FONDO3</t>
        </is>
      </c>
      <c r="E81" t="inlineStr">
        <is>
          <t>312039100001</t>
        </is>
      </c>
      <c r="F81" t="inlineStr">
        <is>
          <t>PEP622005002</t>
        </is>
      </c>
      <c r="G81" t="inlineStr">
        <is>
          <t>BU</t>
        </is>
      </c>
      <c r="H81" t="inlineStr">
        <is>
          <t>Sector</t>
        </is>
      </c>
      <c r="I81" t="inlineStr">
        <is>
          <t>Materials</t>
        </is>
      </c>
      <c r="J81" t="inlineStr">
        <is>
          <t>MSCI</t>
        </is>
      </c>
      <c r="K81" t="inlineStr"/>
      <c r="L81" t="inlineStr">
        <is>
          <t>Minsur</t>
        </is>
      </c>
      <c r="M81" t="inlineStr">
        <is>
          <t>Minsur</t>
        </is>
      </c>
      <c r="N81" t="b">
        <v>0</v>
      </c>
      <c r="O81" t="n">
        <v>116.89</v>
      </c>
      <c r="P81" t="n">
        <v>0.05464686279515489</v>
      </c>
      <c r="Q81" t="n">
        <v>194.6696894842451</v>
      </c>
      <c r="R81" t="n">
        <v>22754.94000381341</v>
      </c>
      <c r="S81" t="n">
        <v>6.387671792125655</v>
      </c>
      <c r="T81">
        <f>O81*Q81</f>
        <v/>
      </c>
      <c r="U81">
        <f>O81*P81</f>
        <v/>
      </c>
    </row>
    <row r="82">
      <c r="A82" t="inlineStr">
        <is>
          <t>202606</t>
        </is>
      </c>
      <c r="B82" t="inlineStr">
        <is>
          <t>Ex_Integra</t>
        </is>
      </c>
      <c r="C82" t="inlineStr">
        <is>
          <t>F1</t>
        </is>
      </c>
      <c r="D82" t="inlineStr">
        <is>
          <t>IN-FONDO1</t>
        </is>
      </c>
      <c r="E82" t="inlineStr">
        <is>
          <t>312039100001</t>
        </is>
      </c>
      <c r="F82" t="inlineStr">
        <is>
          <t>PEP622005002</t>
        </is>
      </c>
      <c r="G82" t="inlineStr">
        <is>
          <t>BU</t>
        </is>
      </c>
      <c r="H82" t="inlineStr">
        <is>
          <t>Sector</t>
        </is>
      </c>
      <c r="I82" t="inlineStr">
        <is>
          <t>Materials</t>
        </is>
      </c>
      <c r="J82" t="inlineStr">
        <is>
          <t>MSCI</t>
        </is>
      </c>
      <c r="K82" t="inlineStr"/>
      <c r="L82" t="inlineStr">
        <is>
          <t>Minsur</t>
        </is>
      </c>
      <c r="M82" t="inlineStr">
        <is>
          <t>Minsur</t>
        </is>
      </c>
      <c r="N82" t="b">
        <v>0</v>
      </c>
      <c r="O82" t="n">
        <v>116.89</v>
      </c>
      <c r="P82" t="n">
        <v>0.009829984956175717</v>
      </c>
      <c r="Q82" t="n">
        <v>36.42762301522134</v>
      </c>
      <c r="R82" t="n">
        <v>4258.024854249222</v>
      </c>
      <c r="S82" t="n">
        <v>1.149026941527379</v>
      </c>
      <c r="T82">
        <f>O82*Q82</f>
        <v/>
      </c>
      <c r="U82">
        <f>O82*P82</f>
        <v/>
      </c>
    </row>
    <row r="83">
      <c r="A83" t="inlineStr">
        <is>
          <t>202606</t>
        </is>
      </c>
      <c r="B83" t="inlineStr">
        <is>
          <t>Ex_Integra</t>
        </is>
      </c>
      <c r="C83" t="inlineStr">
        <is>
          <t>F1</t>
        </is>
      </c>
      <c r="D83" t="inlineStr">
        <is>
          <t>IN-FONDO1</t>
        </is>
      </c>
      <c r="E83" t="inlineStr">
        <is>
          <t>395833228291</t>
        </is>
      </c>
      <c r="F83" t="inlineStr">
        <is>
          <t>LU1701428291</t>
        </is>
      </c>
      <c r="G83" t="inlineStr">
        <is>
          <t>BU</t>
        </is>
      </c>
      <c r="H83" t="inlineStr">
        <is>
          <t>Sector</t>
        </is>
      </c>
      <c r="I83" t="inlineStr">
        <is>
          <t>Materials</t>
        </is>
      </c>
      <c r="J83" t="inlineStr">
        <is>
          <t>MSCI</t>
        </is>
      </c>
      <c r="K83" t="inlineStr"/>
      <c r="L83" t="inlineStr">
        <is>
          <t>Nexa Resources</t>
        </is>
      </c>
      <c r="M83" t="inlineStr">
        <is>
          <t>Nexa Resources</t>
        </is>
      </c>
      <c r="N83" t="b">
        <v>0</v>
      </c>
      <c r="O83" t="n">
        <v>206.9</v>
      </c>
      <c r="P83" t="n">
        <v>0.0002193703350908875</v>
      </c>
      <c r="Q83" t="n">
        <v>0.8129351065174493</v>
      </c>
      <c r="R83" t="n">
        <v>168.1962735384602</v>
      </c>
      <c r="S83" t="n">
        <v>0.04538772233030462</v>
      </c>
      <c r="T83">
        <f>O83*Q83</f>
        <v/>
      </c>
      <c r="U83">
        <f>O83*P83</f>
        <v/>
      </c>
    </row>
    <row r="84">
      <c r="A84" t="inlineStr">
        <is>
          <t>202606</t>
        </is>
      </c>
      <c r="B84" t="inlineStr">
        <is>
          <t>Ex_Integra</t>
        </is>
      </c>
      <c r="C84" t="inlineStr">
        <is>
          <t>F3</t>
        </is>
      </c>
      <c r="D84" t="inlineStr">
        <is>
          <t>IN-FONDO3</t>
        </is>
      </c>
      <c r="E84" t="inlineStr">
        <is>
          <t>395833228291</t>
        </is>
      </c>
      <c r="F84" t="inlineStr">
        <is>
          <t>LU1701428291</t>
        </is>
      </c>
      <c r="G84" t="inlineStr">
        <is>
          <t>BU</t>
        </is>
      </c>
      <c r="H84" t="inlineStr">
        <is>
          <t>Sector</t>
        </is>
      </c>
      <c r="I84" t="inlineStr">
        <is>
          <t>Materials</t>
        </is>
      </c>
      <c r="J84" t="inlineStr">
        <is>
          <t>MSCI</t>
        </is>
      </c>
      <c r="K84" t="inlineStr"/>
      <c r="L84" t="inlineStr">
        <is>
          <t>Nexa Resources</t>
        </is>
      </c>
      <c r="M84" t="inlineStr">
        <is>
          <t>Nexa Resources</t>
        </is>
      </c>
      <c r="N84" t="b">
        <v>0</v>
      </c>
      <c r="O84" t="n">
        <v>206.9</v>
      </c>
      <c r="P84" t="n">
        <v>0.008878308804247906</v>
      </c>
      <c r="Q84" t="n">
        <v>31.62738956391505</v>
      </c>
      <c r="R84" t="n">
        <v>6543.706900774024</v>
      </c>
      <c r="S84" t="n">
        <v>1.836922091598892</v>
      </c>
      <c r="T84">
        <f>O84*Q84</f>
        <v/>
      </c>
      <c r="U84">
        <f>O84*P84</f>
        <v/>
      </c>
    </row>
    <row r="85">
      <c r="A85" t="inlineStr">
        <is>
          <t>202606</t>
        </is>
      </c>
      <c r="B85" t="inlineStr">
        <is>
          <t>Ex_Integra</t>
        </is>
      </c>
      <c r="C85" t="inlineStr">
        <is>
          <t>F2</t>
        </is>
      </c>
      <c r="D85" t="inlineStr">
        <is>
          <t>IN-FONDO2</t>
        </is>
      </c>
      <c r="E85" t="inlineStr">
        <is>
          <t>395833228291</t>
        </is>
      </c>
      <c r="F85" t="inlineStr">
        <is>
          <t>LU1701428291</t>
        </is>
      </c>
      <c r="G85" t="inlineStr">
        <is>
          <t>BU</t>
        </is>
      </c>
      <c r="H85" t="inlineStr">
        <is>
          <t>Sector</t>
        </is>
      </c>
      <c r="I85" t="inlineStr">
        <is>
          <t>Materials</t>
        </is>
      </c>
      <c r="J85" t="inlineStr">
        <is>
          <t>MSCI</t>
        </is>
      </c>
      <c r="K85" t="inlineStr"/>
      <c r="L85" t="inlineStr">
        <is>
          <t>Nexa Resources</t>
        </is>
      </c>
      <c r="M85" t="inlineStr">
        <is>
          <t>Nexa Resources</t>
        </is>
      </c>
      <c r="N85" t="b">
        <v>0</v>
      </c>
      <c r="O85" t="n">
        <v>206.9</v>
      </c>
      <c r="P85" t="n">
        <v>0.003296642701629603</v>
      </c>
      <c r="Q85" t="n">
        <v>46.08244030179067</v>
      </c>
      <c r="R85" t="n">
        <v>9534.45689844049</v>
      </c>
      <c r="S85" t="n">
        <v>0.682075374967165</v>
      </c>
      <c r="T85">
        <f>O85*Q85</f>
        <v/>
      </c>
      <c r="U85">
        <f>O85*P85</f>
        <v/>
      </c>
    </row>
    <row r="86">
      <c r="A86" t="inlineStr">
        <is>
          <t>202606</t>
        </is>
      </c>
      <c r="B86" t="inlineStr">
        <is>
          <t>Ex_Integra</t>
        </is>
      </c>
      <c r="C86" t="inlineStr">
        <is>
          <t>F2</t>
        </is>
      </c>
      <c r="D86" t="inlineStr">
        <is>
          <t>IN-FONDO2</t>
        </is>
      </c>
      <c r="E86" t="inlineStr">
        <is>
          <t>3920836W5029</t>
        </is>
      </c>
      <c r="F86" t="inlineStr">
        <is>
          <t>GB00B1FW5029</t>
        </is>
      </c>
      <c r="G86" t="inlineStr">
        <is>
          <t>BU</t>
        </is>
      </c>
      <c r="H86" t="inlineStr">
        <is>
          <t>Sector</t>
        </is>
      </c>
      <c r="I86" t="inlineStr">
        <is>
          <t>Materials</t>
        </is>
      </c>
      <c r="J86" t="inlineStr">
        <is>
          <t>MSCI</t>
        </is>
      </c>
      <c r="K86" t="inlineStr"/>
      <c r="L86" t="inlineStr"/>
      <c r="M86" t="inlineStr">
        <is>
          <t>nan</t>
        </is>
      </c>
      <c r="N86" t="b">
        <v>0</v>
      </c>
      <c r="O86" t="n">
        <v>31.79</v>
      </c>
      <c r="P86" t="n">
        <v>0.007382202341560063</v>
      </c>
      <c r="Q86" t="n">
        <v>103.1928326756544</v>
      </c>
      <c r="R86" t="n">
        <v>3280.500150759053</v>
      </c>
      <c r="S86" t="n">
        <v>0.2346802124381944</v>
      </c>
      <c r="T86">
        <f>O86*Q86</f>
        <v/>
      </c>
      <c r="U86">
        <f>O86*P86</f>
        <v/>
      </c>
    </row>
    <row r="87">
      <c r="A87" t="inlineStr">
        <is>
          <t>202606</t>
        </is>
      </c>
      <c r="B87" t="inlineStr">
        <is>
          <t>Ex_Integra</t>
        </is>
      </c>
      <c r="C87" t="inlineStr">
        <is>
          <t>F1</t>
        </is>
      </c>
      <c r="D87" t="inlineStr">
        <is>
          <t>IN-FONDO1</t>
        </is>
      </c>
      <c r="E87" t="inlineStr">
        <is>
          <t>3920836W5029</t>
        </is>
      </c>
      <c r="F87" t="inlineStr">
        <is>
          <t>GB00B1FW5029</t>
        </is>
      </c>
      <c r="G87" t="inlineStr">
        <is>
          <t>BU</t>
        </is>
      </c>
      <c r="H87" t="inlineStr">
        <is>
          <t>Sector</t>
        </is>
      </c>
      <c r="I87" t="inlineStr">
        <is>
          <t>Materials</t>
        </is>
      </c>
      <c r="J87" t="inlineStr">
        <is>
          <t>MSCI</t>
        </is>
      </c>
      <c r="K87" t="inlineStr"/>
      <c r="L87" t="inlineStr"/>
      <c r="M87" t="inlineStr">
        <is>
          <t>nan</t>
        </is>
      </c>
      <c r="N87" t="b">
        <v>0</v>
      </c>
      <c r="O87" t="n">
        <v>31.79</v>
      </c>
      <c r="P87" t="n">
        <v>0.00140607365931766</v>
      </c>
      <c r="Q87" t="n">
        <v>5.21057981488338</v>
      </c>
      <c r="R87" t="n">
        <v>165.6443323151427</v>
      </c>
      <c r="S87" t="n">
        <v>0.04469908162970841</v>
      </c>
      <c r="T87">
        <f>O87*Q87</f>
        <v/>
      </c>
      <c r="U87">
        <f>O87*P87</f>
        <v/>
      </c>
    </row>
    <row r="88">
      <c r="A88" t="inlineStr">
        <is>
          <t>202606</t>
        </is>
      </c>
      <c r="B88" t="inlineStr">
        <is>
          <t>Ex_Integra</t>
        </is>
      </c>
      <c r="C88" t="inlineStr">
        <is>
          <t>F3</t>
        </is>
      </c>
      <c r="D88" t="inlineStr">
        <is>
          <t>IN-FONDO3</t>
        </is>
      </c>
      <c r="E88" t="inlineStr">
        <is>
          <t>3920836W5029</t>
        </is>
      </c>
      <c r="F88" t="inlineStr">
        <is>
          <t>GB00B1FW5029</t>
        </is>
      </c>
      <c r="G88" t="inlineStr">
        <is>
          <t>BU</t>
        </is>
      </c>
      <c r="H88" t="inlineStr">
        <is>
          <t>Sector</t>
        </is>
      </c>
      <c r="I88" t="inlineStr">
        <is>
          <t>Materials</t>
        </is>
      </c>
      <c r="J88" t="inlineStr">
        <is>
          <t>MSCI</t>
        </is>
      </c>
      <c r="K88" t="inlineStr"/>
      <c r="L88" t="inlineStr"/>
      <c r="M88" t="inlineStr">
        <is>
          <t>nan</t>
        </is>
      </c>
      <c r="N88" t="b">
        <v>0</v>
      </c>
      <c r="O88" t="n">
        <v>31.79</v>
      </c>
      <c r="P88" t="n">
        <v>0.01576144936447334</v>
      </c>
      <c r="Q88" t="n">
        <v>56.14734856976487</v>
      </c>
      <c r="R88" t="n">
        <v>1784.924211032825</v>
      </c>
      <c r="S88" t="n">
        <v>0.5010564752966074</v>
      </c>
      <c r="T88">
        <f>O88*Q88</f>
        <v/>
      </c>
      <c r="U88">
        <f>O88*P88</f>
        <v/>
      </c>
    </row>
    <row r="89">
      <c r="A89" t="inlineStr">
        <is>
          <t>202606</t>
        </is>
      </c>
      <c r="B89" t="inlineStr">
        <is>
          <t>Ex_Integra</t>
        </is>
      </c>
      <c r="C89" t="inlineStr">
        <is>
          <t>F1</t>
        </is>
      </c>
      <c r="D89" t="inlineStr">
        <is>
          <t>IN-FONDO1</t>
        </is>
      </c>
      <c r="E89" t="inlineStr">
        <is>
          <t>3220082A1040</t>
        </is>
      </c>
      <c r="F89" t="inlineStr">
        <is>
          <t>US2044481040</t>
        </is>
      </c>
      <c r="G89" t="inlineStr">
        <is>
          <t>BU</t>
        </is>
      </c>
      <c r="H89" t="inlineStr">
        <is>
          <t>Sector</t>
        </is>
      </c>
      <c r="I89" t="inlineStr">
        <is>
          <t>Materials</t>
        </is>
      </c>
      <c r="J89" t="inlineStr">
        <is>
          <t>MSCI</t>
        </is>
      </c>
      <c r="K89" t="inlineStr"/>
      <c r="L89" t="inlineStr">
        <is>
          <t>Buenaventura*</t>
        </is>
      </c>
      <c r="M89" t="inlineStr">
        <is>
          <t>Buenaventura</t>
        </is>
      </c>
      <c r="N89" t="b">
        <v>0</v>
      </c>
      <c r="O89" t="n">
        <v>32.13</v>
      </c>
      <c r="P89" t="n">
        <v>0.003873237490304162</v>
      </c>
      <c r="Q89" t="n">
        <v>14.35331140121227</v>
      </c>
      <c r="R89" t="n">
        <v>461.1718953209503</v>
      </c>
      <c r="S89" t="n">
        <v>0.1244471205634727</v>
      </c>
      <c r="T89">
        <f>O89*Q89</f>
        <v/>
      </c>
      <c r="U89">
        <f>O89*P89</f>
        <v/>
      </c>
    </row>
    <row r="90">
      <c r="A90" t="inlineStr">
        <is>
          <t>202606</t>
        </is>
      </c>
      <c r="B90" t="inlineStr">
        <is>
          <t>Ex_Integra</t>
        </is>
      </c>
      <c r="C90" t="inlineStr">
        <is>
          <t>F3</t>
        </is>
      </c>
      <c r="D90" t="inlineStr">
        <is>
          <t>IN-FONDO3</t>
        </is>
      </c>
      <c r="E90" t="inlineStr">
        <is>
          <t>3220082A1040</t>
        </is>
      </c>
      <c r="F90" t="inlineStr">
        <is>
          <t>US2044481040</t>
        </is>
      </c>
      <c r="G90" t="inlineStr">
        <is>
          <t>BU</t>
        </is>
      </c>
      <c r="H90" t="inlineStr">
        <is>
          <t>Sector</t>
        </is>
      </c>
      <c r="I90" t="inlineStr">
        <is>
          <t>Materials</t>
        </is>
      </c>
      <c r="J90" t="inlineStr">
        <is>
          <t>MSCI</t>
        </is>
      </c>
      <c r="K90" t="inlineStr"/>
      <c r="L90" t="inlineStr">
        <is>
          <t>Buenaventura*</t>
        </is>
      </c>
      <c r="M90" t="inlineStr">
        <is>
          <t>Buenaventura</t>
        </is>
      </c>
      <c r="N90" t="b">
        <v>0</v>
      </c>
      <c r="O90" t="n">
        <v>32.13</v>
      </c>
      <c r="P90" t="n">
        <v>0.05395846563514273</v>
      </c>
      <c r="Q90" t="n">
        <v>192.2173975405384</v>
      </c>
      <c r="R90" t="n">
        <v>6175.9449829775</v>
      </c>
      <c r="S90" t="n">
        <v>1.733685500857136</v>
      </c>
      <c r="T90">
        <f>O90*Q90</f>
        <v/>
      </c>
      <c r="U90">
        <f>O90*P90</f>
        <v/>
      </c>
    </row>
    <row r="91">
      <c r="A91" t="inlineStr">
        <is>
          <t>202606</t>
        </is>
      </c>
      <c r="B91" t="inlineStr">
        <is>
          <t>Ex_Integra</t>
        </is>
      </c>
      <c r="C91" t="inlineStr">
        <is>
          <t>F2</t>
        </is>
      </c>
      <c r="D91" t="inlineStr">
        <is>
          <t>IN-FONDO2</t>
        </is>
      </c>
      <c r="E91" t="inlineStr">
        <is>
          <t>3220082A1040</t>
        </is>
      </c>
      <c r="F91" t="inlineStr">
        <is>
          <t>US2044481040</t>
        </is>
      </c>
      <c r="G91" t="inlineStr">
        <is>
          <t>BU</t>
        </is>
      </c>
      <c r="H91" t="inlineStr">
        <is>
          <t>Sector</t>
        </is>
      </c>
      <c r="I91" t="inlineStr">
        <is>
          <t>Materials</t>
        </is>
      </c>
      <c r="J91" t="inlineStr">
        <is>
          <t>MSCI</t>
        </is>
      </c>
      <c r="K91" t="inlineStr"/>
      <c r="L91" t="inlineStr">
        <is>
          <t>Buenaventura*</t>
        </is>
      </c>
      <c r="M91" t="inlineStr">
        <is>
          <t>Buenaventura</t>
        </is>
      </c>
      <c r="N91" t="b">
        <v>0</v>
      </c>
      <c r="O91" t="n">
        <v>32.13</v>
      </c>
      <c r="P91" t="n">
        <v>0.03774245917648119</v>
      </c>
      <c r="Q91" t="n">
        <v>527.5866326014673</v>
      </c>
      <c r="R91" t="n">
        <v>16951.35850548515</v>
      </c>
      <c r="S91" t="n">
        <v>1.212665213340341</v>
      </c>
      <c r="T91">
        <f>O91*Q91</f>
        <v/>
      </c>
      <c r="U91">
        <f>O91*P91</f>
        <v/>
      </c>
    </row>
    <row r="92">
      <c r="A92" t="inlineStr">
        <is>
          <t>202606</t>
        </is>
      </c>
      <c r="B92" t="inlineStr">
        <is>
          <t>Ex_Integra</t>
        </is>
      </c>
      <c r="C92" t="inlineStr">
        <is>
          <t>F1</t>
        </is>
      </c>
      <c r="D92" t="inlineStr">
        <is>
          <t>IN-FONDO1</t>
        </is>
      </c>
      <c r="E92" t="inlineStr">
        <is>
          <t>5953042VAC78</t>
        </is>
      </c>
      <c r="F92" t="inlineStr">
        <is>
          <t>USP4R53VAC78</t>
        </is>
      </c>
      <c r="G92" t="inlineStr">
        <is>
          <t>BU</t>
        </is>
      </c>
      <c r="H92" t="inlineStr">
        <is>
          <t>Sector</t>
        </is>
      </c>
      <c r="I92" t="inlineStr">
        <is>
          <t>Utilities</t>
        </is>
      </c>
      <c r="J92" t="inlineStr">
        <is>
          <t>MSCI</t>
        </is>
      </c>
      <c r="K92" t="inlineStr"/>
      <c r="L92" t="inlineStr"/>
      <c r="M92" t="inlineStr">
        <is>
          <t>nan</t>
        </is>
      </c>
      <c r="N92" t="b">
        <v>0</v>
      </c>
      <c r="O92" t="n">
        <v>23.88</v>
      </c>
      <c r="P92" t="n">
        <v>0.00211434980046245</v>
      </c>
      <c r="Q92" t="n">
        <v>7.83528538415169</v>
      </c>
      <c r="R92" t="n">
        <v>187.1066149735423</v>
      </c>
      <c r="S92" t="n">
        <v>0.0504906732350433</v>
      </c>
      <c r="T92">
        <f>O92*Q92</f>
        <v/>
      </c>
      <c r="U92">
        <f>O92*P92</f>
        <v/>
      </c>
    </row>
    <row r="93">
      <c r="A93" t="inlineStr">
        <is>
          <t>202606</t>
        </is>
      </c>
      <c r="B93" t="inlineStr">
        <is>
          <t>Ex_Integra</t>
        </is>
      </c>
      <c r="C93" t="inlineStr">
        <is>
          <t>F2</t>
        </is>
      </c>
      <c r="D93" t="inlineStr">
        <is>
          <t>IN-FONDO2</t>
        </is>
      </c>
      <c r="E93" t="inlineStr">
        <is>
          <t>5953042VAC78</t>
        </is>
      </c>
      <c r="F93" t="inlineStr">
        <is>
          <t>USP4R53VAC78</t>
        </is>
      </c>
      <c r="G93" t="inlineStr">
        <is>
          <t>BU</t>
        </is>
      </c>
      <c r="H93" t="inlineStr">
        <is>
          <t>Sector</t>
        </is>
      </c>
      <c r="I93" t="inlineStr">
        <is>
          <t>Utilities</t>
        </is>
      </c>
      <c r="J93" t="inlineStr">
        <is>
          <t>MSCI</t>
        </is>
      </c>
      <c r="K93" t="inlineStr"/>
      <c r="L93" t="inlineStr"/>
      <c r="M93" t="inlineStr">
        <is>
          <t>nan</t>
        </is>
      </c>
      <c r="N93" t="b">
        <v>0</v>
      </c>
      <c r="O93" t="n">
        <v>23.88</v>
      </c>
      <c r="P93" t="n">
        <v>0.0002722669894841145</v>
      </c>
      <c r="Q93" t="n">
        <v>3.80591056557262</v>
      </c>
      <c r="R93" t="n">
        <v>90.88514430587416</v>
      </c>
      <c r="S93" t="n">
        <v>0.006501735708880654</v>
      </c>
      <c r="T93">
        <f>O93*Q93</f>
        <v/>
      </c>
      <c r="U93">
        <f>O93*P93</f>
        <v/>
      </c>
    </row>
    <row r="94">
      <c r="A94" t="inlineStr">
        <is>
          <t>202606</t>
        </is>
      </c>
      <c r="B94" t="inlineStr">
        <is>
          <t>Ex_Integra</t>
        </is>
      </c>
      <c r="C94" t="inlineStr">
        <is>
          <t>F2</t>
        </is>
      </c>
      <c r="D94" t="inlineStr">
        <is>
          <t>IN-FONDO2</t>
        </is>
      </c>
      <c r="E94" t="inlineStr">
        <is>
          <t>59529429BR86</t>
        </is>
      </c>
      <c r="F94" t="inlineStr">
        <is>
          <t>USP30179BR86</t>
        </is>
      </c>
      <c r="G94" t="inlineStr">
        <is>
          <t>BU</t>
        </is>
      </c>
      <c r="H94" t="inlineStr">
        <is>
          <t>Sector</t>
        </is>
      </c>
      <c r="I94" t="inlineStr">
        <is>
          <t>Utilities</t>
        </is>
      </c>
      <c r="J94" t="inlineStr">
        <is>
          <t>MSCI</t>
        </is>
      </c>
      <c r="K94" t="inlineStr"/>
      <c r="L94" t="inlineStr">
        <is>
          <t>Comisión Federal de Electricidad</t>
        </is>
      </c>
      <c r="M94" t="inlineStr">
        <is>
          <t>Comisión Federal de Electricidad</t>
        </is>
      </c>
      <c r="N94" t="b">
        <v>0</v>
      </c>
      <c r="O94" t="n">
        <v>898.1</v>
      </c>
      <c r="P94" t="n">
        <v>1.193912894583161e-08</v>
      </c>
      <c r="Q94" t="n">
        <v>0.000166892273957896</v>
      </c>
      <c r="R94" t="n">
        <v>0.1498859512415864</v>
      </c>
      <c r="S94" t="n">
        <v>1.072253170625137e-05</v>
      </c>
      <c r="T94">
        <f>O94*Q94</f>
        <v/>
      </c>
      <c r="U94">
        <f>O94*P94</f>
        <v/>
      </c>
    </row>
    <row r="95">
      <c r="A95" t="inlineStr">
        <is>
          <t>202606</t>
        </is>
      </c>
      <c r="B95" t="inlineStr">
        <is>
          <t>Ex_Integra</t>
        </is>
      </c>
      <c r="C95" t="inlineStr">
        <is>
          <t>F2</t>
        </is>
      </c>
      <c r="D95" t="inlineStr">
        <is>
          <t>IN-FONDO2</t>
        </is>
      </c>
      <c r="E95" t="inlineStr">
        <is>
          <t>22205821204A</t>
        </is>
      </c>
      <c r="F95" t="inlineStr">
        <is>
          <t>PEP70310M131</t>
        </is>
      </c>
      <c r="G95" t="inlineStr">
        <is>
          <t>BU</t>
        </is>
      </c>
      <c r="H95" t="inlineStr">
        <is>
          <t>Sector</t>
        </is>
      </c>
      <c r="I95" t="inlineStr">
        <is>
          <t>Utilities</t>
        </is>
      </c>
      <c r="J95" t="inlineStr">
        <is>
          <t>MSCI</t>
        </is>
      </c>
      <c r="K95" t="inlineStr"/>
      <c r="L95" t="inlineStr">
        <is>
          <t>Red de Energía del Perú</t>
        </is>
      </c>
      <c r="M95" t="inlineStr">
        <is>
          <t>Red de Energía del Perú</t>
        </is>
      </c>
      <c r="N95" t="b">
        <v>0</v>
      </c>
      <c r="O95" t="n">
        <v>26.11</v>
      </c>
      <c r="P95" t="n">
        <v>6.259984615378589e-06</v>
      </c>
      <c r="Q95" t="n">
        <v>0.08750580315716718</v>
      </c>
      <c r="R95" t="n">
        <v>2.284776520433635</v>
      </c>
      <c r="S95" t="n">
        <v>0.000163448198307535</v>
      </c>
      <c r="T95">
        <f>O95*Q95</f>
        <v/>
      </c>
      <c r="U95">
        <f>O95*P95</f>
        <v/>
      </c>
    </row>
    <row r="96">
      <c r="A96" t="inlineStr">
        <is>
          <t>202606</t>
        </is>
      </c>
      <c r="B96" t="inlineStr">
        <is>
          <t>Ex_Integra</t>
        </is>
      </c>
      <c r="C96" t="inlineStr">
        <is>
          <t>F1</t>
        </is>
      </c>
      <c r="D96" t="inlineStr">
        <is>
          <t>IN-FONDO1</t>
        </is>
      </c>
      <c r="E96" t="inlineStr">
        <is>
          <t>22205821204A</t>
        </is>
      </c>
      <c r="F96" t="inlineStr">
        <is>
          <t>PEP70310M131</t>
        </is>
      </c>
      <c r="G96" t="inlineStr">
        <is>
          <t>BU</t>
        </is>
      </c>
      <c r="H96" t="inlineStr">
        <is>
          <t>Sector</t>
        </is>
      </c>
      <c r="I96" t="inlineStr">
        <is>
          <t>Utilities</t>
        </is>
      </c>
      <c r="J96" t="inlineStr">
        <is>
          <t>MSCI</t>
        </is>
      </c>
      <c r="K96" t="inlineStr"/>
      <c r="L96" t="inlineStr">
        <is>
          <t>Red de Energía del Perú</t>
        </is>
      </c>
      <c r="M96" t="inlineStr">
        <is>
          <t>Red de Energía del Perú</t>
        </is>
      </c>
      <c r="N96" t="b">
        <v>0</v>
      </c>
      <c r="O96" t="n">
        <v>26.11</v>
      </c>
      <c r="P96" t="n">
        <v>1.547331945730938e-05</v>
      </c>
      <c r="Q96" t="n">
        <v>0.0573404995529354</v>
      </c>
      <c r="R96" t="n">
        <v>1.497160443327143</v>
      </c>
      <c r="S96" t="n">
        <v>0.000404008371030348</v>
      </c>
      <c r="T96">
        <f>O96*Q96</f>
        <v/>
      </c>
      <c r="U96">
        <f>O96*P96</f>
        <v/>
      </c>
    </row>
    <row r="97">
      <c r="A97" t="inlineStr">
        <is>
          <t>202606</t>
        </is>
      </c>
      <c r="B97" t="inlineStr">
        <is>
          <t>Ex_Integra</t>
        </is>
      </c>
      <c r="C97" t="inlineStr">
        <is>
          <t>F1</t>
        </is>
      </c>
      <c r="D97" t="inlineStr">
        <is>
          <t>IN-FONDO1</t>
        </is>
      </c>
      <c r="E97" t="inlineStr">
        <is>
          <t>595132FRAZ03</t>
        </is>
      </c>
      <c r="F97" t="inlineStr">
        <is>
          <t>USP9379RAZ03</t>
        </is>
      </c>
      <c r="G97" t="inlineStr">
        <is>
          <t>BU</t>
        </is>
      </c>
      <c r="H97" t="inlineStr">
        <is>
          <t>Sector</t>
        </is>
      </c>
      <c r="I97" t="inlineStr">
        <is>
          <t>Utilities</t>
        </is>
      </c>
      <c r="J97" t="inlineStr">
        <is>
          <t>MSCI</t>
        </is>
      </c>
      <c r="K97" t="inlineStr"/>
      <c r="L97" t="inlineStr">
        <is>
          <t>Emp. Públicas Medellin</t>
        </is>
      </c>
      <c r="M97" t="inlineStr">
        <is>
          <t>Emp. Públicas Medellin</t>
        </is>
      </c>
      <c r="N97" t="b">
        <v>0</v>
      </c>
      <c r="O97" t="n">
        <v>32.63</v>
      </c>
      <c r="P97" t="n">
        <v>0.01310960013737479</v>
      </c>
      <c r="Q97" t="n">
        <v>48.58110910785877</v>
      </c>
      <c r="R97" t="n">
        <v>1585.201590189432</v>
      </c>
      <c r="S97" t="n">
        <v>0.4277662524825395</v>
      </c>
      <c r="T97">
        <f>O97*Q97</f>
        <v/>
      </c>
      <c r="U97">
        <f>O97*P97</f>
        <v/>
      </c>
    </row>
    <row r="98">
      <c r="A98" t="inlineStr">
        <is>
          <t>202606</t>
        </is>
      </c>
      <c r="B98" t="inlineStr">
        <is>
          <t>Ex_Integra</t>
        </is>
      </c>
      <c r="C98" t="inlineStr">
        <is>
          <t>F2</t>
        </is>
      </c>
      <c r="D98" t="inlineStr">
        <is>
          <t>IN-FONDO2</t>
        </is>
      </c>
      <c r="E98" t="inlineStr">
        <is>
          <t>595132FRAZ03</t>
        </is>
      </c>
      <c r="F98" t="inlineStr">
        <is>
          <t>USP9379RAZ03</t>
        </is>
      </c>
      <c r="G98" t="inlineStr">
        <is>
          <t>BU</t>
        </is>
      </c>
      <c r="H98" t="inlineStr">
        <is>
          <t>Sector</t>
        </is>
      </c>
      <c r="I98" t="inlineStr">
        <is>
          <t>Utilities</t>
        </is>
      </c>
      <c r="J98" t="inlineStr">
        <is>
          <t>MSCI</t>
        </is>
      </c>
      <c r="K98" t="inlineStr"/>
      <c r="L98" t="inlineStr">
        <is>
          <t>Emp. Públicas Medellin</t>
        </is>
      </c>
      <c r="M98" t="inlineStr">
        <is>
          <t>Emp. Públicas Medellin</t>
        </is>
      </c>
      <c r="N98" t="b">
        <v>0</v>
      </c>
      <c r="O98" t="n">
        <v>32.63</v>
      </c>
      <c r="P98" t="n">
        <v>0.004213953192096614</v>
      </c>
      <c r="Q98" t="n">
        <v>58.9051541173511</v>
      </c>
      <c r="R98" t="n">
        <v>1922.075178849166</v>
      </c>
      <c r="S98" t="n">
        <v>0.1375012926581125</v>
      </c>
      <c r="T98">
        <f>O98*Q98</f>
        <v/>
      </c>
      <c r="U98">
        <f>O98*P98</f>
        <v/>
      </c>
    </row>
    <row r="99">
      <c r="A99" t="inlineStr">
        <is>
          <t>202606</t>
        </is>
      </c>
      <c r="B99" t="inlineStr">
        <is>
          <t>Ex_Integra</t>
        </is>
      </c>
      <c r="C99" t="inlineStr">
        <is>
          <t>F1</t>
        </is>
      </c>
      <c r="D99" t="inlineStr">
        <is>
          <t>IN-FONDO1</t>
        </is>
      </c>
      <c r="E99" t="inlineStr">
        <is>
          <t>15515123CH47</t>
        </is>
      </c>
      <c r="F99" t="inlineStr">
        <is>
          <t>USP32133CH47</t>
        </is>
      </c>
      <c r="G99" t="inlineStr">
        <is>
          <t>BU</t>
        </is>
      </c>
      <c r="H99" t="inlineStr">
        <is>
          <t>Sector</t>
        </is>
      </c>
      <c r="I99" t="inlineStr">
        <is>
          <t>Otros</t>
        </is>
      </c>
      <c r="J99" t="inlineStr">
        <is>
          <t>MSCI</t>
        </is>
      </c>
      <c r="K99" t="inlineStr"/>
      <c r="L99" t="inlineStr"/>
      <c r="M99" t="inlineStr">
        <is>
          <t>nan</t>
        </is>
      </c>
      <c r="N99" t="b">
        <v>0</v>
      </c>
      <c r="O99" t="n">
        <v>0.11</v>
      </c>
      <c r="P99" t="n">
        <v>0.001288712508385241</v>
      </c>
      <c r="Q99" t="n">
        <v>4.775666864165919</v>
      </c>
      <c r="R99" t="n">
        <v>0.525323355058251</v>
      </c>
      <c r="S99" t="n">
        <v>0.0001417583759223766</v>
      </c>
      <c r="T99">
        <f>O99*Q99</f>
        <v/>
      </c>
      <c r="U99">
        <f>O99*P99</f>
        <v/>
      </c>
    </row>
    <row r="100">
      <c r="A100" t="inlineStr">
        <is>
          <t>202606</t>
        </is>
      </c>
      <c r="B100" t="inlineStr">
        <is>
          <t>Ex_Integra</t>
        </is>
      </c>
      <c r="C100" t="inlineStr">
        <is>
          <t>F1</t>
        </is>
      </c>
      <c r="D100" t="inlineStr">
        <is>
          <t>IN-FONDO1</t>
        </is>
      </c>
      <c r="E100" t="inlineStr">
        <is>
          <t>1551512PAC05</t>
        </is>
      </c>
      <c r="F100" t="inlineStr">
        <is>
          <t>US05890PAC05</t>
        </is>
      </c>
      <c r="G100" t="inlineStr">
        <is>
          <t>BU</t>
        </is>
      </c>
      <c r="H100" t="inlineStr">
        <is>
          <t>Sector</t>
        </is>
      </c>
      <c r="I100" t="inlineStr">
        <is>
          <t>Otros</t>
        </is>
      </c>
      <c r="J100" t="inlineStr">
        <is>
          <t>MSCI</t>
        </is>
      </c>
      <c r="K100" t="inlineStr"/>
      <c r="L100" t="inlineStr"/>
      <c r="M100" t="inlineStr">
        <is>
          <t>nan</t>
        </is>
      </c>
      <c r="N100" t="b">
        <v>0</v>
      </c>
      <c r="O100" t="n">
        <v>0.11</v>
      </c>
      <c r="P100" t="n">
        <v>0.003959851791395294</v>
      </c>
      <c r="Q100" t="n">
        <v>14.67428372435834</v>
      </c>
      <c r="R100" t="n">
        <v>1.614171209679418</v>
      </c>
      <c r="S100" t="n">
        <v>0.0004355836970534824</v>
      </c>
      <c r="T100">
        <f>O100*Q100</f>
        <v/>
      </c>
      <c r="U100">
        <f>O100*P100</f>
        <v/>
      </c>
    </row>
    <row r="101">
      <c r="A101" t="inlineStr">
        <is>
          <t>202606</t>
        </is>
      </c>
      <c r="B101" t="inlineStr">
        <is>
          <t>Ex_Integra</t>
        </is>
      </c>
      <c r="C101" t="inlineStr">
        <is>
          <t>F1</t>
        </is>
      </c>
      <c r="D101" t="inlineStr">
        <is>
          <t>IN-FONDO1</t>
        </is>
      </c>
      <c r="E101" t="inlineStr">
        <is>
          <t>1551192MAD04</t>
        </is>
      </c>
      <c r="F101" t="inlineStr">
        <is>
          <t>USP1400MAD04</t>
        </is>
      </c>
      <c r="G101" t="inlineStr">
        <is>
          <t>BU</t>
        </is>
      </c>
      <c r="H101" t="inlineStr">
        <is>
          <t>Sector</t>
        </is>
      </c>
      <c r="I101" t="inlineStr">
        <is>
          <t>Otros</t>
        </is>
      </c>
      <c r="J101" t="inlineStr">
        <is>
          <t>MSCI</t>
        </is>
      </c>
      <c r="K101" t="inlineStr"/>
      <c r="L101" t="inlineStr"/>
      <c r="M101" t="inlineStr">
        <is>
          <t>nan</t>
        </is>
      </c>
      <c r="N101" t="b">
        <v>0</v>
      </c>
      <c r="O101" t="n">
        <v>1.26</v>
      </c>
      <c r="P101" t="n">
        <v>0.008886951861196675</v>
      </c>
      <c r="Q101" t="n">
        <v>32.9329631324316</v>
      </c>
      <c r="R101" t="n">
        <v>41.49553354686382</v>
      </c>
      <c r="S101" t="n">
        <v>0.01119755934510781</v>
      </c>
      <c r="T101">
        <f>O101*Q101</f>
        <v/>
      </c>
      <c r="U101">
        <f>O101*P101</f>
        <v/>
      </c>
    </row>
    <row r="102">
      <c r="A102" t="inlineStr">
        <is>
          <t>202606</t>
        </is>
      </c>
      <c r="B102" t="inlineStr">
        <is>
          <t>Ex_Integra</t>
        </is>
      </c>
      <c r="C102" t="inlineStr">
        <is>
          <t>F2</t>
        </is>
      </c>
      <c r="D102" t="inlineStr">
        <is>
          <t>IN-FONDO2</t>
        </is>
      </c>
      <c r="E102" t="inlineStr">
        <is>
          <t>1551192MAD04</t>
        </is>
      </c>
      <c r="F102" t="inlineStr">
        <is>
          <t>USP1400MAD04</t>
        </is>
      </c>
      <c r="G102" t="inlineStr">
        <is>
          <t>BU</t>
        </is>
      </c>
      <c r="H102" t="inlineStr">
        <is>
          <t>Sector</t>
        </is>
      </c>
      <c r="I102" t="inlineStr">
        <is>
          <t>Otros</t>
        </is>
      </c>
      <c r="J102" t="inlineStr">
        <is>
          <t>MSCI</t>
        </is>
      </c>
      <c r="K102" t="inlineStr"/>
      <c r="L102" t="inlineStr"/>
      <c r="M102" t="inlineStr">
        <is>
          <t>nan</t>
        </is>
      </c>
      <c r="N102" t="b">
        <v>0</v>
      </c>
      <c r="O102" t="n">
        <v>1.26</v>
      </c>
      <c r="P102" t="n">
        <v>0.00205438101025052</v>
      </c>
      <c r="Q102" t="n">
        <v>28.71736455248975</v>
      </c>
      <c r="R102" t="n">
        <v>36.18387933613708</v>
      </c>
      <c r="S102" t="n">
        <v>0.002588520072915655</v>
      </c>
      <c r="T102">
        <f>O102*Q102</f>
        <v/>
      </c>
      <c r="U102">
        <f>O102*P102</f>
        <v/>
      </c>
    </row>
    <row r="103">
      <c r="A103" t="inlineStr">
        <is>
          <t>202606</t>
        </is>
      </c>
      <c r="B103" t="inlineStr">
        <is>
          <t>Ex_Integra</t>
        </is>
      </c>
      <c r="C103" t="inlineStr">
        <is>
          <t>F1</t>
        </is>
      </c>
      <c r="D103" t="inlineStr">
        <is>
          <t>IN-FONDO1</t>
        </is>
      </c>
      <c r="E103" t="inlineStr">
        <is>
          <t>1552782GAA15</t>
        </is>
      </c>
      <c r="F103" t="inlineStr">
        <is>
          <t>USP2000GAA15</t>
        </is>
      </c>
      <c r="G103" t="inlineStr">
        <is>
          <t>BU</t>
        </is>
      </c>
      <c r="H103" t="inlineStr">
        <is>
          <t>Sector</t>
        </is>
      </c>
      <c r="I103" t="inlineStr">
        <is>
          <t>Otros</t>
        </is>
      </c>
      <c r="J103" t="inlineStr">
        <is>
          <t>MSCI</t>
        </is>
      </c>
      <c r="K103" t="inlineStr"/>
      <c r="L103" t="inlineStr"/>
      <c r="M103" t="inlineStr">
        <is>
          <t>nan</t>
        </is>
      </c>
      <c r="N103" t="b">
        <v>0</v>
      </c>
      <c r="O103" t="n">
        <v>0.77</v>
      </c>
      <c r="P103" t="n">
        <v>0.0008787910629026362</v>
      </c>
      <c r="Q103" t="n">
        <v>3.256593951189222</v>
      </c>
      <c r="R103" t="n">
        <v>2.507577342415701</v>
      </c>
      <c r="S103" t="n">
        <v>0.0006766691184350299</v>
      </c>
      <c r="T103">
        <f>O103*Q103</f>
        <v/>
      </c>
      <c r="U103">
        <f>O103*P103</f>
        <v/>
      </c>
    </row>
    <row r="104">
      <c r="A104" t="inlineStr">
        <is>
          <t>202606</t>
        </is>
      </c>
      <c r="B104" t="inlineStr">
        <is>
          <t>Ex_Integra</t>
        </is>
      </c>
      <c r="C104" t="inlineStr">
        <is>
          <t>F3</t>
        </is>
      </c>
      <c r="D104" t="inlineStr">
        <is>
          <t>IN-FONDO3</t>
        </is>
      </c>
      <c r="E104" t="inlineStr">
        <is>
          <t>1552782GAA15</t>
        </is>
      </c>
      <c r="F104" t="inlineStr">
        <is>
          <t>USP2000GAA15</t>
        </is>
      </c>
      <c r="G104" t="inlineStr">
        <is>
          <t>BU</t>
        </is>
      </c>
      <c r="H104" t="inlineStr">
        <is>
          <t>Sector</t>
        </is>
      </c>
      <c r="I104" t="inlineStr">
        <is>
          <t>Otros</t>
        </is>
      </c>
      <c r="J104" t="inlineStr">
        <is>
          <t>MSCI</t>
        </is>
      </c>
      <c r="K104" t="inlineStr"/>
      <c r="L104" t="inlineStr"/>
      <c r="M104" t="inlineStr">
        <is>
          <t>nan</t>
        </is>
      </c>
      <c r="N104" t="b">
        <v>0</v>
      </c>
      <c r="O104" t="n">
        <v>0.77</v>
      </c>
      <c r="P104" t="n">
        <v>0.001184883358790614</v>
      </c>
      <c r="Q104" t="n">
        <v>4.220935360835924</v>
      </c>
      <c r="R104" t="n">
        <v>3.250120227843661</v>
      </c>
      <c r="S104" t="n">
        <v>0.0009123601862687732</v>
      </c>
      <c r="T104">
        <f>O104*Q104</f>
        <v/>
      </c>
      <c r="U104">
        <f>O104*P104</f>
        <v/>
      </c>
    </row>
    <row r="105">
      <c r="A105" t="inlineStr">
        <is>
          <t>202606</t>
        </is>
      </c>
      <c r="B105" t="inlineStr">
        <is>
          <t>Ex_Integra</t>
        </is>
      </c>
      <c r="C105" t="inlineStr">
        <is>
          <t>F2</t>
        </is>
      </c>
      <c r="D105" t="inlineStr">
        <is>
          <t>IN-FONDO2</t>
        </is>
      </c>
      <c r="E105" t="inlineStr">
        <is>
          <t>15527829AM84</t>
        </is>
      </c>
      <c r="F105" t="inlineStr">
        <is>
          <t>USP16259AM84</t>
        </is>
      </c>
      <c r="G105" t="inlineStr">
        <is>
          <t>BU</t>
        </is>
      </c>
      <c r="H105" t="inlineStr">
        <is>
          <t>Sector</t>
        </is>
      </c>
      <c r="I105" t="inlineStr">
        <is>
          <t>Otros</t>
        </is>
      </c>
      <c r="J105" t="inlineStr">
        <is>
          <t>MSCI</t>
        </is>
      </c>
      <c r="K105" t="inlineStr"/>
      <c r="L105" t="inlineStr">
        <is>
          <t>BBVA Bancomer</t>
        </is>
      </c>
      <c r="M105" t="inlineStr">
        <is>
          <t>BBVA Bancomer</t>
        </is>
      </c>
      <c r="N105" t="b">
        <v>0</v>
      </c>
      <c r="O105" t="n">
        <v>0.77</v>
      </c>
      <c r="P105" t="n">
        <v>0.0009402597917580066</v>
      </c>
      <c r="Q105" t="n">
        <v>13.1435128533777</v>
      </c>
      <c r="R105" t="n">
        <v>10.12050489710083</v>
      </c>
      <c r="S105" t="n">
        <v>0.0007240000396536652</v>
      </c>
      <c r="T105">
        <f>O105*Q105</f>
        <v/>
      </c>
      <c r="U105">
        <f>O105*P105</f>
        <v/>
      </c>
    </row>
    <row r="106">
      <c r="A106" t="inlineStr">
        <is>
          <t>202606</t>
        </is>
      </c>
      <c r="B106" t="inlineStr">
        <is>
          <t>Ex_Integra</t>
        </is>
      </c>
      <c r="C106" t="inlineStr">
        <is>
          <t>F1</t>
        </is>
      </c>
      <c r="D106" t="inlineStr">
        <is>
          <t>IN-FONDO1</t>
        </is>
      </c>
      <c r="E106" t="inlineStr">
        <is>
          <t>15527829AN67</t>
        </is>
      </c>
      <c r="F106" t="inlineStr">
        <is>
          <t>USP16259AN67</t>
        </is>
      </c>
      <c r="G106" t="inlineStr">
        <is>
          <t>BU</t>
        </is>
      </c>
      <c r="H106" t="inlineStr">
        <is>
          <t>Sector</t>
        </is>
      </c>
      <c r="I106" t="inlineStr">
        <is>
          <t>Otros</t>
        </is>
      </c>
      <c r="J106" t="inlineStr">
        <is>
          <t>MSCI</t>
        </is>
      </c>
      <c r="K106" t="inlineStr"/>
      <c r="L106" t="inlineStr">
        <is>
          <t>BBVA Bancomer</t>
        </is>
      </c>
      <c r="M106" t="inlineStr">
        <is>
          <t>BBVA Bancomer</t>
        </is>
      </c>
      <c r="N106" t="b">
        <v>0</v>
      </c>
      <c r="O106" t="n">
        <v>0.77</v>
      </c>
      <c r="P106" t="n">
        <v>0.004326656213306344</v>
      </c>
      <c r="Q106" t="n">
        <v>16.03357504181832</v>
      </c>
      <c r="R106" t="n">
        <v>12.34585278220011</v>
      </c>
      <c r="S106" t="n">
        <v>0.003331525284245885</v>
      </c>
      <c r="T106">
        <f>O106*Q106</f>
        <v/>
      </c>
      <c r="U106">
        <f>O106*P106</f>
        <v/>
      </c>
    </row>
    <row r="107">
      <c r="A107" t="inlineStr">
        <is>
          <t>202606</t>
        </is>
      </c>
      <c r="B107" t="inlineStr">
        <is>
          <t>Ex_Integra</t>
        </is>
      </c>
      <c r="C107" t="inlineStr">
        <is>
          <t>F3</t>
        </is>
      </c>
      <c r="D107" t="inlineStr">
        <is>
          <t>IN-FONDO3</t>
        </is>
      </c>
      <c r="E107" t="inlineStr">
        <is>
          <t>15527829AN67</t>
        </is>
      </c>
      <c r="F107" t="inlineStr">
        <is>
          <t>USP16259AN67</t>
        </is>
      </c>
      <c r="G107" t="inlineStr">
        <is>
          <t>BU</t>
        </is>
      </c>
      <c r="H107" t="inlineStr">
        <is>
          <t>Sector</t>
        </is>
      </c>
      <c r="I107" t="inlineStr">
        <is>
          <t>Otros</t>
        </is>
      </c>
      <c r="J107" t="inlineStr">
        <is>
          <t>MSCI</t>
        </is>
      </c>
      <c r="K107" t="inlineStr"/>
      <c r="L107" t="inlineStr">
        <is>
          <t>BBVA Bancomer</t>
        </is>
      </c>
      <c r="M107" t="inlineStr">
        <is>
          <t>BBVA Bancomer</t>
        </is>
      </c>
      <c r="N107" t="b">
        <v>0</v>
      </c>
      <c r="O107" t="n">
        <v>0.77</v>
      </c>
      <c r="P107" t="n">
        <v>0.000278532418064482</v>
      </c>
      <c r="Q107" t="n">
        <v>0.9922219970643231</v>
      </c>
      <c r="R107" t="n">
        <v>0.7640109377395288</v>
      </c>
      <c r="S107" t="n">
        <v>0.0002144699619096511</v>
      </c>
      <c r="T107">
        <f>O107*Q107</f>
        <v/>
      </c>
      <c r="U107">
        <f>O107*P107</f>
        <v/>
      </c>
    </row>
    <row r="108">
      <c r="A108" t="inlineStr">
        <is>
          <t>202606</t>
        </is>
      </c>
      <c r="B108" t="inlineStr">
        <is>
          <t>Ex_Integra</t>
        </is>
      </c>
      <c r="C108" t="inlineStr">
        <is>
          <t>F2</t>
        </is>
      </c>
      <c r="D108" t="inlineStr">
        <is>
          <t>IN-FONDO2</t>
        </is>
      </c>
      <c r="E108" t="inlineStr">
        <is>
          <t>15527829AN67</t>
        </is>
      </c>
      <c r="F108" t="inlineStr">
        <is>
          <t>USP16259AN67</t>
        </is>
      </c>
      <c r="G108" t="inlineStr">
        <is>
          <t>BU</t>
        </is>
      </c>
      <c r="H108" t="inlineStr">
        <is>
          <t>Sector</t>
        </is>
      </c>
      <c r="I108" t="inlineStr">
        <is>
          <t>Otros</t>
        </is>
      </c>
      <c r="J108" t="inlineStr">
        <is>
          <t>MSCI</t>
        </is>
      </c>
      <c r="K108" t="inlineStr"/>
      <c r="L108" t="inlineStr">
        <is>
          <t>BBVA Bancomer</t>
        </is>
      </c>
      <c r="M108" t="inlineStr">
        <is>
          <t>BBVA Bancomer</t>
        </is>
      </c>
      <c r="N108" t="b">
        <v>0</v>
      </c>
      <c r="O108" t="n">
        <v>0.77</v>
      </c>
      <c r="P108" t="n">
        <v>0.0005454963168695108</v>
      </c>
      <c r="Q108" t="n">
        <v>7.625273264997674</v>
      </c>
      <c r="R108" t="n">
        <v>5.87146041404821</v>
      </c>
      <c r="S108" t="n">
        <v>0.0004200321639895233</v>
      </c>
      <c r="T108">
        <f>O108*Q108</f>
        <v/>
      </c>
      <c r="U108">
        <f>O108*P108</f>
        <v/>
      </c>
    </row>
    <row r="109">
      <c r="A109" t="inlineStr">
        <is>
          <t>202606</t>
        </is>
      </c>
      <c r="B109" t="inlineStr">
        <is>
          <t>Ex_Integra</t>
        </is>
      </c>
      <c r="C109" t="inlineStr">
        <is>
          <t>F2</t>
        </is>
      </c>
      <c r="D109" t="inlineStr">
        <is>
          <t>IN-FONDO2</t>
        </is>
      </c>
      <c r="E109" t="inlineStr">
        <is>
          <t>59509428AW93</t>
        </is>
      </c>
      <c r="F109" t="inlineStr">
        <is>
          <t>US279158AW93</t>
        </is>
      </c>
      <c r="G109" t="inlineStr">
        <is>
          <t>BU</t>
        </is>
      </c>
      <c r="H109" t="inlineStr">
        <is>
          <t>Sector</t>
        </is>
      </c>
      <c r="I109" t="inlineStr">
        <is>
          <t>Otros</t>
        </is>
      </c>
      <c r="J109" t="inlineStr">
        <is>
          <t>MSCI</t>
        </is>
      </c>
      <c r="K109" t="inlineStr"/>
      <c r="L109" t="inlineStr"/>
      <c r="M109" t="inlineStr">
        <is>
          <t>nan</t>
        </is>
      </c>
      <c r="N109" t="b">
        <v>0</v>
      </c>
      <c r="O109" t="n">
        <v>226.35</v>
      </c>
      <c r="P109" t="n">
        <v>0.001095393076591562</v>
      </c>
      <c r="Q109" t="n">
        <v>15.31205854795028</v>
      </c>
      <c r="R109" t="n">
        <v>3465.884452328545</v>
      </c>
      <c r="S109" t="n">
        <v>0.2479422228865</v>
      </c>
      <c r="T109">
        <f>O109*Q109</f>
        <v/>
      </c>
      <c r="U109">
        <f>O109*P109</f>
        <v/>
      </c>
    </row>
    <row r="110">
      <c r="A110" t="inlineStr">
        <is>
          <t>202606</t>
        </is>
      </c>
      <c r="B110" t="inlineStr">
        <is>
          <t>Ex_Integra</t>
        </is>
      </c>
      <c r="C110" t="inlineStr">
        <is>
          <t>F1</t>
        </is>
      </c>
      <c r="D110" t="inlineStr">
        <is>
          <t>IN-FONDO1</t>
        </is>
      </c>
      <c r="E110" t="inlineStr">
        <is>
          <t>59509428AW93</t>
        </is>
      </c>
      <c r="F110" t="inlineStr">
        <is>
          <t>US279158AW93</t>
        </is>
      </c>
      <c r="G110" t="inlineStr">
        <is>
          <t>BU</t>
        </is>
      </c>
      <c r="H110" t="inlineStr">
        <is>
          <t>Sector</t>
        </is>
      </c>
      <c r="I110" t="inlineStr">
        <is>
          <t>Otros</t>
        </is>
      </c>
      <c r="J110" t="inlineStr">
        <is>
          <t>MSCI</t>
        </is>
      </c>
      <c r="K110" t="inlineStr"/>
      <c r="L110" t="inlineStr"/>
      <c r="M110" t="inlineStr">
        <is>
          <t>nan</t>
        </is>
      </c>
      <c r="N110" t="b">
        <v>0</v>
      </c>
      <c r="O110" t="n">
        <v>226.35</v>
      </c>
      <c r="P110" t="n">
        <v>0.001622703215360603</v>
      </c>
      <c r="Q110" t="n">
        <v>6.013358235874692</v>
      </c>
      <c r="R110" t="n">
        <v>1361.123636690236</v>
      </c>
      <c r="S110" t="n">
        <v>0.3672988727968725</v>
      </c>
      <c r="T110">
        <f>O110*Q110</f>
        <v/>
      </c>
      <c r="U110">
        <f>O110*P110</f>
        <v/>
      </c>
    </row>
    <row r="111">
      <c r="A111" t="inlineStr">
        <is>
          <t>202606</t>
        </is>
      </c>
      <c r="B111" t="inlineStr">
        <is>
          <t>Ex_Integra</t>
        </is>
      </c>
      <c r="C111" t="inlineStr">
        <is>
          <t>F1</t>
        </is>
      </c>
      <c r="D111" t="inlineStr">
        <is>
          <t>IN-FONDO1</t>
        </is>
      </c>
      <c r="E111" t="inlineStr">
        <is>
          <t>1552782BAB48</t>
        </is>
      </c>
      <c r="F111" t="inlineStr">
        <is>
          <t>USP1S81BAB48</t>
        </is>
      </c>
      <c r="G111" t="inlineStr">
        <is>
          <t>BU</t>
        </is>
      </c>
      <c r="H111" t="inlineStr">
        <is>
          <t>Sector</t>
        </is>
      </c>
      <c r="I111" t="inlineStr">
        <is>
          <t>Otros</t>
        </is>
      </c>
      <c r="J111" t="inlineStr">
        <is>
          <t>MSCI</t>
        </is>
      </c>
      <c r="K111" t="inlineStr"/>
      <c r="L111" t="inlineStr"/>
      <c r="M111" t="inlineStr">
        <is>
          <t>nan</t>
        </is>
      </c>
      <c r="N111" t="b">
        <v>0</v>
      </c>
      <c r="O111" t="n">
        <v>0.77</v>
      </c>
      <c r="P111" t="n">
        <v>0.001190697244269778</v>
      </c>
      <c r="Q111" t="n">
        <v>4.412445241055264</v>
      </c>
      <c r="R111" t="n">
        <v>3.397582835612553</v>
      </c>
      <c r="S111" t="n">
        <v>0.0009168368780877288</v>
      </c>
      <c r="T111">
        <f>O111*Q111</f>
        <v/>
      </c>
      <c r="U111">
        <f>O111*P111</f>
        <v/>
      </c>
    </row>
    <row r="112">
      <c r="A112" t="inlineStr">
        <is>
          <t>202606</t>
        </is>
      </c>
      <c r="B112" t="inlineStr">
        <is>
          <t>Ex_Integra</t>
        </is>
      </c>
      <c r="C112" t="inlineStr">
        <is>
          <t>F2</t>
        </is>
      </c>
      <c r="D112" t="inlineStr">
        <is>
          <t>IN-FONDO2</t>
        </is>
      </c>
      <c r="E112" t="inlineStr">
        <is>
          <t>1552782BAB48</t>
        </is>
      </c>
      <c r="F112" t="inlineStr">
        <is>
          <t>USP1S81BAB48</t>
        </is>
      </c>
      <c r="G112" t="inlineStr">
        <is>
          <t>BU</t>
        </is>
      </c>
      <c r="H112" t="inlineStr">
        <is>
          <t>Sector</t>
        </is>
      </c>
      <c r="I112" t="inlineStr">
        <is>
          <t>Otros</t>
        </is>
      </c>
      <c r="J112" t="inlineStr">
        <is>
          <t>MSCI</t>
        </is>
      </c>
      <c r="K112" t="inlineStr"/>
      <c r="L112" t="inlineStr"/>
      <c r="M112" t="inlineStr">
        <is>
          <t>nan</t>
        </is>
      </c>
      <c r="N112" t="b">
        <v>0</v>
      </c>
      <c r="O112" t="n">
        <v>0.77</v>
      </c>
      <c r="P112" t="n">
        <v>0.001594356213224711</v>
      </c>
      <c r="Q112" t="n">
        <v>22.28686323191713</v>
      </c>
      <c r="R112" t="n">
        <v>17.16088468857619</v>
      </c>
      <c r="S112" t="n">
        <v>0.001227654284183027</v>
      </c>
      <c r="T112">
        <f>O112*Q112</f>
        <v/>
      </c>
      <c r="U112">
        <f>O112*P112</f>
        <v/>
      </c>
    </row>
    <row r="113">
      <c r="A113" t="inlineStr">
        <is>
          <t>202606</t>
        </is>
      </c>
      <c r="B113" t="inlineStr">
        <is>
          <t>Ex_Integra</t>
        </is>
      </c>
      <c r="C113" t="inlineStr">
        <is>
          <t>F1</t>
        </is>
      </c>
      <c r="D113" t="inlineStr">
        <is>
          <t>IN-FONDO1</t>
        </is>
      </c>
      <c r="E113" t="inlineStr">
        <is>
          <t>1552782BAA64</t>
        </is>
      </c>
      <c r="F113" t="inlineStr">
        <is>
          <t>USP1S81BAA64</t>
        </is>
      </c>
      <c r="G113" t="inlineStr">
        <is>
          <t>BU</t>
        </is>
      </c>
      <c r="H113" t="inlineStr">
        <is>
          <t>Sector</t>
        </is>
      </c>
      <c r="I113" t="inlineStr">
        <is>
          <t>Otros</t>
        </is>
      </c>
      <c r="J113" t="inlineStr">
        <is>
          <t>MSCI</t>
        </is>
      </c>
      <c r="K113" t="inlineStr"/>
      <c r="L113" t="inlineStr">
        <is>
          <t>BBVA Bancomer</t>
        </is>
      </c>
      <c r="M113" t="inlineStr">
        <is>
          <t>BBVA Bancomer</t>
        </is>
      </c>
      <c r="N113" t="b">
        <v>0</v>
      </c>
      <c r="O113" t="n">
        <v>0.77</v>
      </c>
      <c r="P113" t="n">
        <v>0.0009748299249208012</v>
      </c>
      <c r="Q113" t="n">
        <v>3.612491490809632</v>
      </c>
      <c r="R113" t="n">
        <v>2.781618447923417</v>
      </c>
      <c r="S113" t="n">
        <v>0.0007506190421890169</v>
      </c>
      <c r="T113">
        <f>O113*Q113</f>
        <v/>
      </c>
      <c r="U113">
        <f>O113*P113</f>
        <v/>
      </c>
    </row>
    <row r="114">
      <c r="A114" t="inlineStr">
        <is>
          <t>202606</t>
        </is>
      </c>
      <c r="B114" t="inlineStr">
        <is>
          <t>Ex_Integra</t>
        </is>
      </c>
      <c r="C114" t="inlineStr">
        <is>
          <t>F1</t>
        </is>
      </c>
      <c r="D114" t="inlineStr">
        <is>
          <t>IN-FONDO1</t>
        </is>
      </c>
      <c r="E114" t="inlineStr">
        <is>
          <t>1551112LAN29</t>
        </is>
      </c>
      <c r="F114" t="inlineStr">
        <is>
          <t>US05968LAN29</t>
        </is>
      </c>
      <c r="G114" t="inlineStr">
        <is>
          <t>BU</t>
        </is>
      </c>
      <c r="H114" t="inlineStr">
        <is>
          <t>Sector</t>
        </is>
      </c>
      <c r="I114" t="inlineStr">
        <is>
          <t>Otros</t>
        </is>
      </c>
      <c r="J114" t="inlineStr">
        <is>
          <t>MSCI</t>
        </is>
      </c>
      <c r="K114" t="inlineStr"/>
      <c r="L114" t="inlineStr"/>
      <c r="M114" t="inlineStr">
        <is>
          <t>nan</t>
        </is>
      </c>
      <c r="N114" t="b">
        <v>0</v>
      </c>
      <c r="O114" t="n">
        <v>0.6</v>
      </c>
      <c r="P114" t="n">
        <v>0.0009539435734755772</v>
      </c>
      <c r="Q114" t="n">
        <v>3.535091561918383</v>
      </c>
      <c r="R114" t="n">
        <v>2.12105493715103</v>
      </c>
      <c r="S114" t="n">
        <v>0.0005723661440853463</v>
      </c>
      <c r="T114">
        <f>O114*Q114</f>
        <v/>
      </c>
      <c r="U114">
        <f>O114*P114</f>
        <v/>
      </c>
    </row>
    <row r="115">
      <c r="A115" t="inlineStr">
        <is>
          <t>202606</t>
        </is>
      </c>
      <c r="B115" t="inlineStr">
        <is>
          <t>Ex_Integra</t>
        </is>
      </c>
      <c r="C115" t="inlineStr">
        <is>
          <t>F2</t>
        </is>
      </c>
      <c r="D115" t="inlineStr">
        <is>
          <t>IN-FONDO2</t>
        </is>
      </c>
      <c r="E115" t="inlineStr">
        <is>
          <t>1551112LAN29</t>
        </is>
      </c>
      <c r="F115" t="inlineStr">
        <is>
          <t>US05968LAN29</t>
        </is>
      </c>
      <c r="G115" t="inlineStr">
        <is>
          <t>BU</t>
        </is>
      </c>
      <c r="H115" t="inlineStr">
        <is>
          <t>Sector</t>
        </is>
      </c>
      <c r="I115" t="inlineStr">
        <is>
          <t>Otros</t>
        </is>
      </c>
      <c r="J115" t="inlineStr">
        <is>
          <t>MSCI</t>
        </is>
      </c>
      <c r="K115" t="inlineStr"/>
      <c r="L115" t="inlineStr"/>
      <c r="M115" t="inlineStr">
        <is>
          <t>nan</t>
        </is>
      </c>
      <c r="N115" t="b">
        <v>0</v>
      </c>
      <c r="O115" t="n">
        <v>0.6</v>
      </c>
      <c r="P115" t="n">
        <v>0.0002818172557378851</v>
      </c>
      <c r="Q115" t="n">
        <v>3.93940989029108</v>
      </c>
      <c r="R115" t="n">
        <v>2.363645934174648</v>
      </c>
      <c r="S115" t="n">
        <v>0.0001690903534427311</v>
      </c>
      <c r="T115">
        <f>O115*Q115</f>
        <v/>
      </c>
      <c r="U115">
        <f>O115*P115</f>
        <v/>
      </c>
    </row>
    <row r="116">
      <c r="A116" t="inlineStr">
        <is>
          <t>202606</t>
        </is>
      </c>
      <c r="B116" t="inlineStr">
        <is>
          <t>Ex_Integra</t>
        </is>
      </c>
      <c r="C116" t="inlineStr">
        <is>
          <t>F2</t>
        </is>
      </c>
      <c r="D116" t="inlineStr">
        <is>
          <t>IN-FONDO2</t>
        </is>
      </c>
      <c r="E116" t="inlineStr">
        <is>
          <t>59509428AJ82</t>
        </is>
      </c>
      <c r="F116" t="inlineStr">
        <is>
          <t>US279158AJ82</t>
        </is>
      </c>
      <c r="G116" t="inlineStr">
        <is>
          <t>BU</t>
        </is>
      </c>
      <c r="H116" t="inlineStr">
        <is>
          <t>Sector</t>
        </is>
      </c>
      <c r="I116" t="inlineStr">
        <is>
          <t>Otros</t>
        </is>
      </c>
      <c r="J116" t="inlineStr">
        <is>
          <t>MSCI</t>
        </is>
      </c>
      <c r="K116" t="inlineStr"/>
      <c r="L116" t="inlineStr">
        <is>
          <t>Ecopetrol</t>
        </is>
      </c>
      <c r="M116" t="inlineStr">
        <is>
          <t>Ecopetrol</t>
        </is>
      </c>
      <c r="N116" t="b">
        <v>0</v>
      </c>
      <c r="O116" t="n">
        <v>226.35</v>
      </c>
      <c r="P116" t="n">
        <v>0.0001939616937368505</v>
      </c>
      <c r="Q116" t="n">
        <v>2.711312380939631</v>
      </c>
      <c r="R116" t="n">
        <v>613.7055574256856</v>
      </c>
      <c r="S116" t="n">
        <v>0.04390322937733611</v>
      </c>
      <c r="T116">
        <f>O116*Q116</f>
        <v/>
      </c>
      <c r="U116">
        <f>O116*P116</f>
        <v/>
      </c>
    </row>
    <row r="117">
      <c r="A117" t="inlineStr">
        <is>
          <t>202606</t>
        </is>
      </c>
      <c r="B117" t="inlineStr">
        <is>
          <t>Ex_Integra</t>
        </is>
      </c>
      <c r="C117" t="inlineStr">
        <is>
          <t>F1</t>
        </is>
      </c>
      <c r="D117" t="inlineStr">
        <is>
          <t>IN-FONDO1</t>
        </is>
      </c>
      <c r="E117" t="inlineStr">
        <is>
          <t>59509428AJ82</t>
        </is>
      </c>
      <c r="F117" t="inlineStr">
        <is>
          <t>US279158AJ82</t>
        </is>
      </c>
      <c r="G117" t="inlineStr">
        <is>
          <t>BU</t>
        </is>
      </c>
      <c r="H117" t="inlineStr">
        <is>
          <t>Sector</t>
        </is>
      </c>
      <c r="I117" t="inlineStr">
        <is>
          <t>Otros</t>
        </is>
      </c>
      <c r="J117" t="inlineStr">
        <is>
          <t>MSCI</t>
        </is>
      </c>
      <c r="K117" t="inlineStr"/>
      <c r="L117" t="inlineStr">
        <is>
          <t>Ecopetrol</t>
        </is>
      </c>
      <c r="M117" t="inlineStr">
        <is>
          <t>Ecopetrol</t>
        </is>
      </c>
      <c r="N117" t="b">
        <v>0</v>
      </c>
      <c r="O117" t="n">
        <v>226.35</v>
      </c>
      <c r="P117" t="n">
        <v>0.001849528781647552</v>
      </c>
      <c r="Q117" t="n">
        <v>6.853920683910178</v>
      </c>
      <c r="R117" t="n">
        <v>1551.384946803069</v>
      </c>
      <c r="S117" t="n">
        <v>0.4186408397259233</v>
      </c>
      <c r="T117">
        <f>O117*Q117</f>
        <v/>
      </c>
      <c r="U117">
        <f>O117*P117</f>
        <v/>
      </c>
    </row>
    <row r="118">
      <c r="A118" t="inlineStr">
        <is>
          <t>202606</t>
        </is>
      </c>
      <c r="B118" t="inlineStr">
        <is>
          <t>Ex_Integra</t>
        </is>
      </c>
      <c r="C118" t="inlineStr">
        <is>
          <t>F2</t>
        </is>
      </c>
      <c r="D118" t="inlineStr">
        <is>
          <t>IN-FONDO2</t>
        </is>
      </c>
      <c r="E118" t="inlineStr">
        <is>
          <t>59509428AQ26</t>
        </is>
      </c>
      <c r="F118" t="inlineStr">
        <is>
          <t>US279158AQ26</t>
        </is>
      </c>
      <c r="G118" t="inlineStr">
        <is>
          <t>BU</t>
        </is>
      </c>
      <c r="H118" t="inlineStr">
        <is>
          <t>Sector</t>
        </is>
      </c>
      <c r="I118" t="inlineStr">
        <is>
          <t>Otros</t>
        </is>
      </c>
      <c r="J118" t="inlineStr">
        <is>
          <t>MSCI</t>
        </is>
      </c>
      <c r="K118" t="inlineStr"/>
      <c r="L118" t="inlineStr">
        <is>
          <t>Ecopetrol</t>
        </is>
      </c>
      <c r="M118" t="inlineStr">
        <is>
          <t>Ecopetrol</t>
        </is>
      </c>
      <c r="N118" t="b">
        <v>0</v>
      </c>
      <c r="O118" t="n">
        <v>226.35</v>
      </c>
      <c r="P118" t="n">
        <v>0.001539483155705385</v>
      </c>
      <c r="Q118" t="n">
        <v>21.51981486599593</v>
      </c>
      <c r="R118" t="n">
        <v>4871.010094918179</v>
      </c>
      <c r="S118" t="n">
        <v>0.3484620122939139</v>
      </c>
      <c r="T118">
        <f>O118*Q118</f>
        <v/>
      </c>
      <c r="U118">
        <f>O118*P118</f>
        <v/>
      </c>
    </row>
    <row r="119">
      <c r="A119" t="inlineStr">
        <is>
          <t>202606</t>
        </is>
      </c>
      <c r="B119" t="inlineStr">
        <is>
          <t>Ex_Integra</t>
        </is>
      </c>
      <c r="C119" t="inlineStr">
        <is>
          <t>F1</t>
        </is>
      </c>
      <c r="D119" t="inlineStr">
        <is>
          <t>IN-FONDO1</t>
        </is>
      </c>
      <c r="E119" t="inlineStr">
        <is>
          <t>59509428AQ26</t>
        </is>
      </c>
      <c r="F119" t="inlineStr">
        <is>
          <t>US279158AQ26</t>
        </is>
      </c>
      <c r="G119" t="inlineStr">
        <is>
          <t>BU</t>
        </is>
      </c>
      <c r="H119" t="inlineStr">
        <is>
          <t>Sector</t>
        </is>
      </c>
      <c r="I119" t="inlineStr">
        <is>
          <t>Otros</t>
        </is>
      </c>
      <c r="J119" t="inlineStr">
        <is>
          <t>MSCI</t>
        </is>
      </c>
      <c r="K119" t="inlineStr"/>
      <c r="L119" t="inlineStr">
        <is>
          <t>Ecopetrol</t>
        </is>
      </c>
      <c r="M119" t="inlineStr">
        <is>
          <t>Ecopetrol</t>
        </is>
      </c>
      <c r="N119" t="b">
        <v>0</v>
      </c>
      <c r="O119" t="n">
        <v>226.35</v>
      </c>
      <c r="P119" t="n">
        <v>0.0009544881419320435</v>
      </c>
      <c r="Q119" t="n">
        <v>3.537109605132749</v>
      </c>
      <c r="R119" t="n">
        <v>800.6247591217978</v>
      </c>
      <c r="S119" t="n">
        <v>0.216048390926318</v>
      </c>
      <c r="T119">
        <f>O119*Q119</f>
        <v/>
      </c>
      <c r="U119">
        <f>O119*P119</f>
        <v/>
      </c>
    </row>
    <row r="120">
      <c r="A120" t="inlineStr">
        <is>
          <t>202606</t>
        </is>
      </c>
      <c r="B120" t="inlineStr">
        <is>
          <t>Ex_Integra</t>
        </is>
      </c>
      <c r="C120" t="inlineStr">
        <is>
          <t>F2</t>
        </is>
      </c>
      <c r="D120" t="inlineStr">
        <is>
          <t>IN-FONDO2</t>
        </is>
      </c>
      <c r="E120" t="inlineStr">
        <is>
          <t>59509428AE95</t>
        </is>
      </c>
      <c r="F120" t="inlineStr">
        <is>
          <t>US279158AE95</t>
        </is>
      </c>
      <c r="G120" t="inlineStr">
        <is>
          <t>BU</t>
        </is>
      </c>
      <c r="H120" t="inlineStr">
        <is>
          <t>Sector</t>
        </is>
      </c>
      <c r="I120" t="inlineStr">
        <is>
          <t>Otros</t>
        </is>
      </c>
      <c r="J120" t="inlineStr">
        <is>
          <t>MSCI</t>
        </is>
      </c>
      <c r="K120" t="inlineStr"/>
      <c r="L120" t="inlineStr">
        <is>
          <t>Ecopetrol</t>
        </is>
      </c>
      <c r="M120" t="inlineStr">
        <is>
          <t>Ecopetrol</t>
        </is>
      </c>
      <c r="N120" t="b">
        <v>0</v>
      </c>
      <c r="O120" t="n">
        <v>226.35</v>
      </c>
      <c r="P120" t="n">
        <v>0.0006912513235260094</v>
      </c>
      <c r="Q120" t="n">
        <v>9.662723786892256</v>
      </c>
      <c r="R120" t="n">
        <v>2187.157529163062</v>
      </c>
      <c r="S120" t="n">
        <v>0.1564647370801122</v>
      </c>
      <c r="T120">
        <f>O120*Q120</f>
        <v/>
      </c>
      <c r="U120">
        <f>O120*P120</f>
        <v/>
      </c>
    </row>
    <row r="121">
      <c r="A121" t="inlineStr">
        <is>
          <t>202606</t>
        </is>
      </c>
      <c r="B121" t="inlineStr">
        <is>
          <t>Ex_Integra</t>
        </is>
      </c>
      <c r="C121" t="inlineStr">
        <is>
          <t>F1</t>
        </is>
      </c>
      <c r="D121" t="inlineStr">
        <is>
          <t>IN-FONDO1</t>
        </is>
      </c>
      <c r="E121" t="inlineStr">
        <is>
          <t>59509428AE95</t>
        </is>
      </c>
      <c r="F121" t="inlineStr">
        <is>
          <t>US279158AE95</t>
        </is>
      </c>
      <c r="G121" t="inlineStr">
        <is>
          <t>BU</t>
        </is>
      </c>
      <c r="H121" t="inlineStr">
        <is>
          <t>Sector</t>
        </is>
      </c>
      <c r="I121" t="inlineStr">
        <is>
          <t>Otros</t>
        </is>
      </c>
      <c r="J121" t="inlineStr">
        <is>
          <t>MSCI</t>
        </is>
      </c>
      <c r="K121" t="inlineStr"/>
      <c r="L121" t="inlineStr">
        <is>
          <t>Ecopetrol</t>
        </is>
      </c>
      <c r="M121" t="inlineStr">
        <is>
          <t>Ecopetrol</t>
        </is>
      </c>
      <c r="N121" t="b">
        <v>0</v>
      </c>
      <c r="O121" t="n">
        <v>226.35</v>
      </c>
      <c r="P121" t="n">
        <v>0.003682587214158818</v>
      </c>
      <c r="Q121" t="n">
        <v>13.64680610968512</v>
      </c>
      <c r="R121" t="n">
        <v>3088.954562927227</v>
      </c>
      <c r="S121" t="n">
        <v>0.8335536159248486</v>
      </c>
      <c r="T121">
        <f>O121*Q121</f>
        <v/>
      </c>
      <c r="U121">
        <f>O121*P121</f>
        <v/>
      </c>
    </row>
    <row r="122">
      <c r="A122" t="inlineStr">
        <is>
          <t>202606</t>
        </is>
      </c>
      <c r="B122" t="inlineStr">
        <is>
          <t>Ex_Integra</t>
        </is>
      </c>
      <c r="C122" t="inlineStr">
        <is>
          <t>F2</t>
        </is>
      </c>
      <c r="D122" t="inlineStr">
        <is>
          <t>IN-FONDO2</t>
        </is>
      </c>
      <c r="E122" t="inlineStr">
        <is>
          <t>59509428AS81</t>
        </is>
      </c>
      <c r="F122" t="inlineStr">
        <is>
          <t>US279158AS81</t>
        </is>
      </c>
      <c r="G122" t="inlineStr">
        <is>
          <t>BU</t>
        </is>
      </c>
      <c r="H122" t="inlineStr">
        <is>
          <t>Sector</t>
        </is>
      </c>
      <c r="I122" t="inlineStr">
        <is>
          <t>Otros</t>
        </is>
      </c>
      <c r="J122" t="inlineStr">
        <is>
          <t>MSCI</t>
        </is>
      </c>
      <c r="K122" t="inlineStr"/>
      <c r="L122" t="inlineStr">
        <is>
          <t>Ecopetrol</t>
        </is>
      </c>
      <c r="M122" t="inlineStr">
        <is>
          <t>Ecopetrol</t>
        </is>
      </c>
      <c r="N122" t="b">
        <v>0</v>
      </c>
      <c r="O122" t="n">
        <v>226.35</v>
      </c>
      <c r="P122" t="n">
        <v>3.467348063427553e-08</v>
      </c>
      <c r="Q122" t="n">
        <v>0.0004846866178717064</v>
      </c>
      <c r="R122" t="n">
        <v>0.1097088159552607</v>
      </c>
      <c r="S122" t="n">
        <v>7.848342341568266e-06</v>
      </c>
      <c r="T122">
        <f>O122*Q122</f>
        <v/>
      </c>
      <c r="U122">
        <f>O122*P122</f>
        <v/>
      </c>
    </row>
    <row r="123">
      <c r="A123" t="inlineStr">
        <is>
          <t>202606</t>
        </is>
      </c>
      <c r="B123" t="inlineStr">
        <is>
          <t>Ex_Integra</t>
        </is>
      </c>
      <c r="C123" t="inlineStr">
        <is>
          <t>F1</t>
        </is>
      </c>
      <c r="D123" t="inlineStr">
        <is>
          <t>IN-FONDO1</t>
        </is>
      </c>
      <c r="E123" t="inlineStr">
        <is>
          <t>59509428AS81</t>
        </is>
      </c>
      <c r="F123" t="inlineStr">
        <is>
          <t>US279158AS81</t>
        </is>
      </c>
      <c r="G123" t="inlineStr">
        <is>
          <t>BU</t>
        </is>
      </c>
      <c r="H123" t="inlineStr">
        <is>
          <t>Sector</t>
        </is>
      </c>
      <c r="I123" t="inlineStr">
        <is>
          <t>Otros</t>
        </is>
      </c>
      <c r="J123" t="inlineStr">
        <is>
          <t>MSCI</t>
        </is>
      </c>
      <c r="K123" t="inlineStr"/>
      <c r="L123" t="inlineStr">
        <is>
          <t>Ecopetrol</t>
        </is>
      </c>
      <c r="M123" t="inlineStr">
        <is>
          <t>Ecopetrol</t>
        </is>
      </c>
      <c r="N123" t="b">
        <v>0</v>
      </c>
      <c r="O123" t="n">
        <v>226.35</v>
      </c>
      <c r="P123" t="n">
        <v>0.001602623806591256</v>
      </c>
      <c r="Q123" t="n">
        <v>5.938948647632263</v>
      </c>
      <c r="R123" t="n">
        <v>1344.281026391563</v>
      </c>
      <c r="S123" t="n">
        <v>0.3627538986219308</v>
      </c>
      <c r="T123">
        <f>O123*Q123</f>
        <v/>
      </c>
      <c r="U123">
        <f>O123*P123</f>
        <v/>
      </c>
    </row>
    <row r="124">
      <c r="A124" t="inlineStr">
        <is>
          <t>202606</t>
        </is>
      </c>
      <c r="B124" t="inlineStr">
        <is>
          <t>Ex_Integra</t>
        </is>
      </c>
      <c r="C124" t="inlineStr">
        <is>
          <t>F1</t>
        </is>
      </c>
      <c r="D124" t="inlineStr">
        <is>
          <t>IN-FONDO1</t>
        </is>
      </c>
      <c r="E124" t="inlineStr">
        <is>
          <t>59509428AV11</t>
        </is>
      </c>
      <c r="F124" t="inlineStr">
        <is>
          <t>US279158AV11</t>
        </is>
      </c>
      <c r="G124" t="inlineStr">
        <is>
          <t>BU</t>
        </is>
      </c>
      <c r="H124" t="inlineStr">
        <is>
          <t>Sector</t>
        </is>
      </c>
      <c r="I124" t="inlineStr">
        <is>
          <t>Otros</t>
        </is>
      </c>
      <c r="J124" t="inlineStr">
        <is>
          <t>MSCI</t>
        </is>
      </c>
      <c r="K124" t="inlineStr"/>
      <c r="L124" t="inlineStr"/>
      <c r="M124" t="inlineStr">
        <is>
          <t>nan</t>
        </is>
      </c>
      <c r="N124" t="b">
        <v>0</v>
      </c>
      <c r="O124" t="n">
        <v>226.35</v>
      </c>
      <c r="P124" t="n">
        <v>0.001993723211596289</v>
      </c>
      <c r="Q124" t="n">
        <v>7.388271484901725</v>
      </c>
      <c r="R124" t="n">
        <v>1672.335250607505</v>
      </c>
      <c r="S124" t="n">
        <v>0.45127924894482</v>
      </c>
      <c r="T124">
        <f>O124*Q124</f>
        <v/>
      </c>
      <c r="U124">
        <f>O124*P124</f>
        <v/>
      </c>
    </row>
    <row r="125">
      <c r="A125" t="inlineStr">
        <is>
          <t>202606</t>
        </is>
      </c>
      <c r="B125" t="inlineStr">
        <is>
          <t>Ex_Integra</t>
        </is>
      </c>
      <c r="C125" t="inlineStr">
        <is>
          <t>F2</t>
        </is>
      </c>
      <c r="D125" t="inlineStr">
        <is>
          <t>IN-FONDO2</t>
        </is>
      </c>
      <c r="E125" t="inlineStr">
        <is>
          <t>12535622BA92</t>
        </is>
      </c>
      <c r="F125" t="inlineStr">
        <is>
          <t>USP58072BA92</t>
        </is>
      </c>
      <c r="G125" t="inlineStr">
        <is>
          <t>BU</t>
        </is>
      </c>
      <c r="H125" t="inlineStr">
        <is>
          <t>Sector</t>
        </is>
      </c>
      <c r="I125" t="inlineStr">
        <is>
          <t>Otros</t>
        </is>
      </c>
      <c r="J125" t="inlineStr">
        <is>
          <t>MSCI</t>
        </is>
      </c>
      <c r="K125" t="inlineStr"/>
      <c r="L125" t="inlineStr"/>
      <c r="M125" t="inlineStr">
        <is>
          <t>nan</t>
        </is>
      </c>
      <c r="N125" t="b">
        <v>0</v>
      </c>
      <c r="O125" t="n">
        <v>336.19</v>
      </c>
      <c r="P125" t="n">
        <v>0.001554965472156928</v>
      </c>
      <c r="Q125" t="n">
        <v>21.73623593075341</v>
      </c>
      <c r="R125" t="n">
        <v>7307.505157559988</v>
      </c>
      <c r="S125" t="n">
        <v>0.5227638420844376</v>
      </c>
      <c r="T125">
        <f>O125*Q125</f>
        <v/>
      </c>
      <c r="U125">
        <f>O125*P125</f>
        <v/>
      </c>
    </row>
    <row r="126">
      <c r="A126" t="inlineStr">
        <is>
          <t>202606</t>
        </is>
      </c>
      <c r="B126" t="inlineStr">
        <is>
          <t>Ex_Integra</t>
        </is>
      </c>
      <c r="C126" t="inlineStr">
        <is>
          <t>F1</t>
        </is>
      </c>
      <c r="D126" t="inlineStr">
        <is>
          <t>IN-FONDO1</t>
        </is>
      </c>
      <c r="E126" t="inlineStr">
        <is>
          <t>12535622BA92</t>
        </is>
      </c>
      <c r="F126" t="inlineStr">
        <is>
          <t>USP58072BA92</t>
        </is>
      </c>
      <c r="G126" t="inlineStr">
        <is>
          <t>BU</t>
        </is>
      </c>
      <c r="H126" t="inlineStr">
        <is>
          <t>Sector</t>
        </is>
      </c>
      <c r="I126" t="inlineStr">
        <is>
          <t>Otros</t>
        </is>
      </c>
      <c r="J126" t="inlineStr">
        <is>
          <t>MSCI</t>
        </is>
      </c>
      <c r="K126" t="inlineStr"/>
      <c r="L126" t="inlineStr"/>
      <c r="M126" t="inlineStr">
        <is>
          <t>nan</t>
        </is>
      </c>
      <c r="N126" t="b">
        <v>0</v>
      </c>
      <c r="O126" t="n">
        <v>336.19</v>
      </c>
      <c r="P126" t="n">
        <v>0.002138904686071899</v>
      </c>
      <c r="Q126" t="n">
        <v>7.926280041839433</v>
      </c>
      <c r="R126" t="n">
        <v>2664.736087265999</v>
      </c>
      <c r="S126" t="n">
        <v>0.7190783664105116</v>
      </c>
      <c r="T126">
        <f>O126*Q126</f>
        <v/>
      </c>
      <c r="U126">
        <f>O126*P126</f>
        <v/>
      </c>
    </row>
    <row r="127">
      <c r="A127" t="inlineStr">
        <is>
          <t>202606</t>
        </is>
      </c>
      <c r="B127" t="inlineStr">
        <is>
          <t>Ex_Integra</t>
        </is>
      </c>
      <c r="C127" t="inlineStr">
        <is>
          <t>F1</t>
        </is>
      </c>
      <c r="D127" t="inlineStr">
        <is>
          <t>IN-FONDO1</t>
        </is>
      </c>
      <c r="E127" t="inlineStr">
        <is>
          <t>2100022V2D64</t>
        </is>
      </c>
      <c r="F127" t="inlineStr">
        <is>
          <t>US05971V2D64</t>
        </is>
      </c>
      <c r="G127" t="inlineStr">
        <is>
          <t>BU</t>
        </is>
      </c>
      <c r="H127" t="inlineStr">
        <is>
          <t>Sector</t>
        </is>
      </c>
      <c r="I127" t="inlineStr">
        <is>
          <t>Otros</t>
        </is>
      </c>
      <c r="J127" t="inlineStr">
        <is>
          <t>MSCI</t>
        </is>
      </c>
      <c r="K127" t="inlineStr"/>
      <c r="L127" t="inlineStr">
        <is>
          <t>BCP</t>
        </is>
      </c>
      <c r="M127" t="inlineStr">
        <is>
          <t>BCP</t>
        </is>
      </c>
      <c r="N127" t="b">
        <v>0</v>
      </c>
      <c r="O127" t="n">
        <v>0.44</v>
      </c>
      <c r="P127" t="n">
        <v>0.0005059103395564543</v>
      </c>
      <c r="Q127" t="n">
        <v>1.874785283093134</v>
      </c>
      <c r="R127" t="n">
        <v>0.8249055245609789</v>
      </c>
      <c r="S127" t="n">
        <v>0.0002226005494048399</v>
      </c>
      <c r="T127">
        <f>O127*Q127</f>
        <v/>
      </c>
      <c r="U127">
        <f>O127*P127</f>
        <v/>
      </c>
    </row>
    <row r="128">
      <c r="A128" t="inlineStr">
        <is>
          <t>202606</t>
        </is>
      </c>
      <c r="B128" t="inlineStr">
        <is>
          <t>Ex_Integra</t>
        </is>
      </c>
      <c r="C128" t="inlineStr">
        <is>
          <t>F3</t>
        </is>
      </c>
      <c r="D128" t="inlineStr">
        <is>
          <t>IN-FONDO3</t>
        </is>
      </c>
      <c r="E128" t="inlineStr">
        <is>
          <t>2100022V2D64</t>
        </is>
      </c>
      <c r="F128" t="inlineStr">
        <is>
          <t>US05971V2D64</t>
        </is>
      </c>
      <c r="G128" t="inlineStr">
        <is>
          <t>BU</t>
        </is>
      </c>
      <c r="H128" t="inlineStr">
        <is>
          <t>Sector</t>
        </is>
      </c>
      <c r="I128" t="inlineStr">
        <is>
          <t>Otros</t>
        </is>
      </c>
      <c r="J128" t="inlineStr">
        <is>
          <t>MSCI</t>
        </is>
      </c>
      <c r="K128" t="inlineStr"/>
      <c r="L128" t="inlineStr">
        <is>
          <t>BCP</t>
        </is>
      </c>
      <c r="M128" t="inlineStr">
        <is>
          <t>BCP</t>
        </is>
      </c>
      <c r="N128" t="b">
        <v>0</v>
      </c>
      <c r="O128" t="n">
        <v>0.44</v>
      </c>
      <c r="P128" t="n">
        <v>0.0005585886209986567</v>
      </c>
      <c r="Q128" t="n">
        <v>1.989872205598641</v>
      </c>
      <c r="R128" t="n">
        <v>0.875543770463402</v>
      </c>
      <c r="S128" t="n">
        <v>0.0002457789932394089</v>
      </c>
      <c r="T128">
        <f>O128*Q128</f>
        <v/>
      </c>
      <c r="U128">
        <f>O128*P128</f>
        <v/>
      </c>
    </row>
    <row r="129">
      <c r="A129" t="inlineStr">
        <is>
          <t>202606</t>
        </is>
      </c>
      <c r="B129" t="inlineStr">
        <is>
          <t>Ex_Integra</t>
        </is>
      </c>
      <c r="C129" t="inlineStr">
        <is>
          <t>F2</t>
        </is>
      </c>
      <c r="D129" t="inlineStr">
        <is>
          <t>IN-FONDO2</t>
        </is>
      </c>
      <c r="E129" t="inlineStr">
        <is>
          <t>2100022V2H78</t>
        </is>
      </c>
      <c r="F129" t="inlineStr">
        <is>
          <t>US05971V2H78</t>
        </is>
      </c>
      <c r="G129" t="inlineStr">
        <is>
          <t>BU</t>
        </is>
      </c>
      <c r="H129" t="inlineStr">
        <is>
          <t>Sector</t>
        </is>
      </c>
      <c r="I129" t="inlineStr">
        <is>
          <t>Otros</t>
        </is>
      </c>
      <c r="J129" t="inlineStr">
        <is>
          <t>MSCI</t>
        </is>
      </c>
      <c r="K129" t="inlineStr"/>
      <c r="L129" t="inlineStr"/>
      <c r="M129" t="inlineStr">
        <is>
          <t>nan</t>
        </is>
      </c>
      <c r="N129" t="b">
        <v>0</v>
      </c>
      <c r="O129" t="n">
        <v>0.44</v>
      </c>
      <c r="P129" t="n">
        <v>0.0007723482421977873</v>
      </c>
      <c r="Q129" t="n">
        <v>10.79634494380563</v>
      </c>
      <c r="R129" t="n">
        <v>4.750391775274476</v>
      </c>
      <c r="S129" t="n">
        <v>0.0003398332265670264</v>
      </c>
      <c r="T129">
        <f>O129*Q129</f>
        <v/>
      </c>
      <c r="U129">
        <f>O129*P129</f>
        <v/>
      </c>
    </row>
    <row r="130">
      <c r="A130" t="inlineStr">
        <is>
          <t>202606</t>
        </is>
      </c>
      <c r="B130" t="inlineStr">
        <is>
          <t>Ex_Integra</t>
        </is>
      </c>
      <c r="C130" t="inlineStr">
        <is>
          <t>F2</t>
        </is>
      </c>
      <c r="D130" t="inlineStr">
        <is>
          <t>IN-FONDO2</t>
        </is>
      </c>
      <c r="E130" t="inlineStr">
        <is>
          <t>2100022V2K08</t>
        </is>
      </c>
      <c r="F130" t="inlineStr">
        <is>
          <t>US05971V2K08</t>
        </is>
      </c>
      <c r="G130" t="inlineStr">
        <is>
          <t>BU</t>
        </is>
      </c>
      <c r="H130" t="inlineStr">
        <is>
          <t>Sector</t>
        </is>
      </c>
      <c r="I130" t="inlineStr">
        <is>
          <t>Otros</t>
        </is>
      </c>
      <c r="J130" t="inlineStr">
        <is>
          <t>MSCI</t>
        </is>
      </c>
      <c r="K130" t="inlineStr"/>
      <c r="L130" t="inlineStr"/>
      <c r="M130" t="inlineStr">
        <is>
          <t>nan</t>
        </is>
      </c>
      <c r="N130" t="b">
        <v>0</v>
      </c>
      <c r="O130" t="n">
        <v>0.44</v>
      </c>
      <c r="P130" t="n">
        <v>0.002465275047381909</v>
      </c>
      <c r="Q130" t="n">
        <v>34.46108677240426</v>
      </c>
      <c r="R130" t="n">
        <v>15.16287817985788</v>
      </c>
      <c r="S130" t="n">
        <v>0.00108472102084804</v>
      </c>
      <c r="T130">
        <f>O130*Q130</f>
        <v/>
      </c>
      <c r="U130">
        <f>O130*P130</f>
        <v/>
      </c>
    </row>
    <row r="131">
      <c r="A131" t="inlineStr">
        <is>
          <t>202606</t>
        </is>
      </c>
      <c r="B131" t="inlineStr">
        <is>
          <t>Ex_Integra</t>
        </is>
      </c>
      <c r="C131" t="inlineStr">
        <is>
          <t>F1</t>
        </is>
      </c>
      <c r="D131" t="inlineStr">
        <is>
          <t>IN-FONDO1</t>
        </is>
      </c>
      <c r="E131" t="inlineStr">
        <is>
          <t>2100022V2K08</t>
        </is>
      </c>
      <c r="F131" t="inlineStr">
        <is>
          <t>US05971V2K08</t>
        </is>
      </c>
      <c r="G131" t="inlineStr">
        <is>
          <t>BU</t>
        </is>
      </c>
      <c r="H131" t="inlineStr">
        <is>
          <t>Sector</t>
        </is>
      </c>
      <c r="I131" t="inlineStr">
        <is>
          <t>Otros</t>
        </is>
      </c>
      <c r="J131" t="inlineStr">
        <is>
          <t>MSCI</t>
        </is>
      </c>
      <c r="K131" t="inlineStr"/>
      <c r="L131" t="inlineStr"/>
      <c r="M131" t="inlineStr">
        <is>
          <t>nan</t>
        </is>
      </c>
      <c r="N131" t="b">
        <v>0</v>
      </c>
      <c r="O131" t="n">
        <v>0.44</v>
      </c>
      <c r="P131" t="n">
        <v>0.001318428689954063</v>
      </c>
      <c r="Q131" t="n">
        <v>4.885788076402445</v>
      </c>
      <c r="R131" t="n">
        <v>2.149746753617076</v>
      </c>
      <c r="S131" t="n">
        <v>0.0005801086235797876</v>
      </c>
      <c r="T131">
        <f>O131*Q131</f>
        <v/>
      </c>
      <c r="U131">
        <f>O131*P131</f>
        <v/>
      </c>
    </row>
    <row r="132">
      <c r="A132" t="inlineStr">
        <is>
          <t>202606</t>
        </is>
      </c>
      <c r="B132" t="inlineStr">
        <is>
          <t>Ex_Integra</t>
        </is>
      </c>
      <c r="C132" t="inlineStr">
        <is>
          <t>F1</t>
        </is>
      </c>
      <c r="D132" t="inlineStr">
        <is>
          <t>IN-FONDO1</t>
        </is>
      </c>
      <c r="E132" t="inlineStr">
        <is>
          <t>2100022V2J35</t>
        </is>
      </c>
      <c r="F132" t="inlineStr">
        <is>
          <t>US05971V2J35</t>
        </is>
      </c>
      <c r="G132" t="inlineStr">
        <is>
          <t>BU</t>
        </is>
      </c>
      <c r="H132" t="inlineStr">
        <is>
          <t>Sector</t>
        </is>
      </c>
      <c r="I132" t="inlineStr">
        <is>
          <t>Otros</t>
        </is>
      </c>
      <c r="J132" t="inlineStr">
        <is>
          <t>MSCI</t>
        </is>
      </c>
      <c r="K132" t="inlineStr"/>
      <c r="L132" t="inlineStr"/>
      <c r="M132" t="inlineStr">
        <is>
          <t>nan</t>
        </is>
      </c>
      <c r="N132" t="b">
        <v>0</v>
      </c>
      <c r="O132" t="n">
        <v>0.44</v>
      </c>
      <c r="P132" t="n">
        <v>0.004181929921762797</v>
      </c>
      <c r="Q132" t="n">
        <v>15.49725328626699</v>
      </c>
      <c r="R132" t="n">
        <v>6.818791445957477</v>
      </c>
      <c r="S132" t="n">
        <v>0.001840049165575631</v>
      </c>
      <c r="T132">
        <f>O132*Q132</f>
        <v/>
      </c>
      <c r="U132">
        <f>O132*P132</f>
        <v/>
      </c>
    </row>
    <row r="133">
      <c r="A133" t="inlineStr">
        <is>
          <t>202606</t>
        </is>
      </c>
      <c r="B133" t="inlineStr">
        <is>
          <t>Ex_Integra</t>
        </is>
      </c>
      <c r="C133" t="inlineStr">
        <is>
          <t>F2</t>
        </is>
      </c>
      <c r="D133" t="inlineStr">
        <is>
          <t>IN-FONDO2</t>
        </is>
      </c>
      <c r="E133" t="inlineStr">
        <is>
          <t>2100022V2J35</t>
        </is>
      </c>
      <c r="F133" t="inlineStr">
        <is>
          <t>US05971V2J35</t>
        </is>
      </c>
      <c r="G133" t="inlineStr">
        <is>
          <t>BU</t>
        </is>
      </c>
      <c r="H133" t="inlineStr">
        <is>
          <t>Sector</t>
        </is>
      </c>
      <c r="I133" t="inlineStr">
        <is>
          <t>Otros</t>
        </is>
      </c>
      <c r="J133" t="inlineStr">
        <is>
          <t>MSCI</t>
        </is>
      </c>
      <c r="K133" t="inlineStr"/>
      <c r="L133" t="inlineStr"/>
      <c r="M133" t="inlineStr">
        <is>
          <t>nan</t>
        </is>
      </c>
      <c r="N133" t="b">
        <v>0</v>
      </c>
      <c r="O133" t="n">
        <v>0.44</v>
      </c>
      <c r="P133" t="n">
        <v>0.00122549037246496</v>
      </c>
      <c r="Q133" t="n">
        <v>17.13063623838265</v>
      </c>
      <c r="R133" t="n">
        <v>7.537479944888364</v>
      </c>
      <c r="S133" t="n">
        <v>0.0005392157638845825</v>
      </c>
      <c r="T133">
        <f>O133*Q133</f>
        <v/>
      </c>
      <c r="U133">
        <f>O133*P133</f>
        <v/>
      </c>
    </row>
    <row r="134">
      <c r="A134" t="inlineStr">
        <is>
          <t>202606</t>
        </is>
      </c>
      <c r="B134" t="inlineStr">
        <is>
          <t>Ex_Integra</t>
        </is>
      </c>
      <c r="C134" t="inlineStr">
        <is>
          <t>F1</t>
        </is>
      </c>
      <c r="D134" t="inlineStr">
        <is>
          <t>IN-FONDO1</t>
        </is>
      </c>
      <c r="E134" t="inlineStr">
        <is>
          <t>21000325AG03</t>
        </is>
      </c>
      <c r="F134" t="inlineStr">
        <is>
          <t>USP13435AG03</t>
        </is>
      </c>
      <c r="G134" t="inlineStr">
        <is>
          <t>BU</t>
        </is>
      </c>
      <c r="H134" t="inlineStr">
        <is>
          <t>Sector</t>
        </is>
      </c>
      <c r="I134" t="inlineStr">
        <is>
          <t>Otros</t>
        </is>
      </c>
      <c r="J134" t="inlineStr">
        <is>
          <t>MSCI</t>
        </is>
      </c>
      <c r="K134" t="inlineStr"/>
      <c r="L134" t="inlineStr"/>
      <c r="M134" t="inlineStr">
        <is>
          <t>nan</t>
        </is>
      </c>
      <c r="N134" t="b">
        <v>0</v>
      </c>
      <c r="O134" t="n">
        <v>0.48</v>
      </c>
      <c r="P134" t="n">
        <v>0.0008742003323376567</v>
      </c>
      <c r="Q134" t="n">
        <v>3.239581778420793</v>
      </c>
      <c r="R134" t="n">
        <v>1.554999253641981</v>
      </c>
      <c r="S134" t="n">
        <v>0.0004196161595220752</v>
      </c>
      <c r="T134">
        <f>O134*Q134</f>
        <v/>
      </c>
      <c r="U134">
        <f>O134*P134</f>
        <v/>
      </c>
    </row>
    <row r="135">
      <c r="A135" t="inlineStr">
        <is>
          <t>202606</t>
        </is>
      </c>
      <c r="B135" t="inlineStr">
        <is>
          <t>Ex_Integra</t>
        </is>
      </c>
      <c r="C135" t="inlineStr">
        <is>
          <t>F2</t>
        </is>
      </c>
      <c r="D135" t="inlineStr">
        <is>
          <t>IN-FONDO2</t>
        </is>
      </c>
      <c r="E135" t="inlineStr">
        <is>
          <t>21000325AG03</t>
        </is>
      </c>
      <c r="F135" t="inlineStr">
        <is>
          <t>USP13435AG03</t>
        </is>
      </c>
      <c r="G135" t="inlineStr">
        <is>
          <t>BU</t>
        </is>
      </c>
      <c r="H135" t="inlineStr">
        <is>
          <t>Sector</t>
        </is>
      </c>
      <c r="I135" t="inlineStr">
        <is>
          <t>Otros</t>
        </is>
      </c>
      <c r="J135" t="inlineStr">
        <is>
          <t>MSCI</t>
        </is>
      </c>
      <c r="K135" t="inlineStr"/>
      <c r="L135" t="inlineStr"/>
      <c r="M135" t="inlineStr">
        <is>
          <t>nan</t>
        </is>
      </c>
      <c r="N135" t="b">
        <v>0</v>
      </c>
      <c r="O135" t="n">
        <v>0.48</v>
      </c>
      <c r="P135" t="n">
        <v>0.0004550692722043738</v>
      </c>
      <c r="Q135" t="n">
        <v>6.361230035384516</v>
      </c>
      <c r="R135" t="n">
        <v>3.053390416984568</v>
      </c>
      <c r="S135" t="n">
        <v>0.0002184332506580994</v>
      </c>
      <c r="T135">
        <f>O135*Q135</f>
        <v/>
      </c>
      <c r="U135">
        <f>O135*P135</f>
        <v/>
      </c>
    </row>
    <row r="136">
      <c r="A136" t="inlineStr">
        <is>
          <t>202606</t>
        </is>
      </c>
      <c r="B136" t="inlineStr">
        <is>
          <t>Ex_Integra</t>
        </is>
      </c>
      <c r="C136" t="inlineStr">
        <is>
          <t>F1</t>
        </is>
      </c>
      <c r="D136" t="inlineStr">
        <is>
          <t>IN-FONDO1</t>
        </is>
      </c>
      <c r="E136" t="inlineStr">
        <is>
          <t>21000325AF20</t>
        </is>
      </c>
      <c r="F136" t="inlineStr">
        <is>
          <t>USP13435AF20</t>
        </is>
      </c>
      <c r="G136" t="inlineStr">
        <is>
          <t>BU</t>
        </is>
      </c>
      <c r="H136" t="inlineStr">
        <is>
          <t>Sector</t>
        </is>
      </c>
      <c r="I136" t="inlineStr">
        <is>
          <t>Otros</t>
        </is>
      </c>
      <c r="J136" t="inlineStr">
        <is>
          <t>MSCI</t>
        </is>
      </c>
      <c r="K136" t="inlineStr"/>
      <c r="L136" t="inlineStr"/>
      <c r="M136" t="inlineStr">
        <is>
          <t>nan</t>
        </is>
      </c>
      <c r="N136" t="b">
        <v>0</v>
      </c>
      <c r="O136" t="n">
        <v>0.48</v>
      </c>
      <c r="P136" t="n">
        <v>4.776829089412248e-05</v>
      </c>
      <c r="Q136" t="n">
        <v>0.1770181033369039</v>
      </c>
      <c r="R136" t="n">
        <v>0.08496868960171389</v>
      </c>
      <c r="S136" t="n">
        <v>2.292877962917879e-05</v>
      </c>
      <c r="T136">
        <f>O136*Q136</f>
        <v/>
      </c>
      <c r="U136">
        <f>O136*P136</f>
        <v/>
      </c>
    </row>
    <row r="137">
      <c r="A137" t="inlineStr">
        <is>
          <t>202606</t>
        </is>
      </c>
      <c r="B137" t="inlineStr">
        <is>
          <t>Ex_Integra</t>
        </is>
      </c>
      <c r="C137" t="inlineStr">
        <is>
          <t>F2</t>
        </is>
      </c>
      <c r="D137" t="inlineStr">
        <is>
          <t>IN-FONDO2</t>
        </is>
      </c>
      <c r="E137" t="inlineStr">
        <is>
          <t>1254342KAB22</t>
        </is>
      </c>
      <c r="F137" t="inlineStr">
        <is>
          <t>USP4R21KAB22</t>
        </is>
      </c>
      <c r="G137" t="inlineStr">
        <is>
          <t>BU</t>
        </is>
      </c>
      <c r="H137" t="inlineStr">
        <is>
          <t>Sector</t>
        </is>
      </c>
      <c r="I137" t="inlineStr">
        <is>
          <t>Otros</t>
        </is>
      </c>
      <c r="J137" t="inlineStr">
        <is>
          <t>MSCI</t>
        </is>
      </c>
      <c r="K137" t="inlineStr"/>
      <c r="L137" t="inlineStr"/>
      <c r="M137" t="inlineStr">
        <is>
          <t>nan</t>
        </is>
      </c>
      <c r="N137" t="b">
        <v>0</v>
      </c>
      <c r="O137" t="n">
        <v>4.3</v>
      </c>
      <c r="P137" t="n">
        <v>0.002343102079198204</v>
      </c>
      <c r="Q137" t="n">
        <v>32.75328006649856</v>
      </c>
      <c r="R137" t="n">
        <v>140.8391042859438</v>
      </c>
      <c r="S137" t="n">
        <v>0.01007533894055228</v>
      </c>
      <c r="T137">
        <f>O137*Q137</f>
        <v/>
      </c>
      <c r="U137">
        <f>O137*P137</f>
        <v/>
      </c>
    </row>
    <row r="138">
      <c r="A138" t="inlineStr">
        <is>
          <t>202606</t>
        </is>
      </c>
      <c r="B138" t="inlineStr">
        <is>
          <t>Ex_Integra</t>
        </is>
      </c>
      <c r="C138" t="inlineStr">
        <is>
          <t>F1</t>
        </is>
      </c>
      <c r="D138" t="inlineStr">
        <is>
          <t>IN-FONDO1</t>
        </is>
      </c>
      <c r="E138" t="inlineStr">
        <is>
          <t>1254342KAB22</t>
        </is>
      </c>
      <c r="F138" t="inlineStr">
        <is>
          <t>USP4R21KAB22</t>
        </is>
      </c>
      <c r="G138" t="inlineStr">
        <is>
          <t>BU</t>
        </is>
      </c>
      <c r="H138" t="inlineStr">
        <is>
          <t>Sector</t>
        </is>
      </c>
      <c r="I138" t="inlineStr">
        <is>
          <t>Otros</t>
        </is>
      </c>
      <c r="J138" t="inlineStr">
        <is>
          <t>MSCI</t>
        </is>
      </c>
      <c r="K138" t="inlineStr"/>
      <c r="L138" t="inlineStr"/>
      <c r="M138" t="inlineStr">
        <is>
          <t>nan</t>
        </is>
      </c>
      <c r="N138" t="b">
        <v>0</v>
      </c>
      <c r="O138" t="n">
        <v>4.3</v>
      </c>
      <c r="P138" t="n">
        <v>0.004949763973137089</v>
      </c>
      <c r="Q138" t="n">
        <v>18.34266652813979</v>
      </c>
      <c r="R138" t="n">
        <v>78.8734660710011</v>
      </c>
      <c r="S138" t="n">
        <v>0.02128398508448948</v>
      </c>
      <c r="T138">
        <f>O138*Q138</f>
        <v/>
      </c>
      <c r="U138">
        <f>O138*P138</f>
        <v/>
      </c>
    </row>
    <row r="139">
      <c r="A139" t="inlineStr">
        <is>
          <t>202606</t>
        </is>
      </c>
      <c r="B139" t="inlineStr">
        <is>
          <t>Ex_Integra</t>
        </is>
      </c>
      <c r="C139" t="inlineStr">
        <is>
          <t>F2</t>
        </is>
      </c>
      <c r="D139" t="inlineStr">
        <is>
          <t>IN-FONDO2</t>
        </is>
      </c>
      <c r="E139" t="inlineStr">
        <is>
          <t>27211826AB16</t>
        </is>
      </c>
      <c r="F139" t="inlineStr">
        <is>
          <t>USP56236AB16</t>
        </is>
      </c>
      <c r="G139" t="inlineStr">
        <is>
          <t>BU</t>
        </is>
      </c>
      <c r="H139" t="inlineStr">
        <is>
          <t>Sector</t>
        </is>
      </c>
      <c r="I139" t="inlineStr">
        <is>
          <t>Otros</t>
        </is>
      </c>
      <c r="J139" t="inlineStr">
        <is>
          <t>MSCI</t>
        </is>
      </c>
      <c r="K139" t="inlineStr"/>
      <c r="L139" t="inlineStr">
        <is>
          <t>InRetail Consumer</t>
        </is>
      </c>
      <c r="M139" t="inlineStr">
        <is>
          <t>InRetail Consumer</t>
        </is>
      </c>
      <c r="N139" t="b">
        <v>0</v>
      </c>
      <c r="O139" t="n">
        <v>23.09</v>
      </c>
      <c r="P139" t="n">
        <v>4.020472987964947e-05</v>
      </c>
      <c r="Q139" t="n">
        <v>0.5620057228563835</v>
      </c>
      <c r="R139" t="n">
        <v>12.97671214075389</v>
      </c>
      <c r="S139" t="n">
        <v>0.0009283272129211062</v>
      </c>
      <c r="T139">
        <f>O139*Q139</f>
        <v/>
      </c>
      <c r="U139">
        <f>O139*P139</f>
        <v/>
      </c>
    </row>
    <row r="140">
      <c r="A140" t="inlineStr">
        <is>
          <t>202606</t>
        </is>
      </c>
      <c r="B140" t="inlineStr">
        <is>
          <t>Ex_Integra</t>
        </is>
      </c>
      <c r="C140" t="inlineStr">
        <is>
          <t>F1</t>
        </is>
      </c>
      <c r="D140" t="inlineStr">
        <is>
          <t>IN-FONDO1</t>
        </is>
      </c>
      <c r="E140" t="inlineStr">
        <is>
          <t>2220292FAB50</t>
        </is>
      </c>
      <c r="F140" t="inlineStr">
        <is>
          <t>USP0091FAB50</t>
        </is>
      </c>
      <c r="G140" t="inlineStr">
        <is>
          <t>BU</t>
        </is>
      </c>
      <c r="H140" t="inlineStr">
        <is>
          <t>Sector</t>
        </is>
      </c>
      <c r="I140" t="inlineStr">
        <is>
          <t>Otros</t>
        </is>
      </c>
      <c r="J140" t="inlineStr">
        <is>
          <t>MSCI</t>
        </is>
      </c>
      <c r="K140" t="inlineStr"/>
      <c r="L140" t="inlineStr"/>
      <c r="M140" t="inlineStr">
        <is>
          <t>nan</t>
        </is>
      </c>
      <c r="N140" t="b">
        <v>0</v>
      </c>
      <c r="O140" t="n">
        <v>140.61</v>
      </c>
      <c r="P140" t="n">
        <v>0.009947092217585831</v>
      </c>
      <c r="Q140" t="n">
        <v>36.86159511080552</v>
      </c>
      <c r="R140" t="n">
        <v>5183.108888530365</v>
      </c>
      <c r="S140" t="n">
        <v>1.398660636714744</v>
      </c>
      <c r="T140">
        <f>O140*Q140</f>
        <v/>
      </c>
      <c r="U140">
        <f>O140*P140</f>
        <v/>
      </c>
    </row>
    <row r="141">
      <c r="A141" t="inlineStr">
        <is>
          <t>202606</t>
        </is>
      </c>
      <c r="B141" t="inlineStr">
        <is>
          <t>Ex_Integra</t>
        </is>
      </c>
      <c r="C141" t="inlineStr">
        <is>
          <t>F2</t>
        </is>
      </c>
      <c r="D141" t="inlineStr">
        <is>
          <t>IN-FONDO2</t>
        </is>
      </c>
      <c r="E141" t="inlineStr">
        <is>
          <t>2220292FAB50</t>
        </is>
      </c>
      <c r="F141" t="inlineStr">
        <is>
          <t>USP0091FAB50</t>
        </is>
      </c>
      <c r="G141" t="inlineStr">
        <is>
          <t>BU</t>
        </is>
      </c>
      <c r="H141" t="inlineStr">
        <is>
          <t>Sector</t>
        </is>
      </c>
      <c r="I141" t="inlineStr">
        <is>
          <t>Otros</t>
        </is>
      </c>
      <c r="J141" t="inlineStr">
        <is>
          <t>MSCI</t>
        </is>
      </c>
      <c r="K141" t="inlineStr"/>
      <c r="L141" t="inlineStr"/>
      <c r="M141" t="inlineStr">
        <is>
          <t>nan</t>
        </is>
      </c>
      <c r="N141" t="b">
        <v>0</v>
      </c>
      <c r="O141" t="n">
        <v>140.61</v>
      </c>
      <c r="P141" t="n">
        <v>0.002330357383838228</v>
      </c>
      <c r="Q141" t="n">
        <v>32.57512710415286</v>
      </c>
      <c r="R141" t="n">
        <v>4580.388622114934</v>
      </c>
      <c r="S141" t="n">
        <v>0.3276715517414932</v>
      </c>
      <c r="T141">
        <f>O141*Q141</f>
        <v/>
      </c>
      <c r="U141">
        <f>O141*P141</f>
        <v/>
      </c>
    </row>
    <row r="142">
      <c r="A142" t="inlineStr">
        <is>
          <t>202606</t>
        </is>
      </c>
      <c r="B142" t="inlineStr">
        <is>
          <t>Ex_Integra</t>
        </is>
      </c>
      <c r="C142" t="inlineStr">
        <is>
          <t>F2</t>
        </is>
      </c>
      <c r="D142" t="inlineStr">
        <is>
          <t>IN-FONDO2</t>
        </is>
      </c>
      <c r="E142" t="inlineStr">
        <is>
          <t>25210529AF09</t>
        </is>
      </c>
      <c r="F142" t="inlineStr">
        <is>
          <t>USP42009AF09</t>
        </is>
      </c>
      <c r="G142" t="inlineStr">
        <is>
          <t>BU</t>
        </is>
      </c>
      <c r="H142" t="inlineStr">
        <is>
          <t>Sector</t>
        </is>
      </c>
      <c r="I142" t="inlineStr">
        <is>
          <t>Otros</t>
        </is>
      </c>
      <c r="J142" t="inlineStr">
        <is>
          <t>MSCI</t>
        </is>
      </c>
      <c r="K142" t="inlineStr"/>
      <c r="L142" t="inlineStr"/>
      <c r="M142" t="inlineStr">
        <is>
          <t>nan</t>
        </is>
      </c>
      <c r="N142" t="b">
        <v>0</v>
      </c>
      <c r="O142" t="n">
        <v>0.31</v>
      </c>
      <c r="P142" t="n">
        <v>0.0003551243424501977</v>
      </c>
      <c r="Q142" t="n">
        <v>4.964140124310203</v>
      </c>
      <c r="R142" t="n">
        <v>1.538883438536163</v>
      </c>
      <c r="S142" t="n">
        <v>0.0001100885461595613</v>
      </c>
      <c r="T142">
        <f>O142*Q142</f>
        <v/>
      </c>
      <c r="U142">
        <f>O142*P142</f>
        <v/>
      </c>
    </row>
    <row r="143">
      <c r="A143" t="inlineStr">
        <is>
          <t>202606</t>
        </is>
      </c>
      <c r="B143" t="inlineStr">
        <is>
          <t>Ex_Integra</t>
        </is>
      </c>
      <c r="C143" t="inlineStr">
        <is>
          <t>F1</t>
        </is>
      </c>
      <c r="D143" t="inlineStr">
        <is>
          <t>IN-FONDO1</t>
        </is>
      </c>
      <c r="E143" t="inlineStr">
        <is>
          <t>25210529AF09</t>
        </is>
      </c>
      <c r="F143" t="inlineStr">
        <is>
          <t>USP42009AF09</t>
        </is>
      </c>
      <c r="G143" t="inlineStr">
        <is>
          <t>BU</t>
        </is>
      </c>
      <c r="H143" t="inlineStr">
        <is>
          <t>Sector</t>
        </is>
      </c>
      <c r="I143" t="inlineStr">
        <is>
          <t>Otros</t>
        </is>
      </c>
      <c r="J143" t="inlineStr">
        <is>
          <t>MSCI</t>
        </is>
      </c>
      <c r="K143" t="inlineStr"/>
      <c r="L143" t="inlineStr"/>
      <c r="M143" t="inlineStr">
        <is>
          <t>nan</t>
        </is>
      </c>
      <c r="N143" t="b">
        <v>0</v>
      </c>
      <c r="O143" t="n">
        <v>0.31</v>
      </c>
      <c r="P143" t="n">
        <v>0.001095453474113576</v>
      </c>
      <c r="Q143" t="n">
        <v>4.059494125741625</v>
      </c>
      <c r="R143" t="n">
        <v>1.258443178979904</v>
      </c>
      <c r="S143" t="n">
        <v>0.0003395905769752085</v>
      </c>
      <c r="T143">
        <f>O143*Q143</f>
        <v/>
      </c>
      <c r="U143">
        <f>O143*P143</f>
        <v/>
      </c>
    </row>
    <row r="144">
      <c r="A144" t="inlineStr">
        <is>
          <t>202606</t>
        </is>
      </c>
      <c r="B144" t="inlineStr">
        <is>
          <t>Ex_Integra</t>
        </is>
      </c>
      <c r="C144" t="inlineStr">
        <is>
          <t>F2</t>
        </is>
      </c>
      <c r="D144" t="inlineStr">
        <is>
          <t>IN-FONDO2</t>
        </is>
      </c>
      <c r="E144" t="inlineStr">
        <is>
          <t>27211723AE14</t>
        </is>
      </c>
      <c r="F144" t="inlineStr">
        <is>
          <t>USP56243AE14</t>
        </is>
      </c>
      <c r="G144" t="inlineStr">
        <is>
          <t>BU</t>
        </is>
      </c>
      <c r="H144" t="inlineStr">
        <is>
          <t>Sector</t>
        </is>
      </c>
      <c r="I144" t="inlineStr">
        <is>
          <t>Otros</t>
        </is>
      </c>
      <c r="J144" t="inlineStr">
        <is>
          <t>MSCI</t>
        </is>
      </c>
      <c r="K144" t="inlineStr"/>
      <c r="L144" t="inlineStr"/>
      <c r="M144" t="inlineStr">
        <is>
          <t>nan</t>
        </is>
      </c>
      <c r="N144" t="b">
        <v>0</v>
      </c>
      <c r="O144" t="n">
        <v>23.09</v>
      </c>
      <c r="P144" t="n">
        <v>0.0008369107038798094</v>
      </c>
      <c r="Q144" t="n">
        <v>11.69883758722365</v>
      </c>
      <c r="R144" t="n">
        <v>270.1261598889941</v>
      </c>
      <c r="S144" t="n">
        <v>0.0193242681525848</v>
      </c>
      <c r="T144">
        <f>O144*Q144</f>
        <v/>
      </c>
      <c r="U144">
        <f>O144*P144</f>
        <v/>
      </c>
    </row>
    <row r="145">
      <c r="A145" t="inlineStr">
        <is>
          <t>202606</t>
        </is>
      </c>
      <c r="B145" t="inlineStr">
        <is>
          <t>Ex_Integra</t>
        </is>
      </c>
      <c r="C145" t="inlineStr">
        <is>
          <t>F1</t>
        </is>
      </c>
      <c r="D145" t="inlineStr">
        <is>
          <t>IN-FONDO1</t>
        </is>
      </c>
      <c r="E145" t="inlineStr">
        <is>
          <t>27211723AE14</t>
        </is>
      </c>
      <c r="F145" t="inlineStr">
        <is>
          <t>USP56243AE14</t>
        </is>
      </c>
      <c r="G145" t="inlineStr">
        <is>
          <t>BU</t>
        </is>
      </c>
      <c r="H145" t="inlineStr">
        <is>
          <t>Sector</t>
        </is>
      </c>
      <c r="I145" t="inlineStr">
        <is>
          <t>Otros</t>
        </is>
      </c>
      <c r="J145" t="inlineStr">
        <is>
          <t>MSCI</t>
        </is>
      </c>
      <c r="K145" t="inlineStr"/>
      <c r="L145" t="inlineStr"/>
      <c r="M145" t="inlineStr">
        <is>
          <t>nan</t>
        </is>
      </c>
      <c r="N145" t="b">
        <v>0</v>
      </c>
      <c r="O145" t="n">
        <v>23.09</v>
      </c>
      <c r="P145" t="n">
        <v>0.0002965728901771154</v>
      </c>
      <c r="Q145" t="n">
        <v>1.099029702290572</v>
      </c>
      <c r="R145" t="n">
        <v>25.37659582588931</v>
      </c>
      <c r="S145" t="n">
        <v>0.006847868034189596</v>
      </c>
      <c r="T145">
        <f>O145*Q145</f>
        <v/>
      </c>
      <c r="U145">
        <f>O145*P145</f>
        <v/>
      </c>
    </row>
    <row r="146">
      <c r="A146" t="inlineStr">
        <is>
          <t>202606</t>
        </is>
      </c>
      <c r="B146" t="inlineStr">
        <is>
          <t>Ex_Integra</t>
        </is>
      </c>
      <c r="C146" t="inlineStr">
        <is>
          <t>F3</t>
        </is>
      </c>
      <c r="D146" t="inlineStr">
        <is>
          <t>IN-FONDO3</t>
        </is>
      </c>
      <c r="E146" t="inlineStr">
        <is>
          <t>2220892BAE13</t>
        </is>
      </c>
      <c r="F146" t="inlineStr">
        <is>
          <t>USP7721BAE13</t>
        </is>
      </c>
      <c r="G146" t="inlineStr">
        <is>
          <t>BU</t>
        </is>
      </c>
      <c r="H146" t="inlineStr">
        <is>
          <t>Sector</t>
        </is>
      </c>
      <c r="I146" t="inlineStr">
        <is>
          <t>Otros</t>
        </is>
      </c>
      <c r="J146" t="inlineStr">
        <is>
          <t>MSCI</t>
        </is>
      </c>
      <c r="K146" t="inlineStr"/>
      <c r="L146" t="inlineStr">
        <is>
          <t>Perú LNG</t>
        </is>
      </c>
      <c r="M146" t="inlineStr">
        <is>
          <t>Perú LNG</t>
        </is>
      </c>
      <c r="N146" t="b">
        <v>0</v>
      </c>
      <c r="O146" t="n">
        <v>968.15</v>
      </c>
      <c r="P146" t="n">
        <v>3.76275543700505e-19</v>
      </c>
      <c r="Q146" t="n">
        <v>1.34041442648355e-15</v>
      </c>
      <c r="R146" t="n">
        <v>1.297722227000049e-12</v>
      </c>
      <c r="S146" t="n">
        <v>3.642911676336439e-16</v>
      </c>
      <c r="T146">
        <f>O146*Q146</f>
        <v/>
      </c>
      <c r="U146">
        <f>O146*P146</f>
        <v/>
      </c>
    </row>
    <row r="147">
      <c r="A147" t="inlineStr">
        <is>
          <t>202606</t>
        </is>
      </c>
      <c r="B147" t="inlineStr">
        <is>
          <t>Ex_Integra</t>
        </is>
      </c>
      <c r="C147" t="inlineStr">
        <is>
          <t>F1</t>
        </is>
      </c>
      <c r="D147" t="inlineStr">
        <is>
          <t>IN-FONDO1</t>
        </is>
      </c>
      <c r="E147" t="inlineStr">
        <is>
          <t>2220111KEA71</t>
        </is>
      </c>
      <c r="F147" t="inlineStr">
        <is>
          <t>USP0161KEA71</t>
        </is>
      </c>
      <c r="G147" t="inlineStr">
        <is>
          <t>BU</t>
        </is>
      </c>
      <c r="H147" t="inlineStr">
        <is>
          <t>Sector</t>
        </is>
      </c>
      <c r="I147" t="inlineStr">
        <is>
          <t>Otros</t>
        </is>
      </c>
      <c r="J147" t="inlineStr">
        <is>
          <t>MSCI</t>
        </is>
      </c>
      <c r="K147" t="inlineStr"/>
      <c r="L147" t="inlineStr"/>
      <c r="M147" t="inlineStr">
        <is>
          <t>nan</t>
        </is>
      </c>
      <c r="N147" t="b">
        <v>0</v>
      </c>
      <c r="O147" t="n">
        <v>35.74</v>
      </c>
      <c r="P147" t="n">
        <v>0.01754672893373966</v>
      </c>
      <c r="Q147" t="n">
        <v>65.02406968049067</v>
      </c>
      <c r="R147" t="n">
        <v>2323.960250380737</v>
      </c>
      <c r="S147" t="n">
        <v>0.6271200920918554</v>
      </c>
      <c r="T147">
        <f>O147*Q147</f>
        <v/>
      </c>
      <c r="U147">
        <f>O147*P147</f>
        <v/>
      </c>
    </row>
    <row r="148">
      <c r="A148" t="inlineStr">
        <is>
          <t>202606</t>
        </is>
      </c>
      <c r="B148" t="inlineStr">
        <is>
          <t>Ex_Integra</t>
        </is>
      </c>
      <c r="C148" t="inlineStr">
        <is>
          <t>F2</t>
        </is>
      </c>
      <c r="D148" t="inlineStr">
        <is>
          <t>IN-FONDO2</t>
        </is>
      </c>
      <c r="E148" t="inlineStr">
        <is>
          <t>2220111KEA71</t>
        </is>
      </c>
      <c r="F148" t="inlineStr">
        <is>
          <t>USP0161KEA71</t>
        </is>
      </c>
      <c r="G148" t="inlineStr">
        <is>
          <t>BU</t>
        </is>
      </c>
      <c r="H148" t="inlineStr">
        <is>
          <t>Sector</t>
        </is>
      </c>
      <c r="I148" t="inlineStr">
        <is>
          <t>Otros</t>
        </is>
      </c>
      <c r="J148" t="inlineStr">
        <is>
          <t>MSCI</t>
        </is>
      </c>
      <c r="K148" t="inlineStr"/>
      <c r="L148" t="inlineStr"/>
      <c r="M148" t="inlineStr">
        <is>
          <t>nan</t>
        </is>
      </c>
      <c r="N148" t="b">
        <v>0</v>
      </c>
      <c r="O148" t="n">
        <v>35.74</v>
      </c>
      <c r="P148" t="n">
        <v>0.003061505406137944</v>
      </c>
      <c r="Q148" t="n">
        <v>42.79555077115923</v>
      </c>
      <c r="R148" t="n">
        <v>1529.512984561231</v>
      </c>
      <c r="S148" t="n">
        <v>0.1094182032153701</v>
      </c>
      <c r="T148">
        <f>O148*Q148</f>
        <v/>
      </c>
      <c r="U148">
        <f>O148*P148</f>
        <v/>
      </c>
    </row>
    <row r="149">
      <c r="A149" t="inlineStr">
        <is>
          <t>202606</t>
        </is>
      </c>
      <c r="B149" t="inlineStr">
        <is>
          <t>Ex_Integra</t>
        </is>
      </c>
      <c r="C149" t="inlineStr">
        <is>
          <t>F2</t>
        </is>
      </c>
      <c r="D149" t="inlineStr">
        <is>
          <t>IN-FONDO2</t>
        </is>
      </c>
      <c r="E149" t="inlineStr">
        <is>
          <t>22210611802U</t>
        </is>
      </c>
      <c r="F149" t="inlineStr">
        <is>
          <t>PEP70215M017</t>
        </is>
      </c>
      <c r="G149" t="inlineStr">
        <is>
          <t>BU</t>
        </is>
      </c>
      <c r="H149" t="inlineStr">
        <is>
          <t>Sector</t>
        </is>
      </c>
      <c r="I149" t="inlineStr">
        <is>
          <t>Otros</t>
        </is>
      </c>
      <c r="J149" t="inlineStr">
        <is>
          <t>MSCI</t>
        </is>
      </c>
      <c r="K149" t="inlineStr"/>
      <c r="L149" t="inlineStr">
        <is>
          <t>Calidda*</t>
        </is>
      </c>
      <c r="M149" t="inlineStr">
        <is>
          <t>Calidda</t>
        </is>
      </c>
      <c r="N149" t="b">
        <v>0</v>
      </c>
      <c r="O149" t="n">
        <v>23.88</v>
      </c>
      <c r="P149" t="n">
        <v>1.805914289949744e-06</v>
      </c>
      <c r="Q149" t="n">
        <v>0.02524414836209633</v>
      </c>
      <c r="R149" t="n">
        <v>0.6028302628868604</v>
      </c>
      <c r="S149" t="n">
        <v>4.312523324399989e-05</v>
      </c>
      <c r="T149">
        <f>O149*Q149</f>
        <v/>
      </c>
      <c r="U149">
        <f>O149*P149</f>
        <v/>
      </c>
    </row>
    <row r="150">
      <c r="A150" t="inlineStr">
        <is>
          <t>202606</t>
        </is>
      </c>
      <c r="B150" t="inlineStr">
        <is>
          <t>Ex_Integra</t>
        </is>
      </c>
      <c r="C150" t="inlineStr">
        <is>
          <t>F1</t>
        </is>
      </c>
      <c r="D150" t="inlineStr">
        <is>
          <t>IN-FONDO1</t>
        </is>
      </c>
      <c r="E150" t="inlineStr">
        <is>
          <t>25008611610A</t>
        </is>
      </c>
      <c r="F150" t="inlineStr">
        <is>
          <t>PEP11100M302</t>
        </is>
      </c>
      <c r="G150" t="inlineStr">
        <is>
          <t>BU</t>
        </is>
      </c>
      <c r="H150" t="inlineStr">
        <is>
          <t>Sector</t>
        </is>
      </c>
      <c r="I150" t="inlineStr">
        <is>
          <t>Otros</t>
        </is>
      </c>
      <c r="J150" t="inlineStr">
        <is>
          <t>MSCI</t>
        </is>
      </c>
      <c r="K150" t="inlineStr"/>
      <c r="L150" t="inlineStr">
        <is>
          <t>COFIDE**</t>
        </is>
      </c>
      <c r="M150" t="inlineStr">
        <is>
          <t>COFIDE</t>
        </is>
      </c>
      <c r="N150" t="b">
        <v>0</v>
      </c>
      <c r="O150" t="n">
        <v>0.05</v>
      </c>
      <c r="P150" t="n">
        <v>5.040389666014832e-06</v>
      </c>
      <c r="Q150" t="n">
        <v>0.01867850413016681</v>
      </c>
      <c r="R150" t="n">
        <v>0.0009339252065083403</v>
      </c>
      <c r="S150" t="n">
        <v>2.520194833007416e-07</v>
      </c>
      <c r="T150">
        <f>O150*Q150</f>
        <v/>
      </c>
      <c r="U150">
        <f>O150*P150</f>
        <v/>
      </c>
    </row>
    <row r="151">
      <c r="A151" t="inlineStr">
        <is>
          <t>202606</t>
        </is>
      </c>
      <c r="B151" t="inlineStr">
        <is>
          <t>Ex_Integra</t>
        </is>
      </c>
      <c r="C151" t="inlineStr">
        <is>
          <t>F2</t>
        </is>
      </c>
      <c r="D151" t="inlineStr">
        <is>
          <t>IN-FONDO2</t>
        </is>
      </c>
      <c r="E151" t="inlineStr">
        <is>
          <t>25008611610A</t>
        </is>
      </c>
      <c r="F151" t="inlineStr">
        <is>
          <t>PEP11100M302</t>
        </is>
      </c>
      <c r="G151" t="inlineStr">
        <is>
          <t>BU</t>
        </is>
      </c>
      <c r="H151" t="inlineStr">
        <is>
          <t>Sector</t>
        </is>
      </c>
      <c r="I151" t="inlineStr">
        <is>
          <t>Otros</t>
        </is>
      </c>
      <c r="J151" t="inlineStr">
        <is>
          <t>MSCI</t>
        </is>
      </c>
      <c r="K151" t="inlineStr"/>
      <c r="L151" t="inlineStr">
        <is>
          <t>COFIDE**</t>
        </is>
      </c>
      <c r="M151" t="inlineStr">
        <is>
          <t>COFIDE</t>
        </is>
      </c>
      <c r="N151" t="b">
        <v>0</v>
      </c>
      <c r="O151" t="n">
        <v>0.05</v>
      </c>
      <c r="P151" t="n">
        <v>2.823469100288067e-06</v>
      </c>
      <c r="Q151" t="n">
        <v>0.03946813714257176</v>
      </c>
      <c r="R151" t="n">
        <v>0.001973406857128588</v>
      </c>
      <c r="S151" t="n">
        <v>1.411734550144033e-07</v>
      </c>
      <c r="T151">
        <f>O151*Q151</f>
        <v/>
      </c>
      <c r="U151">
        <f>O151*P151</f>
        <v/>
      </c>
    </row>
    <row r="152">
      <c r="A152" t="inlineStr">
        <is>
          <t>202606</t>
        </is>
      </c>
      <c r="B152" t="inlineStr">
        <is>
          <t>Ex_Integra</t>
        </is>
      </c>
      <c r="C152" t="inlineStr">
        <is>
          <t>F1</t>
        </is>
      </c>
      <c r="D152" t="inlineStr">
        <is>
          <t>IN-FONDO1</t>
        </is>
      </c>
      <c r="E152" t="inlineStr">
        <is>
          <t>25210512503A</t>
        </is>
      </c>
      <c r="F152" t="inlineStr">
        <is>
          <t>PEP16880M080</t>
        </is>
      </c>
      <c r="G152" t="inlineStr">
        <is>
          <t>BU</t>
        </is>
      </c>
      <c r="H152" t="inlineStr">
        <is>
          <t>Sector</t>
        </is>
      </c>
      <c r="I152" t="inlineStr">
        <is>
          <t>Otros</t>
        </is>
      </c>
      <c r="J152" t="inlineStr">
        <is>
          <t>MSCI</t>
        </is>
      </c>
      <c r="K152" t="inlineStr"/>
      <c r="L152" t="inlineStr"/>
      <c r="M152" t="inlineStr">
        <is>
          <t>nan</t>
        </is>
      </c>
      <c r="N152" t="b">
        <v>0</v>
      </c>
      <c r="O152" t="n">
        <v>0.31</v>
      </c>
      <c r="P152" t="n">
        <v>0.001573281040437111</v>
      </c>
      <c r="Q152" t="n">
        <v>5.830211225504727</v>
      </c>
      <c r="R152" t="n">
        <v>1.807365479906465</v>
      </c>
      <c r="S152" t="n">
        <v>0.0004877171225355043</v>
      </c>
      <c r="T152">
        <f>O152*Q152</f>
        <v/>
      </c>
      <c r="U152">
        <f>O152*P152</f>
        <v/>
      </c>
    </row>
    <row r="153">
      <c r="A153" t="inlineStr">
        <is>
          <t>202606</t>
        </is>
      </c>
      <c r="B153" t="inlineStr">
        <is>
          <t>Ex_Integra</t>
        </is>
      </c>
      <c r="C153" t="inlineStr">
        <is>
          <t>F1</t>
        </is>
      </c>
      <c r="D153" t="inlineStr">
        <is>
          <t>IN-FONDO1</t>
        </is>
      </c>
      <c r="E153" t="inlineStr">
        <is>
          <t>27020219AB41</t>
        </is>
      </c>
      <c r="F153" t="inlineStr">
        <is>
          <t>US224939AB41</t>
        </is>
      </c>
      <c r="G153" t="inlineStr">
        <is>
          <t>BU</t>
        </is>
      </c>
      <c r="H153" t="inlineStr">
        <is>
          <t>Sector</t>
        </is>
      </c>
      <c r="I153" t="inlineStr">
        <is>
          <t>Otros</t>
        </is>
      </c>
      <c r="J153" t="inlineStr">
        <is>
          <t>MSCI</t>
        </is>
      </c>
      <c r="K153" t="inlineStr"/>
      <c r="L153" t="inlineStr"/>
      <c r="M153" t="inlineStr">
        <is>
          <t>nan</t>
        </is>
      </c>
      <c r="N153" t="b">
        <v>0</v>
      </c>
      <c r="O153" t="n">
        <v>0.47</v>
      </c>
      <c r="P153" t="n">
        <v>0.004280438553432886</v>
      </c>
      <c r="Q153" t="n">
        <v>15.8623032140361</v>
      </c>
      <c r="R153" t="n">
        <v>7.455282510596965</v>
      </c>
      <c r="S153" t="n">
        <v>0.002011806120113457</v>
      </c>
      <c r="T153">
        <f>O153*Q153</f>
        <v/>
      </c>
      <c r="U153">
        <f>O153*P153</f>
        <v/>
      </c>
    </row>
    <row r="154">
      <c r="A154" t="inlineStr">
        <is>
          <t>202606</t>
        </is>
      </c>
      <c r="B154" t="inlineStr">
        <is>
          <t>Ex_Integra</t>
        </is>
      </c>
      <c r="C154" t="inlineStr">
        <is>
          <t>F2</t>
        </is>
      </c>
      <c r="D154" t="inlineStr">
        <is>
          <t>IN-FONDO2</t>
        </is>
      </c>
      <c r="E154" t="inlineStr">
        <is>
          <t>27020219AB41</t>
        </is>
      </c>
      <c r="F154" t="inlineStr">
        <is>
          <t>US224939AB41</t>
        </is>
      </c>
      <c r="G154" t="inlineStr">
        <is>
          <t>BU</t>
        </is>
      </c>
      <c r="H154" t="inlineStr">
        <is>
          <t>Sector</t>
        </is>
      </c>
      <c r="I154" t="inlineStr">
        <is>
          <t>Otros</t>
        </is>
      </c>
      <c r="J154" t="inlineStr">
        <is>
          <t>MSCI</t>
        </is>
      </c>
      <c r="K154" t="inlineStr"/>
      <c r="L154" t="inlineStr"/>
      <c r="M154" t="inlineStr">
        <is>
          <t>nan</t>
        </is>
      </c>
      <c r="N154" t="b">
        <v>0</v>
      </c>
      <c r="O154" t="n">
        <v>0.47</v>
      </c>
      <c r="P154" t="n">
        <v>0.003355052751298377</v>
      </c>
      <c r="Q154" t="n">
        <v>46.898930856122</v>
      </c>
      <c r="R154" t="n">
        <v>22.04249750237734</v>
      </c>
      <c r="S154" t="n">
        <v>0.001576874793110237</v>
      </c>
      <c r="T154">
        <f>O154*Q154</f>
        <v/>
      </c>
      <c r="U154">
        <f>O154*P154</f>
        <v/>
      </c>
    </row>
    <row r="155">
      <c r="A155" t="inlineStr">
        <is>
          <t>202606</t>
        </is>
      </c>
      <c r="B155" t="inlineStr">
        <is>
          <t>Ex_Integra</t>
        </is>
      </c>
      <c r="C155" t="inlineStr">
        <is>
          <t>F2</t>
        </is>
      </c>
      <c r="D155" t="inlineStr">
        <is>
          <t>IN-FONDO2</t>
        </is>
      </c>
      <c r="E155" t="inlineStr">
        <is>
          <t>25210511905A</t>
        </is>
      </c>
      <c r="F155" t="inlineStr">
        <is>
          <t>PEP16880M049</t>
        </is>
      </c>
      <c r="G155" t="inlineStr">
        <is>
          <t>BU</t>
        </is>
      </c>
      <c r="H155" t="inlineStr">
        <is>
          <t>Sector</t>
        </is>
      </c>
      <c r="I155" t="inlineStr">
        <is>
          <t>Otros</t>
        </is>
      </c>
      <c r="J155" t="inlineStr">
        <is>
          <t>MSCI</t>
        </is>
      </c>
      <c r="K155" t="inlineStr"/>
      <c r="L155" t="inlineStr">
        <is>
          <t>Mi Vivienda</t>
        </is>
      </c>
      <c r="M155" t="inlineStr">
        <is>
          <t>Mi Vivienda</t>
        </is>
      </c>
      <c r="N155" t="b">
        <v>0</v>
      </c>
      <c r="O155" t="n">
        <v>0.31</v>
      </c>
      <c r="P155" t="n">
        <v>0.0002970595277627277</v>
      </c>
      <c r="Q155" t="n">
        <v>4.152475470707559</v>
      </c>
      <c r="R155" t="n">
        <v>1.287267395919343</v>
      </c>
      <c r="S155" t="n">
        <v>9.208845360644558e-05</v>
      </c>
      <c r="T155">
        <f>O155*Q155</f>
        <v/>
      </c>
      <c r="U155">
        <f>O155*P155</f>
        <v/>
      </c>
    </row>
    <row r="156">
      <c r="A156" t="inlineStr">
        <is>
          <t>202606</t>
        </is>
      </c>
      <c r="B156" t="inlineStr">
        <is>
          <t>Ex_Integra</t>
        </is>
      </c>
      <c r="C156" t="inlineStr">
        <is>
          <t>F1</t>
        </is>
      </c>
      <c r="D156" t="inlineStr">
        <is>
          <t>IN-FONDO1</t>
        </is>
      </c>
      <c r="E156" t="inlineStr">
        <is>
          <t>25210512006A</t>
        </is>
      </c>
      <c r="F156" t="inlineStr">
        <is>
          <t>PEP16880M056</t>
        </is>
      </c>
      <c r="G156" t="inlineStr">
        <is>
          <t>BU</t>
        </is>
      </c>
      <c r="H156" t="inlineStr">
        <is>
          <t>Sector</t>
        </is>
      </c>
      <c r="I156" t="inlineStr">
        <is>
          <t>Otros</t>
        </is>
      </c>
      <c r="J156" t="inlineStr">
        <is>
          <t>MSCI</t>
        </is>
      </c>
      <c r="K156" t="inlineStr"/>
      <c r="L156" t="inlineStr">
        <is>
          <t>Mi Vivienda</t>
        </is>
      </c>
      <c r="M156" t="inlineStr">
        <is>
          <t>Mi Vivienda</t>
        </is>
      </c>
      <c r="N156" t="b">
        <v>0</v>
      </c>
      <c r="O156" t="n">
        <v>0.31</v>
      </c>
      <c r="P156" t="n">
        <v>0.0009453653273411</v>
      </c>
      <c r="Q156" t="n">
        <v>3.50330258994013</v>
      </c>
      <c r="R156" t="n">
        <v>1.08602380288144</v>
      </c>
      <c r="S156" t="n">
        <v>0.000293063251475741</v>
      </c>
      <c r="T156">
        <f>O156*Q156</f>
        <v/>
      </c>
      <c r="U156">
        <f>O156*P156</f>
        <v/>
      </c>
    </row>
    <row r="157">
      <c r="A157" t="inlineStr">
        <is>
          <t>202606</t>
        </is>
      </c>
      <c r="B157" t="inlineStr">
        <is>
          <t>Ex_Integra</t>
        </is>
      </c>
      <c r="C157" t="inlineStr">
        <is>
          <t>F2</t>
        </is>
      </c>
      <c r="D157" t="inlineStr">
        <is>
          <t>IN-FONDO2</t>
        </is>
      </c>
      <c r="E157" t="inlineStr">
        <is>
          <t>25210512006A</t>
        </is>
      </c>
      <c r="F157" t="inlineStr">
        <is>
          <t>PEP16880M056</t>
        </is>
      </c>
      <c r="G157" t="inlineStr">
        <is>
          <t>BU</t>
        </is>
      </c>
      <c r="H157" t="inlineStr">
        <is>
          <t>Sector</t>
        </is>
      </c>
      <c r="I157" t="inlineStr">
        <is>
          <t>Otros</t>
        </is>
      </c>
      <c r="J157" t="inlineStr">
        <is>
          <t>MSCI</t>
        </is>
      </c>
      <c r="K157" t="inlineStr"/>
      <c r="L157" t="inlineStr">
        <is>
          <t>Mi Vivienda</t>
        </is>
      </c>
      <c r="M157" t="inlineStr">
        <is>
          <t>Mi Vivienda</t>
        </is>
      </c>
      <c r="N157" t="b">
        <v>0</v>
      </c>
      <c r="O157" t="n">
        <v>0.31</v>
      </c>
      <c r="P157" t="n">
        <v>0.0003099609256396531</v>
      </c>
      <c r="Q157" t="n">
        <v>4.332818914411415</v>
      </c>
      <c r="R157" t="n">
        <v>1.343173863467539</v>
      </c>
      <c r="S157" t="n">
        <v>9.608788694829244e-05</v>
      </c>
      <c r="T157">
        <f>O157*Q157</f>
        <v/>
      </c>
      <c r="U157">
        <f>O157*P157</f>
        <v/>
      </c>
    </row>
    <row r="158">
      <c r="A158" t="inlineStr">
        <is>
          <t>202606</t>
        </is>
      </c>
      <c r="B158" t="inlineStr">
        <is>
          <t>Ex_Integra</t>
        </is>
      </c>
      <c r="C158" t="inlineStr">
        <is>
          <t>F1</t>
        </is>
      </c>
      <c r="D158" t="inlineStr">
        <is>
          <t>IN-FONDO1</t>
        </is>
      </c>
      <c r="E158" t="inlineStr">
        <is>
          <t>2500021V2F13</t>
        </is>
      </c>
      <c r="F158" t="inlineStr">
        <is>
          <t>US05971V2F13</t>
        </is>
      </c>
      <c r="G158" t="inlineStr">
        <is>
          <t>BU</t>
        </is>
      </c>
      <c r="H158" t="inlineStr">
        <is>
          <t>Sector</t>
        </is>
      </c>
      <c r="I158" t="inlineStr">
        <is>
          <t>Otros</t>
        </is>
      </c>
      <c r="J158" t="inlineStr">
        <is>
          <t>MSCI</t>
        </is>
      </c>
      <c r="K158" t="inlineStr"/>
      <c r="L158" t="inlineStr"/>
      <c r="M158" t="inlineStr">
        <is>
          <t>nan</t>
        </is>
      </c>
      <c r="N158" t="b">
        <v>0</v>
      </c>
      <c r="O158" t="n">
        <v>0.44</v>
      </c>
      <c r="P158" t="n">
        <v>0.004868478096113568</v>
      </c>
      <c r="Q158" t="n">
        <v>18.04144009718639</v>
      </c>
      <c r="R158" t="n">
        <v>7.938233642762013</v>
      </c>
      <c r="S158" t="n">
        <v>0.00214213036228997</v>
      </c>
      <c r="T158">
        <f>O158*Q158</f>
        <v/>
      </c>
      <c r="U158">
        <f>O158*P158</f>
        <v/>
      </c>
    </row>
    <row r="159">
      <c r="A159" t="inlineStr">
        <is>
          <t>202606</t>
        </is>
      </c>
      <c r="B159" t="inlineStr">
        <is>
          <t>Ex_Integra</t>
        </is>
      </c>
      <c r="C159" t="inlineStr">
        <is>
          <t>F2</t>
        </is>
      </c>
      <c r="D159" t="inlineStr">
        <is>
          <t>IN-FONDO2</t>
        </is>
      </c>
      <c r="E159" t="inlineStr">
        <is>
          <t>2500021V2F13</t>
        </is>
      </c>
      <c r="F159" t="inlineStr">
        <is>
          <t>US05971V2F13</t>
        </is>
      </c>
      <c r="G159" t="inlineStr">
        <is>
          <t>BU</t>
        </is>
      </c>
      <c r="H159" t="inlineStr">
        <is>
          <t>Sector</t>
        </is>
      </c>
      <c r="I159" t="inlineStr">
        <is>
          <t>Otros</t>
        </is>
      </c>
      <c r="J159" t="inlineStr">
        <is>
          <t>MSCI</t>
        </is>
      </c>
      <c r="K159" t="inlineStr"/>
      <c r="L159" t="inlineStr"/>
      <c r="M159" t="inlineStr">
        <is>
          <t>nan</t>
        </is>
      </c>
      <c r="N159" t="b">
        <v>0</v>
      </c>
      <c r="O159" t="n">
        <v>0.44</v>
      </c>
      <c r="P159" t="n">
        <v>0.004146202286495771</v>
      </c>
      <c r="Q159" t="n">
        <v>57.95809150082921</v>
      </c>
      <c r="R159" t="n">
        <v>25.50156026036485</v>
      </c>
      <c r="S159" t="n">
        <v>0.001824329006058139</v>
      </c>
      <c r="T159">
        <f>O159*Q159</f>
        <v/>
      </c>
      <c r="U159">
        <f>O159*P159</f>
        <v/>
      </c>
    </row>
    <row r="160">
      <c r="A160" t="inlineStr">
        <is>
          <t>202606</t>
        </is>
      </c>
      <c r="B160" t="inlineStr">
        <is>
          <t>Ex_Integra</t>
        </is>
      </c>
      <c r="C160" t="inlineStr">
        <is>
          <t>F1</t>
        </is>
      </c>
      <c r="D160" t="inlineStr">
        <is>
          <t>IN-FONDO1</t>
        </is>
      </c>
      <c r="E160" t="inlineStr">
        <is>
          <t>2223041GAR67</t>
        </is>
      </c>
      <c r="F160" t="inlineStr">
        <is>
          <t>USP9T36GAR67</t>
        </is>
      </c>
      <c r="G160" t="inlineStr">
        <is>
          <t>BU</t>
        </is>
      </c>
      <c r="H160" t="inlineStr">
        <is>
          <t>Sector</t>
        </is>
      </c>
      <c r="I160" t="inlineStr">
        <is>
          <t>Otros</t>
        </is>
      </c>
      <c r="J160" t="inlineStr">
        <is>
          <t>MSCI</t>
        </is>
      </c>
      <c r="K160" t="inlineStr"/>
      <c r="L160" t="inlineStr">
        <is>
          <t>Telefónica</t>
        </is>
      </c>
      <c r="M160" t="inlineStr">
        <is>
          <t>Telefónica</t>
        </is>
      </c>
      <c r="N160" t="b">
        <v>0</v>
      </c>
      <c r="O160" t="n">
        <v>2.4</v>
      </c>
      <c r="P160" t="n">
        <v>0.003332640788158822</v>
      </c>
      <c r="Q160" t="n">
        <v>12.34998657855826</v>
      </c>
      <c r="R160" t="n">
        <v>29.63996778853981</v>
      </c>
      <c r="S160" t="n">
        <v>0.007998337891581171</v>
      </c>
      <c r="T160">
        <f>O160*Q160</f>
        <v/>
      </c>
      <c r="U160">
        <f>O160*P160</f>
        <v/>
      </c>
    </row>
    <row r="161">
      <c r="A161" t="inlineStr">
        <is>
          <t>202606</t>
        </is>
      </c>
      <c r="B161" t="inlineStr">
        <is>
          <t>Ex_Integra</t>
        </is>
      </c>
      <c r="C161" t="inlineStr">
        <is>
          <t>F2</t>
        </is>
      </c>
      <c r="D161" t="inlineStr">
        <is>
          <t>IN-FONDO2</t>
        </is>
      </c>
      <c r="E161" t="inlineStr">
        <is>
          <t>2223041GAR67</t>
        </is>
      </c>
      <c r="F161" t="inlineStr">
        <is>
          <t>USP9T36GAR67</t>
        </is>
      </c>
      <c r="G161" t="inlineStr">
        <is>
          <t>BU</t>
        </is>
      </c>
      <c r="H161" t="inlineStr">
        <is>
          <t>Sector</t>
        </is>
      </c>
      <c r="I161" t="inlineStr">
        <is>
          <t>Otros</t>
        </is>
      </c>
      <c r="J161" t="inlineStr">
        <is>
          <t>MSCI</t>
        </is>
      </c>
      <c r="K161" t="inlineStr"/>
      <c r="L161" t="inlineStr">
        <is>
          <t>Telefónica</t>
        </is>
      </c>
      <c r="M161" t="inlineStr">
        <is>
          <t>Telefónica</t>
        </is>
      </c>
      <c r="N161" t="b">
        <v>0</v>
      </c>
      <c r="O161" t="n">
        <v>2.4</v>
      </c>
      <c r="P161" t="n">
        <v>0.004069447840593662</v>
      </c>
      <c r="Q161" t="n">
        <v>56.88517202143505</v>
      </c>
      <c r="R161" t="n">
        <v>136.5244128514441</v>
      </c>
      <c r="S161" t="n">
        <v>0.009766674817424789</v>
      </c>
      <c r="T161">
        <f>O161*Q161</f>
        <v/>
      </c>
      <c r="U161">
        <f>O161*P161</f>
        <v/>
      </c>
    </row>
    <row r="162">
      <c r="A162" t="inlineStr">
        <is>
          <t>202606</t>
        </is>
      </c>
      <c r="B162" t="inlineStr">
        <is>
          <t>Ex_Integra</t>
        </is>
      </c>
      <c r="C162" t="inlineStr">
        <is>
          <t>F2</t>
        </is>
      </c>
      <c r="D162" t="inlineStr">
        <is>
          <t>IN-FONDO2</t>
        </is>
      </c>
      <c r="E162" t="inlineStr">
        <is>
          <t>3021012171A1</t>
        </is>
      </c>
      <c r="F162" t="inlineStr">
        <is>
          <t>PAL1801171A1</t>
        </is>
      </c>
      <c r="G162" t="inlineStr">
        <is>
          <t>BU</t>
        </is>
      </c>
      <c r="H162" t="inlineStr">
        <is>
          <t>Sector</t>
        </is>
      </c>
      <c r="I162" t="inlineStr">
        <is>
          <t>Otros</t>
        </is>
      </c>
      <c r="J162" t="inlineStr">
        <is>
          <t>MSCI</t>
        </is>
      </c>
      <c r="K162" t="inlineStr"/>
      <c r="L162" t="inlineStr">
        <is>
          <t>InRetail Peru</t>
        </is>
      </c>
      <c r="M162" t="inlineStr">
        <is>
          <t>InRetail Peru</t>
        </is>
      </c>
      <c r="N162" t="b">
        <v>0</v>
      </c>
      <c r="O162" t="n">
        <v>23.09</v>
      </c>
      <c r="P162" t="n">
        <v>0.01917354322979065</v>
      </c>
      <c r="Q162" t="n">
        <v>268.0192369114995</v>
      </c>
      <c r="R162" t="n">
        <v>6188.564180286523</v>
      </c>
      <c r="S162" t="n">
        <v>0.4427171131758661</v>
      </c>
      <c r="T162">
        <f>O162*Q162</f>
        <v/>
      </c>
      <c r="U162">
        <f>O162*P162</f>
        <v/>
      </c>
    </row>
    <row r="163">
      <c r="A163" t="inlineStr">
        <is>
          <t>202606</t>
        </is>
      </c>
      <c r="B163" t="inlineStr">
        <is>
          <t>Ex_Integra</t>
        </is>
      </c>
      <c r="C163" t="inlineStr">
        <is>
          <t>F3</t>
        </is>
      </c>
      <c r="D163" t="inlineStr">
        <is>
          <t>IN-FONDO3</t>
        </is>
      </c>
      <c r="E163" t="inlineStr">
        <is>
          <t>3021012171A1</t>
        </is>
      </c>
      <c r="F163" t="inlineStr">
        <is>
          <t>PAL1801171A1</t>
        </is>
      </c>
      <c r="G163" t="inlineStr">
        <is>
          <t>BU</t>
        </is>
      </c>
      <c r="H163" t="inlineStr">
        <is>
          <t>Sector</t>
        </is>
      </c>
      <c r="I163" t="inlineStr">
        <is>
          <t>Otros</t>
        </is>
      </c>
      <c r="J163" t="inlineStr">
        <is>
          <t>MSCI</t>
        </is>
      </c>
      <c r="K163" t="inlineStr"/>
      <c r="L163" t="inlineStr">
        <is>
          <t>InRetail Peru</t>
        </is>
      </c>
      <c r="M163" t="inlineStr">
        <is>
          <t>InRetail Peru</t>
        </is>
      </c>
      <c r="N163" t="b">
        <v>0</v>
      </c>
      <c r="O163" t="n">
        <v>23.09</v>
      </c>
      <c r="P163" t="n">
        <v>0.03580963215748301</v>
      </c>
      <c r="Q163" t="n">
        <v>127.5654194234975</v>
      </c>
      <c r="R163" t="n">
        <v>2945.485534488558</v>
      </c>
      <c r="S163" t="n">
        <v>0.8268444065162828</v>
      </c>
      <c r="T163">
        <f>O163*Q163</f>
        <v/>
      </c>
      <c r="U163">
        <f>O163*P163</f>
        <v/>
      </c>
    </row>
    <row r="164">
      <c r="A164" t="inlineStr">
        <is>
          <t>202606</t>
        </is>
      </c>
      <c r="B164" t="inlineStr">
        <is>
          <t>Ex_Integra</t>
        </is>
      </c>
      <c r="C164" t="inlineStr">
        <is>
          <t>F1</t>
        </is>
      </c>
      <c r="D164" t="inlineStr">
        <is>
          <t>IN-FONDO1</t>
        </is>
      </c>
      <c r="E164" t="inlineStr">
        <is>
          <t>3021012171A1</t>
        </is>
      </c>
      <c r="F164" t="inlineStr">
        <is>
          <t>PAL1801171A1</t>
        </is>
      </c>
      <c r="G164" t="inlineStr">
        <is>
          <t>BU</t>
        </is>
      </c>
      <c r="H164" t="inlineStr">
        <is>
          <t>Sector</t>
        </is>
      </c>
      <c r="I164" t="inlineStr">
        <is>
          <t>Otros</t>
        </is>
      </c>
      <c r="J164" t="inlineStr">
        <is>
          <t>MSCI</t>
        </is>
      </c>
      <c r="K164" t="inlineStr"/>
      <c r="L164" t="inlineStr">
        <is>
          <t>InRetail Peru</t>
        </is>
      </c>
      <c r="M164" t="inlineStr">
        <is>
          <t>InRetail Peru</t>
        </is>
      </c>
      <c r="N164" t="b">
        <v>0</v>
      </c>
      <c r="O164" t="n">
        <v>23.09</v>
      </c>
      <c r="P164" t="n">
        <v>0.001870366174049039</v>
      </c>
      <c r="Q164" t="n">
        <v>6.931139182046815</v>
      </c>
      <c r="R164" t="n">
        <v>160.0400037134609</v>
      </c>
      <c r="S164" t="n">
        <v>0.04318675495879231</v>
      </c>
      <c r="T164">
        <f>O164*Q164</f>
        <v/>
      </c>
      <c r="U164">
        <f>O164*P164</f>
        <v/>
      </c>
    </row>
    <row r="165">
      <c r="A165" t="inlineStr">
        <is>
          <t>202606</t>
        </is>
      </c>
      <c r="B165" t="inlineStr">
        <is>
          <t>Ex_Integra</t>
        </is>
      </c>
      <c r="C165" t="inlineStr">
        <is>
          <t>F2</t>
        </is>
      </c>
      <c r="D165" t="inlineStr">
        <is>
          <t>IN-FONDO2</t>
        </is>
      </c>
      <c r="E165" t="inlineStr">
        <is>
          <t>300013200002</t>
        </is>
      </c>
      <c r="F165" t="inlineStr">
        <is>
          <t>PAL2400671A3</t>
        </is>
      </c>
      <c r="G165" t="inlineStr">
        <is>
          <t>BU</t>
        </is>
      </c>
      <c r="H165" t="inlineStr">
        <is>
          <t>Sector</t>
        </is>
      </c>
      <c r="I165" t="inlineStr">
        <is>
          <t>Otros</t>
        </is>
      </c>
      <c r="J165" t="inlineStr">
        <is>
          <t>MSCI</t>
        </is>
      </c>
      <c r="K165" t="inlineStr"/>
      <c r="L165" t="inlineStr">
        <is>
          <t>Intergroup</t>
        </is>
      </c>
      <c r="M165" t="inlineStr">
        <is>
          <t>Intergroup</t>
        </is>
      </c>
      <c r="N165" t="b">
        <v>0</v>
      </c>
      <c r="O165" t="n">
        <v>0.34</v>
      </c>
      <c r="P165" t="n">
        <v>0.01089450597584364</v>
      </c>
      <c r="Q165" t="n">
        <v>152.2899102778545</v>
      </c>
      <c r="R165" t="n">
        <v>51.77856949447053</v>
      </c>
      <c r="S165" t="n">
        <v>0.003704132031786837</v>
      </c>
      <c r="T165">
        <f>O165*Q165</f>
        <v/>
      </c>
      <c r="U165">
        <f>O165*P165</f>
        <v/>
      </c>
    </row>
    <row r="166">
      <c r="A166" t="inlineStr">
        <is>
          <t>202606</t>
        </is>
      </c>
      <c r="B166" t="inlineStr">
        <is>
          <t>Ex_Integra</t>
        </is>
      </c>
      <c r="C166" t="inlineStr">
        <is>
          <t>F3</t>
        </is>
      </c>
      <c r="D166" t="inlineStr">
        <is>
          <t>IN-FONDO3</t>
        </is>
      </c>
      <c r="E166" t="inlineStr">
        <is>
          <t>300013200002</t>
        </is>
      </c>
      <c r="F166" t="inlineStr">
        <is>
          <t>PAL2400671A3</t>
        </is>
      </c>
      <c r="G166" t="inlineStr">
        <is>
          <t>BU</t>
        </is>
      </c>
      <c r="H166" t="inlineStr">
        <is>
          <t>Sector</t>
        </is>
      </c>
      <c r="I166" t="inlineStr">
        <is>
          <t>Otros</t>
        </is>
      </c>
      <c r="J166" t="inlineStr">
        <is>
          <t>MSCI</t>
        </is>
      </c>
      <c r="K166" t="inlineStr"/>
      <c r="L166" t="inlineStr">
        <is>
          <t>Intergroup</t>
        </is>
      </c>
      <c r="M166" t="inlineStr">
        <is>
          <t>Intergroup</t>
        </is>
      </c>
      <c r="N166" t="b">
        <v>0</v>
      </c>
      <c r="O166" t="n">
        <v>0.34</v>
      </c>
      <c r="P166" t="n">
        <v>0.003990608533167408</v>
      </c>
      <c r="Q166" t="n">
        <v>14.21583022829548</v>
      </c>
      <c r="R166" t="n">
        <v>4.833382277620462</v>
      </c>
      <c r="S166" t="n">
        <v>0.001356806901276919</v>
      </c>
      <c r="T166">
        <f>O166*Q166</f>
        <v/>
      </c>
      <c r="U166">
        <f>O166*P166</f>
        <v/>
      </c>
    </row>
    <row r="167">
      <c r="A167" t="inlineStr">
        <is>
          <t>202606</t>
        </is>
      </c>
      <c r="B167" t="inlineStr">
        <is>
          <t>Ex_Integra</t>
        </is>
      </c>
      <c r="C167" t="inlineStr">
        <is>
          <t>F1</t>
        </is>
      </c>
      <c r="D167" t="inlineStr">
        <is>
          <t>IN-FONDO1</t>
        </is>
      </c>
      <c r="E167" t="inlineStr">
        <is>
          <t>300013200002</t>
        </is>
      </c>
      <c r="F167" t="inlineStr">
        <is>
          <t>PAL2400671A3</t>
        </is>
      </c>
      <c r="G167" t="inlineStr">
        <is>
          <t>BU</t>
        </is>
      </c>
      <c r="H167" t="inlineStr">
        <is>
          <t>Sector</t>
        </is>
      </c>
      <c r="I167" t="inlineStr">
        <is>
          <t>Otros</t>
        </is>
      </c>
      <c r="J167" t="inlineStr">
        <is>
          <t>MSCI</t>
        </is>
      </c>
      <c r="K167" t="inlineStr"/>
      <c r="L167" t="inlineStr">
        <is>
          <t>Intergroup</t>
        </is>
      </c>
      <c r="M167" t="inlineStr">
        <is>
          <t>Intergroup</t>
        </is>
      </c>
      <c r="N167" t="b">
        <v>0</v>
      </c>
      <c r="O167" t="n">
        <v>0.34</v>
      </c>
      <c r="P167" t="n">
        <v>0.001037839263171593</v>
      </c>
      <c r="Q167" t="n">
        <v>3.845989347670173</v>
      </c>
      <c r="R167" t="n">
        <v>1.307636378207859</v>
      </c>
      <c r="S167" t="n">
        <v>0.0003528653494783415</v>
      </c>
      <c r="T167">
        <f>O167*Q167</f>
        <v/>
      </c>
      <c r="U167">
        <f>O167*P167</f>
        <v/>
      </c>
    </row>
    <row r="168">
      <c r="A168" t="inlineStr">
        <is>
          <t>202606</t>
        </is>
      </c>
      <c r="B168" t="inlineStr">
        <is>
          <t>Ex_Integra</t>
        </is>
      </c>
      <c r="C168" t="inlineStr">
        <is>
          <t>F2</t>
        </is>
      </c>
      <c r="D168" t="inlineStr">
        <is>
          <t>IN-FONDO2</t>
        </is>
      </c>
      <c r="E168" t="inlineStr">
        <is>
          <t>302012200001</t>
        </is>
      </c>
      <c r="F168" t="inlineStr">
        <is>
          <t>BMG2519Y1084</t>
        </is>
      </c>
      <c r="G168" t="inlineStr">
        <is>
          <t>BU</t>
        </is>
      </c>
      <c r="H168" t="inlineStr">
        <is>
          <t>Sector</t>
        </is>
      </c>
      <c r="I168" t="inlineStr">
        <is>
          <t>Otros</t>
        </is>
      </c>
      <c r="J168" t="inlineStr">
        <is>
          <t>MSCI</t>
        </is>
      </c>
      <c r="K168" t="inlineStr"/>
      <c r="L168" t="inlineStr">
        <is>
          <t>Credicorp*</t>
        </is>
      </c>
      <c r="M168" t="inlineStr">
        <is>
          <t>Credicorp</t>
        </is>
      </c>
      <c r="N168" t="b">
        <v>0</v>
      </c>
      <c r="O168" t="n">
        <v>0.47</v>
      </c>
      <c r="P168" t="n">
        <v>0.04537198297699804</v>
      </c>
      <c r="Q168" t="n">
        <v>634.2366723205462</v>
      </c>
      <c r="R168" t="n">
        <v>298.0912359906567</v>
      </c>
      <c r="S168" t="n">
        <v>0.02132483199918908</v>
      </c>
      <c r="T168">
        <f>O168*Q168</f>
        <v/>
      </c>
      <c r="U168">
        <f>O168*P168</f>
        <v/>
      </c>
    </row>
    <row r="169">
      <c r="A169" t="inlineStr">
        <is>
          <t>202606</t>
        </is>
      </c>
      <c r="B169" t="inlineStr">
        <is>
          <t>Ex_Integra</t>
        </is>
      </c>
      <c r="C169" t="inlineStr">
        <is>
          <t>F3</t>
        </is>
      </c>
      <c r="D169" t="inlineStr">
        <is>
          <t>IN-FONDO3</t>
        </is>
      </c>
      <c r="E169" t="inlineStr">
        <is>
          <t>302012200001</t>
        </is>
      </c>
      <c r="F169" t="inlineStr">
        <is>
          <t>BMG2519Y1084</t>
        </is>
      </c>
      <c r="G169" t="inlineStr">
        <is>
          <t>BU</t>
        </is>
      </c>
      <c r="H169" t="inlineStr">
        <is>
          <t>Sector</t>
        </is>
      </c>
      <c r="I169" t="inlineStr">
        <is>
          <t>Otros</t>
        </is>
      </c>
      <c r="J169" t="inlineStr">
        <is>
          <t>MSCI</t>
        </is>
      </c>
      <c r="K169" t="inlineStr"/>
      <c r="L169" t="inlineStr">
        <is>
          <t>Credicorp*</t>
        </is>
      </c>
      <c r="M169" t="inlineStr">
        <is>
          <t>Credicorp</t>
        </is>
      </c>
      <c r="N169" t="b">
        <v>0</v>
      </c>
      <c r="O169" t="n">
        <v>0.47</v>
      </c>
      <c r="P169" t="n">
        <v>0.06254007811288072</v>
      </c>
      <c r="Q169" t="n">
        <v>222.7878594273916</v>
      </c>
      <c r="R169" t="n">
        <v>104.710293930874</v>
      </c>
      <c r="S169" t="n">
        <v>0.02939383671305393</v>
      </c>
      <c r="T169">
        <f>O169*Q169</f>
        <v/>
      </c>
      <c r="U169">
        <f>O169*P169</f>
        <v/>
      </c>
    </row>
    <row r="170">
      <c r="A170" t="inlineStr">
        <is>
          <t>202606</t>
        </is>
      </c>
      <c r="B170" t="inlineStr">
        <is>
          <t>Ex_Integra</t>
        </is>
      </c>
      <c r="C170" t="inlineStr">
        <is>
          <t>F1</t>
        </is>
      </c>
      <c r="D170" t="inlineStr">
        <is>
          <t>IN-FONDO1</t>
        </is>
      </c>
      <c r="E170" t="inlineStr">
        <is>
          <t>302012200001</t>
        </is>
      </c>
      <c r="F170" t="inlineStr">
        <is>
          <t>BMG2519Y1084</t>
        </is>
      </c>
      <c r="G170" t="inlineStr">
        <is>
          <t>BU</t>
        </is>
      </c>
      <c r="H170" t="inlineStr">
        <is>
          <t>Sector</t>
        </is>
      </c>
      <c r="I170" t="inlineStr">
        <is>
          <t>Otros</t>
        </is>
      </c>
      <c r="J170" t="inlineStr">
        <is>
          <t>MSCI</t>
        </is>
      </c>
      <c r="K170" t="inlineStr"/>
      <c r="L170" t="inlineStr">
        <is>
          <t>Credicorp*</t>
        </is>
      </c>
      <c r="M170" t="inlineStr">
        <is>
          <t>Credicorp</t>
        </is>
      </c>
      <c r="N170" t="b">
        <v>0</v>
      </c>
      <c r="O170" t="n">
        <v>0.47</v>
      </c>
      <c r="P170" t="n">
        <v>0.004291516444923049</v>
      </c>
      <c r="Q170" t="n">
        <v>15.90335528652718</v>
      </c>
      <c r="R170" t="n">
        <v>7.474576984667773</v>
      </c>
      <c r="S170" t="n">
        <v>0.002017012729113833</v>
      </c>
      <c r="T170">
        <f>O170*Q170</f>
        <v/>
      </c>
      <c r="U170">
        <f>O170*P170</f>
        <v/>
      </c>
    </row>
    <row r="171">
      <c r="A171" t="inlineStr">
        <is>
          <t>202606</t>
        </is>
      </c>
      <c r="B171" t="inlineStr">
        <is>
          <t>Ex_Integra</t>
        </is>
      </c>
      <c r="C171" t="inlineStr">
        <is>
          <t>F2</t>
        </is>
      </c>
      <c r="D171" t="inlineStr">
        <is>
          <t>IN-FONDO2</t>
        </is>
      </c>
      <c r="E171" t="inlineStr">
        <is>
          <t>302029100001</t>
        </is>
      </c>
      <c r="F171" t="inlineStr">
        <is>
          <t>PEP736581005</t>
        </is>
      </c>
      <c r="G171" t="inlineStr">
        <is>
          <t>BU</t>
        </is>
      </c>
      <c r="H171" t="inlineStr">
        <is>
          <t>Sector</t>
        </is>
      </c>
      <c r="I171" t="inlineStr">
        <is>
          <t>Otros</t>
        </is>
      </c>
      <c r="J171" t="inlineStr">
        <is>
          <t>MSCI</t>
        </is>
      </c>
      <c r="K171" t="inlineStr"/>
      <c r="L171" t="inlineStr">
        <is>
          <t>Aenza</t>
        </is>
      </c>
      <c r="M171" t="inlineStr">
        <is>
          <t>Aenza</t>
        </is>
      </c>
      <c r="N171" t="b">
        <v>0</v>
      </c>
      <c r="O171" t="n">
        <v>140.61</v>
      </c>
      <c r="P171" t="n">
        <v>0.001946626409180889</v>
      </c>
      <c r="Q171" t="n">
        <v>27.21110639215592</v>
      </c>
      <c r="R171" t="n">
        <v>3826.153669801044</v>
      </c>
      <c r="S171" t="n">
        <v>0.2737151393949248</v>
      </c>
      <c r="T171">
        <f>O171*Q171</f>
        <v/>
      </c>
      <c r="U171">
        <f>O171*P171</f>
        <v/>
      </c>
    </row>
    <row r="172">
      <c r="A172" t="inlineStr">
        <is>
          <t>202606</t>
        </is>
      </c>
      <c r="B172" t="inlineStr">
        <is>
          <t>Ex_Integra</t>
        </is>
      </c>
      <c r="C172" t="inlineStr">
        <is>
          <t>F3</t>
        </is>
      </c>
      <c r="D172" t="inlineStr">
        <is>
          <t>IN-FONDO3</t>
        </is>
      </c>
      <c r="E172" t="inlineStr">
        <is>
          <t>302029100001</t>
        </is>
      </c>
      <c r="F172" t="inlineStr">
        <is>
          <t>PEP736581005</t>
        </is>
      </c>
      <c r="G172" t="inlineStr">
        <is>
          <t>BU</t>
        </is>
      </c>
      <c r="H172" t="inlineStr">
        <is>
          <t>Sector</t>
        </is>
      </c>
      <c r="I172" t="inlineStr">
        <is>
          <t>Otros</t>
        </is>
      </c>
      <c r="J172" t="inlineStr">
        <is>
          <t>MSCI</t>
        </is>
      </c>
      <c r="K172" t="inlineStr"/>
      <c r="L172" t="inlineStr">
        <is>
          <t>Aenza</t>
        </is>
      </c>
      <c r="M172" t="inlineStr">
        <is>
          <t>Aenza</t>
        </is>
      </c>
      <c r="N172" t="b">
        <v>0</v>
      </c>
      <c r="O172" t="n">
        <v>140.61</v>
      </c>
      <c r="P172" t="n">
        <v>0.01168868554122977</v>
      </c>
      <c r="Q172" t="n">
        <v>41.6388547924462</v>
      </c>
      <c r="R172" t="n">
        <v>5854.83937236586</v>
      </c>
      <c r="S172" t="n">
        <v>1.643546073952318</v>
      </c>
      <c r="T172">
        <f>O172*Q172</f>
        <v/>
      </c>
      <c r="U172">
        <f>O172*P172</f>
        <v/>
      </c>
    </row>
    <row r="173">
      <c r="A173" t="inlineStr">
        <is>
          <t>202606</t>
        </is>
      </c>
      <c r="B173" t="inlineStr">
        <is>
          <t>Ex_Integra</t>
        </is>
      </c>
      <c r="C173" t="inlineStr">
        <is>
          <t>F1</t>
        </is>
      </c>
      <c r="D173" t="inlineStr">
        <is>
          <t>IN-FONDO1</t>
        </is>
      </c>
      <c r="E173" t="inlineStr">
        <is>
          <t>302029100001</t>
        </is>
      </c>
      <c r="F173" t="inlineStr">
        <is>
          <t>PEP736581005</t>
        </is>
      </c>
      <c r="G173" t="inlineStr">
        <is>
          <t>BU</t>
        </is>
      </c>
      <c r="H173" t="inlineStr">
        <is>
          <t>Sector</t>
        </is>
      </c>
      <c r="I173" t="inlineStr">
        <is>
          <t>Otros</t>
        </is>
      </c>
      <c r="J173" t="inlineStr">
        <is>
          <t>MSCI</t>
        </is>
      </c>
      <c r="K173" t="inlineStr"/>
      <c r="L173" t="inlineStr">
        <is>
          <t>Aenza</t>
        </is>
      </c>
      <c r="M173" t="inlineStr">
        <is>
          <t>Aenza</t>
        </is>
      </c>
      <c r="N173" t="b">
        <v>0</v>
      </c>
      <c r="O173" t="n">
        <v>140.61</v>
      </c>
      <c r="P173" t="n">
        <v>0.0008082423532653747</v>
      </c>
      <c r="Q173" t="n">
        <v>2.995156948962488</v>
      </c>
      <c r="R173" t="n">
        <v>421.1490185936155</v>
      </c>
      <c r="S173" t="n">
        <v>0.1136469572926443</v>
      </c>
      <c r="T173">
        <f>O173*Q173</f>
        <v/>
      </c>
      <c r="U173">
        <f>O173*P173</f>
        <v/>
      </c>
    </row>
    <row r="174">
      <c r="A174" t="inlineStr">
        <is>
          <t>202606</t>
        </is>
      </c>
      <c r="B174" t="inlineStr">
        <is>
          <t>Ex_Integra</t>
        </is>
      </c>
      <c r="C174" t="inlineStr">
        <is>
          <t>F1</t>
        </is>
      </c>
      <c r="D174" t="inlineStr">
        <is>
          <t>IN-FONDO1</t>
        </is>
      </c>
      <c r="E174" t="inlineStr">
        <is>
          <t>302107100001</t>
        </is>
      </c>
      <c r="F174" t="inlineStr">
        <is>
          <t>PEP736001004</t>
        </is>
      </c>
      <c r="G174" t="inlineStr">
        <is>
          <t>BU</t>
        </is>
      </c>
      <c r="H174" t="inlineStr">
        <is>
          <t>Sector</t>
        </is>
      </c>
      <c r="I174" t="inlineStr">
        <is>
          <t>Otros</t>
        </is>
      </c>
      <c r="J174" t="inlineStr">
        <is>
          <t>MSCI</t>
        </is>
      </c>
      <c r="K174" t="inlineStr"/>
      <c r="L174" t="inlineStr">
        <is>
          <t>Ferreyros</t>
        </is>
      </c>
      <c r="M174" t="inlineStr">
        <is>
          <t>Ferreyros</t>
        </is>
      </c>
      <c r="N174" t="b">
        <v>0</v>
      </c>
      <c r="O174" t="n">
        <v>6.24</v>
      </c>
      <c r="P174" t="n">
        <v>0.006932020047689321</v>
      </c>
      <c r="Q174" t="n">
        <v>25.68844348765139</v>
      </c>
      <c r="R174" t="n">
        <v>160.2958873629447</v>
      </c>
      <c r="S174" t="n">
        <v>0.04325580509758136</v>
      </c>
      <c r="T174">
        <f>O174*Q174</f>
        <v/>
      </c>
      <c r="U174">
        <f>O174*P174</f>
        <v/>
      </c>
    </row>
    <row r="175">
      <c r="A175" t="inlineStr">
        <is>
          <t>202606</t>
        </is>
      </c>
      <c r="B175" t="inlineStr">
        <is>
          <t>Ex_Integra</t>
        </is>
      </c>
      <c r="C175" t="inlineStr">
        <is>
          <t>F3</t>
        </is>
      </c>
      <c r="D175" t="inlineStr">
        <is>
          <t>IN-FONDO3</t>
        </is>
      </c>
      <c r="E175" t="inlineStr">
        <is>
          <t>302107100001</t>
        </is>
      </c>
      <c r="F175" t="inlineStr">
        <is>
          <t>PEP736001004</t>
        </is>
      </c>
      <c r="G175" t="inlineStr">
        <is>
          <t>BU</t>
        </is>
      </c>
      <c r="H175" t="inlineStr">
        <is>
          <t>Sector</t>
        </is>
      </c>
      <c r="I175" t="inlineStr">
        <is>
          <t>Otros</t>
        </is>
      </c>
      <c r="J175" t="inlineStr">
        <is>
          <t>MSCI</t>
        </is>
      </c>
      <c r="K175" t="inlineStr"/>
      <c r="L175" t="inlineStr">
        <is>
          <t>Ferreyros</t>
        </is>
      </c>
      <c r="M175" t="inlineStr">
        <is>
          <t>Ferreyros</t>
        </is>
      </c>
      <c r="N175" t="b">
        <v>0</v>
      </c>
      <c r="O175" t="n">
        <v>6.24</v>
      </c>
      <c r="P175" t="n">
        <v>0.02545810131454864</v>
      </c>
      <c r="Q175" t="n">
        <v>90.68993944517963</v>
      </c>
      <c r="R175" t="n">
        <v>565.9052221379209</v>
      </c>
      <c r="S175" t="n">
        <v>0.1588585522027835</v>
      </c>
      <c r="T175">
        <f>O175*Q175</f>
        <v/>
      </c>
      <c r="U175">
        <f>O175*P175</f>
        <v/>
      </c>
    </row>
    <row r="176">
      <c r="A176" t="inlineStr">
        <is>
          <t>202606</t>
        </is>
      </c>
      <c r="B176" t="inlineStr">
        <is>
          <t>Ex_Integra</t>
        </is>
      </c>
      <c r="C176" t="inlineStr">
        <is>
          <t>F2</t>
        </is>
      </c>
      <c r="D176" t="inlineStr">
        <is>
          <t>IN-FONDO2</t>
        </is>
      </c>
      <c r="E176" t="inlineStr">
        <is>
          <t>302107100001</t>
        </is>
      </c>
      <c r="F176" t="inlineStr">
        <is>
          <t>PEP736001004</t>
        </is>
      </c>
      <c r="G176" t="inlineStr">
        <is>
          <t>BU</t>
        </is>
      </c>
      <c r="H176" t="inlineStr">
        <is>
          <t>Sector</t>
        </is>
      </c>
      <c r="I176" t="inlineStr">
        <is>
          <t>Otros</t>
        </is>
      </c>
      <c r="J176" t="inlineStr">
        <is>
          <t>MSCI</t>
        </is>
      </c>
      <c r="K176" t="inlineStr"/>
      <c r="L176" t="inlineStr">
        <is>
          <t>Ferreyros</t>
        </is>
      </c>
      <c r="M176" t="inlineStr">
        <is>
          <t>Ferreyros</t>
        </is>
      </c>
      <c r="N176" t="b">
        <v>0</v>
      </c>
      <c r="O176" t="n">
        <v>6.24</v>
      </c>
      <c r="P176" t="n">
        <v>0.01219641760577707</v>
      </c>
      <c r="Q176" t="n">
        <v>170.4888084887396</v>
      </c>
      <c r="R176" t="n">
        <v>1063.850164969735</v>
      </c>
      <c r="S176" t="n">
        <v>0.07610564586004891</v>
      </c>
      <c r="T176">
        <f>O176*Q176</f>
        <v/>
      </c>
      <c r="U176">
        <f>O176*P176</f>
        <v/>
      </c>
    </row>
    <row r="177">
      <c r="A177" t="inlineStr">
        <is>
          <t>202606</t>
        </is>
      </c>
      <c r="B177" t="inlineStr">
        <is>
          <t>Ex_Integra</t>
        </is>
      </c>
      <c r="C177" t="inlineStr">
        <is>
          <t>F1</t>
        </is>
      </c>
      <c r="D177" t="inlineStr">
        <is>
          <t>IN-FONDO1</t>
        </is>
      </c>
      <c r="E177" t="inlineStr">
        <is>
          <t>5270772F2269</t>
        </is>
      </c>
      <c r="F177" t="inlineStr">
        <is>
          <t>LU0727122698</t>
        </is>
      </c>
      <c r="G177" t="inlineStr">
        <is>
          <t>TD</t>
        </is>
      </c>
      <c r="H177" t="inlineStr">
        <is>
          <t>Sector</t>
        </is>
      </c>
      <c r="I177" t="inlineStr">
        <is>
          <t>RF</t>
        </is>
      </c>
      <c r="J177" t="inlineStr">
        <is>
          <t>MSCI</t>
        </is>
      </c>
      <c r="K177" t="inlineStr"/>
      <c r="L177" t="inlineStr">
        <is>
          <t>Franklin Templeton - Global Convertibles</t>
        </is>
      </c>
      <c r="M177" t="inlineStr">
        <is>
          <t>Franklin Templeton - Global Convertibles</t>
        </is>
      </c>
      <c r="N177" t="b">
        <v>0</v>
      </c>
      <c r="O177" t="n">
        <v>26.44816823</v>
      </c>
      <c r="P177" t="n">
        <v>0.001240816058769146</v>
      </c>
      <c r="Q177" t="n">
        <v>4.59817383460777</v>
      </c>
      <c r="R177" t="n">
        <v>121.6132751284905</v>
      </c>
      <c r="S177" t="n">
        <v>0.03281731186481195</v>
      </c>
      <c r="T177">
        <f>O177*Q177</f>
        <v/>
      </c>
      <c r="U177">
        <f>O177*P177</f>
        <v/>
      </c>
    </row>
    <row r="178">
      <c r="A178" t="inlineStr">
        <is>
          <t>202606</t>
        </is>
      </c>
      <c r="B178" t="inlineStr">
        <is>
          <t>Ex_Integra</t>
        </is>
      </c>
      <c r="C178" t="inlineStr">
        <is>
          <t>F1</t>
        </is>
      </c>
      <c r="D178" t="inlineStr">
        <is>
          <t>IN-FONDO1</t>
        </is>
      </c>
      <c r="E178" t="inlineStr">
        <is>
          <t>5271112EG102</t>
        </is>
      </c>
      <c r="F178" t="inlineStr">
        <is>
          <t>US46435G1022</t>
        </is>
      </c>
      <c r="G178" t="inlineStr">
        <is>
          <t>TD</t>
        </is>
      </c>
      <c r="H178" t="inlineStr">
        <is>
          <t>Sector</t>
        </is>
      </c>
      <c r="I178" t="inlineStr">
        <is>
          <t>RF</t>
        </is>
      </c>
      <c r="J178" t="inlineStr">
        <is>
          <t>MSCI</t>
        </is>
      </c>
      <c r="K178" t="inlineStr"/>
      <c r="L178" t="inlineStr">
        <is>
          <t>BlackRock - iShares Convertible Bond ETF</t>
        </is>
      </c>
      <c r="M178" t="inlineStr">
        <is>
          <t>BlackRock - iShares Convertible Bond ETF</t>
        </is>
      </c>
      <c r="N178" t="b">
        <v>0</v>
      </c>
      <c r="O178" t="n">
        <v>46.73849696</v>
      </c>
      <c r="P178" t="n">
        <v>0.002157207514691399</v>
      </c>
      <c r="Q178" t="n">
        <v>7.994106039949888</v>
      </c>
      <c r="R178" t="n">
        <v>373.6325008461155</v>
      </c>
      <c r="S178" t="n">
        <v>0.1008246368674931</v>
      </c>
      <c r="T178">
        <f>O178*Q178</f>
        <v/>
      </c>
      <c r="U178">
        <f>O178*P178</f>
        <v/>
      </c>
    </row>
    <row r="179">
      <c r="A179" t="inlineStr">
        <is>
          <t>202606</t>
        </is>
      </c>
      <c r="B179" t="inlineStr">
        <is>
          <t>Ex_Integra</t>
        </is>
      </c>
      <c r="C179" t="inlineStr">
        <is>
          <t>F3</t>
        </is>
      </c>
      <c r="D179" t="inlineStr">
        <is>
          <t>IN-FONDO3</t>
        </is>
      </c>
      <c r="E179" t="inlineStr">
        <is>
          <t>5273932EA359</t>
        </is>
      </c>
      <c r="F179" t="inlineStr">
        <is>
          <t>US78464A3591</t>
        </is>
      </c>
      <c r="G179" t="inlineStr">
        <is>
          <t>TD</t>
        </is>
      </c>
      <c r="H179" t="inlineStr">
        <is>
          <t>Sector</t>
        </is>
      </c>
      <c r="I179" t="inlineStr">
        <is>
          <t>RF</t>
        </is>
      </c>
      <c r="J179" t="inlineStr">
        <is>
          <t>MSCI</t>
        </is>
      </c>
      <c r="K179" t="inlineStr"/>
      <c r="L179" t="inlineStr">
        <is>
          <t>SSGA - Bloomberg Barclays Convertible Securities</t>
        </is>
      </c>
      <c r="M179" t="inlineStr">
        <is>
          <t>SSGA - Bloomberg Barclays Convertible Securities</t>
        </is>
      </c>
      <c r="N179" t="b">
        <v>0</v>
      </c>
      <c r="O179" t="n">
        <v>46.54267703</v>
      </c>
      <c r="P179" t="n">
        <v>0.004715139203055652</v>
      </c>
      <c r="Q179" t="n">
        <v>16.79684134795781</v>
      </c>
      <c r="R179" t="n">
        <v>781.76996198215</v>
      </c>
      <c r="S179" t="n">
        <v>0.2194552010793108</v>
      </c>
      <c r="T179">
        <f>O179*Q179</f>
        <v/>
      </c>
      <c r="U179">
        <f>O179*P179</f>
        <v/>
      </c>
    </row>
    <row r="180">
      <c r="A180" t="inlineStr">
        <is>
          <t>202606</t>
        </is>
      </c>
      <c r="B180" t="inlineStr">
        <is>
          <t>Ex_Integra</t>
        </is>
      </c>
      <c r="C180" t="inlineStr">
        <is>
          <t>F2</t>
        </is>
      </c>
      <c r="D180" t="inlineStr">
        <is>
          <t>IN-FONDO2</t>
        </is>
      </c>
      <c r="E180" t="inlineStr">
        <is>
          <t>5273932EA359</t>
        </is>
      </c>
      <c r="F180" t="inlineStr">
        <is>
          <t>US78464A3591</t>
        </is>
      </c>
      <c r="G180" t="inlineStr">
        <is>
          <t>TD</t>
        </is>
      </c>
      <c r="H180" t="inlineStr">
        <is>
          <t>Sector</t>
        </is>
      </c>
      <c r="I180" t="inlineStr">
        <is>
          <t>RF</t>
        </is>
      </c>
      <c r="J180" t="inlineStr">
        <is>
          <t>MSCI</t>
        </is>
      </c>
      <c r="K180" t="inlineStr"/>
      <c r="L180" t="inlineStr">
        <is>
          <t>SSGA - Bloomberg Barclays Convertible Securities</t>
        </is>
      </c>
      <c r="M180" t="inlineStr">
        <is>
          <t>SSGA - Bloomberg Barclays Convertible Securities</t>
        </is>
      </c>
      <c r="N180" t="b">
        <v>0</v>
      </c>
      <c r="O180" t="n">
        <v>46.54267703</v>
      </c>
      <c r="P180" t="n">
        <v>0.009380024785197939</v>
      </c>
      <c r="Q180" t="n">
        <v>131.1195878096003</v>
      </c>
      <c r="R180" t="n">
        <v>6102.656627728954</v>
      </c>
      <c r="S180" t="n">
        <v>0.4365714641108628</v>
      </c>
      <c r="T180">
        <f>O180*Q180</f>
        <v/>
      </c>
      <c r="U180">
        <f>O180*P180</f>
        <v/>
      </c>
    </row>
    <row r="181">
      <c r="A181" t="inlineStr">
        <is>
          <t>202606</t>
        </is>
      </c>
      <c r="B181" t="inlineStr">
        <is>
          <t>Ex_Integra</t>
        </is>
      </c>
      <c r="C181" t="inlineStr">
        <is>
          <t>F1</t>
        </is>
      </c>
      <c r="D181" t="inlineStr">
        <is>
          <t>IN-FONDO1</t>
        </is>
      </c>
      <c r="E181" t="inlineStr">
        <is>
          <t>5274494F4261</t>
        </is>
      </c>
      <c r="F181" t="inlineStr">
        <is>
          <t>FR0010642611</t>
        </is>
      </c>
      <c r="G181" t="inlineStr">
        <is>
          <t>TD</t>
        </is>
      </c>
      <c r="H181" t="inlineStr">
        <is>
          <t>Sector</t>
        </is>
      </c>
      <c r="I181" t="inlineStr">
        <is>
          <t>RF</t>
        </is>
      </c>
      <c r="J181" t="inlineStr">
        <is>
          <t>MSCI</t>
        </is>
      </c>
      <c r="K181" t="inlineStr"/>
      <c r="L181" t="inlineStr">
        <is>
          <t>Lazard - Convertible Europe Fund</t>
        </is>
      </c>
      <c r="M181" t="inlineStr">
        <is>
          <t>Lazard - Convertible Europe Fund</t>
        </is>
      </c>
      <c r="N181" t="b">
        <v>0</v>
      </c>
      <c r="O181" t="n">
        <v>170.71664711</v>
      </c>
      <c r="P181" t="n">
        <v>0.001350929092621042</v>
      </c>
      <c r="Q181" t="n">
        <v>5.006226960233272</v>
      </c>
      <c r="R181" t="n">
        <v>854.6462813227115</v>
      </c>
      <c r="S181" t="n">
        <v>0.230626085175619</v>
      </c>
      <c r="T181">
        <f>O181*Q181</f>
        <v/>
      </c>
      <c r="U181">
        <f>O181*P181</f>
        <v/>
      </c>
    </row>
    <row r="182">
      <c r="A182" t="inlineStr">
        <is>
          <t>202606</t>
        </is>
      </c>
      <c r="B182" t="inlineStr">
        <is>
          <t>Ex_Integra</t>
        </is>
      </c>
      <c r="C182" t="inlineStr">
        <is>
          <t>F2</t>
        </is>
      </c>
      <c r="D182" t="inlineStr">
        <is>
          <t>IN-FONDO2</t>
        </is>
      </c>
      <c r="E182" t="inlineStr">
        <is>
          <t>5274494F4261</t>
        </is>
      </c>
      <c r="F182" t="inlineStr">
        <is>
          <t>FR0010642611</t>
        </is>
      </c>
      <c r="G182" t="inlineStr">
        <is>
          <t>TD</t>
        </is>
      </c>
      <c r="H182" t="inlineStr">
        <is>
          <t>Sector</t>
        </is>
      </c>
      <c r="I182" t="inlineStr">
        <is>
          <t>RF</t>
        </is>
      </c>
      <c r="J182" t="inlineStr">
        <is>
          <t>MSCI</t>
        </is>
      </c>
      <c r="K182" t="inlineStr"/>
      <c r="L182" t="inlineStr">
        <is>
          <t>Lazard - Convertible Europe Fund</t>
        </is>
      </c>
      <c r="M182" t="inlineStr">
        <is>
          <t>Lazard - Convertible Europe Fund</t>
        </is>
      </c>
      <c r="N182" t="b">
        <v>0</v>
      </c>
      <c r="O182" t="n">
        <v>170.71664711</v>
      </c>
      <c r="P182" t="n">
        <v>0.0007287206307698268</v>
      </c>
      <c r="Q182" t="n">
        <v>10.18649213866393</v>
      </c>
      <c r="R182" t="n">
        <v>1739.00378372508</v>
      </c>
      <c r="S182" t="n">
        <v>0.1244047427649091</v>
      </c>
      <c r="T182">
        <f>O182*Q182</f>
        <v/>
      </c>
      <c r="U182">
        <f>O182*P182</f>
        <v/>
      </c>
    </row>
    <row r="183">
      <c r="A183" t="inlineStr">
        <is>
          <t>202606</t>
        </is>
      </c>
      <c r="B183" t="inlineStr">
        <is>
          <t>Ex_Integra</t>
        </is>
      </c>
      <c r="C183" t="inlineStr">
        <is>
          <t>F1</t>
        </is>
      </c>
      <c r="D183" t="inlineStr">
        <is>
          <t>IN-FONDO1</t>
        </is>
      </c>
      <c r="E183" t="inlineStr">
        <is>
          <t>5274492F8555</t>
        </is>
      </c>
      <c r="F183" t="inlineStr">
        <is>
          <t>FR0013185550</t>
        </is>
      </c>
      <c r="G183" t="inlineStr">
        <is>
          <t>TD</t>
        </is>
      </c>
      <c r="H183" t="inlineStr">
        <is>
          <t>Sector</t>
        </is>
      </c>
      <c r="I183" t="inlineStr">
        <is>
          <t>RF</t>
        </is>
      </c>
      <c r="J183" t="inlineStr">
        <is>
          <t>MSCI</t>
        </is>
      </c>
      <c r="K183" t="inlineStr"/>
      <c r="L183" t="inlineStr">
        <is>
          <t>Lazard - Convertible Global Fund</t>
        </is>
      </c>
      <c r="M183" t="inlineStr">
        <is>
          <t>Lazard - Convertible Global Fund</t>
        </is>
      </c>
      <c r="N183" t="b">
        <v>0</v>
      </c>
      <c r="O183" t="n">
        <v>69.31487258</v>
      </c>
      <c r="P183" t="n">
        <v>0.0006145952606218093</v>
      </c>
      <c r="Q183" t="n">
        <v>2.277546157057697</v>
      </c>
      <c r="R183" t="n">
        <v>157.8678216715229</v>
      </c>
      <c r="S183" t="n">
        <v>0.0426005921782726</v>
      </c>
      <c r="T183">
        <f>O183*Q183</f>
        <v/>
      </c>
      <c r="U183">
        <f>O183*P183</f>
        <v/>
      </c>
    </row>
    <row r="184">
      <c r="A184" t="inlineStr">
        <is>
          <t>202606</t>
        </is>
      </c>
      <c r="B184" t="inlineStr">
        <is>
          <t>Ex_Integra</t>
        </is>
      </c>
      <c r="C184" t="inlineStr">
        <is>
          <t>F1</t>
        </is>
      </c>
      <c r="D184" t="inlineStr">
        <is>
          <t>IN-FONDO1</t>
        </is>
      </c>
      <c r="E184" t="inlineStr">
        <is>
          <t>5273984AGSBI</t>
        </is>
      </c>
      <c r="F184" t="inlineStr">
        <is>
          <t>LU1883334515</t>
        </is>
      </c>
      <c r="G184" t="inlineStr">
        <is>
          <t>TD</t>
        </is>
      </c>
      <c r="H184" t="inlineStr">
        <is>
          <t>Sector</t>
        </is>
      </c>
      <c r="I184" t="inlineStr">
        <is>
          <t>RF</t>
        </is>
      </c>
      <c r="J184" t="inlineStr">
        <is>
          <t>MSCI</t>
        </is>
      </c>
      <c r="K184" t="inlineStr"/>
      <c r="L184" t="inlineStr">
        <is>
          <t>Amundi / Pioneer - Global Subordinated</t>
        </is>
      </c>
      <c r="M184" t="inlineStr">
        <is>
          <t>Amundi / Pioneer - Global Subordinated</t>
        </is>
      </c>
      <c r="N184" t="b">
        <v>0</v>
      </c>
      <c r="O184" t="n">
        <v>44.51985614</v>
      </c>
      <c r="P184" t="n">
        <v>3.685388625975373e-05</v>
      </c>
      <c r="Q184" t="n">
        <v>0.1365718748605739</v>
      </c>
      <c r="R184" t="n">
        <v>6.080160221562834</v>
      </c>
      <c r="S184" t="n">
        <v>0.001640729714484159</v>
      </c>
      <c r="T184">
        <f>O184*Q184</f>
        <v/>
      </c>
      <c r="U184">
        <f>O184*P184</f>
        <v/>
      </c>
    </row>
    <row r="185">
      <c r="A185" t="inlineStr">
        <is>
          <t>202606</t>
        </is>
      </c>
      <c r="B185" t="inlineStr">
        <is>
          <t>Ex_Integra</t>
        </is>
      </c>
      <c r="C185" t="inlineStr">
        <is>
          <t>F1</t>
        </is>
      </c>
      <c r="D185" t="inlineStr">
        <is>
          <t>IN-FONDO1</t>
        </is>
      </c>
      <c r="E185" t="inlineStr">
        <is>
          <t>5270432F1588</t>
        </is>
      </c>
      <c r="F185" t="inlineStr">
        <is>
          <t>LU0276015889</t>
        </is>
      </c>
      <c r="G185" t="inlineStr">
        <is>
          <t>TD</t>
        </is>
      </c>
      <c r="H185" t="inlineStr">
        <is>
          <t>Sector</t>
        </is>
      </c>
      <c r="I185" t="inlineStr">
        <is>
          <t>RF</t>
        </is>
      </c>
      <c r="J185" t="inlineStr">
        <is>
          <t>MSCI</t>
        </is>
      </c>
      <c r="K185" t="inlineStr"/>
      <c r="L185" t="inlineStr">
        <is>
          <t>AXA - US High Yield Bonds</t>
        </is>
      </c>
      <c r="M185" t="inlineStr">
        <is>
          <t>AXA - US High Yield Bonds</t>
        </is>
      </c>
      <c r="N185" t="b">
        <v>0</v>
      </c>
      <c r="O185" t="n">
        <v>79.75263735999999</v>
      </c>
      <c r="P185" t="n">
        <v>1.636512854451133e-07</v>
      </c>
      <c r="Q185" t="n">
        <v>0.0006064533525461484</v>
      </c>
      <c r="R185" t="n">
        <v>0.0483662543013692</v>
      </c>
      <c r="S185" t="n">
        <v>1.305162162160197e-05</v>
      </c>
      <c r="T185">
        <f>O185*Q185</f>
        <v/>
      </c>
      <c r="U185">
        <f>O185*P185</f>
        <v/>
      </c>
    </row>
    <row r="186">
      <c r="A186" t="inlineStr">
        <is>
          <t>202606</t>
        </is>
      </c>
      <c r="B186" t="inlineStr">
        <is>
          <t>Ex_Integra</t>
        </is>
      </c>
      <c r="C186" t="inlineStr">
        <is>
          <t>F1</t>
        </is>
      </c>
      <c r="D186" t="inlineStr">
        <is>
          <t>IN-FONDO1</t>
        </is>
      </c>
      <c r="E186" t="inlineStr">
        <is>
          <t>5270432USSHY</t>
        </is>
      </c>
      <c r="F186" t="inlineStr">
        <is>
          <t>LU0211118053</t>
        </is>
      </c>
      <c r="G186" t="inlineStr">
        <is>
          <t>TD</t>
        </is>
      </c>
      <c r="H186" t="inlineStr">
        <is>
          <t>Sector</t>
        </is>
      </c>
      <c r="I186" t="inlineStr">
        <is>
          <t>RF</t>
        </is>
      </c>
      <c r="J186" t="inlineStr">
        <is>
          <t>MSCI</t>
        </is>
      </c>
      <c r="K186" t="inlineStr"/>
      <c r="L186" t="inlineStr">
        <is>
          <t>AXA - US Short Duration High Yield</t>
        </is>
      </c>
      <c r="M186" t="inlineStr">
        <is>
          <t>AXA - US Short Duration High Yield</t>
        </is>
      </c>
      <c r="N186" t="b">
        <v>0</v>
      </c>
      <c r="O186" t="n">
        <v>73.75474966</v>
      </c>
      <c r="P186" t="n">
        <v>1.105068224333956e-07</v>
      </c>
      <c r="Q186" t="n">
        <v>0.0004095124139213158</v>
      </c>
      <c r="R186" t="n">
        <v>0.03020348557142895</v>
      </c>
      <c r="S186" t="n">
        <v>8.150403024297163e-06</v>
      </c>
      <c r="T186">
        <f>O186*Q186</f>
        <v/>
      </c>
      <c r="U186">
        <f>O186*P186</f>
        <v/>
      </c>
    </row>
    <row r="187">
      <c r="A187" t="inlineStr">
        <is>
          <t>202606</t>
        </is>
      </c>
      <c r="B187" t="inlineStr">
        <is>
          <t>Ex_Integra</t>
        </is>
      </c>
      <c r="C187" t="inlineStr">
        <is>
          <t>F2</t>
        </is>
      </c>
      <c r="D187" t="inlineStr">
        <is>
          <t>IN-FONDO2</t>
        </is>
      </c>
      <c r="E187" t="inlineStr">
        <is>
          <t>5271112E8513</t>
        </is>
      </c>
      <c r="F187" t="inlineStr">
        <is>
          <t>US4642885135</t>
        </is>
      </c>
      <c r="G187" t="inlineStr">
        <is>
          <t>TD</t>
        </is>
      </c>
      <c r="H187" t="inlineStr">
        <is>
          <t>Sector</t>
        </is>
      </c>
      <c r="I187" t="inlineStr">
        <is>
          <t>RF</t>
        </is>
      </c>
      <c r="J187" t="inlineStr">
        <is>
          <t>MSCI</t>
        </is>
      </c>
      <c r="K187" t="inlineStr"/>
      <c r="L187" t="inlineStr">
        <is>
          <t>BlackRock - iShares iBoxx High Yield Corporate Bond</t>
        </is>
      </c>
      <c r="M187" t="inlineStr">
        <is>
          <t>BlackRock - iShares iBoxx High Yield Corporate Bond</t>
        </is>
      </c>
      <c r="N187" t="b">
        <v>0</v>
      </c>
      <c r="O187" t="n">
        <v>96.08904776999999</v>
      </c>
      <c r="P187" t="n">
        <v>0.001045966274168554</v>
      </c>
      <c r="Q187" t="n">
        <v>14.62114118804326</v>
      </c>
      <c r="R187" t="n">
        <v>1404.931534069803</v>
      </c>
      <c r="S187" t="n">
        <v>0.1005059032843911</v>
      </c>
      <c r="T187">
        <f>O187*Q187</f>
        <v/>
      </c>
      <c r="U187">
        <f>O187*P187</f>
        <v/>
      </c>
    </row>
    <row r="188">
      <c r="A188" t="inlineStr">
        <is>
          <t>202606</t>
        </is>
      </c>
      <c r="B188" t="inlineStr">
        <is>
          <t>Ex_Integra</t>
        </is>
      </c>
      <c r="C188" t="inlineStr">
        <is>
          <t>F3</t>
        </is>
      </c>
      <c r="D188" t="inlineStr">
        <is>
          <t>IN-FONDO3</t>
        </is>
      </c>
      <c r="E188" t="inlineStr">
        <is>
          <t>5271112E8513</t>
        </is>
      </c>
      <c r="F188" t="inlineStr">
        <is>
          <t>US4642885135</t>
        </is>
      </c>
      <c r="G188" t="inlineStr">
        <is>
          <t>TD</t>
        </is>
      </c>
      <c r="H188" t="inlineStr">
        <is>
          <t>Sector</t>
        </is>
      </c>
      <c r="I188" t="inlineStr">
        <is>
          <t>RF</t>
        </is>
      </c>
      <c r="J188" t="inlineStr">
        <is>
          <t>MSCI</t>
        </is>
      </c>
      <c r="K188" t="inlineStr"/>
      <c r="L188" t="inlineStr">
        <is>
          <t>BlackRock - iShares iBoxx High Yield Corporate Bond</t>
        </is>
      </c>
      <c r="M188" t="inlineStr">
        <is>
          <t>BlackRock - iShares iBoxx High Yield Corporate Bond</t>
        </is>
      </c>
      <c r="N188" t="b">
        <v>0</v>
      </c>
      <c r="O188" t="n">
        <v>96.08904776999999</v>
      </c>
      <c r="P188" t="n">
        <v>0.007896408374317362</v>
      </c>
      <c r="Q188" t="n">
        <v>28.12954463701518</v>
      </c>
      <c r="R188" t="n">
        <v>2702.941158374499</v>
      </c>
      <c r="S188" t="n">
        <v>0.758758361491209</v>
      </c>
      <c r="T188">
        <f>O188*Q188</f>
        <v/>
      </c>
      <c r="U188">
        <f>O188*P188</f>
        <v/>
      </c>
    </row>
    <row r="189">
      <c r="A189" t="inlineStr">
        <is>
          <t>202606</t>
        </is>
      </c>
      <c r="B189" t="inlineStr">
        <is>
          <t>Ex_Integra</t>
        </is>
      </c>
      <c r="C189" t="inlineStr">
        <is>
          <t>F1</t>
        </is>
      </c>
      <c r="D189" t="inlineStr">
        <is>
          <t>IN-FONDO1</t>
        </is>
      </c>
      <c r="E189" t="inlineStr">
        <is>
          <t>5271112E8513</t>
        </is>
      </c>
      <c r="F189" t="inlineStr">
        <is>
          <t>US4642885135</t>
        </is>
      </c>
      <c r="G189" t="inlineStr">
        <is>
          <t>TD</t>
        </is>
      </c>
      <c r="H189" t="inlineStr">
        <is>
          <t>Sector</t>
        </is>
      </c>
      <c r="I189" t="inlineStr">
        <is>
          <t>RF</t>
        </is>
      </c>
      <c r="J189" t="inlineStr">
        <is>
          <t>MSCI</t>
        </is>
      </c>
      <c r="K189" t="inlineStr"/>
      <c r="L189" t="inlineStr">
        <is>
          <t>BlackRock - iShares iBoxx High Yield Corporate Bond</t>
        </is>
      </c>
      <c r="M189" t="inlineStr">
        <is>
          <t>BlackRock - iShares iBoxx High Yield Corporate Bond</t>
        </is>
      </c>
      <c r="N189" t="b">
        <v>0</v>
      </c>
      <c r="O189" t="n">
        <v>96.08904776999999</v>
      </c>
      <c r="P189" t="n">
        <v>0.01828831002501484</v>
      </c>
      <c r="Q189" t="n">
        <v>67.77219559814196</v>
      </c>
      <c r="R189" t="n">
        <v>6512.165740307646</v>
      </c>
      <c r="S189" t="n">
        <v>1.757306295626221</v>
      </c>
      <c r="T189">
        <f>O189*Q189</f>
        <v/>
      </c>
      <c r="U189">
        <f>O189*P189</f>
        <v/>
      </c>
    </row>
    <row r="190">
      <c r="A190" t="inlineStr">
        <is>
          <t>202606</t>
        </is>
      </c>
      <c r="B190" t="inlineStr">
        <is>
          <t>Ex_Integra</t>
        </is>
      </c>
      <c r="C190" t="inlineStr">
        <is>
          <t>F2</t>
        </is>
      </c>
      <c r="D190" t="inlineStr">
        <is>
          <t>IN-FONDO2</t>
        </is>
      </c>
      <c r="E190" t="inlineStr">
        <is>
          <t>5273862FW849</t>
        </is>
      </c>
      <c r="F190" t="inlineStr">
        <is>
          <t>IE00B3RW8498</t>
        </is>
      </c>
      <c r="G190" t="inlineStr">
        <is>
          <t>TD</t>
        </is>
      </c>
      <c r="H190" t="inlineStr">
        <is>
          <t>Sector</t>
        </is>
      </c>
      <c r="I190" t="inlineStr">
        <is>
          <t>RF</t>
        </is>
      </c>
      <c r="J190" t="inlineStr">
        <is>
          <t>MSCI</t>
        </is>
      </c>
      <c r="K190" t="inlineStr"/>
      <c r="L190" t="inlineStr">
        <is>
          <t>Nomura - US High Yield Bond Fund</t>
        </is>
      </c>
      <c r="M190" t="inlineStr">
        <is>
          <t>Nomura - US High Yield Bond Fund</t>
        </is>
      </c>
      <c r="N190" t="b">
        <v>0</v>
      </c>
      <c r="O190" t="n">
        <v>122.34383933</v>
      </c>
      <c r="P190" t="n">
        <v>3.730467720901316e-08</v>
      </c>
      <c r="Q190" t="n">
        <v>0.0005214670548349494</v>
      </c>
      <c r="R190" t="n">
        <v>0.06379828157261534</v>
      </c>
      <c r="S190" t="n">
        <v>4.563997434717019e-06</v>
      </c>
      <c r="T190">
        <f>O190*Q190</f>
        <v/>
      </c>
      <c r="U190">
        <f>O190*P190</f>
        <v/>
      </c>
    </row>
    <row r="191">
      <c r="A191" t="inlineStr">
        <is>
          <t>202606</t>
        </is>
      </c>
      <c r="B191" t="inlineStr">
        <is>
          <t>Ex_Integra</t>
        </is>
      </c>
      <c r="C191" t="inlineStr">
        <is>
          <t>F1</t>
        </is>
      </c>
      <c r="D191" t="inlineStr">
        <is>
          <t>IN-FONDO1</t>
        </is>
      </c>
      <c r="E191" t="inlineStr">
        <is>
          <t>5273862FW849</t>
        </is>
      </c>
      <c r="F191" t="inlineStr">
        <is>
          <t>IE00B3RW8498</t>
        </is>
      </c>
      <c r="G191" t="inlineStr">
        <is>
          <t>TD</t>
        </is>
      </c>
      <c r="H191" t="inlineStr">
        <is>
          <t>Sector</t>
        </is>
      </c>
      <c r="I191" t="inlineStr">
        <is>
          <t>RF</t>
        </is>
      </c>
      <c r="J191" t="inlineStr">
        <is>
          <t>MSCI</t>
        </is>
      </c>
      <c r="K191" t="inlineStr"/>
      <c r="L191" t="inlineStr">
        <is>
          <t>Nomura - US High Yield Bond Fund</t>
        </is>
      </c>
      <c r="M191" t="inlineStr">
        <is>
          <t>Nomura - US High Yield Bond Fund</t>
        </is>
      </c>
      <c r="N191" t="b">
        <v>0</v>
      </c>
      <c r="O191" t="n">
        <v>122.34383933</v>
      </c>
      <c r="P191" t="n">
        <v>1.935934540097907e-07</v>
      </c>
      <c r="Q191" t="n">
        <v>0.0007174120196850059</v>
      </c>
      <c r="R191" t="n">
        <v>0.08777094086975315</v>
      </c>
      <c r="S191" t="n">
        <v>2.368496643271357e-05</v>
      </c>
      <c r="T191">
        <f>O191*Q191</f>
        <v/>
      </c>
      <c r="U191">
        <f>O191*P191</f>
        <v/>
      </c>
    </row>
    <row r="192">
      <c r="A192" t="inlineStr">
        <is>
          <t>202606</t>
        </is>
      </c>
      <c r="B192" t="inlineStr">
        <is>
          <t>Ex_Integra</t>
        </is>
      </c>
      <c r="C192" t="inlineStr">
        <is>
          <t>F1</t>
        </is>
      </c>
      <c r="D192" t="inlineStr">
        <is>
          <t>IN-FONDO1</t>
        </is>
      </c>
      <c r="E192" t="inlineStr">
        <is>
          <t>5273974EUHY2</t>
        </is>
      </c>
      <c r="F192" t="inlineStr">
        <is>
          <t>LU1432415641</t>
        </is>
      </c>
      <c r="G192" t="inlineStr">
        <is>
          <t>TD</t>
        </is>
      </c>
      <c r="H192" t="inlineStr">
        <is>
          <t>Sector</t>
        </is>
      </c>
      <c r="I192" t="inlineStr">
        <is>
          <t>RF</t>
        </is>
      </c>
      <c r="J192" t="inlineStr">
        <is>
          <t>MSCI</t>
        </is>
      </c>
      <c r="K192" t="inlineStr"/>
      <c r="L192" t="inlineStr">
        <is>
          <t>DWS Invest - Euro High Yield Corporates</t>
        </is>
      </c>
      <c r="M192" t="inlineStr">
        <is>
          <t>DWS Invest - Euro High Yield Corporates</t>
        </is>
      </c>
      <c r="N192" t="b">
        <v>0</v>
      </c>
      <c r="O192" t="n">
        <v>98.82405442</v>
      </c>
      <c r="P192" t="n">
        <v>4.632168610683625e-08</v>
      </c>
      <c r="Q192" t="n">
        <v>0.0001716573246502417</v>
      </c>
      <c r="R192" t="n">
        <v>0.01696387279282709</v>
      </c>
      <c r="S192" t="n">
        <v>4.577696828648144e-06</v>
      </c>
      <c r="T192">
        <f>O192*Q192</f>
        <v/>
      </c>
      <c r="U192">
        <f>O192*P192</f>
        <v/>
      </c>
    </row>
    <row r="193">
      <c r="A193" t="inlineStr">
        <is>
          <t>202606</t>
        </is>
      </c>
      <c r="B193" t="inlineStr">
        <is>
          <t>Ex_Integra</t>
        </is>
      </c>
      <c r="C193" t="inlineStr">
        <is>
          <t>F1</t>
        </is>
      </c>
      <c r="D193" t="inlineStr">
        <is>
          <t>IN-FONDO1</t>
        </is>
      </c>
      <c r="E193" t="inlineStr">
        <is>
          <t>5275112FCBIU</t>
        </is>
      </c>
      <c r="F193" t="inlineStr">
        <is>
          <t>LU1163201939</t>
        </is>
      </c>
      <c r="G193" t="inlineStr">
        <is>
          <t>TD</t>
        </is>
      </c>
      <c r="H193" t="inlineStr">
        <is>
          <t>Sector</t>
        </is>
      </c>
      <c r="I193" t="inlineStr">
        <is>
          <t>RF</t>
        </is>
      </c>
      <c r="J193" t="inlineStr">
        <is>
          <t>MSCI</t>
        </is>
      </c>
      <c r="K193" t="inlineStr"/>
      <c r="L193" t="inlineStr">
        <is>
          <t>BlueBay - Financial Capital Bond - U</t>
        </is>
      </c>
      <c r="M193" t="inlineStr">
        <is>
          <t>BlueBay - Financial Capital Bond - U</t>
        </is>
      </c>
      <c r="N193" t="b">
        <v>0</v>
      </c>
      <c r="O193" t="n">
        <v>0.45011049</v>
      </c>
      <c r="P193" t="n">
        <v>0.0005537454564827909</v>
      </c>
      <c r="Q193" t="n">
        <v>2.052051028061225</v>
      </c>
      <c r="R193" t="n">
        <v>0.9236496937456419</v>
      </c>
      <c r="S193" t="n">
        <v>0.0002492466387527427</v>
      </c>
      <c r="T193">
        <f>O193*Q193</f>
        <v/>
      </c>
      <c r="U193">
        <f>O193*P193</f>
        <v/>
      </c>
    </row>
    <row r="194">
      <c r="A194" t="inlineStr">
        <is>
          <t>202606</t>
        </is>
      </c>
      <c r="B194" t="inlineStr">
        <is>
          <t>Ex_Integra</t>
        </is>
      </c>
      <c r="C194" t="inlineStr">
        <is>
          <t>F2</t>
        </is>
      </c>
      <c r="D194" t="inlineStr">
        <is>
          <t>IN-FONDO2</t>
        </is>
      </c>
      <c r="E194" t="inlineStr">
        <is>
          <t>5275112FCBIU</t>
        </is>
      </c>
      <c r="F194" t="inlineStr">
        <is>
          <t>LU1163201939</t>
        </is>
      </c>
      <c r="G194" t="inlineStr">
        <is>
          <t>TD</t>
        </is>
      </c>
      <c r="H194" t="inlineStr">
        <is>
          <t>Sector</t>
        </is>
      </c>
      <c r="I194" t="inlineStr">
        <is>
          <t>RF</t>
        </is>
      </c>
      <c r="J194" t="inlineStr">
        <is>
          <t>MSCI</t>
        </is>
      </c>
      <c r="K194" t="inlineStr"/>
      <c r="L194" t="inlineStr">
        <is>
          <t>BlueBay - Financial Capital Bond - U</t>
        </is>
      </c>
      <c r="M194" t="inlineStr">
        <is>
          <t>BlueBay - Financial Capital Bond - U</t>
        </is>
      </c>
      <c r="N194" t="b">
        <v>0</v>
      </c>
      <c r="O194" t="n">
        <v>0.45011049</v>
      </c>
      <c r="P194" t="n">
        <v>1.391459933555404e-08</v>
      </c>
      <c r="Q194" t="n">
        <v>0.0001945065787344916</v>
      </c>
      <c r="R194" t="n">
        <v>8.754945146240557e-05</v>
      </c>
      <c r="S194" t="n">
        <v>6.263107125079905e-09</v>
      </c>
      <c r="T194">
        <f>O194*Q194</f>
        <v/>
      </c>
      <c r="U194">
        <f>O194*P194</f>
        <v/>
      </c>
    </row>
    <row r="195">
      <c r="A195" t="inlineStr">
        <is>
          <t>202606</t>
        </is>
      </c>
      <c r="B195" t="inlineStr">
        <is>
          <t>Ex_Integra</t>
        </is>
      </c>
      <c r="C195" t="inlineStr">
        <is>
          <t>F1</t>
        </is>
      </c>
      <c r="D195" t="inlineStr">
        <is>
          <t>IN-FONDO1</t>
        </is>
      </c>
      <c r="E195" t="inlineStr">
        <is>
          <t>5277022F0892</t>
        </is>
      </c>
      <c r="F195" t="inlineStr">
        <is>
          <t>LU1981108928</t>
        </is>
      </c>
      <c r="G195" t="inlineStr">
        <is>
          <t>TD</t>
        </is>
      </c>
      <c r="H195" t="inlineStr">
        <is>
          <t>Sector</t>
        </is>
      </c>
      <c r="I195" t="inlineStr">
        <is>
          <t>RF</t>
        </is>
      </c>
      <c r="J195" t="inlineStr">
        <is>
          <t>MSCI</t>
        </is>
      </c>
      <c r="K195" t="inlineStr"/>
      <c r="L195" t="inlineStr">
        <is>
          <t>Jupiter - Bonds Global High Yield</t>
        </is>
      </c>
      <c r="M195" t="inlineStr">
        <is>
          <t>Jupiter - Bonds Global High Yield</t>
        </is>
      </c>
      <c r="N195" t="b">
        <v>0</v>
      </c>
      <c r="O195" t="n">
        <v>284.2370465</v>
      </c>
      <c r="P195" t="n">
        <v>0.002679383982730662</v>
      </c>
      <c r="Q195" t="n">
        <v>9.929169787245209</v>
      </c>
      <c r="R195" t="n">
        <v>2822.237894523612</v>
      </c>
      <c r="S195" t="n">
        <v>0.7615801896907703</v>
      </c>
      <c r="T195">
        <f>O195*Q195</f>
        <v/>
      </c>
      <c r="U195">
        <f>O195*P195</f>
        <v/>
      </c>
    </row>
    <row r="196">
      <c r="A196" t="inlineStr">
        <is>
          <t>202606</t>
        </is>
      </c>
      <c r="B196" t="inlineStr">
        <is>
          <t>Ex_Integra</t>
        </is>
      </c>
      <c r="C196" t="inlineStr">
        <is>
          <t>F2</t>
        </is>
      </c>
      <c r="D196" t="inlineStr">
        <is>
          <t>IN-FONDO2</t>
        </is>
      </c>
      <c r="E196" t="inlineStr">
        <is>
          <t>5277022F0892</t>
        </is>
      </c>
      <c r="F196" t="inlineStr">
        <is>
          <t>LU1981108928</t>
        </is>
      </c>
      <c r="G196" t="inlineStr">
        <is>
          <t>TD</t>
        </is>
      </c>
      <c r="H196" t="inlineStr">
        <is>
          <t>Sector</t>
        </is>
      </c>
      <c r="I196" t="inlineStr">
        <is>
          <t>RF</t>
        </is>
      </c>
      <c r="J196" t="inlineStr">
        <is>
          <t>MSCI</t>
        </is>
      </c>
      <c r="K196" t="inlineStr"/>
      <c r="L196" t="inlineStr">
        <is>
          <t>Jupiter - Bonds Global High Yield</t>
        </is>
      </c>
      <c r="M196" t="inlineStr">
        <is>
          <t>Jupiter - Bonds Global High Yield</t>
        </is>
      </c>
      <c r="N196" t="b">
        <v>0</v>
      </c>
      <c r="O196" t="n">
        <v>284.2370465</v>
      </c>
      <c r="P196" t="n">
        <v>0.01179105114840159</v>
      </c>
      <c r="Q196" t="n">
        <v>164.8223540794947</v>
      </c>
      <c r="R196" t="n">
        <v>46848.61912073282</v>
      </c>
      <c r="S196" t="n">
        <v>3.351453553552102</v>
      </c>
      <c r="T196">
        <f>O196*Q196</f>
        <v/>
      </c>
      <c r="U196">
        <f>O196*P196</f>
        <v/>
      </c>
    </row>
    <row r="197">
      <c r="A197" t="inlineStr">
        <is>
          <t>202606</t>
        </is>
      </c>
      <c r="B197" t="inlineStr">
        <is>
          <t>Ex_Integra</t>
        </is>
      </c>
      <c r="C197" t="inlineStr">
        <is>
          <t>F1</t>
        </is>
      </c>
      <c r="D197" t="inlineStr">
        <is>
          <t>IN-FONDO1</t>
        </is>
      </c>
      <c r="E197" t="inlineStr">
        <is>
          <t>5274122GD0HY</t>
        </is>
      </c>
      <c r="F197" t="inlineStr">
        <is>
          <t>IE0002420739</t>
        </is>
      </c>
      <c r="G197" t="inlineStr">
        <is>
          <t>TD</t>
        </is>
      </c>
      <c r="H197" t="inlineStr">
        <is>
          <t>Sector</t>
        </is>
      </c>
      <c r="I197" t="inlineStr">
        <is>
          <t>RF</t>
        </is>
      </c>
      <c r="J197" t="inlineStr">
        <is>
          <t>MSCI</t>
        </is>
      </c>
      <c r="K197" t="inlineStr"/>
      <c r="L197" t="inlineStr">
        <is>
          <t>Pimco - Global High Yield Bond Fund</t>
        </is>
      </c>
      <c r="M197" t="inlineStr">
        <is>
          <t>Pimco - Global High Yield Bond Fund</t>
        </is>
      </c>
      <c r="N197" t="b">
        <v>0</v>
      </c>
      <c r="O197" t="n">
        <v>91.36492973999999</v>
      </c>
      <c r="P197" t="n">
        <v>8.919901747667303e-09</v>
      </c>
      <c r="Q197" t="n">
        <v>3.305506769801308e-05</v>
      </c>
      <c r="R197" t="n">
        <v>0.003020073937779909</v>
      </c>
      <c r="S197" t="n">
        <v>8.149661964633263e-07</v>
      </c>
      <c r="T197">
        <f>O197*Q197</f>
        <v/>
      </c>
      <c r="U197">
        <f>O197*P197</f>
        <v/>
      </c>
    </row>
    <row r="198">
      <c r="A198" t="inlineStr">
        <is>
          <t>202606</t>
        </is>
      </c>
      <c r="B198" t="inlineStr">
        <is>
          <t>Ex_Integra</t>
        </is>
      </c>
      <c r="C198" t="inlineStr">
        <is>
          <t>F1</t>
        </is>
      </c>
      <c r="D198" t="inlineStr">
        <is>
          <t>IN-FONDO1</t>
        </is>
      </c>
      <c r="E198" t="inlineStr">
        <is>
          <t>5274122FKCF7</t>
        </is>
      </c>
      <c r="F198" t="inlineStr">
        <is>
          <t>IE00B87KCF77</t>
        </is>
      </c>
      <c r="G198" t="inlineStr">
        <is>
          <t>TD</t>
        </is>
      </c>
      <c r="H198" t="inlineStr">
        <is>
          <t>Sector</t>
        </is>
      </c>
      <c r="I198" t="inlineStr">
        <is>
          <t>RF</t>
        </is>
      </c>
      <c r="J198" t="inlineStr">
        <is>
          <t>MSCI</t>
        </is>
      </c>
      <c r="K198" t="inlineStr"/>
      <c r="L198" t="inlineStr">
        <is>
          <t>Pimco - GIS Income Fund</t>
        </is>
      </c>
      <c r="M198" t="inlineStr">
        <is>
          <t>Pimco - GIS Income Fund</t>
        </is>
      </c>
      <c r="N198" t="b">
        <v>0</v>
      </c>
      <c r="O198" t="n">
        <v>68.49726789</v>
      </c>
      <c r="P198" t="n">
        <v>0.001321085401970194</v>
      </c>
      <c r="Q198" t="n">
        <v>4.895633229189058</v>
      </c>
      <c r="R198" t="n">
        <v>335.3375007909487</v>
      </c>
      <c r="S198" t="n">
        <v>0.09049074068432074</v>
      </c>
      <c r="T198">
        <f>O198*Q198</f>
        <v/>
      </c>
      <c r="U198">
        <f>O198*P198</f>
        <v/>
      </c>
    </row>
    <row r="199">
      <c r="A199" t="inlineStr">
        <is>
          <t>202606</t>
        </is>
      </c>
      <c r="B199" t="inlineStr">
        <is>
          <t>Ex_Integra</t>
        </is>
      </c>
      <c r="C199" t="inlineStr">
        <is>
          <t>F1</t>
        </is>
      </c>
      <c r="D199" t="inlineStr">
        <is>
          <t>IN-FONDO1</t>
        </is>
      </c>
      <c r="E199" t="inlineStr">
        <is>
          <t>5274174FF284</t>
        </is>
      </c>
      <c r="F199" t="inlineStr">
        <is>
          <t>LU1797525737</t>
        </is>
      </c>
      <c r="G199" t="inlineStr">
        <is>
          <t>TD</t>
        </is>
      </c>
      <c r="H199" t="inlineStr">
        <is>
          <t>Sector</t>
        </is>
      </c>
      <c r="I199" t="inlineStr">
        <is>
          <t>RF</t>
        </is>
      </c>
      <c r="J199" t="inlineStr">
        <is>
          <t>MSCI</t>
        </is>
      </c>
      <c r="K199" t="inlineStr"/>
      <c r="L199" t="inlineStr">
        <is>
          <t>Candriam Bonds - Global High Yield</t>
        </is>
      </c>
      <c r="M199" t="inlineStr">
        <is>
          <t>Candriam Bonds - Global High Yield</t>
        </is>
      </c>
      <c r="N199" t="b">
        <v>0</v>
      </c>
      <c r="O199" t="n">
        <v>102.23762884</v>
      </c>
      <c r="P199" t="n">
        <v>0.004567642614090896</v>
      </c>
      <c r="Q199" t="n">
        <v>16.9266142274032</v>
      </c>
      <c r="R199" t="n">
        <v>1730.536902899112</v>
      </c>
      <c r="S199" t="n">
        <v>0.4669849502531923</v>
      </c>
      <c r="T199">
        <f>O199*Q199</f>
        <v/>
      </c>
      <c r="U199">
        <f>O199*P199</f>
        <v/>
      </c>
    </row>
    <row r="200">
      <c r="A200" t="inlineStr">
        <is>
          <t>202606</t>
        </is>
      </c>
      <c r="B200" t="inlineStr">
        <is>
          <t>Ex_Integra</t>
        </is>
      </c>
      <c r="C200" t="inlineStr">
        <is>
          <t>F2</t>
        </is>
      </c>
      <c r="D200" t="inlineStr">
        <is>
          <t>IN-FONDO2</t>
        </is>
      </c>
      <c r="E200" t="inlineStr">
        <is>
          <t>5274174FF284</t>
        </is>
      </c>
      <c r="F200" t="inlineStr">
        <is>
          <t>LU1797525737</t>
        </is>
      </c>
      <c r="G200" t="inlineStr">
        <is>
          <t>TD</t>
        </is>
      </c>
      <c r="H200" t="inlineStr">
        <is>
          <t>Sector</t>
        </is>
      </c>
      <c r="I200" t="inlineStr">
        <is>
          <t>RF</t>
        </is>
      </c>
      <c r="J200" t="inlineStr">
        <is>
          <t>MSCI</t>
        </is>
      </c>
      <c r="K200" t="inlineStr"/>
      <c r="L200" t="inlineStr">
        <is>
          <t>Candriam Bonds - Global High Yield</t>
        </is>
      </c>
      <c r="M200" t="inlineStr">
        <is>
          <t>Candriam Bonds - Global High Yield</t>
        </is>
      </c>
      <c r="N200" t="b">
        <v>0</v>
      </c>
      <c r="O200" t="n">
        <v>102.23762884</v>
      </c>
      <c r="P200" t="n">
        <v>0.00124634324260422</v>
      </c>
      <c r="Q200" t="n">
        <v>17.42213010965914</v>
      </c>
      <c r="R200" t="n">
        <v>1781.19727175352</v>
      </c>
      <c r="S200" t="n">
        <v>0.1274231778446123</v>
      </c>
      <c r="T200">
        <f>O200*Q200</f>
        <v/>
      </c>
      <c r="U200">
        <f>O200*P200</f>
        <v/>
      </c>
    </row>
    <row r="201">
      <c r="A201" t="inlineStr">
        <is>
          <t>202606</t>
        </is>
      </c>
      <c r="B201" t="inlineStr">
        <is>
          <t>Ex_Integra</t>
        </is>
      </c>
      <c r="C201" t="inlineStr">
        <is>
          <t>F2</t>
        </is>
      </c>
      <c r="D201" t="inlineStr">
        <is>
          <t>IN-FONDO2</t>
        </is>
      </c>
      <c r="E201" t="inlineStr">
        <is>
          <t>5274492F7273</t>
        </is>
      </c>
      <c r="F201" t="inlineStr">
        <is>
          <t>FR0013072733</t>
        </is>
      </c>
      <c r="G201" t="inlineStr">
        <is>
          <t>TD</t>
        </is>
      </c>
      <c r="H201" t="inlineStr">
        <is>
          <t>Sector</t>
        </is>
      </c>
      <c r="I201" t="inlineStr">
        <is>
          <t>RF</t>
        </is>
      </c>
      <c r="J201" t="inlineStr">
        <is>
          <t>MSCI</t>
        </is>
      </c>
      <c r="K201" t="inlineStr"/>
      <c r="L201" t="inlineStr">
        <is>
          <t>Lazard Capital Fi</t>
        </is>
      </c>
      <c r="M201" t="inlineStr">
        <is>
          <t>Lazard Capital Fi</t>
        </is>
      </c>
      <c r="N201" t="b">
        <v>0</v>
      </c>
      <c r="O201" t="n">
        <v>1.5282003</v>
      </c>
      <c r="P201" t="n">
        <v>1.11061742096364e-08</v>
      </c>
      <c r="Q201" t="n">
        <v>0.0001552487352493077</v>
      </c>
      <c r="R201" t="n">
        <v>0.0002372511637826126</v>
      </c>
      <c r="S201" t="n">
        <v>1.697245875901861e-08</v>
      </c>
      <c r="T201">
        <f>O201*Q201</f>
        <v/>
      </c>
      <c r="U201">
        <f>O201*P201</f>
        <v/>
      </c>
    </row>
    <row r="202">
      <c r="A202" t="inlineStr">
        <is>
          <t>202606</t>
        </is>
      </c>
      <c r="B202" t="inlineStr">
        <is>
          <t>Ex_Integra</t>
        </is>
      </c>
      <c r="C202" t="inlineStr">
        <is>
          <t>F1</t>
        </is>
      </c>
      <c r="D202" t="inlineStr">
        <is>
          <t>IN-FONDO1</t>
        </is>
      </c>
      <c r="E202" t="inlineStr">
        <is>
          <t>5274492F7273</t>
        </is>
      </c>
      <c r="F202" t="inlineStr">
        <is>
          <t>FR0013072733</t>
        </is>
      </c>
      <c r="G202" t="inlineStr">
        <is>
          <t>TD</t>
        </is>
      </c>
      <c r="H202" t="inlineStr">
        <is>
          <t>Sector</t>
        </is>
      </c>
      <c r="I202" t="inlineStr">
        <is>
          <t>RF</t>
        </is>
      </c>
      <c r="J202" t="inlineStr">
        <is>
          <t>MSCI</t>
        </is>
      </c>
      <c r="K202" t="inlineStr"/>
      <c r="L202" t="inlineStr">
        <is>
          <t>Lazard Capital Fi</t>
        </is>
      </c>
      <c r="M202" t="inlineStr">
        <is>
          <t>Lazard Capital Fi</t>
        </is>
      </c>
      <c r="N202" t="b">
        <v>0</v>
      </c>
      <c r="O202" t="n">
        <v>1.5282003</v>
      </c>
      <c r="P202" t="n">
        <v>4.86999284346221e-07</v>
      </c>
      <c r="Q202" t="n">
        <v>0.001804705339625304</v>
      </c>
      <c r="R202" t="n">
        <v>0.002757951241426991</v>
      </c>
      <c r="S202" t="n">
        <v>7.442324524376802e-07</v>
      </c>
      <c r="T202">
        <f>O202*Q202</f>
        <v/>
      </c>
      <c r="U202">
        <f>O202*P202</f>
        <v/>
      </c>
    </row>
    <row r="203">
      <c r="A203" t="inlineStr">
        <is>
          <t>202606</t>
        </is>
      </c>
      <c r="B203" t="inlineStr">
        <is>
          <t>Ex_Integra</t>
        </is>
      </c>
      <c r="C203" t="inlineStr">
        <is>
          <t>F2</t>
        </is>
      </c>
      <c r="D203" t="inlineStr">
        <is>
          <t>IN-FONDO2</t>
        </is>
      </c>
      <c r="E203" t="inlineStr">
        <is>
          <t>5277252EG848</t>
        </is>
      </c>
      <c r="F203" t="inlineStr">
        <is>
          <t>US72201R8824</t>
        </is>
      </c>
      <c r="G203" t="inlineStr">
        <is>
          <t>TD</t>
        </is>
      </c>
      <c r="H203" t="inlineStr">
        <is>
          <t>Sector</t>
        </is>
      </c>
      <c r="I203" t="inlineStr">
        <is>
          <t>RF</t>
        </is>
      </c>
      <c r="J203" t="inlineStr">
        <is>
          <t>MSCI</t>
        </is>
      </c>
      <c r="K203" t="inlineStr"/>
      <c r="L203" t="inlineStr">
        <is>
          <t>Pimco - 25+ Zero coupon US Treasury ETF</t>
        </is>
      </c>
      <c r="M203" t="inlineStr">
        <is>
          <t>Pimco - 25+ Zero coupon US Treasury ETF</t>
        </is>
      </c>
      <c r="N203" t="b">
        <v>0</v>
      </c>
      <c r="O203" t="n">
        <v>202.59174265</v>
      </c>
      <c r="P203" t="n">
        <v>0.000239500430114449</v>
      </c>
      <c r="Q203" t="n">
        <v>3.347880031871992</v>
      </c>
      <c r="R203" t="n">
        <v>678.2528498400844</v>
      </c>
      <c r="S203" t="n">
        <v>0.04852080950231076</v>
      </c>
      <c r="T203">
        <f>O203*Q203</f>
        <v/>
      </c>
      <c r="U203">
        <f>O203*P203</f>
        <v/>
      </c>
    </row>
    <row r="204">
      <c r="A204" t="inlineStr">
        <is>
          <t>202606</t>
        </is>
      </c>
      <c r="B204" t="inlineStr">
        <is>
          <t>Ex_Integra</t>
        </is>
      </c>
      <c r="C204" t="inlineStr">
        <is>
          <t>F1</t>
        </is>
      </c>
      <c r="D204" t="inlineStr">
        <is>
          <t>IN-FONDO1</t>
        </is>
      </c>
      <c r="E204" t="inlineStr">
        <is>
          <t>5271112E7432</t>
        </is>
      </c>
      <c r="F204" t="inlineStr">
        <is>
          <t>US4642874329</t>
        </is>
      </c>
      <c r="G204" t="inlineStr">
        <is>
          <t>TD</t>
        </is>
      </c>
      <c r="H204" t="inlineStr">
        <is>
          <t>Sector</t>
        </is>
      </c>
      <c r="I204" t="inlineStr">
        <is>
          <t>RF</t>
        </is>
      </c>
      <c r="J204" t="inlineStr">
        <is>
          <t>MSCI</t>
        </is>
      </c>
      <c r="K204" t="inlineStr"/>
      <c r="L204" t="inlineStr">
        <is>
          <t>BlackRock - iShares -20+ Year Treasury Bond ETF</t>
        </is>
      </c>
      <c r="M204" t="inlineStr">
        <is>
          <t>BlackRock - iShares -20+ Year Treasury Bond ETF</t>
        </is>
      </c>
      <c r="N204" t="b">
        <v>0</v>
      </c>
      <c r="O204" t="n">
        <v>202.59174265</v>
      </c>
      <c r="P204" t="n">
        <v>0.005781114791484342</v>
      </c>
      <c r="Q204" t="n">
        <v>21.42345803892674</v>
      </c>
      <c r="R204" t="n">
        <v>4340.215697695318</v>
      </c>
      <c r="S204" t="n">
        <v>1.171206120066504</v>
      </c>
      <c r="T204">
        <f>O204*Q204</f>
        <v/>
      </c>
      <c r="U204">
        <f>O204*P204</f>
        <v/>
      </c>
    </row>
    <row r="205">
      <c r="A205" t="inlineStr">
        <is>
          <t>202606</t>
        </is>
      </c>
      <c r="B205" t="inlineStr">
        <is>
          <t>Ex_Integra</t>
        </is>
      </c>
      <c r="C205" t="inlineStr">
        <is>
          <t>F1</t>
        </is>
      </c>
      <c r="D205" t="inlineStr">
        <is>
          <t>IN-FONDO1</t>
        </is>
      </c>
      <c r="E205" t="inlineStr">
        <is>
          <t>5274862F2445</t>
        </is>
      </c>
      <c r="F205" t="inlineStr">
        <is>
          <t>LU1564424452</t>
        </is>
      </c>
      <c r="G205" t="inlineStr">
        <is>
          <t>TD</t>
        </is>
      </c>
      <c r="H205" t="inlineStr">
        <is>
          <t>Sector</t>
        </is>
      </c>
      <c r="I205" t="inlineStr">
        <is>
          <t>RF</t>
        </is>
      </c>
      <c r="J205" t="inlineStr">
        <is>
          <t>MSCI</t>
        </is>
      </c>
      <c r="K205" t="inlineStr"/>
      <c r="L205" t="inlineStr">
        <is>
          <t>Edmond de Rothschild - Corp EM Debt USD</t>
        </is>
      </c>
      <c r="M205" t="inlineStr">
        <is>
          <t>Edmond de Rothschild - Corp EM Debt USD</t>
        </is>
      </c>
      <c r="N205" t="b">
        <v>0</v>
      </c>
      <c r="O205" t="n">
        <v>346.48616001</v>
      </c>
      <c r="P205" t="n">
        <v>0.009228619892390629</v>
      </c>
      <c r="Q205" t="n">
        <v>34.19910487040718</v>
      </c>
      <c r="R205" t="n">
        <v>11849.51652232667</v>
      </c>
      <c r="S205" t="n">
        <v>3.197589068706328</v>
      </c>
      <c r="T205">
        <f>O205*Q205</f>
        <v/>
      </c>
      <c r="U205">
        <f>O205*P205</f>
        <v/>
      </c>
    </row>
    <row r="206">
      <c r="A206" t="inlineStr">
        <is>
          <t>202606</t>
        </is>
      </c>
      <c r="B206" t="inlineStr">
        <is>
          <t>Ex_Integra</t>
        </is>
      </c>
      <c r="C206" t="inlineStr">
        <is>
          <t>F3</t>
        </is>
      </c>
      <c r="D206" t="inlineStr">
        <is>
          <t>IN-FONDO3</t>
        </is>
      </c>
      <c r="E206" t="inlineStr">
        <is>
          <t>5274862F2445</t>
        </is>
      </c>
      <c r="F206" t="inlineStr">
        <is>
          <t>LU1564424452</t>
        </is>
      </c>
      <c r="G206" t="inlineStr">
        <is>
          <t>TD</t>
        </is>
      </c>
      <c r="H206" t="inlineStr">
        <is>
          <t>Sector</t>
        </is>
      </c>
      <c r="I206" t="inlineStr">
        <is>
          <t>RF</t>
        </is>
      </c>
      <c r="J206" t="inlineStr">
        <is>
          <t>MSCI</t>
        </is>
      </c>
      <c r="K206" t="inlineStr"/>
      <c r="L206" t="inlineStr">
        <is>
          <t>Edmond de Rothschild - Corp EM Debt USD</t>
        </is>
      </c>
      <c r="M206" t="inlineStr">
        <is>
          <t>Edmond de Rothschild - Corp EM Debt USD</t>
        </is>
      </c>
      <c r="N206" t="b">
        <v>0</v>
      </c>
      <c r="O206" t="n">
        <v>346.48616001</v>
      </c>
      <c r="P206" t="n">
        <v>7.134246567253643e-08</v>
      </c>
      <c r="Q206" t="n">
        <v>0.0002541447931160001</v>
      </c>
      <c r="R206" t="n">
        <v>0.08805765345329876</v>
      </c>
      <c r="S206" t="n">
        <v>2.471917697652239e-05</v>
      </c>
      <c r="T206">
        <f>O206*Q206</f>
        <v/>
      </c>
      <c r="U206">
        <f>O206*P206</f>
        <v/>
      </c>
    </row>
    <row r="207">
      <c r="A207" t="inlineStr">
        <is>
          <t>202606</t>
        </is>
      </c>
      <c r="B207" t="inlineStr">
        <is>
          <t>Ex_Integra</t>
        </is>
      </c>
      <c r="C207" t="inlineStr">
        <is>
          <t>F2</t>
        </is>
      </c>
      <c r="D207" t="inlineStr">
        <is>
          <t>IN-FONDO2</t>
        </is>
      </c>
      <c r="E207" t="inlineStr">
        <is>
          <t>5274862F2445</t>
        </is>
      </c>
      <c r="F207" t="inlineStr">
        <is>
          <t>LU1564424452</t>
        </is>
      </c>
      <c r="G207" t="inlineStr">
        <is>
          <t>TD</t>
        </is>
      </c>
      <c r="H207" t="inlineStr">
        <is>
          <t>Sector</t>
        </is>
      </c>
      <c r="I207" t="inlineStr">
        <is>
          <t>RF</t>
        </is>
      </c>
      <c r="J207" t="inlineStr">
        <is>
          <t>MSCI</t>
        </is>
      </c>
      <c r="K207" t="inlineStr"/>
      <c r="L207" t="inlineStr">
        <is>
          <t>Edmond de Rothschild - Corp EM Debt USD</t>
        </is>
      </c>
      <c r="M207" t="inlineStr">
        <is>
          <t>Edmond de Rothschild - Corp EM Debt USD</t>
        </is>
      </c>
      <c r="N207" t="b">
        <v>0</v>
      </c>
      <c r="O207" t="n">
        <v>346.48616001</v>
      </c>
      <c r="P207" t="n">
        <v>0.0008415026670952745</v>
      </c>
      <c r="Q207" t="n">
        <v>11.76302679117957</v>
      </c>
      <c r="R207" t="n">
        <v>4075.72598297056</v>
      </c>
      <c r="S207" t="n">
        <v>0.291569027760015</v>
      </c>
      <c r="T207">
        <f>O207*Q207</f>
        <v/>
      </c>
      <c r="U207">
        <f>O207*P207</f>
        <v/>
      </c>
    </row>
    <row r="208">
      <c r="A208" t="inlineStr">
        <is>
          <t>202606</t>
        </is>
      </c>
      <c r="B208" t="inlineStr">
        <is>
          <t>Ex_Integra</t>
        </is>
      </c>
      <c r="C208" t="inlineStr">
        <is>
          <t>F2</t>
        </is>
      </c>
      <c r="D208" t="inlineStr">
        <is>
          <t>IN-FONDO2</t>
        </is>
      </c>
      <c r="E208" t="inlineStr">
        <is>
          <t>5270292F4301</t>
        </is>
      </c>
      <c r="F208" t="inlineStr">
        <is>
          <t>LU0492943013</t>
        </is>
      </c>
      <c r="G208" t="inlineStr">
        <is>
          <t>TD</t>
        </is>
      </c>
      <c r="H208" t="inlineStr">
        <is>
          <t>Sector</t>
        </is>
      </c>
      <c r="I208" t="inlineStr">
        <is>
          <t>RF</t>
        </is>
      </c>
      <c r="J208" t="inlineStr">
        <is>
          <t>MSCI</t>
        </is>
      </c>
      <c r="K208" t="inlineStr"/>
      <c r="L208" t="inlineStr">
        <is>
          <t>Investec - Latin American Corporate Debt</t>
        </is>
      </c>
      <c r="M208" t="inlineStr">
        <is>
          <t>Investec - Latin American Corporate Debt</t>
        </is>
      </c>
      <c r="N208" t="b">
        <v>0</v>
      </c>
      <c r="O208" t="n">
        <v>304.53734238</v>
      </c>
      <c r="P208" t="n">
        <v>3.926781388100561e-09</v>
      </c>
      <c r="Q208" t="n">
        <v>5.489089515399301e-05</v>
      </c>
      <c r="R208" t="n">
        <v>0.01671632733105625</v>
      </c>
      <c r="S208" t="n">
        <v>1.195851568039392e-06</v>
      </c>
      <c r="T208">
        <f>O208*Q208</f>
        <v/>
      </c>
      <c r="U208">
        <f>O208*P208</f>
        <v/>
      </c>
    </row>
    <row r="209">
      <c r="A209" t="inlineStr">
        <is>
          <t>202606</t>
        </is>
      </c>
      <c r="B209" t="inlineStr">
        <is>
          <t>Ex_Integra</t>
        </is>
      </c>
      <c r="C209" t="inlineStr">
        <is>
          <t>F1</t>
        </is>
      </c>
      <c r="D209" t="inlineStr">
        <is>
          <t>IN-FONDO1</t>
        </is>
      </c>
      <c r="E209" t="inlineStr">
        <is>
          <t>5270292F4301</t>
        </is>
      </c>
      <c r="F209" t="inlineStr">
        <is>
          <t>LU0492943013</t>
        </is>
      </c>
      <c r="G209" t="inlineStr">
        <is>
          <t>TD</t>
        </is>
      </c>
      <c r="H209" t="inlineStr">
        <is>
          <t>Sector</t>
        </is>
      </c>
      <c r="I209" t="inlineStr">
        <is>
          <t>RF</t>
        </is>
      </c>
      <c r="J209" t="inlineStr">
        <is>
          <t>MSCI</t>
        </is>
      </c>
      <c r="K209" t="inlineStr"/>
      <c r="L209" t="inlineStr">
        <is>
          <t>Investec - Latin American Corporate Debt</t>
        </is>
      </c>
      <c r="M209" t="inlineStr">
        <is>
          <t>Investec - Latin American Corporate Debt</t>
        </is>
      </c>
      <c r="N209" t="b">
        <v>0</v>
      </c>
      <c r="O209" t="n">
        <v>304.53734238</v>
      </c>
      <c r="P209" t="n">
        <v>1.513910708367747e-08</v>
      </c>
      <c r="Q209" t="n">
        <v>5.610198673649035e-05</v>
      </c>
      <c r="R209" t="n">
        <v>0.01708514994296878</v>
      </c>
      <c r="S209" t="n">
        <v>4.610423437269368e-06</v>
      </c>
      <c r="T209">
        <f>O209*Q209</f>
        <v/>
      </c>
      <c r="U209">
        <f>O209*P209</f>
        <v/>
      </c>
    </row>
    <row r="210">
      <c r="A210" t="inlineStr">
        <is>
          <t>202606</t>
        </is>
      </c>
      <c r="B210" t="inlineStr">
        <is>
          <t>Ex_Integra</t>
        </is>
      </c>
      <c r="C210" t="inlineStr">
        <is>
          <t>F2</t>
        </is>
      </c>
      <c r="D210" t="inlineStr">
        <is>
          <t>IN-FONDO2</t>
        </is>
      </c>
      <c r="E210" t="inlineStr">
        <is>
          <t>5274122FXQQ0</t>
        </is>
      </c>
      <c r="F210" t="inlineStr">
        <is>
          <t>IE00BGSXQQ02</t>
        </is>
      </c>
      <c r="G210" t="inlineStr">
        <is>
          <t>TD</t>
        </is>
      </c>
      <c r="H210" t="inlineStr">
        <is>
          <t>Sector</t>
        </is>
      </c>
      <c r="I210" t="inlineStr">
        <is>
          <t>RF</t>
        </is>
      </c>
      <c r="J210" t="inlineStr">
        <is>
          <t>MSCI</t>
        </is>
      </c>
      <c r="K210" t="inlineStr"/>
      <c r="L210" t="inlineStr">
        <is>
          <t>PIMCO - Asia High Yield Bond Fund</t>
        </is>
      </c>
      <c r="M210" t="inlineStr">
        <is>
          <t>PIMCO - Asia High Yield Bond Fund</t>
        </is>
      </c>
      <c r="N210" t="b">
        <v>0</v>
      </c>
      <c r="O210" t="n">
        <v>474.96855655</v>
      </c>
      <c r="P210" t="n">
        <v>1.59191082361231e-09</v>
      </c>
      <c r="Q210" t="n">
        <v>2.225268011562965e-05</v>
      </c>
      <c r="R210" t="n">
        <v>0.0105693233538895</v>
      </c>
      <c r="S210" t="n">
        <v>7.561075860474606e-07</v>
      </c>
      <c r="T210">
        <f>O210*Q210</f>
        <v/>
      </c>
      <c r="U210">
        <f>O210*P210</f>
        <v/>
      </c>
    </row>
    <row r="211">
      <c r="A211" t="inlineStr">
        <is>
          <t>202606</t>
        </is>
      </c>
      <c r="B211" t="inlineStr">
        <is>
          <t>Ex_Integra</t>
        </is>
      </c>
      <c r="C211" t="inlineStr">
        <is>
          <t>F1</t>
        </is>
      </c>
      <c r="D211" t="inlineStr">
        <is>
          <t>IN-FONDO1</t>
        </is>
      </c>
      <c r="E211" t="inlineStr">
        <is>
          <t>5274122FXQQ0</t>
        </is>
      </c>
      <c r="F211" t="inlineStr">
        <is>
          <t>IE00BGSXQQ02</t>
        </is>
      </c>
      <c r="G211" t="inlineStr">
        <is>
          <t>TD</t>
        </is>
      </c>
      <c r="H211" t="inlineStr">
        <is>
          <t>Sector</t>
        </is>
      </c>
      <c r="I211" t="inlineStr">
        <is>
          <t>RF</t>
        </is>
      </c>
      <c r="J211" t="inlineStr">
        <is>
          <t>MSCI</t>
        </is>
      </c>
      <c r="K211" t="inlineStr"/>
      <c r="L211" t="inlineStr">
        <is>
          <t>PIMCO - Asia High Yield Bond Fund</t>
        </is>
      </c>
      <c r="M211" t="inlineStr">
        <is>
          <t>PIMCO - Asia High Yield Bond Fund</t>
        </is>
      </c>
      <c r="N211" t="b">
        <v>0</v>
      </c>
      <c r="O211" t="n">
        <v>474.96855655</v>
      </c>
      <c r="P211" t="n">
        <v>3.841548149008188e-09</v>
      </c>
      <c r="Q211" t="n">
        <v>1.423587812095021e-05</v>
      </c>
      <c r="R211" t="n">
        <v>0.006761594482329448</v>
      </c>
      <c r="S211" t="n">
        <v>1.824614579251743e-06</v>
      </c>
      <c r="T211">
        <f>O211*Q211</f>
        <v/>
      </c>
      <c r="U211">
        <f>O211*P211</f>
        <v/>
      </c>
    </row>
    <row r="212">
      <c r="A212" t="inlineStr">
        <is>
          <t>202606</t>
        </is>
      </c>
      <c r="B212" t="inlineStr">
        <is>
          <t>Ex_Integra</t>
        </is>
      </c>
      <c r="C212" t="inlineStr">
        <is>
          <t>F1</t>
        </is>
      </c>
      <c r="D212" t="inlineStr">
        <is>
          <t>IN-FONDO1</t>
        </is>
      </c>
      <c r="E212" t="inlineStr">
        <is>
          <t>52SANT2LATAM</t>
        </is>
      </c>
      <c r="F212" t="inlineStr">
        <is>
          <t>LU0363170191</t>
        </is>
      </c>
      <c r="G212" t="inlineStr">
        <is>
          <t>TD</t>
        </is>
      </c>
      <c r="H212" t="inlineStr">
        <is>
          <t>Sector</t>
        </is>
      </c>
      <c r="I212" t="inlineStr">
        <is>
          <t>RF</t>
        </is>
      </c>
      <c r="J212" t="inlineStr">
        <is>
          <t>MSCI</t>
        </is>
      </c>
      <c r="K212" t="inlineStr"/>
      <c r="L212" t="inlineStr">
        <is>
          <t>Santander - Latin America Corporate Bond</t>
        </is>
      </c>
      <c r="M212" t="inlineStr">
        <is>
          <t>Santander - Latin America Corporate Bond</t>
        </is>
      </c>
      <c r="N212" t="b">
        <v>0</v>
      </c>
      <c r="O212" t="n">
        <v>191.37170412</v>
      </c>
      <c r="P212" t="n">
        <v>1.185934672476454e-06</v>
      </c>
      <c r="Q212" t="n">
        <v>0.004394796264923196</v>
      </c>
      <c r="R212" t="n">
        <v>0.841039650478563</v>
      </c>
      <c r="S212" t="n">
        <v>0.000226954339246813</v>
      </c>
      <c r="T212">
        <f>O212*Q212</f>
        <v/>
      </c>
      <c r="U212">
        <f>O212*P212</f>
        <v/>
      </c>
    </row>
    <row r="213">
      <c r="A213" t="inlineStr">
        <is>
          <t>202606</t>
        </is>
      </c>
      <c r="B213" t="inlineStr">
        <is>
          <t>Ex_Integra</t>
        </is>
      </c>
      <c r="C213" t="inlineStr">
        <is>
          <t>F2</t>
        </is>
      </c>
      <c r="D213" t="inlineStr">
        <is>
          <t>IN-FONDO2</t>
        </is>
      </c>
      <c r="E213" t="inlineStr">
        <is>
          <t>52SANT2LATAM</t>
        </is>
      </c>
      <c r="F213" t="inlineStr">
        <is>
          <t>LU0363170191</t>
        </is>
      </c>
      <c r="G213" t="inlineStr">
        <is>
          <t>TD</t>
        </is>
      </c>
      <c r="H213" t="inlineStr">
        <is>
          <t>Sector</t>
        </is>
      </c>
      <c r="I213" t="inlineStr">
        <is>
          <t>RF</t>
        </is>
      </c>
      <c r="J213" t="inlineStr">
        <is>
          <t>MSCI</t>
        </is>
      </c>
      <c r="K213" t="inlineStr"/>
      <c r="L213" t="inlineStr">
        <is>
          <t>Santander - Latin America Corporate Bond</t>
        </is>
      </c>
      <c r="M213" t="inlineStr">
        <is>
          <t>Santander - Latin America Corporate Bond</t>
        </is>
      </c>
      <c r="N213" t="b">
        <v>0</v>
      </c>
      <c r="O213" t="n">
        <v>191.37170412</v>
      </c>
      <c r="P213" t="n">
        <v>2.343355842630869e-07</v>
      </c>
      <c r="Q213" t="n">
        <v>0.003275682732329736</v>
      </c>
      <c r="R213" t="n">
        <v>0.6268729866423993</v>
      </c>
      <c r="S213" t="n">
        <v>4.48452000963828e-05</v>
      </c>
      <c r="T213">
        <f>O213*Q213</f>
        <v/>
      </c>
      <c r="U213">
        <f>O213*P213</f>
        <v/>
      </c>
    </row>
    <row r="214">
      <c r="A214" t="inlineStr">
        <is>
          <t>202606</t>
        </is>
      </c>
      <c r="B214" t="inlineStr">
        <is>
          <t>Ex_Integra</t>
        </is>
      </c>
      <c r="C214" t="inlineStr">
        <is>
          <t>F1</t>
        </is>
      </c>
      <c r="D214" t="inlineStr">
        <is>
          <t>IN-FONDO1</t>
        </is>
      </c>
      <c r="E214" t="inlineStr">
        <is>
          <t>5275112F3161</t>
        </is>
      </c>
      <c r="F214" t="inlineStr">
        <is>
          <t>LU1167331617</t>
        </is>
      </c>
      <c r="G214" t="inlineStr">
        <is>
          <t>TD</t>
        </is>
      </c>
      <c r="H214" t="inlineStr">
        <is>
          <t>Sector</t>
        </is>
      </c>
      <c r="I214" t="inlineStr">
        <is>
          <t>RF</t>
        </is>
      </c>
      <c r="J214" t="inlineStr">
        <is>
          <t>MSCI</t>
        </is>
      </c>
      <c r="K214" t="inlineStr"/>
      <c r="L214" t="inlineStr">
        <is>
          <t>BlueBay - EM Debt Unconstrained</t>
        </is>
      </c>
      <c r="M214" t="inlineStr">
        <is>
          <t>BlueBay - EM Debt Unconstrained</t>
        </is>
      </c>
      <c r="N214" t="b">
        <v>0</v>
      </c>
      <c r="O214" t="n">
        <v>272.80299449</v>
      </c>
      <c r="P214" t="n">
        <v>0.004780204237941745</v>
      </c>
      <c r="Q214" t="n">
        <v>17.71431784400714</v>
      </c>
      <c r="R214" t="n">
        <v>4832.51895319279</v>
      </c>
      <c r="S214" t="n">
        <v>1.304054030384296</v>
      </c>
      <c r="T214">
        <f>O214*Q214</f>
        <v/>
      </c>
      <c r="U214">
        <f>O214*P214</f>
        <v/>
      </c>
    </row>
    <row r="215">
      <c r="A215" t="inlineStr">
        <is>
          <t>202606</t>
        </is>
      </c>
      <c r="B215" t="inlineStr">
        <is>
          <t>Ex_Integra</t>
        </is>
      </c>
      <c r="C215" t="inlineStr">
        <is>
          <t>F3</t>
        </is>
      </c>
      <c r="D215" t="inlineStr">
        <is>
          <t>IN-FONDO3</t>
        </is>
      </c>
      <c r="E215" t="inlineStr">
        <is>
          <t>5275112F7441</t>
        </is>
      </c>
      <c r="F215" t="inlineStr">
        <is>
          <t>LU1932874412</t>
        </is>
      </c>
      <c r="G215" t="inlineStr">
        <is>
          <t>TD</t>
        </is>
      </c>
      <c r="H215" t="inlineStr">
        <is>
          <t>Sector</t>
        </is>
      </c>
      <c r="I215" t="inlineStr">
        <is>
          <t>RF</t>
        </is>
      </c>
      <c r="J215" t="inlineStr">
        <is>
          <t>MSCI</t>
        </is>
      </c>
      <c r="K215" t="inlineStr"/>
      <c r="L215" t="inlineStr">
        <is>
          <t>BlueBay - EM Debt Unconstrained</t>
        </is>
      </c>
      <c r="M215" t="inlineStr">
        <is>
          <t>BlueBay - EM Debt Unconstrained</t>
        </is>
      </c>
      <c r="N215" t="b">
        <v>0</v>
      </c>
      <c r="O215" t="n">
        <v>272.80299449</v>
      </c>
      <c r="P215" t="n">
        <v>6.001873058214887e-08</v>
      </c>
      <c r="Q215" t="n">
        <v>0.000213806009129245</v>
      </c>
      <c r="R215" t="n">
        <v>0.05832691953041431</v>
      </c>
      <c r="S215" t="n">
        <v>1.637328942829876e-05</v>
      </c>
      <c r="T215">
        <f>O215*Q215</f>
        <v/>
      </c>
      <c r="U215">
        <f>O215*P215</f>
        <v/>
      </c>
    </row>
    <row r="216">
      <c r="A216" t="inlineStr">
        <is>
          <t>202606</t>
        </is>
      </c>
      <c r="B216" t="inlineStr">
        <is>
          <t>Ex_Integra</t>
        </is>
      </c>
      <c r="C216" t="inlineStr">
        <is>
          <t>F1</t>
        </is>
      </c>
      <c r="D216" t="inlineStr">
        <is>
          <t>IN-FONDO1</t>
        </is>
      </c>
      <c r="E216" t="inlineStr">
        <is>
          <t>5275112F7441</t>
        </is>
      </c>
      <c r="F216" t="inlineStr">
        <is>
          <t>LU1932874412</t>
        </is>
      </c>
      <c r="G216" t="inlineStr">
        <is>
          <t>TD</t>
        </is>
      </c>
      <c r="H216" t="inlineStr">
        <is>
          <t>Sector</t>
        </is>
      </c>
      <c r="I216" t="inlineStr">
        <is>
          <t>RF</t>
        </is>
      </c>
      <c r="J216" t="inlineStr">
        <is>
          <t>MSCI</t>
        </is>
      </c>
      <c r="K216" t="inlineStr"/>
      <c r="L216" t="inlineStr">
        <is>
          <t>BlueBay - EM Debt Unconstrained</t>
        </is>
      </c>
      <c r="M216" t="inlineStr">
        <is>
          <t>BlueBay - EM Debt Unconstrained</t>
        </is>
      </c>
      <c r="N216" t="b">
        <v>0</v>
      </c>
      <c r="O216" t="n">
        <v>272.80299449</v>
      </c>
      <c r="P216" t="n">
        <v>0.002724410400304651</v>
      </c>
      <c r="Q216" t="n">
        <v>10.09602714993942</v>
      </c>
      <c r="R216" t="n">
        <v>2754.226438955814</v>
      </c>
      <c r="S216" t="n">
        <v>0.7432273154228085</v>
      </c>
      <c r="T216">
        <f>O216*Q216</f>
        <v/>
      </c>
      <c r="U216">
        <f>O216*P216</f>
        <v/>
      </c>
    </row>
    <row r="217">
      <c r="A217" t="inlineStr">
        <is>
          <t>202606</t>
        </is>
      </c>
      <c r="B217" t="inlineStr">
        <is>
          <t>Ex_Integra</t>
        </is>
      </c>
      <c r="C217" t="inlineStr">
        <is>
          <t>F3</t>
        </is>
      </c>
      <c r="D217" t="inlineStr">
        <is>
          <t>IN-FONDO3</t>
        </is>
      </c>
      <c r="E217" t="inlineStr">
        <is>
          <t>5270252F1414</t>
        </is>
      </c>
      <c r="F217" t="inlineStr">
        <is>
          <t>LU0132414144</t>
        </is>
      </c>
      <c r="G217" t="inlineStr">
        <is>
          <t>TD</t>
        </is>
      </c>
      <c r="H217" t="inlineStr">
        <is>
          <t>Sector</t>
        </is>
      </c>
      <c r="I217" t="inlineStr">
        <is>
          <t>RF</t>
        </is>
      </c>
      <c r="J217" t="inlineStr">
        <is>
          <t>MSCI</t>
        </is>
      </c>
      <c r="K217" t="inlineStr"/>
      <c r="L217" t="inlineStr">
        <is>
          <t>Aberdeen - Select Emerging Markets Bond</t>
        </is>
      </c>
      <c r="M217" t="inlineStr">
        <is>
          <t>Aberdeen - Select Emerging Markets Bond</t>
        </is>
      </c>
      <c r="N217" t="b">
        <v>0</v>
      </c>
      <c r="O217" t="n">
        <v>319.17899848</v>
      </c>
      <c r="P217" t="n">
        <v>1.504032730452977e-11</v>
      </c>
      <c r="Q217" t="n">
        <v>5.357848001429676e-08</v>
      </c>
      <c r="R217" t="n">
        <v>1.710112559104394e-05</v>
      </c>
      <c r="S217" t="n">
        <v>4.80055660587121e-09</v>
      </c>
      <c r="T217">
        <f>O217*Q217</f>
        <v/>
      </c>
      <c r="U217">
        <f>O217*P217</f>
        <v/>
      </c>
    </row>
    <row r="218">
      <c r="A218" t="inlineStr">
        <is>
          <t>202606</t>
        </is>
      </c>
      <c r="B218" t="inlineStr">
        <is>
          <t>Ex_Integra</t>
        </is>
      </c>
      <c r="C218" t="inlineStr">
        <is>
          <t>F1</t>
        </is>
      </c>
      <c r="D218" t="inlineStr">
        <is>
          <t>IN-FONDO1</t>
        </is>
      </c>
      <c r="E218" t="inlineStr">
        <is>
          <t>5270252F7606</t>
        </is>
      </c>
      <c r="F218" t="inlineStr">
        <is>
          <t>LU1003376065</t>
        </is>
      </c>
      <c r="G218" t="inlineStr">
        <is>
          <t>TD</t>
        </is>
      </c>
      <c r="H218" t="inlineStr">
        <is>
          <t>Sector</t>
        </is>
      </c>
      <c r="I218" t="inlineStr">
        <is>
          <t>RF</t>
        </is>
      </c>
      <c r="J218" t="inlineStr">
        <is>
          <t>MSCI</t>
        </is>
      </c>
      <c r="K218" t="inlineStr"/>
      <c r="L218" t="inlineStr">
        <is>
          <t>Aberdeen - Frontier Markets Bond Fund</t>
        </is>
      </c>
      <c r="M218" t="inlineStr">
        <is>
          <t>Aberdeen - Frontier Markets Bond Fund</t>
        </is>
      </c>
      <c r="N218" t="b">
        <v>0</v>
      </c>
      <c r="O218" t="n">
        <v>4.1506001</v>
      </c>
      <c r="P218" t="n">
        <v>0.003747401352563993</v>
      </c>
      <c r="Q218" t="n">
        <v>13.88699213340805</v>
      </c>
      <c r="R218" t="n">
        <v>57.63935093762268</v>
      </c>
      <c r="S218" t="n">
        <v>0.01555396442869225</v>
      </c>
      <c r="T218">
        <f>O218*Q218</f>
        <v/>
      </c>
      <c r="U218">
        <f>O218*P218</f>
        <v/>
      </c>
    </row>
    <row r="219">
      <c r="A219" t="inlineStr">
        <is>
          <t>202606</t>
        </is>
      </c>
      <c r="B219" t="inlineStr">
        <is>
          <t>Ex_Integra</t>
        </is>
      </c>
      <c r="C219" t="inlineStr">
        <is>
          <t>F1</t>
        </is>
      </c>
      <c r="D219" t="inlineStr">
        <is>
          <t>IN-FONDO1</t>
        </is>
      </c>
      <c r="E219" t="inlineStr">
        <is>
          <t>5271112E8281</t>
        </is>
      </c>
      <c r="F219" t="inlineStr">
        <is>
          <t>US4642882819</t>
        </is>
      </c>
      <c r="G219" t="inlineStr">
        <is>
          <t>TD</t>
        </is>
      </c>
      <c r="H219" t="inlineStr">
        <is>
          <t>Sector</t>
        </is>
      </c>
      <c r="I219" t="inlineStr">
        <is>
          <t>RF</t>
        </is>
      </c>
      <c r="J219" t="inlineStr">
        <is>
          <t>MSCI</t>
        </is>
      </c>
      <c r="K219" t="inlineStr"/>
      <c r="L219" t="inlineStr">
        <is>
          <t>BlackRock - iShares JP Morgan USD EM Bond ETF</t>
        </is>
      </c>
      <c r="M219" t="inlineStr">
        <is>
          <t>BlackRock - iShares JP Morgan USD EM Bond ETF</t>
        </is>
      </c>
      <c r="N219" t="b">
        <v>0</v>
      </c>
      <c r="O219" t="n">
        <v>383.52408082</v>
      </c>
      <c r="P219" t="n">
        <v>0.001942239591554787</v>
      </c>
      <c r="Q219" t="n">
        <v>7.197485241515616</v>
      </c>
      <c r="R219" t="n">
        <v>2760.408911467792</v>
      </c>
      <c r="S219" t="n">
        <v>0.744895654083262</v>
      </c>
      <c r="T219">
        <f>O219*Q219</f>
        <v/>
      </c>
      <c r="U219">
        <f>O219*P219</f>
        <v/>
      </c>
    </row>
    <row r="220">
      <c r="A220" t="inlineStr">
        <is>
          <t>202606</t>
        </is>
      </c>
      <c r="B220" t="inlineStr">
        <is>
          <t>Ex_Integra</t>
        </is>
      </c>
      <c r="C220" t="inlineStr">
        <is>
          <t>F2</t>
        </is>
      </c>
      <c r="D220" t="inlineStr">
        <is>
          <t>IN-FONDO2</t>
        </is>
      </c>
      <c r="E220" t="inlineStr">
        <is>
          <t>5276802F6309</t>
        </is>
      </c>
      <c r="F220" t="inlineStr">
        <is>
          <t>LU2219663098</t>
        </is>
      </c>
      <c r="G220" t="inlineStr">
        <is>
          <t>TD</t>
        </is>
      </c>
      <c r="H220" t="inlineStr">
        <is>
          <t>Sector</t>
        </is>
      </c>
      <c r="I220" t="inlineStr">
        <is>
          <t>RF</t>
        </is>
      </c>
      <c r="J220" t="inlineStr">
        <is>
          <t>MSCI</t>
        </is>
      </c>
      <c r="K220" t="inlineStr"/>
      <c r="L220" t="inlineStr">
        <is>
          <t>Azimut Investments SA - AZ Fund 3, AZ Bond Frontier Markets Debt</t>
        </is>
      </c>
      <c r="M220" t="inlineStr">
        <is>
          <t>Azimut Investments SA - AZ Fund 3, AZ Bond Frontier Markets Debt</t>
        </is>
      </c>
      <c r="N220" t="b">
        <v>0</v>
      </c>
      <c r="O220" t="n">
        <v>0.84810302</v>
      </c>
      <c r="P220" t="n">
        <v>0.0007315703843676525</v>
      </c>
      <c r="Q220" t="n">
        <v>10.2263276962091</v>
      </c>
      <c r="R220" t="n">
        <v>8.672979402664579</v>
      </c>
      <c r="S220" t="n">
        <v>0.0006204470523247669</v>
      </c>
      <c r="T220">
        <f>O220*Q220</f>
        <v/>
      </c>
      <c r="U220">
        <f>O220*P220</f>
        <v/>
      </c>
    </row>
    <row r="221">
      <c r="A221" t="inlineStr">
        <is>
          <t>202606</t>
        </is>
      </c>
      <c r="B221" t="inlineStr">
        <is>
          <t>Ex_Integra</t>
        </is>
      </c>
      <c r="C221" t="inlineStr">
        <is>
          <t>F1</t>
        </is>
      </c>
      <c r="D221" t="inlineStr">
        <is>
          <t>IN-FONDO1</t>
        </is>
      </c>
      <c r="E221" t="inlineStr">
        <is>
          <t>5276802F6309</t>
        </is>
      </c>
      <c r="F221" t="inlineStr">
        <is>
          <t>LU2219663098</t>
        </is>
      </c>
      <c r="G221" t="inlineStr">
        <is>
          <t>TD</t>
        </is>
      </c>
      <c r="H221" t="inlineStr">
        <is>
          <t>Sector</t>
        </is>
      </c>
      <c r="I221" t="inlineStr">
        <is>
          <t>RF</t>
        </is>
      </c>
      <c r="J221" t="inlineStr">
        <is>
          <t>MSCI</t>
        </is>
      </c>
      <c r="K221" t="inlineStr"/>
      <c r="L221" t="inlineStr">
        <is>
          <t>Azimut Investments SA - AZ Fund 3, AZ Bond Frontier Markets Debt</t>
        </is>
      </c>
      <c r="M221" t="inlineStr">
        <is>
          <t>Azimut Investments SA - AZ Fund 3, AZ Bond Frontier Markets Debt</t>
        </is>
      </c>
      <c r="N221" t="b">
        <v>0</v>
      </c>
      <c r="O221" t="n">
        <v>0.84810302</v>
      </c>
      <c r="P221" t="n">
        <v>0.003604206754518647</v>
      </c>
      <c r="Q221" t="n">
        <v>13.35634647538648</v>
      </c>
      <c r="R221" t="n">
        <v>11.32755778194163</v>
      </c>
      <c r="S221" t="n">
        <v>0.003056738633211663</v>
      </c>
      <c r="T221">
        <f>O221*Q221</f>
        <v/>
      </c>
      <c r="U221">
        <f>O221*P221</f>
        <v/>
      </c>
    </row>
    <row r="222">
      <c r="A222" t="inlineStr">
        <is>
          <t>202606</t>
        </is>
      </c>
      <c r="B222" t="inlineStr">
        <is>
          <t>Ex_Integra</t>
        </is>
      </c>
      <c r="C222" t="inlineStr">
        <is>
          <t>F1</t>
        </is>
      </c>
      <c r="D222" t="inlineStr">
        <is>
          <t>IN-FONDO1</t>
        </is>
      </c>
      <c r="E222" t="inlineStr">
        <is>
          <t>4874172EMBON</t>
        </is>
      </c>
      <c r="F222" t="inlineStr">
        <is>
          <t>LU1410485624</t>
        </is>
      </c>
      <c r="G222" t="inlineStr">
        <is>
          <t>TD</t>
        </is>
      </c>
      <c r="H222" t="inlineStr">
        <is>
          <t>Sector</t>
        </is>
      </c>
      <c r="I222" t="inlineStr">
        <is>
          <t>RF</t>
        </is>
      </c>
      <c r="J222" t="inlineStr">
        <is>
          <t>MSCI</t>
        </is>
      </c>
      <c r="K222" t="inlineStr"/>
      <c r="L222" t="inlineStr">
        <is>
          <t>Candriam - Bonds Emerging Markets</t>
        </is>
      </c>
      <c r="M222" t="inlineStr">
        <is>
          <t>Candriam - Bonds Emerging Markets</t>
        </is>
      </c>
      <c r="N222" t="b">
        <v>0</v>
      </c>
      <c r="O222" t="n">
        <v>86.18699420999999</v>
      </c>
      <c r="P222" t="n">
        <v>8.432655757970573e-07</v>
      </c>
      <c r="Q222" t="n">
        <v>0.003124944812611334</v>
      </c>
      <c r="R222" t="n">
        <v>0.2693296004711025</v>
      </c>
      <c r="S222" t="n">
        <v>7.267852529871328e-05</v>
      </c>
      <c r="T222">
        <f>O222*Q222</f>
        <v/>
      </c>
      <c r="U222">
        <f>O222*P222</f>
        <v/>
      </c>
    </row>
    <row r="223">
      <c r="A223" t="inlineStr">
        <is>
          <t>202606</t>
        </is>
      </c>
      <c r="B223" t="inlineStr">
        <is>
          <t>Ex_Integra</t>
        </is>
      </c>
      <c r="C223" t="inlineStr">
        <is>
          <t>F2</t>
        </is>
      </c>
      <c r="D223" t="inlineStr">
        <is>
          <t>IN-FONDO2</t>
        </is>
      </c>
      <c r="E223" t="inlineStr">
        <is>
          <t>4874172EMBON</t>
        </is>
      </c>
      <c r="F223" t="inlineStr">
        <is>
          <t>LU1410485624</t>
        </is>
      </c>
      <c r="G223" t="inlineStr">
        <is>
          <t>TD</t>
        </is>
      </c>
      <c r="H223" t="inlineStr">
        <is>
          <t>Sector</t>
        </is>
      </c>
      <c r="I223" t="inlineStr">
        <is>
          <t>RF</t>
        </is>
      </c>
      <c r="J223" t="inlineStr">
        <is>
          <t>MSCI</t>
        </is>
      </c>
      <c r="K223" t="inlineStr"/>
      <c r="L223" t="inlineStr">
        <is>
          <t>Candriam - Bonds Emerging Markets</t>
        </is>
      </c>
      <c r="M223" t="inlineStr">
        <is>
          <t>Candriam - Bonds Emerging Markets</t>
        </is>
      </c>
      <c r="N223" t="b">
        <v>0</v>
      </c>
      <c r="O223" t="n">
        <v>86.18699420999999</v>
      </c>
      <c r="P223" t="n">
        <v>1.929197525627982e-07</v>
      </c>
      <c r="Q223" t="n">
        <v>0.002696747505004637</v>
      </c>
      <c r="R223" t="n">
        <v>0.2324245615996666</v>
      </c>
      <c r="S223" t="n">
        <v>1.662717359712452e-05</v>
      </c>
      <c r="T223">
        <f>O223*Q223</f>
        <v/>
      </c>
      <c r="U223">
        <f>O223*P223</f>
        <v/>
      </c>
    </row>
    <row r="224">
      <c r="A224" t="inlineStr">
        <is>
          <t>202606</t>
        </is>
      </c>
      <c r="B224" t="inlineStr">
        <is>
          <t>Ex_Integra</t>
        </is>
      </c>
      <c r="C224" t="inlineStr">
        <is>
          <t>F1</t>
        </is>
      </c>
      <c r="D224" t="inlineStr">
        <is>
          <t>IN-FONDO1</t>
        </is>
      </c>
      <c r="E224" t="inlineStr">
        <is>
          <t>5270492F3972</t>
        </is>
      </c>
      <c r="F224" t="inlineStr">
        <is>
          <t>LU0926439729</t>
        </is>
      </c>
      <c r="G224" t="inlineStr">
        <is>
          <t>TD</t>
        </is>
      </c>
      <c r="H224" t="inlineStr">
        <is>
          <t>Sector</t>
        </is>
      </c>
      <c r="I224" t="inlineStr">
        <is>
          <t>RF</t>
        </is>
      </c>
      <c r="J224" t="inlineStr">
        <is>
          <t>MSCI</t>
        </is>
      </c>
      <c r="K224" t="inlineStr"/>
      <c r="L224" t="inlineStr">
        <is>
          <t>Vontobel - Emerging Markets Debt</t>
        </is>
      </c>
      <c r="M224" t="inlineStr">
        <is>
          <t>Vontobel - Emerging Markets Debt</t>
        </is>
      </c>
      <c r="N224" t="b">
        <v>0</v>
      </c>
      <c r="O224" t="n">
        <v>399.68306786</v>
      </c>
      <c r="P224" t="n">
        <v>0.01410796522282877</v>
      </c>
      <c r="Q224" t="n">
        <v>52.28081639394453</v>
      </c>
      <c r="R224" t="n">
        <v>20895.75708655713</v>
      </c>
      <c r="S224" t="n">
        <v>5.638714821522391</v>
      </c>
      <c r="T224">
        <f>O224*Q224</f>
        <v/>
      </c>
      <c r="U224">
        <f>O224*P224</f>
        <v/>
      </c>
    </row>
    <row r="225">
      <c r="A225" t="inlineStr">
        <is>
          <t>202606</t>
        </is>
      </c>
      <c r="B225" t="inlineStr">
        <is>
          <t>Ex_Integra</t>
        </is>
      </c>
      <c r="C225" t="inlineStr">
        <is>
          <t>F2</t>
        </is>
      </c>
      <c r="D225" t="inlineStr">
        <is>
          <t>IN-FONDO2</t>
        </is>
      </c>
      <c r="E225" t="inlineStr">
        <is>
          <t>5270492F3972</t>
        </is>
      </c>
      <c r="F225" t="inlineStr">
        <is>
          <t>LU0926439729</t>
        </is>
      </c>
      <c r="G225" t="inlineStr">
        <is>
          <t>TD</t>
        </is>
      </c>
      <c r="H225" t="inlineStr">
        <is>
          <t>Sector</t>
        </is>
      </c>
      <c r="I225" t="inlineStr">
        <is>
          <t>RF</t>
        </is>
      </c>
      <c r="J225" t="inlineStr">
        <is>
          <t>MSCI</t>
        </is>
      </c>
      <c r="K225" t="inlineStr"/>
      <c r="L225" t="inlineStr">
        <is>
          <t>Vontobel - Emerging Markets Debt</t>
        </is>
      </c>
      <c r="M225" t="inlineStr">
        <is>
          <t>Vontobel - Emerging Markets Debt</t>
        </is>
      </c>
      <c r="N225" t="b">
        <v>0</v>
      </c>
      <c r="O225" t="n">
        <v>399.68306786</v>
      </c>
      <c r="P225" t="n">
        <v>0.0008957672321408947</v>
      </c>
      <c r="Q225" t="n">
        <v>12.52156928593683</v>
      </c>
      <c r="R225" t="n">
        <v>5004.659226624782</v>
      </c>
      <c r="S225" t="n">
        <v>0.3580229954305336</v>
      </c>
      <c r="T225">
        <f>O225*Q225</f>
        <v/>
      </c>
      <c r="U225">
        <f>O225*P225</f>
        <v/>
      </c>
    </row>
    <row r="226">
      <c r="A226" t="inlineStr">
        <is>
          <t>202606</t>
        </is>
      </c>
      <c r="B226" t="inlineStr">
        <is>
          <t>Ex_Integra</t>
        </is>
      </c>
      <c r="C226" t="inlineStr">
        <is>
          <t>F2</t>
        </is>
      </c>
      <c r="D226" t="inlineStr">
        <is>
          <t>IN-FONDO2</t>
        </is>
      </c>
      <c r="E226" t="inlineStr">
        <is>
          <t>5270492F2267</t>
        </is>
      </c>
      <c r="F226" t="inlineStr">
        <is>
          <t>LU2416422678</t>
        </is>
      </c>
      <c r="G226" t="inlineStr">
        <is>
          <t>TD</t>
        </is>
      </c>
      <c r="H226" t="inlineStr">
        <is>
          <t>Sector</t>
        </is>
      </c>
      <c r="I226" t="inlineStr">
        <is>
          <t>RF</t>
        </is>
      </c>
      <c r="J226" t="inlineStr">
        <is>
          <t>MSCI</t>
        </is>
      </c>
      <c r="K226" t="inlineStr"/>
      <c r="L226" t="inlineStr">
        <is>
          <t>Vontobel - Credit Opportunities</t>
        </is>
      </c>
      <c r="M226" t="inlineStr">
        <is>
          <t>Vontobel - Credit Opportunities</t>
        </is>
      </c>
      <c r="N226" t="b">
        <v>0</v>
      </c>
      <c r="O226" t="n">
        <v>42.06285778</v>
      </c>
      <c r="P226" t="n">
        <v>0.002146681647583652</v>
      </c>
      <c r="Q226" t="n">
        <v>30.00759797924804</v>
      </c>
      <c r="R226" t="n">
        <v>1262.205326120526</v>
      </c>
      <c r="S226" t="n">
        <v>0.09029556484124723</v>
      </c>
      <c r="T226">
        <f>O226*Q226</f>
        <v/>
      </c>
      <c r="U226">
        <f>O226*P226</f>
        <v/>
      </c>
    </row>
    <row r="227">
      <c r="A227" t="inlineStr">
        <is>
          <t>202606</t>
        </is>
      </c>
      <c r="B227" t="inlineStr">
        <is>
          <t>Ex_Integra</t>
        </is>
      </c>
      <c r="C227" t="inlineStr">
        <is>
          <t>F1</t>
        </is>
      </c>
      <c r="D227" t="inlineStr">
        <is>
          <t>IN-FONDO1</t>
        </is>
      </c>
      <c r="E227" t="inlineStr">
        <is>
          <t>5270492F2267</t>
        </is>
      </c>
      <c r="F227" t="inlineStr">
        <is>
          <t>LU2416422678</t>
        </is>
      </c>
      <c r="G227" t="inlineStr">
        <is>
          <t>TD</t>
        </is>
      </c>
      <c r="H227" t="inlineStr">
        <is>
          <t>Sector</t>
        </is>
      </c>
      <c r="I227" t="inlineStr">
        <is>
          <t>RF</t>
        </is>
      </c>
      <c r="J227" t="inlineStr">
        <is>
          <t>MSCI</t>
        </is>
      </c>
      <c r="K227" t="inlineStr"/>
      <c r="L227" t="inlineStr">
        <is>
          <t>Vontobel - Credit Opportunities</t>
        </is>
      </c>
      <c r="M227" t="inlineStr">
        <is>
          <t>Vontobel - Credit Opportunities</t>
        </is>
      </c>
      <c r="N227" t="b">
        <v>0</v>
      </c>
      <c r="O227" t="n">
        <v>42.06285778</v>
      </c>
      <c r="P227" t="n">
        <v>0.01418835314984096</v>
      </c>
      <c r="Q227" t="n">
        <v>52.57871523236906</v>
      </c>
      <c r="R227" t="n">
        <v>2211.611021074259</v>
      </c>
      <c r="S227" t="n">
        <v>0.5968026806741755</v>
      </c>
      <c r="T227">
        <f>O227*Q227</f>
        <v/>
      </c>
      <c r="U227">
        <f>O227*P227</f>
        <v/>
      </c>
    </row>
    <row r="228">
      <c r="A228" t="inlineStr">
        <is>
          <t>202606</t>
        </is>
      </c>
      <c r="B228" t="inlineStr">
        <is>
          <t>Ex_Integra</t>
        </is>
      </c>
      <c r="C228" t="inlineStr">
        <is>
          <t>F1</t>
        </is>
      </c>
      <c r="D228" t="inlineStr">
        <is>
          <t>IN-FONDO1</t>
        </is>
      </c>
      <c r="E228" t="inlineStr">
        <is>
          <t>5274122EMBFU</t>
        </is>
      </c>
      <c r="F228" t="inlineStr">
        <is>
          <t>IE0030759645</t>
        </is>
      </c>
      <c r="G228" t="inlineStr">
        <is>
          <t>TD</t>
        </is>
      </c>
      <c r="H228" t="inlineStr">
        <is>
          <t>Sector</t>
        </is>
      </c>
      <c r="I228" t="inlineStr">
        <is>
          <t>RF</t>
        </is>
      </c>
      <c r="J228" t="inlineStr">
        <is>
          <t>MSCI</t>
        </is>
      </c>
      <c r="K228" t="inlineStr"/>
      <c r="L228" t="inlineStr">
        <is>
          <t>Pimco - Emerging Markets Bond Fund</t>
        </is>
      </c>
      <c r="M228" t="inlineStr">
        <is>
          <t>Pimco - Emerging Markets Bond Fund</t>
        </is>
      </c>
      <c r="N228" t="b">
        <v>0</v>
      </c>
      <c r="O228" t="n">
        <v>451.51311841</v>
      </c>
      <c r="P228" t="n">
        <v>0.005785567273724988</v>
      </c>
      <c r="Q228" t="n">
        <v>21.43995789576958</v>
      </c>
      <c r="R228" t="n">
        <v>9680.422248098024</v>
      </c>
      <c r="S228" t="n">
        <v>2.612259521530412</v>
      </c>
      <c r="T228">
        <f>O228*Q228</f>
        <v/>
      </c>
      <c r="U228">
        <f>O228*P228</f>
        <v/>
      </c>
    </row>
    <row r="229">
      <c r="A229" t="inlineStr">
        <is>
          <t>202606</t>
        </is>
      </c>
      <c r="B229" t="inlineStr">
        <is>
          <t>Ex_Integra</t>
        </is>
      </c>
      <c r="C229" t="inlineStr">
        <is>
          <t>F1</t>
        </is>
      </c>
      <c r="D229" t="inlineStr">
        <is>
          <t>IN-FONDO1</t>
        </is>
      </c>
      <c r="E229" t="inlineStr">
        <is>
          <t>5274812EMDBT</t>
        </is>
      </c>
      <c r="F229" t="inlineStr">
        <is>
          <t>LU0912263752</t>
        </is>
      </c>
      <c r="G229" t="inlineStr">
        <is>
          <t>TD</t>
        </is>
      </c>
      <c r="H229" t="inlineStr">
        <is>
          <t>Sector</t>
        </is>
      </c>
      <c r="I229" t="inlineStr">
        <is>
          <t>RF</t>
        </is>
      </c>
      <c r="J229" t="inlineStr">
        <is>
          <t>MSCI</t>
        </is>
      </c>
      <c r="K229" t="inlineStr"/>
      <c r="L229" t="inlineStr">
        <is>
          <t>Northern Trust - EM Hard Currency</t>
        </is>
      </c>
      <c r="M229" t="inlineStr">
        <is>
          <t>Northern Trust - EM Hard Currency</t>
        </is>
      </c>
      <c r="N229" t="b">
        <v>0</v>
      </c>
      <c r="O229" t="n">
        <v>303.79343144</v>
      </c>
      <c r="P229" t="n">
        <v>0.0005728474320440845</v>
      </c>
      <c r="Q229" t="n">
        <v>2.122838477654992</v>
      </c>
      <c r="R229" t="n">
        <v>644.9043855196759</v>
      </c>
      <c r="S229" t="n">
        <v>0.1740272870722646</v>
      </c>
      <c r="T229">
        <f>O229*Q229</f>
        <v/>
      </c>
      <c r="U229">
        <f>O229*P229</f>
        <v/>
      </c>
    </row>
    <row r="230">
      <c r="A230" t="inlineStr">
        <is>
          <t>202606</t>
        </is>
      </c>
      <c r="B230" t="inlineStr">
        <is>
          <t>Ex_Integra</t>
        </is>
      </c>
      <c r="C230" t="inlineStr">
        <is>
          <t>F1</t>
        </is>
      </c>
      <c r="D230" t="inlineStr">
        <is>
          <t>IN-FONDO1</t>
        </is>
      </c>
      <c r="E230" t="inlineStr">
        <is>
          <t>5270952EMDHC</t>
        </is>
      </c>
      <c r="F230" t="inlineStr">
        <is>
          <t>IE00B99K4563</t>
        </is>
      </c>
      <c r="G230" t="inlineStr">
        <is>
          <t>TD</t>
        </is>
      </c>
      <c r="H230" t="inlineStr">
        <is>
          <t>Sector</t>
        </is>
      </c>
      <c r="I230" t="inlineStr">
        <is>
          <t>RF</t>
        </is>
      </c>
      <c r="J230" t="inlineStr">
        <is>
          <t>MSCI</t>
        </is>
      </c>
      <c r="K230" t="inlineStr"/>
      <c r="L230" t="inlineStr">
        <is>
          <t>Neuberger Berman - Emerging Market Debt HC</t>
        </is>
      </c>
      <c r="M230" t="inlineStr">
        <is>
          <t>Neuberger Berman - Emerging Market Debt HC</t>
        </is>
      </c>
      <c r="N230" t="b">
        <v>0</v>
      </c>
      <c r="O230" t="n">
        <v>577.68466503</v>
      </c>
      <c r="P230" t="n">
        <v>0.0031129695205985</v>
      </c>
      <c r="Q230" t="n">
        <v>11.53593628675838</v>
      </c>
      <c r="R230" t="n">
        <v>6664.133489623438</v>
      </c>
      <c r="S230" t="n">
        <v>1.798314754755544</v>
      </c>
      <c r="T230">
        <f>O230*Q230</f>
        <v/>
      </c>
      <c r="U230">
        <f>O230*P230</f>
        <v/>
      </c>
    </row>
    <row r="231">
      <c r="A231" t="inlineStr">
        <is>
          <t>202606</t>
        </is>
      </c>
      <c r="B231" t="inlineStr">
        <is>
          <t>Ex_Integra</t>
        </is>
      </c>
      <c r="C231" t="inlineStr">
        <is>
          <t>F1</t>
        </is>
      </c>
      <c r="D231" t="inlineStr">
        <is>
          <t>IN-FONDO1</t>
        </is>
      </c>
      <c r="E231" t="inlineStr">
        <is>
          <t>5270432F9263</t>
        </is>
      </c>
      <c r="F231" t="inlineStr">
        <is>
          <t>LU0998992639</t>
        </is>
      </c>
      <c r="G231" t="inlineStr">
        <is>
          <t>TD</t>
        </is>
      </c>
      <c r="H231" t="inlineStr">
        <is>
          <t>Sector</t>
        </is>
      </c>
      <c r="I231" t="inlineStr">
        <is>
          <t>RF</t>
        </is>
      </c>
      <c r="J231" t="inlineStr">
        <is>
          <t>MSCI</t>
        </is>
      </c>
      <c r="K231" t="inlineStr"/>
      <c r="L231" t="inlineStr">
        <is>
          <t>AXA World Funds - US Dynamic High Yield</t>
        </is>
      </c>
      <c r="M231" t="inlineStr">
        <is>
          <t>AXA World Funds - US Dynamic High Yield</t>
        </is>
      </c>
      <c r="N231" t="b">
        <v>0</v>
      </c>
      <c r="O231" t="n">
        <v>105.44806416</v>
      </c>
      <c r="P231" t="n">
        <v>5.971834021060635e-09</v>
      </c>
      <c r="Q231" t="n">
        <v>2.213021885572675e-05</v>
      </c>
      <c r="R231" t="n">
        <v>0.002333588737773516</v>
      </c>
      <c r="S231" t="n">
        <v>6.297183370056727e-07</v>
      </c>
      <c r="T231">
        <f>O231*Q231</f>
        <v/>
      </c>
      <c r="U231">
        <f>O231*P231</f>
        <v/>
      </c>
    </row>
    <row r="232">
      <c r="A232" t="inlineStr">
        <is>
          <t>202606</t>
        </is>
      </c>
      <c r="B232" t="inlineStr">
        <is>
          <t>Ex_Integra</t>
        </is>
      </c>
      <c r="C232" t="inlineStr">
        <is>
          <t>F1</t>
        </is>
      </c>
      <c r="D232" t="inlineStr">
        <is>
          <t>IN-FONDO1</t>
        </is>
      </c>
      <c r="E232" t="inlineStr">
        <is>
          <t>5274372L3385</t>
        </is>
      </c>
      <c r="F232" t="inlineStr">
        <is>
          <t>LU1866903385</t>
        </is>
      </c>
      <c r="G232" t="inlineStr">
        <is>
          <t>TD</t>
        </is>
      </c>
      <c r="H232" t="inlineStr">
        <is>
          <t>Sector</t>
        </is>
      </c>
      <c r="I232" t="inlineStr">
        <is>
          <t>RF</t>
        </is>
      </c>
      <c r="J232" t="inlineStr">
        <is>
          <t>MSCI</t>
        </is>
      </c>
      <c r="K232" t="inlineStr"/>
      <c r="L232" t="inlineStr">
        <is>
          <t>M&amp;G - Global Floating Rate High Yield Fund</t>
        </is>
      </c>
      <c r="M232" t="inlineStr">
        <is>
          <t>M&amp;G - Global Floating Rate High Yield Fund</t>
        </is>
      </c>
      <c r="N232" t="b">
        <v>0</v>
      </c>
      <c r="O232" t="n">
        <v>22.08792058</v>
      </c>
      <c r="P232" t="n">
        <v>2.770979158142962e-06</v>
      </c>
      <c r="Q232" t="n">
        <v>0.01026860006458619</v>
      </c>
      <c r="R232" t="n">
        <v>0.2268120226943625</v>
      </c>
      <c r="S232" t="n">
        <v>6.1205167573897e-05</v>
      </c>
      <c r="T232">
        <f>O232*Q232</f>
        <v/>
      </c>
      <c r="U232">
        <f>O232*P232</f>
        <v/>
      </c>
    </row>
    <row r="233">
      <c r="A233" t="inlineStr">
        <is>
          <t>202606</t>
        </is>
      </c>
      <c r="B233" t="inlineStr">
        <is>
          <t>Ex_Integra</t>
        </is>
      </c>
      <c r="C233" t="inlineStr">
        <is>
          <t>F1</t>
        </is>
      </c>
      <c r="D233" t="inlineStr">
        <is>
          <t>IN-FONDO1</t>
        </is>
      </c>
      <c r="E233" t="inlineStr">
        <is>
          <t>5270492F8979</t>
        </is>
      </c>
      <c r="F233" t="inlineStr">
        <is>
          <t>LU1305089796</t>
        </is>
      </c>
      <c r="G233" t="inlineStr">
        <is>
          <t>TD</t>
        </is>
      </c>
      <c r="H233" t="inlineStr">
        <is>
          <t>Sector</t>
        </is>
      </c>
      <c r="I233" t="inlineStr">
        <is>
          <t>RF</t>
        </is>
      </c>
      <c r="J233" t="inlineStr">
        <is>
          <t>MSCI</t>
        </is>
      </c>
      <c r="K233" t="inlineStr"/>
      <c r="L233" t="inlineStr">
        <is>
          <t>Vontobel - Emerging Markets Corporate</t>
        </is>
      </c>
      <c r="M233" t="inlineStr">
        <is>
          <t>Vontobel - Emerging Markets Corporate</t>
        </is>
      </c>
      <c r="N233" t="b">
        <v>0</v>
      </c>
      <c r="O233" t="n">
        <v>429.35320167</v>
      </c>
      <c r="P233" t="n">
        <v>8.316951101768688e-08</v>
      </c>
      <c r="Q233" t="n">
        <v>0.0003082067375707628</v>
      </c>
      <c r="R233" t="n">
        <v>0.1323295495522725</v>
      </c>
      <c r="S233" t="n">
        <v>3.57090958367722e-05</v>
      </c>
      <c r="T233">
        <f>O233*Q233</f>
        <v/>
      </c>
      <c r="U233">
        <f>O233*P233</f>
        <v/>
      </c>
    </row>
    <row r="234">
      <c r="A234" t="inlineStr">
        <is>
          <t>202606</t>
        </is>
      </c>
      <c r="B234" t="inlineStr">
        <is>
          <t>Ex_Integra</t>
        </is>
      </c>
      <c r="C234" t="inlineStr">
        <is>
          <t>F2</t>
        </is>
      </c>
      <c r="D234" t="inlineStr">
        <is>
          <t>IN-FONDO2</t>
        </is>
      </c>
      <c r="E234" t="inlineStr">
        <is>
          <t>5270492F8979</t>
        </is>
      </c>
      <c r="F234" t="inlineStr">
        <is>
          <t>LU1305089796</t>
        </is>
      </c>
      <c r="G234" t="inlineStr">
        <is>
          <t>TD</t>
        </is>
      </c>
      <c r="H234" t="inlineStr">
        <is>
          <t>Sector</t>
        </is>
      </c>
      <c r="I234" t="inlineStr">
        <is>
          <t>RF</t>
        </is>
      </c>
      <c r="J234" t="inlineStr">
        <is>
          <t>MSCI</t>
        </is>
      </c>
      <c r="K234" t="inlineStr"/>
      <c r="L234" t="inlineStr">
        <is>
          <t>Vontobel - Emerging Markets Corporate</t>
        </is>
      </c>
      <c r="M234" t="inlineStr">
        <is>
          <t>Vontobel - Emerging Markets Corporate</t>
        </is>
      </c>
      <c r="N234" t="b">
        <v>0</v>
      </c>
      <c r="O234" t="n">
        <v>429.35320167</v>
      </c>
      <c r="P234" t="n">
        <v>1.878688901679566e-08</v>
      </c>
      <c r="Q234" t="n">
        <v>0.0002626143534283821</v>
      </c>
      <c r="R234" t="n">
        <v>0.1127543134489728</v>
      </c>
      <c r="S234" t="n">
        <v>8.066210948780176e-06</v>
      </c>
      <c r="T234">
        <f>O234*Q234</f>
        <v/>
      </c>
      <c r="U234">
        <f>O234*P234</f>
        <v/>
      </c>
    </row>
    <row r="235">
      <c r="A235" t="inlineStr">
        <is>
          <t>202606</t>
        </is>
      </c>
      <c r="B235" t="inlineStr">
        <is>
          <t>Ex_Integra</t>
        </is>
      </c>
      <c r="C235" t="inlineStr">
        <is>
          <t>F2</t>
        </is>
      </c>
      <c r="D235" t="inlineStr">
        <is>
          <t>IN-FONDO2</t>
        </is>
      </c>
      <c r="E235" t="inlineStr">
        <is>
          <t>4974252S2BDC</t>
        </is>
      </c>
      <c r="F235" t="inlineStr">
        <is>
          <t>US4642885135</t>
        </is>
      </c>
      <c r="G235" t="inlineStr">
        <is>
          <t>TD</t>
        </is>
      </c>
      <c r="H235" t="inlineStr">
        <is>
          <t>Sector</t>
        </is>
      </c>
      <c r="I235" t="inlineStr">
        <is>
          <t>RF</t>
        </is>
      </c>
      <c r="J235" t="inlineStr">
        <is>
          <t>MSCI</t>
        </is>
      </c>
      <c r="K235" t="inlineStr"/>
      <c r="L235" t="inlineStr">
        <is>
          <t>BD Capital - Senior Loans 2</t>
        </is>
      </c>
      <c r="M235" t="inlineStr">
        <is>
          <t>BD Capital - Senior Loans 2</t>
        </is>
      </c>
      <c r="N235" t="b">
        <v>0</v>
      </c>
      <c r="O235" t="n">
        <v>96.08904776999999</v>
      </c>
      <c r="P235" t="n">
        <v>0.003627966110845137</v>
      </c>
      <c r="Q235" t="n">
        <v>50.71387676841569</v>
      </c>
      <c r="R235" t="n">
        <v>4873.048127402188</v>
      </c>
      <c r="S235" t="n">
        <v>0.3486078089329394</v>
      </c>
      <c r="T235">
        <f>O235*Q235</f>
        <v/>
      </c>
      <c r="U235">
        <f>O235*P235</f>
        <v/>
      </c>
    </row>
    <row r="236">
      <c r="A236" t="inlineStr">
        <is>
          <t>202606</t>
        </is>
      </c>
      <c r="B236" t="inlineStr">
        <is>
          <t>Ex_Integra</t>
        </is>
      </c>
      <c r="C236" t="inlineStr">
        <is>
          <t>F1</t>
        </is>
      </c>
      <c r="D236" t="inlineStr">
        <is>
          <t>IN-FONDO1</t>
        </is>
      </c>
      <c r="E236" t="inlineStr">
        <is>
          <t>4974252S2BDC</t>
        </is>
      </c>
      <c r="F236" t="inlineStr">
        <is>
          <t>US4642885135</t>
        </is>
      </c>
      <c r="G236" t="inlineStr">
        <is>
          <t>TD</t>
        </is>
      </c>
      <c r="H236" t="inlineStr">
        <is>
          <t>Sector</t>
        </is>
      </c>
      <c r="I236" t="inlineStr">
        <is>
          <t>RF</t>
        </is>
      </c>
      <c r="J236" t="inlineStr">
        <is>
          <t>MSCI</t>
        </is>
      </c>
      <c r="K236" t="inlineStr"/>
      <c r="L236" t="inlineStr">
        <is>
          <t>BD Capital - Senior Loans 2</t>
        </is>
      </c>
      <c r="M236" t="inlineStr">
        <is>
          <t>BD Capital - Senior Loans 2</t>
        </is>
      </c>
      <c r="N236" t="b">
        <v>0</v>
      </c>
      <c r="O236" t="n">
        <v>96.08904776999999</v>
      </c>
      <c r="P236" t="n">
        <v>0.01383445790375535</v>
      </c>
      <c r="Q236" t="n">
        <v>51.26726229843688</v>
      </c>
      <c r="R236" t="n">
        <v>4926.222416031621</v>
      </c>
      <c r="S236" t="n">
        <v>1.329339886386002</v>
      </c>
      <c r="T236">
        <f>O236*Q236</f>
        <v/>
      </c>
      <c r="U236">
        <f>O236*P236</f>
        <v/>
      </c>
    </row>
    <row r="237">
      <c r="A237" t="inlineStr">
        <is>
          <t>202606</t>
        </is>
      </c>
      <c r="B237" t="inlineStr">
        <is>
          <t>Ex_Integra</t>
        </is>
      </c>
      <c r="C237" t="inlineStr">
        <is>
          <t>F1</t>
        </is>
      </c>
      <c r="D237" t="inlineStr">
        <is>
          <t>IN-FONDO1</t>
        </is>
      </c>
      <c r="E237" t="inlineStr">
        <is>
          <t>5276642FJ177</t>
        </is>
      </c>
      <c r="F237" t="inlineStr">
        <is>
          <t>IE00BQZJ1775</t>
        </is>
      </c>
      <c r="G237" t="inlineStr">
        <is>
          <t>TD</t>
        </is>
      </c>
      <c r="H237" t="inlineStr">
        <is>
          <t>Sector</t>
        </is>
      </c>
      <c r="I237" t="inlineStr">
        <is>
          <t>RF</t>
        </is>
      </c>
      <c r="J237" t="inlineStr">
        <is>
          <t>MSCI</t>
        </is>
      </c>
      <c r="K237" t="inlineStr"/>
      <c r="L237" t="inlineStr">
        <is>
          <t>Colchester Local Markets Bond Fund USD Unhedged</t>
        </is>
      </c>
      <c r="M237" t="inlineStr">
        <is>
          <t>Colchester Local Markets Bond Fund USD Unhedged</t>
        </is>
      </c>
      <c r="N237" t="b">
        <v>0</v>
      </c>
      <c r="O237" t="n">
        <v>748.88314726</v>
      </c>
      <c r="P237" t="n">
        <v>0.005072503025023451</v>
      </c>
      <c r="Q237" t="n">
        <v>18.79750872080796</v>
      </c>
      <c r="R237" t="n">
        <v>14077.13749148596</v>
      </c>
      <c r="S237" t="n">
        <v>3.798712029865432</v>
      </c>
      <c r="T237">
        <f>O237*Q237</f>
        <v/>
      </c>
      <c r="U237">
        <f>O237*P237</f>
        <v/>
      </c>
    </row>
    <row r="238">
      <c r="A238" t="inlineStr">
        <is>
          <t>202606</t>
        </is>
      </c>
      <c r="B238" t="inlineStr">
        <is>
          <t>Ex_Integra</t>
        </is>
      </c>
      <c r="C238" t="inlineStr">
        <is>
          <t>F1</t>
        </is>
      </c>
      <c r="D238" t="inlineStr">
        <is>
          <t>IN-FONDO1</t>
        </is>
      </c>
      <c r="E238" t="inlineStr">
        <is>
          <t>5270512FGKM4</t>
        </is>
      </c>
      <c r="F238" t="inlineStr">
        <is>
          <t>IE00BKZGKM40</t>
        </is>
      </c>
      <c r="G238" t="inlineStr">
        <is>
          <t>TD</t>
        </is>
      </c>
      <c r="H238" t="inlineStr">
        <is>
          <t>Sector</t>
        </is>
      </c>
      <c r="I238" t="inlineStr">
        <is>
          <t>RF</t>
        </is>
      </c>
      <c r="J238" t="inlineStr">
        <is>
          <t>MSCI</t>
        </is>
      </c>
      <c r="K238" t="inlineStr"/>
      <c r="L238" t="inlineStr">
        <is>
          <t>Barings - Emerging Markets Local Debt Fund</t>
        </is>
      </c>
      <c r="M238" t="inlineStr">
        <is>
          <t>Barings - Emerging Markets Local Debt Fund</t>
        </is>
      </c>
      <c r="N238" t="b">
        <v>0</v>
      </c>
      <c r="O238" t="n">
        <v>2.41487142</v>
      </c>
      <c r="P238" t="n">
        <v>3.772570266561392e-08</v>
      </c>
      <c r="Q238" t="n">
        <v>0.0001398026223655544</v>
      </c>
      <c r="R238" t="n">
        <v>0.0003376053571916301</v>
      </c>
      <c r="S238" t="n">
        <v>9.110272116660885e-08</v>
      </c>
      <c r="T238">
        <f>O238*Q238</f>
        <v/>
      </c>
      <c r="U238">
        <f>O238*P238</f>
        <v/>
      </c>
    </row>
    <row r="239">
      <c r="A239" t="inlineStr">
        <is>
          <t>202606</t>
        </is>
      </c>
      <c r="B239" t="inlineStr">
        <is>
          <t>Ex_Integra</t>
        </is>
      </c>
      <c r="C239" t="inlineStr">
        <is>
          <t>F2</t>
        </is>
      </c>
      <c r="D239" t="inlineStr">
        <is>
          <t>IN-FONDO2</t>
        </is>
      </c>
      <c r="E239" t="inlineStr">
        <is>
          <t>5270512FGKM4</t>
        </is>
      </c>
      <c r="F239" t="inlineStr">
        <is>
          <t>IE00BKZGKM40</t>
        </is>
      </c>
      <c r="G239" t="inlineStr">
        <is>
          <t>TD</t>
        </is>
      </c>
      <c r="H239" t="inlineStr">
        <is>
          <t>Sector</t>
        </is>
      </c>
      <c r="I239" t="inlineStr">
        <is>
          <t>RF</t>
        </is>
      </c>
      <c r="J239" t="inlineStr">
        <is>
          <t>MSCI</t>
        </is>
      </c>
      <c r="K239" t="inlineStr"/>
      <c r="L239" t="inlineStr">
        <is>
          <t>Barings - Emerging Markets Local Debt Fund</t>
        </is>
      </c>
      <c r="M239" t="inlineStr">
        <is>
          <t>Barings - Emerging Markets Local Debt Fund</t>
        </is>
      </c>
      <c r="N239" t="b">
        <v>0</v>
      </c>
      <c r="O239" t="n">
        <v>2.41487142</v>
      </c>
      <c r="P239" t="n">
        <v>2.419048226721534e-05</v>
      </c>
      <c r="Q239" t="n">
        <v>0.3381490066847183</v>
      </c>
      <c r="R239" t="n">
        <v>0.8165863719443152</v>
      </c>
      <c r="S239" t="n">
        <v>5.841690426311512e-05</v>
      </c>
      <c r="T239">
        <f>O239*Q239</f>
        <v/>
      </c>
      <c r="U239">
        <f>O239*P239</f>
        <v/>
      </c>
    </row>
    <row r="240">
      <c r="A240" t="inlineStr">
        <is>
          <t>202606</t>
        </is>
      </c>
      <c r="B240" t="inlineStr">
        <is>
          <t>Ex_Integra</t>
        </is>
      </c>
      <c r="C240" t="inlineStr">
        <is>
          <t>F1</t>
        </is>
      </c>
      <c r="D240" t="inlineStr">
        <is>
          <t>IN-FONDO1</t>
        </is>
      </c>
      <c r="E240" t="inlineStr">
        <is>
          <t>5270652EF494</t>
        </is>
      </c>
      <c r="F240" t="inlineStr">
        <is>
          <t>US92189H3003</t>
        </is>
      </c>
      <c r="G240" t="inlineStr">
        <is>
          <t>TD</t>
        </is>
      </c>
      <c r="H240" t="inlineStr">
        <is>
          <t>Sector</t>
        </is>
      </c>
      <c r="I240" t="inlineStr">
        <is>
          <t>RF</t>
        </is>
      </c>
      <c r="J240" t="inlineStr">
        <is>
          <t>MSCI</t>
        </is>
      </c>
      <c r="K240" t="inlineStr"/>
      <c r="L240" t="inlineStr">
        <is>
          <t>VanEck - JPM EM LC Bond ETF</t>
        </is>
      </c>
      <c r="M240" t="inlineStr">
        <is>
          <t>VanEck - JPM EM LC Bond ETF</t>
        </is>
      </c>
      <c r="N240" t="b">
        <v>0</v>
      </c>
      <c r="O240" t="n">
        <v>9.82455938</v>
      </c>
      <c r="P240" t="n">
        <v>0.003242508451495455</v>
      </c>
      <c r="Q240" t="n">
        <v>12.01597723916538</v>
      </c>
      <c r="R240" t="n">
        <v>118.0516818949088</v>
      </c>
      <c r="S240" t="n">
        <v>0.03185621682186894</v>
      </c>
      <c r="T240">
        <f>O240*Q240</f>
        <v/>
      </c>
      <c r="U240">
        <f>O240*P240</f>
        <v/>
      </c>
    </row>
    <row r="241">
      <c r="A241" t="inlineStr">
        <is>
          <t>202606</t>
        </is>
      </c>
      <c r="B241" t="inlineStr">
        <is>
          <t>Ex_Integra</t>
        </is>
      </c>
      <c r="C241" t="inlineStr">
        <is>
          <t>F1</t>
        </is>
      </c>
      <c r="D241" t="inlineStr">
        <is>
          <t>IN-FONDO1</t>
        </is>
      </c>
      <c r="E241" t="inlineStr">
        <is>
          <t>5270772F5196</t>
        </is>
      </c>
      <c r="F241" t="inlineStr">
        <is>
          <t>LU0195951966</t>
        </is>
      </c>
      <c r="G241" t="inlineStr">
        <is>
          <t>TD</t>
        </is>
      </c>
      <c r="H241" t="inlineStr">
        <is>
          <t>Sector</t>
        </is>
      </c>
      <c r="I241" t="inlineStr">
        <is>
          <t>RF</t>
        </is>
      </c>
      <c r="J241" t="inlineStr">
        <is>
          <t>MSCI</t>
        </is>
      </c>
      <c r="K241" t="inlineStr"/>
      <c r="L241" t="inlineStr">
        <is>
          <t>Franklin Templeton - Emerging Markets Bond Fund</t>
        </is>
      </c>
      <c r="M241" t="inlineStr">
        <is>
          <t>Franklin Templeton - Emerging Markets Bond Fund</t>
        </is>
      </c>
      <c r="N241" t="b">
        <v>0</v>
      </c>
      <c r="O241" t="n">
        <v>0.0732621</v>
      </c>
      <c r="P241" t="n">
        <v>0.0003519242041279771</v>
      </c>
      <c r="Q241" t="n">
        <v>1.304148713864684</v>
      </c>
      <c r="R241" t="n">
        <v>0.09554467349002584</v>
      </c>
      <c r="S241" t="n">
        <v>2.578270623524427e-05</v>
      </c>
      <c r="T241">
        <f>O241*Q241</f>
        <v/>
      </c>
      <c r="U241">
        <f>O241*P241</f>
        <v/>
      </c>
    </row>
    <row r="242">
      <c r="A242" t="inlineStr">
        <is>
          <t>202606</t>
        </is>
      </c>
      <c r="B242" t="inlineStr">
        <is>
          <t>Ex_Integra</t>
        </is>
      </c>
      <c r="C242" t="inlineStr">
        <is>
          <t>F1</t>
        </is>
      </c>
      <c r="D242" t="inlineStr">
        <is>
          <t>IN-FONDO1</t>
        </is>
      </c>
      <c r="E242" t="inlineStr">
        <is>
          <t>5270732E4WH5</t>
        </is>
      </c>
      <c r="F242" t="inlineStr">
        <is>
          <t>IE00B5M4WH52</t>
        </is>
      </c>
      <c r="G242" t="inlineStr">
        <is>
          <t>TD</t>
        </is>
      </c>
      <c r="H242" t="inlineStr">
        <is>
          <t>Sector</t>
        </is>
      </c>
      <c r="I242" t="inlineStr">
        <is>
          <t>RF</t>
        </is>
      </c>
      <c r="J242" t="inlineStr">
        <is>
          <t>MSCI</t>
        </is>
      </c>
      <c r="K242" t="inlineStr"/>
      <c r="L242" t="inlineStr">
        <is>
          <t>BlackRock - iShares JPM EM Local Government Bond</t>
        </is>
      </c>
      <c r="M242" t="inlineStr">
        <is>
          <t>BlackRock - iShares JPM EM Local Government Bond</t>
        </is>
      </c>
      <c r="N242" t="b">
        <v>0</v>
      </c>
      <c r="O242" t="n">
        <v>714.01535258</v>
      </c>
      <c r="P242" t="n">
        <v>1.173284492894293e-08</v>
      </c>
      <c r="Q242" t="n">
        <v>4.347917660841072e-05</v>
      </c>
      <c r="R242" t="n">
        <v>0.03104479961594247</v>
      </c>
      <c r="S242" t="n">
        <v>8.377431408705652e-06</v>
      </c>
      <c r="T242">
        <f>O242*Q242</f>
        <v/>
      </c>
      <c r="U242">
        <f>O242*P242</f>
        <v/>
      </c>
    </row>
    <row r="243">
      <c r="A243" t="inlineStr">
        <is>
          <t>202606</t>
        </is>
      </c>
      <c r="B243" t="inlineStr">
        <is>
          <t>Ex_Integra</t>
        </is>
      </c>
      <c r="C243" t="inlineStr">
        <is>
          <t>F1</t>
        </is>
      </c>
      <c r="D243" t="inlineStr">
        <is>
          <t>IN-FONDO1</t>
        </is>
      </c>
      <c r="E243" t="inlineStr">
        <is>
          <t>5274262F6624</t>
        </is>
      </c>
      <c r="F243" t="inlineStr">
        <is>
          <t>LU1034966249</t>
        </is>
      </c>
      <c r="G243" t="inlineStr">
        <is>
          <t>TD</t>
        </is>
      </c>
      <c r="H243" t="inlineStr">
        <is>
          <t>Sector</t>
        </is>
      </c>
      <c r="I243" t="inlineStr">
        <is>
          <t>RF</t>
        </is>
      </c>
      <c r="J243" t="inlineStr">
        <is>
          <t>MSCI</t>
        </is>
      </c>
      <c r="K243" t="inlineStr"/>
      <c r="L243" t="inlineStr">
        <is>
          <t>Global Evolution Funds - Frontier Markets Fund</t>
        </is>
      </c>
      <c r="M243" t="inlineStr">
        <is>
          <t>Global Evolution Funds - Frontier Markets Fund</t>
        </is>
      </c>
      <c r="N243" t="b">
        <v>0</v>
      </c>
      <c r="O243" t="n">
        <v>0.45680324</v>
      </c>
      <c r="P243" t="n">
        <v>0.01166481140591206</v>
      </c>
      <c r="Q243" t="n">
        <v>43.22706029893367</v>
      </c>
      <c r="R243" t="n">
        <v>19.74626120022827</v>
      </c>
      <c r="S243" t="n">
        <v>0.005328523644209584</v>
      </c>
      <c r="T243">
        <f>O243*Q243</f>
        <v/>
      </c>
      <c r="U243">
        <f>O243*P243</f>
        <v/>
      </c>
    </row>
    <row r="244">
      <c r="A244" t="inlineStr">
        <is>
          <t>202606</t>
        </is>
      </c>
      <c r="B244" t="inlineStr">
        <is>
          <t>Ex_Integra</t>
        </is>
      </c>
      <c r="C244" t="inlineStr">
        <is>
          <t>F2</t>
        </is>
      </c>
      <c r="D244" t="inlineStr">
        <is>
          <t>IN-FONDO2</t>
        </is>
      </c>
      <c r="E244" t="inlineStr">
        <is>
          <t>5274262F6624</t>
        </is>
      </c>
      <c r="F244" t="inlineStr">
        <is>
          <t>LU1034966249</t>
        </is>
      </c>
      <c r="G244" t="inlineStr">
        <is>
          <t>TD</t>
        </is>
      </c>
      <c r="H244" t="inlineStr">
        <is>
          <t>Sector</t>
        </is>
      </c>
      <c r="I244" t="inlineStr">
        <is>
          <t>RF</t>
        </is>
      </c>
      <c r="J244" t="inlineStr">
        <is>
          <t>MSCI</t>
        </is>
      </c>
      <c r="K244" t="inlineStr"/>
      <c r="L244" t="inlineStr">
        <is>
          <t>Global Evolution Funds - Frontier Markets Fund</t>
        </is>
      </c>
      <c r="M244" t="inlineStr">
        <is>
          <t>Global Evolution Funds - Frontier Markets Fund</t>
        </is>
      </c>
      <c r="N244" t="b">
        <v>0</v>
      </c>
      <c r="O244" t="n">
        <v>0.45680324</v>
      </c>
      <c r="P244" t="n">
        <v>0.005803219736263941</v>
      </c>
      <c r="Q244" t="n">
        <v>81.12087091584465</v>
      </c>
      <c r="R244" t="n">
        <v>37.0562766659796</v>
      </c>
      <c r="S244" t="n">
        <v>0.002650929577957314</v>
      </c>
      <c r="T244">
        <f>O244*Q244</f>
        <v/>
      </c>
      <c r="U244">
        <f>O244*P244</f>
        <v/>
      </c>
    </row>
    <row r="245">
      <c r="A245" t="inlineStr">
        <is>
          <t>202606</t>
        </is>
      </c>
      <c r="B245" t="inlineStr">
        <is>
          <t>Ex_Integra</t>
        </is>
      </c>
      <c r="C245" t="inlineStr">
        <is>
          <t>F3</t>
        </is>
      </c>
      <c r="D245" t="inlineStr">
        <is>
          <t>IN-FONDO3</t>
        </is>
      </c>
      <c r="E245" t="inlineStr">
        <is>
          <t>5274262F6624</t>
        </is>
      </c>
      <c r="F245" t="inlineStr">
        <is>
          <t>LU1034966249</t>
        </is>
      </c>
      <c r="G245" t="inlineStr">
        <is>
          <t>TD</t>
        </is>
      </c>
      <c r="H245" t="inlineStr">
        <is>
          <t>Sector</t>
        </is>
      </c>
      <c r="I245" t="inlineStr">
        <is>
          <t>RF</t>
        </is>
      </c>
      <c r="J245" t="inlineStr">
        <is>
          <t>MSCI</t>
        </is>
      </c>
      <c r="K245" t="inlineStr"/>
      <c r="L245" t="inlineStr">
        <is>
          <t>Global Evolution Funds - Frontier Markets Fund</t>
        </is>
      </c>
      <c r="M245" t="inlineStr">
        <is>
          <t>Global Evolution Funds - Frontier Markets Fund</t>
        </is>
      </c>
      <c r="N245" t="b">
        <v>0</v>
      </c>
      <c r="O245" t="n">
        <v>0.45680324</v>
      </c>
      <c r="P245" t="n">
        <v>0.002400190024725217</v>
      </c>
      <c r="Q245" t="n">
        <v>8.550248320162806</v>
      </c>
      <c r="R245" t="n">
        <v>3.905781135454927</v>
      </c>
      <c r="S245" t="n">
        <v>0.001096414579910159</v>
      </c>
      <c r="T245">
        <f>O245*Q245</f>
        <v/>
      </c>
      <c r="U245">
        <f>O245*P245</f>
        <v/>
      </c>
    </row>
    <row r="246">
      <c r="A246" t="inlineStr">
        <is>
          <t>202606</t>
        </is>
      </c>
      <c r="B246" t="inlineStr">
        <is>
          <t>Ex_Integra</t>
        </is>
      </c>
      <c r="C246" t="inlineStr">
        <is>
          <t>F2</t>
        </is>
      </c>
      <c r="D246" t="inlineStr">
        <is>
          <t>IN-FONDO2</t>
        </is>
      </c>
      <c r="E246" t="inlineStr">
        <is>
          <t>5275152LU084</t>
        </is>
      </c>
      <c r="F246" t="inlineStr">
        <is>
          <t>LU0845699684</t>
        </is>
      </c>
      <c r="G246" t="inlineStr">
        <is>
          <t>TD</t>
        </is>
      </c>
      <c r="H246" t="inlineStr">
        <is>
          <t>Sector</t>
        </is>
      </c>
      <c r="I246" t="inlineStr">
        <is>
          <t>RF</t>
        </is>
      </c>
      <c r="J246" t="inlineStr">
        <is>
          <t>MSCI</t>
        </is>
      </c>
      <c r="K246" t="inlineStr"/>
      <c r="L246" t="inlineStr">
        <is>
          <t>Schroder - Selection Fund China Local Currency Bond</t>
        </is>
      </c>
      <c r="M246" t="inlineStr">
        <is>
          <t>Schroder - Selection Fund China Local Currency Bond</t>
        </is>
      </c>
      <c r="N246" t="b">
        <v>0</v>
      </c>
      <c r="O246" t="n">
        <v>2.07529321</v>
      </c>
      <c r="P246" t="n">
        <v>8.324916800828812e-05</v>
      </c>
      <c r="Q246" t="n">
        <v>1.16370658337323</v>
      </c>
      <c r="R246" t="n">
        <v>2.415032370906762</v>
      </c>
      <c r="S246" t="n">
        <v>0.0001727664331057496</v>
      </c>
      <c r="T246">
        <f>O246*Q246</f>
        <v/>
      </c>
      <c r="U246">
        <f>O246*P246</f>
        <v/>
      </c>
    </row>
    <row r="247">
      <c r="A247" t="inlineStr">
        <is>
          <t>202606</t>
        </is>
      </c>
      <c r="B247" t="inlineStr">
        <is>
          <t>Ex_Integra</t>
        </is>
      </c>
      <c r="C247" t="inlineStr">
        <is>
          <t>F2</t>
        </is>
      </c>
      <c r="D247" t="inlineStr">
        <is>
          <t>IN-FONDO2</t>
        </is>
      </c>
      <c r="E247" t="inlineStr">
        <is>
          <t>5274122FK0P9</t>
        </is>
      </c>
      <c r="F247" t="inlineStr">
        <is>
          <t>IE00B29K0P99</t>
        </is>
      </c>
      <c r="G247" t="inlineStr">
        <is>
          <t>TD</t>
        </is>
      </c>
      <c r="H247" t="inlineStr">
        <is>
          <t>Sector</t>
        </is>
      </c>
      <c r="I247" t="inlineStr">
        <is>
          <t>RF</t>
        </is>
      </c>
      <c r="J247" t="inlineStr">
        <is>
          <t>MSCI</t>
        </is>
      </c>
      <c r="K247" t="inlineStr"/>
      <c r="L247" t="inlineStr">
        <is>
          <t>Pimco - Emerging Markets Local Bond Fund</t>
        </is>
      </c>
      <c r="M247" t="inlineStr">
        <is>
          <t>Pimco - Emerging Markets Local Bond Fund</t>
        </is>
      </c>
      <c r="N247" t="b">
        <v>0</v>
      </c>
      <c r="O247" t="n">
        <v>91.26210700999999</v>
      </c>
      <c r="P247" t="n">
        <v>0.00448957143111164</v>
      </c>
      <c r="Q247" t="n">
        <v>62.75791045009414</v>
      </c>
      <c r="R247" t="n">
        <v>5727.419139220488</v>
      </c>
      <c r="S247" t="n">
        <v>0.4097277483751493</v>
      </c>
      <c r="T247">
        <f>O247*Q247</f>
        <v/>
      </c>
      <c r="U247">
        <f>O247*P247</f>
        <v/>
      </c>
    </row>
    <row r="248">
      <c r="A248" t="inlineStr">
        <is>
          <t>202606</t>
        </is>
      </c>
      <c r="B248" t="inlineStr">
        <is>
          <t>Ex_Integra</t>
        </is>
      </c>
      <c r="C248" t="inlineStr">
        <is>
          <t>F1</t>
        </is>
      </c>
      <c r="D248" t="inlineStr">
        <is>
          <t>IN-FONDO1</t>
        </is>
      </c>
      <c r="E248" t="inlineStr">
        <is>
          <t>5274122FK0P9</t>
        </is>
      </c>
      <c r="F248" t="inlineStr">
        <is>
          <t>IE00B29K0P99</t>
        </is>
      </c>
      <c r="G248" t="inlineStr">
        <is>
          <t>TD</t>
        </is>
      </c>
      <c r="H248" t="inlineStr">
        <is>
          <t>Sector</t>
        </is>
      </c>
      <c r="I248" t="inlineStr">
        <is>
          <t>RF</t>
        </is>
      </c>
      <c r="J248" t="inlineStr">
        <is>
          <t>MSCI</t>
        </is>
      </c>
      <c r="K248" t="inlineStr"/>
      <c r="L248" t="inlineStr">
        <is>
          <t>Pimco - Emerging Markets Local Bond Fund</t>
        </is>
      </c>
      <c r="M248" t="inlineStr">
        <is>
          <t>Pimco - Emerging Markets Local Bond Fund</t>
        </is>
      </c>
      <c r="N248" t="b">
        <v>0</v>
      </c>
      <c r="O248" t="n">
        <v>91.26210700999999</v>
      </c>
      <c r="P248" t="n">
        <v>0.02517430344499645</v>
      </c>
      <c r="Q248" t="n">
        <v>93.29007517849614</v>
      </c>
      <c r="R248" t="n">
        <v>8513.848823910859</v>
      </c>
      <c r="S248" t="n">
        <v>2.297459974899478</v>
      </c>
      <c r="T248">
        <f>O248*Q248</f>
        <v/>
      </c>
      <c r="U248">
        <f>O248*P248</f>
        <v/>
      </c>
    </row>
    <row r="249">
      <c r="A249" t="inlineStr">
        <is>
          <t>202606</t>
        </is>
      </c>
      <c r="B249" t="inlineStr">
        <is>
          <t>Ex_Integra</t>
        </is>
      </c>
      <c r="C249" t="inlineStr">
        <is>
          <t>F3</t>
        </is>
      </c>
      <c r="D249" t="inlineStr">
        <is>
          <t>IN-FONDO3</t>
        </is>
      </c>
      <c r="E249" t="inlineStr">
        <is>
          <t>5274122FK0P9</t>
        </is>
      </c>
      <c r="F249" t="inlineStr">
        <is>
          <t>IE00B29K0P99</t>
        </is>
      </c>
      <c r="G249" t="inlineStr">
        <is>
          <t>TD</t>
        </is>
      </c>
      <c r="H249" t="inlineStr">
        <is>
          <t>Sector</t>
        </is>
      </c>
      <c r="I249" t="inlineStr">
        <is>
          <t>RF</t>
        </is>
      </c>
      <c r="J249" t="inlineStr">
        <is>
          <t>MSCI</t>
        </is>
      </c>
      <c r="K249" t="inlineStr"/>
      <c r="L249" t="inlineStr">
        <is>
          <t>Pimco - Emerging Markets Local Bond Fund</t>
        </is>
      </c>
      <c r="M249" t="inlineStr">
        <is>
          <t>Pimco - Emerging Markets Local Bond Fund</t>
        </is>
      </c>
      <c r="N249" t="b">
        <v>0</v>
      </c>
      <c r="O249" t="n">
        <v>91.26210700999999</v>
      </c>
      <c r="P249" t="n">
        <v>5.442059769997147e-09</v>
      </c>
      <c r="Q249" t="n">
        <v>1.938636604906761e-05</v>
      </c>
      <c r="R249" t="n">
        <v>0.001769240612905039</v>
      </c>
      <c r="S249" t="n">
        <v>4.966538410842956e-07</v>
      </c>
      <c r="T249">
        <f>O249*Q249</f>
        <v/>
      </c>
      <c r="U249">
        <f>O249*P249</f>
        <v/>
      </c>
    </row>
    <row r="250">
      <c r="A250" t="inlineStr">
        <is>
          <t>202606</t>
        </is>
      </c>
      <c r="B250" t="inlineStr">
        <is>
          <t>Ex_Integra</t>
        </is>
      </c>
      <c r="C250" t="inlineStr">
        <is>
          <t>F1</t>
        </is>
      </c>
      <c r="D250" t="inlineStr">
        <is>
          <t>IN-FONDO1</t>
        </is>
      </c>
      <c r="E250" t="inlineStr">
        <is>
          <t>5274472F3543</t>
        </is>
      </c>
      <c r="F250" t="inlineStr">
        <is>
          <t>LU1200235437</t>
        </is>
      </c>
      <c r="G250" t="inlineStr">
        <is>
          <t>TD</t>
        </is>
      </c>
      <c r="H250" t="inlineStr">
        <is>
          <t>Sector</t>
        </is>
      </c>
      <c r="I250" t="inlineStr">
        <is>
          <t>RF</t>
        </is>
      </c>
      <c r="J250" t="inlineStr">
        <is>
          <t>MSCI</t>
        </is>
      </c>
      <c r="K250" t="inlineStr"/>
      <c r="L250" t="inlineStr">
        <is>
          <t>DPAM L - EM  Sustainable Debt</t>
        </is>
      </c>
      <c r="M250" t="inlineStr">
        <is>
          <t>DPAM L - EM Sustainable Debt</t>
        </is>
      </c>
      <c r="N250" t="b">
        <v>0</v>
      </c>
      <c r="O250" t="n">
        <v>0.2081436</v>
      </c>
      <c r="P250" t="n">
        <v>0.005859853344621502</v>
      </c>
      <c r="Q250" t="n">
        <v>21.71524468389433</v>
      </c>
      <c r="R250" t="n">
        <v>4.519889203386628</v>
      </c>
      <c r="S250" t="n">
        <v>0.00121969097062156</v>
      </c>
      <c r="T250">
        <f>O250*Q250</f>
        <v/>
      </c>
      <c r="U250">
        <f>O250*P250</f>
        <v/>
      </c>
    </row>
    <row r="251">
      <c r="A251" t="inlineStr">
        <is>
          <t>202606</t>
        </is>
      </c>
      <c r="B251" t="inlineStr">
        <is>
          <t>Ex_Integra</t>
        </is>
      </c>
      <c r="C251" t="inlineStr">
        <is>
          <t>F2</t>
        </is>
      </c>
      <c r="D251" t="inlineStr">
        <is>
          <t>IN-FONDO2</t>
        </is>
      </c>
      <c r="E251" t="inlineStr">
        <is>
          <t>5274472F3543</t>
        </is>
      </c>
      <c r="F251" t="inlineStr">
        <is>
          <t>LU1200235437</t>
        </is>
      </c>
      <c r="G251" t="inlineStr">
        <is>
          <t>TD</t>
        </is>
      </c>
      <c r="H251" t="inlineStr">
        <is>
          <t>Sector</t>
        </is>
      </c>
      <c r="I251" t="inlineStr">
        <is>
          <t>RF</t>
        </is>
      </c>
      <c r="J251" t="inlineStr">
        <is>
          <t>MSCI</t>
        </is>
      </c>
      <c r="K251" t="inlineStr"/>
      <c r="L251" t="inlineStr">
        <is>
          <t>DPAM L - EM  Sustainable Debt</t>
        </is>
      </c>
      <c r="M251" t="inlineStr">
        <is>
          <t>DPAM L - EM Sustainable Debt</t>
        </is>
      </c>
      <c r="N251" t="b">
        <v>0</v>
      </c>
      <c r="O251" t="n">
        <v>0.2081436</v>
      </c>
      <c r="P251" t="n">
        <v>0.001838484235602119</v>
      </c>
      <c r="Q251" t="n">
        <v>25.69943051184711</v>
      </c>
      <c r="R251" t="n">
        <v>5.349171984685701</v>
      </c>
      <c r="S251" t="n">
        <v>0.0003826687273414733</v>
      </c>
      <c r="T251">
        <f>O251*Q251</f>
        <v/>
      </c>
      <c r="U251">
        <f>O251*P251</f>
        <v/>
      </c>
    </row>
    <row r="252">
      <c r="A252" t="inlineStr">
        <is>
          <t>202606</t>
        </is>
      </c>
      <c r="B252" t="inlineStr">
        <is>
          <t>Ex_Integra</t>
        </is>
      </c>
      <c r="C252" t="inlineStr">
        <is>
          <t>F2</t>
        </is>
      </c>
      <c r="D252" t="inlineStr">
        <is>
          <t>IN-FONDO2</t>
        </is>
      </c>
      <c r="E252" t="inlineStr">
        <is>
          <t>4911011FCDS2</t>
        </is>
      </c>
      <c r="F252" t="inlineStr">
        <is>
          <t>US4642898427</t>
        </is>
      </c>
      <c r="G252" t="inlineStr">
        <is>
          <t>TD</t>
        </is>
      </c>
      <c r="H252" t="inlineStr">
        <is>
          <t>Sector</t>
        </is>
      </c>
      <c r="I252" t="inlineStr">
        <is>
          <t>RF</t>
        </is>
      </c>
      <c r="J252" t="inlineStr">
        <is>
          <t>MSCI</t>
        </is>
      </c>
      <c r="K252" t="inlineStr"/>
      <c r="L252" t="inlineStr">
        <is>
          <t>Fondo Credicorp Deuda Soles II</t>
        </is>
      </c>
      <c r="M252" t="inlineStr">
        <is>
          <t>Fondo Credicorp Deuda Soles II</t>
        </is>
      </c>
      <c r="N252" t="b">
        <v>0</v>
      </c>
      <c r="O252" t="n">
        <v>20.49611631</v>
      </c>
      <c r="P252" t="n">
        <v>0.002076953917802886</v>
      </c>
      <c r="Q252" t="n">
        <v>29.0329021338617</v>
      </c>
      <c r="R252" t="n">
        <v>595.0617389524767</v>
      </c>
      <c r="S252" t="n">
        <v>0.04256948906979813</v>
      </c>
      <c r="T252">
        <f>O252*Q252</f>
        <v/>
      </c>
      <c r="U252">
        <f>O252*P252</f>
        <v/>
      </c>
    </row>
    <row r="253">
      <c r="A253" t="inlineStr">
        <is>
          <t>202606</t>
        </is>
      </c>
      <c r="B253" t="inlineStr">
        <is>
          <t>Ex_Integra</t>
        </is>
      </c>
      <c r="C253" t="inlineStr">
        <is>
          <t>F1</t>
        </is>
      </c>
      <c r="D253" t="inlineStr">
        <is>
          <t>IN-FONDO1</t>
        </is>
      </c>
      <c r="E253" t="inlineStr">
        <is>
          <t>4911011FCDS2</t>
        </is>
      </c>
      <c r="F253" t="inlineStr">
        <is>
          <t>US4642898427</t>
        </is>
      </c>
      <c r="G253" t="inlineStr">
        <is>
          <t>TD</t>
        </is>
      </c>
      <c r="H253" t="inlineStr">
        <is>
          <t>Sector</t>
        </is>
      </c>
      <c r="I253" t="inlineStr">
        <is>
          <t>RF</t>
        </is>
      </c>
      <c r="J253" t="inlineStr">
        <is>
          <t>MSCI</t>
        </is>
      </c>
      <c r="K253" t="inlineStr"/>
      <c r="L253" t="inlineStr">
        <is>
          <t>Fondo Credicorp Deuda Soles II</t>
        </is>
      </c>
      <c r="M253" t="inlineStr">
        <is>
          <t>Fondo Credicorp Deuda Soles II</t>
        </is>
      </c>
      <c r="N253" t="b">
        <v>0</v>
      </c>
      <c r="O253" t="n">
        <v>20.49611631</v>
      </c>
      <c r="P253" t="n">
        <v>0.005392279797993757</v>
      </c>
      <c r="Q253" t="n">
        <v>19.98252658062351</v>
      </c>
      <c r="R253" t="n">
        <v>409.564188964126</v>
      </c>
      <c r="S253" t="n">
        <v>0.1105207939157433</v>
      </c>
      <c r="T253">
        <f>O253*Q253</f>
        <v/>
      </c>
      <c r="U253">
        <f>O253*P253</f>
        <v/>
      </c>
    </row>
    <row r="254">
      <c r="A254" t="inlineStr">
        <is>
          <t>202606</t>
        </is>
      </c>
      <c r="B254" t="inlineStr">
        <is>
          <t>Ex_Integra</t>
        </is>
      </c>
      <c r="C254" t="inlineStr">
        <is>
          <t>F2</t>
        </is>
      </c>
      <c r="D254" t="inlineStr">
        <is>
          <t>IN-FONDO2</t>
        </is>
      </c>
      <c r="E254" t="inlineStr">
        <is>
          <t>5277402F6R19</t>
        </is>
      </c>
      <c r="F254" t="inlineStr">
        <is>
          <t>IE00BMC6R191</t>
        </is>
      </c>
      <c r="G254" t="inlineStr">
        <is>
          <t>TD</t>
        </is>
      </c>
      <c r="H254" t="inlineStr">
        <is>
          <t>Sector</t>
        </is>
      </c>
      <c r="I254" t="inlineStr">
        <is>
          <t>RF</t>
        </is>
      </c>
      <c r="J254" t="inlineStr">
        <is>
          <t>MSCI</t>
        </is>
      </c>
      <c r="K254" t="inlineStr"/>
      <c r="L254" t="inlineStr">
        <is>
          <t>Aegon High Yield Global Bond Fund</t>
        </is>
      </c>
      <c r="M254" t="inlineStr">
        <is>
          <t>Aegon High Yield Global Bond Fund</t>
        </is>
      </c>
      <c r="N254" t="b">
        <v>0</v>
      </c>
      <c r="O254" t="n">
        <v>107.13290702</v>
      </c>
      <c r="P254" t="n">
        <v>0.000969494877714167</v>
      </c>
      <c r="Q254" t="n">
        <v>13.55217834285477</v>
      </c>
      <c r="R254" t="n">
        <v>1451.884262323518</v>
      </c>
      <c r="S254" t="n">
        <v>0.1038648045905181</v>
      </c>
      <c r="T254">
        <f>O254*Q254</f>
        <v/>
      </c>
      <c r="U254">
        <f>O254*P254</f>
        <v/>
      </c>
    </row>
    <row r="255">
      <c r="A255" t="inlineStr">
        <is>
          <t>202606</t>
        </is>
      </c>
      <c r="B255" t="inlineStr">
        <is>
          <t>Ex_Integra</t>
        </is>
      </c>
      <c r="C255" t="inlineStr">
        <is>
          <t>F1</t>
        </is>
      </c>
      <c r="D255" t="inlineStr">
        <is>
          <t>IN-FONDO1</t>
        </is>
      </c>
      <c r="E255" t="inlineStr">
        <is>
          <t>5277402F6R19</t>
        </is>
      </c>
      <c r="F255" t="inlineStr">
        <is>
          <t>IE00BMC6R191</t>
        </is>
      </c>
      <c r="G255" t="inlineStr">
        <is>
          <t>TD</t>
        </is>
      </c>
      <c r="H255" t="inlineStr">
        <is>
          <t>Sector</t>
        </is>
      </c>
      <c r="I255" t="inlineStr">
        <is>
          <t>RF</t>
        </is>
      </c>
      <c r="J255" t="inlineStr">
        <is>
          <t>MSCI</t>
        </is>
      </c>
      <c r="K255" t="inlineStr"/>
      <c r="L255" t="inlineStr">
        <is>
          <t>Aegon High Yield Global Bond Fund</t>
        </is>
      </c>
      <c r="M255" t="inlineStr">
        <is>
          <t>Aegon High Yield Global Bond Fund</t>
        </is>
      </c>
      <c r="N255" t="b">
        <v>0</v>
      </c>
      <c r="O255" t="n">
        <v>107.13290702</v>
      </c>
      <c r="P255" t="n">
        <v>0.005621081163230257</v>
      </c>
      <c r="Q255" t="n">
        <v>20.83041087702488</v>
      </c>
      <c r="R255" t="n">
        <v>2231.622471676703</v>
      </c>
      <c r="S255" t="n">
        <v>0.6022027656122205</v>
      </c>
      <c r="T255">
        <f>O255*Q255</f>
        <v/>
      </c>
      <c r="U255">
        <f>O255*P255</f>
        <v/>
      </c>
    </row>
    <row r="256">
      <c r="A256" t="inlineStr">
        <is>
          <t>202606</t>
        </is>
      </c>
      <c r="B256" t="inlineStr">
        <is>
          <t>Ex_Integra</t>
        </is>
      </c>
      <c r="C256" t="inlineStr">
        <is>
          <t>F3</t>
        </is>
      </c>
      <c r="D256" t="inlineStr">
        <is>
          <t>IN-FONDO3</t>
        </is>
      </c>
      <c r="E256" t="inlineStr">
        <is>
          <t>5270652EF106</t>
        </is>
      </c>
      <c r="F256" t="inlineStr">
        <is>
          <t>US92189F1066</t>
        </is>
      </c>
      <c r="G256" t="inlineStr">
        <is>
          <t>TD</t>
        </is>
      </c>
      <c r="H256" t="inlineStr">
        <is>
          <t>Sector</t>
        </is>
      </c>
      <c r="I256" t="inlineStr">
        <is>
          <t>RV</t>
        </is>
      </c>
      <c r="J256" t="inlineStr">
        <is>
          <t>MSCI</t>
        </is>
      </c>
      <c r="K256" t="inlineStr"/>
      <c r="L256" t="inlineStr">
        <is>
          <t>VanEck - Gold Miners ETF</t>
        </is>
      </c>
      <c r="M256" t="inlineStr">
        <is>
          <t>VanEck - Gold Miners ETF</t>
        </is>
      </c>
      <c r="N256" t="b">
        <v>0</v>
      </c>
      <c r="O256" t="n">
        <v>43.80628574</v>
      </c>
      <c r="P256" t="n">
        <v>0.03727529974331006</v>
      </c>
      <c r="Q256" t="n">
        <v>132.7865984487163</v>
      </c>
      <c r="R256" t="n">
        <v>5816.887674087109</v>
      </c>
      <c r="S256" t="n">
        <v>1.632892431599589</v>
      </c>
      <c r="T256">
        <f>O256*Q256</f>
        <v/>
      </c>
      <c r="U256">
        <f>O256*P256</f>
        <v/>
      </c>
    </row>
    <row r="257">
      <c r="A257" t="inlineStr">
        <is>
          <t>202606</t>
        </is>
      </c>
      <c r="B257" t="inlineStr">
        <is>
          <t>Ex_Integra</t>
        </is>
      </c>
      <c r="C257" t="inlineStr">
        <is>
          <t>F2</t>
        </is>
      </c>
      <c r="D257" t="inlineStr">
        <is>
          <t>IN-FONDO2</t>
        </is>
      </c>
      <c r="E257" t="inlineStr">
        <is>
          <t>5270652EF106</t>
        </is>
      </c>
      <c r="F257" t="inlineStr">
        <is>
          <t>US92189F1066</t>
        </is>
      </c>
      <c r="G257" t="inlineStr">
        <is>
          <t>TD</t>
        </is>
      </c>
      <c r="H257" t="inlineStr">
        <is>
          <t>Sector</t>
        </is>
      </c>
      <c r="I257" t="inlineStr">
        <is>
          <t>RV</t>
        </is>
      </c>
      <c r="J257" t="inlineStr">
        <is>
          <t>MSCI</t>
        </is>
      </c>
      <c r="K257" t="inlineStr"/>
      <c r="L257" t="inlineStr">
        <is>
          <t>VanEck - Gold Miners ETF</t>
        </is>
      </c>
      <c r="M257" t="inlineStr">
        <is>
          <t>VanEck - Gold Miners ETF</t>
        </is>
      </c>
      <c r="N257" t="b">
        <v>0</v>
      </c>
      <c r="O257" t="n">
        <v>43.80628574</v>
      </c>
      <c r="P257" t="n">
        <v>0.02007312432947678</v>
      </c>
      <c r="Q257" t="n">
        <v>280.5941187154672</v>
      </c>
      <c r="R257" t="n">
        <v>12291.78614141324</v>
      </c>
      <c r="S257" t="n">
        <v>0.8793290200716056</v>
      </c>
      <c r="T257">
        <f>O257*Q257</f>
        <v/>
      </c>
      <c r="U257">
        <f>O257*P257</f>
        <v/>
      </c>
    </row>
    <row r="258">
      <c r="A258" t="inlineStr">
        <is>
          <t>202606</t>
        </is>
      </c>
      <c r="B258" t="inlineStr">
        <is>
          <t>Ex_Integra</t>
        </is>
      </c>
      <c r="C258" t="inlineStr">
        <is>
          <t>F1</t>
        </is>
      </c>
      <c r="D258" t="inlineStr">
        <is>
          <t>IN-FONDO1</t>
        </is>
      </c>
      <c r="E258" t="inlineStr">
        <is>
          <t>5270652EF106</t>
        </is>
      </c>
      <c r="F258" t="inlineStr">
        <is>
          <t>US92189F1066</t>
        </is>
      </c>
      <c r="G258" t="inlineStr">
        <is>
          <t>TD</t>
        </is>
      </c>
      <c r="H258" t="inlineStr">
        <is>
          <t>Sector</t>
        </is>
      </c>
      <c r="I258" t="inlineStr">
        <is>
          <t>RV</t>
        </is>
      </c>
      <c r="J258" t="inlineStr">
        <is>
          <t>MSCI</t>
        </is>
      </c>
      <c r="K258" t="inlineStr"/>
      <c r="L258" t="inlineStr">
        <is>
          <t>VanEck - Gold Miners ETF</t>
        </is>
      </c>
      <c r="M258" t="inlineStr">
        <is>
          <t>VanEck - Gold Miners ETF</t>
        </is>
      </c>
      <c r="N258" t="b">
        <v>0</v>
      </c>
      <c r="O258" t="n">
        <v>43.80628574</v>
      </c>
      <c r="P258" t="n">
        <v>2.21623612665602e-11</v>
      </c>
      <c r="Q258" t="n">
        <v>8.212852257095224e-08</v>
      </c>
      <c r="R258" t="n">
        <v>3.597745527147173e-06</v>
      </c>
      <c r="S258" t="n">
        <v>9.708507303160446e-10</v>
      </c>
      <c r="T258">
        <f>O258*Q258</f>
        <v/>
      </c>
      <c r="U258">
        <f>O258*P258</f>
        <v/>
      </c>
    </row>
    <row r="259">
      <c r="A259" t="inlineStr">
        <is>
          <t>202606</t>
        </is>
      </c>
      <c r="B259" t="inlineStr">
        <is>
          <t>Ex_Integra</t>
        </is>
      </c>
      <c r="C259" t="inlineStr">
        <is>
          <t>F2</t>
        </is>
      </c>
      <c r="D259" t="inlineStr">
        <is>
          <t>IN-FONDO2</t>
        </is>
      </c>
      <c r="E259" t="inlineStr">
        <is>
          <t>5275282EY848</t>
        </is>
      </c>
      <c r="F259" t="inlineStr">
        <is>
          <t>US37954Y8488</t>
        </is>
      </c>
      <c r="G259" t="inlineStr">
        <is>
          <t>TD</t>
        </is>
      </c>
      <c r="H259" t="inlineStr">
        <is>
          <t>Sector</t>
        </is>
      </c>
      <c r="I259" t="inlineStr">
        <is>
          <t>RV</t>
        </is>
      </c>
      <c r="J259" t="inlineStr">
        <is>
          <t>MSCI</t>
        </is>
      </c>
      <c r="K259" t="inlineStr"/>
      <c r="L259" t="inlineStr">
        <is>
          <t>Global X - Silvers Miners ETF</t>
        </is>
      </c>
      <c r="M259" t="inlineStr">
        <is>
          <t>Global X - Silvers Miners ETF</t>
        </is>
      </c>
      <c r="N259" t="b">
        <v>0</v>
      </c>
      <c r="O259" t="n">
        <v>25.52346428</v>
      </c>
      <c r="P259" t="n">
        <v>0.0090047093272369</v>
      </c>
      <c r="Q259" t="n">
        <v>125.8732042153821</v>
      </c>
      <c r="R259" t="n">
        <v>3212.720231600451</v>
      </c>
      <c r="S259" t="n">
        <v>0.2298313768655139</v>
      </c>
      <c r="T259">
        <f>O259*Q259</f>
        <v/>
      </c>
      <c r="U259">
        <f>O259*P259</f>
        <v/>
      </c>
    </row>
    <row r="260">
      <c r="A260" t="inlineStr">
        <is>
          <t>202606</t>
        </is>
      </c>
      <c r="B260" t="inlineStr">
        <is>
          <t>Ex_Integra</t>
        </is>
      </c>
      <c r="C260" t="inlineStr">
        <is>
          <t>F3</t>
        </is>
      </c>
      <c r="D260" t="inlineStr">
        <is>
          <t>IN-FONDO3</t>
        </is>
      </c>
      <c r="E260" t="inlineStr">
        <is>
          <t>5275282EY848</t>
        </is>
      </c>
      <c r="F260" t="inlineStr">
        <is>
          <t>US37954Y8488</t>
        </is>
      </c>
      <c r="G260" t="inlineStr">
        <is>
          <t>TD</t>
        </is>
      </c>
      <c r="H260" t="inlineStr">
        <is>
          <t>Sector</t>
        </is>
      </c>
      <c r="I260" t="inlineStr">
        <is>
          <t>RV</t>
        </is>
      </c>
      <c r="J260" t="inlineStr">
        <is>
          <t>MSCI</t>
        </is>
      </c>
      <c r="K260" t="inlineStr"/>
      <c r="L260" t="inlineStr">
        <is>
          <t>Global X - Silvers Miners ETF</t>
        </is>
      </c>
      <c r="M260" t="inlineStr">
        <is>
          <t>Global X - Silvers Miners ETF</t>
        </is>
      </c>
      <c r="N260" t="b">
        <v>0</v>
      </c>
      <c r="O260" t="n">
        <v>25.52346428</v>
      </c>
      <c r="P260" t="n">
        <v>0.01380724559689354</v>
      </c>
      <c r="Q260" t="n">
        <v>49.18584664330058</v>
      </c>
      <c r="R260" t="n">
        <v>1255.39319988184</v>
      </c>
      <c r="S260" t="n">
        <v>0.3524087397974996</v>
      </c>
      <c r="T260">
        <f>O260*Q260</f>
        <v/>
      </c>
      <c r="U260">
        <f>O260*P260</f>
        <v/>
      </c>
    </row>
    <row r="261">
      <c r="A261" t="inlineStr">
        <is>
          <t>202606</t>
        </is>
      </c>
      <c r="B261" t="inlineStr">
        <is>
          <t>Ex_Integra</t>
        </is>
      </c>
      <c r="C261" t="inlineStr">
        <is>
          <t>F1</t>
        </is>
      </c>
      <c r="D261" t="inlineStr">
        <is>
          <t>IN-FONDO1</t>
        </is>
      </c>
      <c r="E261" t="inlineStr">
        <is>
          <t>5274862F9504</t>
        </is>
      </c>
      <c r="F261" t="inlineStr">
        <is>
          <t>LU1244895048</t>
        </is>
      </c>
      <c r="G261" t="inlineStr">
        <is>
          <t>TD</t>
        </is>
      </c>
      <c r="H261" t="inlineStr">
        <is>
          <t>Sector</t>
        </is>
      </c>
      <c r="I261" t="inlineStr">
        <is>
          <t>RV</t>
        </is>
      </c>
      <c r="J261" t="inlineStr">
        <is>
          <t>MSCI</t>
        </is>
      </c>
      <c r="K261" t="inlineStr"/>
      <c r="L261" t="inlineStr">
        <is>
          <t>Edmond de Rothschild - Big Data</t>
        </is>
      </c>
      <c r="M261" t="inlineStr">
        <is>
          <t>Edmond de Rothschild - Big Data</t>
        </is>
      </c>
      <c r="N261" t="b">
        <v>0</v>
      </c>
      <c r="O261" t="n">
        <v>5.80483533</v>
      </c>
      <c r="P261" t="n">
        <v>2.539595446161748e-08</v>
      </c>
      <c r="Q261" t="n">
        <v>9.411146195684911e-05</v>
      </c>
      <c r="R261" t="n">
        <v>0.0005463015393250687</v>
      </c>
      <c r="S261" t="n">
        <v>1.474193336978683e-07</v>
      </c>
      <c r="T261">
        <f>O261*Q261</f>
        <v/>
      </c>
      <c r="U261">
        <f>O261*P261</f>
        <v/>
      </c>
    </row>
    <row r="262">
      <c r="A262" t="inlineStr">
        <is>
          <t>202606</t>
        </is>
      </c>
      <c r="B262" t="inlineStr">
        <is>
          <t>Ex_Integra</t>
        </is>
      </c>
      <c r="C262" t="inlineStr">
        <is>
          <t>F3</t>
        </is>
      </c>
      <c r="D262" t="inlineStr">
        <is>
          <t>IN-FONDO3</t>
        </is>
      </c>
      <c r="E262" t="inlineStr">
        <is>
          <t>5270414F1120</t>
        </is>
      </c>
      <c r="F262" t="inlineStr">
        <is>
          <t>LU2058011201</t>
        </is>
      </c>
      <c r="G262" t="inlineStr">
        <is>
          <t>TD</t>
        </is>
      </c>
      <c r="H262" t="inlineStr">
        <is>
          <t>Sector</t>
        </is>
      </c>
      <c r="I262" t="inlineStr">
        <is>
          <t>RV</t>
        </is>
      </c>
      <c r="J262" t="inlineStr">
        <is>
          <t>MSCI</t>
        </is>
      </c>
      <c r="K262" t="inlineStr"/>
      <c r="L262" t="inlineStr">
        <is>
          <t>DWS - Invest Global Agribusiness</t>
        </is>
      </c>
      <c r="M262" t="inlineStr">
        <is>
          <t>DWS - Invest Global Agribusiness</t>
        </is>
      </c>
      <c r="N262" t="b">
        <v>0</v>
      </c>
      <c r="O262" t="n">
        <v>161.96893505</v>
      </c>
      <c r="P262" t="n">
        <v>3.899474608270975e-08</v>
      </c>
      <c r="Q262" t="n">
        <v>0.0001389118189619319</v>
      </c>
      <c r="R262" t="n">
        <v>0.02249939938312251</v>
      </c>
      <c r="S262" t="n">
        <v>6.315937495561657e-06</v>
      </c>
      <c r="T262">
        <f>O262*Q262</f>
        <v/>
      </c>
      <c r="U262">
        <f>O262*P262</f>
        <v/>
      </c>
    </row>
    <row r="263">
      <c r="A263" t="inlineStr">
        <is>
          <t>202606</t>
        </is>
      </c>
      <c r="B263" t="inlineStr">
        <is>
          <t>Ex_Integra</t>
        </is>
      </c>
      <c r="C263" t="inlineStr">
        <is>
          <t>F2</t>
        </is>
      </c>
      <c r="D263" t="inlineStr">
        <is>
          <t>IN-FONDO2</t>
        </is>
      </c>
      <c r="E263" t="inlineStr">
        <is>
          <t>5270414F1120</t>
        </is>
      </c>
      <c r="F263" t="inlineStr">
        <is>
          <t>LU2058011201</t>
        </is>
      </c>
      <c r="G263" t="inlineStr">
        <is>
          <t>TD</t>
        </is>
      </c>
      <c r="H263" t="inlineStr">
        <is>
          <t>Sector</t>
        </is>
      </c>
      <c r="I263" t="inlineStr">
        <is>
          <t>RV</t>
        </is>
      </c>
      <c r="J263" t="inlineStr">
        <is>
          <t>MSCI</t>
        </is>
      </c>
      <c r="K263" t="inlineStr"/>
      <c r="L263" t="inlineStr">
        <is>
          <t>DWS - Invest Global Agribusiness</t>
        </is>
      </c>
      <c r="M263" t="inlineStr">
        <is>
          <t>DWS - Invest Global Agribusiness</t>
        </is>
      </c>
      <c r="N263" t="b">
        <v>0</v>
      </c>
      <c r="O263" t="n">
        <v>161.96893505</v>
      </c>
      <c r="P263" t="n">
        <v>9.650924761636846e-09</v>
      </c>
      <c r="Q263" t="n">
        <v>0.0001349063894505035</v>
      </c>
      <c r="R263" t="n">
        <v>0.02185064423073861</v>
      </c>
      <c r="S263" t="n">
        <v>1.563150005889995e-06</v>
      </c>
      <c r="T263">
        <f>O263*Q263</f>
        <v/>
      </c>
      <c r="U263">
        <f>O263*P263</f>
        <v/>
      </c>
    </row>
    <row r="264">
      <c r="A264" t="inlineStr">
        <is>
          <t>202606</t>
        </is>
      </c>
      <c r="B264" t="inlineStr">
        <is>
          <t>Ex_Integra</t>
        </is>
      </c>
      <c r="C264" t="inlineStr">
        <is>
          <t>F1</t>
        </is>
      </c>
      <c r="D264" t="inlineStr">
        <is>
          <t>IN-FONDO1</t>
        </is>
      </c>
      <c r="E264" t="inlineStr">
        <is>
          <t>5270414F1120</t>
        </is>
      </c>
      <c r="F264" t="inlineStr">
        <is>
          <t>LU2058011201</t>
        </is>
      </c>
      <c r="G264" t="inlineStr">
        <is>
          <t>TD</t>
        </is>
      </c>
      <c r="H264" t="inlineStr">
        <is>
          <t>Sector</t>
        </is>
      </c>
      <c r="I264" t="inlineStr">
        <is>
          <t>RV</t>
        </is>
      </c>
      <c r="J264" t="inlineStr">
        <is>
          <t>MSCI</t>
        </is>
      </c>
      <c r="K264" t="inlineStr"/>
      <c r="L264" t="inlineStr">
        <is>
          <t>DWS - Invest Global Agribusiness</t>
        </is>
      </c>
      <c r="M264" t="inlineStr">
        <is>
          <t>DWS - Invest Global Agribusiness</t>
        </is>
      </c>
      <c r="N264" t="b">
        <v>0</v>
      </c>
      <c r="O264" t="n">
        <v>161.96893505</v>
      </c>
      <c r="P264" t="n">
        <v>3.578247817273193e-08</v>
      </c>
      <c r="Q264" t="n">
        <v>0.0001326014873102889</v>
      </c>
      <c r="R264" t="n">
        <v>0.02147732168569358</v>
      </c>
      <c r="S264" t="n">
        <v>5.795649883087261e-06</v>
      </c>
      <c r="T264">
        <f>O264*Q264</f>
        <v/>
      </c>
      <c r="U264">
        <f>O264*P264</f>
        <v/>
      </c>
    </row>
    <row r="265">
      <c r="A265" t="inlineStr">
        <is>
          <t>202606</t>
        </is>
      </c>
      <c r="B265" t="inlineStr">
        <is>
          <t>Ex_Integra</t>
        </is>
      </c>
      <c r="C265" t="inlineStr">
        <is>
          <t>F1</t>
        </is>
      </c>
      <c r="D265" t="inlineStr">
        <is>
          <t>IN-FONDO1</t>
        </is>
      </c>
      <c r="E265" t="inlineStr">
        <is>
          <t>5270772FGV78</t>
        </is>
      </c>
      <c r="F265" t="inlineStr">
        <is>
          <t>IE00BD4GV785</t>
        </is>
      </c>
      <c r="G265" t="inlineStr">
        <is>
          <t>TD</t>
        </is>
      </c>
      <c r="H265" t="inlineStr">
        <is>
          <t>Sector</t>
        </is>
      </c>
      <c r="I265" t="inlineStr">
        <is>
          <t>RV</t>
        </is>
      </c>
      <c r="J265" t="inlineStr">
        <is>
          <t>MSCI</t>
        </is>
      </c>
      <c r="K265" t="inlineStr"/>
      <c r="L265" t="inlineStr">
        <is>
          <t>Franklin Templeton - FTGF ClearBridge Infrastructure Value Fund</t>
        </is>
      </c>
      <c r="M265" t="inlineStr">
        <is>
          <t>Franklin Templeton - FTGF ClearBridge Infrastructure Value Fund</t>
        </is>
      </c>
      <c r="N265" t="b">
        <v>0</v>
      </c>
      <c r="O265" t="n">
        <v>151.52744341</v>
      </c>
      <c r="P265" t="n">
        <v>6.101590598123493e-09</v>
      </c>
      <c r="Q265" t="n">
        <v>2.261106635387289e-05</v>
      </c>
      <c r="R265" t="n">
        <v>0.00342619707737623</v>
      </c>
      <c r="S265" t="n">
        <v>9.245584240681456e-07</v>
      </c>
      <c r="T265">
        <f>O265*Q265</f>
        <v/>
      </c>
      <c r="U265">
        <f>O265*P265</f>
        <v/>
      </c>
    </row>
    <row r="266">
      <c r="A266" t="inlineStr">
        <is>
          <t>202606</t>
        </is>
      </c>
      <c r="B266" t="inlineStr">
        <is>
          <t>Ex_Integra</t>
        </is>
      </c>
      <c r="C266" t="inlineStr">
        <is>
          <t>F2</t>
        </is>
      </c>
      <c r="D266" t="inlineStr">
        <is>
          <t>IN-FONDO2</t>
        </is>
      </c>
      <c r="E266" t="inlineStr">
        <is>
          <t>5270772FGV78</t>
        </is>
      </c>
      <c r="F266" t="inlineStr">
        <is>
          <t>IE00BD4GV785</t>
        </is>
      </c>
      <c r="G266" t="inlineStr">
        <is>
          <t>TD</t>
        </is>
      </c>
      <c r="H266" t="inlineStr">
        <is>
          <t>Sector</t>
        </is>
      </c>
      <c r="I266" t="inlineStr">
        <is>
          <t>RV</t>
        </is>
      </c>
      <c r="J266" t="inlineStr">
        <is>
          <t>MSCI</t>
        </is>
      </c>
      <c r="K266" t="inlineStr"/>
      <c r="L266" t="inlineStr">
        <is>
          <t>Franklin Templeton - FTGF ClearBridge Infrastructure Value Fund</t>
        </is>
      </c>
      <c r="M266" t="inlineStr">
        <is>
          <t>Franklin Templeton - FTGF ClearBridge Infrastructure Value Fund</t>
        </is>
      </c>
      <c r="N266" t="b">
        <v>0</v>
      </c>
      <c r="O266" t="n">
        <v>151.52744341</v>
      </c>
      <c r="P266" t="n">
        <v>1.645665554783864e-09</v>
      </c>
      <c r="Q266" t="n">
        <v>2.300409584804355e-05</v>
      </c>
      <c r="R266" t="n">
        <v>0.003485751831812635</v>
      </c>
      <c r="S266" t="n">
        <v>2.493634942242982e-07</v>
      </c>
      <c r="T266">
        <f>O266*Q266</f>
        <v/>
      </c>
      <c r="U266">
        <f>O266*P266</f>
        <v/>
      </c>
    </row>
    <row r="267">
      <c r="A267" t="inlineStr">
        <is>
          <t>202606</t>
        </is>
      </c>
      <c r="B267" t="inlineStr">
        <is>
          <t>Ex_Integra</t>
        </is>
      </c>
      <c r="C267" t="inlineStr">
        <is>
          <t>F3</t>
        </is>
      </c>
      <c r="D267" t="inlineStr">
        <is>
          <t>IN-FONDO3</t>
        </is>
      </c>
      <c r="E267" t="inlineStr">
        <is>
          <t>5270772FGV78</t>
        </is>
      </c>
      <c r="F267" t="inlineStr">
        <is>
          <t>IE00BD4GV785</t>
        </is>
      </c>
      <c r="G267" t="inlineStr">
        <is>
          <t>TD</t>
        </is>
      </c>
      <c r="H267" t="inlineStr">
        <is>
          <t>Sector</t>
        </is>
      </c>
      <c r="I267" t="inlineStr">
        <is>
          <t>RV</t>
        </is>
      </c>
      <c r="J267" t="inlineStr">
        <is>
          <t>MSCI</t>
        </is>
      </c>
      <c r="K267" t="inlineStr"/>
      <c r="L267" t="inlineStr">
        <is>
          <t>Franklin Templeton - FTGF ClearBridge Infrastructure Value Fund</t>
        </is>
      </c>
      <c r="M267" t="inlineStr">
        <is>
          <t>Franklin Templeton - FTGF ClearBridge Infrastructure Value Fund</t>
        </is>
      </c>
      <c r="N267" t="b">
        <v>0</v>
      </c>
      <c r="O267" t="n">
        <v>151.52744341</v>
      </c>
      <c r="P267" t="n">
        <v>6.649343148507513e-09</v>
      </c>
      <c r="Q267" t="n">
        <v>2.36870974798011e-05</v>
      </c>
      <c r="R267" t="n">
        <v>0.003589245322917715</v>
      </c>
      <c r="S267" t="n">
        <v>1.007557967649143e-06</v>
      </c>
      <c r="T267">
        <f>O267*Q267</f>
        <v/>
      </c>
      <c r="U267">
        <f>O267*P267</f>
        <v/>
      </c>
    </row>
    <row r="268">
      <c r="A268" t="inlineStr">
        <is>
          <t>202606</t>
        </is>
      </c>
      <c r="B268" t="inlineStr">
        <is>
          <t>Ex_Integra</t>
        </is>
      </c>
      <c r="C268" t="inlineStr">
        <is>
          <t>F2</t>
        </is>
      </c>
      <c r="D268" t="inlineStr">
        <is>
          <t>IN-FONDO2</t>
        </is>
      </c>
      <c r="E268" t="inlineStr">
        <is>
          <t>5274082CONST</t>
        </is>
      </c>
      <c r="F268" t="inlineStr">
        <is>
          <t>LU1887442066</t>
        </is>
      </c>
      <c r="G268" t="inlineStr">
        <is>
          <t>TD</t>
        </is>
      </c>
      <c r="H268" t="inlineStr">
        <is>
          <t>Sector</t>
        </is>
      </c>
      <c r="I268" t="inlineStr">
        <is>
          <t>RV</t>
        </is>
      </c>
      <c r="J268" t="inlineStr">
        <is>
          <t>MSCI</t>
        </is>
      </c>
      <c r="K268" t="inlineStr"/>
      <c r="L268" t="inlineStr">
        <is>
          <t>Invesco - Global Consumer Trends Fund S</t>
        </is>
      </c>
      <c r="M268" t="inlineStr">
        <is>
          <t>Invesco - Global Consumer Trends Fund S</t>
        </is>
      </c>
      <c r="N268" t="b">
        <v>0</v>
      </c>
      <c r="O268" t="n">
        <v>8.809697979999999</v>
      </c>
      <c r="P268" t="n">
        <v>1.407812761989387e-09</v>
      </c>
      <c r="Q268" t="n">
        <v>1.967924747453086e-05</v>
      </c>
      <c r="R268" t="n">
        <v>0.0001733682267242946</v>
      </c>
      <c r="S268" t="n">
        <v>1.240240524551612e-08</v>
      </c>
      <c r="T268">
        <f>O268*Q268</f>
        <v/>
      </c>
      <c r="U268">
        <f>O268*P268</f>
        <v/>
      </c>
    </row>
    <row r="269">
      <c r="A269" t="inlineStr">
        <is>
          <t>202606</t>
        </is>
      </c>
      <c r="B269" t="inlineStr">
        <is>
          <t>Ex_Integra</t>
        </is>
      </c>
      <c r="C269" t="inlineStr">
        <is>
          <t>F3</t>
        </is>
      </c>
      <c r="D269" t="inlineStr">
        <is>
          <t>IN-FONDO3</t>
        </is>
      </c>
      <c r="E269" t="inlineStr">
        <is>
          <t>5274082CONST</t>
        </is>
      </c>
      <c r="F269" t="inlineStr">
        <is>
          <t>LU1887442066</t>
        </is>
      </c>
      <c r="G269" t="inlineStr">
        <is>
          <t>TD</t>
        </is>
      </c>
      <c r="H269" t="inlineStr">
        <is>
          <t>Sector</t>
        </is>
      </c>
      <c r="I269" t="inlineStr">
        <is>
          <t>RV</t>
        </is>
      </c>
      <c r="J269" t="inlineStr">
        <is>
          <t>MSCI</t>
        </is>
      </c>
      <c r="K269" t="inlineStr"/>
      <c r="L269" t="inlineStr">
        <is>
          <t>Invesco - Global Consumer Trends Fund S</t>
        </is>
      </c>
      <c r="M269" t="inlineStr">
        <is>
          <t>Invesco - Global Consumer Trends Fund S</t>
        </is>
      </c>
      <c r="N269" t="b">
        <v>0</v>
      </c>
      <c r="O269" t="n">
        <v>8.809697979999999</v>
      </c>
      <c r="P269" t="n">
        <v>2.069840635457639e-05</v>
      </c>
      <c r="Q269" t="n">
        <v>0.0737343761702888</v>
      </c>
      <c r="R269" t="n">
        <v>0.6495775848039533</v>
      </c>
      <c r="S269" t="n">
        <v>0.0001823467086511307</v>
      </c>
      <c r="T269">
        <f>O269*Q269</f>
        <v/>
      </c>
      <c r="U269">
        <f>O269*P269</f>
        <v/>
      </c>
    </row>
    <row r="270">
      <c r="A270" t="inlineStr">
        <is>
          <t>202606</t>
        </is>
      </c>
      <c r="B270" t="inlineStr">
        <is>
          <t>Ex_Integra</t>
        </is>
      </c>
      <c r="C270" t="inlineStr">
        <is>
          <t>F3</t>
        </is>
      </c>
      <c r="D270" t="inlineStr">
        <is>
          <t>IN-FONDO3</t>
        </is>
      </c>
      <c r="E270" t="inlineStr">
        <is>
          <t>5276702F8117</t>
        </is>
      </c>
      <c r="F270" t="inlineStr">
        <is>
          <t>LU0345781172</t>
        </is>
      </c>
      <c r="G270" t="inlineStr">
        <is>
          <t>TD</t>
        </is>
      </c>
      <c r="H270" t="inlineStr">
        <is>
          <t>Sector</t>
        </is>
      </c>
      <c r="I270" t="inlineStr">
        <is>
          <t>RV</t>
        </is>
      </c>
      <c r="J270" t="inlineStr">
        <is>
          <t>MSCI</t>
        </is>
      </c>
      <c r="K270" t="inlineStr"/>
      <c r="L270" t="inlineStr">
        <is>
          <t>Ninety One - Global Natural Resources Fund I</t>
        </is>
      </c>
      <c r="M270" t="inlineStr">
        <is>
          <t>Ninety One - Global Natural Resources Fund I</t>
        </is>
      </c>
      <c r="N270" t="b">
        <v>0</v>
      </c>
      <c r="O270" t="n">
        <v>279.70732295</v>
      </c>
      <c r="P270" t="n">
        <v>0.002262052277306518</v>
      </c>
      <c r="Q270" t="n">
        <v>8.058157264600229</v>
      </c>
      <c r="R270" t="n">
        <v>2253.925596391425</v>
      </c>
      <c r="S270" t="n">
        <v>0.6327125868583572</v>
      </c>
      <c r="T270">
        <f>O270*Q270</f>
        <v/>
      </c>
      <c r="U270">
        <f>O270*P270</f>
        <v/>
      </c>
    </row>
    <row r="271">
      <c r="A271" t="inlineStr">
        <is>
          <t>202606</t>
        </is>
      </c>
      <c r="B271" t="inlineStr">
        <is>
          <t>Ex_Integra</t>
        </is>
      </c>
      <c r="C271" t="inlineStr">
        <is>
          <t>F1</t>
        </is>
      </c>
      <c r="D271" t="inlineStr">
        <is>
          <t>IN-FONDO1</t>
        </is>
      </c>
      <c r="E271" t="inlineStr">
        <is>
          <t>5276702F8117</t>
        </is>
      </c>
      <c r="F271" t="inlineStr">
        <is>
          <t>LU0345781172</t>
        </is>
      </c>
      <c r="G271" t="inlineStr">
        <is>
          <t>TD</t>
        </is>
      </c>
      <c r="H271" t="inlineStr">
        <is>
          <t>Sector</t>
        </is>
      </c>
      <c r="I271" t="inlineStr">
        <is>
          <t>RV</t>
        </is>
      </c>
      <c r="J271" t="inlineStr">
        <is>
          <t>MSCI</t>
        </is>
      </c>
      <c r="K271" t="inlineStr"/>
      <c r="L271" t="inlineStr">
        <is>
          <t>Ninety One - Global Natural Resources Fund I</t>
        </is>
      </c>
      <c r="M271" t="inlineStr">
        <is>
          <t>Ninety One - Global Natural Resources Fund I</t>
        </is>
      </c>
      <c r="N271" t="b">
        <v>0</v>
      </c>
      <c r="O271" t="n">
        <v>279.70732295</v>
      </c>
      <c r="P271" t="n">
        <v>4.755008920774452e-06</v>
      </c>
      <c r="Q271" t="n">
        <v>0.0176209498968932</v>
      </c>
      <c r="R271" t="n">
        <v>4.928708723496076</v>
      </c>
      <c r="S271" t="n">
        <v>0.00133001081583319</v>
      </c>
      <c r="T271">
        <f>O271*Q271</f>
        <v/>
      </c>
      <c r="U271">
        <f>O271*P271</f>
        <v/>
      </c>
    </row>
    <row r="272">
      <c r="A272" t="inlineStr">
        <is>
          <t>202606</t>
        </is>
      </c>
      <c r="B272" t="inlineStr">
        <is>
          <t>Ex_Integra</t>
        </is>
      </c>
      <c r="C272" t="inlineStr">
        <is>
          <t>F2</t>
        </is>
      </c>
      <c r="D272" t="inlineStr">
        <is>
          <t>IN-FONDO2</t>
        </is>
      </c>
      <c r="E272" t="inlineStr">
        <is>
          <t>5276702F8117</t>
        </is>
      </c>
      <c r="F272" t="inlineStr">
        <is>
          <t>LU0345781172</t>
        </is>
      </c>
      <c r="G272" t="inlineStr">
        <is>
          <t>TD</t>
        </is>
      </c>
      <c r="H272" t="inlineStr">
        <is>
          <t>Sector</t>
        </is>
      </c>
      <c r="I272" t="inlineStr">
        <is>
          <t>RV</t>
        </is>
      </c>
      <c r="J272" t="inlineStr">
        <is>
          <t>MSCI</t>
        </is>
      </c>
      <c r="K272" t="inlineStr"/>
      <c r="L272" t="inlineStr">
        <is>
          <t>Ninety One - Global Natural Resources Fund I</t>
        </is>
      </c>
      <c r="M272" t="inlineStr">
        <is>
          <t>Ninety One - Global Natural Resources Fund I</t>
        </is>
      </c>
      <c r="N272" t="b">
        <v>0</v>
      </c>
      <c r="O272" t="n">
        <v>279.70732295</v>
      </c>
      <c r="P272" t="n">
        <v>4.352836409682246e-09</v>
      </c>
      <c r="Q272" t="n">
        <v>6.084654666806543e-05</v>
      </c>
      <c r="R272" t="n">
        <v>0.01701922467927682</v>
      </c>
      <c r="S272" t="n">
        <v>1.21752021939151e-06</v>
      </c>
      <c r="T272">
        <f>O272*Q272</f>
        <v/>
      </c>
      <c r="U272">
        <f>O272*P272</f>
        <v/>
      </c>
    </row>
    <row r="273">
      <c r="A273" t="inlineStr">
        <is>
          <t>202606</t>
        </is>
      </c>
      <c r="B273" t="inlineStr">
        <is>
          <t>Ex_Integra</t>
        </is>
      </c>
      <c r="C273" t="inlineStr">
        <is>
          <t>F2</t>
        </is>
      </c>
      <c r="D273" t="inlineStr">
        <is>
          <t>IN-FONDO2</t>
        </is>
      </c>
      <c r="E273" t="inlineStr">
        <is>
          <t>5273882F5578</t>
        </is>
      </c>
      <c r="F273" t="inlineStr">
        <is>
          <t>LU0858455784</t>
        </is>
      </c>
      <c r="G273" t="inlineStr">
        <is>
          <t>TD</t>
        </is>
      </c>
      <c r="H273" t="inlineStr">
        <is>
          <t>Sector</t>
        </is>
      </c>
      <c r="I273" t="inlineStr">
        <is>
          <t>RV</t>
        </is>
      </c>
      <c r="J273" t="inlineStr">
        <is>
          <t>MSCI</t>
        </is>
      </c>
      <c r="K273" t="inlineStr"/>
      <c r="L273" t="inlineStr">
        <is>
          <t>Robeco - QI Emerging Markets Active Equities</t>
        </is>
      </c>
      <c r="M273" t="inlineStr">
        <is>
          <t>Robeco - QI Emerging Markets Active Equities</t>
        </is>
      </c>
      <c r="N273" t="b">
        <v>0</v>
      </c>
      <c r="O273" t="n">
        <v>73.63154811</v>
      </c>
      <c r="P273" t="n">
        <v>0.002140612882725038</v>
      </c>
      <c r="Q273" t="n">
        <v>29.92276516003944</v>
      </c>
      <c r="R273" t="n">
        <v>2203.259522465676</v>
      </c>
      <c r="S273" t="n">
        <v>0.1576166404592544</v>
      </c>
      <c r="T273">
        <f>O273*Q273</f>
        <v/>
      </c>
      <c r="U273">
        <f>O273*P273</f>
        <v/>
      </c>
    </row>
    <row r="274">
      <c r="A274" t="inlineStr">
        <is>
          <t>202606</t>
        </is>
      </c>
      <c r="B274" t="inlineStr">
        <is>
          <t>Ex_Integra</t>
        </is>
      </c>
      <c r="C274" t="inlineStr">
        <is>
          <t>F3</t>
        </is>
      </c>
      <c r="D274" t="inlineStr">
        <is>
          <t>IN-FONDO3</t>
        </is>
      </c>
      <c r="E274" t="inlineStr">
        <is>
          <t>5273882F5578</t>
        </is>
      </c>
      <c r="F274" t="inlineStr">
        <is>
          <t>LU0858455784</t>
        </is>
      </c>
      <c r="G274" t="inlineStr">
        <is>
          <t>TD</t>
        </is>
      </c>
      <c r="H274" t="inlineStr">
        <is>
          <t>Sector</t>
        </is>
      </c>
      <c r="I274" t="inlineStr">
        <is>
          <t>RV</t>
        </is>
      </c>
      <c r="J274" t="inlineStr">
        <is>
          <t>MSCI</t>
        </is>
      </c>
      <c r="K274" t="inlineStr"/>
      <c r="L274" t="inlineStr">
        <is>
          <t>Robeco - QI Emerging Markets Active Equities</t>
        </is>
      </c>
      <c r="M274" t="inlineStr">
        <is>
          <t>Robeco - QI Emerging Markets Active Equities</t>
        </is>
      </c>
      <c r="N274" t="b">
        <v>0</v>
      </c>
      <c r="O274" t="n">
        <v>73.63154811</v>
      </c>
      <c r="P274" t="n">
        <v>0.001857124663980734</v>
      </c>
      <c r="Q274" t="n">
        <v>6.615674956965989</v>
      </c>
      <c r="R274" t="n">
        <v>487.1223888739634</v>
      </c>
      <c r="S274" t="n">
        <v>0.136742964042165</v>
      </c>
      <c r="T274">
        <f>O274*Q274</f>
        <v/>
      </c>
      <c r="U274">
        <f>O274*P274</f>
        <v/>
      </c>
    </row>
    <row r="275">
      <c r="A275" t="inlineStr">
        <is>
          <t>202606</t>
        </is>
      </c>
      <c r="B275" t="inlineStr">
        <is>
          <t>Ex_Integra</t>
        </is>
      </c>
      <c r="C275" t="inlineStr">
        <is>
          <t>F2</t>
        </is>
      </c>
      <c r="D275" t="inlineStr">
        <is>
          <t>IN-FONDO2</t>
        </is>
      </c>
      <c r="E275" t="inlineStr">
        <is>
          <t>52COMG4QNN83</t>
        </is>
      </c>
      <c r="F275" t="inlineStr">
        <is>
          <t>IE00BHWQNN83</t>
        </is>
      </c>
      <c r="G275" t="inlineStr">
        <is>
          <t>TD</t>
        </is>
      </c>
      <c r="H275" t="inlineStr">
        <is>
          <t>Sector</t>
        </is>
      </c>
      <c r="I275" t="inlineStr">
        <is>
          <t>RV</t>
        </is>
      </c>
      <c r="J275" t="inlineStr">
        <is>
          <t>MSCI</t>
        </is>
      </c>
      <c r="K275" t="inlineStr"/>
      <c r="L275" t="inlineStr">
        <is>
          <t>Comgest- Europe Opportunities Fund</t>
        </is>
      </c>
      <c r="M275" t="inlineStr">
        <is>
          <t>Comgest- Europe Opportunities Fund</t>
        </is>
      </c>
      <c r="N275" t="b">
        <v>0</v>
      </c>
      <c r="O275" t="n">
        <v>10.08657005</v>
      </c>
      <c r="P275" t="n">
        <v>1.797805703839384e-06</v>
      </c>
      <c r="Q275" t="n">
        <v>0.0251308017033341</v>
      </c>
      <c r="R275" t="n">
        <v>0.2534835917933387</v>
      </c>
      <c r="S275" t="n">
        <v>1.81336931680655e-05</v>
      </c>
      <c r="T275">
        <f>O275*Q275</f>
        <v/>
      </c>
      <c r="U275">
        <f>O275*P275</f>
        <v/>
      </c>
    </row>
    <row r="276">
      <c r="A276" t="inlineStr">
        <is>
          <t>202606</t>
        </is>
      </c>
      <c r="B276" t="inlineStr">
        <is>
          <t>Ex_Integra</t>
        </is>
      </c>
      <c r="C276" t="inlineStr">
        <is>
          <t>F2</t>
        </is>
      </c>
      <c r="D276" t="inlineStr">
        <is>
          <t>IN-FONDO2</t>
        </is>
      </c>
      <c r="E276" t="inlineStr">
        <is>
          <t>5273874F4273</t>
        </is>
      </c>
      <c r="F276" t="inlineStr">
        <is>
          <t>LU1353442731</t>
        </is>
      </c>
      <c r="G276" t="inlineStr">
        <is>
          <t>TD</t>
        </is>
      </c>
      <c r="H276" t="inlineStr">
        <is>
          <t>Sector</t>
        </is>
      </c>
      <c r="I276" t="inlineStr">
        <is>
          <t>RV</t>
        </is>
      </c>
      <c r="J276" t="inlineStr">
        <is>
          <t>MSCI</t>
        </is>
      </c>
      <c r="K276" t="inlineStr"/>
      <c r="L276" t="inlineStr">
        <is>
          <t>Fidelity - European Dynamic Growth</t>
        </is>
      </c>
      <c r="M276" t="inlineStr">
        <is>
          <t>Fidelity - European Dynamic Growth</t>
        </is>
      </c>
      <c r="N276" t="b">
        <v>0</v>
      </c>
      <c r="O276" t="n">
        <v>14.31977245</v>
      </c>
      <c r="P276" t="n">
        <v>1.657284857403868e-06</v>
      </c>
      <c r="Q276" t="n">
        <v>0.023166517398632</v>
      </c>
      <c r="R276" t="n">
        <v>0.3317392576073762</v>
      </c>
      <c r="S276" t="n">
        <v>2.373194204285408e-05</v>
      </c>
      <c r="T276">
        <f>O276*Q276</f>
        <v/>
      </c>
      <c r="U276">
        <f>O276*P276</f>
        <v/>
      </c>
    </row>
    <row r="277">
      <c r="A277" t="inlineStr">
        <is>
          <t>202606</t>
        </is>
      </c>
      <c r="B277" t="inlineStr">
        <is>
          <t>Ex_Integra</t>
        </is>
      </c>
      <c r="C277" t="inlineStr">
        <is>
          <t>F2</t>
        </is>
      </c>
      <c r="D277" t="inlineStr">
        <is>
          <t>IN-FONDO2</t>
        </is>
      </c>
      <c r="E277" t="inlineStr">
        <is>
          <t>5276846FQVT8</t>
        </is>
      </c>
      <c r="F277" t="inlineStr">
        <is>
          <t>GB00BKPQVT86</t>
        </is>
      </c>
      <c r="G277" t="inlineStr">
        <is>
          <t>TD</t>
        </is>
      </c>
      <c r="H277" t="inlineStr">
        <is>
          <t>Sector</t>
        </is>
      </c>
      <c r="I277" t="inlineStr">
        <is>
          <t>RV</t>
        </is>
      </c>
      <c r="J277" t="inlineStr">
        <is>
          <t>MSCI</t>
        </is>
      </c>
      <c r="K277" t="inlineStr"/>
      <c r="L277" t="inlineStr">
        <is>
          <t>Liontrust - Liontrust European Dynamic Fund S</t>
        </is>
      </c>
      <c r="M277" t="inlineStr">
        <is>
          <t>Liontrust - Liontrust European Dynamic Fund S</t>
        </is>
      </c>
      <c r="N277" t="b">
        <v>0</v>
      </c>
      <c r="O277" t="n">
        <v>161.70025176</v>
      </c>
      <c r="P277" t="n">
        <v>1.225080743268753e-06</v>
      </c>
      <c r="Q277" t="n">
        <v>0.01712491019686448</v>
      </c>
      <c r="R277" t="n">
        <v>2.769102290200377</v>
      </c>
      <c r="S277" t="n">
        <v>0.0001980958646128853</v>
      </c>
      <c r="T277">
        <f>O277*Q277</f>
        <v/>
      </c>
      <c r="U277">
        <f>O277*P277</f>
        <v/>
      </c>
    </row>
    <row r="278">
      <c r="A278" t="inlineStr">
        <is>
          <t>202606</t>
        </is>
      </c>
      <c r="B278" t="inlineStr">
        <is>
          <t>Ex_Integra</t>
        </is>
      </c>
      <c r="C278" t="inlineStr">
        <is>
          <t>F1</t>
        </is>
      </c>
      <c r="D278" t="inlineStr">
        <is>
          <t>IN-FONDO1</t>
        </is>
      </c>
      <c r="E278" t="inlineStr">
        <is>
          <t>5276846FQVT8</t>
        </is>
      </c>
      <c r="F278" t="inlineStr">
        <is>
          <t>GB00BKPQVT86</t>
        </is>
      </c>
      <c r="G278" t="inlineStr">
        <is>
          <t>TD</t>
        </is>
      </c>
      <c r="H278" t="inlineStr">
        <is>
          <t>Sector</t>
        </is>
      </c>
      <c r="I278" t="inlineStr">
        <is>
          <t>RV</t>
        </is>
      </c>
      <c r="J278" t="inlineStr">
        <is>
          <t>MSCI</t>
        </is>
      </c>
      <c r="K278" t="inlineStr"/>
      <c r="L278" t="inlineStr">
        <is>
          <t>Liontrust - Liontrust European Dynamic Fund S</t>
        </is>
      </c>
      <c r="M278" t="inlineStr">
        <is>
          <t>Liontrust - Liontrust European Dynamic Fund S</t>
        </is>
      </c>
      <c r="N278" t="b">
        <v>0</v>
      </c>
      <c r="O278" t="n">
        <v>161.70025176</v>
      </c>
      <c r="P278" t="n">
        <v>2.454344520199009e-06</v>
      </c>
      <c r="Q278" t="n">
        <v>0.009095226221593986</v>
      </c>
      <c r="R278" t="n">
        <v>1.470700369845901</v>
      </c>
      <c r="S278" t="n">
        <v>0.0003968681268219562</v>
      </c>
      <c r="T278">
        <f>O278*Q278</f>
        <v/>
      </c>
      <c r="U278">
        <f>O278*P278</f>
        <v/>
      </c>
    </row>
    <row r="279">
      <c r="A279" t="inlineStr">
        <is>
          <t>202606</t>
        </is>
      </c>
      <c r="B279" t="inlineStr">
        <is>
          <t>Ex_Integra</t>
        </is>
      </c>
      <c r="C279" t="inlineStr">
        <is>
          <t>F3</t>
        </is>
      </c>
      <c r="D279" t="inlineStr">
        <is>
          <t>IN-FONDO3</t>
        </is>
      </c>
      <c r="E279" t="inlineStr">
        <is>
          <t>5276846FQVT8</t>
        </is>
      </c>
      <c r="F279" t="inlineStr">
        <is>
          <t>GB00BKPQVT86</t>
        </is>
      </c>
      <c r="G279" t="inlineStr">
        <is>
          <t>TD</t>
        </is>
      </c>
      <c r="H279" t="inlineStr">
        <is>
          <t>Sector</t>
        </is>
      </c>
      <c r="I279" t="inlineStr">
        <is>
          <t>RV</t>
        </is>
      </c>
      <c r="J279" t="inlineStr">
        <is>
          <t>MSCI</t>
        </is>
      </c>
      <c r="K279" t="inlineStr"/>
      <c r="L279" t="inlineStr">
        <is>
          <t>Liontrust - Liontrust European Dynamic Fund S</t>
        </is>
      </c>
      <c r="M279" t="inlineStr">
        <is>
          <t>Liontrust - Liontrust European Dynamic Fund S</t>
        </is>
      </c>
      <c r="N279" t="b">
        <v>0</v>
      </c>
      <c r="O279" t="n">
        <v>161.70025176</v>
      </c>
      <c r="P279" t="n">
        <v>1.146118031428719e-06</v>
      </c>
      <c r="Q279" t="n">
        <v>0.004082840805095671</v>
      </c>
      <c r="R279" t="n">
        <v>0.6601963860799711</v>
      </c>
      <c r="S279" t="n">
        <v>0.0001853275742286994</v>
      </c>
      <c r="T279">
        <f>O279*Q279</f>
        <v/>
      </c>
      <c r="U279">
        <f>O279*P279</f>
        <v/>
      </c>
    </row>
    <row r="280">
      <c r="A280" t="inlineStr">
        <is>
          <t>202606</t>
        </is>
      </c>
      <c r="B280" t="inlineStr">
        <is>
          <t>Ex_Integra</t>
        </is>
      </c>
      <c r="C280" t="inlineStr">
        <is>
          <t>F1</t>
        </is>
      </c>
      <c r="D280" t="inlineStr">
        <is>
          <t>IN-FONDO1</t>
        </is>
      </c>
      <c r="E280" t="inlineStr">
        <is>
          <t>5274566FYND8</t>
        </is>
      </c>
      <c r="F280" t="inlineStr">
        <is>
          <t>GB00BZ2YND85</t>
        </is>
      </c>
      <c r="G280" t="inlineStr">
        <is>
          <t>TD</t>
        </is>
      </c>
      <c r="H280" t="inlineStr">
        <is>
          <t>Sector</t>
        </is>
      </c>
      <c r="I280" t="inlineStr">
        <is>
          <t>RV</t>
        </is>
      </c>
      <c r="J280" t="inlineStr">
        <is>
          <t>MSCI</t>
        </is>
      </c>
      <c r="K280" t="inlineStr"/>
      <c r="L280" t="inlineStr">
        <is>
          <t>Jupiter Unit Trust - Asian Income Fund I GBP</t>
        </is>
      </c>
      <c r="M280" t="inlineStr">
        <is>
          <t>Jupiter Unit Trust - Asian Income Fund I GBP</t>
        </is>
      </c>
      <c r="N280" t="b">
        <v>0</v>
      </c>
      <c r="O280" t="n">
        <v>25.33704534</v>
      </c>
      <c r="P280" t="n">
        <v>1.361826113095229e-09</v>
      </c>
      <c r="Q280" t="n">
        <v>5.046608767081658e-06</v>
      </c>
      <c r="R280" t="n">
        <v>0.0001278661551447895</v>
      </c>
      <c r="S280" t="n">
        <v>3.450464997268978e-08</v>
      </c>
      <c r="T280">
        <f>O280*Q280</f>
        <v/>
      </c>
      <c r="U280">
        <f>O280*P280</f>
        <v/>
      </c>
    </row>
    <row r="281">
      <c r="A281" t="inlineStr">
        <is>
          <t>202606</t>
        </is>
      </c>
      <c r="B281" t="inlineStr">
        <is>
          <t>Ex_Integra</t>
        </is>
      </c>
      <c r="C281" t="inlineStr">
        <is>
          <t>F2</t>
        </is>
      </c>
      <c r="D281" t="inlineStr">
        <is>
          <t>IN-FONDO2</t>
        </is>
      </c>
      <c r="E281" t="inlineStr">
        <is>
          <t>5274566EURO</t>
        </is>
      </c>
      <c r="F281" t="inlineStr">
        <is>
          <t>GB00B5STJW84</t>
        </is>
      </c>
      <c r="G281" t="inlineStr">
        <is>
          <t>TD</t>
        </is>
      </c>
      <c r="H281" t="inlineStr">
        <is>
          <t>Sector</t>
        </is>
      </c>
      <c r="I281" t="inlineStr">
        <is>
          <t>RV</t>
        </is>
      </c>
      <c r="J281" t="inlineStr">
        <is>
          <t>MSCI</t>
        </is>
      </c>
      <c r="K281" t="inlineStr"/>
      <c r="L281" t="inlineStr">
        <is>
          <t>Jupiter Unit Trust - European Fund</t>
        </is>
      </c>
      <c r="M281" t="inlineStr">
        <is>
          <t>Jupiter Unit Trust - European Fund</t>
        </is>
      </c>
      <c r="N281" t="b">
        <v>0</v>
      </c>
      <c r="O281" t="n">
        <v>84.13252276999999</v>
      </c>
      <c r="P281" t="n">
        <v>4.107026972405743e-07</v>
      </c>
      <c r="Q281" t="n">
        <v>0.00574104755666046</v>
      </c>
      <c r="R281" t="n">
        <v>0.483008814284389</v>
      </c>
      <c r="S281" t="n">
        <v>3.455345402729303e-05</v>
      </c>
      <c r="T281">
        <f>O281*Q281</f>
        <v/>
      </c>
      <c r="U281">
        <f>O281*P281</f>
        <v/>
      </c>
    </row>
    <row r="282">
      <c r="A282" t="inlineStr">
        <is>
          <t>202606</t>
        </is>
      </c>
      <c r="B282" t="inlineStr">
        <is>
          <t>Ex_Integra</t>
        </is>
      </c>
      <c r="C282" t="inlineStr">
        <is>
          <t>F3</t>
        </is>
      </c>
      <c r="D282" t="inlineStr">
        <is>
          <t>IN-FONDO3</t>
        </is>
      </c>
      <c r="E282" t="inlineStr">
        <is>
          <t>5274564JEURG</t>
        </is>
      </c>
      <c r="F282" t="inlineStr">
        <is>
          <t>LU0260086037</t>
        </is>
      </c>
      <c r="G282" t="inlineStr">
        <is>
          <t>TD</t>
        </is>
      </c>
      <c r="H282" t="inlineStr">
        <is>
          <t>Sector</t>
        </is>
      </c>
      <c r="I282" t="inlineStr">
        <is>
          <t>RV</t>
        </is>
      </c>
      <c r="J282" t="inlineStr">
        <is>
          <t>MSCI</t>
        </is>
      </c>
      <c r="K282" t="inlineStr"/>
      <c r="L282" t="inlineStr">
        <is>
          <t>Jupiter Unit Trust - European Growth</t>
        </is>
      </c>
      <c r="M282" t="inlineStr">
        <is>
          <t>Jupiter Unit Trust - European Growth</t>
        </is>
      </c>
      <c r="N282" t="b">
        <v>0</v>
      </c>
      <c r="O282" t="n">
        <v>81.0594589</v>
      </c>
      <c r="P282" t="n">
        <v>3.62685300092375e-08</v>
      </c>
      <c r="Q282" t="n">
        <v>0.0001292001610671469</v>
      </c>
      <c r="R282" t="n">
        <v>0.01047289514589578</v>
      </c>
      <c r="S282" t="n">
        <v>2.939907417647204e-06</v>
      </c>
      <c r="T282">
        <f>O282*Q282</f>
        <v/>
      </c>
      <c r="U282">
        <f>O282*P282</f>
        <v/>
      </c>
    </row>
    <row r="283">
      <c r="A283" t="inlineStr">
        <is>
          <t>202606</t>
        </is>
      </c>
      <c r="B283" t="inlineStr">
        <is>
          <t>Ex_Integra</t>
        </is>
      </c>
      <c r="C283" t="inlineStr">
        <is>
          <t>F2</t>
        </is>
      </c>
      <c r="D283" t="inlineStr">
        <is>
          <t>IN-FONDO2</t>
        </is>
      </c>
      <c r="E283" t="inlineStr">
        <is>
          <t>5274564JEURG</t>
        </is>
      </c>
      <c r="F283" t="inlineStr">
        <is>
          <t>LU0260086037</t>
        </is>
      </c>
      <c r="G283" t="inlineStr">
        <is>
          <t>TD</t>
        </is>
      </c>
      <c r="H283" t="inlineStr">
        <is>
          <t>Sector</t>
        </is>
      </c>
      <c r="I283" t="inlineStr">
        <is>
          <t>RV</t>
        </is>
      </c>
      <c r="J283" t="inlineStr">
        <is>
          <t>MSCI</t>
        </is>
      </c>
      <c r="K283" t="inlineStr"/>
      <c r="L283" t="inlineStr">
        <is>
          <t>Jupiter Unit Trust - European Growth</t>
        </is>
      </c>
      <c r="M283" t="inlineStr">
        <is>
          <t>Jupiter Unit Trust - European Growth</t>
        </is>
      </c>
      <c r="N283" t="b">
        <v>0</v>
      </c>
      <c r="O283" t="n">
        <v>81.0594589</v>
      </c>
      <c r="P283" t="n">
        <v>1.502400353640216e-08</v>
      </c>
      <c r="Q283" t="n">
        <v>0.0002100144931441627</v>
      </c>
      <c r="R283" t="n">
        <v>0.01702366117542359</v>
      </c>
      <c r="S283" t="n">
        <v>1.217837597172445e-06</v>
      </c>
      <c r="T283">
        <f>O283*Q283</f>
        <v/>
      </c>
      <c r="U283">
        <f>O283*P283</f>
        <v/>
      </c>
    </row>
    <row r="284">
      <c r="A284" t="inlineStr">
        <is>
          <t>202606</t>
        </is>
      </c>
      <c r="B284" t="inlineStr">
        <is>
          <t>Ex_Integra</t>
        </is>
      </c>
      <c r="C284" t="inlineStr">
        <is>
          <t>F1</t>
        </is>
      </c>
      <c r="D284" t="inlineStr">
        <is>
          <t>IN-FONDO1</t>
        </is>
      </c>
      <c r="E284" t="inlineStr">
        <is>
          <t>5270324F9339</t>
        </is>
      </c>
      <c r="F284" t="inlineStr">
        <is>
          <t>LU0113993397</t>
        </is>
      </c>
      <c r="G284" t="inlineStr">
        <is>
          <t>TD</t>
        </is>
      </c>
      <c r="H284" t="inlineStr">
        <is>
          <t>Sector</t>
        </is>
      </c>
      <c r="I284" t="inlineStr">
        <is>
          <t>RV</t>
        </is>
      </c>
      <c r="J284" t="inlineStr">
        <is>
          <t>MSCI</t>
        </is>
      </c>
      <c r="K284" t="inlineStr"/>
      <c r="L284" t="inlineStr">
        <is>
          <t>Janus Henderson - Continental European Fund</t>
        </is>
      </c>
      <c r="M284" t="inlineStr">
        <is>
          <t>Janus Henderson - Continental European Fund</t>
        </is>
      </c>
      <c r="N284" t="b">
        <v>0</v>
      </c>
      <c r="O284" t="n">
        <v>38.91699009</v>
      </c>
      <c r="P284" t="n">
        <v>7.084019276292981e-09</v>
      </c>
      <c r="Q284" t="n">
        <v>2.62517170453286e-05</v>
      </c>
      <c r="R284" t="n">
        <v>0.001021637812098537</v>
      </c>
      <c r="S284" t="n">
        <v>2.756887079728629e-07</v>
      </c>
      <c r="T284">
        <f>O284*Q284</f>
        <v/>
      </c>
      <c r="U284">
        <f>O284*P284</f>
        <v/>
      </c>
    </row>
    <row r="285">
      <c r="A285" t="inlineStr">
        <is>
          <t>202606</t>
        </is>
      </c>
      <c r="B285" t="inlineStr">
        <is>
          <t>Ex_Integra</t>
        </is>
      </c>
      <c r="C285" t="inlineStr">
        <is>
          <t>F3</t>
        </is>
      </c>
      <c r="D285" t="inlineStr">
        <is>
          <t>IN-FONDO3</t>
        </is>
      </c>
      <c r="E285" t="inlineStr">
        <is>
          <t>5270324F9339</t>
        </is>
      </c>
      <c r="F285" t="inlineStr">
        <is>
          <t>LU0113993397</t>
        </is>
      </c>
      <c r="G285" t="inlineStr">
        <is>
          <t>TD</t>
        </is>
      </c>
      <c r="H285" t="inlineStr">
        <is>
          <t>Sector</t>
        </is>
      </c>
      <c r="I285" t="inlineStr">
        <is>
          <t>RV</t>
        </is>
      </c>
      <c r="J285" t="inlineStr">
        <is>
          <t>MSCI</t>
        </is>
      </c>
      <c r="K285" t="inlineStr"/>
      <c r="L285" t="inlineStr">
        <is>
          <t>Janus Henderson - Continental European Fund</t>
        </is>
      </c>
      <c r="M285" t="inlineStr">
        <is>
          <t>Janus Henderson - Continental European Fund</t>
        </is>
      </c>
      <c r="N285" t="b">
        <v>0</v>
      </c>
      <c r="O285" t="n">
        <v>38.91699009</v>
      </c>
      <c r="P285" t="n">
        <v>7.719966504328935e-09</v>
      </c>
      <c r="Q285" t="n">
        <v>2.750100198541923e-05</v>
      </c>
      <c r="R285" t="n">
        <v>0.001070256221731631</v>
      </c>
      <c r="S285" t="n">
        <v>3.004378599441011e-07</v>
      </c>
      <c r="T285">
        <f>O285*Q285</f>
        <v/>
      </c>
      <c r="U285">
        <f>O285*P285</f>
        <v/>
      </c>
    </row>
    <row r="286">
      <c r="A286" t="inlineStr">
        <is>
          <t>202606</t>
        </is>
      </c>
      <c r="B286" t="inlineStr">
        <is>
          <t>Ex_Integra</t>
        </is>
      </c>
      <c r="C286" t="inlineStr">
        <is>
          <t>F2</t>
        </is>
      </c>
      <c r="D286" t="inlineStr">
        <is>
          <t>IN-FONDO2</t>
        </is>
      </c>
      <c r="E286" t="inlineStr">
        <is>
          <t>5270324F9339</t>
        </is>
      </c>
      <c r="F286" t="inlineStr">
        <is>
          <t>LU0113993397</t>
        </is>
      </c>
      <c r="G286" t="inlineStr">
        <is>
          <t>TD</t>
        </is>
      </c>
      <c r="H286" t="inlineStr">
        <is>
          <t>Sector</t>
        </is>
      </c>
      <c r="I286" t="inlineStr">
        <is>
          <t>RV</t>
        </is>
      </c>
      <c r="J286" t="inlineStr">
        <is>
          <t>MSCI</t>
        </is>
      </c>
      <c r="K286" t="inlineStr"/>
      <c r="L286" t="inlineStr">
        <is>
          <t>Janus Henderson - Continental European Fund</t>
        </is>
      </c>
      <c r="M286" t="inlineStr">
        <is>
          <t>Janus Henderson - Continental European Fund</t>
        </is>
      </c>
      <c r="N286" t="b">
        <v>0</v>
      </c>
      <c r="O286" t="n">
        <v>38.91699009</v>
      </c>
      <c r="P286" t="n">
        <v>1.910637288008995e-09</v>
      </c>
      <c r="Q286" t="n">
        <v>2.670802896520337e-05</v>
      </c>
      <c r="R286" t="n">
        <v>0.001039396098562252</v>
      </c>
      <c r="S286" t="n">
        <v>7.435625240303053e-08</v>
      </c>
      <c r="T286">
        <f>O286*Q286</f>
        <v/>
      </c>
      <c r="U286">
        <f>O286*P286</f>
        <v/>
      </c>
    </row>
    <row r="287">
      <c r="A287" t="inlineStr">
        <is>
          <t>202606</t>
        </is>
      </c>
      <c r="B287" t="inlineStr">
        <is>
          <t>Ex_Integra</t>
        </is>
      </c>
      <c r="C287" t="inlineStr">
        <is>
          <t>F3</t>
        </is>
      </c>
      <c r="D287" t="inlineStr">
        <is>
          <t>IN-FONDO3</t>
        </is>
      </c>
      <c r="E287" t="inlineStr">
        <is>
          <t>5270474F8219</t>
        </is>
      </c>
      <c r="F287" t="inlineStr">
        <is>
          <t>LU0852482198</t>
        </is>
      </c>
      <c r="G287" t="inlineStr">
        <is>
          <t>TD</t>
        </is>
      </c>
      <c r="H287" t="inlineStr">
        <is>
          <t>Sector</t>
        </is>
      </c>
      <c r="I287" t="inlineStr">
        <is>
          <t>RV</t>
        </is>
      </c>
      <c r="J287" t="inlineStr">
        <is>
          <t>MSCI</t>
        </is>
      </c>
      <c r="K287" t="inlineStr"/>
      <c r="L287" t="inlineStr">
        <is>
          <t>Allianz - Euroland Equity Growth</t>
        </is>
      </c>
      <c r="M287" t="inlineStr">
        <is>
          <t>Allianz - Euroland Equity Growth</t>
        </is>
      </c>
      <c r="N287" t="b">
        <v>0</v>
      </c>
      <c r="O287" t="n">
        <v>26.91310375</v>
      </c>
      <c r="P287" t="n">
        <v>4.449147191797829e-06</v>
      </c>
      <c r="Q287" t="n">
        <v>0.01584929231058761</v>
      </c>
      <c r="R287" t="n">
        <v>0.4265536483189216</v>
      </c>
      <c r="S287" t="n">
        <v>0.0001197403599718761</v>
      </c>
      <c r="T287">
        <f>O287*Q287</f>
        <v/>
      </c>
      <c r="U287">
        <f>O287*P287</f>
        <v/>
      </c>
    </row>
    <row r="288">
      <c r="A288" t="inlineStr">
        <is>
          <t>202606</t>
        </is>
      </c>
      <c r="B288" t="inlineStr">
        <is>
          <t>Ex_Integra</t>
        </is>
      </c>
      <c r="C288" t="inlineStr">
        <is>
          <t>F1</t>
        </is>
      </c>
      <c r="D288" t="inlineStr">
        <is>
          <t>IN-FONDO1</t>
        </is>
      </c>
      <c r="E288" t="inlineStr">
        <is>
          <t>5270474F8219</t>
        </is>
      </c>
      <c r="F288" t="inlineStr">
        <is>
          <t>LU0852482198</t>
        </is>
      </c>
      <c r="G288" t="inlineStr">
        <is>
          <t>TD</t>
        </is>
      </c>
      <c r="H288" t="inlineStr">
        <is>
          <t>Sector</t>
        </is>
      </c>
      <c r="I288" t="inlineStr">
        <is>
          <t>RV</t>
        </is>
      </c>
      <c r="J288" t="inlineStr">
        <is>
          <t>MSCI</t>
        </is>
      </c>
      <c r="K288" t="inlineStr"/>
      <c r="L288" t="inlineStr">
        <is>
          <t>Allianz - Euroland Equity Growth</t>
        </is>
      </c>
      <c r="M288" t="inlineStr">
        <is>
          <t>Allianz - Euroland Equity Growth</t>
        </is>
      </c>
      <c r="N288" t="b">
        <v>0</v>
      </c>
      <c r="O288" t="n">
        <v>26.91310375</v>
      </c>
      <c r="P288" t="n">
        <v>9.690135204459215e-06</v>
      </c>
      <c r="Q288" t="n">
        <v>0.03590937257465474</v>
      </c>
      <c r="R288" t="n">
        <v>0.9664326696990877</v>
      </c>
      <c r="S288" t="n">
        <v>0.0002607916141091383</v>
      </c>
      <c r="T288">
        <f>O288*Q288</f>
        <v/>
      </c>
      <c r="U288">
        <f>O288*P288</f>
        <v/>
      </c>
    </row>
    <row r="289">
      <c r="A289" t="inlineStr">
        <is>
          <t>202606</t>
        </is>
      </c>
      <c r="B289" t="inlineStr">
        <is>
          <t>Ex_Integra</t>
        </is>
      </c>
      <c r="C289" t="inlineStr">
        <is>
          <t>F2</t>
        </is>
      </c>
      <c r="D289" t="inlineStr">
        <is>
          <t>IN-FONDO2</t>
        </is>
      </c>
      <c r="E289" t="inlineStr">
        <is>
          <t>5270474F8219</t>
        </is>
      </c>
      <c r="F289" t="inlineStr">
        <is>
          <t>LU0852482198</t>
        </is>
      </c>
      <c r="G289" t="inlineStr">
        <is>
          <t>TD</t>
        </is>
      </c>
      <c r="H289" t="inlineStr">
        <is>
          <t>Sector</t>
        </is>
      </c>
      <c r="I289" t="inlineStr">
        <is>
          <t>RV</t>
        </is>
      </c>
      <c r="J289" t="inlineStr">
        <is>
          <t>MSCI</t>
        </is>
      </c>
      <c r="K289" t="inlineStr"/>
      <c r="L289" t="inlineStr">
        <is>
          <t>Allianz - Euroland Equity Growth</t>
        </is>
      </c>
      <c r="M289" t="inlineStr">
        <is>
          <t>Allianz - Euroland Equity Growth</t>
        </is>
      </c>
      <c r="N289" t="b">
        <v>0</v>
      </c>
      <c r="O289" t="n">
        <v>26.91310375</v>
      </c>
      <c r="P289" t="n">
        <v>3.518396462932169e-07</v>
      </c>
      <c r="Q289" t="n">
        <v>0.004918224679943495</v>
      </c>
      <c r="R289" t="n">
        <v>0.1323646910771298</v>
      </c>
      <c r="S289" t="n">
        <v>9.46909690405265e-06</v>
      </c>
      <c r="T289">
        <f>O289*Q289</f>
        <v/>
      </c>
      <c r="U289">
        <f>O289*P289</f>
        <v/>
      </c>
    </row>
    <row r="290">
      <c r="A290" t="inlineStr">
        <is>
          <t>202606</t>
        </is>
      </c>
      <c r="B290" t="inlineStr">
        <is>
          <t>Ex_Integra</t>
        </is>
      </c>
      <c r="C290" t="inlineStr">
        <is>
          <t>F2</t>
        </is>
      </c>
      <c r="D290" t="inlineStr">
        <is>
          <t>IN-FONDO2</t>
        </is>
      </c>
      <c r="E290" t="inlineStr">
        <is>
          <t>52GAML4FTFW2</t>
        </is>
      </c>
      <c r="F290" t="inlineStr">
        <is>
          <t>IE00B3CTFW21</t>
        </is>
      </c>
      <c r="G290" t="inlineStr">
        <is>
          <t>TD</t>
        </is>
      </c>
      <c r="H290" t="inlineStr">
        <is>
          <t>Sector</t>
        </is>
      </c>
      <c r="I290" t="inlineStr">
        <is>
          <t>RV</t>
        </is>
      </c>
      <c r="J290" t="inlineStr">
        <is>
          <t>MSCI</t>
        </is>
      </c>
      <c r="K290" t="inlineStr"/>
      <c r="L290" t="inlineStr">
        <is>
          <t>GAM - Continental Europe</t>
        </is>
      </c>
      <c r="M290" t="inlineStr">
        <is>
          <t>GAM - Continental Europe</t>
        </is>
      </c>
      <c r="N290" t="b">
        <v>0</v>
      </c>
      <c r="O290" t="n">
        <v>55.67931056</v>
      </c>
      <c r="P290" t="n">
        <v>3.464807713395334e-09</v>
      </c>
      <c r="Q290" t="n">
        <v>4.843315125742851e-05</v>
      </c>
      <c r="R290" t="n">
        <v>0.002696724470261816</v>
      </c>
      <c r="S290" t="n">
        <v>1.929181047048223e-07</v>
      </c>
      <c r="T290">
        <f>O290*Q290</f>
        <v/>
      </c>
      <c r="U290">
        <f>O290*P290</f>
        <v/>
      </c>
    </row>
    <row r="291">
      <c r="A291" t="inlineStr">
        <is>
          <t>202606</t>
        </is>
      </c>
      <c r="B291" t="inlineStr">
        <is>
          <t>Ex_Integra</t>
        </is>
      </c>
      <c r="C291" t="inlineStr">
        <is>
          <t>F1</t>
        </is>
      </c>
      <c r="D291" t="inlineStr">
        <is>
          <t>IN-FONDO1</t>
        </is>
      </c>
      <c r="E291" t="inlineStr">
        <is>
          <t>52GAML4FTFW2</t>
        </is>
      </c>
      <c r="F291" t="inlineStr">
        <is>
          <t>IE00B3CTFW21</t>
        </is>
      </c>
      <c r="G291" t="inlineStr">
        <is>
          <t>TD</t>
        </is>
      </c>
      <c r="H291" t="inlineStr">
        <is>
          <t>Sector</t>
        </is>
      </c>
      <c r="I291" t="inlineStr">
        <is>
          <t>RV</t>
        </is>
      </c>
      <c r="J291" t="inlineStr">
        <is>
          <t>MSCI</t>
        </is>
      </c>
      <c r="K291" t="inlineStr"/>
      <c r="L291" t="inlineStr">
        <is>
          <t>GAM - Continental Europe</t>
        </is>
      </c>
      <c r="M291" t="inlineStr">
        <is>
          <t>GAM - Continental Europe</t>
        </is>
      </c>
      <c r="N291" t="b">
        <v>0</v>
      </c>
      <c r="O291" t="n">
        <v>55.67931056</v>
      </c>
      <c r="P291" t="n">
        <v>1.28463758063741e-08</v>
      </c>
      <c r="Q291" t="n">
        <v>4.760566135886674e-05</v>
      </c>
      <c r="R291" t="n">
        <v>0.002650650403214533</v>
      </c>
      <c r="S291" t="n">
        <v>7.152773480935738e-07</v>
      </c>
      <c r="T291">
        <f>O291*Q291</f>
        <v/>
      </c>
      <c r="U291">
        <f>O291*P291</f>
        <v/>
      </c>
    </row>
    <row r="292">
      <c r="A292" t="inlineStr">
        <is>
          <t>202606</t>
        </is>
      </c>
      <c r="B292" t="inlineStr">
        <is>
          <t>Ex_Integra</t>
        </is>
      </c>
      <c r="C292" t="inlineStr">
        <is>
          <t>F3</t>
        </is>
      </c>
      <c r="D292" t="inlineStr">
        <is>
          <t>IN-FONDO3</t>
        </is>
      </c>
      <c r="E292" t="inlineStr">
        <is>
          <t>52GAML4FTFW2</t>
        </is>
      </c>
      <c r="F292" t="inlineStr">
        <is>
          <t>IE00B3CTFW21</t>
        </is>
      </c>
      <c r="G292" t="inlineStr">
        <is>
          <t>TD</t>
        </is>
      </c>
      <c r="H292" t="inlineStr">
        <is>
          <t>Sector</t>
        </is>
      </c>
      <c r="I292" t="inlineStr">
        <is>
          <t>RV</t>
        </is>
      </c>
      <c r="J292" t="inlineStr">
        <is>
          <t>MSCI</t>
        </is>
      </c>
      <c r="K292" t="inlineStr"/>
      <c r="L292" t="inlineStr">
        <is>
          <t>GAM - Continental Europe</t>
        </is>
      </c>
      <c r="M292" t="inlineStr">
        <is>
          <t>GAM - Continental Europe</t>
        </is>
      </c>
      <c r="N292" t="b">
        <v>0</v>
      </c>
      <c r="O292" t="n">
        <v>55.67931056</v>
      </c>
      <c r="P292" t="n">
        <v>1.39996218326311e-08</v>
      </c>
      <c r="Q292" t="n">
        <v>4.987115262720598e-05</v>
      </c>
      <c r="R292" t="n">
        <v>0.002776791395115362</v>
      </c>
      <c r="S292" t="n">
        <v>7.794892917416231e-07</v>
      </c>
      <c r="T292">
        <f>O292*Q292</f>
        <v/>
      </c>
      <c r="U292">
        <f>O292*P292</f>
        <v/>
      </c>
    </row>
    <row r="293">
      <c r="A293" t="inlineStr">
        <is>
          <t>202606</t>
        </is>
      </c>
      <c r="B293" t="inlineStr">
        <is>
          <t>Ex_Integra</t>
        </is>
      </c>
      <c r="C293" t="inlineStr">
        <is>
          <t>F2</t>
        </is>
      </c>
      <c r="D293" t="inlineStr">
        <is>
          <t>IN-FONDO2</t>
        </is>
      </c>
      <c r="E293" t="inlineStr">
        <is>
          <t>5274186F1948</t>
        </is>
      </c>
      <c r="F293" t="inlineStr">
        <is>
          <t>GB00B0119487</t>
        </is>
      </c>
      <c r="G293" t="inlineStr">
        <is>
          <t>TD</t>
        </is>
      </c>
      <c r="H293" t="inlineStr">
        <is>
          <t>Sector</t>
        </is>
      </c>
      <c r="I293" t="inlineStr">
        <is>
          <t>RV</t>
        </is>
      </c>
      <c r="J293" t="inlineStr">
        <is>
          <t>MSCI</t>
        </is>
      </c>
      <c r="K293" t="inlineStr"/>
      <c r="L293" t="inlineStr">
        <is>
          <t>Man GLG - Continental European Growth</t>
        </is>
      </c>
      <c r="M293" t="inlineStr">
        <is>
          <t>Man GLG - Continental European Growth</t>
        </is>
      </c>
      <c r="N293" t="b">
        <v>0</v>
      </c>
      <c r="O293" t="n">
        <v>64.08178744999999</v>
      </c>
      <c r="P293" t="n">
        <v>1.580192474101662e-09</v>
      </c>
      <c r="Q293" t="n">
        <v>2.208887402845709e-05</v>
      </c>
      <c r="R293" t="n">
        <v>0.001415494530501412</v>
      </c>
      <c r="S293" t="n">
        <v>1.012615582554723e-07</v>
      </c>
      <c r="T293">
        <f>O293*Q293</f>
        <v/>
      </c>
      <c r="U293">
        <f>O293*P293</f>
        <v/>
      </c>
    </row>
    <row r="294">
      <c r="A294" t="inlineStr">
        <is>
          <t>202606</t>
        </is>
      </c>
      <c r="B294" t="inlineStr">
        <is>
          <t>Ex_Integra</t>
        </is>
      </c>
      <c r="C294" t="inlineStr">
        <is>
          <t>F3</t>
        </is>
      </c>
      <c r="D294" t="inlineStr">
        <is>
          <t>IN-FONDO3</t>
        </is>
      </c>
      <c r="E294" t="inlineStr">
        <is>
          <t>5274186F1948</t>
        </is>
      </c>
      <c r="F294" t="inlineStr">
        <is>
          <t>GB00B0119487</t>
        </is>
      </c>
      <c r="G294" t="inlineStr">
        <is>
          <t>TD</t>
        </is>
      </c>
      <c r="H294" t="inlineStr">
        <is>
          <t>Sector</t>
        </is>
      </c>
      <c r="I294" t="inlineStr">
        <is>
          <t>RV</t>
        </is>
      </c>
      <c r="J294" t="inlineStr">
        <is>
          <t>MSCI</t>
        </is>
      </c>
      <c r="K294" t="inlineStr"/>
      <c r="L294" t="inlineStr">
        <is>
          <t>Man GLG - Continental European Growth</t>
        </is>
      </c>
      <c r="M294" t="inlineStr">
        <is>
          <t>Man GLG - Continental European Growth</t>
        </is>
      </c>
      <c r="N294" t="b">
        <v>0</v>
      </c>
      <c r="O294" t="n">
        <v>64.08178744999999</v>
      </c>
      <c r="P294" t="n">
        <v>4.386787666937521e-09</v>
      </c>
      <c r="Q294" t="n">
        <v>1.562714763987803e-05</v>
      </c>
      <c r="R294" t="n">
        <v>0.001001415553508433</v>
      </c>
      <c r="S294" t="n">
        <v>2.811131948609716e-07</v>
      </c>
      <c r="T294">
        <f>O294*Q294</f>
        <v/>
      </c>
      <c r="U294">
        <f>O294*P294</f>
        <v/>
      </c>
    </row>
    <row r="295">
      <c r="A295" t="inlineStr">
        <is>
          <t>202606</t>
        </is>
      </c>
      <c r="B295" t="inlineStr">
        <is>
          <t>Ex_Integra</t>
        </is>
      </c>
      <c r="C295" t="inlineStr">
        <is>
          <t>F3</t>
        </is>
      </c>
      <c r="D295" t="inlineStr">
        <is>
          <t>IN-FONDO3</t>
        </is>
      </c>
      <c r="E295" t="inlineStr">
        <is>
          <t>5274136F3115</t>
        </is>
      </c>
      <c r="F295" t="inlineStr">
        <is>
          <t>GB0033031153</t>
        </is>
      </c>
      <c r="G295" t="inlineStr">
        <is>
          <t>TD</t>
        </is>
      </c>
      <c r="H295" t="inlineStr">
        <is>
          <t>Sector</t>
        </is>
      </c>
      <c r="I295" t="inlineStr">
        <is>
          <t>RV</t>
        </is>
      </c>
      <c r="J295" t="inlineStr">
        <is>
          <t>MSCI</t>
        </is>
      </c>
      <c r="K295" t="inlineStr"/>
      <c r="L295" t="inlineStr">
        <is>
          <t>Invesco - UK Opportunities Fund</t>
        </is>
      </c>
      <c r="M295" t="inlineStr">
        <is>
          <t>Invesco - UK Opportunities Fund</t>
        </is>
      </c>
      <c r="N295" t="b">
        <v>0</v>
      </c>
      <c r="O295" t="n">
        <v>74.60124759</v>
      </c>
      <c r="P295" t="n">
        <v>0.0008008518598795551</v>
      </c>
      <c r="Q295" t="n">
        <v>2.852891729028143</v>
      </c>
      <c r="R295" t="n">
        <v>212.8292822246917</v>
      </c>
      <c r="S295" t="n">
        <v>0.05974454788178668</v>
      </c>
      <c r="T295">
        <f>O295*Q295</f>
        <v/>
      </c>
      <c r="U295">
        <f>O295*P295</f>
        <v/>
      </c>
    </row>
    <row r="296">
      <c r="A296" t="inlineStr">
        <is>
          <t>202606</t>
        </is>
      </c>
      <c r="B296" t="inlineStr">
        <is>
          <t>Ex_Integra</t>
        </is>
      </c>
      <c r="C296" t="inlineStr">
        <is>
          <t>F1</t>
        </is>
      </c>
      <c r="D296" t="inlineStr">
        <is>
          <t>IN-FONDO1</t>
        </is>
      </c>
      <c r="E296" t="inlineStr">
        <is>
          <t>5274136F3115</t>
        </is>
      </c>
      <c r="F296" t="inlineStr">
        <is>
          <t>GB0033031153</t>
        </is>
      </c>
      <c r="G296" t="inlineStr">
        <is>
          <t>TD</t>
        </is>
      </c>
      <c r="H296" t="inlineStr">
        <is>
          <t>Sector</t>
        </is>
      </c>
      <c r="I296" t="inlineStr">
        <is>
          <t>RV</t>
        </is>
      </c>
      <c r="J296" t="inlineStr">
        <is>
          <t>MSCI</t>
        </is>
      </c>
      <c r="K296" t="inlineStr"/>
      <c r="L296" t="inlineStr">
        <is>
          <t>Invesco - UK Opportunities Fund</t>
        </is>
      </c>
      <c r="M296" t="inlineStr">
        <is>
          <t>Invesco - UK Opportunities Fund</t>
        </is>
      </c>
      <c r="N296" t="b">
        <v>0</v>
      </c>
      <c r="O296" t="n">
        <v>74.60124759</v>
      </c>
      <c r="P296" t="n">
        <v>3.44256370062305e-05</v>
      </c>
      <c r="Q296" t="n">
        <v>0.1275733515882911</v>
      </c>
      <c r="R296" t="n">
        <v>9.517131187724226</v>
      </c>
      <c r="S296" t="n">
        <v>0.002568195469745268</v>
      </c>
      <c r="T296">
        <f>O296*Q296</f>
        <v/>
      </c>
      <c r="U296">
        <f>O296*P296</f>
        <v/>
      </c>
    </row>
    <row r="297">
      <c r="A297" t="inlineStr">
        <is>
          <t>202606</t>
        </is>
      </c>
      <c r="B297" t="inlineStr">
        <is>
          <t>Ex_Integra</t>
        </is>
      </c>
      <c r="C297" t="inlineStr">
        <is>
          <t>F2</t>
        </is>
      </c>
      <c r="D297" t="inlineStr">
        <is>
          <t>IN-FONDO2</t>
        </is>
      </c>
      <c r="E297" t="inlineStr">
        <is>
          <t>5274136F3115</t>
        </is>
      </c>
      <c r="F297" t="inlineStr">
        <is>
          <t>GB0033031153</t>
        </is>
      </c>
      <c r="G297" t="inlineStr">
        <is>
          <t>TD</t>
        </is>
      </c>
      <c r="H297" t="inlineStr">
        <is>
          <t>Sector</t>
        </is>
      </c>
      <c r="I297" t="inlineStr">
        <is>
          <t>RV</t>
        </is>
      </c>
      <c r="J297" t="inlineStr">
        <is>
          <t>MSCI</t>
        </is>
      </c>
      <c r="K297" t="inlineStr"/>
      <c r="L297" t="inlineStr">
        <is>
          <t>Invesco - UK Opportunities Fund</t>
        </is>
      </c>
      <c r="M297" t="inlineStr">
        <is>
          <t>Invesco - UK Opportunities Fund</t>
        </is>
      </c>
      <c r="N297" t="b">
        <v>0</v>
      </c>
      <c r="O297" t="n">
        <v>74.60124759</v>
      </c>
      <c r="P297" t="n">
        <v>3.35882682219247e-05</v>
      </c>
      <c r="Q297" t="n">
        <v>0.4695168707279838</v>
      </c>
      <c r="R297" t="n">
        <v>35.02654432086035</v>
      </c>
      <c r="S297" t="n">
        <v>0.002505726713743134</v>
      </c>
      <c r="T297">
        <f>O297*Q297</f>
        <v/>
      </c>
      <c r="U297">
        <f>O297*P297</f>
        <v/>
      </c>
    </row>
    <row r="298">
      <c r="A298" t="inlineStr">
        <is>
          <t>202606</t>
        </is>
      </c>
      <c r="B298" t="inlineStr">
        <is>
          <t>Ex_Integra</t>
        </is>
      </c>
      <c r="C298" t="inlineStr">
        <is>
          <t>F2</t>
        </is>
      </c>
      <c r="D298" t="inlineStr">
        <is>
          <t>IN-FONDO2</t>
        </is>
      </c>
      <c r="E298" t="inlineStr">
        <is>
          <t>5274104F8932</t>
        </is>
      </c>
      <c r="F298" t="inlineStr">
        <is>
          <t>FR0010589325</t>
        </is>
      </c>
      <c r="G298" t="inlineStr">
        <is>
          <t>TD</t>
        </is>
      </c>
      <c r="H298" t="inlineStr">
        <is>
          <t>Sector</t>
        </is>
      </c>
      <c r="I298" t="inlineStr">
        <is>
          <t>RV</t>
        </is>
      </c>
      <c r="J298" t="inlineStr">
        <is>
          <t>MSCI</t>
        </is>
      </c>
      <c r="K298" t="inlineStr"/>
      <c r="L298" t="inlineStr">
        <is>
          <t>Groupama - Avenir Euro (Mid Small Caps)</t>
        </is>
      </c>
      <c r="M298" t="inlineStr">
        <is>
          <t>Groupama - Avenir Euro (Mid Small Caps)</t>
        </is>
      </c>
      <c r="N298" t="b">
        <v>0</v>
      </c>
      <c r="O298" t="n">
        <v>57.77687121</v>
      </c>
      <c r="P298" t="n">
        <v>1.737017716509481e-06</v>
      </c>
      <c r="Q298" t="n">
        <v>0.02428107091636967</v>
      </c>
      <c r="R298" t="n">
        <v>1.402884307175967</v>
      </c>
      <c r="S298" t="n">
        <v>0.0001003594488962566</v>
      </c>
      <c r="T298">
        <f>O298*Q298</f>
        <v/>
      </c>
      <c r="U298">
        <f>O298*P298</f>
        <v/>
      </c>
    </row>
    <row r="299">
      <c r="A299" t="inlineStr">
        <is>
          <t>202606</t>
        </is>
      </c>
      <c r="B299" t="inlineStr">
        <is>
          <t>Ex_Integra</t>
        </is>
      </c>
      <c r="C299" t="inlineStr">
        <is>
          <t>F1</t>
        </is>
      </c>
      <c r="D299" t="inlineStr">
        <is>
          <t>IN-FONDO1</t>
        </is>
      </c>
      <c r="E299" t="inlineStr">
        <is>
          <t>5274104AVEUR</t>
        </is>
      </c>
      <c r="F299" t="inlineStr">
        <is>
          <t>LU0675296932</t>
        </is>
      </c>
      <c r="G299" t="inlineStr">
        <is>
          <t>TD</t>
        </is>
      </c>
      <c r="H299" t="inlineStr">
        <is>
          <t>Sector</t>
        </is>
      </c>
      <c r="I299" t="inlineStr">
        <is>
          <t>RV</t>
        </is>
      </c>
      <c r="J299" t="inlineStr">
        <is>
          <t>MSCI</t>
        </is>
      </c>
      <c r="K299" t="inlineStr"/>
      <c r="L299" t="inlineStr">
        <is>
          <t>Groupama - G Fund Avenir Europe (Mid Small Caps) - C</t>
        </is>
      </c>
      <c r="M299" t="inlineStr">
        <is>
          <t>Groupama - G Fund Avenir Europe (Mid Small Caps) - C</t>
        </is>
      </c>
      <c r="N299" t="b">
        <v>0</v>
      </c>
      <c r="O299" t="n">
        <v>46.50473121</v>
      </c>
      <c r="P299" t="n">
        <v>8.06955545821858e-07</v>
      </c>
      <c r="Q299" t="n">
        <v>0.002990388341822743</v>
      </c>
      <c r="R299" t="n">
        <v>0.1390672060499843</v>
      </c>
      <c r="S299" t="n">
        <v>3.752725075686435e-05</v>
      </c>
      <c r="T299">
        <f>O299*Q299</f>
        <v/>
      </c>
      <c r="U299">
        <f>O299*P299</f>
        <v/>
      </c>
    </row>
    <row r="300">
      <c r="A300" t="inlineStr">
        <is>
          <t>202606</t>
        </is>
      </c>
      <c r="B300" t="inlineStr">
        <is>
          <t>Ex_Integra</t>
        </is>
      </c>
      <c r="C300" t="inlineStr">
        <is>
          <t>F2</t>
        </is>
      </c>
      <c r="D300" t="inlineStr">
        <is>
          <t>IN-FONDO2</t>
        </is>
      </c>
      <c r="E300" t="inlineStr">
        <is>
          <t>5274104AVEUR</t>
        </is>
      </c>
      <c r="F300" t="inlineStr">
        <is>
          <t>LU0675296932</t>
        </is>
      </c>
      <c r="G300" t="inlineStr">
        <is>
          <t>TD</t>
        </is>
      </c>
      <c r="H300" t="inlineStr">
        <is>
          <t>Sector</t>
        </is>
      </c>
      <c r="I300" t="inlineStr">
        <is>
          <t>RV</t>
        </is>
      </c>
      <c r="J300" t="inlineStr">
        <is>
          <t>MSCI</t>
        </is>
      </c>
      <c r="K300" t="inlineStr"/>
      <c r="L300" t="inlineStr">
        <is>
          <t>Groupama - G Fund Avenir Europe (Mid Small Caps) - C</t>
        </is>
      </c>
      <c r="M300" t="inlineStr">
        <is>
          <t>Groupama - G Fund Avenir Europe (Mid Small Caps) - C</t>
        </is>
      </c>
      <c r="N300" t="b">
        <v>0</v>
      </c>
      <c r="O300" t="n">
        <v>46.50473121</v>
      </c>
      <c r="P300" t="n">
        <v>1.978588317027984e-07</v>
      </c>
      <c r="Q300" t="n">
        <v>0.002765788902636952</v>
      </c>
      <c r="R300" t="n">
        <v>0.1286222695007323</v>
      </c>
      <c r="S300" t="n">
        <v>9.201371785863267e-06</v>
      </c>
      <c r="T300">
        <f>O300*Q300</f>
        <v/>
      </c>
      <c r="U300">
        <f>O300*P300</f>
        <v/>
      </c>
    </row>
    <row r="301">
      <c r="A301" t="inlineStr">
        <is>
          <t>202606</t>
        </is>
      </c>
      <c r="B301" t="inlineStr">
        <is>
          <t>Ex_Integra</t>
        </is>
      </c>
      <c r="C301" t="inlineStr">
        <is>
          <t>F3</t>
        </is>
      </c>
      <c r="D301" t="inlineStr">
        <is>
          <t>IN-FONDO3</t>
        </is>
      </c>
      <c r="E301" t="inlineStr">
        <is>
          <t>5274104AVEUR</t>
        </is>
      </c>
      <c r="F301" t="inlineStr">
        <is>
          <t>LU0675296932</t>
        </is>
      </c>
      <c r="G301" t="inlineStr">
        <is>
          <t>TD</t>
        </is>
      </c>
      <c r="H301" t="inlineStr">
        <is>
          <t>Sector</t>
        </is>
      </c>
      <c r="I301" t="inlineStr">
        <is>
          <t>RV</t>
        </is>
      </c>
      <c r="J301" t="inlineStr">
        <is>
          <t>MSCI</t>
        </is>
      </c>
      <c r="K301" t="inlineStr"/>
      <c r="L301" t="inlineStr">
        <is>
          <t>Groupama - G Fund Avenir Europe (Mid Small Caps) - C</t>
        </is>
      </c>
      <c r="M301" t="inlineStr">
        <is>
          <t>Groupama - G Fund Avenir Europe (Mid Small Caps) - C</t>
        </is>
      </c>
      <c r="N301" t="b">
        <v>0</v>
      </c>
      <c r="O301" t="n">
        <v>46.50473121</v>
      </c>
      <c r="P301" t="n">
        <v>9.47829853494378e-07</v>
      </c>
      <c r="Q301" t="n">
        <v>0.003376474582910686</v>
      </c>
      <c r="R301" t="n">
        <v>0.1570220429156583</v>
      </c>
      <c r="S301" t="n">
        <v>4.407857256956973e-05</v>
      </c>
      <c r="T301">
        <f>O301*Q301</f>
        <v/>
      </c>
      <c r="U301">
        <f>O301*P301</f>
        <v/>
      </c>
    </row>
    <row r="302">
      <c r="A302" t="inlineStr">
        <is>
          <t>202606</t>
        </is>
      </c>
      <c r="B302" t="inlineStr">
        <is>
          <t>Ex_Integra</t>
        </is>
      </c>
      <c r="C302" t="inlineStr">
        <is>
          <t>F3</t>
        </is>
      </c>
      <c r="D302" t="inlineStr">
        <is>
          <t>IN-FONDO3</t>
        </is>
      </c>
      <c r="E302" t="inlineStr">
        <is>
          <t>5277445FGVH8</t>
        </is>
      </c>
      <c r="F302" t="inlineStr">
        <is>
          <t>IE00B8JGVH80</t>
        </is>
      </c>
      <c r="G302" t="inlineStr">
        <is>
          <t>TD</t>
        </is>
      </c>
      <c r="H302" t="inlineStr">
        <is>
          <t>Sector</t>
        </is>
      </c>
      <c r="I302" t="inlineStr">
        <is>
          <t>RV</t>
        </is>
      </c>
      <c r="J302" t="inlineStr">
        <is>
          <t>MSCI</t>
        </is>
      </c>
      <c r="K302" t="inlineStr"/>
      <c r="L302" t="inlineStr">
        <is>
          <t>Lazard - Japanese Strategic Equity</t>
        </is>
      </c>
      <c r="M302" t="inlineStr">
        <is>
          <t>Lazard - Japanese Strategic Equity</t>
        </is>
      </c>
      <c r="N302" t="b">
        <v>0</v>
      </c>
      <c r="O302" t="n">
        <v>37.84777476</v>
      </c>
      <c r="P302" t="n">
        <v>0.001905626091085338</v>
      </c>
      <c r="Q302" t="n">
        <v>6.788452629298041</v>
      </c>
      <c r="R302" t="n">
        <v>256.927826082602</v>
      </c>
      <c r="S302" t="n">
        <v>0.07212370707217712</v>
      </c>
      <c r="T302">
        <f>O302*Q302</f>
        <v/>
      </c>
      <c r="U302">
        <f>O302*P302</f>
        <v/>
      </c>
    </row>
    <row r="303">
      <c r="A303" t="inlineStr">
        <is>
          <t>202606</t>
        </is>
      </c>
      <c r="B303" t="inlineStr">
        <is>
          <t>Ex_Integra</t>
        </is>
      </c>
      <c r="C303" t="inlineStr">
        <is>
          <t>F2</t>
        </is>
      </c>
      <c r="D303" t="inlineStr">
        <is>
          <t>IN-FONDO2</t>
        </is>
      </c>
      <c r="E303" t="inlineStr">
        <is>
          <t>5277445FGVH8</t>
        </is>
      </c>
      <c r="F303" t="inlineStr">
        <is>
          <t>IE00B8JGVH80</t>
        </is>
      </c>
      <c r="G303" t="inlineStr">
        <is>
          <t>TD</t>
        </is>
      </c>
      <c r="H303" t="inlineStr">
        <is>
          <t>Sector</t>
        </is>
      </c>
      <c r="I303" t="inlineStr">
        <is>
          <t>RV</t>
        </is>
      </c>
      <c r="J303" t="inlineStr">
        <is>
          <t>MSCI</t>
        </is>
      </c>
      <c r="K303" t="inlineStr"/>
      <c r="L303" t="inlineStr">
        <is>
          <t>Lazard - Japanese Strategic Equity</t>
        </is>
      </c>
      <c r="M303" t="inlineStr">
        <is>
          <t>Lazard - Japanese Strategic Equity</t>
        </is>
      </c>
      <c r="N303" t="b">
        <v>0</v>
      </c>
      <c r="O303" t="n">
        <v>37.84777476</v>
      </c>
      <c r="P303" t="n">
        <v>0.001268158041916791</v>
      </c>
      <c r="Q303" t="n">
        <v>17.72707040134443</v>
      </c>
      <c r="R303" t="n">
        <v>670.930167704747</v>
      </c>
      <c r="S303" t="n">
        <v>0.04799695993054936</v>
      </c>
      <c r="T303">
        <f>O303*Q303</f>
        <v/>
      </c>
      <c r="U303">
        <f>O303*P303</f>
        <v/>
      </c>
    </row>
    <row r="304">
      <c r="A304" t="inlineStr">
        <is>
          <t>202606</t>
        </is>
      </c>
      <c r="B304" t="inlineStr">
        <is>
          <t>Ex_Integra</t>
        </is>
      </c>
      <c r="C304" t="inlineStr">
        <is>
          <t>F2</t>
        </is>
      </c>
      <c r="D304" t="inlineStr">
        <is>
          <t>IN-FONDO2</t>
        </is>
      </c>
      <c r="E304" t="inlineStr">
        <is>
          <t>5270132F56110</t>
        </is>
      </c>
      <c r="F304" t="inlineStr">
        <is>
          <t>LU0248056110</t>
        </is>
      </c>
      <c r="G304" t="inlineStr">
        <is>
          <t>TD</t>
        </is>
      </c>
      <c r="H304" t="inlineStr">
        <is>
          <t>Sector</t>
        </is>
      </c>
      <c r="I304" t="inlineStr">
        <is>
          <t>RV</t>
        </is>
      </c>
      <c r="J304" t="inlineStr">
        <is>
          <t>MSCI</t>
        </is>
      </c>
      <c r="K304" t="inlineStr"/>
      <c r="L304" t="inlineStr">
        <is>
          <t>JP Morgan - Japan Equity Fund - I</t>
        </is>
      </c>
      <c r="M304" t="inlineStr">
        <is>
          <t>JP Morgan - Japan Equity Fund - I</t>
        </is>
      </c>
      <c r="N304" t="b">
        <v>0</v>
      </c>
      <c r="O304" t="n">
        <v>19.01043029</v>
      </c>
      <c r="P304" t="n">
        <v>0.001129653334012866</v>
      </c>
      <c r="Q304" t="n">
        <v>15.7909688849913</v>
      </c>
      <c r="R304" t="n">
        <v>300.1931131996861</v>
      </c>
      <c r="S304" t="n">
        <v>0.02147519595811768</v>
      </c>
      <c r="T304">
        <f>O304*Q304</f>
        <v/>
      </c>
      <c r="U304">
        <f>O304*P304</f>
        <v/>
      </c>
    </row>
    <row r="305">
      <c r="A305" t="inlineStr">
        <is>
          <t>202606</t>
        </is>
      </c>
      <c r="B305" t="inlineStr">
        <is>
          <t>Ex_Integra</t>
        </is>
      </c>
      <c r="C305" t="inlineStr">
        <is>
          <t>F3</t>
        </is>
      </c>
      <c r="D305" t="inlineStr">
        <is>
          <t>IN-FONDO3</t>
        </is>
      </c>
      <c r="E305" t="inlineStr">
        <is>
          <t>5270132F56110</t>
        </is>
      </c>
      <c r="F305" t="inlineStr">
        <is>
          <t>LU0248056110</t>
        </is>
      </c>
      <c r="G305" t="inlineStr">
        <is>
          <t>TD</t>
        </is>
      </c>
      <c r="H305" t="inlineStr">
        <is>
          <t>Sector</t>
        </is>
      </c>
      <c r="I305" t="inlineStr">
        <is>
          <t>RV</t>
        </is>
      </c>
      <c r="J305" t="inlineStr">
        <is>
          <t>MSCI</t>
        </is>
      </c>
      <c r="K305" t="inlineStr"/>
      <c r="L305" t="inlineStr">
        <is>
          <t>JP Morgan - Japan Equity Fund - I</t>
        </is>
      </c>
      <c r="M305" t="inlineStr">
        <is>
          <t>JP Morgan - Japan Equity Fund - I</t>
        </is>
      </c>
      <c r="N305" t="b">
        <v>0</v>
      </c>
      <c r="O305" t="n">
        <v>19.01043029</v>
      </c>
      <c r="P305" t="n">
        <v>0.003645363448250252</v>
      </c>
      <c r="Q305" t="n">
        <v>12.98595626958867</v>
      </c>
      <c r="R305" t="n">
        <v>246.8686164120039</v>
      </c>
      <c r="S305" t="n">
        <v>0.06929992771467543</v>
      </c>
      <c r="T305">
        <f>O305*Q305</f>
        <v/>
      </c>
      <c r="U305">
        <f>O305*P305</f>
        <v/>
      </c>
    </row>
    <row r="306">
      <c r="A306" t="inlineStr">
        <is>
          <t>202606</t>
        </is>
      </c>
      <c r="B306" t="inlineStr">
        <is>
          <t>Ex_Integra</t>
        </is>
      </c>
      <c r="C306" t="inlineStr">
        <is>
          <t>F1</t>
        </is>
      </c>
      <c r="D306" t="inlineStr">
        <is>
          <t>IN-FONDO1</t>
        </is>
      </c>
      <c r="E306" t="inlineStr">
        <is>
          <t>5270132F56110</t>
        </is>
      </c>
      <c r="F306" t="inlineStr">
        <is>
          <t>LU0248056110</t>
        </is>
      </c>
      <c r="G306" t="inlineStr">
        <is>
          <t>TD</t>
        </is>
      </c>
      <c r="H306" t="inlineStr">
        <is>
          <t>Sector</t>
        </is>
      </c>
      <c r="I306" t="inlineStr">
        <is>
          <t>RV</t>
        </is>
      </c>
      <c r="J306" t="inlineStr">
        <is>
          <t>MSCI</t>
        </is>
      </c>
      <c r="K306" t="inlineStr"/>
      <c r="L306" t="inlineStr">
        <is>
          <t>JP Morgan - Japan Equity Fund - I</t>
        </is>
      </c>
      <c r="M306" t="inlineStr">
        <is>
          <t>JP Morgan - Japan Equity Fund - I</t>
        </is>
      </c>
      <c r="N306" t="b">
        <v>0</v>
      </c>
      <c r="O306" t="n">
        <v>19.01043029</v>
      </c>
      <c r="P306" t="n">
        <v>7.265043270896292e-05</v>
      </c>
      <c r="Q306" t="n">
        <v>0.2692254959100569</v>
      </c>
      <c r="R306" t="n">
        <v>5.118092522288817</v>
      </c>
      <c r="S306" t="n">
        <v>0.001381115986552075</v>
      </c>
      <c r="T306">
        <f>O306*Q306</f>
        <v/>
      </c>
      <c r="U306">
        <f>O306*P306</f>
        <v/>
      </c>
    </row>
    <row r="307">
      <c r="A307" t="inlineStr">
        <is>
          <t>202606</t>
        </is>
      </c>
      <c r="B307" t="inlineStr">
        <is>
          <t>Ex_Integra</t>
        </is>
      </c>
      <c r="C307" t="inlineStr">
        <is>
          <t>F2</t>
        </is>
      </c>
      <c r="D307" t="inlineStr">
        <is>
          <t>IN-FONDO2</t>
        </is>
      </c>
      <c r="E307" t="inlineStr">
        <is>
          <t>5273865FTL69</t>
        </is>
      </c>
      <c r="F307" t="inlineStr">
        <is>
          <t>IE00B3VTL690</t>
        </is>
      </c>
      <c r="G307" t="inlineStr">
        <is>
          <t>TD</t>
        </is>
      </c>
      <c r="H307" t="inlineStr">
        <is>
          <t>Sector</t>
        </is>
      </c>
      <c r="I307" t="inlineStr">
        <is>
          <t>RV</t>
        </is>
      </c>
      <c r="J307" t="inlineStr">
        <is>
          <t>MSCI</t>
        </is>
      </c>
      <c r="K307" t="inlineStr"/>
      <c r="L307" t="inlineStr">
        <is>
          <t>Nomura Funds Ireland - Japan Strategic Value Fund</t>
        </is>
      </c>
      <c r="M307" t="inlineStr">
        <is>
          <t>Nomura Funds Ireland - Japan Strategic Value Fund</t>
        </is>
      </c>
      <c r="N307" t="b">
        <v>0</v>
      </c>
      <c r="O307" t="n">
        <v>27.00442487</v>
      </c>
      <c r="P307" t="n">
        <v>0.001296301170082558</v>
      </c>
      <c r="Q307" t="n">
        <v>18.12047185275544</v>
      </c>
      <c r="R307" t="n">
        <v>489.3329207566841</v>
      </c>
      <c r="S307" t="n">
        <v>0.03500586755638754</v>
      </c>
      <c r="T307">
        <f>O307*Q307</f>
        <v/>
      </c>
      <c r="U307">
        <f>O307*P307</f>
        <v/>
      </c>
    </row>
    <row r="308">
      <c r="A308" t="inlineStr">
        <is>
          <t>202606</t>
        </is>
      </c>
      <c r="B308" t="inlineStr">
        <is>
          <t>Ex_Integra</t>
        </is>
      </c>
      <c r="C308" t="inlineStr">
        <is>
          <t>F3</t>
        </is>
      </c>
      <c r="D308" t="inlineStr">
        <is>
          <t>IN-FONDO3</t>
        </is>
      </c>
      <c r="E308" t="inlineStr">
        <is>
          <t>5273865FTL69</t>
        </is>
      </c>
      <c r="F308" t="inlineStr">
        <is>
          <t>IE00B3VTL690</t>
        </is>
      </c>
      <c r="G308" t="inlineStr">
        <is>
          <t>TD</t>
        </is>
      </c>
      <c r="H308" t="inlineStr">
        <is>
          <t>Sector</t>
        </is>
      </c>
      <c r="I308" t="inlineStr">
        <is>
          <t>RV</t>
        </is>
      </c>
      <c r="J308" t="inlineStr">
        <is>
          <t>MSCI</t>
        </is>
      </c>
      <c r="K308" t="inlineStr"/>
      <c r="L308" t="inlineStr">
        <is>
          <t>Nomura Funds Ireland - Japan Strategic Value Fund</t>
        </is>
      </c>
      <c r="M308" t="inlineStr">
        <is>
          <t>Nomura Funds Ireland - Japan Strategic Value Fund</t>
        </is>
      </c>
      <c r="N308" t="b">
        <v>0</v>
      </c>
      <c r="O308" t="n">
        <v>27.00442487</v>
      </c>
      <c r="P308" t="n">
        <v>0.001295590637263663</v>
      </c>
      <c r="Q308" t="n">
        <v>4.615310269506894</v>
      </c>
      <c r="R308" t="n">
        <v>124.6337994246384</v>
      </c>
      <c r="S308" t="n">
        <v>0.03498668002626202</v>
      </c>
      <c r="T308">
        <f>O308*Q308</f>
        <v/>
      </c>
      <c r="U308">
        <f>O308*P308</f>
        <v/>
      </c>
    </row>
    <row r="309">
      <c r="A309" t="inlineStr">
        <is>
          <t>202606</t>
        </is>
      </c>
      <c r="B309" t="inlineStr">
        <is>
          <t>Ex_Integra</t>
        </is>
      </c>
      <c r="C309" t="inlineStr">
        <is>
          <t>F2</t>
        </is>
      </c>
      <c r="D309" t="inlineStr">
        <is>
          <t>IN-FONDO2</t>
        </is>
      </c>
      <c r="E309" t="inlineStr">
        <is>
          <t>52COMG5JAPGR</t>
        </is>
      </c>
      <c r="F309" t="inlineStr">
        <is>
          <t>IE00BQ1YBP44</t>
        </is>
      </c>
      <c r="G309" t="inlineStr">
        <is>
          <t>TD</t>
        </is>
      </c>
      <c r="H309" t="inlineStr">
        <is>
          <t>Sector</t>
        </is>
      </c>
      <c r="I309" t="inlineStr">
        <is>
          <t>RV</t>
        </is>
      </c>
      <c r="J309" t="inlineStr">
        <is>
          <t>MSCI</t>
        </is>
      </c>
      <c r="K309" t="inlineStr"/>
      <c r="L309" t="inlineStr">
        <is>
          <t>Comgest - Japan Growth</t>
        </is>
      </c>
      <c r="M309" t="inlineStr">
        <is>
          <t>Comgest - Japan Growth</t>
        </is>
      </c>
      <c r="N309" t="b">
        <v>0</v>
      </c>
      <c r="O309" t="n">
        <v>12.38684358</v>
      </c>
      <c r="P309" t="n">
        <v>0.0001010656538776008</v>
      </c>
      <c r="Q309" t="n">
        <v>1.412756062121548</v>
      </c>
      <c r="R309" t="n">
        <v>17.49958835819637</v>
      </c>
      <c r="S309" t="n">
        <v>0.001251884445892262</v>
      </c>
      <c r="T309">
        <f>O309*Q309</f>
        <v/>
      </c>
      <c r="U309">
        <f>O309*P309</f>
        <v/>
      </c>
    </row>
    <row r="310">
      <c r="A310" t="inlineStr">
        <is>
          <t>202606</t>
        </is>
      </c>
      <c r="B310" t="inlineStr">
        <is>
          <t>Ex_Integra</t>
        </is>
      </c>
      <c r="C310" t="inlineStr">
        <is>
          <t>F1</t>
        </is>
      </c>
      <c r="D310" t="inlineStr">
        <is>
          <t>IN-FONDO1</t>
        </is>
      </c>
      <c r="E310" t="inlineStr">
        <is>
          <t>5270465F0075</t>
        </is>
      </c>
      <c r="F310" t="inlineStr">
        <is>
          <t>LU0102000758</t>
        </is>
      </c>
      <c r="G310" t="inlineStr">
        <is>
          <t>TD</t>
        </is>
      </c>
      <c r="H310" t="inlineStr">
        <is>
          <t>Sector</t>
        </is>
      </c>
      <c r="I310" t="inlineStr">
        <is>
          <t>RV</t>
        </is>
      </c>
      <c r="J310" t="inlineStr">
        <is>
          <t>MSCI</t>
        </is>
      </c>
      <c r="K310" t="inlineStr"/>
      <c r="L310" t="inlineStr">
        <is>
          <t>BNP Paribas - Japan Small Caps</t>
        </is>
      </c>
      <c r="M310" t="inlineStr">
        <is>
          <t>BNP Paribas - Japan Small Caps</t>
        </is>
      </c>
      <c r="N310" t="b">
        <v>0</v>
      </c>
      <c r="O310" t="n">
        <v>106.23905766</v>
      </c>
      <c r="P310" t="n">
        <v>0.000261185745571728</v>
      </c>
      <c r="Q310" t="n">
        <v>0.9678932286319514</v>
      </c>
      <c r="R310" t="n">
        <v>102.8280645253534</v>
      </c>
      <c r="S310" t="n">
        <v>0.0277481274837649</v>
      </c>
      <c r="T310">
        <f>O310*Q310</f>
        <v/>
      </c>
      <c r="U310">
        <f>O310*P310</f>
        <v/>
      </c>
    </row>
    <row r="311">
      <c r="A311" t="inlineStr">
        <is>
          <t>202606</t>
        </is>
      </c>
      <c r="B311" t="inlineStr">
        <is>
          <t>Ex_Integra</t>
        </is>
      </c>
      <c r="C311" t="inlineStr">
        <is>
          <t>F3</t>
        </is>
      </c>
      <c r="D311" t="inlineStr">
        <is>
          <t>IN-FONDO3</t>
        </is>
      </c>
      <c r="E311" t="inlineStr">
        <is>
          <t>5270465F0075</t>
        </is>
      </c>
      <c r="F311" t="inlineStr">
        <is>
          <t>LU0102000758</t>
        </is>
      </c>
      <c r="G311" t="inlineStr">
        <is>
          <t>TD</t>
        </is>
      </c>
      <c r="H311" t="inlineStr">
        <is>
          <t>Sector</t>
        </is>
      </c>
      <c r="I311" t="inlineStr">
        <is>
          <t>RV</t>
        </is>
      </c>
      <c r="J311" t="inlineStr">
        <is>
          <t>MSCI</t>
        </is>
      </c>
      <c r="K311" t="inlineStr"/>
      <c r="L311" t="inlineStr">
        <is>
          <t>BNP Paribas - Japan Small Caps</t>
        </is>
      </c>
      <c r="M311" t="inlineStr">
        <is>
          <t>BNP Paribas - Japan Small Caps</t>
        </is>
      </c>
      <c r="N311" t="b">
        <v>0</v>
      </c>
      <c r="O311" t="n">
        <v>106.23905766</v>
      </c>
      <c r="P311" t="n">
        <v>0.008164672806742455</v>
      </c>
      <c r="Q311" t="n">
        <v>29.08518876896872</v>
      </c>
      <c r="R311" t="n">
        <v>3089.983046678453</v>
      </c>
      <c r="S311" t="n">
        <v>0.8674071450905457</v>
      </c>
      <c r="T311">
        <f>O311*Q311</f>
        <v/>
      </c>
      <c r="U311">
        <f>O311*P311</f>
        <v/>
      </c>
    </row>
    <row r="312">
      <c r="A312" t="inlineStr">
        <is>
          <t>202606</t>
        </is>
      </c>
      <c r="B312" t="inlineStr">
        <is>
          <t>Ex_Integra</t>
        </is>
      </c>
      <c r="C312" t="inlineStr">
        <is>
          <t>F2</t>
        </is>
      </c>
      <c r="D312" t="inlineStr">
        <is>
          <t>IN-FONDO2</t>
        </is>
      </c>
      <c r="E312" t="inlineStr">
        <is>
          <t>5270465F0075</t>
        </is>
      </c>
      <c r="F312" t="inlineStr">
        <is>
          <t>LU0102000758</t>
        </is>
      </c>
      <c r="G312" t="inlineStr">
        <is>
          <t>TD</t>
        </is>
      </c>
      <c r="H312" t="inlineStr">
        <is>
          <t>Sector</t>
        </is>
      </c>
      <c r="I312" t="inlineStr">
        <is>
          <t>RV</t>
        </is>
      </c>
      <c r="J312" t="inlineStr">
        <is>
          <t>MSCI</t>
        </is>
      </c>
      <c r="K312" t="inlineStr"/>
      <c r="L312" t="inlineStr">
        <is>
          <t>BNP Paribas - Japan Small Caps</t>
        </is>
      </c>
      <c r="M312" t="inlineStr">
        <is>
          <t>BNP Paribas - Japan Small Caps</t>
        </is>
      </c>
      <c r="N312" t="b">
        <v>0</v>
      </c>
      <c r="O312" t="n">
        <v>106.23905766</v>
      </c>
      <c r="P312" t="n">
        <v>0.003287942098432987</v>
      </c>
      <c r="Q312" t="n">
        <v>45.96081807466868</v>
      </c>
      <c r="R312" t="n">
        <v>4882.834001535496</v>
      </c>
      <c r="S312" t="n">
        <v>0.3493078701781635</v>
      </c>
      <c r="T312">
        <f>O312*Q312</f>
        <v/>
      </c>
      <c r="U312">
        <f>O312*P312</f>
        <v/>
      </c>
    </row>
    <row r="313">
      <c r="A313" t="inlineStr">
        <is>
          <t>202606</t>
        </is>
      </c>
      <c r="B313" t="inlineStr">
        <is>
          <t>Ex_Integra</t>
        </is>
      </c>
      <c r="C313" t="inlineStr">
        <is>
          <t>F2</t>
        </is>
      </c>
      <c r="D313" t="inlineStr">
        <is>
          <t>IN-FONDO2</t>
        </is>
      </c>
      <c r="E313" t="inlineStr">
        <is>
          <t>5273932EA854</t>
        </is>
      </c>
      <c r="F313" t="inlineStr">
        <is>
          <t>US78464A8541</t>
        </is>
      </c>
      <c r="G313" t="inlineStr">
        <is>
          <t>TD</t>
        </is>
      </c>
      <c r="H313" t="inlineStr">
        <is>
          <t>Sector</t>
        </is>
      </c>
      <c r="I313" t="inlineStr">
        <is>
          <t>RV</t>
        </is>
      </c>
      <c r="J313" t="inlineStr">
        <is>
          <t>MSCI</t>
        </is>
      </c>
      <c r="K313" t="inlineStr"/>
      <c r="L313" t="inlineStr">
        <is>
          <t>SSGA Funds Management, Inc.</t>
        </is>
      </c>
      <c r="M313" t="inlineStr">
        <is>
          <t>SSGA Funds Management, Inc.</t>
        </is>
      </c>
      <c r="N313" t="b">
        <v>0</v>
      </c>
      <c r="O313" t="n">
        <v>21.83554626</v>
      </c>
      <c r="P313" t="n">
        <v>8.73020957642663e-06</v>
      </c>
      <c r="Q313" t="n">
        <v>0.12203608277868</v>
      </c>
      <c r="R313" t="n">
        <v>2.664724530903056</v>
      </c>
      <c r="S313" t="n">
        <v>0.0001906288950655587</v>
      </c>
      <c r="T313">
        <f>O313*Q313</f>
        <v/>
      </c>
      <c r="U313">
        <f>O313*P313</f>
        <v/>
      </c>
    </row>
    <row r="314">
      <c r="A314" t="inlineStr">
        <is>
          <t>202606</t>
        </is>
      </c>
      <c r="B314" t="inlineStr">
        <is>
          <t>Ex_Integra</t>
        </is>
      </c>
      <c r="C314" t="inlineStr">
        <is>
          <t>F3</t>
        </is>
      </c>
      <c r="D314" t="inlineStr">
        <is>
          <t>IN-FONDO3</t>
        </is>
      </c>
      <c r="E314" t="inlineStr">
        <is>
          <t>5270172E8413</t>
        </is>
      </c>
      <c r="F314" t="inlineStr">
        <is>
          <t>US9229083632</t>
        </is>
      </c>
      <c r="G314" t="inlineStr">
        <is>
          <t>TD</t>
        </is>
      </c>
      <c r="H314" t="inlineStr">
        <is>
          <t>Sector</t>
        </is>
      </c>
      <c r="I314" t="inlineStr">
        <is>
          <t>RV</t>
        </is>
      </c>
      <c r="J314" t="inlineStr">
        <is>
          <t>MSCI</t>
        </is>
      </c>
      <c r="K314" t="inlineStr"/>
      <c r="L314" t="inlineStr">
        <is>
          <t>Vanguard - S&amp;P 500 ETF</t>
        </is>
      </c>
      <c r="M314" t="inlineStr">
        <is>
          <t>Vanguard - S&amp;P 500 ETF</t>
        </is>
      </c>
      <c r="N314" t="b">
        <v>0</v>
      </c>
      <c r="O314" t="n">
        <v>21.87354089</v>
      </c>
      <c r="P314" t="n">
        <v>0.01806945490211328</v>
      </c>
      <c r="Q314" t="n">
        <v>64.36920611764448</v>
      </c>
      <c r="R314" t="n">
        <v>1407.982462071135</v>
      </c>
      <c r="S314" t="n">
        <v>0.3952429606613858</v>
      </c>
      <c r="T314">
        <f>O314*Q314</f>
        <v/>
      </c>
      <c r="U314">
        <f>O314*P314</f>
        <v/>
      </c>
    </row>
    <row r="315">
      <c r="A315" t="inlineStr">
        <is>
          <t>202606</t>
        </is>
      </c>
      <c r="B315" t="inlineStr">
        <is>
          <t>Ex_Integra</t>
        </is>
      </c>
      <c r="C315" t="inlineStr">
        <is>
          <t>F2</t>
        </is>
      </c>
      <c r="D315" t="inlineStr">
        <is>
          <t>IN-FONDO2</t>
        </is>
      </c>
      <c r="E315" t="inlineStr">
        <is>
          <t>5270172E8413</t>
        </is>
      </c>
      <c r="F315" t="inlineStr">
        <is>
          <t>US9229083632</t>
        </is>
      </c>
      <c r="G315" t="inlineStr">
        <is>
          <t>TD</t>
        </is>
      </c>
      <c r="H315" t="inlineStr">
        <is>
          <t>Sector</t>
        </is>
      </c>
      <c r="I315" t="inlineStr">
        <is>
          <t>RV</t>
        </is>
      </c>
      <c r="J315" t="inlineStr">
        <is>
          <t>MSCI</t>
        </is>
      </c>
      <c r="K315" t="inlineStr"/>
      <c r="L315" t="inlineStr">
        <is>
          <t>Vanguard - S&amp;P 500 ETF</t>
        </is>
      </c>
      <c r="M315" t="inlineStr">
        <is>
          <t>Vanguard - S&amp;P 500 ETF</t>
        </is>
      </c>
      <c r="N315" t="b">
        <v>0</v>
      </c>
      <c r="O315" t="n">
        <v>21.87354089</v>
      </c>
      <c r="P315" t="n">
        <v>0.004658398654008853</v>
      </c>
      <c r="Q315" t="n">
        <v>65.11787818837287</v>
      </c>
      <c r="R315" t="n">
        <v>1424.358571223413</v>
      </c>
      <c r="S315" t="n">
        <v>0.1018956734403836</v>
      </c>
      <c r="T315">
        <f>O315*Q315</f>
        <v/>
      </c>
      <c r="U315">
        <f>O315*P315</f>
        <v/>
      </c>
    </row>
    <row r="316">
      <c r="A316" t="inlineStr">
        <is>
          <t>202606</t>
        </is>
      </c>
      <c r="B316" t="inlineStr">
        <is>
          <t>Ex_Integra</t>
        </is>
      </c>
      <c r="C316" t="inlineStr">
        <is>
          <t>F2</t>
        </is>
      </c>
      <c r="D316" t="inlineStr">
        <is>
          <t>IN-FONDO2</t>
        </is>
      </c>
      <c r="E316" t="inlineStr">
        <is>
          <t>5270462USMCP</t>
        </is>
      </c>
      <c r="F316" t="inlineStr">
        <is>
          <t>LU0823411292</t>
        </is>
      </c>
      <c r="G316" t="inlineStr">
        <is>
          <t>TD</t>
        </is>
      </c>
      <c r="H316" t="inlineStr">
        <is>
          <t>Sector</t>
        </is>
      </c>
      <c r="I316" t="inlineStr">
        <is>
          <t>RV</t>
        </is>
      </c>
      <c r="J316" t="inlineStr">
        <is>
          <t>MSCI</t>
        </is>
      </c>
      <c r="K316" t="inlineStr"/>
      <c r="L316" t="inlineStr">
        <is>
          <t>Parvest - USA Small Cap</t>
        </is>
      </c>
      <c r="M316" t="inlineStr">
        <is>
          <t>Parvest - USA Small Cap</t>
        </is>
      </c>
      <c r="N316" t="b">
        <v>0</v>
      </c>
      <c r="O316" t="n">
        <v>35.7379753</v>
      </c>
      <c r="P316" t="n">
        <v>8.182812416116096e-08</v>
      </c>
      <c r="Q316" t="n">
        <v>0.001143842383889587</v>
      </c>
      <c r="R316" t="n">
        <v>0.04087861086253919</v>
      </c>
      <c r="S316" t="n">
        <v>2.924371480116904e-06</v>
      </c>
      <c r="T316">
        <f>O316*Q316</f>
        <v/>
      </c>
      <c r="U316">
        <f>O316*P316</f>
        <v/>
      </c>
    </row>
    <row r="317">
      <c r="A317" t="inlineStr">
        <is>
          <t>202606</t>
        </is>
      </c>
      <c r="B317" t="inlineStr">
        <is>
          <t>Ex_Integra</t>
        </is>
      </c>
      <c r="C317" t="inlineStr">
        <is>
          <t>F3</t>
        </is>
      </c>
      <c r="D317" t="inlineStr">
        <is>
          <t>IN-FONDO3</t>
        </is>
      </c>
      <c r="E317" t="inlineStr">
        <is>
          <t>5270462USMCP</t>
        </is>
      </c>
      <c r="F317" t="inlineStr">
        <is>
          <t>LU0823411292</t>
        </is>
      </c>
      <c r="G317" t="inlineStr">
        <is>
          <t>TD</t>
        </is>
      </c>
      <c r="H317" t="inlineStr">
        <is>
          <t>Sector</t>
        </is>
      </c>
      <c r="I317" t="inlineStr">
        <is>
          <t>RV</t>
        </is>
      </c>
      <c r="J317" t="inlineStr">
        <is>
          <t>MSCI</t>
        </is>
      </c>
      <c r="K317" t="inlineStr"/>
      <c r="L317" t="inlineStr">
        <is>
          <t>Parvest - USA Small Cap</t>
        </is>
      </c>
      <c r="M317" t="inlineStr">
        <is>
          <t>Parvest - USA Small Cap</t>
        </is>
      </c>
      <c r="N317" t="b">
        <v>0</v>
      </c>
      <c r="O317" t="n">
        <v>35.7379753</v>
      </c>
      <c r="P317" t="n">
        <v>2.237910122413865e-05</v>
      </c>
      <c r="Q317" t="n">
        <v>0.07972155149272026</v>
      </c>
      <c r="R317" t="n">
        <v>2.849086838124515</v>
      </c>
      <c r="S317" t="n">
        <v>0.0007997837667844667</v>
      </c>
      <c r="T317">
        <f>O317*Q317</f>
        <v/>
      </c>
      <c r="U317">
        <f>O317*P317</f>
        <v/>
      </c>
    </row>
    <row r="318">
      <c r="A318" t="inlineStr">
        <is>
          <t>202606</t>
        </is>
      </c>
      <c r="B318" t="inlineStr">
        <is>
          <t>Ex_Integra</t>
        </is>
      </c>
      <c r="C318" t="inlineStr">
        <is>
          <t>F1</t>
        </is>
      </c>
      <c r="D318" t="inlineStr">
        <is>
          <t>IN-FONDO1</t>
        </is>
      </c>
      <c r="E318" t="inlineStr">
        <is>
          <t>5270462USMCP</t>
        </is>
      </c>
      <c r="F318" t="inlineStr">
        <is>
          <t>LU0823411292</t>
        </is>
      </c>
      <c r="G318" t="inlineStr">
        <is>
          <t>TD</t>
        </is>
      </c>
      <c r="H318" t="inlineStr">
        <is>
          <t>Sector</t>
        </is>
      </c>
      <c r="I318" t="inlineStr">
        <is>
          <t>RV</t>
        </is>
      </c>
      <c r="J318" t="inlineStr">
        <is>
          <t>MSCI</t>
        </is>
      </c>
      <c r="K318" t="inlineStr"/>
      <c r="L318" t="inlineStr">
        <is>
          <t>Parvest - USA Small Cap</t>
        </is>
      </c>
      <c r="M318" t="inlineStr">
        <is>
          <t>Parvest - USA Small Cap</t>
        </is>
      </c>
      <c r="N318" t="b">
        <v>0</v>
      </c>
      <c r="O318" t="n">
        <v>35.7379753</v>
      </c>
      <c r="P318" t="n">
        <v>1.511845970272779e-05</v>
      </c>
      <c r="Q318" t="n">
        <v>0.0560254723763118</v>
      </c>
      <c r="R318" t="n">
        <v>2.002236947955463</v>
      </c>
      <c r="S318" t="n">
        <v>0.0005403031394301312</v>
      </c>
      <c r="T318">
        <f>O318*Q318</f>
        <v/>
      </c>
      <c r="U318">
        <f>O318*P318</f>
        <v/>
      </c>
    </row>
    <row r="319">
      <c r="A319" t="inlineStr">
        <is>
          <t>202606</t>
        </is>
      </c>
      <c r="B319" t="inlineStr">
        <is>
          <t>Ex_Integra</t>
        </is>
      </c>
      <c r="C319" t="inlineStr">
        <is>
          <t>F2</t>
        </is>
      </c>
      <c r="D319" t="inlineStr">
        <is>
          <t>IN-FONDO2</t>
        </is>
      </c>
      <c r="E319" t="inlineStr">
        <is>
          <t>5271112E7200</t>
        </is>
      </c>
      <c r="F319" t="inlineStr">
        <is>
          <t>US4642872000</t>
        </is>
      </c>
      <c r="G319" t="inlineStr">
        <is>
          <t>TD</t>
        </is>
      </c>
      <c r="H319" t="inlineStr">
        <is>
          <t>Sector</t>
        </is>
      </c>
      <c r="I319" t="inlineStr">
        <is>
          <t>RV</t>
        </is>
      </c>
      <c r="J319" t="inlineStr">
        <is>
          <t>MSCI</t>
        </is>
      </c>
      <c r="K319" t="inlineStr"/>
      <c r="L319" t="inlineStr">
        <is>
          <t>BlackRock - iShares Core S&amp;P 500</t>
        </is>
      </c>
      <c r="M319" t="inlineStr">
        <is>
          <t>BlackRock - iShares Core S&amp;P 500</t>
        </is>
      </c>
      <c r="N319" t="b">
        <v>0</v>
      </c>
      <c r="O319" t="n">
        <v>21.83166068</v>
      </c>
      <c r="P319" t="n">
        <v>0.0101095246618592</v>
      </c>
      <c r="Q319" t="n">
        <v>141.3169727126682</v>
      </c>
      <c r="R319" t="n">
        <v>3085.184196587791</v>
      </c>
      <c r="S319" t="n">
        <v>0.2207077120538019</v>
      </c>
      <c r="T319">
        <f>O319*Q319</f>
        <v/>
      </c>
      <c r="U319">
        <f>O319*P319</f>
        <v/>
      </c>
    </row>
    <row r="320">
      <c r="A320" t="inlineStr">
        <is>
          <t>202606</t>
        </is>
      </c>
      <c r="B320" t="inlineStr">
        <is>
          <t>Ex_Integra</t>
        </is>
      </c>
      <c r="C320" t="inlineStr">
        <is>
          <t>F3</t>
        </is>
      </c>
      <c r="D320" t="inlineStr">
        <is>
          <t>IN-FONDO3</t>
        </is>
      </c>
      <c r="E320" t="inlineStr">
        <is>
          <t>5271112E7200</t>
        </is>
      </c>
      <c r="F320" t="inlineStr">
        <is>
          <t>US4642872000</t>
        </is>
      </c>
      <c r="G320" t="inlineStr">
        <is>
          <t>TD</t>
        </is>
      </c>
      <c r="H320" t="inlineStr">
        <is>
          <t>Sector</t>
        </is>
      </c>
      <c r="I320" t="inlineStr">
        <is>
          <t>RV</t>
        </is>
      </c>
      <c r="J320" t="inlineStr">
        <is>
          <t>MSCI</t>
        </is>
      </c>
      <c r="K320" t="inlineStr"/>
      <c r="L320" t="inlineStr">
        <is>
          <t>BlackRock - iShares Core S&amp;P 500</t>
        </is>
      </c>
      <c r="M320" t="inlineStr">
        <is>
          <t>BlackRock - iShares Core S&amp;P 500</t>
        </is>
      </c>
      <c r="N320" t="b">
        <v>0</v>
      </c>
      <c r="O320" t="n">
        <v>21.83166068</v>
      </c>
      <c r="P320" t="n">
        <v>0.01710578235354921</v>
      </c>
      <c r="Q320" t="n">
        <v>60.93629476284863</v>
      </c>
      <c r="R320" t="n">
        <v>1330.340510358972</v>
      </c>
      <c r="S320" t="n">
        <v>0.3734476360086182</v>
      </c>
      <c r="T320">
        <f>O320*Q320</f>
        <v/>
      </c>
      <c r="U320">
        <f>O320*P320</f>
        <v/>
      </c>
    </row>
    <row r="321">
      <c r="A321" t="inlineStr">
        <is>
          <t>202606</t>
        </is>
      </c>
      <c r="B321" t="inlineStr">
        <is>
          <t>Ex_Integra</t>
        </is>
      </c>
      <c r="C321" t="inlineStr">
        <is>
          <t>F3</t>
        </is>
      </c>
      <c r="D321" t="inlineStr">
        <is>
          <t>IN-FONDO3</t>
        </is>
      </c>
      <c r="E321" t="inlineStr">
        <is>
          <t>5271112E7804</t>
        </is>
      </c>
      <c r="F321" t="inlineStr">
        <is>
          <t>US4642878049</t>
        </is>
      </c>
      <c r="G321" t="inlineStr">
        <is>
          <t>TD</t>
        </is>
      </c>
      <c r="H321" t="inlineStr">
        <is>
          <t>Sector</t>
        </is>
      </c>
      <c r="I321" t="inlineStr">
        <is>
          <t>RV</t>
        </is>
      </c>
      <c r="J321" t="inlineStr">
        <is>
          <t>MSCI</t>
        </is>
      </c>
      <c r="K321" t="inlineStr"/>
      <c r="L321" t="inlineStr">
        <is>
          <t>BlackRock - iShares Core S&amp;P Small Cap</t>
        </is>
      </c>
      <c r="M321" t="inlineStr">
        <is>
          <t>BlackRock - iShares Core S&amp;P Small Cap</t>
        </is>
      </c>
      <c r="N321" t="b">
        <v>0</v>
      </c>
      <c r="O321" t="n">
        <v>58.27928467</v>
      </c>
      <c r="P321" t="n">
        <v>8.850674078409726e-07</v>
      </c>
      <c r="Q321" t="n">
        <v>0.003152894578832144</v>
      </c>
      <c r="R321" t="n">
        <v>0.1837484406942583</v>
      </c>
      <c r="S321" t="n">
        <v>5.158109541370303e-05</v>
      </c>
      <c r="T321">
        <f>O321*Q321</f>
        <v/>
      </c>
      <c r="U321">
        <f>O321*P321</f>
        <v/>
      </c>
    </row>
    <row r="322">
      <c r="A322" t="inlineStr">
        <is>
          <t>202606</t>
        </is>
      </c>
      <c r="B322" t="inlineStr">
        <is>
          <t>Ex_Integra</t>
        </is>
      </c>
      <c r="C322" t="inlineStr">
        <is>
          <t>F2</t>
        </is>
      </c>
      <c r="D322" t="inlineStr">
        <is>
          <t>IN-FONDO2</t>
        </is>
      </c>
      <c r="E322" t="inlineStr">
        <is>
          <t>5273882RGCTI</t>
        </is>
      </c>
      <c r="F322" t="inlineStr">
        <is>
          <t>LU0936248318</t>
        </is>
      </c>
      <c r="G322" t="inlineStr">
        <is>
          <t>TD</t>
        </is>
      </c>
      <c r="H322" t="inlineStr">
        <is>
          <t>Sector</t>
        </is>
      </c>
      <c r="I322" t="inlineStr">
        <is>
          <t>RV</t>
        </is>
      </c>
      <c r="J322" t="inlineStr">
        <is>
          <t>MSCI</t>
        </is>
      </c>
      <c r="K322" t="inlineStr"/>
      <c r="L322" t="inlineStr">
        <is>
          <t>Robeco - Consumer Trends</t>
        </is>
      </c>
      <c r="M322" t="inlineStr">
        <is>
          <t>Robeco - Consumer Trends</t>
        </is>
      </c>
      <c r="N322" t="b">
        <v>0</v>
      </c>
      <c r="O322" t="n">
        <v>6.2466671</v>
      </c>
      <c r="P322" t="n">
        <v>2.55633150841353e-08</v>
      </c>
      <c r="Q322" t="n">
        <v>0.000357339283598495</v>
      </c>
      <c r="R322" t="n">
        <v>0.002232179546392289</v>
      </c>
      <c r="S322" t="n">
        <v>1.596855193030017e-07</v>
      </c>
      <c r="T322">
        <f>O322*Q322</f>
        <v/>
      </c>
      <c r="U322">
        <f>O322*P322</f>
        <v/>
      </c>
    </row>
    <row r="323">
      <c r="A323" t="inlineStr">
        <is>
          <t>202606</t>
        </is>
      </c>
      <c r="B323" t="inlineStr">
        <is>
          <t>Ex_Integra</t>
        </is>
      </c>
      <c r="C323" t="inlineStr">
        <is>
          <t>F3</t>
        </is>
      </c>
      <c r="D323" t="inlineStr">
        <is>
          <t>IN-FONDO3</t>
        </is>
      </c>
      <c r="E323" t="inlineStr">
        <is>
          <t>5273882RGCTI</t>
        </is>
      </c>
      <c r="F323" t="inlineStr">
        <is>
          <t>LU0936248318</t>
        </is>
      </c>
      <c r="G323" t="inlineStr">
        <is>
          <t>TD</t>
        </is>
      </c>
      <c r="H323" t="inlineStr">
        <is>
          <t>Sector</t>
        </is>
      </c>
      <c r="I323" t="inlineStr">
        <is>
          <t>RV</t>
        </is>
      </c>
      <c r="J323" t="inlineStr">
        <is>
          <t>MSCI</t>
        </is>
      </c>
      <c r="K323" t="inlineStr"/>
      <c r="L323" t="inlineStr">
        <is>
          <t>Robeco - Consumer Trends</t>
        </is>
      </c>
      <c r="M323" t="inlineStr">
        <is>
          <t>Robeco - Consumer Trends</t>
        </is>
      </c>
      <c r="N323" t="b">
        <v>0</v>
      </c>
      <c r="O323" t="n">
        <v>6.2466671</v>
      </c>
      <c r="P323" t="n">
        <v>1.832972885539089e-05</v>
      </c>
      <c r="Q323" t="n">
        <v>0.06529638559463141</v>
      </c>
      <c r="R323" t="n">
        <v>0.407884783642898</v>
      </c>
      <c r="S323" t="n">
        <v>0.0001144997141928909</v>
      </c>
      <c r="T323">
        <f>O323*Q323</f>
        <v/>
      </c>
      <c r="U323">
        <f>O323*P323</f>
        <v/>
      </c>
    </row>
    <row r="324">
      <c r="A324" t="inlineStr">
        <is>
          <t>202606</t>
        </is>
      </c>
      <c r="B324" t="inlineStr">
        <is>
          <t>Ex_Integra</t>
        </is>
      </c>
      <c r="C324" t="inlineStr">
        <is>
          <t>F3</t>
        </is>
      </c>
      <c r="D324" t="inlineStr">
        <is>
          <t>IN-FONDO3</t>
        </is>
      </c>
      <c r="E324" t="inlineStr">
        <is>
          <t>5275122EE628</t>
        </is>
      </c>
      <c r="F324" t="inlineStr">
        <is>
          <t>US46138E6288</t>
        </is>
      </c>
      <c r="G324" t="inlineStr">
        <is>
          <t>TD</t>
        </is>
      </c>
      <c r="H324" t="inlineStr">
        <is>
          <t>Sector</t>
        </is>
      </c>
      <c r="I324" t="inlineStr">
        <is>
          <t>RV</t>
        </is>
      </c>
      <c r="J324" t="inlineStr">
        <is>
          <t>MSCI</t>
        </is>
      </c>
      <c r="K324" t="inlineStr"/>
      <c r="L324" t="inlineStr">
        <is>
          <t>Invesco LLC - US Banks</t>
        </is>
      </c>
      <c r="M324" t="inlineStr">
        <is>
          <t>Invesco LLC - US Banks</t>
        </is>
      </c>
      <c r="N324" t="b">
        <v>0</v>
      </c>
      <c r="O324" t="n">
        <v>0.80095964</v>
      </c>
      <c r="P324" t="n">
        <v>0.02750494355567991</v>
      </c>
      <c r="Q324" t="n">
        <v>97.98144938963684</v>
      </c>
      <c r="R324" t="n">
        <v>78.47918642980174</v>
      </c>
      <c r="S324" t="n">
        <v>0.0220303496885777</v>
      </c>
      <c r="T324">
        <f>O324*Q324</f>
        <v/>
      </c>
      <c r="U324">
        <f>O324*P324</f>
        <v/>
      </c>
    </row>
    <row r="325">
      <c r="A325" t="inlineStr">
        <is>
          <t>202606</t>
        </is>
      </c>
      <c r="B325" t="inlineStr">
        <is>
          <t>Ex_Integra</t>
        </is>
      </c>
      <c r="C325" t="inlineStr">
        <is>
          <t>F2</t>
        </is>
      </c>
      <c r="D325" t="inlineStr">
        <is>
          <t>IN-FONDO2</t>
        </is>
      </c>
      <c r="E325" t="inlineStr">
        <is>
          <t>5275122EE628</t>
        </is>
      </c>
      <c r="F325" t="inlineStr">
        <is>
          <t>US46138E6288</t>
        </is>
      </c>
      <c r="G325" t="inlineStr">
        <is>
          <t>TD</t>
        </is>
      </c>
      <c r="H325" t="inlineStr">
        <is>
          <t>Sector</t>
        </is>
      </c>
      <c r="I325" t="inlineStr">
        <is>
          <t>RV</t>
        </is>
      </c>
      <c r="J325" t="inlineStr">
        <is>
          <t>MSCI</t>
        </is>
      </c>
      <c r="K325" t="inlineStr"/>
      <c r="L325" t="inlineStr">
        <is>
          <t>Invesco LLC - US Banks</t>
        </is>
      </c>
      <c r="M325" t="inlineStr">
        <is>
          <t>Invesco LLC - US Banks</t>
        </is>
      </c>
      <c r="N325" t="b">
        <v>0</v>
      </c>
      <c r="O325" t="n">
        <v>0.80095964</v>
      </c>
      <c r="P325" t="n">
        <v>0.006402402579697855</v>
      </c>
      <c r="Q325" t="n">
        <v>89.49660650852852</v>
      </c>
      <c r="R325" t="n">
        <v>71.68316973029265</v>
      </c>
      <c r="S325" t="n">
        <v>0.005128066065369865</v>
      </c>
      <c r="T325">
        <f>O325*Q325</f>
        <v/>
      </c>
      <c r="U325">
        <f>O325*P325</f>
        <v/>
      </c>
    </row>
    <row r="326">
      <c r="A326" t="inlineStr">
        <is>
          <t>202606</t>
        </is>
      </c>
      <c r="B326" t="inlineStr">
        <is>
          <t>Ex_Integra</t>
        </is>
      </c>
      <c r="C326" t="inlineStr">
        <is>
          <t>F2</t>
        </is>
      </c>
      <c r="D326" t="inlineStr">
        <is>
          <t>IN-FONDO2</t>
        </is>
      </c>
      <c r="E326" t="inlineStr">
        <is>
          <t>5270432F2994</t>
        </is>
      </c>
      <c r="F326" t="inlineStr">
        <is>
          <t>LU1694772994</t>
        </is>
      </c>
      <c r="G326" t="inlineStr">
        <is>
          <t>TD</t>
        </is>
      </c>
      <c r="H326" t="inlineStr">
        <is>
          <t>Sector</t>
        </is>
      </c>
      <c r="I326" t="inlineStr">
        <is>
          <t>RV</t>
        </is>
      </c>
      <c r="J326" t="inlineStr">
        <is>
          <t>MSCI</t>
        </is>
      </c>
      <c r="K326" t="inlineStr"/>
      <c r="L326" t="inlineStr">
        <is>
          <t>AXA - World Funds Framligton Digital Economy</t>
        </is>
      </c>
      <c r="M326" t="inlineStr">
        <is>
          <t>AXA - World Funds Framligton Digital Economy</t>
        </is>
      </c>
      <c r="N326" t="b">
        <v>0</v>
      </c>
      <c r="O326" t="n">
        <v>1.1892113</v>
      </c>
      <c r="P326" t="n">
        <v>1.498799236848063e-08</v>
      </c>
      <c r="Q326" t="n">
        <v>0.0002095111075345784</v>
      </c>
      <c r="R326" t="n">
        <v>0.0002491529765556358</v>
      </c>
      <c r="S326" t="n">
        <v>1.782388988891093e-08</v>
      </c>
      <c r="T326">
        <f>O326*Q326</f>
        <v/>
      </c>
      <c r="U326">
        <f>O326*P326</f>
        <v/>
      </c>
    </row>
    <row r="327">
      <c r="A327" t="inlineStr">
        <is>
          <t>202606</t>
        </is>
      </c>
      <c r="B327" t="inlineStr">
        <is>
          <t>Ex_Integra</t>
        </is>
      </c>
      <c r="C327" t="inlineStr">
        <is>
          <t>F3</t>
        </is>
      </c>
      <c r="D327" t="inlineStr">
        <is>
          <t>IN-FONDO3</t>
        </is>
      </c>
      <c r="E327" t="inlineStr">
        <is>
          <t>5270432F2994</t>
        </is>
      </c>
      <c r="F327" t="inlineStr">
        <is>
          <t>LU1694772994</t>
        </is>
      </c>
      <c r="G327" t="inlineStr">
        <is>
          <t>TD</t>
        </is>
      </c>
      <c r="H327" t="inlineStr">
        <is>
          <t>Sector</t>
        </is>
      </c>
      <c r="I327" t="inlineStr">
        <is>
          <t>RV</t>
        </is>
      </c>
      <c r="J327" t="inlineStr">
        <is>
          <t>MSCI</t>
        </is>
      </c>
      <c r="K327" t="inlineStr"/>
      <c r="L327" t="inlineStr">
        <is>
          <t>AXA - World Funds Framligton Digital Economy</t>
        </is>
      </c>
      <c r="M327" t="inlineStr">
        <is>
          <t>AXA - World Funds Framligton Digital Economy</t>
        </is>
      </c>
      <c r="N327" t="b">
        <v>0</v>
      </c>
      <c r="O327" t="n">
        <v>1.1892113</v>
      </c>
      <c r="P327" t="n">
        <v>1.48324578951295e-05</v>
      </c>
      <c r="Q327" t="n">
        <v>0.05283798236609853</v>
      </c>
      <c r="R327" t="n">
        <v>0.0628355256989651</v>
      </c>
      <c r="S327" t="n">
        <v>1.763892653566222e-05</v>
      </c>
      <c r="T327">
        <f>O327*Q327</f>
        <v/>
      </c>
      <c r="U327">
        <f>O327*P327</f>
        <v/>
      </c>
    </row>
    <row r="328">
      <c r="A328" t="inlineStr">
        <is>
          <t>202606</t>
        </is>
      </c>
      <c r="B328" t="inlineStr">
        <is>
          <t>Ex_Integra</t>
        </is>
      </c>
      <c r="C328" t="inlineStr">
        <is>
          <t>F3</t>
        </is>
      </c>
      <c r="D328" t="inlineStr">
        <is>
          <t>IN-FONDO3</t>
        </is>
      </c>
      <c r="E328" t="inlineStr">
        <is>
          <t>5270802PTDIG</t>
        </is>
      </c>
      <c r="F328" t="inlineStr">
        <is>
          <t>LU0101689882</t>
        </is>
      </c>
      <c r="G328" t="inlineStr">
        <is>
          <t>TD</t>
        </is>
      </c>
      <c r="H328" t="inlineStr">
        <is>
          <t>Sector</t>
        </is>
      </c>
      <c r="I328" t="inlineStr">
        <is>
          <t>RV</t>
        </is>
      </c>
      <c r="J328" t="inlineStr">
        <is>
          <t>MSCI</t>
        </is>
      </c>
      <c r="K328" t="inlineStr"/>
      <c r="L328" t="inlineStr">
        <is>
          <t>Pictet - Digital</t>
        </is>
      </c>
      <c r="M328" t="inlineStr">
        <is>
          <t>Pictet - Digital</t>
        </is>
      </c>
      <c r="N328" t="b">
        <v>0</v>
      </c>
      <c r="O328" t="n">
        <v>3.56762204</v>
      </c>
      <c r="P328" t="n">
        <v>0.002699280242337967</v>
      </c>
      <c r="Q328" t="n">
        <v>9.615703806760505</v>
      </c>
      <c r="R328" t="n">
        <v>34.30519683111068</v>
      </c>
      <c r="S328" t="n">
        <v>0.009630011684701472</v>
      </c>
      <c r="T328">
        <f>O328*Q328</f>
        <v/>
      </c>
      <c r="U328">
        <f>O328*P328</f>
        <v/>
      </c>
    </row>
    <row r="329">
      <c r="A329" t="inlineStr">
        <is>
          <t>202606</t>
        </is>
      </c>
      <c r="B329" t="inlineStr">
        <is>
          <t>Ex_Integra</t>
        </is>
      </c>
      <c r="C329" t="inlineStr">
        <is>
          <t>F2</t>
        </is>
      </c>
      <c r="D329" t="inlineStr">
        <is>
          <t>IN-FONDO2</t>
        </is>
      </c>
      <c r="E329" t="inlineStr">
        <is>
          <t>5270802PTDIG</t>
        </is>
      </c>
      <c r="F329" t="inlineStr">
        <is>
          <t>LU0101689882</t>
        </is>
      </c>
      <c r="G329" t="inlineStr">
        <is>
          <t>TD</t>
        </is>
      </c>
      <c r="H329" t="inlineStr">
        <is>
          <t>Sector</t>
        </is>
      </c>
      <c r="I329" t="inlineStr">
        <is>
          <t>RV</t>
        </is>
      </c>
      <c r="J329" t="inlineStr">
        <is>
          <t>MSCI</t>
        </is>
      </c>
      <c r="K329" t="inlineStr"/>
      <c r="L329" t="inlineStr">
        <is>
          <t>Pictet - Digital</t>
        </is>
      </c>
      <c r="M329" t="inlineStr">
        <is>
          <t>Pictet - Digital</t>
        </is>
      </c>
      <c r="N329" t="b">
        <v>0</v>
      </c>
      <c r="O329" t="n">
        <v>3.56762204</v>
      </c>
      <c r="P329" t="n">
        <v>0.001332800552161691</v>
      </c>
      <c r="Q329" t="n">
        <v>18.63068201137605</v>
      </c>
      <c r="R329" t="n">
        <v>66.4672317640167</v>
      </c>
      <c r="S329" t="n">
        <v>0.004754928624816218</v>
      </c>
      <c r="T329">
        <f>O329*Q329</f>
        <v/>
      </c>
      <c r="U329">
        <f>O329*P329</f>
        <v/>
      </c>
    </row>
    <row r="330">
      <c r="A330" t="inlineStr">
        <is>
          <t>202606</t>
        </is>
      </c>
      <c r="B330" t="inlineStr">
        <is>
          <t>Ex_Integra</t>
        </is>
      </c>
      <c r="C330" t="inlineStr">
        <is>
          <t>F2</t>
        </is>
      </c>
      <c r="D330" t="inlineStr">
        <is>
          <t>IN-FONDO2</t>
        </is>
      </c>
      <c r="E330" t="inlineStr">
        <is>
          <t>5270474GAIWT</t>
        </is>
      </c>
      <c r="F330" t="inlineStr">
        <is>
          <t>LU1548499711</t>
        </is>
      </c>
      <c r="G330" t="inlineStr">
        <is>
          <t>TD</t>
        </is>
      </c>
      <c r="H330" t="inlineStr">
        <is>
          <t>Sector</t>
        </is>
      </c>
      <c r="I330" t="inlineStr">
        <is>
          <t>RV</t>
        </is>
      </c>
      <c r="J330" t="inlineStr">
        <is>
          <t>MSCI</t>
        </is>
      </c>
      <c r="K330" t="inlineStr"/>
      <c r="L330" t="inlineStr">
        <is>
          <t>Allianz - Artificial Intelligence</t>
        </is>
      </c>
      <c r="M330" t="inlineStr">
        <is>
          <t>Allianz - Artificial Intelligence</t>
        </is>
      </c>
      <c r="N330" t="b">
        <v>0</v>
      </c>
      <c r="O330" t="n">
        <v>8.42722528</v>
      </c>
      <c r="P330" t="n">
        <v>3.271082622763576e-07</v>
      </c>
      <c r="Q330" t="n">
        <v>0.004572514625598142</v>
      </c>
      <c r="R330" t="n">
        <v>0.0385336108460104</v>
      </c>
      <c r="S330" t="n">
        <v>2.756615017152191e-06</v>
      </c>
      <c r="T330">
        <f>O330*Q330</f>
        <v/>
      </c>
      <c r="U330">
        <f>O330*P330</f>
        <v/>
      </c>
    </row>
    <row r="331">
      <c r="A331" t="inlineStr">
        <is>
          <t>202606</t>
        </is>
      </c>
      <c r="B331" t="inlineStr">
        <is>
          <t>Ex_Integra</t>
        </is>
      </c>
      <c r="C331" t="inlineStr">
        <is>
          <t>F3</t>
        </is>
      </c>
      <c r="D331" t="inlineStr">
        <is>
          <t>IN-FONDO3</t>
        </is>
      </c>
      <c r="E331" t="inlineStr">
        <is>
          <t>5270474GAIWT</t>
        </is>
      </c>
      <c r="F331" t="inlineStr">
        <is>
          <t>LU1548499711</t>
        </is>
      </c>
      <c r="G331" t="inlineStr">
        <is>
          <t>TD</t>
        </is>
      </c>
      <c r="H331" t="inlineStr">
        <is>
          <t>Sector</t>
        </is>
      </c>
      <c r="I331" t="inlineStr">
        <is>
          <t>RV</t>
        </is>
      </c>
      <c r="J331" t="inlineStr">
        <is>
          <t>MSCI</t>
        </is>
      </c>
      <c r="K331" t="inlineStr"/>
      <c r="L331" t="inlineStr">
        <is>
          <t>Allianz - Artificial Intelligence</t>
        </is>
      </c>
      <c r="M331" t="inlineStr">
        <is>
          <t>Allianz - Artificial Intelligence</t>
        </is>
      </c>
      <c r="N331" t="b">
        <v>0</v>
      </c>
      <c r="O331" t="n">
        <v>8.42722528</v>
      </c>
      <c r="P331" t="n">
        <v>0.001352101855500906</v>
      </c>
      <c r="Q331" t="n">
        <v>4.816621392303786</v>
      </c>
      <c r="R331" t="n">
        <v>40.59075356141127</v>
      </c>
      <c r="S331" t="n">
        <v>0.01139446693781214</v>
      </c>
      <c r="T331">
        <f>O331*Q331</f>
        <v/>
      </c>
      <c r="U331">
        <f>O331*P331</f>
        <v/>
      </c>
    </row>
    <row r="332">
      <c r="A332" t="inlineStr">
        <is>
          <t>202606</t>
        </is>
      </c>
      <c r="B332" t="inlineStr">
        <is>
          <t>Ex_Integra</t>
        </is>
      </c>
      <c r="C332" t="inlineStr">
        <is>
          <t>F3</t>
        </is>
      </c>
      <c r="D332" t="inlineStr">
        <is>
          <t>IN-FONDO3</t>
        </is>
      </c>
      <c r="E332" t="inlineStr">
        <is>
          <t>5271112E7515</t>
        </is>
      </c>
      <c r="F332" t="inlineStr">
        <is>
          <t>US4642875151</t>
        </is>
      </c>
      <c r="G332" t="inlineStr">
        <is>
          <t>TD</t>
        </is>
      </c>
      <c r="H332" t="inlineStr">
        <is>
          <t>Sector</t>
        </is>
      </c>
      <c r="I332" t="inlineStr">
        <is>
          <t>RV</t>
        </is>
      </c>
      <c r="J332" t="inlineStr">
        <is>
          <t>MSCI</t>
        </is>
      </c>
      <c r="K332" t="inlineStr"/>
      <c r="L332" t="inlineStr">
        <is>
          <t>BlackRock - iShares S&amp;P NA Technology-Software Fund</t>
        </is>
      </c>
      <c r="M332" t="inlineStr">
        <is>
          <t>BlackRock - iShares S&amp;P NA Technology-Software Fund</t>
        </is>
      </c>
      <c r="N332" t="b">
        <v>0</v>
      </c>
      <c r="O332" t="n">
        <v>1.8571822</v>
      </c>
      <c r="P332" t="n">
        <v>0.002843433982677221</v>
      </c>
      <c r="Q332" t="n">
        <v>10.12922576272397</v>
      </c>
      <c r="R332" t="n">
        <v>18.81181778631238</v>
      </c>
      <c r="S332" t="n">
        <v>0.005280774979503244</v>
      </c>
      <c r="T332">
        <f>O332*Q332</f>
        <v/>
      </c>
      <c r="U332">
        <f>O332*P332</f>
        <v/>
      </c>
    </row>
    <row r="333">
      <c r="A333" t="inlineStr">
        <is>
          <t>202606</t>
        </is>
      </c>
      <c r="B333" t="inlineStr">
        <is>
          <t>Ex_Integra</t>
        </is>
      </c>
      <c r="C333" t="inlineStr">
        <is>
          <t>F3</t>
        </is>
      </c>
      <c r="D333" t="inlineStr">
        <is>
          <t>IN-FONDO3</t>
        </is>
      </c>
      <c r="E333" t="inlineStr">
        <is>
          <t>5275122EG649</t>
        </is>
      </c>
      <c r="F333" t="inlineStr">
        <is>
          <t>US46138G6492</t>
        </is>
      </c>
      <c r="G333" t="inlineStr">
        <is>
          <t>TD</t>
        </is>
      </c>
      <c r="H333" t="inlineStr">
        <is>
          <t>Sector</t>
        </is>
      </c>
      <c r="I333" t="inlineStr">
        <is>
          <t>RV</t>
        </is>
      </c>
      <c r="J333" t="inlineStr">
        <is>
          <t>MSCI</t>
        </is>
      </c>
      <c r="K333" t="inlineStr"/>
      <c r="L333" t="inlineStr">
        <is>
          <t>Invesco - Nasdaq 100 ETF</t>
        </is>
      </c>
      <c r="M333" t="inlineStr">
        <is>
          <t>Invesco - Nasdaq 100 ETF</t>
        </is>
      </c>
      <c r="N333" t="b">
        <v>0</v>
      </c>
      <c r="O333" t="n">
        <v>9.788733349999999</v>
      </c>
      <c r="P333" t="n">
        <v>0.001630328685000217</v>
      </c>
      <c r="Q333" t="n">
        <v>5.807754784678859</v>
      </c>
      <c r="R333" t="n">
        <v>56.85056294940801</v>
      </c>
      <c r="S333" t="n">
        <v>0.01595885277032327</v>
      </c>
      <c r="T333">
        <f>O333*Q333</f>
        <v/>
      </c>
      <c r="U333">
        <f>O333*P333</f>
        <v/>
      </c>
    </row>
    <row r="334">
      <c r="A334" t="inlineStr">
        <is>
          <t>202606</t>
        </is>
      </c>
      <c r="B334" t="inlineStr">
        <is>
          <t>Ex_Integra</t>
        </is>
      </c>
      <c r="C334" t="inlineStr">
        <is>
          <t>F2</t>
        </is>
      </c>
      <c r="D334" t="inlineStr">
        <is>
          <t>IN-FONDO2</t>
        </is>
      </c>
      <c r="E334" t="inlineStr">
        <is>
          <t>5275122EG649</t>
        </is>
      </c>
      <c r="F334" t="inlineStr">
        <is>
          <t>US46138G6492</t>
        </is>
      </c>
      <c r="G334" t="inlineStr">
        <is>
          <t>TD</t>
        </is>
      </c>
      <c r="H334" t="inlineStr">
        <is>
          <t>Sector</t>
        </is>
      </c>
      <c r="I334" t="inlineStr">
        <is>
          <t>RV</t>
        </is>
      </c>
      <c r="J334" t="inlineStr">
        <is>
          <t>MSCI</t>
        </is>
      </c>
      <c r="K334" t="inlineStr"/>
      <c r="L334" t="inlineStr">
        <is>
          <t>Invesco - Nasdaq 100 ETF</t>
        </is>
      </c>
      <c r="M334" t="inlineStr">
        <is>
          <t>Invesco - Nasdaq 100 ETF</t>
        </is>
      </c>
      <c r="N334" t="b">
        <v>0</v>
      </c>
      <c r="O334" t="n">
        <v>9.788733349999999</v>
      </c>
      <c r="P334" t="n">
        <v>0.007807625474306997</v>
      </c>
      <c r="Q334" t="n">
        <v>109.1396512702568</v>
      </c>
      <c r="R334" t="n">
        <v>1068.338944196533</v>
      </c>
      <c r="S334" t="n">
        <v>0.07642676386465846</v>
      </c>
      <c r="T334">
        <f>O334*Q334</f>
        <v/>
      </c>
      <c r="U334">
        <f>O334*P334</f>
        <v/>
      </c>
    </row>
    <row r="335">
      <c r="A335" t="inlineStr">
        <is>
          <t>202606</t>
        </is>
      </c>
      <c r="B335" t="inlineStr">
        <is>
          <t>Ex_Integra</t>
        </is>
      </c>
      <c r="C335" t="inlineStr">
        <is>
          <t>F2</t>
        </is>
      </c>
      <c r="D335" t="inlineStr">
        <is>
          <t>IN-FONDO2</t>
        </is>
      </c>
      <c r="E335" t="inlineStr">
        <is>
          <t>5270652EF676</t>
        </is>
      </c>
      <c r="F335" t="inlineStr">
        <is>
          <t>US92189F6768</t>
        </is>
      </c>
      <c r="G335" t="inlineStr">
        <is>
          <t>TD</t>
        </is>
      </c>
      <c r="H335" t="inlineStr">
        <is>
          <t>Sector</t>
        </is>
      </c>
      <c r="I335" t="inlineStr">
        <is>
          <t>RV</t>
        </is>
      </c>
      <c r="J335" t="inlineStr">
        <is>
          <t>MSCI</t>
        </is>
      </c>
      <c r="K335" t="inlineStr"/>
      <c r="L335" t="inlineStr">
        <is>
          <t>VanEck Semiconductor ETF</t>
        </is>
      </c>
      <c r="M335" t="inlineStr">
        <is>
          <t>VanEck Semiconductor ETF</t>
        </is>
      </c>
      <c r="N335" t="b">
        <v>0</v>
      </c>
      <c r="O335" t="n">
        <v>7.06547718</v>
      </c>
      <c r="P335" t="n">
        <v>0.0309698022878398</v>
      </c>
      <c r="Q335" t="n">
        <v>432.9143902619957</v>
      </c>
      <c r="R335" t="n">
        <v>3058.746745289744</v>
      </c>
      <c r="S335" t="n">
        <v>0.2188164313338439</v>
      </c>
      <c r="T335">
        <f>O335*Q335</f>
        <v/>
      </c>
      <c r="U335">
        <f>O335*P335</f>
        <v/>
      </c>
    </row>
    <row r="336">
      <c r="A336" t="inlineStr">
        <is>
          <t>202606</t>
        </is>
      </c>
      <c r="B336" t="inlineStr">
        <is>
          <t>Ex_Integra</t>
        </is>
      </c>
      <c r="C336" t="inlineStr">
        <is>
          <t>F1</t>
        </is>
      </c>
      <c r="D336" t="inlineStr">
        <is>
          <t>IN-FONDO1</t>
        </is>
      </c>
      <c r="E336" t="inlineStr">
        <is>
          <t>5270652EF676</t>
        </is>
      </c>
      <c r="F336" t="inlineStr">
        <is>
          <t>US92189F6768</t>
        </is>
      </c>
      <c r="G336" t="inlineStr">
        <is>
          <t>TD</t>
        </is>
      </c>
      <c r="H336" t="inlineStr">
        <is>
          <t>Sector</t>
        </is>
      </c>
      <c r="I336" t="inlineStr">
        <is>
          <t>RV</t>
        </is>
      </c>
      <c r="J336" t="inlineStr">
        <is>
          <t>MSCI</t>
        </is>
      </c>
      <c r="K336" t="inlineStr"/>
      <c r="L336" t="inlineStr">
        <is>
          <t>VanEck Semiconductor ETF</t>
        </is>
      </c>
      <c r="M336" t="inlineStr">
        <is>
          <t>VanEck Semiconductor ETF</t>
        </is>
      </c>
      <c r="N336" t="b">
        <v>0</v>
      </c>
      <c r="O336" t="n">
        <v>7.06547718</v>
      </c>
      <c r="P336" t="n">
        <v>0.01109029708230585</v>
      </c>
      <c r="Q336" t="n">
        <v>41.09804471137434</v>
      </c>
      <c r="R336" t="n">
        <v>290.3772970508351</v>
      </c>
      <c r="S336" t="n">
        <v>0.0783582409544526</v>
      </c>
      <c r="T336">
        <f>O336*Q336</f>
        <v/>
      </c>
      <c r="U336">
        <f>O336*P336</f>
        <v/>
      </c>
    </row>
    <row r="337">
      <c r="A337" t="inlineStr">
        <is>
          <t>202606</t>
        </is>
      </c>
      <c r="B337" t="inlineStr">
        <is>
          <t>Ex_Integra</t>
        </is>
      </c>
      <c r="C337" t="inlineStr">
        <is>
          <t>F3</t>
        </is>
      </c>
      <c r="D337" t="inlineStr">
        <is>
          <t>IN-FONDO3</t>
        </is>
      </c>
      <c r="E337" t="inlineStr">
        <is>
          <t>5270652EF676</t>
        </is>
      </c>
      <c r="F337" t="inlineStr">
        <is>
          <t>US92189F6768</t>
        </is>
      </c>
      <c r="G337" t="inlineStr">
        <is>
          <t>TD</t>
        </is>
      </c>
      <c r="H337" t="inlineStr">
        <is>
          <t>Sector</t>
        </is>
      </c>
      <c r="I337" t="inlineStr">
        <is>
          <t>RV</t>
        </is>
      </c>
      <c r="J337" t="inlineStr">
        <is>
          <t>MSCI</t>
        </is>
      </c>
      <c r="K337" t="inlineStr"/>
      <c r="L337" t="inlineStr">
        <is>
          <t>VanEck Semiconductor ETF</t>
        </is>
      </c>
      <c r="M337" t="inlineStr">
        <is>
          <t>VanEck Semiconductor ETF</t>
        </is>
      </c>
      <c r="N337" t="b">
        <v>0</v>
      </c>
      <c r="O337" t="n">
        <v>7.06547718</v>
      </c>
      <c r="P337" t="n">
        <v>0.05522681496801569</v>
      </c>
      <c r="Q337" t="n">
        <v>196.7356655280984</v>
      </c>
      <c r="R337" t="n">
        <v>1390.031355280892</v>
      </c>
      <c r="S337" t="n">
        <v>0.3902038008805973</v>
      </c>
      <c r="T337">
        <f>O337*Q337</f>
        <v/>
      </c>
      <c r="U337">
        <f>O337*P337</f>
        <v/>
      </c>
    </row>
    <row r="338">
      <c r="A338" t="inlineStr">
        <is>
          <t>202606</t>
        </is>
      </c>
      <c r="B338" t="inlineStr">
        <is>
          <t>Ex_Integra</t>
        </is>
      </c>
      <c r="C338" t="inlineStr">
        <is>
          <t>F3</t>
        </is>
      </c>
      <c r="D338" t="inlineStr">
        <is>
          <t>IN-FONDO3</t>
        </is>
      </c>
      <c r="E338" t="inlineStr">
        <is>
          <t>5271112E7523</t>
        </is>
      </c>
      <c r="F338" t="inlineStr">
        <is>
          <t>US4642875235</t>
        </is>
      </c>
      <c r="G338" t="inlineStr">
        <is>
          <t>TD</t>
        </is>
      </c>
      <c r="H338" t="inlineStr">
        <is>
          <t>Sector</t>
        </is>
      </c>
      <c r="I338" t="inlineStr">
        <is>
          <t>RV</t>
        </is>
      </c>
      <c r="J338" t="inlineStr">
        <is>
          <t>MSCI</t>
        </is>
      </c>
      <c r="K338" t="inlineStr"/>
      <c r="L338" t="inlineStr">
        <is>
          <t>BlackRock - iShares PHLX Semiconductor ETF</t>
        </is>
      </c>
      <c r="M338" t="inlineStr">
        <is>
          <t>BlackRock - iShares PHLX Semiconductor ETF</t>
        </is>
      </c>
      <c r="N338" t="b">
        <v>0</v>
      </c>
      <c r="O338" t="n">
        <v>9.967317</v>
      </c>
      <c r="P338" t="n">
        <v>0.08352448380733823</v>
      </c>
      <c r="Q338" t="n">
        <v>297.5410571702208</v>
      </c>
      <c r="R338" t="n">
        <v>2965.686037330713</v>
      </c>
      <c r="S338" t="n">
        <v>0.8325150073691071</v>
      </c>
      <c r="T338">
        <f>O338*Q338</f>
        <v/>
      </c>
      <c r="U338">
        <f>O338*P338</f>
        <v/>
      </c>
    </row>
    <row r="339">
      <c r="A339" t="inlineStr">
        <is>
          <t>202606</t>
        </is>
      </c>
      <c r="B339" t="inlineStr">
        <is>
          <t>Ex_Integra</t>
        </is>
      </c>
      <c r="C339" t="inlineStr">
        <is>
          <t>F1</t>
        </is>
      </c>
      <c r="D339" t="inlineStr">
        <is>
          <t>IN-FONDO1</t>
        </is>
      </c>
      <c r="E339" t="inlineStr">
        <is>
          <t>5271112E7523</t>
        </is>
      </c>
      <c r="F339" t="inlineStr">
        <is>
          <t>US4642875235</t>
        </is>
      </c>
      <c r="G339" t="inlineStr">
        <is>
          <t>TD</t>
        </is>
      </c>
      <c r="H339" t="inlineStr">
        <is>
          <t>Sector</t>
        </is>
      </c>
      <c r="I339" t="inlineStr">
        <is>
          <t>RV</t>
        </is>
      </c>
      <c r="J339" t="inlineStr">
        <is>
          <t>MSCI</t>
        </is>
      </c>
      <c r="K339" t="inlineStr"/>
      <c r="L339" t="inlineStr">
        <is>
          <t>BlackRock - iShares PHLX Semiconductor ETF</t>
        </is>
      </c>
      <c r="M339" t="inlineStr">
        <is>
          <t>BlackRock - iShares PHLX Semiconductor ETF</t>
        </is>
      </c>
      <c r="N339" t="b">
        <v>0</v>
      </c>
      <c r="O339" t="n">
        <v>9.967317</v>
      </c>
      <c r="P339" t="n">
        <v>0.0208951215913977</v>
      </c>
      <c r="Q339" t="n">
        <v>77.43242899984772</v>
      </c>
      <c r="R339" t="n">
        <v>771.7935659214751</v>
      </c>
      <c r="S339" t="n">
        <v>0.2082683006550054</v>
      </c>
      <c r="T339">
        <f>O339*Q339</f>
        <v/>
      </c>
      <c r="U339">
        <f>O339*P339</f>
        <v/>
      </c>
    </row>
    <row r="340">
      <c r="A340" t="inlineStr">
        <is>
          <t>202606</t>
        </is>
      </c>
      <c r="B340" t="inlineStr">
        <is>
          <t>Ex_Integra</t>
        </is>
      </c>
      <c r="C340" t="inlineStr">
        <is>
          <t>F2</t>
        </is>
      </c>
      <c r="D340" t="inlineStr">
        <is>
          <t>IN-FONDO2</t>
        </is>
      </c>
      <c r="E340" t="inlineStr">
        <is>
          <t>5271112E7523</t>
        </is>
      </c>
      <c r="F340" t="inlineStr">
        <is>
          <t>US4642875235</t>
        </is>
      </c>
      <c r="G340" t="inlineStr">
        <is>
          <t>TD</t>
        </is>
      </c>
      <c r="H340" t="inlineStr">
        <is>
          <t>Sector</t>
        </is>
      </c>
      <c r="I340" t="inlineStr">
        <is>
          <t>RV</t>
        </is>
      </c>
      <c r="J340" t="inlineStr">
        <is>
          <t>MSCI</t>
        </is>
      </c>
      <c r="K340" t="inlineStr"/>
      <c r="L340" t="inlineStr">
        <is>
          <t>BlackRock - iShares PHLX Semiconductor ETF</t>
        </is>
      </c>
      <c r="M340" t="inlineStr">
        <is>
          <t>BlackRock - iShares PHLX Semiconductor ETF</t>
        </is>
      </c>
      <c r="N340" t="b">
        <v>0</v>
      </c>
      <c r="O340" t="n">
        <v>9.967317</v>
      </c>
      <c r="P340" t="n">
        <v>0.04501551732190835</v>
      </c>
      <c r="Q340" t="n">
        <v>629.2537825271847</v>
      </c>
      <c r="R340" t="n">
        <v>6271.971923897511</v>
      </c>
      <c r="S340" t="n">
        <v>0.4486839310664515</v>
      </c>
      <c r="T340">
        <f>O340*Q340</f>
        <v/>
      </c>
      <c r="U340">
        <f>O340*P340</f>
        <v/>
      </c>
    </row>
    <row r="341">
      <c r="A341" t="inlineStr">
        <is>
          <t>202606</t>
        </is>
      </c>
      <c r="B341" t="inlineStr">
        <is>
          <t>Ex_Integra</t>
        </is>
      </c>
      <c r="C341" t="inlineStr">
        <is>
          <t>F3</t>
        </is>
      </c>
      <c r="D341" t="inlineStr">
        <is>
          <t>IN-FONDO3</t>
        </is>
      </c>
      <c r="E341" t="inlineStr">
        <is>
          <t>5272872US977</t>
        </is>
      </c>
      <c r="F341" t="inlineStr">
        <is>
          <t>US97717Y6914</t>
        </is>
      </c>
      <c r="G341" t="inlineStr">
        <is>
          <t>TD</t>
        </is>
      </c>
      <c r="H341" t="inlineStr">
        <is>
          <t>Sector</t>
        </is>
      </c>
      <c r="I341" t="inlineStr">
        <is>
          <t>RV</t>
        </is>
      </c>
      <c r="J341" t="inlineStr">
        <is>
          <t>MSCI</t>
        </is>
      </c>
      <c r="K341" t="inlineStr"/>
      <c r="L341" t="inlineStr">
        <is>
          <t>WisdomTree - Cloud Computing</t>
        </is>
      </c>
      <c r="M341" t="inlineStr">
        <is>
          <t>WisdomTree - Cloud Computing</t>
        </is>
      </c>
      <c r="N341" t="b">
        <v>0</v>
      </c>
      <c r="O341" t="n">
        <v>1.00644914</v>
      </c>
      <c r="P341" t="n">
        <v>0.003285951059061362</v>
      </c>
      <c r="Q341" t="n">
        <v>11.70561381951128</v>
      </c>
      <c r="R341" t="n">
        <v>11.78110496181924</v>
      </c>
      <c r="S341" t="n">
        <v>0.003307142617474397</v>
      </c>
      <c r="T341">
        <f>O341*Q341</f>
        <v/>
      </c>
      <c r="U341">
        <f>O341*P341</f>
        <v/>
      </c>
    </row>
    <row r="342">
      <c r="A342" t="inlineStr">
        <is>
          <t>202606</t>
        </is>
      </c>
      <c r="B342" t="inlineStr">
        <is>
          <t>Ex_Integra</t>
        </is>
      </c>
      <c r="C342" t="inlineStr">
        <is>
          <t>F2</t>
        </is>
      </c>
      <c r="D342" t="inlineStr">
        <is>
          <t>IN-FONDO2</t>
        </is>
      </c>
      <c r="E342" t="inlineStr">
        <is>
          <t>5272872US977</t>
        </is>
      </c>
      <c r="F342" t="inlineStr">
        <is>
          <t>US97717Y6914</t>
        </is>
      </c>
      <c r="G342" t="inlineStr">
        <is>
          <t>TD</t>
        </is>
      </c>
      <c r="H342" t="inlineStr">
        <is>
          <t>Sector</t>
        </is>
      </c>
      <c r="I342" t="inlineStr">
        <is>
          <t>RV</t>
        </is>
      </c>
      <c r="J342" t="inlineStr">
        <is>
          <t>MSCI</t>
        </is>
      </c>
      <c r="K342" t="inlineStr"/>
      <c r="L342" t="inlineStr">
        <is>
          <t>WisdomTree - Cloud Computing</t>
        </is>
      </c>
      <c r="M342" t="inlineStr">
        <is>
          <t>WisdomTree - Cloud Computing</t>
        </is>
      </c>
      <c r="N342" t="b">
        <v>0</v>
      </c>
      <c r="O342" t="n">
        <v>1.00644914</v>
      </c>
      <c r="P342" t="n">
        <v>0.001423187014972912</v>
      </c>
      <c r="Q342" t="n">
        <v>19.89415796360137</v>
      </c>
      <c r="R342" t="n">
        <v>20.02245817349074</v>
      </c>
      <c r="S342" t="n">
        <v>0.001432365347278655</v>
      </c>
      <c r="T342">
        <f>O342*Q342</f>
        <v/>
      </c>
      <c r="U342">
        <f>O342*P342</f>
        <v/>
      </c>
    </row>
    <row r="343">
      <c r="A343" t="inlineStr">
        <is>
          <t>202606</t>
        </is>
      </c>
      <c r="B343" t="inlineStr">
        <is>
          <t>Ex_Integra</t>
        </is>
      </c>
      <c r="C343" t="inlineStr">
        <is>
          <t>F2</t>
        </is>
      </c>
      <c r="D343" t="inlineStr">
        <is>
          <t>IN-FONDO2</t>
        </is>
      </c>
      <c r="E343" t="inlineStr">
        <is>
          <t>5272872EY477</t>
        </is>
      </c>
      <c r="F343" t="inlineStr">
        <is>
          <t>US97717Y4778</t>
        </is>
      </c>
      <c r="G343" t="inlineStr">
        <is>
          <t>TD</t>
        </is>
      </c>
      <c r="H343" t="inlineStr">
        <is>
          <t>Sector</t>
        </is>
      </c>
      <c r="I343" t="inlineStr">
        <is>
          <t>RV</t>
        </is>
      </c>
      <c r="J343" t="inlineStr">
        <is>
          <t>MSCI</t>
        </is>
      </c>
      <c r="K343" t="inlineStr"/>
      <c r="L343" t="inlineStr">
        <is>
          <t>WisdomTree - Quality Growth</t>
        </is>
      </c>
      <c r="M343" t="inlineStr">
        <is>
          <t>WisdomTree - Quality Growth</t>
        </is>
      </c>
      <c r="N343" t="b">
        <v>0</v>
      </c>
      <c r="O343" t="n">
        <v>8.18512084</v>
      </c>
      <c r="P343" t="n">
        <v>0.003671509498143361</v>
      </c>
      <c r="Q343" t="n">
        <v>51.32255223837678</v>
      </c>
      <c r="R343" t="n">
        <v>420.0812918883264</v>
      </c>
      <c r="S343" t="n">
        <v>0.03005174890751117</v>
      </c>
      <c r="T343">
        <f>O343*Q343</f>
        <v/>
      </c>
      <c r="U343">
        <f>O343*P343</f>
        <v/>
      </c>
    </row>
    <row r="344">
      <c r="A344" t="inlineStr">
        <is>
          <t>202606</t>
        </is>
      </c>
      <c r="B344" t="inlineStr">
        <is>
          <t>Ex_Integra</t>
        </is>
      </c>
      <c r="C344" t="inlineStr">
        <is>
          <t>F3</t>
        </is>
      </c>
      <c r="D344" t="inlineStr">
        <is>
          <t>IN-FONDO3</t>
        </is>
      </c>
      <c r="E344" t="inlineStr">
        <is>
          <t>5272872EY477</t>
        </is>
      </c>
      <c r="F344" t="inlineStr">
        <is>
          <t>US97717Y4778</t>
        </is>
      </c>
      <c r="G344" t="inlineStr">
        <is>
          <t>TD</t>
        </is>
      </c>
      <c r="H344" t="inlineStr">
        <is>
          <t>Sector</t>
        </is>
      </c>
      <c r="I344" t="inlineStr">
        <is>
          <t>RV</t>
        </is>
      </c>
      <c r="J344" t="inlineStr">
        <is>
          <t>MSCI</t>
        </is>
      </c>
      <c r="K344" t="inlineStr"/>
      <c r="L344" t="inlineStr">
        <is>
          <t>WisdomTree - Quality Growth</t>
        </is>
      </c>
      <c r="M344" t="inlineStr">
        <is>
          <t>WisdomTree - Quality Growth</t>
        </is>
      </c>
      <c r="N344" t="b">
        <v>0</v>
      </c>
      <c r="O344" t="n">
        <v>8.18512084</v>
      </c>
      <c r="P344" t="n">
        <v>0.002674222631992966</v>
      </c>
      <c r="Q344" t="n">
        <v>9.526440544871827</v>
      </c>
      <c r="R344" t="n">
        <v>77.97506703485134</v>
      </c>
      <c r="S344" t="n">
        <v>0.02188883539592527</v>
      </c>
      <c r="T344">
        <f>O344*Q344</f>
        <v/>
      </c>
      <c r="U344">
        <f>O344*P344</f>
        <v/>
      </c>
    </row>
    <row r="345">
      <c r="A345" t="inlineStr">
        <is>
          <t>202606</t>
        </is>
      </c>
      <c r="B345" t="inlineStr">
        <is>
          <t>Ex_Integra</t>
        </is>
      </c>
      <c r="C345" t="inlineStr">
        <is>
          <t>F2</t>
        </is>
      </c>
      <c r="D345" t="inlineStr">
        <is>
          <t>IN-FONDO2</t>
        </is>
      </c>
      <c r="E345" t="inlineStr">
        <is>
          <t>5274292E2260</t>
        </is>
      </c>
      <c r="F345" t="inlineStr">
        <is>
          <t>LU2134542260</t>
        </is>
      </c>
      <c r="G345" t="inlineStr">
        <is>
          <t>TD</t>
        </is>
      </c>
      <c r="H345" t="inlineStr">
        <is>
          <t>Sector</t>
        </is>
      </c>
      <c r="I345" t="inlineStr">
        <is>
          <t>RV</t>
        </is>
      </c>
      <c r="J345" t="inlineStr">
        <is>
          <t>MSCI</t>
        </is>
      </c>
      <c r="K345" t="inlineStr"/>
      <c r="L345" t="inlineStr">
        <is>
          <t>Black Rock - World Technology Fund</t>
        </is>
      </c>
      <c r="M345" t="inlineStr">
        <is>
          <t>Black Rock - World Technology Fund</t>
        </is>
      </c>
      <c r="N345" t="b">
        <v>0</v>
      </c>
      <c r="O345" t="n">
        <v>5.88653101</v>
      </c>
      <c r="P345" t="n">
        <v>0.0008562125588697415</v>
      </c>
      <c r="Q345" t="n">
        <v>11.96865044254088</v>
      </c>
      <c r="R345" t="n">
        <v>70.45383197786708</v>
      </c>
      <c r="S345" t="n">
        <v>0.005040121778938184</v>
      </c>
      <c r="T345">
        <f>O345*Q345</f>
        <v/>
      </c>
      <c r="U345">
        <f>O345*P345</f>
        <v/>
      </c>
    </row>
    <row r="346">
      <c r="A346" t="inlineStr">
        <is>
          <t>202606</t>
        </is>
      </c>
      <c r="B346" t="inlineStr">
        <is>
          <t>Ex_Integra</t>
        </is>
      </c>
      <c r="C346" t="inlineStr">
        <is>
          <t>F3</t>
        </is>
      </c>
      <c r="D346" t="inlineStr">
        <is>
          <t>IN-FONDO3</t>
        </is>
      </c>
      <c r="E346" t="inlineStr">
        <is>
          <t>5274292E2260</t>
        </is>
      </c>
      <c r="F346" t="inlineStr">
        <is>
          <t>LU2134542260</t>
        </is>
      </c>
      <c r="G346" t="inlineStr">
        <is>
          <t>TD</t>
        </is>
      </c>
      <c r="H346" t="inlineStr">
        <is>
          <t>Sector</t>
        </is>
      </c>
      <c r="I346" t="inlineStr">
        <is>
          <t>RV</t>
        </is>
      </c>
      <c r="J346" t="inlineStr">
        <is>
          <t>MSCI</t>
        </is>
      </c>
      <c r="K346" t="inlineStr"/>
      <c r="L346" t="inlineStr">
        <is>
          <t>Black Rock - World Technology Fund</t>
        </is>
      </c>
      <c r="M346" t="inlineStr">
        <is>
          <t>Black Rock - World Technology Fund</t>
        </is>
      </c>
      <c r="N346" t="b">
        <v>0</v>
      </c>
      <c r="O346" t="n">
        <v>5.88653101</v>
      </c>
      <c r="P346" t="n">
        <v>0.004405677903523188</v>
      </c>
      <c r="Q346" t="n">
        <v>15.69444073416233</v>
      </c>
      <c r="R346" t="n">
        <v>92.38581206625373</v>
      </c>
      <c r="S346" t="n">
        <v>0.02593415959916103</v>
      </c>
      <c r="T346">
        <f>O346*Q346</f>
        <v/>
      </c>
      <c r="U346">
        <f>O346*P346</f>
        <v/>
      </c>
    </row>
    <row r="347">
      <c r="A347" t="inlineStr">
        <is>
          <t>202606</t>
        </is>
      </c>
      <c r="B347" t="inlineStr">
        <is>
          <t>Ex_Integra</t>
        </is>
      </c>
      <c r="C347" t="inlineStr">
        <is>
          <t>F2</t>
        </is>
      </c>
      <c r="D347" t="inlineStr">
        <is>
          <t>IN-FONDO2</t>
        </is>
      </c>
      <c r="E347" t="inlineStr">
        <is>
          <t>527040275426</t>
        </is>
      </c>
      <c r="F347" t="inlineStr">
        <is>
          <t>LU0048575426</t>
        </is>
      </c>
      <c r="G347" t="inlineStr">
        <is>
          <t>TD</t>
        </is>
      </c>
      <c r="H347" t="inlineStr">
        <is>
          <t>Sector</t>
        </is>
      </c>
      <c r="I347" t="inlineStr">
        <is>
          <t>RV</t>
        </is>
      </c>
      <c r="J347" t="inlineStr">
        <is>
          <t>MSCI</t>
        </is>
      </c>
      <c r="K347" t="inlineStr"/>
      <c r="L347" t="inlineStr">
        <is>
          <t>Fidelity - Emerging Markets -Retail</t>
        </is>
      </c>
      <c r="M347" t="inlineStr">
        <is>
          <t>Fidelity - Emerging Markets -Retail</t>
        </is>
      </c>
      <c r="N347" t="b">
        <v>0</v>
      </c>
      <c r="O347" t="n">
        <v>18.54390047</v>
      </c>
      <c r="P347" t="n">
        <v>6.982971916544194e-09</v>
      </c>
      <c r="Q347" t="n">
        <v>9.761215139091646e-05</v>
      </c>
      <c r="R347" t="n">
        <v>0.001810110020055727</v>
      </c>
      <c r="S347" t="n">
        <v>1.294915362052007e-07</v>
      </c>
      <c r="T347">
        <f>O347*Q347</f>
        <v/>
      </c>
      <c r="U347">
        <f>O347*P347</f>
        <v/>
      </c>
    </row>
    <row r="348">
      <c r="A348" t="inlineStr">
        <is>
          <t>202606</t>
        </is>
      </c>
      <c r="B348" t="inlineStr">
        <is>
          <t>Ex_Integra</t>
        </is>
      </c>
      <c r="C348" t="inlineStr">
        <is>
          <t>F3</t>
        </is>
      </c>
      <c r="D348" t="inlineStr">
        <is>
          <t>IN-FONDO3</t>
        </is>
      </c>
      <c r="E348" t="inlineStr">
        <is>
          <t>527040275426</t>
        </is>
      </c>
      <c r="F348" t="inlineStr">
        <is>
          <t>LU0048575426</t>
        </is>
      </c>
      <c r="G348" t="inlineStr">
        <is>
          <t>TD</t>
        </is>
      </c>
      <c r="H348" t="inlineStr">
        <is>
          <t>Sector</t>
        </is>
      </c>
      <c r="I348" t="inlineStr">
        <is>
          <t>RV</t>
        </is>
      </c>
      <c r="J348" t="inlineStr">
        <is>
          <t>MSCI</t>
        </is>
      </c>
      <c r="K348" t="inlineStr"/>
      <c r="L348" t="inlineStr">
        <is>
          <t>Fidelity - Emerging Markets -Retail</t>
        </is>
      </c>
      <c r="M348" t="inlineStr">
        <is>
          <t>Fidelity - Emerging Markets -Retail</t>
        </is>
      </c>
      <c r="N348" t="b">
        <v>0</v>
      </c>
      <c r="O348" t="n">
        <v>18.54390047</v>
      </c>
      <c r="P348" t="n">
        <v>0.0002141917975281339</v>
      </c>
      <c r="Q348" t="n">
        <v>0.7630200268069378</v>
      </c>
      <c r="R348" t="n">
        <v>14.14936743372459</v>
      </c>
      <c r="S348" t="n">
        <v>0.003971951374852108</v>
      </c>
      <c r="T348">
        <f>O348*Q348</f>
        <v/>
      </c>
      <c r="U348">
        <f>O348*P348</f>
        <v/>
      </c>
    </row>
    <row r="349">
      <c r="A349" t="inlineStr">
        <is>
          <t>202606</t>
        </is>
      </c>
      <c r="B349" t="inlineStr">
        <is>
          <t>Ex_Integra</t>
        </is>
      </c>
      <c r="C349" t="inlineStr">
        <is>
          <t>F3</t>
        </is>
      </c>
      <c r="D349" t="inlineStr">
        <is>
          <t>IN-FONDO3</t>
        </is>
      </c>
      <c r="E349" t="inlineStr">
        <is>
          <t>5271112EG764</t>
        </is>
      </c>
      <c r="F349" t="inlineStr">
        <is>
          <t>US46434G7640</t>
        </is>
      </c>
      <c r="G349" t="inlineStr">
        <is>
          <t>TD</t>
        </is>
      </c>
      <c r="H349" t="inlineStr">
        <is>
          <t>Sector</t>
        </is>
      </c>
      <c r="I349" t="inlineStr">
        <is>
          <t>RV</t>
        </is>
      </c>
      <c r="J349" t="inlineStr">
        <is>
          <t>MSCI</t>
        </is>
      </c>
      <c r="K349" t="inlineStr"/>
      <c r="L349" t="inlineStr">
        <is>
          <t>BlackRock - iShares MSCI Emerging Markets ex China</t>
        </is>
      </c>
      <c r="M349" t="inlineStr">
        <is>
          <t>BlackRock - iShares MSCI Emerging Markets ex China</t>
        </is>
      </c>
      <c r="N349" t="b">
        <v>0</v>
      </c>
      <c r="O349" t="n">
        <v>86.20937024</v>
      </c>
      <c r="P349" t="n">
        <v>0.006998819612071445</v>
      </c>
      <c r="Q349" t="n">
        <v>24.9320449692675</v>
      </c>
      <c r="R349" t="n">
        <v>2149.375895595911</v>
      </c>
      <c r="S349" t="n">
        <v>0.6033638311800403</v>
      </c>
      <c r="T349">
        <f>O349*Q349</f>
        <v/>
      </c>
      <c r="U349">
        <f>O349*P349</f>
        <v/>
      </c>
    </row>
    <row r="350">
      <c r="A350" t="inlineStr">
        <is>
          <t>202606</t>
        </is>
      </c>
      <c r="B350" t="inlineStr">
        <is>
          <t>Ex_Integra</t>
        </is>
      </c>
      <c r="C350" t="inlineStr">
        <is>
          <t>F2</t>
        </is>
      </c>
      <c r="D350" t="inlineStr">
        <is>
          <t>IN-FONDO2</t>
        </is>
      </c>
      <c r="E350" t="inlineStr">
        <is>
          <t>5270882EMIUS</t>
        </is>
      </c>
      <c r="F350" t="inlineStr">
        <is>
          <t>LU0248044025</t>
        </is>
      </c>
      <c r="G350" t="inlineStr">
        <is>
          <t>TD</t>
        </is>
      </c>
      <c r="H350" t="inlineStr">
        <is>
          <t>Sector</t>
        </is>
      </c>
      <c r="I350" t="inlineStr">
        <is>
          <t>RV</t>
        </is>
      </c>
      <c r="J350" t="inlineStr">
        <is>
          <t>MSCI</t>
        </is>
      </c>
      <c r="K350" t="inlineStr"/>
      <c r="L350" t="inlineStr">
        <is>
          <t>JP Morgan - Emerging Markets</t>
        </is>
      </c>
      <c r="M350" t="inlineStr">
        <is>
          <t>JP Morgan - Emerging Markets</t>
        </is>
      </c>
      <c r="N350" t="b">
        <v>0</v>
      </c>
      <c r="O350" t="n">
        <v>23.46238816</v>
      </c>
      <c r="P350" t="n">
        <v>3.316764156193148e-05</v>
      </c>
      <c r="Q350" t="n">
        <v>0.4636371000937876</v>
      </c>
      <c r="R350" t="n">
        <v>10.87803360777722</v>
      </c>
      <c r="S350" t="n">
        <v>0.000778192080677785</v>
      </c>
      <c r="T350">
        <f>O350*Q350</f>
        <v/>
      </c>
      <c r="U350">
        <f>O350*P350</f>
        <v/>
      </c>
    </row>
    <row r="351">
      <c r="A351" t="inlineStr">
        <is>
          <t>202606</t>
        </is>
      </c>
      <c r="B351" t="inlineStr">
        <is>
          <t>Ex_Integra</t>
        </is>
      </c>
      <c r="C351" t="inlineStr">
        <is>
          <t>F3</t>
        </is>
      </c>
      <c r="D351" t="inlineStr">
        <is>
          <t>IN-FONDO3</t>
        </is>
      </c>
      <c r="E351" t="inlineStr">
        <is>
          <t>5270882EMIUS</t>
        </is>
      </c>
      <c r="F351" t="inlineStr">
        <is>
          <t>LU0248044025</t>
        </is>
      </c>
      <c r="G351" t="inlineStr">
        <is>
          <t>TD</t>
        </is>
      </c>
      <c r="H351" t="inlineStr">
        <is>
          <t>Sector</t>
        </is>
      </c>
      <c r="I351" t="inlineStr">
        <is>
          <t>RV</t>
        </is>
      </c>
      <c r="J351" t="inlineStr">
        <is>
          <t>MSCI</t>
        </is>
      </c>
      <c r="K351" t="inlineStr"/>
      <c r="L351" t="inlineStr">
        <is>
          <t>JP Morgan - Emerging Markets</t>
        </is>
      </c>
      <c r="M351" t="inlineStr">
        <is>
          <t>JP Morgan - Emerging Markets</t>
        </is>
      </c>
      <c r="N351" t="b">
        <v>0</v>
      </c>
      <c r="O351" t="n">
        <v>23.46238816</v>
      </c>
      <c r="P351" t="n">
        <v>0.0002289387875632246</v>
      </c>
      <c r="Q351" t="n">
        <v>0.815553545185103</v>
      </c>
      <c r="R351" t="n">
        <v>19.13483384239699</v>
      </c>
      <c r="S351" t="n">
        <v>0.005371450698688156</v>
      </c>
      <c r="T351">
        <f>O351*Q351</f>
        <v/>
      </c>
      <c r="U351">
        <f>O351*P351</f>
        <v/>
      </c>
    </row>
    <row r="352">
      <c r="A352" t="inlineStr">
        <is>
          <t>202606</t>
        </is>
      </c>
      <c r="B352" t="inlineStr">
        <is>
          <t>Ex_Integra</t>
        </is>
      </c>
      <c r="C352" t="inlineStr">
        <is>
          <t>F3</t>
        </is>
      </c>
      <c r="D352" t="inlineStr">
        <is>
          <t>IN-FONDO3</t>
        </is>
      </c>
      <c r="E352" t="inlineStr">
        <is>
          <t>52ALLB2EMGRO</t>
        </is>
      </c>
      <c r="F352" t="inlineStr">
        <is>
          <t>LU0206294794</t>
        </is>
      </c>
      <c r="G352" t="inlineStr">
        <is>
          <t>TD</t>
        </is>
      </c>
      <c r="H352" t="inlineStr">
        <is>
          <t>Sector</t>
        </is>
      </c>
      <c r="I352" t="inlineStr">
        <is>
          <t>RV</t>
        </is>
      </c>
      <c r="J352" t="inlineStr">
        <is>
          <t>MSCI</t>
        </is>
      </c>
      <c r="K352" t="inlineStr"/>
      <c r="L352" t="inlineStr">
        <is>
          <t>Alliance Bernstein - Emerging Markets Growth</t>
        </is>
      </c>
      <c r="M352" t="inlineStr">
        <is>
          <t>Alliance Bernstein - Emerging Markets Growth</t>
        </is>
      </c>
      <c r="N352" t="b">
        <v>0</v>
      </c>
      <c r="O352" t="n">
        <v>28.80823866</v>
      </c>
      <c r="P352" t="n">
        <v>1.751671816072775e-08</v>
      </c>
      <c r="Q352" t="n">
        <v>6.240018018809753e-05</v>
      </c>
      <c r="R352" t="n">
        <v>0.001797639283285717</v>
      </c>
      <c r="S352" t="n">
        <v>5.046257973142012e-07</v>
      </c>
      <c r="T352">
        <f>O352*Q352</f>
        <v/>
      </c>
      <c r="U352">
        <f>O352*P352</f>
        <v/>
      </c>
    </row>
    <row r="353">
      <c r="A353" t="inlineStr">
        <is>
          <t>202606</t>
        </is>
      </c>
      <c r="B353" t="inlineStr">
        <is>
          <t>Ex_Integra</t>
        </is>
      </c>
      <c r="C353" t="inlineStr">
        <is>
          <t>F1</t>
        </is>
      </c>
      <c r="D353" t="inlineStr">
        <is>
          <t>IN-FONDO1</t>
        </is>
      </c>
      <c r="E353" t="inlineStr">
        <is>
          <t>52ALLB2EMGRO</t>
        </is>
      </c>
      <c r="F353" t="inlineStr">
        <is>
          <t>LU0206294794</t>
        </is>
      </c>
      <c r="G353" t="inlineStr">
        <is>
          <t>TD</t>
        </is>
      </c>
      <c r="H353" t="inlineStr">
        <is>
          <t>Sector</t>
        </is>
      </c>
      <c r="I353" t="inlineStr">
        <is>
          <t>RV</t>
        </is>
      </c>
      <c r="J353" t="inlineStr">
        <is>
          <t>MSCI</t>
        </is>
      </c>
      <c r="K353" t="inlineStr"/>
      <c r="L353" t="inlineStr">
        <is>
          <t>Alliance Bernstein - Emerging Markets Growth</t>
        </is>
      </c>
      <c r="M353" t="inlineStr">
        <is>
          <t>Alliance Bernstein - Emerging Markets Growth</t>
        </is>
      </c>
      <c r="N353" t="b">
        <v>0</v>
      </c>
      <c r="O353" t="n">
        <v>28.80823866</v>
      </c>
      <c r="P353" t="n">
        <v>2.280479330313059e-08</v>
      </c>
      <c r="Q353" t="n">
        <v>8.4509225302993e-05</v>
      </c>
      <c r="R353" t="n">
        <v>0.002434561931500333</v>
      </c>
      <c r="S353" t="n">
        <v>6.569659280685559e-07</v>
      </c>
      <c r="T353">
        <f>O353*Q353</f>
        <v/>
      </c>
      <c r="U353">
        <f>O353*P353</f>
        <v/>
      </c>
    </row>
    <row r="354">
      <c r="A354" t="inlineStr">
        <is>
          <t>202606</t>
        </is>
      </c>
      <c r="B354" t="inlineStr">
        <is>
          <t>Ex_Integra</t>
        </is>
      </c>
      <c r="C354" t="inlineStr">
        <is>
          <t>F2</t>
        </is>
      </c>
      <c r="D354" t="inlineStr">
        <is>
          <t>IN-FONDO2</t>
        </is>
      </c>
      <c r="E354" t="inlineStr">
        <is>
          <t>52ALLB2EMGRO</t>
        </is>
      </c>
      <c r="F354" t="inlineStr">
        <is>
          <t>LU0206294794</t>
        </is>
      </c>
      <c r="G354" t="inlineStr">
        <is>
          <t>TD</t>
        </is>
      </c>
      <c r="H354" t="inlineStr">
        <is>
          <t>Sector</t>
        </is>
      </c>
      <c r="I354" t="inlineStr">
        <is>
          <t>RV</t>
        </is>
      </c>
      <c r="J354" t="inlineStr">
        <is>
          <t>MSCI</t>
        </is>
      </c>
      <c r="K354" t="inlineStr"/>
      <c r="L354" t="inlineStr">
        <is>
          <t>Alliance Bernstein - Emerging Markets Growth</t>
        </is>
      </c>
      <c r="M354" t="inlineStr">
        <is>
          <t>Alliance Bernstein - Emerging Markets Growth</t>
        </is>
      </c>
      <c r="N354" t="b">
        <v>0</v>
      </c>
      <c r="O354" t="n">
        <v>28.80823866</v>
      </c>
      <c r="P354" t="n">
        <v>4.349787756479202e-09</v>
      </c>
      <c r="Q354" t="n">
        <v>6.080393077306391e-05</v>
      </c>
      <c r="R354" t="n">
        <v>0.001751654149176543</v>
      </c>
      <c r="S354" t="n">
        <v>1.253097238089988e-07</v>
      </c>
      <c r="T354">
        <f>O354*Q354</f>
        <v/>
      </c>
      <c r="U354">
        <f>O354*P354</f>
        <v/>
      </c>
    </row>
    <row r="355">
      <c r="A355" t="inlineStr">
        <is>
          <t>202606</t>
        </is>
      </c>
      <c r="B355" t="inlineStr">
        <is>
          <t>Ex_Integra</t>
        </is>
      </c>
      <c r="C355" t="inlineStr">
        <is>
          <t>F2</t>
        </is>
      </c>
      <c r="D355" t="inlineStr">
        <is>
          <t>IN-FONDO2</t>
        </is>
      </c>
      <c r="E355" t="inlineStr">
        <is>
          <t>5274812ASHFM</t>
        </is>
      </c>
      <c r="F355" t="inlineStr">
        <is>
          <t>LU0794787092</t>
        </is>
      </c>
      <c r="G355" t="inlineStr">
        <is>
          <t>TD</t>
        </is>
      </c>
      <c r="H355" t="inlineStr">
        <is>
          <t>Sector</t>
        </is>
      </c>
      <c r="I355" t="inlineStr">
        <is>
          <t>RV</t>
        </is>
      </c>
      <c r="J355" t="inlineStr">
        <is>
          <t>MSCI</t>
        </is>
      </c>
      <c r="K355" t="inlineStr"/>
      <c r="L355" t="inlineStr">
        <is>
          <t>Ashmore - Emerging Markets Frontier Equities</t>
        </is>
      </c>
      <c r="M355" t="inlineStr">
        <is>
          <t>Ashmore - Emerging Markets Frontier Equities</t>
        </is>
      </c>
      <c r="N355" t="b">
        <v>0</v>
      </c>
      <c r="O355" t="n">
        <v>171.43940862</v>
      </c>
      <c r="P355" t="n">
        <v>2.883821987300415e-08</v>
      </c>
      <c r="Q355" t="n">
        <v>0.0004031178583747353</v>
      </c>
      <c r="R355" t="n">
        <v>0.06911028724392553</v>
      </c>
      <c r="S355" t="n">
        <v>4.944007360681363e-06</v>
      </c>
      <c r="T355">
        <f>O355*Q355</f>
        <v/>
      </c>
      <c r="U355">
        <f>O355*P355</f>
        <v/>
      </c>
    </row>
    <row r="356">
      <c r="A356" t="inlineStr">
        <is>
          <t>202606</t>
        </is>
      </c>
      <c r="B356" t="inlineStr">
        <is>
          <t>Ex_Integra</t>
        </is>
      </c>
      <c r="C356" t="inlineStr">
        <is>
          <t>F1</t>
        </is>
      </c>
      <c r="D356" t="inlineStr">
        <is>
          <t>IN-FONDO1</t>
        </is>
      </c>
      <c r="E356" t="inlineStr">
        <is>
          <t>5274812ASHFM</t>
        </is>
      </c>
      <c r="F356" t="inlineStr">
        <is>
          <t>LU0794787092</t>
        </is>
      </c>
      <c r="G356" t="inlineStr">
        <is>
          <t>TD</t>
        </is>
      </c>
      <c r="H356" t="inlineStr">
        <is>
          <t>Sector</t>
        </is>
      </c>
      <c r="I356" t="inlineStr">
        <is>
          <t>RV</t>
        </is>
      </c>
      <c r="J356" t="inlineStr">
        <is>
          <t>MSCI</t>
        </is>
      </c>
      <c r="K356" t="inlineStr"/>
      <c r="L356" t="inlineStr">
        <is>
          <t>Ashmore - Emerging Markets Frontier Equities</t>
        </is>
      </c>
      <c r="M356" t="inlineStr">
        <is>
          <t>Ashmore - Emerging Markets Frontier Equities</t>
        </is>
      </c>
      <c r="N356" t="b">
        <v>0</v>
      </c>
      <c r="O356" t="n">
        <v>171.43940862</v>
      </c>
      <c r="P356" t="n">
        <v>1.120652790956411e-07</v>
      </c>
      <c r="Q356" t="n">
        <v>0.000415287689471679</v>
      </c>
      <c r="R356" t="n">
        <v>0.07119667589019085</v>
      </c>
      <c r="S356" t="n">
        <v>1.921240517499196e-05</v>
      </c>
      <c r="T356">
        <f>O356*Q356</f>
        <v/>
      </c>
      <c r="U356">
        <f>O356*P356</f>
        <v/>
      </c>
    </row>
    <row r="357">
      <c r="A357" t="inlineStr">
        <is>
          <t>202606</t>
        </is>
      </c>
      <c r="B357" t="inlineStr">
        <is>
          <t>Ex_Integra</t>
        </is>
      </c>
      <c r="C357" t="inlineStr">
        <is>
          <t>F3</t>
        </is>
      </c>
      <c r="D357" t="inlineStr">
        <is>
          <t>IN-FONDO3</t>
        </is>
      </c>
      <c r="E357" t="inlineStr">
        <is>
          <t>5274812ASHFM</t>
        </is>
      </c>
      <c r="F357" t="inlineStr">
        <is>
          <t>LU0794787092</t>
        </is>
      </c>
      <c r="G357" t="inlineStr">
        <is>
          <t>TD</t>
        </is>
      </c>
      <c r="H357" t="inlineStr">
        <is>
          <t>Sector</t>
        </is>
      </c>
      <c r="I357" t="inlineStr">
        <is>
          <t>RV</t>
        </is>
      </c>
      <c r="J357" t="inlineStr">
        <is>
          <t>MSCI</t>
        </is>
      </c>
      <c r="K357" t="inlineStr"/>
      <c r="L357" t="inlineStr">
        <is>
          <t>Ashmore - Emerging Markets Frontier Equities</t>
        </is>
      </c>
      <c r="M357" t="inlineStr">
        <is>
          <t>Ashmore - Emerging Markets Frontier Equities</t>
        </is>
      </c>
      <c r="N357" t="b">
        <v>0</v>
      </c>
      <c r="O357" t="n">
        <v>171.43940862</v>
      </c>
      <c r="P357" t="n">
        <v>1.843948875909128e-07</v>
      </c>
      <c r="Q357" t="n">
        <v>0.0006568738564986369</v>
      </c>
      <c r="R357" t="n">
        <v>0.112614065496065</v>
      </c>
      <c r="S357" t="n">
        <v>3.161255048113746e-05</v>
      </c>
      <c r="T357">
        <f>O357*Q357</f>
        <v/>
      </c>
      <c r="U357">
        <f>O357*P357</f>
        <v/>
      </c>
    </row>
    <row r="358">
      <c r="A358" t="inlineStr">
        <is>
          <t>202606</t>
        </is>
      </c>
      <c r="B358" t="inlineStr">
        <is>
          <t>Ex_Integra</t>
        </is>
      </c>
      <c r="C358" t="inlineStr">
        <is>
          <t>F1</t>
        </is>
      </c>
      <c r="D358" t="inlineStr">
        <is>
          <t>IN-FONDO1</t>
        </is>
      </c>
      <c r="E358" t="inlineStr">
        <is>
          <t>5270882F3560</t>
        </is>
      </c>
      <c r="F358" t="inlineStr">
        <is>
          <t>LU0318933560</t>
        </is>
      </c>
      <c r="G358" t="inlineStr">
        <is>
          <t>TD</t>
        </is>
      </c>
      <c r="H358" t="inlineStr">
        <is>
          <t>Sector</t>
        </is>
      </c>
      <c r="I358" t="inlineStr">
        <is>
          <t>RV</t>
        </is>
      </c>
      <c r="J358" t="inlineStr">
        <is>
          <t>MSCI</t>
        </is>
      </c>
      <c r="K358" t="inlineStr"/>
      <c r="L358" t="inlineStr">
        <is>
          <t>JP Morgan - EM Small Cap</t>
        </is>
      </c>
      <c r="M358" t="inlineStr">
        <is>
          <t>JP Morgan - EM Small Cap</t>
        </is>
      </c>
      <c r="N358" t="b">
        <v>0</v>
      </c>
      <c r="O358" t="n">
        <v>22.05228072</v>
      </c>
      <c r="P358" t="n">
        <v>6.179809564316448e-07</v>
      </c>
      <c r="Q358" t="n">
        <v>0.002290092753126231</v>
      </c>
      <c r="R358" t="n">
        <v>0.0505017682667773</v>
      </c>
      <c r="S358" t="n">
        <v>1.362788953084472e-05</v>
      </c>
      <c r="T358">
        <f>O358*Q358</f>
        <v/>
      </c>
      <c r="U358">
        <f>O358*P358</f>
        <v/>
      </c>
    </row>
    <row r="359">
      <c r="A359" t="inlineStr">
        <is>
          <t>202606</t>
        </is>
      </c>
      <c r="B359" t="inlineStr">
        <is>
          <t>Ex_Integra</t>
        </is>
      </c>
      <c r="C359" t="inlineStr">
        <is>
          <t>F2</t>
        </is>
      </c>
      <c r="D359" t="inlineStr">
        <is>
          <t>IN-FONDO2</t>
        </is>
      </c>
      <c r="E359" t="inlineStr">
        <is>
          <t>5270882F3560</t>
        </is>
      </c>
      <c r="F359" t="inlineStr">
        <is>
          <t>LU0318933560</t>
        </is>
      </c>
      <c r="G359" t="inlineStr">
        <is>
          <t>TD</t>
        </is>
      </c>
      <c r="H359" t="inlineStr">
        <is>
          <t>Sector</t>
        </is>
      </c>
      <c r="I359" t="inlineStr">
        <is>
          <t>RV</t>
        </is>
      </c>
      <c r="J359" t="inlineStr">
        <is>
          <t>MSCI</t>
        </is>
      </c>
      <c r="K359" t="inlineStr"/>
      <c r="L359" t="inlineStr">
        <is>
          <t>JP Morgan - EM Small Cap</t>
        </is>
      </c>
      <c r="M359" t="inlineStr">
        <is>
          <t>JP Morgan - EM Small Cap</t>
        </is>
      </c>
      <c r="N359" t="b">
        <v>0</v>
      </c>
      <c r="O359" t="n">
        <v>22.05228072</v>
      </c>
      <c r="P359" t="n">
        <v>1.666762063359732e-07</v>
      </c>
      <c r="Q359" t="n">
        <v>0.002329899544287774</v>
      </c>
      <c r="R359" t="n">
        <v>0.05137959880003405</v>
      </c>
      <c r="S359" t="n">
        <v>3.675590491465523e-06</v>
      </c>
      <c r="T359">
        <f>O359*Q359</f>
        <v/>
      </c>
      <c r="U359">
        <f>O359*P359</f>
        <v/>
      </c>
    </row>
    <row r="360">
      <c r="A360" t="inlineStr">
        <is>
          <t>202606</t>
        </is>
      </c>
      <c r="B360" t="inlineStr">
        <is>
          <t>Ex_Integra</t>
        </is>
      </c>
      <c r="C360" t="inlineStr">
        <is>
          <t>F3</t>
        </is>
      </c>
      <c r="D360" t="inlineStr">
        <is>
          <t>IN-FONDO3</t>
        </is>
      </c>
      <c r="E360" t="inlineStr">
        <is>
          <t>5270882F3560</t>
        </is>
      </c>
      <c r="F360" t="inlineStr">
        <is>
          <t>LU0318933560</t>
        </is>
      </c>
      <c r="G360" t="inlineStr">
        <is>
          <t>TD</t>
        </is>
      </c>
      <c r="H360" t="inlineStr">
        <is>
          <t>Sector</t>
        </is>
      </c>
      <c r="I360" t="inlineStr">
        <is>
          <t>RV</t>
        </is>
      </c>
      <c r="J360" t="inlineStr">
        <is>
          <t>MSCI</t>
        </is>
      </c>
      <c r="K360" t="inlineStr"/>
      <c r="L360" t="inlineStr">
        <is>
          <t>JP Morgan - EM Small Cap</t>
        </is>
      </c>
      <c r="M360" t="inlineStr">
        <is>
          <t>JP Morgan - EM Small Cap</t>
        </is>
      </c>
      <c r="N360" t="b">
        <v>0</v>
      </c>
      <c r="O360" t="n">
        <v>22.05228072</v>
      </c>
      <c r="P360" t="n">
        <v>6.734583994887585e-07</v>
      </c>
      <c r="Q360" t="n">
        <v>0.002399075277211652</v>
      </c>
      <c r="R360" t="n">
        <v>0.05290508148148316</v>
      </c>
      <c r="S360" t="n">
        <v>1.485129367876801e-05</v>
      </c>
      <c r="T360">
        <f>O360*Q360</f>
        <v/>
      </c>
      <c r="U360">
        <f>O360*P360</f>
        <v/>
      </c>
    </row>
    <row r="361">
      <c r="A361" t="inlineStr">
        <is>
          <t>202606</t>
        </is>
      </c>
      <c r="B361" t="inlineStr">
        <is>
          <t>Ex_Integra</t>
        </is>
      </c>
      <c r="C361" t="inlineStr">
        <is>
          <t>F3</t>
        </is>
      </c>
      <c r="D361" t="inlineStr">
        <is>
          <t>IN-FONDO3</t>
        </is>
      </c>
      <c r="E361" t="inlineStr">
        <is>
          <t>5270082F8671</t>
        </is>
      </c>
      <c r="F361" t="inlineStr">
        <is>
          <t>LU1951186714</t>
        </is>
      </c>
      <c r="G361" t="inlineStr">
        <is>
          <t>TD</t>
        </is>
      </c>
      <c r="H361" t="inlineStr">
        <is>
          <t>Sector</t>
        </is>
      </c>
      <c r="I361" t="inlineStr">
        <is>
          <t>RV</t>
        </is>
      </c>
      <c r="J361" t="inlineStr">
        <is>
          <t>MSCI</t>
        </is>
      </c>
      <c r="K361" t="inlineStr"/>
      <c r="L361" t="inlineStr">
        <is>
          <t>UBS - China Opportunity - A3</t>
        </is>
      </c>
      <c r="M361" t="inlineStr">
        <is>
          <t>UBS - China Opportunity - A3</t>
        </is>
      </c>
      <c r="N361" t="b">
        <v>0</v>
      </c>
      <c r="O361" t="n">
        <v>63.38678522</v>
      </c>
      <c r="P361" t="n">
        <v>2.547506264915582e-08</v>
      </c>
      <c r="Q361" t="n">
        <v>9.075036117064252e-05</v>
      </c>
      <c r="R361" t="n">
        <v>0.005752373652160945</v>
      </c>
      <c r="S361" t="n">
        <v>1.614782324608084e-06</v>
      </c>
      <c r="T361">
        <f>O361*Q361</f>
        <v/>
      </c>
      <c r="U361">
        <f>O361*P361</f>
        <v/>
      </c>
    </row>
    <row r="362">
      <c r="A362" t="inlineStr">
        <is>
          <t>202606</t>
        </is>
      </c>
      <c r="B362" t="inlineStr">
        <is>
          <t>Ex_Integra</t>
        </is>
      </c>
      <c r="C362" t="inlineStr">
        <is>
          <t>F2</t>
        </is>
      </c>
      <c r="D362" t="inlineStr">
        <is>
          <t>IN-FONDO2</t>
        </is>
      </c>
      <c r="E362" t="inlineStr">
        <is>
          <t>5270082F8671</t>
        </is>
      </c>
      <c r="F362" t="inlineStr">
        <is>
          <t>LU1951186714</t>
        </is>
      </c>
      <c r="G362" t="inlineStr">
        <is>
          <t>TD</t>
        </is>
      </c>
      <c r="H362" t="inlineStr">
        <is>
          <t>Sector</t>
        </is>
      </c>
      <c r="I362" t="inlineStr">
        <is>
          <t>RV</t>
        </is>
      </c>
      <c r="J362" t="inlineStr">
        <is>
          <t>MSCI</t>
        </is>
      </c>
      <c r="K362" t="inlineStr"/>
      <c r="L362" t="inlineStr">
        <is>
          <t>UBS - China Opportunity - A3</t>
        </is>
      </c>
      <c r="M362" t="inlineStr">
        <is>
          <t>UBS - China Opportunity - A3</t>
        </is>
      </c>
      <c r="N362" t="b">
        <v>0</v>
      </c>
      <c r="O362" t="n">
        <v>63.38678522</v>
      </c>
      <c r="P362" t="n">
        <v>6.240323098659368e-09</v>
      </c>
      <c r="Q362" t="n">
        <v>8.723096273542288e-05</v>
      </c>
      <c r="R362" t="n">
        <v>0.005529290299444074</v>
      </c>
      <c r="S362" t="n">
        <v>3.955540199581262e-07</v>
      </c>
      <c r="T362">
        <f>O362*Q362</f>
        <v/>
      </c>
      <c r="U362">
        <f>O362*P362</f>
        <v/>
      </c>
    </row>
    <row r="363">
      <c r="A363" t="inlineStr">
        <is>
          <t>202606</t>
        </is>
      </c>
      <c r="B363" t="inlineStr">
        <is>
          <t>Ex_Integra</t>
        </is>
      </c>
      <c r="C363" t="inlineStr">
        <is>
          <t>F1</t>
        </is>
      </c>
      <c r="D363" t="inlineStr">
        <is>
          <t>IN-FONDO1</t>
        </is>
      </c>
      <c r="E363" t="inlineStr">
        <is>
          <t>5270082F8671</t>
        </is>
      </c>
      <c r="F363" t="inlineStr">
        <is>
          <t>LU1951186714</t>
        </is>
      </c>
      <c r="G363" t="inlineStr">
        <is>
          <t>TD</t>
        </is>
      </c>
      <c r="H363" t="inlineStr">
        <is>
          <t>Sector</t>
        </is>
      </c>
      <c r="I363" t="inlineStr">
        <is>
          <t>RV</t>
        </is>
      </c>
      <c r="J363" t="inlineStr">
        <is>
          <t>MSCI</t>
        </is>
      </c>
      <c r="K363" t="inlineStr"/>
      <c r="L363" t="inlineStr">
        <is>
          <t>UBS - China Opportunity - A3</t>
        </is>
      </c>
      <c r="M363" t="inlineStr">
        <is>
          <t>UBS - China Opportunity - A3</t>
        </is>
      </c>
      <c r="N363" t="b">
        <v>0</v>
      </c>
      <c r="O363" t="n">
        <v>63.38678522</v>
      </c>
      <c r="P363" t="n">
        <v>1.897980660420706e-08</v>
      </c>
      <c r="Q363" t="n">
        <v>7.033472003896567e-05</v>
      </c>
      <c r="R363" t="n">
        <v>0.004458291792618747</v>
      </c>
      <c r="S363" t="n">
        <v>1.203068924738011e-06</v>
      </c>
      <c r="T363">
        <f>O363*Q363</f>
        <v/>
      </c>
      <c r="U363">
        <f>O363*P363</f>
        <v/>
      </c>
    </row>
    <row r="364">
      <c r="A364" t="inlineStr">
        <is>
          <t>202606</t>
        </is>
      </c>
      <c r="B364" t="inlineStr">
        <is>
          <t>Ex_Integra</t>
        </is>
      </c>
      <c r="C364" t="inlineStr">
        <is>
          <t>F1</t>
        </is>
      </c>
      <c r="D364" t="inlineStr">
        <is>
          <t>IN-FONDO1</t>
        </is>
      </c>
      <c r="E364" t="inlineStr">
        <is>
          <t>5275152F0769</t>
        </is>
      </c>
      <c r="F364" t="inlineStr">
        <is>
          <t>LU1713307699</t>
        </is>
      </c>
      <c r="G364" t="inlineStr">
        <is>
          <t>TD</t>
        </is>
      </c>
      <c r="H364" t="inlineStr">
        <is>
          <t>Sector</t>
        </is>
      </c>
      <c r="I364" t="inlineStr">
        <is>
          <t>RV</t>
        </is>
      </c>
      <c r="J364" t="inlineStr">
        <is>
          <t>MSCI</t>
        </is>
      </c>
      <c r="K364" t="inlineStr"/>
      <c r="L364" t="inlineStr">
        <is>
          <t>Schroder - International Selection Fund China A</t>
        </is>
      </c>
      <c r="M364" t="inlineStr">
        <is>
          <t>Schroder - International Selection Fund China A</t>
        </is>
      </c>
      <c r="N364" t="b">
        <v>0</v>
      </c>
      <c r="O364" t="n">
        <v>74.58446843</v>
      </c>
      <c r="P364" t="n">
        <v>5.700593629006319e-08</v>
      </c>
      <c r="Q364" t="n">
        <v>0.0002112506546105671</v>
      </c>
      <c r="R364" t="n">
        <v>0.01575601777961868</v>
      </c>
      <c r="S364" t="n">
        <v>4.25175745554881e-06</v>
      </c>
      <c r="T364">
        <f>O364*Q364</f>
        <v/>
      </c>
      <c r="U364">
        <f>O364*P364</f>
        <v/>
      </c>
    </row>
    <row r="365">
      <c r="A365" t="inlineStr">
        <is>
          <t>202606</t>
        </is>
      </c>
      <c r="B365" t="inlineStr">
        <is>
          <t>Ex_Integra</t>
        </is>
      </c>
      <c r="C365" t="inlineStr">
        <is>
          <t>F3</t>
        </is>
      </c>
      <c r="D365" t="inlineStr">
        <is>
          <t>IN-FONDO3</t>
        </is>
      </c>
      <c r="E365" t="inlineStr">
        <is>
          <t>5275152F0769</t>
        </is>
      </c>
      <c r="F365" t="inlineStr">
        <is>
          <t>LU1713307699</t>
        </is>
      </c>
      <c r="G365" t="inlineStr">
        <is>
          <t>TD</t>
        </is>
      </c>
      <c r="H365" t="inlineStr">
        <is>
          <t>Sector</t>
        </is>
      </c>
      <c r="I365" t="inlineStr">
        <is>
          <t>RV</t>
        </is>
      </c>
      <c r="J365" t="inlineStr">
        <is>
          <t>MSCI</t>
        </is>
      </c>
      <c r="K365" t="inlineStr"/>
      <c r="L365" t="inlineStr">
        <is>
          <t>Schroder - International Selection Fund China A</t>
        </is>
      </c>
      <c r="M365" t="inlineStr">
        <is>
          <t>Schroder - International Selection Fund China A</t>
        </is>
      </c>
      <c r="N365" t="b">
        <v>0</v>
      </c>
      <c r="O365" t="n">
        <v>74.58446843</v>
      </c>
      <c r="P365" t="n">
        <v>6.48723049094182e-08</v>
      </c>
      <c r="Q365" t="n">
        <v>0.0002310960008844899</v>
      </c>
      <c r="R365" t="n">
        <v>0.01723617238226849</v>
      </c>
      <c r="S365" t="n">
        <v>4.838466377497836e-06</v>
      </c>
      <c r="T365">
        <f>O365*Q365</f>
        <v/>
      </c>
      <c r="U365">
        <f>O365*P365</f>
        <v/>
      </c>
    </row>
    <row r="366">
      <c r="A366" t="inlineStr">
        <is>
          <t>202606</t>
        </is>
      </c>
      <c r="B366" t="inlineStr">
        <is>
          <t>Ex_Integra</t>
        </is>
      </c>
      <c r="C366" t="inlineStr">
        <is>
          <t>F2</t>
        </is>
      </c>
      <c r="D366" t="inlineStr">
        <is>
          <t>IN-FONDO2</t>
        </is>
      </c>
      <c r="E366" t="inlineStr">
        <is>
          <t>5275152F0769</t>
        </is>
      </c>
      <c r="F366" t="inlineStr">
        <is>
          <t>LU1713307699</t>
        </is>
      </c>
      <c r="G366" t="inlineStr">
        <is>
          <t>TD</t>
        </is>
      </c>
      <c r="H366" t="inlineStr">
        <is>
          <t>Sector</t>
        </is>
      </c>
      <c r="I366" t="inlineStr">
        <is>
          <t>RV</t>
        </is>
      </c>
      <c r="J366" t="inlineStr">
        <is>
          <t>MSCI</t>
        </is>
      </c>
      <c r="K366" t="inlineStr"/>
      <c r="L366" t="inlineStr">
        <is>
          <t>Schroder - International Selection Fund China A</t>
        </is>
      </c>
      <c r="M366" t="inlineStr">
        <is>
          <t>Schroder - International Selection Fund China A</t>
        </is>
      </c>
      <c r="N366" t="b">
        <v>0</v>
      </c>
      <c r="O366" t="n">
        <v>74.58446843</v>
      </c>
      <c r="P366" t="n">
        <v>1.918488795494257e-08</v>
      </c>
      <c r="Q366" t="n">
        <v>0.0002681778202542728</v>
      </c>
      <c r="R366" t="n">
        <v>0.02000190016838102</v>
      </c>
      <c r="S366" t="n">
        <v>1.430894670008501e-06</v>
      </c>
      <c r="T366">
        <f>O366*Q366</f>
        <v/>
      </c>
      <c r="U366">
        <f>O366*P366</f>
        <v/>
      </c>
    </row>
    <row r="367">
      <c r="A367" t="inlineStr">
        <is>
          <t>202606</t>
        </is>
      </c>
      <c r="B367" t="inlineStr">
        <is>
          <t>Ex_Integra</t>
        </is>
      </c>
      <c r="C367" t="inlineStr">
        <is>
          <t>F1</t>
        </is>
      </c>
      <c r="D367" t="inlineStr">
        <is>
          <t>IN-FONDO1</t>
        </is>
      </c>
      <c r="E367" t="inlineStr">
        <is>
          <t>5270472F4576</t>
        </is>
      </c>
      <c r="F367" t="inlineStr">
        <is>
          <t>LU1997245763</t>
        </is>
      </c>
      <c r="G367" t="inlineStr">
        <is>
          <t>TD</t>
        </is>
      </c>
      <c r="H367" t="inlineStr">
        <is>
          <t>Sector</t>
        </is>
      </c>
      <c r="I367" t="inlineStr">
        <is>
          <t>RV</t>
        </is>
      </c>
      <c r="J367" t="inlineStr">
        <is>
          <t>MSCI</t>
        </is>
      </c>
      <c r="K367" t="inlineStr"/>
      <c r="L367" t="inlineStr">
        <is>
          <t>Allianz - China-A</t>
        </is>
      </c>
      <c r="M367" t="inlineStr">
        <is>
          <t>Allianz - China-A</t>
        </is>
      </c>
      <c r="N367" t="b">
        <v>0</v>
      </c>
      <c r="O367" t="n">
        <v>77.93995046000001</v>
      </c>
      <c r="P367" t="n">
        <v>4.49211625093144e-06</v>
      </c>
      <c r="Q367" t="n">
        <v>0.01664673120650855</v>
      </c>
      <c r="R367" t="n">
        <v>1.297445405556213</v>
      </c>
      <c r="S367" t="n">
        <v>0.0003501153180581574</v>
      </c>
      <c r="T367">
        <f>O367*Q367</f>
        <v/>
      </c>
      <c r="U367">
        <f>O367*P367</f>
        <v/>
      </c>
    </row>
    <row r="368">
      <c r="A368" t="inlineStr">
        <is>
          <t>202606</t>
        </is>
      </c>
      <c r="B368" t="inlineStr">
        <is>
          <t>Ex_Integra</t>
        </is>
      </c>
      <c r="C368" t="inlineStr">
        <is>
          <t>F2</t>
        </is>
      </c>
      <c r="D368" t="inlineStr">
        <is>
          <t>IN-FONDO2</t>
        </is>
      </c>
      <c r="E368" t="inlineStr">
        <is>
          <t>5270472F4576</t>
        </is>
      </c>
      <c r="F368" t="inlineStr">
        <is>
          <t>LU1997245763</t>
        </is>
      </c>
      <c r="G368" t="inlineStr">
        <is>
          <t>TD</t>
        </is>
      </c>
      <c r="H368" t="inlineStr">
        <is>
          <t>Sector</t>
        </is>
      </c>
      <c r="I368" t="inlineStr">
        <is>
          <t>RV</t>
        </is>
      </c>
      <c r="J368" t="inlineStr">
        <is>
          <t>MSCI</t>
        </is>
      </c>
      <c r="K368" t="inlineStr"/>
      <c r="L368" t="inlineStr">
        <is>
          <t>Allianz - China-A</t>
        </is>
      </c>
      <c r="M368" t="inlineStr">
        <is>
          <t>Allianz - China-A</t>
        </is>
      </c>
      <c r="N368" t="b">
        <v>0</v>
      </c>
      <c r="O368" t="n">
        <v>77.93995046000001</v>
      </c>
      <c r="P368" t="n">
        <v>3.236524558875026e-05</v>
      </c>
      <c r="Q368" t="n">
        <v>0.4524207300230358</v>
      </c>
      <c r="R368" t="n">
        <v>35.26164928507244</v>
      </c>
      <c r="S368" t="n">
        <v>0.002522545637812929</v>
      </c>
      <c r="T368">
        <f>O368*Q368</f>
        <v/>
      </c>
      <c r="U368">
        <f>O368*P368</f>
        <v/>
      </c>
    </row>
    <row r="369">
      <c r="A369" t="inlineStr">
        <is>
          <t>202606</t>
        </is>
      </c>
      <c r="B369" t="inlineStr">
        <is>
          <t>Ex_Integra</t>
        </is>
      </c>
      <c r="C369" t="inlineStr">
        <is>
          <t>F3</t>
        </is>
      </c>
      <c r="D369" t="inlineStr">
        <is>
          <t>IN-FONDO3</t>
        </is>
      </c>
      <c r="E369" t="inlineStr">
        <is>
          <t>5270472F4576</t>
        </is>
      </c>
      <c r="F369" t="inlineStr">
        <is>
          <t>LU1997245763</t>
        </is>
      </c>
      <c r="G369" t="inlineStr">
        <is>
          <t>TD</t>
        </is>
      </c>
      <c r="H369" t="inlineStr">
        <is>
          <t>Sector</t>
        </is>
      </c>
      <c r="I369" t="inlineStr">
        <is>
          <t>RV</t>
        </is>
      </c>
      <c r="J369" t="inlineStr">
        <is>
          <t>MSCI</t>
        </is>
      </c>
      <c r="K369" t="inlineStr"/>
      <c r="L369" t="inlineStr">
        <is>
          <t>Allianz - China-A</t>
        </is>
      </c>
      <c r="M369" t="inlineStr">
        <is>
          <t>Allianz - China-A</t>
        </is>
      </c>
      <c r="N369" t="b">
        <v>0</v>
      </c>
      <c r="O369" t="n">
        <v>77.93995046000001</v>
      </c>
      <c r="P369" t="n">
        <v>0.0003971901769227358</v>
      </c>
      <c r="Q369" t="n">
        <v>1.414919072254534</v>
      </c>
      <c r="R369" t="n">
        <v>110.2787223964275</v>
      </c>
      <c r="S369" t="n">
        <v>0.03095698271255667</v>
      </c>
      <c r="T369">
        <f>O369*Q369</f>
        <v/>
      </c>
      <c r="U369">
        <f>O369*P369</f>
        <v/>
      </c>
    </row>
    <row r="370">
      <c r="A370" t="inlineStr">
        <is>
          <t>202606</t>
        </is>
      </c>
      <c r="B370" t="inlineStr">
        <is>
          <t>Ex_Integra</t>
        </is>
      </c>
      <c r="C370" t="inlineStr">
        <is>
          <t>F3</t>
        </is>
      </c>
      <c r="D370" t="inlineStr">
        <is>
          <t>IN-FONDO3</t>
        </is>
      </c>
      <c r="E370" t="inlineStr">
        <is>
          <t>5274722E7306</t>
        </is>
      </c>
      <c r="F370" t="inlineStr">
        <is>
          <t>US5007673065</t>
        </is>
      </c>
      <c r="G370" t="inlineStr">
        <is>
          <t>TD</t>
        </is>
      </c>
      <c r="H370" t="inlineStr">
        <is>
          <t>Sector</t>
        </is>
      </c>
      <c r="I370" t="inlineStr">
        <is>
          <t>RV</t>
        </is>
      </c>
      <c r="J370" t="inlineStr">
        <is>
          <t>MSCI</t>
        </is>
      </c>
      <c r="K370" t="inlineStr"/>
      <c r="L370" t="inlineStr">
        <is>
          <t>Krane - CSI China Internet Fund</t>
        </is>
      </c>
      <c r="M370" t="inlineStr">
        <is>
          <t>Krane - CSI China Internet Fund</t>
        </is>
      </c>
      <c r="N370" t="b">
        <v>0</v>
      </c>
      <c r="O370" t="n">
        <v>6.88483962</v>
      </c>
      <c r="P370" t="n">
        <v>0.01330810192458107</v>
      </c>
      <c r="Q370" t="n">
        <v>47.40773645129685</v>
      </c>
      <c r="R370" t="n">
        <v>326.3946622144068</v>
      </c>
      <c r="S370" t="n">
        <v>0.09162414739735403</v>
      </c>
      <c r="T370">
        <f>O370*Q370</f>
        <v/>
      </c>
      <c r="U370">
        <f>O370*P370</f>
        <v/>
      </c>
    </row>
    <row r="371">
      <c r="A371" t="inlineStr">
        <is>
          <t>202606</t>
        </is>
      </c>
      <c r="B371" t="inlineStr">
        <is>
          <t>Ex_Integra</t>
        </is>
      </c>
      <c r="C371" t="inlineStr">
        <is>
          <t>F2</t>
        </is>
      </c>
      <c r="D371" t="inlineStr">
        <is>
          <t>IN-FONDO2</t>
        </is>
      </c>
      <c r="E371" t="inlineStr">
        <is>
          <t>5274722E7306</t>
        </is>
      </c>
      <c r="F371" t="inlineStr">
        <is>
          <t>US5007673065</t>
        </is>
      </c>
      <c r="G371" t="inlineStr">
        <is>
          <t>TD</t>
        </is>
      </c>
      <c r="H371" t="inlineStr">
        <is>
          <t>Sector</t>
        </is>
      </c>
      <c r="I371" t="inlineStr">
        <is>
          <t>RV</t>
        </is>
      </c>
      <c r="J371" t="inlineStr">
        <is>
          <t>MSCI</t>
        </is>
      </c>
      <c r="K371" t="inlineStr"/>
      <c r="L371" t="inlineStr">
        <is>
          <t>Krane - CSI China Internet Fund</t>
        </is>
      </c>
      <c r="M371" t="inlineStr">
        <is>
          <t>Krane - CSI China Internet Fund</t>
        </is>
      </c>
      <c r="N371" t="b">
        <v>0</v>
      </c>
      <c r="O371" t="n">
        <v>6.88483962</v>
      </c>
      <c r="P371" t="n">
        <v>0.005243723352798752</v>
      </c>
      <c r="Q371" t="n">
        <v>73.29989635971299</v>
      </c>
      <c r="R371" t="n">
        <v>504.6580305992458</v>
      </c>
      <c r="S371" t="n">
        <v>0.03610219429566809</v>
      </c>
      <c r="T371">
        <f>O371*Q371</f>
        <v/>
      </c>
      <c r="U371">
        <f>O371*P371</f>
        <v/>
      </c>
    </row>
    <row r="372">
      <c r="A372" t="inlineStr">
        <is>
          <t>202606</t>
        </is>
      </c>
      <c r="B372" t="inlineStr">
        <is>
          <t>Ex_Integra</t>
        </is>
      </c>
      <c r="C372" t="inlineStr">
        <is>
          <t>F1</t>
        </is>
      </c>
      <c r="D372" t="inlineStr">
        <is>
          <t>IN-FONDO1</t>
        </is>
      </c>
      <c r="E372" t="inlineStr">
        <is>
          <t>5274722E7306</t>
        </is>
      </c>
      <c r="F372" t="inlineStr">
        <is>
          <t>US5007673065</t>
        </is>
      </c>
      <c r="G372" t="inlineStr">
        <is>
          <t>TD</t>
        </is>
      </c>
      <c r="H372" t="inlineStr">
        <is>
          <t>Sector</t>
        </is>
      </c>
      <c r="I372" t="inlineStr">
        <is>
          <t>RV</t>
        </is>
      </c>
      <c r="J372" t="inlineStr">
        <is>
          <t>MSCI</t>
        </is>
      </c>
      <c r="K372" t="inlineStr"/>
      <c r="L372" t="inlineStr">
        <is>
          <t>Krane - CSI China Internet Fund</t>
        </is>
      </c>
      <c r="M372" t="inlineStr">
        <is>
          <t>Krane - CSI China Internet Fund</t>
        </is>
      </c>
      <c r="N372" t="b">
        <v>0</v>
      </c>
      <c r="O372" t="n">
        <v>6.88483962</v>
      </c>
      <c r="P372" t="n">
        <v>0.0006832656752737374</v>
      </c>
      <c r="Q372" t="n">
        <v>2.532022637783926</v>
      </c>
      <c r="R372" t="n">
        <v>17.43256977535168</v>
      </c>
      <c r="S372" t="n">
        <v>0.004704174592110682</v>
      </c>
      <c r="T372">
        <f>O372*Q372</f>
        <v/>
      </c>
      <c r="U372">
        <f>O372*P372</f>
        <v/>
      </c>
    </row>
    <row r="373">
      <c r="A373" t="inlineStr">
        <is>
          <t>202606</t>
        </is>
      </c>
      <c r="B373" t="inlineStr">
        <is>
          <t>Ex_Integra</t>
        </is>
      </c>
      <c r="C373" t="inlineStr">
        <is>
          <t>F3</t>
        </is>
      </c>
      <c r="D373" t="inlineStr">
        <is>
          <t>IN-FONDO3</t>
        </is>
      </c>
      <c r="E373" t="inlineStr">
        <is>
          <t>5270882LU205</t>
        </is>
      </c>
      <c r="F373" t="inlineStr">
        <is>
          <t>LU2055182070</t>
        </is>
      </c>
      <c r="G373" t="inlineStr">
        <is>
          <t>TD</t>
        </is>
      </c>
      <c r="H373" t="inlineStr">
        <is>
          <t>Sector</t>
        </is>
      </c>
      <c r="I373" t="inlineStr">
        <is>
          <t>RV</t>
        </is>
      </c>
      <c r="J373" t="inlineStr">
        <is>
          <t>MSCI</t>
        </is>
      </c>
      <c r="K373" t="inlineStr"/>
      <c r="L373" t="inlineStr">
        <is>
          <t>JP Morgan - China A Share Opportunities Fund</t>
        </is>
      </c>
      <c r="M373" t="inlineStr">
        <is>
          <t>JP Morgan - China A Share Opportunities Fund</t>
        </is>
      </c>
      <c r="N373" t="b">
        <v>0</v>
      </c>
      <c r="O373" t="n">
        <v>35.20896588</v>
      </c>
      <c r="P373" t="n">
        <v>2.413605151132667e-08</v>
      </c>
      <c r="Q373" t="n">
        <v>8.598037312221138e-05</v>
      </c>
      <c r="R373" t="n">
        <v>0.00302728002360961</v>
      </c>
      <c r="S373" t="n">
        <v>8.498054141402233e-07</v>
      </c>
      <c r="T373">
        <f>O373*Q373</f>
        <v/>
      </c>
      <c r="U373">
        <f>O373*P373</f>
        <v/>
      </c>
    </row>
    <row r="374">
      <c r="A374" t="inlineStr">
        <is>
          <t>202606</t>
        </is>
      </c>
      <c r="B374" t="inlineStr">
        <is>
          <t>Ex_Integra</t>
        </is>
      </c>
      <c r="C374" t="inlineStr">
        <is>
          <t>F2</t>
        </is>
      </c>
      <c r="D374" t="inlineStr">
        <is>
          <t>IN-FONDO2</t>
        </is>
      </c>
      <c r="E374" t="inlineStr">
        <is>
          <t>5270882LU205</t>
        </is>
      </c>
      <c r="F374" t="inlineStr">
        <is>
          <t>LU2055182070</t>
        </is>
      </c>
      <c r="G374" t="inlineStr">
        <is>
          <t>TD</t>
        </is>
      </c>
      <c r="H374" t="inlineStr">
        <is>
          <t>Sector</t>
        </is>
      </c>
      <c r="I374" t="inlineStr">
        <is>
          <t>RV</t>
        </is>
      </c>
      <c r="J374" t="inlineStr">
        <is>
          <t>MSCI</t>
        </is>
      </c>
      <c r="K374" t="inlineStr"/>
      <c r="L374" t="inlineStr">
        <is>
          <t>JP Morgan - China A Share Opportunities Fund</t>
        </is>
      </c>
      <c r="M374" t="inlineStr">
        <is>
          <t>JP Morgan - China A Share Opportunities Fund</t>
        </is>
      </c>
      <c r="N374" t="b">
        <v>0</v>
      </c>
      <c r="O374" t="n">
        <v>35.20896588</v>
      </c>
      <c r="P374" t="n">
        <v>6.889148985373624e-09</v>
      </c>
      <c r="Q374" t="n">
        <v>9.630063843184763e-05</v>
      </c>
      <c r="R374" t="n">
        <v>0.00339064589276914</v>
      </c>
      <c r="S374" t="n">
        <v>2.425598115682565e-07</v>
      </c>
      <c r="T374">
        <f>O374*Q374</f>
        <v/>
      </c>
      <c r="U374">
        <f>O374*P374</f>
        <v/>
      </c>
    </row>
    <row r="375">
      <c r="A375" t="inlineStr">
        <is>
          <t>202606</t>
        </is>
      </c>
      <c r="B375" t="inlineStr">
        <is>
          <t>Ex_Integra</t>
        </is>
      </c>
      <c r="C375" t="inlineStr">
        <is>
          <t>F2</t>
        </is>
      </c>
      <c r="D375" t="inlineStr">
        <is>
          <t>IN-FONDO2</t>
        </is>
      </c>
      <c r="E375" t="inlineStr">
        <is>
          <t>5273882F7240</t>
        </is>
      </c>
      <c r="F375" t="inlineStr">
        <is>
          <t>LU0440072402</t>
        </is>
      </c>
      <c r="G375" t="inlineStr">
        <is>
          <t>TD</t>
        </is>
      </c>
      <c r="H375" t="inlineStr">
        <is>
          <t>Sector</t>
        </is>
      </c>
      <c r="I375" t="inlineStr">
        <is>
          <t>RV</t>
        </is>
      </c>
      <c r="J375" t="inlineStr">
        <is>
          <t>MSCI</t>
        </is>
      </c>
      <c r="K375" t="inlineStr"/>
      <c r="L375" t="inlineStr">
        <is>
          <t>Robeco - Chinese Equities</t>
        </is>
      </c>
      <c r="M375" t="inlineStr">
        <is>
          <t>Robeco - Chinese Equities</t>
        </is>
      </c>
      <c r="N375" t="b">
        <v>0</v>
      </c>
      <c r="O375" t="n">
        <v>76.81165609</v>
      </c>
      <c r="P375" t="n">
        <v>2.139619971712169e-08</v>
      </c>
      <c r="Q375" t="n">
        <v>0.0002990888565697625</v>
      </c>
      <c r="R375" t="n">
        <v>0.02297351039118794</v>
      </c>
      <c r="S375" t="n">
        <v>1.643477534304507e-06</v>
      </c>
      <c r="T375">
        <f>O375*Q375</f>
        <v/>
      </c>
      <c r="U375">
        <f>O375*P375</f>
        <v/>
      </c>
    </row>
    <row r="376">
      <c r="A376" t="inlineStr">
        <is>
          <t>202606</t>
        </is>
      </c>
      <c r="B376" t="inlineStr">
        <is>
          <t>Ex_Integra</t>
        </is>
      </c>
      <c r="C376" t="inlineStr">
        <is>
          <t>F3</t>
        </is>
      </c>
      <c r="D376" t="inlineStr">
        <is>
          <t>IN-FONDO3</t>
        </is>
      </c>
      <c r="E376" t="inlineStr">
        <is>
          <t>5273882F7240</t>
        </is>
      </c>
      <c r="F376" t="inlineStr">
        <is>
          <t>LU0440072402</t>
        </is>
      </c>
      <c r="G376" t="inlineStr">
        <is>
          <t>TD</t>
        </is>
      </c>
      <c r="H376" t="inlineStr">
        <is>
          <t>Sector</t>
        </is>
      </c>
      <c r="I376" t="inlineStr">
        <is>
          <t>RV</t>
        </is>
      </c>
      <c r="J376" t="inlineStr">
        <is>
          <t>MSCI</t>
        </is>
      </c>
      <c r="K376" t="inlineStr"/>
      <c r="L376" t="inlineStr">
        <is>
          <t>Robeco - Chinese Equities</t>
        </is>
      </c>
      <c r="M376" t="inlineStr">
        <is>
          <t>Robeco - Chinese Equities</t>
        </is>
      </c>
      <c r="N376" t="b">
        <v>0</v>
      </c>
      <c r="O376" t="n">
        <v>76.81165609</v>
      </c>
      <c r="P376" t="n">
        <v>8.373870459577906e-05</v>
      </c>
      <c r="Q376" t="n">
        <v>0.2983041804719768</v>
      </c>
      <c r="R376" t="n">
        <v>22.91323812062278</v>
      </c>
      <c r="S376" t="n">
        <v>0.006432108578833084</v>
      </c>
      <c r="T376">
        <f>O376*Q376</f>
        <v/>
      </c>
      <c r="U376">
        <f>O376*P376</f>
        <v/>
      </c>
    </row>
    <row r="377">
      <c r="A377" t="inlineStr">
        <is>
          <t>202606</t>
        </is>
      </c>
      <c r="B377" t="inlineStr">
        <is>
          <t>Ex_Integra</t>
        </is>
      </c>
      <c r="C377" t="inlineStr">
        <is>
          <t>F1</t>
        </is>
      </c>
      <c r="D377" t="inlineStr">
        <is>
          <t>IN-FONDO1</t>
        </is>
      </c>
      <c r="E377" t="inlineStr">
        <is>
          <t>5273882F7240</t>
        </is>
      </c>
      <c r="F377" t="inlineStr">
        <is>
          <t>LU0440072402</t>
        </is>
      </c>
      <c r="G377" t="inlineStr">
        <is>
          <t>TD</t>
        </is>
      </c>
      <c r="H377" t="inlineStr">
        <is>
          <t>Sector</t>
        </is>
      </c>
      <c r="I377" t="inlineStr">
        <is>
          <t>RV</t>
        </is>
      </c>
      <c r="J377" t="inlineStr">
        <is>
          <t>MSCI</t>
        </is>
      </c>
      <c r="K377" t="inlineStr"/>
      <c r="L377" t="inlineStr">
        <is>
          <t>Robeco - Chinese Equities</t>
        </is>
      </c>
      <c r="M377" t="inlineStr">
        <is>
          <t>Robeco - Chinese Equities</t>
        </is>
      </c>
      <c r="N377" t="b">
        <v>0</v>
      </c>
      <c r="O377" t="n">
        <v>76.81165609</v>
      </c>
      <c r="P377" t="n">
        <v>1.602698702643817e-07</v>
      </c>
      <c r="Q377" t="n">
        <v>0.0005939226194869639</v>
      </c>
      <c r="R377" t="n">
        <v>0.0456201799921046</v>
      </c>
      <c r="S377" t="n">
        <v>1.231059415633661e-05</v>
      </c>
      <c r="T377">
        <f>O377*Q377</f>
        <v/>
      </c>
      <c r="U377">
        <f>O377*P377</f>
        <v/>
      </c>
    </row>
    <row r="378">
      <c r="A378" t="inlineStr">
        <is>
          <t>202606</t>
        </is>
      </c>
      <c r="B378" t="inlineStr">
        <is>
          <t>Ex_Integra</t>
        </is>
      </c>
      <c r="C378" t="inlineStr">
        <is>
          <t>F3</t>
        </is>
      </c>
      <c r="D378" t="inlineStr">
        <is>
          <t>IN-FONDO3</t>
        </is>
      </c>
      <c r="E378" t="inlineStr">
        <is>
          <t>5275122EE800</t>
        </is>
      </c>
      <c r="F378" t="inlineStr">
        <is>
          <t>US46138E8003</t>
        </is>
      </c>
      <c r="G378" t="inlineStr">
        <is>
          <t>TD</t>
        </is>
      </c>
      <c r="H378" t="inlineStr">
        <is>
          <t>Sector</t>
        </is>
      </c>
      <c r="I378" t="inlineStr">
        <is>
          <t>RV</t>
        </is>
      </c>
      <c r="J378" t="inlineStr">
        <is>
          <t>MSCI</t>
        </is>
      </c>
      <c r="K378" t="inlineStr"/>
      <c r="L378" t="inlineStr">
        <is>
          <t>Invesco - China Technology ETF</t>
        </is>
      </c>
      <c r="M378" t="inlineStr">
        <is>
          <t>Invesco - China Technology ETF</t>
        </is>
      </c>
      <c r="N378" t="b">
        <v>0</v>
      </c>
      <c r="O378" t="n">
        <v>19.22328582</v>
      </c>
      <c r="P378" t="n">
        <v>0.005191585392728099</v>
      </c>
      <c r="Q378" t="n">
        <v>18.49409581153353</v>
      </c>
      <c r="R378" t="n">
        <v>355.5172897675739</v>
      </c>
      <c r="S378" t="n">
        <v>0.09979932986334919</v>
      </c>
      <c r="T378">
        <f>O378*Q378</f>
        <v/>
      </c>
      <c r="U378">
        <f>O378*P378</f>
        <v/>
      </c>
    </row>
    <row r="379">
      <c r="A379" t="inlineStr">
        <is>
          <t>202606</t>
        </is>
      </c>
      <c r="B379" t="inlineStr">
        <is>
          <t>Ex_Integra</t>
        </is>
      </c>
      <c r="C379" t="inlineStr">
        <is>
          <t>F1</t>
        </is>
      </c>
      <c r="D379" t="inlineStr">
        <is>
          <t>IN-FONDO1</t>
        </is>
      </c>
      <c r="E379" t="inlineStr">
        <is>
          <t>5275122EE800</t>
        </is>
      </c>
      <c r="F379" t="inlineStr">
        <is>
          <t>US46138E8003</t>
        </is>
      </c>
      <c r="G379" t="inlineStr">
        <is>
          <t>TD</t>
        </is>
      </c>
      <c r="H379" t="inlineStr">
        <is>
          <t>Sector</t>
        </is>
      </c>
      <c r="I379" t="inlineStr">
        <is>
          <t>RV</t>
        </is>
      </c>
      <c r="J379" t="inlineStr">
        <is>
          <t>MSCI</t>
        </is>
      </c>
      <c r="K379" t="inlineStr"/>
      <c r="L379" t="inlineStr">
        <is>
          <t>Invesco - China Technology ETF</t>
        </is>
      </c>
      <c r="M379" t="inlineStr">
        <is>
          <t>Invesco - China Technology ETF</t>
        </is>
      </c>
      <c r="N379" t="b">
        <v>0</v>
      </c>
      <c r="O379" t="n">
        <v>19.22328582</v>
      </c>
      <c r="P379" t="n">
        <v>1.242761339336283e-05</v>
      </c>
      <c r="Q379" t="n">
        <v>0.04605382588992891</v>
      </c>
      <c r="R379" t="n">
        <v>0.8853058581866193</v>
      </c>
      <c r="S379" t="n">
        <v>0.0002388995643210739</v>
      </c>
      <c r="T379">
        <f>O379*Q379</f>
        <v/>
      </c>
      <c r="U379">
        <f>O379*P379</f>
        <v/>
      </c>
    </row>
    <row r="380">
      <c r="A380" t="inlineStr">
        <is>
          <t>202606</t>
        </is>
      </c>
      <c r="B380" t="inlineStr">
        <is>
          <t>Ex_Integra</t>
        </is>
      </c>
      <c r="C380" t="inlineStr">
        <is>
          <t>F2</t>
        </is>
      </c>
      <c r="D380" t="inlineStr">
        <is>
          <t>IN-FONDO2</t>
        </is>
      </c>
      <c r="E380" t="inlineStr">
        <is>
          <t>5275122EE800</t>
        </is>
      </c>
      <c r="F380" t="inlineStr">
        <is>
          <t>US46138E8003</t>
        </is>
      </c>
      <c r="G380" t="inlineStr">
        <is>
          <t>TD</t>
        </is>
      </c>
      <c r="H380" t="inlineStr">
        <is>
          <t>Sector</t>
        </is>
      </c>
      <c r="I380" t="inlineStr">
        <is>
          <t>RV</t>
        </is>
      </c>
      <c r="J380" t="inlineStr">
        <is>
          <t>MSCI</t>
        </is>
      </c>
      <c r="K380" t="inlineStr"/>
      <c r="L380" t="inlineStr">
        <is>
          <t>Invesco - China Technology ETF</t>
        </is>
      </c>
      <c r="M380" t="inlineStr">
        <is>
          <t>Invesco - China Technology ETF</t>
        </is>
      </c>
      <c r="N380" t="b">
        <v>0</v>
      </c>
      <c r="O380" t="n">
        <v>19.22328582</v>
      </c>
      <c r="P380" t="n">
        <v>0.002234575281175309</v>
      </c>
      <c r="Q380" t="n">
        <v>31.23622767602798</v>
      </c>
      <c r="R380" t="n">
        <v>600.4629325548804</v>
      </c>
      <c r="S380" t="n">
        <v>0.04295587931633982</v>
      </c>
      <c r="T380">
        <f>O380*Q380</f>
        <v/>
      </c>
      <c r="U380">
        <f>O380*P380</f>
        <v/>
      </c>
    </row>
    <row r="381">
      <c r="A381" t="inlineStr">
        <is>
          <t>202606</t>
        </is>
      </c>
      <c r="B381" t="inlineStr">
        <is>
          <t>Ex_Integra</t>
        </is>
      </c>
      <c r="C381" t="inlineStr">
        <is>
          <t>F1</t>
        </is>
      </c>
      <c r="D381" t="inlineStr">
        <is>
          <t>IN-FONDO1</t>
        </is>
      </c>
      <c r="E381" t="inlineStr">
        <is>
          <t>5270882F3877</t>
        </is>
      </c>
      <c r="F381" t="inlineStr">
        <is>
          <t>LU0248053877</t>
        </is>
      </c>
      <c r="G381" t="inlineStr">
        <is>
          <t>TD</t>
        </is>
      </c>
      <c r="H381" t="inlineStr">
        <is>
          <t>Sector</t>
        </is>
      </c>
      <c r="I381" t="inlineStr">
        <is>
          <t>RV</t>
        </is>
      </c>
      <c r="J381" t="inlineStr">
        <is>
          <t>MSCI</t>
        </is>
      </c>
      <c r="K381" t="inlineStr"/>
      <c r="L381" t="inlineStr">
        <is>
          <t>JP Morgan - Greater China Fund</t>
        </is>
      </c>
      <c r="M381" t="inlineStr">
        <is>
          <t>JP Morgan - Greater China Fund</t>
        </is>
      </c>
      <c r="N381" t="b">
        <v>0</v>
      </c>
      <c r="O381" t="n">
        <v>15.9073583</v>
      </c>
      <c r="P381" t="n">
        <v>6.997319434330982e-08</v>
      </c>
      <c r="Q381" t="n">
        <v>0.0002593042772774051</v>
      </c>
      <c r="R381" t="n">
        <v>0.004124846047374231</v>
      </c>
      <c r="S381" t="n">
        <v>1.113088673814562e-06</v>
      </c>
      <c r="T381">
        <f>O381*Q381</f>
        <v/>
      </c>
      <c r="U381">
        <f>O381*P381</f>
        <v/>
      </c>
    </row>
    <row r="382">
      <c r="A382" t="inlineStr">
        <is>
          <t>202606</t>
        </is>
      </c>
      <c r="B382" t="inlineStr">
        <is>
          <t>Ex_Integra</t>
        </is>
      </c>
      <c r="C382" t="inlineStr">
        <is>
          <t>F3</t>
        </is>
      </c>
      <c r="D382" t="inlineStr">
        <is>
          <t>IN-FONDO3</t>
        </is>
      </c>
      <c r="E382" t="inlineStr">
        <is>
          <t>5270882F3877</t>
        </is>
      </c>
      <c r="F382" t="inlineStr">
        <is>
          <t>LU0248053877</t>
        </is>
      </c>
      <c r="G382" t="inlineStr">
        <is>
          <t>TD</t>
        </is>
      </c>
      <c r="H382" t="inlineStr">
        <is>
          <t>Sector</t>
        </is>
      </c>
      <c r="I382" t="inlineStr">
        <is>
          <t>RV</t>
        </is>
      </c>
      <c r="J382" t="inlineStr">
        <is>
          <t>MSCI</t>
        </is>
      </c>
      <c r="K382" t="inlineStr"/>
      <c r="L382" t="inlineStr">
        <is>
          <t>JP Morgan - Greater China Fund</t>
        </is>
      </c>
      <c r="M382" t="inlineStr">
        <is>
          <t>JP Morgan - Greater China Fund</t>
        </is>
      </c>
      <c r="N382" t="b">
        <v>0</v>
      </c>
      <c r="O382" t="n">
        <v>15.9073583</v>
      </c>
      <c r="P382" t="n">
        <v>2.672849864178675e-08</v>
      </c>
      <c r="Q382" t="n">
        <v>9.521550304692007e-05</v>
      </c>
      <c r="R382" t="n">
        <v>0.001514627122682099</v>
      </c>
      <c r="S382" t="n">
        <v>4.251798047159652e-07</v>
      </c>
      <c r="T382">
        <f>O382*Q382</f>
        <v/>
      </c>
      <c r="U382">
        <f>O382*P382</f>
        <v/>
      </c>
    </row>
    <row r="383">
      <c r="A383" t="inlineStr">
        <is>
          <t>202606</t>
        </is>
      </c>
      <c r="B383" t="inlineStr">
        <is>
          <t>Ex_Integra</t>
        </is>
      </c>
      <c r="C383" t="inlineStr">
        <is>
          <t>F2</t>
        </is>
      </c>
      <c r="D383" t="inlineStr">
        <is>
          <t>IN-FONDO2</t>
        </is>
      </c>
      <c r="E383" t="inlineStr">
        <is>
          <t>5270882F3877</t>
        </is>
      </c>
      <c r="F383" t="inlineStr">
        <is>
          <t>LU0248053877</t>
        </is>
      </c>
      <c r="G383" t="inlineStr">
        <is>
          <t>TD</t>
        </is>
      </c>
      <c r="H383" t="inlineStr">
        <is>
          <t>Sector</t>
        </is>
      </c>
      <c r="I383" t="inlineStr">
        <is>
          <t>RV</t>
        </is>
      </c>
      <c r="J383" t="inlineStr">
        <is>
          <t>MSCI</t>
        </is>
      </c>
      <c r="K383" t="inlineStr"/>
      <c r="L383" t="inlineStr">
        <is>
          <t>JP Morgan - Greater China Fund</t>
        </is>
      </c>
      <c r="M383" t="inlineStr">
        <is>
          <t>JP Morgan - Greater China Fund</t>
        </is>
      </c>
      <c r="N383" t="b">
        <v>0</v>
      </c>
      <c r="O383" t="n">
        <v>15.9073583</v>
      </c>
      <c r="P383" t="n">
        <v>1.405711935571677e-08</v>
      </c>
      <c r="Q383" t="n">
        <v>0.0001964988086833763</v>
      </c>
      <c r="R383" t="n">
        <v>0.003125776955249618</v>
      </c>
      <c r="S383" t="n">
        <v>2.236116342572518e-07</v>
      </c>
      <c r="T383">
        <f>O383*Q383</f>
        <v/>
      </c>
      <c r="U383">
        <f>O383*P383</f>
        <v/>
      </c>
    </row>
    <row r="384">
      <c r="A384" t="inlineStr">
        <is>
          <t>202606</t>
        </is>
      </c>
      <c r="B384" t="inlineStr">
        <is>
          <t>Ex_Integra</t>
        </is>
      </c>
      <c r="C384" t="inlineStr">
        <is>
          <t>F2</t>
        </is>
      </c>
      <c r="D384" t="inlineStr">
        <is>
          <t>IN-FONDO2</t>
        </is>
      </c>
      <c r="E384" t="inlineStr">
        <is>
          <t>5275336F6323</t>
        </is>
      </c>
      <c r="F384" t="inlineStr">
        <is>
          <t>GB0006063233</t>
        </is>
      </c>
      <c r="G384" t="inlineStr">
        <is>
          <t>TD</t>
        </is>
      </c>
      <c r="H384" t="inlineStr">
        <is>
          <t>Sector</t>
        </is>
      </c>
      <c r="I384" t="inlineStr">
        <is>
          <t>RV</t>
        </is>
      </c>
      <c r="J384" t="inlineStr">
        <is>
          <t>MSCI</t>
        </is>
      </c>
      <c r="K384" t="inlineStr"/>
      <c r="L384" t="inlineStr">
        <is>
          <t>Baillie Gifford &amp; Co Ltd - Overseas Growth Funds ICVC - Pacific Fund</t>
        </is>
      </c>
      <c r="M384" t="inlineStr">
        <is>
          <t>Baillie Gifford &amp; Co Ltd - Overseas Growth Funds ICVC - Pacific Fund</t>
        </is>
      </c>
      <c r="N384" t="b">
        <v>0</v>
      </c>
      <c r="O384" t="n">
        <v>21.48852992</v>
      </c>
      <c r="P384" t="n">
        <v>0.001966922385073734</v>
      </c>
      <c r="Q384" t="n">
        <v>27.49481566310187</v>
      </c>
      <c r="R384" t="n">
        <v>590.8231690214493</v>
      </c>
      <c r="S384" t="n">
        <v>0.04226627052197471</v>
      </c>
      <c r="T384">
        <f>O384*Q384</f>
        <v/>
      </c>
      <c r="U384">
        <f>O384*P384</f>
        <v/>
      </c>
    </row>
    <row r="385">
      <c r="A385" t="inlineStr">
        <is>
          <t>202606</t>
        </is>
      </c>
      <c r="B385" t="inlineStr">
        <is>
          <t>Ex_Integra</t>
        </is>
      </c>
      <c r="C385" t="inlineStr">
        <is>
          <t>F2</t>
        </is>
      </c>
      <c r="D385" t="inlineStr">
        <is>
          <t>IN-FONDO2</t>
        </is>
      </c>
      <c r="E385" t="inlineStr">
        <is>
          <t>5275232F8604</t>
        </is>
      </c>
      <c r="F385" t="inlineStr">
        <is>
          <t>LU1378878604</t>
        </is>
      </c>
      <c r="G385" t="inlineStr">
        <is>
          <t>TD</t>
        </is>
      </c>
      <c r="H385" t="inlineStr">
        <is>
          <t>Sector</t>
        </is>
      </c>
      <c r="I385" t="inlineStr">
        <is>
          <t>RV</t>
        </is>
      </c>
      <c r="J385" t="inlineStr">
        <is>
          <t>MSCI</t>
        </is>
      </c>
      <c r="K385" t="inlineStr"/>
      <c r="L385" t="inlineStr">
        <is>
          <t>MSIM - Asia Opportunity</t>
        </is>
      </c>
      <c r="M385" t="inlineStr">
        <is>
          <t>MSIM - Asia Opportunity</t>
        </is>
      </c>
      <c r="N385" t="b">
        <v>0</v>
      </c>
      <c r="O385" t="n">
        <v>9.51172875</v>
      </c>
      <c r="P385" t="n">
        <v>9.348905364858859e-09</v>
      </c>
      <c r="Q385" t="n">
        <v>0.0001306845819688724</v>
      </c>
      <c r="R385" t="n">
        <v>0.001243036295495055</v>
      </c>
      <c r="S385" t="n">
        <v>8.892425193995725e-08</v>
      </c>
      <c r="T385">
        <f>O385*Q385</f>
        <v/>
      </c>
      <c r="U385">
        <f>O385*P385</f>
        <v/>
      </c>
    </row>
    <row r="386">
      <c r="A386" t="inlineStr">
        <is>
          <t>202606</t>
        </is>
      </c>
      <c r="B386" t="inlineStr">
        <is>
          <t>Ex_Integra</t>
        </is>
      </c>
      <c r="C386" t="inlineStr">
        <is>
          <t>F1</t>
        </is>
      </c>
      <c r="D386" t="inlineStr">
        <is>
          <t>IN-FONDO1</t>
        </is>
      </c>
      <c r="E386" t="inlineStr">
        <is>
          <t>5275232F8604</t>
        </is>
      </c>
      <c r="F386" t="inlineStr">
        <is>
          <t>LU1378878604</t>
        </is>
      </c>
      <c r="G386" t="inlineStr">
        <is>
          <t>TD</t>
        </is>
      </c>
      <c r="H386" t="inlineStr">
        <is>
          <t>Sector</t>
        </is>
      </c>
      <c r="I386" t="inlineStr">
        <is>
          <t>RV</t>
        </is>
      </c>
      <c r="J386" t="inlineStr">
        <is>
          <t>MSCI</t>
        </is>
      </c>
      <c r="K386" t="inlineStr"/>
      <c r="L386" t="inlineStr">
        <is>
          <t>MSIM - Asia Opportunity</t>
        </is>
      </c>
      <c r="M386" t="inlineStr">
        <is>
          <t>MSIM - Asia Opportunity</t>
        </is>
      </c>
      <c r="N386" t="b">
        <v>0</v>
      </c>
      <c r="O386" t="n">
        <v>9.51172875</v>
      </c>
      <c r="P386" t="n">
        <v>1.577474102223163e-08</v>
      </c>
      <c r="Q386" t="n">
        <v>5.845749730874047e-05</v>
      </c>
      <c r="R386" t="n">
        <v>0.0005560318578045944</v>
      </c>
      <c r="S386" t="n">
        <v>1.50045057704965e-07</v>
      </c>
      <c r="T386">
        <f>O386*Q386</f>
        <v/>
      </c>
      <c r="U386">
        <f>O386*P386</f>
        <v/>
      </c>
    </row>
    <row r="387">
      <c r="A387" t="inlineStr">
        <is>
          <t>202606</t>
        </is>
      </c>
      <c r="B387" t="inlineStr">
        <is>
          <t>Ex_Integra</t>
        </is>
      </c>
      <c r="C387" t="inlineStr">
        <is>
          <t>F3</t>
        </is>
      </c>
      <c r="D387" t="inlineStr">
        <is>
          <t>IN-FONDO3</t>
        </is>
      </c>
      <c r="E387" t="inlineStr">
        <is>
          <t>5275232F8604</t>
        </is>
      </c>
      <c r="F387" t="inlineStr">
        <is>
          <t>LU1378878604</t>
        </is>
      </c>
      <c r="G387" t="inlineStr">
        <is>
          <t>TD</t>
        </is>
      </c>
      <c r="H387" t="inlineStr">
        <is>
          <t>Sector</t>
        </is>
      </c>
      <c r="I387" t="inlineStr">
        <is>
          <t>RV</t>
        </is>
      </c>
      <c r="J387" t="inlineStr">
        <is>
          <t>MSCI</t>
        </is>
      </c>
      <c r="K387" t="inlineStr"/>
      <c r="L387" t="inlineStr">
        <is>
          <t>MSIM - Asia Opportunity</t>
        </is>
      </c>
      <c r="M387" t="inlineStr">
        <is>
          <t>MSIM - Asia Opportunity</t>
        </is>
      </c>
      <c r="N387" t="b">
        <v>0</v>
      </c>
      <c r="O387" t="n">
        <v>9.51172875</v>
      </c>
      <c r="P387" t="n">
        <v>1.557982051742811e-08</v>
      </c>
      <c r="Q387" t="n">
        <v>5.550032823873114e-05</v>
      </c>
      <c r="R387" t="n">
        <v>0.0005279040677427758</v>
      </c>
      <c r="S387" t="n">
        <v>1.481910267354608e-07</v>
      </c>
      <c r="T387">
        <f>O387*Q387</f>
        <v/>
      </c>
      <c r="U387">
        <f>O387*P387</f>
        <v/>
      </c>
    </row>
    <row r="388">
      <c r="A388" t="inlineStr">
        <is>
          <t>202606</t>
        </is>
      </c>
      <c r="B388" t="inlineStr">
        <is>
          <t>Ex_Integra</t>
        </is>
      </c>
      <c r="C388" t="inlineStr">
        <is>
          <t>F2</t>
        </is>
      </c>
      <c r="D388" t="inlineStr">
        <is>
          <t>IN-FONDO2</t>
        </is>
      </c>
      <c r="E388" t="inlineStr">
        <is>
          <t>5270942F9527</t>
        </is>
      </c>
      <c r="F388" t="inlineStr">
        <is>
          <t>IE0003895277</t>
        </is>
      </c>
      <c r="G388" t="inlineStr">
        <is>
          <t>TD</t>
        </is>
      </c>
      <c r="H388" t="inlineStr">
        <is>
          <t>Sector</t>
        </is>
      </c>
      <c r="I388" t="inlineStr">
        <is>
          <t>RV</t>
        </is>
      </c>
      <c r="J388" t="inlineStr">
        <is>
          <t>MSCI</t>
        </is>
      </c>
      <c r="K388" t="inlineStr"/>
      <c r="L388" t="inlineStr">
        <is>
          <t>Pinebridge - Asia Ex-Japan Small Caps</t>
        </is>
      </c>
      <c r="M388" t="inlineStr">
        <is>
          <t>Pinebridge - Asia Ex-Japan Small Caps</t>
        </is>
      </c>
      <c r="N388" t="b">
        <v>0</v>
      </c>
      <c r="O388" t="n">
        <v>55.38507608</v>
      </c>
      <c r="P388" t="n">
        <v>8.57692344818217e-07</v>
      </c>
      <c r="Q388" t="n">
        <v>0.01198933577419551</v>
      </c>
      <c r="R388" t="n">
        <v>0.6640302740024842</v>
      </c>
      <c r="S388" t="n">
        <v>4.750335577099054e-05</v>
      </c>
      <c r="T388">
        <f>O388*Q388</f>
        <v/>
      </c>
      <c r="U388">
        <f>O388*P388</f>
        <v/>
      </c>
    </row>
    <row r="389">
      <c r="A389" t="inlineStr">
        <is>
          <t>202606</t>
        </is>
      </c>
      <c r="B389" t="inlineStr">
        <is>
          <t>Ex_Integra</t>
        </is>
      </c>
      <c r="C389" t="inlineStr">
        <is>
          <t>F3</t>
        </is>
      </c>
      <c r="D389" t="inlineStr">
        <is>
          <t>IN-FONDO3</t>
        </is>
      </c>
      <c r="E389" t="inlineStr">
        <is>
          <t>5270942F9527</t>
        </is>
      </c>
      <c r="F389" t="inlineStr">
        <is>
          <t>IE0003895277</t>
        </is>
      </c>
      <c r="G389" t="inlineStr">
        <is>
          <t>TD</t>
        </is>
      </c>
      <c r="H389" t="inlineStr">
        <is>
          <t>Sector</t>
        </is>
      </c>
      <c r="I389" t="inlineStr">
        <is>
          <t>RV</t>
        </is>
      </c>
      <c r="J389" t="inlineStr">
        <is>
          <t>MSCI</t>
        </is>
      </c>
      <c r="K389" t="inlineStr"/>
      <c r="L389" t="inlineStr">
        <is>
          <t>Pinebridge - Asia Ex-Japan Small Caps</t>
        </is>
      </c>
      <c r="M389" t="inlineStr">
        <is>
          <t>Pinebridge - Asia Ex-Japan Small Caps</t>
        </is>
      </c>
      <c r="N389" t="b">
        <v>0</v>
      </c>
      <c r="O389" t="n">
        <v>55.38507608</v>
      </c>
      <c r="P389" t="n">
        <v>3.465522323151116e-06</v>
      </c>
      <c r="Q389" t="n">
        <v>0.01234530437872386</v>
      </c>
      <c r="R389" t="n">
        <v>0.683745622246378</v>
      </c>
      <c r="S389" t="n">
        <v>0.0001919382175246629</v>
      </c>
      <c r="T389">
        <f>O389*Q389</f>
        <v/>
      </c>
      <c r="U389">
        <f>O389*P389</f>
        <v/>
      </c>
    </row>
    <row r="390">
      <c r="A390" t="inlineStr">
        <is>
          <t>202606</t>
        </is>
      </c>
      <c r="B390" t="inlineStr">
        <is>
          <t>Ex_Integra</t>
        </is>
      </c>
      <c r="C390" t="inlineStr">
        <is>
          <t>F1</t>
        </is>
      </c>
      <c r="D390" t="inlineStr">
        <is>
          <t>IN-FONDO1</t>
        </is>
      </c>
      <c r="E390" t="inlineStr">
        <is>
          <t>5270942F9527</t>
        </is>
      </c>
      <c r="F390" t="inlineStr">
        <is>
          <t>IE0003895277</t>
        </is>
      </c>
      <c r="G390" t="inlineStr">
        <is>
          <t>TD</t>
        </is>
      </c>
      <c r="H390" t="inlineStr">
        <is>
          <t>Sector</t>
        </is>
      </c>
      <c r="I390" t="inlineStr">
        <is>
          <t>RV</t>
        </is>
      </c>
      <c r="J390" t="inlineStr">
        <is>
          <t>MSCI</t>
        </is>
      </c>
      <c r="K390" t="inlineStr"/>
      <c r="L390" t="inlineStr">
        <is>
          <t>Pinebridge - Asia Ex-Japan Small Caps</t>
        </is>
      </c>
      <c r="M390" t="inlineStr">
        <is>
          <t>Pinebridge - Asia Ex-Japan Small Caps</t>
        </is>
      </c>
      <c r="N390" t="b">
        <v>0</v>
      </c>
      <c r="O390" t="n">
        <v>55.38507608</v>
      </c>
      <c r="P390" t="n">
        <v>3.18004319408182e-06</v>
      </c>
      <c r="Q390" t="n">
        <v>0.0117844956185162</v>
      </c>
      <c r="R390" t="n">
        <v>0.6526851863959462</v>
      </c>
      <c r="S390" t="n">
        <v>0.0001761269342419078</v>
      </c>
      <c r="T390">
        <f>O390*Q390</f>
        <v/>
      </c>
      <c r="U390">
        <f>O390*P390</f>
        <v/>
      </c>
    </row>
    <row r="391">
      <c r="A391" t="inlineStr">
        <is>
          <t>202606</t>
        </is>
      </c>
      <c r="B391" t="inlineStr">
        <is>
          <t>Ex_Integra</t>
        </is>
      </c>
      <c r="C391" t="inlineStr">
        <is>
          <t>F3</t>
        </is>
      </c>
      <c r="D391" t="inlineStr">
        <is>
          <t>IN-FONDO3</t>
        </is>
      </c>
      <c r="E391" t="inlineStr">
        <is>
          <t>5273992F5753</t>
        </is>
      </c>
      <c r="F391" t="inlineStr">
        <is>
          <t>LU1751457539</t>
        </is>
      </c>
      <c r="G391" t="inlineStr">
        <is>
          <t>TD</t>
        </is>
      </c>
      <c r="H391" t="inlineStr">
        <is>
          <t>Sector</t>
        </is>
      </c>
      <c r="I391" t="inlineStr">
        <is>
          <t>RV</t>
        </is>
      </c>
      <c r="J391" t="inlineStr">
        <is>
          <t>MSCI</t>
        </is>
      </c>
      <c r="K391" t="inlineStr"/>
      <c r="L391" t="inlineStr">
        <is>
          <t>Wellington Luxembourg - Asia Technology Fund</t>
        </is>
      </c>
      <c r="M391" t="inlineStr">
        <is>
          <t>Wellington Luxembourg - Asia Technology Fund</t>
        </is>
      </c>
      <c r="N391" t="b">
        <v>0</v>
      </c>
      <c r="O391" t="n">
        <v>12.18313695</v>
      </c>
      <c r="P391" t="n">
        <v>0.00514108793503848</v>
      </c>
      <c r="Q391" t="n">
        <v>18.31420763670763</v>
      </c>
      <c r="R391" t="n">
        <v>223.1244997687449</v>
      </c>
      <c r="S391" t="n">
        <v>0.0626345783845665</v>
      </c>
      <c r="T391">
        <f>O391*Q391</f>
        <v/>
      </c>
      <c r="U391">
        <f>O391*P391</f>
        <v/>
      </c>
    </row>
    <row r="392">
      <c r="A392" t="inlineStr">
        <is>
          <t>202606</t>
        </is>
      </c>
      <c r="B392" t="inlineStr">
        <is>
          <t>Ex_Integra</t>
        </is>
      </c>
      <c r="C392" t="inlineStr">
        <is>
          <t>F1</t>
        </is>
      </c>
      <c r="D392" t="inlineStr">
        <is>
          <t>IN-FONDO1</t>
        </is>
      </c>
      <c r="E392" t="inlineStr">
        <is>
          <t>5273992F5753</t>
        </is>
      </c>
      <c r="F392" t="inlineStr">
        <is>
          <t>LU1751457539</t>
        </is>
      </c>
      <c r="G392" t="inlineStr">
        <is>
          <t>TD</t>
        </is>
      </c>
      <c r="H392" t="inlineStr">
        <is>
          <t>Sector</t>
        </is>
      </c>
      <c r="I392" t="inlineStr">
        <is>
          <t>RV</t>
        </is>
      </c>
      <c r="J392" t="inlineStr">
        <is>
          <t>MSCI</t>
        </is>
      </c>
      <c r="K392" t="inlineStr"/>
      <c r="L392" t="inlineStr">
        <is>
          <t>Wellington Luxembourg - Asia Technology Fund</t>
        </is>
      </c>
      <c r="M392" t="inlineStr">
        <is>
          <t>Wellington Luxembourg - Asia Technology Fund</t>
        </is>
      </c>
      <c r="N392" t="b">
        <v>0</v>
      </c>
      <c r="O392" t="n">
        <v>12.18313695</v>
      </c>
      <c r="P392" t="n">
        <v>0.0002246472106757328</v>
      </c>
      <c r="Q392" t="n">
        <v>0.8324899721006569</v>
      </c>
      <c r="R392" t="n">
        <v>10.14233933960398</v>
      </c>
      <c r="S392" t="n">
        <v>0.002736907733097955</v>
      </c>
      <c r="T392">
        <f>O392*Q392</f>
        <v/>
      </c>
      <c r="U392">
        <f>O392*P392</f>
        <v/>
      </c>
    </row>
    <row r="393">
      <c r="A393" t="inlineStr">
        <is>
          <t>202606</t>
        </is>
      </c>
      <c r="B393" t="inlineStr">
        <is>
          <t>Ex_Integra</t>
        </is>
      </c>
      <c r="C393" t="inlineStr">
        <is>
          <t>F2</t>
        </is>
      </c>
      <c r="D393" t="inlineStr">
        <is>
          <t>IN-FONDO2</t>
        </is>
      </c>
      <c r="E393" t="inlineStr">
        <is>
          <t>5273992F5753</t>
        </is>
      </c>
      <c r="F393" t="inlineStr">
        <is>
          <t>LU1751457539</t>
        </is>
      </c>
      <c r="G393" t="inlineStr">
        <is>
          <t>TD</t>
        </is>
      </c>
      <c r="H393" t="inlineStr">
        <is>
          <t>Sector</t>
        </is>
      </c>
      <c r="I393" t="inlineStr">
        <is>
          <t>RV</t>
        </is>
      </c>
      <c r="J393" t="inlineStr">
        <is>
          <t>MSCI</t>
        </is>
      </c>
      <c r="K393" t="inlineStr"/>
      <c r="L393" t="inlineStr">
        <is>
          <t>Wellington Luxembourg - Asia Technology Fund</t>
        </is>
      </c>
      <c r="M393" t="inlineStr">
        <is>
          <t>Wellington Luxembourg - Asia Technology Fund</t>
        </is>
      </c>
      <c r="N393" t="b">
        <v>0</v>
      </c>
      <c r="O393" t="n">
        <v>12.18313695</v>
      </c>
      <c r="P393" t="n">
        <v>0.001696509232819411</v>
      </c>
      <c r="Q393" t="n">
        <v>23.71481914136205</v>
      </c>
      <c r="R393" t="n">
        <v>288.9208893436952</v>
      </c>
      <c r="S393" t="n">
        <v>0.02066880432037832</v>
      </c>
      <c r="T393">
        <f>O393*Q393</f>
        <v/>
      </c>
      <c r="U393">
        <f>O393*P393</f>
        <v/>
      </c>
    </row>
    <row r="394">
      <c r="A394" t="inlineStr">
        <is>
          <t>202606</t>
        </is>
      </c>
      <c r="B394" t="inlineStr">
        <is>
          <t>Ex_Integra</t>
        </is>
      </c>
      <c r="C394" t="inlineStr">
        <is>
          <t>F1</t>
        </is>
      </c>
      <c r="D394" t="inlineStr">
        <is>
          <t>IN-FONDO1</t>
        </is>
      </c>
      <c r="E394" t="inlineStr">
        <is>
          <t>5275562FQ7C3</t>
        </is>
      </c>
      <c r="F394" t="inlineStr">
        <is>
          <t>IE00BN6Q7C39</t>
        </is>
      </c>
      <c r="G394" t="inlineStr">
        <is>
          <t>TD</t>
        </is>
      </c>
      <c r="H394" t="inlineStr">
        <is>
          <t>Sector</t>
        </is>
      </c>
      <c r="I394" t="inlineStr">
        <is>
          <t>RV</t>
        </is>
      </c>
      <c r="J394" t="inlineStr">
        <is>
          <t>MSCI</t>
        </is>
      </c>
      <c r="K394" t="inlineStr"/>
      <c r="L394" t="inlineStr">
        <is>
          <t>Rams UT - India Equities Portfolio Fund II</t>
        </is>
      </c>
      <c r="M394" t="inlineStr">
        <is>
          <t>Rams UT - India Equities Portfolio Fund II</t>
        </is>
      </c>
      <c r="N394" t="b">
        <v>0</v>
      </c>
      <c r="O394" t="n">
        <v>199.45778322</v>
      </c>
      <c r="P394" t="n">
        <v>6.571032204049503e-08</v>
      </c>
      <c r="Q394" t="n">
        <v>0.0002435070704758416</v>
      </c>
      <c r="R394" t="n">
        <v>0.04856938047550767</v>
      </c>
      <c r="S394" t="n">
        <v>1.310643516886945e-05</v>
      </c>
      <c r="T394">
        <f>O394*Q394</f>
        <v/>
      </c>
      <c r="U394">
        <f>O394*P394</f>
        <v/>
      </c>
    </row>
    <row r="395">
      <c r="A395" t="inlineStr">
        <is>
          <t>202606</t>
        </is>
      </c>
      <c r="B395" t="inlineStr">
        <is>
          <t>Ex_Integra</t>
        </is>
      </c>
      <c r="C395" t="inlineStr">
        <is>
          <t>F2</t>
        </is>
      </c>
      <c r="D395" t="inlineStr">
        <is>
          <t>IN-FONDO2</t>
        </is>
      </c>
      <c r="E395" t="inlineStr">
        <is>
          <t>5275562FQ7C3</t>
        </is>
      </c>
      <c r="F395" t="inlineStr">
        <is>
          <t>IE00BN6Q7C39</t>
        </is>
      </c>
      <c r="G395" t="inlineStr">
        <is>
          <t>TD</t>
        </is>
      </c>
      <c r="H395" t="inlineStr">
        <is>
          <t>Sector</t>
        </is>
      </c>
      <c r="I395" t="inlineStr">
        <is>
          <t>RV</t>
        </is>
      </c>
      <c r="J395" t="inlineStr">
        <is>
          <t>MSCI</t>
        </is>
      </c>
      <c r="K395" t="inlineStr"/>
      <c r="L395" t="inlineStr">
        <is>
          <t>Rams UT - India Equities Portfolio Fund II</t>
        </is>
      </c>
      <c r="M395" t="inlineStr">
        <is>
          <t>Rams UT - India Equities Portfolio Fund II</t>
        </is>
      </c>
      <c r="N395" t="b">
        <v>0</v>
      </c>
      <c r="O395" t="n">
        <v>199.45778322</v>
      </c>
      <c r="P395" t="n">
        <v>1.901655450878704e-08</v>
      </c>
      <c r="Q395" t="n">
        <v>0.0002658247548221523</v>
      </c>
      <c r="R395" t="n">
        <v>0.05302081632182651</v>
      </c>
      <c r="S395" t="n">
        <v>3.79299980680496e-06</v>
      </c>
      <c r="T395">
        <f>O395*Q395</f>
        <v/>
      </c>
      <c r="U395">
        <f>O395*P395</f>
        <v/>
      </c>
    </row>
    <row r="396">
      <c r="A396" t="inlineStr">
        <is>
          <t>202606</t>
        </is>
      </c>
      <c r="B396" t="inlineStr">
        <is>
          <t>Ex_Integra</t>
        </is>
      </c>
      <c r="C396" t="inlineStr">
        <is>
          <t>F3</t>
        </is>
      </c>
      <c r="D396" t="inlineStr">
        <is>
          <t>IN-FONDO3</t>
        </is>
      </c>
      <c r="E396" t="inlineStr">
        <is>
          <t>5275562FQ7C3</t>
        </is>
      </c>
      <c r="F396" t="inlineStr">
        <is>
          <t>IE00BN6Q7C39</t>
        </is>
      </c>
      <c r="G396" t="inlineStr">
        <is>
          <t>TD</t>
        </is>
      </c>
      <c r="H396" t="inlineStr">
        <is>
          <t>Sector</t>
        </is>
      </c>
      <c r="I396" t="inlineStr">
        <is>
          <t>RV</t>
        </is>
      </c>
      <c r="J396" t="inlineStr">
        <is>
          <t>MSCI</t>
        </is>
      </c>
      <c r="K396" t="inlineStr"/>
      <c r="L396" t="inlineStr">
        <is>
          <t>Rams UT - India Equities Portfolio Fund II</t>
        </is>
      </c>
      <c r="M396" t="inlineStr">
        <is>
          <t>Rams UT - India Equities Portfolio Fund II</t>
        </is>
      </c>
      <c r="N396" t="b">
        <v>0</v>
      </c>
      <c r="O396" t="n">
        <v>199.45778322</v>
      </c>
      <c r="P396" t="n">
        <v>6.824363912782094e-08</v>
      </c>
      <c r="Q396" t="n">
        <v>0.0002431057769608259</v>
      </c>
      <c r="R396" t="n">
        <v>0.04848933936058209</v>
      </c>
      <c r="S396" t="n">
        <v>1.361172497930082e-05</v>
      </c>
      <c r="T396">
        <f>O396*Q396</f>
        <v/>
      </c>
      <c r="U396">
        <f>O396*P396</f>
        <v/>
      </c>
    </row>
    <row r="397">
      <c r="A397" t="inlineStr">
        <is>
          <t>202606</t>
        </is>
      </c>
      <c r="B397" t="inlineStr">
        <is>
          <t>Ex_Integra</t>
        </is>
      </c>
      <c r="C397" t="inlineStr">
        <is>
          <t>F2</t>
        </is>
      </c>
      <c r="D397" t="inlineStr">
        <is>
          <t>IN-FONDO2</t>
        </is>
      </c>
      <c r="E397" t="inlineStr">
        <is>
          <t>5273862HFF36</t>
        </is>
      </c>
      <c r="F397" t="inlineStr">
        <is>
          <t>IE00B3SHFF36</t>
        </is>
      </c>
      <c r="G397" t="inlineStr">
        <is>
          <t>TD</t>
        </is>
      </c>
      <c r="H397" t="inlineStr">
        <is>
          <t>Sector</t>
        </is>
      </c>
      <c r="I397" t="inlineStr">
        <is>
          <t>RV</t>
        </is>
      </c>
      <c r="J397" t="inlineStr">
        <is>
          <t>MSCI</t>
        </is>
      </c>
      <c r="K397" t="inlineStr"/>
      <c r="L397" t="inlineStr">
        <is>
          <t>Nomura - Indian Equity</t>
        </is>
      </c>
      <c r="M397" t="inlineStr">
        <is>
          <t>Nomura - Indian Equity</t>
        </is>
      </c>
      <c r="N397" t="b">
        <v>0</v>
      </c>
      <c r="O397" t="n">
        <v>119.25593</v>
      </c>
      <c r="P397" t="n">
        <v>1.757345589885885e-08</v>
      </c>
      <c r="Q397" t="n">
        <v>0.0002456522606938867</v>
      </c>
      <c r="R397" t="n">
        <v>0.0292954888056519</v>
      </c>
      <c r="S397" t="n">
        <v>2.095738826532398e-06</v>
      </c>
      <c r="T397">
        <f>O397*Q397</f>
        <v/>
      </c>
      <c r="U397">
        <f>O397*P397</f>
        <v/>
      </c>
    </row>
    <row r="398">
      <c r="A398" t="inlineStr">
        <is>
          <t>202606</t>
        </is>
      </c>
      <c r="B398" t="inlineStr">
        <is>
          <t>Ex_Integra</t>
        </is>
      </c>
      <c r="C398" t="inlineStr">
        <is>
          <t>F1</t>
        </is>
      </c>
      <c r="D398" t="inlineStr">
        <is>
          <t>IN-FONDO1</t>
        </is>
      </c>
      <c r="E398" t="inlineStr">
        <is>
          <t>5273862HFF36</t>
        </is>
      </c>
      <c r="F398" t="inlineStr">
        <is>
          <t>IE00B3SHFF36</t>
        </is>
      </c>
      <c r="G398" t="inlineStr">
        <is>
          <t>TD</t>
        </is>
      </c>
      <c r="H398" t="inlineStr">
        <is>
          <t>Sector</t>
        </is>
      </c>
      <c r="I398" t="inlineStr">
        <is>
          <t>RV</t>
        </is>
      </c>
      <c r="J398" t="inlineStr">
        <is>
          <t>MSCI</t>
        </is>
      </c>
      <c r="K398" t="inlineStr"/>
      <c r="L398" t="inlineStr">
        <is>
          <t>Nomura - Indian Equity</t>
        </is>
      </c>
      <c r="M398" t="inlineStr">
        <is>
          <t>Nomura - Indian Equity</t>
        </is>
      </c>
      <c r="N398" t="b">
        <v>0</v>
      </c>
      <c r="O398" t="n">
        <v>119.25593</v>
      </c>
      <c r="P398" t="n">
        <v>1.134961844832589e-07</v>
      </c>
      <c r="Q398" t="n">
        <v>0.0004205902898584522</v>
      </c>
      <c r="R398" t="n">
        <v>0.05015788616603929</v>
      </c>
      <c r="S398" t="n">
        <v>1.353509303200261e-05</v>
      </c>
      <c r="T398">
        <f>O398*Q398</f>
        <v/>
      </c>
      <c r="U398">
        <f>O398*P398</f>
        <v/>
      </c>
    </row>
    <row r="399">
      <c r="A399" t="inlineStr">
        <is>
          <t>202606</t>
        </is>
      </c>
      <c r="B399" t="inlineStr">
        <is>
          <t>Ex_Integra</t>
        </is>
      </c>
      <c r="C399" t="inlineStr">
        <is>
          <t>F3</t>
        </is>
      </c>
      <c r="D399" t="inlineStr">
        <is>
          <t>IN-FONDO3</t>
        </is>
      </c>
      <c r="E399" t="inlineStr">
        <is>
          <t>5273862HFF36</t>
        </is>
      </c>
      <c r="F399" t="inlineStr">
        <is>
          <t>IE00B3SHFF36</t>
        </is>
      </c>
      <c r="G399" t="inlineStr">
        <is>
          <t>TD</t>
        </is>
      </c>
      <c r="H399" t="inlineStr">
        <is>
          <t>Sector</t>
        </is>
      </c>
      <c r="I399" t="inlineStr">
        <is>
          <t>RV</t>
        </is>
      </c>
      <c r="J399" t="inlineStr">
        <is>
          <t>MSCI</t>
        </is>
      </c>
      <c r="K399" t="inlineStr"/>
      <c r="L399" t="inlineStr">
        <is>
          <t>Nomura - Indian Equity</t>
        </is>
      </c>
      <c r="M399" t="inlineStr">
        <is>
          <t>Nomura - Indian Equity</t>
        </is>
      </c>
      <c r="N399" t="b">
        <v>0</v>
      </c>
      <c r="O399" t="n">
        <v>119.25593</v>
      </c>
      <c r="P399" t="n">
        <v>9.570302470202381e-08</v>
      </c>
      <c r="Q399" t="n">
        <v>0.0003409249341775175</v>
      </c>
      <c r="R399" t="n">
        <v>0.04065732008552864</v>
      </c>
      <c r="S399" t="n">
        <v>1.141315321465282e-05</v>
      </c>
      <c r="T399">
        <f>O399*Q399</f>
        <v/>
      </c>
      <c r="U399">
        <f>O399*P399</f>
        <v/>
      </c>
    </row>
    <row r="400">
      <c r="A400" t="inlineStr">
        <is>
          <t>202606</t>
        </is>
      </c>
      <c r="B400" t="inlineStr">
        <is>
          <t>Ex_Integra</t>
        </is>
      </c>
      <c r="C400" t="inlineStr">
        <is>
          <t>F3</t>
        </is>
      </c>
      <c r="D400" t="inlineStr">
        <is>
          <t>IN-FONDO3</t>
        </is>
      </c>
      <c r="E400" t="inlineStr">
        <is>
          <t>52UTII2C7R45</t>
        </is>
      </c>
      <c r="F400" t="inlineStr">
        <is>
          <t>IE00BYPC7R45</t>
        </is>
      </c>
      <c r="G400" t="inlineStr">
        <is>
          <t>TD</t>
        </is>
      </c>
      <c r="H400" t="inlineStr">
        <is>
          <t>Sector</t>
        </is>
      </c>
      <c r="I400" t="inlineStr">
        <is>
          <t>RV</t>
        </is>
      </c>
      <c r="J400" t="inlineStr">
        <is>
          <t>MSCI</t>
        </is>
      </c>
      <c r="K400" t="inlineStr"/>
      <c r="L400" t="inlineStr">
        <is>
          <t>UTI - Indian Equity</t>
        </is>
      </c>
      <c r="M400" t="inlineStr">
        <is>
          <t>UTI - Indian Equity</t>
        </is>
      </c>
      <c r="N400" t="b">
        <v>0</v>
      </c>
      <c r="O400" t="n">
        <v>21.18282634</v>
      </c>
      <c r="P400" t="n">
        <v>4.943460986863587e-09</v>
      </c>
      <c r="Q400" t="n">
        <v>1.761019692745359e-05</v>
      </c>
      <c r="R400" t="n">
        <v>0.000373033743327451</v>
      </c>
      <c r="S400" t="n">
        <v>1.047164756032964e-07</v>
      </c>
      <c r="T400">
        <f>O400*Q400</f>
        <v/>
      </c>
      <c r="U400">
        <f>O400*P400</f>
        <v/>
      </c>
    </row>
    <row r="401">
      <c r="A401" t="inlineStr">
        <is>
          <t>202606</t>
        </is>
      </c>
      <c r="B401" t="inlineStr">
        <is>
          <t>Ex_Integra</t>
        </is>
      </c>
      <c r="C401" t="inlineStr">
        <is>
          <t>F2</t>
        </is>
      </c>
      <c r="D401" t="inlineStr">
        <is>
          <t>IN-FONDO2</t>
        </is>
      </c>
      <c r="E401" t="inlineStr">
        <is>
          <t>52UTII2C7R45</t>
        </is>
      </c>
      <c r="F401" t="inlineStr">
        <is>
          <t>IE00BYPC7R45</t>
        </is>
      </c>
      <c r="G401" t="inlineStr">
        <is>
          <t>TD</t>
        </is>
      </c>
      <c r="H401" t="inlineStr">
        <is>
          <t>Sector</t>
        </is>
      </c>
      <c r="I401" t="inlineStr">
        <is>
          <t>RV</t>
        </is>
      </c>
      <c r="J401" t="inlineStr">
        <is>
          <t>MSCI</t>
        </is>
      </c>
      <c r="K401" t="inlineStr"/>
      <c r="L401" t="inlineStr">
        <is>
          <t>UTI - Indian Equity</t>
        </is>
      </c>
      <c r="M401" t="inlineStr">
        <is>
          <t>UTI - Indian Equity</t>
        </is>
      </c>
      <c r="N401" t="b">
        <v>0</v>
      </c>
      <c r="O401" t="n">
        <v>21.18282634</v>
      </c>
      <c r="P401" t="n">
        <v>2.053684715730339e-09</v>
      </c>
      <c r="Q401" t="n">
        <v>2.870763133188842e-05</v>
      </c>
      <c r="R401" t="n">
        <v>0.0006081087691361352</v>
      </c>
      <c r="S401" t="n">
        <v>4.350284669042803e-08</v>
      </c>
      <c r="T401">
        <f>O401*Q401</f>
        <v/>
      </c>
      <c r="U401">
        <f>O401*P401</f>
        <v/>
      </c>
    </row>
    <row r="402">
      <c r="A402" t="inlineStr">
        <is>
          <t>202606</t>
        </is>
      </c>
      <c r="B402" t="inlineStr">
        <is>
          <t>Ex_Integra</t>
        </is>
      </c>
      <c r="C402" t="inlineStr">
        <is>
          <t>F2</t>
        </is>
      </c>
      <c r="D402" t="inlineStr">
        <is>
          <t>IN-FONDO2</t>
        </is>
      </c>
      <c r="E402" t="inlineStr">
        <is>
          <t>5271112E6772</t>
        </is>
      </c>
      <c r="F402" t="inlineStr">
        <is>
          <t>US4642867729</t>
        </is>
      </c>
      <c r="G402" t="inlineStr">
        <is>
          <t>TD</t>
        </is>
      </c>
      <c r="H402" t="inlineStr">
        <is>
          <t>Sector</t>
        </is>
      </c>
      <c r="I402" t="inlineStr">
        <is>
          <t>RV</t>
        </is>
      </c>
      <c r="J402" t="inlineStr">
        <is>
          <t>MSCI</t>
        </is>
      </c>
      <c r="K402" t="inlineStr"/>
      <c r="L402" t="inlineStr">
        <is>
          <t>BlackRock - iShares Korea</t>
        </is>
      </c>
      <c r="M402" t="inlineStr">
        <is>
          <t>BlackRock - iShares Korea</t>
        </is>
      </c>
      <c r="N402" t="b">
        <v>0</v>
      </c>
      <c r="O402" t="n">
        <v>58.29023833</v>
      </c>
      <c r="P402" t="n">
        <v>0.04826799688210973</v>
      </c>
      <c r="Q402" t="n">
        <v>674.7188840656938</v>
      </c>
      <c r="R402" t="n">
        <v>39329.52455794093</v>
      </c>
      <c r="S402" t="n">
        <v>2.813553041969873</v>
      </c>
      <c r="T402">
        <f>O402*Q402</f>
        <v/>
      </c>
      <c r="U402">
        <f>O402*P402</f>
        <v/>
      </c>
    </row>
    <row r="403">
      <c r="A403" t="inlineStr">
        <is>
          <t>202606</t>
        </is>
      </c>
      <c r="B403" t="inlineStr">
        <is>
          <t>Ex_Integra</t>
        </is>
      </c>
      <c r="C403" t="inlineStr">
        <is>
          <t>F1</t>
        </is>
      </c>
      <c r="D403" t="inlineStr">
        <is>
          <t>IN-FONDO1</t>
        </is>
      </c>
      <c r="E403" t="inlineStr">
        <is>
          <t>5271112E6772</t>
        </is>
      </c>
      <c r="F403" t="inlineStr">
        <is>
          <t>US4642867729</t>
        </is>
      </c>
      <c r="G403" t="inlineStr">
        <is>
          <t>TD</t>
        </is>
      </c>
      <c r="H403" t="inlineStr">
        <is>
          <t>Sector</t>
        </is>
      </c>
      <c r="I403" t="inlineStr">
        <is>
          <t>RV</t>
        </is>
      </c>
      <c r="J403" t="inlineStr">
        <is>
          <t>MSCI</t>
        </is>
      </c>
      <c r="K403" t="inlineStr"/>
      <c r="L403" t="inlineStr">
        <is>
          <t>BlackRock - iShares Korea</t>
        </is>
      </c>
      <c r="M403" t="inlineStr">
        <is>
          <t>BlackRock - iShares Korea</t>
        </is>
      </c>
      <c r="N403" t="b">
        <v>0</v>
      </c>
      <c r="O403" t="n">
        <v>58.29023833</v>
      </c>
      <c r="P403" t="n">
        <v>0.01228168726837612</v>
      </c>
      <c r="Q403" t="n">
        <v>45.51305783252221</v>
      </c>
      <c r="R403" t="n">
        <v>2652.966988184793</v>
      </c>
      <c r="S403" t="n">
        <v>0.7159024779681706</v>
      </c>
      <c r="T403">
        <f>O403*Q403</f>
        <v/>
      </c>
      <c r="U403">
        <f>O403*P403</f>
        <v/>
      </c>
    </row>
    <row r="404">
      <c r="A404" t="inlineStr">
        <is>
          <t>202606</t>
        </is>
      </c>
      <c r="B404" t="inlineStr">
        <is>
          <t>Ex_Integra</t>
        </is>
      </c>
      <c r="C404" t="inlineStr">
        <is>
          <t>F3</t>
        </is>
      </c>
      <c r="D404" t="inlineStr">
        <is>
          <t>IN-FONDO3</t>
        </is>
      </c>
      <c r="E404" t="inlineStr">
        <is>
          <t>5271112E6772</t>
        </is>
      </c>
      <c r="F404" t="inlineStr">
        <is>
          <t>US4642867729</t>
        </is>
      </c>
      <c r="G404" t="inlineStr">
        <is>
          <t>TD</t>
        </is>
      </c>
      <c r="H404" t="inlineStr">
        <is>
          <t>Sector</t>
        </is>
      </c>
      <c r="I404" t="inlineStr">
        <is>
          <t>RV</t>
        </is>
      </c>
      <c r="J404" t="inlineStr">
        <is>
          <t>MSCI</t>
        </is>
      </c>
      <c r="K404" t="inlineStr"/>
      <c r="L404" t="inlineStr">
        <is>
          <t>BlackRock - iShares Korea</t>
        </is>
      </c>
      <c r="M404" t="inlineStr">
        <is>
          <t>BlackRock - iShares Korea</t>
        </is>
      </c>
      <c r="N404" t="b">
        <v>0</v>
      </c>
      <c r="O404" t="n">
        <v>58.29023833</v>
      </c>
      <c r="P404" t="n">
        <v>0.08155649213580723</v>
      </c>
      <c r="Q404" t="n">
        <v>290.5304382982717</v>
      </c>
      <c r="R404" t="n">
        <v>16935.08849052562</v>
      </c>
      <c r="S404" t="n">
        <v>4.753947363954975</v>
      </c>
      <c r="T404">
        <f>O404*Q404</f>
        <v/>
      </c>
      <c r="U404">
        <f>O404*P404</f>
        <v/>
      </c>
    </row>
    <row r="405">
      <c r="A405" t="inlineStr">
        <is>
          <t>202606</t>
        </is>
      </c>
      <c r="B405" t="inlineStr">
        <is>
          <t>Ex_Integra</t>
        </is>
      </c>
      <c r="C405" t="inlineStr">
        <is>
          <t>F2</t>
        </is>
      </c>
      <c r="D405" t="inlineStr">
        <is>
          <t>IN-FONDO2</t>
        </is>
      </c>
      <c r="E405" t="inlineStr">
        <is>
          <t>5259252EX320</t>
        </is>
      </c>
      <c r="F405" t="inlineStr">
        <is>
          <t>US77926X3200</t>
        </is>
      </c>
      <c r="G405" t="inlineStr">
        <is>
          <t>TD</t>
        </is>
      </c>
      <c r="H405" t="inlineStr">
        <is>
          <t>Sector</t>
        </is>
      </c>
      <c r="I405" t="inlineStr">
        <is>
          <t>RV</t>
        </is>
      </c>
      <c r="J405" t="inlineStr">
        <is>
          <t>MSCI</t>
        </is>
      </c>
      <c r="K405" t="inlineStr"/>
      <c r="L405" t="inlineStr">
        <is>
          <t>Roundhill Memory ETF</t>
        </is>
      </c>
      <c r="M405" t="inlineStr">
        <is>
          <t>Roundhill Memory ETF</t>
        </is>
      </c>
      <c r="N405" t="b">
        <v>0</v>
      </c>
      <c r="O405" t="n">
        <v>26.80697965</v>
      </c>
      <c r="P405" t="n">
        <v>0.002783308364454866</v>
      </c>
      <c r="Q405" t="n">
        <v>38.90674639476805</v>
      </c>
      <c r="R405" t="n">
        <v>1042.972358852258</v>
      </c>
      <c r="S405" t="n">
        <v>0.07461209068561636</v>
      </c>
      <c r="T405">
        <f>O405*Q405</f>
        <v/>
      </c>
      <c r="U405">
        <f>O405*P405</f>
        <v/>
      </c>
    </row>
    <row r="406">
      <c r="A406" t="inlineStr">
        <is>
          <t>202606</t>
        </is>
      </c>
      <c r="B406" t="inlineStr">
        <is>
          <t>Ex_Integra</t>
        </is>
      </c>
      <c r="C406" t="inlineStr">
        <is>
          <t>F3</t>
        </is>
      </c>
      <c r="D406" t="inlineStr">
        <is>
          <t>IN-FONDO3</t>
        </is>
      </c>
      <c r="E406" t="inlineStr">
        <is>
          <t>5259252EX320</t>
        </is>
      </c>
      <c r="F406" t="inlineStr">
        <is>
          <t>US77926X3200</t>
        </is>
      </c>
      <c r="G406" t="inlineStr">
        <is>
          <t>TD</t>
        </is>
      </c>
      <c r="H406" t="inlineStr">
        <is>
          <t>Sector</t>
        </is>
      </c>
      <c r="I406" t="inlineStr">
        <is>
          <t>RV</t>
        </is>
      </c>
      <c r="J406" t="inlineStr">
        <is>
          <t>MSCI</t>
        </is>
      </c>
      <c r="K406" t="inlineStr"/>
      <c r="L406" t="inlineStr">
        <is>
          <t>Roundhill Memory ETF</t>
        </is>
      </c>
      <c r="M406" t="inlineStr">
        <is>
          <t>Roundhill Memory ETF</t>
        </is>
      </c>
      <c r="N406" t="b">
        <v>0</v>
      </c>
      <c r="O406" t="n">
        <v>26.80697965</v>
      </c>
      <c r="P406" t="n">
        <v>0.004517304313410506</v>
      </c>
      <c r="Q406" t="n">
        <v>16.09208988435164</v>
      </c>
      <c r="R406" t="n">
        <v>431.3803260557854</v>
      </c>
      <c r="S406" t="n">
        <v>0.1210952848024526</v>
      </c>
      <c r="T406">
        <f>O406*Q406</f>
        <v/>
      </c>
      <c r="U406">
        <f>O406*P406</f>
        <v/>
      </c>
    </row>
    <row r="407">
      <c r="A407" t="inlineStr">
        <is>
          <t>202606</t>
        </is>
      </c>
      <c r="B407" t="inlineStr">
        <is>
          <t>Ex_Integra</t>
        </is>
      </c>
      <c r="C407" t="inlineStr">
        <is>
          <t>F3</t>
        </is>
      </c>
      <c r="D407" t="inlineStr">
        <is>
          <t>IN-FONDO3</t>
        </is>
      </c>
      <c r="E407" t="inlineStr">
        <is>
          <t>5270194F2029</t>
        </is>
      </c>
      <c r="F407" t="inlineStr">
        <is>
          <t>LU0106820292</t>
        </is>
      </c>
      <c r="G407" t="inlineStr">
        <is>
          <t>TD</t>
        </is>
      </c>
      <c r="H407" t="inlineStr">
        <is>
          <t>Sector</t>
        </is>
      </c>
      <c r="I407" t="inlineStr">
        <is>
          <t>RV</t>
        </is>
      </c>
      <c r="J407" t="inlineStr">
        <is>
          <t>MSCI</t>
        </is>
      </c>
      <c r="K407" t="inlineStr"/>
      <c r="L407" t="inlineStr">
        <is>
          <t>Schroders - Emerging Europe</t>
        </is>
      </c>
      <c r="M407" t="inlineStr">
        <is>
          <t>Schroders - Emerging Europe</t>
        </is>
      </c>
      <c r="N407" t="b">
        <v>0</v>
      </c>
      <c r="O407" t="n">
        <v>84.86340337</v>
      </c>
      <c r="P407" t="n">
        <v>0.00604927376894803</v>
      </c>
      <c r="Q407" t="n">
        <v>21.54945747975695</v>
      </c>
      <c r="R407" t="n">
        <v>1828.760302509278</v>
      </c>
      <c r="S407" t="n">
        <v>0.5133619599497968</v>
      </c>
      <c r="T407">
        <f>O407*Q407</f>
        <v/>
      </c>
      <c r="U407">
        <f>O407*P407</f>
        <v/>
      </c>
    </row>
    <row r="408">
      <c r="A408" t="inlineStr">
        <is>
          <t>202606</t>
        </is>
      </c>
      <c r="B408" t="inlineStr">
        <is>
          <t>Ex_Integra</t>
        </is>
      </c>
      <c r="C408" t="inlineStr">
        <is>
          <t>F1</t>
        </is>
      </c>
      <c r="D408" t="inlineStr">
        <is>
          <t>IN-FONDO1</t>
        </is>
      </c>
      <c r="E408" t="inlineStr">
        <is>
          <t>5270194F2029</t>
        </is>
      </c>
      <c r="F408" t="inlineStr">
        <is>
          <t>LU0106820292</t>
        </is>
      </c>
      <c r="G408" t="inlineStr">
        <is>
          <t>TD</t>
        </is>
      </c>
      <c r="H408" t="inlineStr">
        <is>
          <t>Sector</t>
        </is>
      </c>
      <c r="I408" t="inlineStr">
        <is>
          <t>RV</t>
        </is>
      </c>
      <c r="J408" t="inlineStr">
        <is>
          <t>MSCI</t>
        </is>
      </c>
      <c r="K408" t="inlineStr"/>
      <c r="L408" t="inlineStr">
        <is>
          <t>Schroders - Emerging Europe</t>
        </is>
      </c>
      <c r="M408" t="inlineStr">
        <is>
          <t>Schroders - Emerging Europe</t>
        </is>
      </c>
      <c r="N408" t="b">
        <v>0</v>
      </c>
      <c r="O408" t="n">
        <v>84.86340337</v>
      </c>
      <c r="P408" t="n">
        <v>0.0002171562861707251</v>
      </c>
      <c r="Q408" t="n">
        <v>0.804730359535587</v>
      </c>
      <c r="R408" t="n">
        <v>68.29215710535365</v>
      </c>
      <c r="S408" t="n">
        <v>0.0184286215076374</v>
      </c>
      <c r="T408">
        <f>O408*Q408</f>
        <v/>
      </c>
      <c r="U408">
        <f>O408*P408</f>
        <v/>
      </c>
    </row>
    <row r="409">
      <c r="A409" t="inlineStr">
        <is>
          <t>202606</t>
        </is>
      </c>
      <c r="B409" t="inlineStr">
        <is>
          <t>Ex_Integra</t>
        </is>
      </c>
      <c r="C409" t="inlineStr">
        <is>
          <t>F2</t>
        </is>
      </c>
      <c r="D409" t="inlineStr">
        <is>
          <t>IN-FONDO2</t>
        </is>
      </c>
      <c r="E409" t="inlineStr">
        <is>
          <t>5270194F2029</t>
        </is>
      </c>
      <c r="F409" t="inlineStr">
        <is>
          <t>LU0106820292</t>
        </is>
      </c>
      <c r="G409" t="inlineStr">
        <is>
          <t>TD</t>
        </is>
      </c>
      <c r="H409" t="inlineStr">
        <is>
          <t>Sector</t>
        </is>
      </c>
      <c r="I409" t="inlineStr">
        <is>
          <t>RV</t>
        </is>
      </c>
      <c r="J409" t="inlineStr">
        <is>
          <t>MSCI</t>
        </is>
      </c>
      <c r="K409" t="inlineStr"/>
      <c r="L409" t="inlineStr">
        <is>
          <t>Schroders - Emerging Europe</t>
        </is>
      </c>
      <c r="M409" t="inlineStr">
        <is>
          <t>Schroders - Emerging Europe</t>
        </is>
      </c>
      <c r="N409" t="b">
        <v>0</v>
      </c>
      <c r="O409" t="n">
        <v>84.86340337</v>
      </c>
      <c r="P409" t="n">
        <v>0.002580541437028718</v>
      </c>
      <c r="Q409" t="n">
        <v>36.07234919919875</v>
      </c>
      <c r="R409" t="n">
        <v>3061.2223205951</v>
      </c>
      <c r="S409" t="n">
        <v>0.2189935288835675</v>
      </c>
      <c r="T409">
        <f>O409*Q409</f>
        <v/>
      </c>
      <c r="U409">
        <f>O409*P409</f>
        <v/>
      </c>
    </row>
    <row r="410">
      <c r="A410" t="inlineStr">
        <is>
          <t>202606</t>
        </is>
      </c>
      <c r="B410" t="inlineStr">
        <is>
          <t>Ex_Integra</t>
        </is>
      </c>
      <c r="C410" t="inlineStr">
        <is>
          <t>F3</t>
        </is>
      </c>
      <c r="D410" t="inlineStr">
        <is>
          <t>IN-FONDO3</t>
        </is>
      </c>
      <c r="E410" t="inlineStr">
        <is>
          <t>5270414DBRZE</t>
        </is>
      </c>
      <c r="F410" t="inlineStr">
        <is>
          <t>LU1573968200</t>
        </is>
      </c>
      <c r="G410" t="inlineStr">
        <is>
          <t>TD</t>
        </is>
      </c>
      <c r="H410" t="inlineStr">
        <is>
          <t>Sector</t>
        </is>
      </c>
      <c r="I410" t="inlineStr">
        <is>
          <t>RV</t>
        </is>
      </c>
      <c r="J410" t="inlineStr">
        <is>
          <t>MSCI</t>
        </is>
      </c>
      <c r="K410" t="inlineStr"/>
      <c r="L410" t="inlineStr">
        <is>
          <t>DWS - Brazilian Equities</t>
        </is>
      </c>
      <c r="M410" t="inlineStr">
        <is>
          <t>DWS - Brazilian Equities</t>
        </is>
      </c>
      <c r="N410" t="b">
        <v>0</v>
      </c>
      <c r="O410" t="n">
        <v>95.68931882</v>
      </c>
      <c r="P410" t="n">
        <v>0.002692325062037711</v>
      </c>
      <c r="Q410" t="n">
        <v>9.590927219046161</v>
      </c>
      <c r="R410" t="n">
        <v>917.7492924427241</v>
      </c>
      <c r="S410" t="n">
        <v>0.2576267512284028</v>
      </c>
      <c r="T410">
        <f>O410*Q410</f>
        <v/>
      </c>
      <c r="U410">
        <f>O410*P410</f>
        <v/>
      </c>
    </row>
    <row r="411">
      <c r="A411" t="inlineStr">
        <is>
          <t>202606</t>
        </is>
      </c>
      <c r="B411" t="inlineStr">
        <is>
          <t>Ex_Integra</t>
        </is>
      </c>
      <c r="C411" t="inlineStr">
        <is>
          <t>F1</t>
        </is>
      </c>
      <c r="D411" t="inlineStr">
        <is>
          <t>IN-FONDO1</t>
        </is>
      </c>
      <c r="E411" t="inlineStr">
        <is>
          <t>5270414DBRZE</t>
        </is>
      </c>
      <c r="F411" t="inlineStr">
        <is>
          <t>LU1573968200</t>
        </is>
      </c>
      <c r="G411" t="inlineStr">
        <is>
          <t>TD</t>
        </is>
      </c>
      <c r="H411" t="inlineStr">
        <is>
          <t>Sector</t>
        </is>
      </c>
      <c r="I411" t="inlineStr">
        <is>
          <t>RV</t>
        </is>
      </c>
      <c r="J411" t="inlineStr">
        <is>
          <t>MSCI</t>
        </is>
      </c>
      <c r="K411" t="inlineStr"/>
      <c r="L411" t="inlineStr">
        <is>
          <t>DWS - Brazilian Equities</t>
        </is>
      </c>
      <c r="M411" t="inlineStr">
        <is>
          <t>DWS - Brazilian Equities</t>
        </is>
      </c>
      <c r="N411" t="b">
        <v>0</v>
      </c>
      <c r="O411" t="n">
        <v>95.68931882</v>
      </c>
      <c r="P411" t="n">
        <v>5.891616753542986e-06</v>
      </c>
      <c r="Q411" t="n">
        <v>0.02183295244143705</v>
      </c>
      <c r="R411" t="n">
        <v>2.089180346950567</v>
      </c>
      <c r="S411" t="n">
        <v>0.0005637647938950281</v>
      </c>
      <c r="T411">
        <f>O411*Q411</f>
        <v/>
      </c>
      <c r="U411">
        <f>O411*P411</f>
        <v/>
      </c>
    </row>
    <row r="412">
      <c r="A412" t="inlineStr">
        <is>
          <t>202606</t>
        </is>
      </c>
      <c r="B412" t="inlineStr">
        <is>
          <t>Ex_Integra</t>
        </is>
      </c>
      <c r="C412" t="inlineStr">
        <is>
          <t>F2</t>
        </is>
      </c>
      <c r="D412" t="inlineStr">
        <is>
          <t>IN-FONDO2</t>
        </is>
      </c>
      <c r="E412" t="inlineStr">
        <is>
          <t>5270414DBRZE</t>
        </is>
      </c>
      <c r="F412" t="inlineStr">
        <is>
          <t>LU1573968200</t>
        </is>
      </c>
      <c r="G412" t="inlineStr">
        <is>
          <t>TD</t>
        </is>
      </c>
      <c r="H412" t="inlineStr">
        <is>
          <t>Sector</t>
        </is>
      </c>
      <c r="I412" t="inlineStr">
        <is>
          <t>RV</t>
        </is>
      </c>
      <c r="J412" t="inlineStr">
        <is>
          <t>MSCI</t>
        </is>
      </c>
      <c r="K412" t="inlineStr"/>
      <c r="L412" t="inlineStr">
        <is>
          <t>DWS - Brazilian Equities</t>
        </is>
      </c>
      <c r="M412" t="inlineStr">
        <is>
          <t>DWS - Brazilian Equities</t>
        </is>
      </c>
      <c r="N412" t="b">
        <v>0</v>
      </c>
      <c r="O412" t="n">
        <v>95.68931882</v>
      </c>
      <c r="P412" t="n">
        <v>0.0007619426632212401</v>
      </c>
      <c r="Q412" t="n">
        <v>10.65088954709088</v>
      </c>
      <c r="R412" t="n">
        <v>1019.176365588185</v>
      </c>
      <c r="S412" t="n">
        <v>0.07290977442353713</v>
      </c>
      <c r="T412">
        <f>O412*Q412</f>
        <v/>
      </c>
      <c r="U412">
        <f>O412*P412</f>
        <v/>
      </c>
    </row>
    <row r="413">
      <c r="A413" t="inlineStr">
        <is>
          <t>202606</t>
        </is>
      </c>
      <c r="B413" t="inlineStr">
        <is>
          <t>Ex_Integra</t>
        </is>
      </c>
      <c r="C413" t="inlineStr">
        <is>
          <t>F3</t>
        </is>
      </c>
      <c r="D413" t="inlineStr">
        <is>
          <t>IN-FONDO3</t>
        </is>
      </c>
      <c r="E413" t="inlineStr">
        <is>
          <t>5271112E6400</t>
        </is>
      </c>
      <c r="F413" t="inlineStr">
        <is>
          <t>US4642864007</t>
        </is>
      </c>
      <c r="G413" t="inlineStr">
        <is>
          <t>TD</t>
        </is>
      </c>
      <c r="H413" t="inlineStr">
        <is>
          <t>Sector</t>
        </is>
      </c>
      <c r="I413" t="inlineStr">
        <is>
          <t>RV</t>
        </is>
      </c>
      <c r="J413" t="inlineStr">
        <is>
          <t>MSCI</t>
        </is>
      </c>
      <c r="K413" t="inlineStr"/>
      <c r="L413" t="inlineStr">
        <is>
          <t>BlackRock - iShares MSCI Brazil</t>
        </is>
      </c>
      <c r="M413" t="inlineStr">
        <is>
          <t>BlackRock - iShares MSCI Brazil</t>
        </is>
      </c>
      <c r="N413" t="b">
        <v>0</v>
      </c>
      <c r="O413" t="n">
        <v>91.59689231999999</v>
      </c>
      <c r="P413" t="n">
        <v>0.003068694270654072</v>
      </c>
      <c r="Q413" t="n">
        <v>10.93167531006511</v>
      </c>
      <c r="R413" t="n">
        <v>1001.307486253236</v>
      </c>
      <c r="S413" t="n">
        <v>0.2810828586721019</v>
      </c>
      <c r="T413">
        <f>O413*Q413</f>
        <v/>
      </c>
      <c r="U413">
        <f>O413*P413</f>
        <v/>
      </c>
    </row>
    <row r="414">
      <c r="A414" t="inlineStr">
        <is>
          <t>202606</t>
        </is>
      </c>
      <c r="B414" t="inlineStr">
        <is>
          <t>Ex_Integra</t>
        </is>
      </c>
      <c r="C414" t="inlineStr">
        <is>
          <t>F1</t>
        </is>
      </c>
      <c r="D414" t="inlineStr">
        <is>
          <t>IN-FONDO1</t>
        </is>
      </c>
      <c r="E414" t="inlineStr">
        <is>
          <t>5270414DFC5I</t>
        </is>
      </c>
      <c r="F414" t="inlineStr">
        <is>
          <t>LU1796233820</t>
        </is>
      </c>
      <c r="G414" t="inlineStr">
        <is>
          <t>TD</t>
        </is>
      </c>
      <c r="H414" t="inlineStr">
        <is>
          <t>Sector</t>
        </is>
      </c>
      <c r="I414" t="inlineStr">
        <is>
          <t>RV</t>
        </is>
      </c>
      <c r="J414" t="inlineStr">
        <is>
          <t>MSCI</t>
        </is>
      </c>
      <c r="K414" t="inlineStr"/>
      <c r="L414" t="inlineStr">
        <is>
          <t>DWS - Invest Latin American Equities - FC50</t>
        </is>
      </c>
      <c r="M414" t="inlineStr">
        <is>
          <t>DWS - Invest Latin American Equities - FC50</t>
        </is>
      </c>
      <c r="N414" t="b">
        <v>0</v>
      </c>
      <c r="O414" t="n">
        <v>126.37977892</v>
      </c>
      <c r="P414" t="n">
        <v>0.0001411620259829673</v>
      </c>
      <c r="Q414" t="n">
        <v>0.5231134217903164</v>
      </c>
      <c r="R414" t="n">
        <v>66.11095859594489</v>
      </c>
      <c r="S414" t="n">
        <v>0.0178400256356267</v>
      </c>
      <c r="T414">
        <f>O414*Q414</f>
        <v/>
      </c>
      <c r="U414">
        <f>O414*P414</f>
        <v/>
      </c>
    </row>
    <row r="415">
      <c r="A415" t="inlineStr">
        <is>
          <t>202606</t>
        </is>
      </c>
      <c r="B415" t="inlineStr">
        <is>
          <t>Ex_Integra</t>
        </is>
      </c>
      <c r="C415" t="inlineStr">
        <is>
          <t>F2</t>
        </is>
      </c>
      <c r="D415" t="inlineStr">
        <is>
          <t>IN-FONDO2</t>
        </is>
      </c>
      <c r="E415" t="inlineStr">
        <is>
          <t>5270414DFC5I</t>
        </is>
      </c>
      <c r="F415" t="inlineStr">
        <is>
          <t>LU1796233820</t>
        </is>
      </c>
      <c r="G415" t="inlineStr">
        <is>
          <t>TD</t>
        </is>
      </c>
      <c r="H415" t="inlineStr">
        <is>
          <t>Sector</t>
        </is>
      </c>
      <c r="I415" t="inlineStr">
        <is>
          <t>RV</t>
        </is>
      </c>
      <c r="J415" t="inlineStr">
        <is>
          <t>MSCI</t>
        </is>
      </c>
      <c r="K415" t="inlineStr"/>
      <c r="L415" t="inlineStr">
        <is>
          <t>DWS - Invest Latin American Equities - FC50</t>
        </is>
      </c>
      <c r="M415" t="inlineStr">
        <is>
          <t>DWS - Invest Latin American Equities - FC50</t>
        </is>
      </c>
      <c r="N415" t="b">
        <v>0</v>
      </c>
      <c r="O415" t="n">
        <v>126.37977892</v>
      </c>
      <c r="P415" t="n">
        <v>0.0009704718358593409</v>
      </c>
      <c r="Q415" t="n">
        <v>13.56583484720693</v>
      </c>
      <c r="R415" t="n">
        <v>1714.447208855244</v>
      </c>
      <c r="S415" t="n">
        <v>0.12264801606399</v>
      </c>
      <c r="T415">
        <f>O415*Q415</f>
        <v/>
      </c>
      <c r="U415">
        <f>O415*P415</f>
        <v/>
      </c>
    </row>
    <row r="416">
      <c r="A416" t="inlineStr">
        <is>
          <t>202606</t>
        </is>
      </c>
      <c r="B416" t="inlineStr">
        <is>
          <t>Ex_Integra</t>
        </is>
      </c>
      <c r="C416" t="inlineStr">
        <is>
          <t>F3</t>
        </is>
      </c>
      <c r="D416" t="inlineStr">
        <is>
          <t>IN-FONDO3</t>
        </is>
      </c>
      <c r="E416" t="inlineStr">
        <is>
          <t>5270414DFC5I</t>
        </is>
      </c>
      <c r="F416" t="inlineStr">
        <is>
          <t>LU1796233820</t>
        </is>
      </c>
      <c r="G416" t="inlineStr">
        <is>
          <t>TD</t>
        </is>
      </c>
      <c r="H416" t="inlineStr">
        <is>
          <t>Sector</t>
        </is>
      </c>
      <c r="I416" t="inlineStr">
        <is>
          <t>RV</t>
        </is>
      </c>
      <c r="J416" t="inlineStr">
        <is>
          <t>MSCI</t>
        </is>
      </c>
      <c r="K416" t="inlineStr"/>
      <c r="L416" t="inlineStr">
        <is>
          <t>DWS - Invest Latin American Equities - FC50</t>
        </is>
      </c>
      <c r="M416" t="inlineStr">
        <is>
          <t>DWS - Invest Latin American Equities - FC50</t>
        </is>
      </c>
      <c r="N416" t="b">
        <v>0</v>
      </c>
      <c r="O416" t="n">
        <v>126.37977892</v>
      </c>
      <c r="P416" t="n">
        <v>0.002345082541950368</v>
      </c>
      <c r="Q416" t="n">
        <v>8.353937754261679</v>
      </c>
      <c r="R416" t="n">
        <v>1055.768806495032</v>
      </c>
      <c r="S416" t="n">
        <v>0.2963710132008392</v>
      </c>
      <c r="T416">
        <f>O416*Q416</f>
        <v/>
      </c>
      <c r="U416">
        <f>O416*P416</f>
        <v/>
      </c>
    </row>
    <row r="417">
      <c r="A417" t="inlineStr">
        <is>
          <t>202606</t>
        </is>
      </c>
      <c r="B417" t="inlineStr">
        <is>
          <t>Ex_Integra</t>
        </is>
      </c>
      <c r="C417" t="inlineStr">
        <is>
          <t>F3</t>
        </is>
      </c>
      <c r="D417" t="inlineStr">
        <is>
          <t>IN-FONDO3</t>
        </is>
      </c>
      <c r="E417" t="inlineStr">
        <is>
          <t>5270414F9401</t>
        </is>
      </c>
      <c r="F417" t="inlineStr">
        <is>
          <t>LU1571394011</t>
        </is>
      </c>
      <c r="G417" t="inlineStr">
        <is>
          <t>TD</t>
        </is>
      </c>
      <c r="H417" t="inlineStr">
        <is>
          <t>Sector</t>
        </is>
      </c>
      <c r="I417" t="inlineStr">
        <is>
          <t>RV</t>
        </is>
      </c>
      <c r="J417" t="inlineStr">
        <is>
          <t>MSCI</t>
        </is>
      </c>
      <c r="K417" t="inlineStr"/>
      <c r="L417" t="inlineStr">
        <is>
          <t>DWS - Invest Latin American Equities - IC</t>
        </is>
      </c>
      <c r="M417" t="inlineStr">
        <is>
          <t>DWS - Invest Latin American Equities - IC</t>
        </is>
      </c>
      <c r="N417" t="b">
        <v>0</v>
      </c>
      <c r="O417" t="n">
        <v>126.37977892</v>
      </c>
      <c r="P417" t="n">
        <v>0.001614640863841962</v>
      </c>
      <c r="Q417" t="n">
        <v>5.751869723444699</v>
      </c>
      <c r="R417" t="n">
        <v>726.9200240255826</v>
      </c>
      <c r="S417" t="n">
        <v>0.204057955407545</v>
      </c>
      <c r="T417">
        <f>O417*Q417</f>
        <v/>
      </c>
      <c r="U417">
        <f>O417*P417</f>
        <v/>
      </c>
    </row>
    <row r="418">
      <c r="A418" t="inlineStr">
        <is>
          <t>202606</t>
        </is>
      </c>
      <c r="B418" t="inlineStr">
        <is>
          <t>Ex_Integra</t>
        </is>
      </c>
      <c r="C418" t="inlineStr">
        <is>
          <t>F2</t>
        </is>
      </c>
      <c r="D418" t="inlineStr">
        <is>
          <t>IN-FONDO2</t>
        </is>
      </c>
      <c r="E418" t="inlineStr">
        <is>
          <t>5270414F9401</t>
        </is>
      </c>
      <c r="F418" t="inlineStr">
        <is>
          <t>LU1571394011</t>
        </is>
      </c>
      <c r="G418" t="inlineStr">
        <is>
          <t>TD</t>
        </is>
      </c>
      <c r="H418" t="inlineStr">
        <is>
          <t>Sector</t>
        </is>
      </c>
      <c r="I418" t="inlineStr">
        <is>
          <t>RV</t>
        </is>
      </c>
      <c r="J418" t="inlineStr">
        <is>
          <t>MSCI</t>
        </is>
      </c>
      <c r="K418" t="inlineStr"/>
      <c r="L418" t="inlineStr">
        <is>
          <t>DWS - Invest Latin American Equities - IC</t>
        </is>
      </c>
      <c r="M418" t="inlineStr">
        <is>
          <t>DWS - Invest Latin American Equities - IC</t>
        </is>
      </c>
      <c r="N418" t="b">
        <v>0</v>
      </c>
      <c r="O418" t="n">
        <v>126.37977892</v>
      </c>
      <c r="P418" t="n">
        <v>0.0008184094678284946</v>
      </c>
      <c r="Q418" t="n">
        <v>11.44021626152687</v>
      </c>
      <c r="R418" t="n">
        <v>1445.812001928755</v>
      </c>
      <c r="S418" t="n">
        <v>0.1034304076102</v>
      </c>
      <c r="T418">
        <f>O418*Q418</f>
        <v/>
      </c>
      <c r="U418">
        <f>O418*P418</f>
        <v/>
      </c>
    </row>
    <row r="419">
      <c r="A419" t="inlineStr">
        <is>
          <t>202606</t>
        </is>
      </c>
      <c r="B419" t="inlineStr">
        <is>
          <t>Ex_Integra</t>
        </is>
      </c>
      <c r="C419" t="inlineStr">
        <is>
          <t>F1</t>
        </is>
      </c>
      <c r="D419" t="inlineStr">
        <is>
          <t>IN-FONDO1</t>
        </is>
      </c>
      <c r="E419" t="inlineStr">
        <is>
          <t>5270414F9401</t>
        </is>
      </c>
      <c r="F419" t="inlineStr">
        <is>
          <t>LU1571394011</t>
        </is>
      </c>
      <c r="G419" t="inlineStr">
        <is>
          <t>TD</t>
        </is>
      </c>
      <c r="H419" t="inlineStr">
        <is>
          <t>Sector</t>
        </is>
      </c>
      <c r="I419" t="inlineStr">
        <is>
          <t>RV</t>
        </is>
      </c>
      <c r="J419" t="inlineStr">
        <is>
          <t>MSCI</t>
        </is>
      </c>
      <c r="K419" t="inlineStr"/>
      <c r="L419" t="inlineStr">
        <is>
          <t>DWS - Invest Latin American Equities - IC</t>
        </is>
      </c>
      <c r="M419" t="inlineStr">
        <is>
          <t>DWS - Invest Latin American Equities - IC</t>
        </is>
      </c>
      <c r="N419" t="b">
        <v>0</v>
      </c>
      <c r="O419" t="n">
        <v>126.37977892</v>
      </c>
      <c r="P419" t="n">
        <v>3.664360608052705e-08</v>
      </c>
      <c r="Q419" t="n">
        <v>0.0001357926257436533</v>
      </c>
      <c r="R419" t="n">
        <v>0.01716144202044921</v>
      </c>
      <c r="S419" t="n">
        <v>4.631010835288577e-06</v>
      </c>
      <c r="T419">
        <f>O419*Q419</f>
        <v/>
      </c>
      <c r="U419">
        <f>O419*P419</f>
        <v/>
      </c>
    </row>
    <row r="420">
      <c r="A420" t="inlineStr">
        <is>
          <t>202606</t>
        </is>
      </c>
      <c r="B420" t="inlineStr">
        <is>
          <t>Ex_Integra</t>
        </is>
      </c>
      <c r="C420" t="inlineStr">
        <is>
          <t>F1</t>
        </is>
      </c>
      <c r="D420" t="inlineStr">
        <is>
          <t>IN-FONDO1</t>
        </is>
      </c>
      <c r="E420" t="inlineStr">
        <is>
          <t>5460042E8427</t>
        </is>
      </c>
      <c r="F420" t="inlineStr">
        <is>
          <t>US4642898427</t>
        </is>
      </c>
      <c r="G420" t="inlineStr">
        <is>
          <t>TD</t>
        </is>
      </c>
      <c r="H420" t="inlineStr">
        <is>
          <t>Sector</t>
        </is>
      </c>
      <c r="I420" t="inlineStr">
        <is>
          <t>RV</t>
        </is>
      </c>
      <c r="J420" t="inlineStr">
        <is>
          <t>MSCI</t>
        </is>
      </c>
      <c r="K420" t="inlineStr"/>
      <c r="L420" t="inlineStr">
        <is>
          <t>BlackRock - iShares MSCI Peru</t>
        </is>
      </c>
      <c r="M420" t="inlineStr">
        <is>
          <t>BlackRock - iShares MSCI Peru</t>
        </is>
      </c>
      <c r="N420" t="b">
        <v>0</v>
      </c>
      <c r="O420" t="n">
        <v>20.49611631</v>
      </c>
      <c r="P420" t="n">
        <v>0.006359508692530979</v>
      </c>
      <c r="Q420" t="n">
        <v>23.56685043225824</v>
      </c>
      <c r="R420" t="n">
        <v>483.0289075199387</v>
      </c>
      <c r="S420" t="n">
        <v>0.130345229836571</v>
      </c>
      <c r="T420">
        <f>O420*Q420</f>
        <v/>
      </c>
      <c r="U420">
        <f>O420*P420</f>
        <v/>
      </c>
    </row>
    <row r="421">
      <c r="A421" t="inlineStr">
        <is>
          <t>202606</t>
        </is>
      </c>
      <c r="B421" t="inlineStr">
        <is>
          <t>Ex_Integra</t>
        </is>
      </c>
      <c r="C421" t="inlineStr">
        <is>
          <t>F2</t>
        </is>
      </c>
      <c r="D421" t="inlineStr">
        <is>
          <t>IN-FONDO2</t>
        </is>
      </c>
      <c r="E421" t="inlineStr">
        <is>
          <t>5460042E8427</t>
        </is>
      </c>
      <c r="F421" t="inlineStr">
        <is>
          <t>US4642898427</t>
        </is>
      </c>
      <c r="G421" t="inlineStr">
        <is>
          <t>TD</t>
        </is>
      </c>
      <c r="H421" t="inlineStr">
        <is>
          <t>Sector</t>
        </is>
      </c>
      <c r="I421" t="inlineStr">
        <is>
          <t>RV</t>
        </is>
      </c>
      <c r="J421" t="inlineStr">
        <is>
          <t>MSCI</t>
        </is>
      </c>
      <c r="K421" t="inlineStr"/>
      <c r="L421" t="inlineStr">
        <is>
          <t>BlackRock - iShares MSCI Peru</t>
        </is>
      </c>
      <c r="M421" t="inlineStr">
        <is>
          <t>BlackRock - iShares MSCI Peru</t>
        </is>
      </c>
      <c r="N421" t="b">
        <v>0</v>
      </c>
      <c r="O421" t="n">
        <v>20.49611631</v>
      </c>
      <c r="P421" t="n">
        <v>0.00943936763194987</v>
      </c>
      <c r="Q421" t="n">
        <v>131.9491175585878</v>
      </c>
      <c r="R421" t="n">
        <v>2704.444460482679</v>
      </c>
      <c r="S421" t="n">
        <v>0.1934703768772938</v>
      </c>
      <c r="T421">
        <f>O421*Q421</f>
        <v/>
      </c>
      <c r="U421">
        <f>O421*P421</f>
        <v/>
      </c>
    </row>
    <row r="422">
      <c r="A422" t="inlineStr">
        <is>
          <t>202606</t>
        </is>
      </c>
      <c r="B422" t="inlineStr">
        <is>
          <t>Ex_Integra</t>
        </is>
      </c>
      <c r="C422" t="inlineStr">
        <is>
          <t>F3</t>
        </is>
      </c>
      <c r="D422" t="inlineStr">
        <is>
          <t>IN-FONDO3</t>
        </is>
      </c>
      <c r="E422" t="inlineStr">
        <is>
          <t>5460042E8427</t>
        </is>
      </c>
      <c r="F422" t="inlineStr">
        <is>
          <t>US4642898427</t>
        </is>
      </c>
      <c r="G422" t="inlineStr">
        <is>
          <t>TD</t>
        </is>
      </c>
      <c r="H422" t="inlineStr">
        <is>
          <t>Sector</t>
        </is>
      </c>
      <c r="I422" t="inlineStr">
        <is>
          <t>RV</t>
        </is>
      </c>
      <c r="J422" t="inlineStr">
        <is>
          <t>MSCI</t>
        </is>
      </c>
      <c r="K422" t="inlineStr"/>
      <c r="L422" t="inlineStr">
        <is>
          <t>BlackRock - iShares MSCI Peru</t>
        </is>
      </c>
      <c r="M422" t="inlineStr">
        <is>
          <t>BlackRock - iShares MSCI Peru</t>
        </is>
      </c>
      <c r="N422" t="b">
        <v>0</v>
      </c>
      <c r="O422" t="n">
        <v>20.49611631</v>
      </c>
      <c r="P422" t="n">
        <v>0.02196456454389147</v>
      </c>
      <c r="Q422" t="n">
        <v>78.24483860023372</v>
      </c>
      <c r="R422" t="n">
        <v>1603.715312607568</v>
      </c>
      <c r="S422" t="n">
        <v>0.4501882695901016</v>
      </c>
      <c r="T422">
        <f>O422*Q422</f>
        <v/>
      </c>
      <c r="U422">
        <f>O422*P422</f>
        <v/>
      </c>
    </row>
    <row r="423">
      <c r="A423" t="inlineStr">
        <is>
          <t>202606</t>
        </is>
      </c>
      <c r="B423" t="inlineStr">
        <is>
          <t>Ex_Integra</t>
        </is>
      </c>
      <c r="C423" t="inlineStr">
        <is>
          <t>F3</t>
        </is>
      </c>
      <c r="D423" t="inlineStr">
        <is>
          <t>IN-FONDO3</t>
        </is>
      </c>
      <c r="E423" t="inlineStr">
        <is>
          <t>5275282EY830</t>
        </is>
      </c>
      <c r="F423" t="inlineStr">
        <is>
          <t>US37954Y8306</t>
        </is>
      </c>
      <c r="G423" t="inlineStr">
        <is>
          <t>TD</t>
        </is>
      </c>
      <c r="H423" t="inlineStr">
        <is>
          <t>Sector</t>
        </is>
      </c>
      <c r="I423" t="inlineStr">
        <is>
          <t>RV</t>
        </is>
      </c>
      <c r="J423" t="inlineStr">
        <is>
          <t>MSCI</t>
        </is>
      </c>
      <c r="K423" t="inlineStr"/>
      <c r="L423" t="inlineStr">
        <is>
          <t>Global X - Copper Miners ETF</t>
        </is>
      </c>
      <c r="M423" t="inlineStr">
        <is>
          <t>Global X - Copper Miners ETF</t>
        </is>
      </c>
      <c r="N423" t="b">
        <v>0</v>
      </c>
      <c r="O423" t="n">
        <v>73.48258736</v>
      </c>
      <c r="P423" t="n">
        <v>0.01950984106505804</v>
      </c>
      <c r="Q423" t="n">
        <v>69.50032458878059</v>
      </c>
      <c r="R423" t="n">
        <v>5107.063673143425</v>
      </c>
      <c r="S423" t="n">
        <v>1.433633600442843</v>
      </c>
      <c r="T423">
        <f>O423*Q423</f>
        <v/>
      </c>
      <c r="U423">
        <f>O423*P423</f>
        <v/>
      </c>
    </row>
    <row r="424">
      <c r="A424" t="inlineStr">
        <is>
          <t>202606</t>
        </is>
      </c>
      <c r="B424" t="inlineStr">
        <is>
          <t>Ex_Integra</t>
        </is>
      </c>
      <c r="C424" t="inlineStr">
        <is>
          <t>F2</t>
        </is>
      </c>
      <c r="D424" t="inlineStr">
        <is>
          <t>IN-FONDO2</t>
        </is>
      </c>
      <c r="E424" t="inlineStr">
        <is>
          <t>5275282EY830</t>
        </is>
      </c>
      <c r="F424" t="inlineStr">
        <is>
          <t>US37954Y8306</t>
        </is>
      </c>
      <c r="G424" t="inlineStr">
        <is>
          <t>TD</t>
        </is>
      </c>
      <c r="H424" t="inlineStr">
        <is>
          <t>Sector</t>
        </is>
      </c>
      <c r="I424" t="inlineStr">
        <is>
          <t>RV</t>
        </is>
      </c>
      <c r="J424" t="inlineStr">
        <is>
          <t>MSCI</t>
        </is>
      </c>
      <c r="K424" t="inlineStr"/>
      <c r="L424" t="inlineStr">
        <is>
          <t>Global X - Copper Miners ETF</t>
        </is>
      </c>
      <c r="M424" t="inlineStr">
        <is>
          <t>Global X - Copper Miners ETF</t>
        </is>
      </c>
      <c r="N424" t="b">
        <v>0</v>
      </c>
      <c r="O424" t="n">
        <v>73.48258736</v>
      </c>
      <c r="P424" t="n">
        <v>0.01112406334636339</v>
      </c>
      <c r="Q424" t="n">
        <v>155.4988002851286</v>
      </c>
      <c r="R424" t="n">
        <v>11426.45417632716</v>
      </c>
      <c r="S424" t="n">
        <v>0.8174249566473215</v>
      </c>
      <c r="T424">
        <f>O424*Q424</f>
        <v/>
      </c>
      <c r="U424">
        <f>O424*P424</f>
        <v/>
      </c>
    </row>
    <row r="425">
      <c r="A425" t="inlineStr">
        <is>
          <t>202606</t>
        </is>
      </c>
      <c r="B425" t="inlineStr">
        <is>
          <t>Ex_Integra</t>
        </is>
      </c>
      <c r="C425" t="inlineStr">
        <is>
          <t>F1</t>
        </is>
      </c>
      <c r="D425" t="inlineStr">
        <is>
          <t>IN-FONDO1</t>
        </is>
      </c>
      <c r="E425" t="inlineStr">
        <is>
          <t>5275282EY830</t>
        </is>
      </c>
      <c r="F425" t="inlineStr">
        <is>
          <t>US37954Y8306</t>
        </is>
      </c>
      <c r="G425" t="inlineStr">
        <is>
          <t>TD</t>
        </is>
      </c>
      <c r="H425" t="inlineStr">
        <is>
          <t>Sector</t>
        </is>
      </c>
      <c r="I425" t="inlineStr">
        <is>
          <t>RV</t>
        </is>
      </c>
      <c r="J425" t="inlineStr">
        <is>
          <t>MSCI</t>
        </is>
      </c>
      <c r="K425" t="inlineStr"/>
      <c r="L425" t="inlineStr">
        <is>
          <t>Global X - Copper Miners ETF</t>
        </is>
      </c>
      <c r="M425" t="inlineStr">
        <is>
          <t>Global X - Copper Miners ETF</t>
        </is>
      </c>
      <c r="N425" t="b">
        <v>0</v>
      </c>
      <c r="O425" t="n">
        <v>73.48258736</v>
      </c>
      <c r="P425" t="n">
        <v>0.002193452725582783</v>
      </c>
      <c r="Q425" t="n">
        <v>8.128422306388225</v>
      </c>
      <c r="R425" t="n">
        <v>597.2975022281454</v>
      </c>
      <c r="S425" t="n">
        <v>0.161180581527667</v>
      </c>
      <c r="T425">
        <f>O425*Q425</f>
        <v/>
      </c>
      <c r="U425">
        <f>O425*P425</f>
        <v/>
      </c>
    </row>
    <row r="426">
      <c r="A426" t="inlineStr">
        <is>
          <t>202606</t>
        </is>
      </c>
      <c r="B426" t="inlineStr">
        <is>
          <t>Ex_Integra</t>
        </is>
      </c>
      <c r="C426" t="inlineStr">
        <is>
          <t>F3</t>
        </is>
      </c>
      <c r="D426" t="inlineStr">
        <is>
          <t>IN-FONDO3</t>
        </is>
      </c>
      <c r="E426" t="inlineStr">
        <is>
          <t>5260012EA755</t>
        </is>
      </c>
      <c r="F426" t="inlineStr">
        <is>
          <t>US78464A7550</t>
        </is>
      </c>
      <c r="G426" t="inlineStr">
        <is>
          <t>TD</t>
        </is>
      </c>
      <c r="H426" t="inlineStr">
        <is>
          <t>Sector</t>
        </is>
      </c>
      <c r="I426" t="inlineStr">
        <is>
          <t>RV</t>
        </is>
      </c>
      <c r="J426" t="inlineStr">
        <is>
          <t>MSCI</t>
        </is>
      </c>
      <c r="K426" t="inlineStr"/>
      <c r="L426" t="inlineStr">
        <is>
          <t>State Street - S&amp;P Metals &amp; Mining ETF</t>
        </is>
      </c>
      <c r="M426" t="inlineStr">
        <is>
          <t>State Street - S&amp;P Metals &amp; Mining ETF</t>
        </is>
      </c>
      <c r="N426" t="b">
        <v>0</v>
      </c>
      <c r="O426" t="n">
        <v>467.13967572</v>
      </c>
      <c r="P426" t="n">
        <v>0.00203697698585488</v>
      </c>
      <c r="Q426" t="n">
        <v>7.256366734342174</v>
      </c>
      <c r="R426" t="n">
        <v>3389.736803185999</v>
      </c>
      <c r="S426" t="n">
        <v>0.9515527686213516</v>
      </c>
      <c r="T426">
        <f>O426*Q426</f>
        <v/>
      </c>
      <c r="U426">
        <f>O426*P426</f>
        <v/>
      </c>
    </row>
    <row r="427">
      <c r="A427" t="inlineStr">
        <is>
          <t>202606</t>
        </is>
      </c>
      <c r="B427" t="inlineStr">
        <is>
          <t>Ex_Integra</t>
        </is>
      </c>
      <c r="C427" t="inlineStr">
        <is>
          <t>F2</t>
        </is>
      </c>
      <c r="D427" t="inlineStr">
        <is>
          <t>IN-FONDO2</t>
        </is>
      </c>
      <c r="E427" t="inlineStr">
        <is>
          <t>5271112E8851</t>
        </is>
      </c>
      <c r="F427" t="inlineStr">
        <is>
          <t>US4642888519</t>
        </is>
      </c>
      <c r="G427" t="inlineStr">
        <is>
          <t>TD</t>
        </is>
      </c>
      <c r="H427" t="inlineStr">
        <is>
          <t>Sector</t>
        </is>
      </c>
      <c r="I427" t="inlineStr">
        <is>
          <t>RV</t>
        </is>
      </c>
      <c r="J427" t="inlineStr">
        <is>
          <t>MSCI</t>
        </is>
      </c>
      <c r="K427" t="inlineStr"/>
      <c r="L427" t="inlineStr">
        <is>
          <t>BlackRock - iShares US Oil &amp; Gas Exploration and Production</t>
        </is>
      </c>
      <c r="M427" t="inlineStr">
        <is>
          <t>BlackRock - iShares US Oil &amp; Gas Exploration and Production</t>
        </is>
      </c>
      <c r="N427" t="b">
        <v>0</v>
      </c>
      <c r="O427" t="n">
        <v>243.5435075</v>
      </c>
      <c r="P427" t="n">
        <v>7.490639402063986e-09</v>
      </c>
      <c r="Q427" t="n">
        <v>0.0001047086306614972</v>
      </c>
      <c r="R427" t="n">
        <v>0.02550110717682308</v>
      </c>
      <c r="S427" t="n">
        <v>1.824296593396366e-06</v>
      </c>
      <c r="T427">
        <f>O427*Q427</f>
        <v/>
      </c>
      <c r="U427">
        <f>O427*P427</f>
        <v/>
      </c>
    </row>
    <row r="428">
      <c r="A428" t="inlineStr">
        <is>
          <t>202606</t>
        </is>
      </c>
      <c r="B428" t="inlineStr">
        <is>
          <t>Ex_Integra</t>
        </is>
      </c>
      <c r="C428" t="inlineStr">
        <is>
          <t>F2</t>
        </is>
      </c>
      <c r="D428" t="inlineStr">
        <is>
          <t>IN-FONDO2</t>
        </is>
      </c>
      <c r="E428" t="inlineStr">
        <is>
          <t>5271112I3412</t>
        </is>
      </c>
      <c r="F428" t="inlineStr">
        <is>
          <t>US4642873412</t>
        </is>
      </c>
      <c r="G428" t="inlineStr">
        <is>
          <t>TD</t>
        </is>
      </c>
      <c r="H428" t="inlineStr">
        <is>
          <t>Sector</t>
        </is>
      </c>
      <c r="I428" t="inlineStr">
        <is>
          <t>RV</t>
        </is>
      </c>
      <c r="J428" t="inlineStr">
        <is>
          <t>MSCI</t>
        </is>
      </c>
      <c r="K428" t="inlineStr"/>
      <c r="L428" t="inlineStr">
        <is>
          <t>BlackRock - iShares Global Energy ETF</t>
        </is>
      </c>
      <c r="M428" t="inlineStr">
        <is>
          <t>BlackRock - iShares Global Energy ETF</t>
        </is>
      </c>
      <c r="N428" t="b">
        <v>0</v>
      </c>
      <c r="O428" t="n">
        <v>209.02418713</v>
      </c>
      <c r="P428" t="n">
        <v>6.830856437703628e-09</v>
      </c>
      <c r="Q428" t="n">
        <v>9.548579039062255e-05</v>
      </c>
      <c r="R428" t="n">
        <v>0.01995883971886545</v>
      </c>
      <c r="S428" t="n">
        <v>1.427814214292728e-06</v>
      </c>
      <c r="T428">
        <f>O428*Q428</f>
        <v/>
      </c>
      <c r="U428">
        <f>O428*P428</f>
        <v/>
      </c>
    </row>
    <row r="429">
      <c r="A429" t="inlineStr">
        <is>
          <t>202606</t>
        </is>
      </c>
      <c r="B429" t="inlineStr">
        <is>
          <t>Ex_Integra</t>
        </is>
      </c>
      <c r="C429" t="inlineStr">
        <is>
          <t>F2</t>
        </is>
      </c>
      <c r="D429" t="inlineStr">
        <is>
          <t>IN-FONDO2</t>
        </is>
      </c>
      <c r="E429" t="inlineStr">
        <is>
          <t>5374914AIP4B</t>
        </is>
      </c>
      <c r="F429" t="inlineStr">
        <is>
          <t>PRIVFAEAIP4B</t>
        </is>
      </c>
      <c r="G429" t="inlineStr">
        <is>
          <t>ALT</t>
        </is>
      </c>
      <c r="H429" t="inlineStr">
        <is>
          <t>Sector</t>
        </is>
      </c>
      <c r="I429" t="inlineStr">
        <is>
          <t>Alts</t>
        </is>
      </c>
      <c r="J429" t="inlineStr">
        <is>
          <t>Proxies</t>
        </is>
      </c>
      <c r="K429" t="inlineStr"/>
      <c r="L429" t="inlineStr"/>
      <c r="M429" t="inlineStr">
        <is>
          <t>nan</t>
        </is>
      </c>
      <c r="N429" t="b">
        <v>0</v>
      </c>
      <c r="O429" t="n">
        <v>138.32673435</v>
      </c>
      <c r="P429" t="n">
        <v>0.003491191977741237</v>
      </c>
      <c r="Q429" t="n">
        <v>48.80196626004486</v>
      </c>
      <c r="R429" t="n">
        <v>6750.616622610889</v>
      </c>
      <c r="S429" t="n">
        <v>0.4829251852698632</v>
      </c>
      <c r="T429">
        <f>O429*Q429</f>
        <v/>
      </c>
      <c r="U429">
        <f>O429*P429</f>
        <v/>
      </c>
    </row>
    <row r="430">
      <c r="A430" t="inlineStr">
        <is>
          <t>202606</t>
        </is>
      </c>
      <c r="B430" t="inlineStr">
        <is>
          <t>Ex_Integra</t>
        </is>
      </c>
      <c r="C430" t="inlineStr">
        <is>
          <t>F2</t>
        </is>
      </c>
      <c r="D430" t="inlineStr">
        <is>
          <t>IN-FONDO2</t>
        </is>
      </c>
      <c r="E430" t="inlineStr">
        <is>
          <t>4871412CLPEF</t>
        </is>
      </c>
      <c r="F430" t="inlineStr">
        <is>
          <t>PRIVFAECLPEF</t>
        </is>
      </c>
      <c r="G430" t="inlineStr">
        <is>
          <t>ALT</t>
        </is>
      </c>
      <c r="H430" t="inlineStr">
        <is>
          <t>Sector</t>
        </is>
      </c>
      <c r="I430" t="inlineStr">
        <is>
          <t>Alts</t>
        </is>
      </c>
      <c r="J430" t="inlineStr">
        <is>
          <t>Proxies</t>
        </is>
      </c>
      <c r="K430" t="inlineStr"/>
      <c r="L430" t="inlineStr">
        <is>
          <t>Carlyle Peru</t>
        </is>
      </c>
      <c r="M430" t="inlineStr">
        <is>
          <t>Carlyle Peru</t>
        </is>
      </c>
      <c r="N430" t="b">
        <v>0</v>
      </c>
      <c r="O430" t="n">
        <v>54.42744687</v>
      </c>
      <c r="P430" t="n">
        <v>0.001140290780552951</v>
      </c>
      <c r="Q430" t="n">
        <v>15.93966546497087</v>
      </c>
      <c r="R430" t="n">
        <v>867.5552952202756</v>
      </c>
      <c r="S430" t="n">
        <v>0.06206311587489655</v>
      </c>
      <c r="T430">
        <f>O430*Q430</f>
        <v/>
      </c>
      <c r="U430">
        <f>O430*P430</f>
        <v/>
      </c>
    </row>
    <row r="431">
      <c r="A431" t="inlineStr">
        <is>
          <t>202606</t>
        </is>
      </c>
      <c r="B431" t="inlineStr">
        <is>
          <t>Ex_Integra</t>
        </is>
      </c>
      <c r="C431" t="inlineStr">
        <is>
          <t>F3</t>
        </is>
      </c>
      <c r="D431" t="inlineStr">
        <is>
          <t>IN-FONDO3</t>
        </is>
      </c>
      <c r="E431" t="inlineStr">
        <is>
          <t>4871412CLPEF</t>
        </is>
      </c>
      <c r="F431" t="inlineStr">
        <is>
          <t>PRIVFAECLPEF</t>
        </is>
      </c>
      <c r="G431" t="inlineStr">
        <is>
          <t>ALT</t>
        </is>
      </c>
      <c r="H431" t="inlineStr">
        <is>
          <t>Sector</t>
        </is>
      </c>
      <c r="I431" t="inlineStr">
        <is>
          <t>Alts</t>
        </is>
      </c>
      <c r="J431" t="inlineStr">
        <is>
          <t>Proxies</t>
        </is>
      </c>
      <c r="K431" t="inlineStr"/>
      <c r="L431" t="inlineStr">
        <is>
          <t>Carlyle Peru</t>
        </is>
      </c>
      <c r="M431" t="inlineStr">
        <is>
          <t>Carlyle Peru</t>
        </is>
      </c>
      <c r="N431" t="b">
        <v>0</v>
      </c>
      <c r="O431" t="n">
        <v>54.42744687</v>
      </c>
      <c r="P431" t="n">
        <v>0.003258869079193046</v>
      </c>
      <c r="Q431" t="n">
        <v>11.60913910272203</v>
      </c>
      <c r="R431" t="n">
        <v>631.8558017198426</v>
      </c>
      <c r="S431" t="n">
        <v>0.1773719236640653</v>
      </c>
      <c r="T431">
        <f>O431*Q431</f>
        <v/>
      </c>
      <c r="U431">
        <f>O431*P431</f>
        <v/>
      </c>
    </row>
    <row r="432">
      <c r="A432" t="inlineStr">
        <is>
          <t>202606</t>
        </is>
      </c>
      <c r="B432" t="inlineStr">
        <is>
          <t>Ex_Integra</t>
        </is>
      </c>
      <c r="C432" t="inlineStr">
        <is>
          <t>F3</t>
        </is>
      </c>
      <c r="D432" t="inlineStr">
        <is>
          <t>IN-FONDO3</t>
        </is>
      </c>
      <c r="E432" t="inlineStr">
        <is>
          <t>5374914AIP4B</t>
        </is>
      </c>
      <c r="F432" t="inlineStr">
        <is>
          <t>PRIVFAEAIP4B</t>
        </is>
      </c>
      <c r="G432" t="inlineStr">
        <is>
          <t>ALT</t>
        </is>
      </c>
      <c r="H432" t="inlineStr">
        <is>
          <t>Sector</t>
        </is>
      </c>
      <c r="I432" t="inlineStr">
        <is>
          <t>Alts</t>
        </is>
      </c>
      <c r="J432" t="inlineStr">
        <is>
          <t>Proxies</t>
        </is>
      </c>
      <c r="K432" t="inlineStr"/>
      <c r="L432" t="inlineStr"/>
      <c r="M432" t="inlineStr">
        <is>
          <t>nan</t>
        </is>
      </c>
      <c r="N432" t="b">
        <v>0</v>
      </c>
      <c r="O432" t="n">
        <v>138.32673435</v>
      </c>
      <c r="P432" t="n">
        <v>0.004937179621386283</v>
      </c>
      <c r="Q432" t="n">
        <v>17.58782068471139</v>
      </c>
      <c r="R432" t="n">
        <v>2432.865799649508</v>
      </c>
      <c r="S432" t="n">
        <v>0.6829439339257339</v>
      </c>
      <c r="T432">
        <f>O432*Q432</f>
        <v/>
      </c>
      <c r="U432">
        <f>O432*P432</f>
        <v/>
      </c>
    </row>
    <row r="433">
      <c r="A433" t="inlineStr">
        <is>
          <t>202606</t>
        </is>
      </c>
      <c r="B433" t="inlineStr">
        <is>
          <t>Ex_Integra</t>
        </is>
      </c>
      <c r="C433" t="inlineStr">
        <is>
          <t>F2</t>
        </is>
      </c>
      <c r="D433" t="inlineStr">
        <is>
          <t>IN-FONDO2</t>
        </is>
      </c>
      <c r="E433" t="inlineStr">
        <is>
          <t>5374462SPIF3</t>
        </is>
      </c>
      <c r="F433" t="inlineStr"/>
      <c r="G433" t="inlineStr">
        <is>
          <t>ALT</t>
        </is>
      </c>
      <c r="H433" t="inlineStr">
        <is>
          <t>Sector</t>
        </is>
      </c>
      <c r="I433" t="inlineStr">
        <is>
          <t>Alts</t>
        </is>
      </c>
      <c r="J433" t="inlineStr">
        <is>
          <t>Proxies</t>
        </is>
      </c>
      <c r="K433" t="inlineStr"/>
      <c r="L433" t="inlineStr"/>
      <c r="M433" t="inlineStr">
        <is>
          <t>nan</t>
        </is>
      </c>
      <c r="N433" t="b">
        <v>0</v>
      </c>
      <c r="O433" t="n">
        <v>138.32673435</v>
      </c>
      <c r="P433" t="n">
        <v>0.005049547487596161</v>
      </c>
      <c r="Q433" t="n">
        <v>70.58559016213091</v>
      </c>
      <c r="R433" t="n">
        <v>9763.874179295057</v>
      </c>
      <c r="S433" t="n">
        <v>0.6984874139044241</v>
      </c>
      <c r="T433">
        <f>O433*Q433</f>
        <v/>
      </c>
      <c r="U433">
        <f>O433*P433</f>
        <v/>
      </c>
    </row>
    <row r="434">
      <c r="A434" t="inlineStr">
        <is>
          <t>202606</t>
        </is>
      </c>
      <c r="B434" t="inlineStr">
        <is>
          <t>Ex_Integra</t>
        </is>
      </c>
      <c r="C434" t="inlineStr">
        <is>
          <t>F2</t>
        </is>
      </c>
      <c r="D434" t="inlineStr">
        <is>
          <t>IN-FONDO2</t>
        </is>
      </c>
      <c r="E434" t="inlineStr">
        <is>
          <t>5374642EQTI4</t>
        </is>
      </c>
      <c r="F434" t="inlineStr"/>
      <c r="G434" t="inlineStr">
        <is>
          <t>ALT</t>
        </is>
      </c>
      <c r="H434" t="inlineStr">
        <is>
          <t>Sector</t>
        </is>
      </c>
      <c r="I434" t="inlineStr">
        <is>
          <t>Alts</t>
        </is>
      </c>
      <c r="J434" t="inlineStr">
        <is>
          <t>Proxies</t>
        </is>
      </c>
      <c r="K434" t="inlineStr"/>
      <c r="L434" t="inlineStr"/>
      <c r="M434" t="inlineStr">
        <is>
          <t>nan</t>
        </is>
      </c>
      <c r="N434" t="b">
        <v>0</v>
      </c>
      <c r="O434" t="n">
        <v>138.32673435</v>
      </c>
      <c r="P434" t="n">
        <v>0.004127181919353289</v>
      </c>
      <c r="Q434" t="n">
        <v>57.69221345073652</v>
      </c>
      <c r="R434" t="n">
        <v>7980.375484063528</v>
      </c>
      <c r="S434" t="n">
        <v>0.5708995969725056</v>
      </c>
      <c r="T434">
        <f>O434*Q434</f>
        <v/>
      </c>
      <c r="U434">
        <f>O434*P434</f>
        <v/>
      </c>
    </row>
    <row r="435">
      <c r="A435" t="inlineStr">
        <is>
          <t>202606</t>
        </is>
      </c>
      <c r="B435" t="inlineStr">
        <is>
          <t>Ex_Integra</t>
        </is>
      </c>
      <c r="C435" t="inlineStr">
        <is>
          <t>F3</t>
        </is>
      </c>
      <c r="D435" t="inlineStr">
        <is>
          <t>IN-FONDO3</t>
        </is>
      </c>
      <c r="E435" t="inlineStr">
        <is>
          <t>5374642EQTI4</t>
        </is>
      </c>
      <c r="F435" t="inlineStr"/>
      <c r="G435" t="inlineStr">
        <is>
          <t>ALT</t>
        </is>
      </c>
      <c r="H435" t="inlineStr">
        <is>
          <t>Sector</t>
        </is>
      </c>
      <c r="I435" t="inlineStr">
        <is>
          <t>Alts</t>
        </is>
      </c>
      <c r="J435" t="inlineStr">
        <is>
          <t>Proxies</t>
        </is>
      </c>
      <c r="K435" t="inlineStr"/>
      <c r="L435" t="inlineStr"/>
      <c r="M435" t="inlineStr">
        <is>
          <t>nan</t>
        </is>
      </c>
      <c r="N435" t="b">
        <v>0</v>
      </c>
      <c r="O435" t="n">
        <v>138.32673435</v>
      </c>
      <c r="P435" t="n">
        <v>0.004612492273853041</v>
      </c>
      <c r="Q435" t="n">
        <v>16.43117999408856</v>
      </c>
      <c r="R435" t="n">
        <v>2272.871470099322</v>
      </c>
      <c r="S435" t="n">
        <v>0.6380309934566971</v>
      </c>
      <c r="T435">
        <f>O435*Q435</f>
        <v/>
      </c>
      <c r="U435">
        <f>O435*P435</f>
        <v/>
      </c>
    </row>
    <row r="436">
      <c r="A436" t="inlineStr">
        <is>
          <t>202606</t>
        </is>
      </c>
      <c r="B436" t="inlineStr">
        <is>
          <t>Ex_Integra</t>
        </is>
      </c>
      <c r="C436" t="inlineStr">
        <is>
          <t>F3</t>
        </is>
      </c>
      <c r="D436" t="inlineStr">
        <is>
          <t>IN-FONDO3</t>
        </is>
      </c>
      <c r="E436" t="inlineStr">
        <is>
          <t>5375254EQTI5</t>
        </is>
      </c>
      <c r="F436" t="inlineStr">
        <is>
          <t>PRIVFAEEQTI5</t>
        </is>
      </c>
      <c r="G436" t="inlineStr">
        <is>
          <t>ALT</t>
        </is>
      </c>
      <c r="H436" t="inlineStr">
        <is>
          <t>Sector</t>
        </is>
      </c>
      <c r="I436" t="inlineStr">
        <is>
          <t>Alts</t>
        </is>
      </c>
      <c r="J436" t="inlineStr">
        <is>
          <t>Proxies</t>
        </is>
      </c>
      <c r="K436" t="inlineStr"/>
      <c r="L436" t="inlineStr"/>
      <c r="M436" t="inlineStr">
        <is>
          <t>nan</t>
        </is>
      </c>
      <c r="N436" t="b">
        <v>0</v>
      </c>
      <c r="O436" t="n">
        <v>138.32673435</v>
      </c>
      <c r="P436" t="n">
        <v>0.003537383648941298</v>
      </c>
      <c r="Q436" t="n">
        <v>12.60129751834726</v>
      </c>
      <c r="R436" t="n">
        <v>1743.096334285735</v>
      </c>
      <c r="S436" t="n">
        <v>0.4893147283011366</v>
      </c>
      <c r="T436">
        <f>O436*Q436</f>
        <v/>
      </c>
      <c r="U436">
        <f>O436*P436</f>
        <v/>
      </c>
    </row>
    <row r="437">
      <c r="A437" t="inlineStr">
        <is>
          <t>202606</t>
        </is>
      </c>
      <c r="B437" t="inlineStr">
        <is>
          <t>Ex_Integra</t>
        </is>
      </c>
      <c r="C437" t="inlineStr">
        <is>
          <t>F2</t>
        </is>
      </c>
      <c r="D437" t="inlineStr">
        <is>
          <t>IN-FONDO2</t>
        </is>
      </c>
      <c r="E437" t="inlineStr">
        <is>
          <t>5375254EQTI5</t>
        </is>
      </c>
      <c r="F437" t="inlineStr">
        <is>
          <t>PRIVFAEEQTI5</t>
        </is>
      </c>
      <c r="G437" t="inlineStr">
        <is>
          <t>ALT</t>
        </is>
      </c>
      <c r="H437" t="inlineStr">
        <is>
          <t>Sector</t>
        </is>
      </c>
      <c r="I437" t="inlineStr">
        <is>
          <t>Alts</t>
        </is>
      </c>
      <c r="J437" t="inlineStr">
        <is>
          <t>Proxies</t>
        </is>
      </c>
      <c r="K437" t="inlineStr"/>
      <c r="L437" t="inlineStr"/>
      <c r="M437" t="inlineStr">
        <is>
          <t>nan</t>
        </is>
      </c>
      <c r="N437" t="b">
        <v>0</v>
      </c>
      <c r="O437" t="n">
        <v>138.32673435</v>
      </c>
      <c r="P437" t="n">
        <v>0.003413572949424413</v>
      </c>
      <c r="Q437" t="n">
        <v>47.71696113136505</v>
      </c>
      <c r="R437" t="n">
        <v>6600.531406407608</v>
      </c>
      <c r="S437" t="n">
        <v>0.4721883985593768</v>
      </c>
      <c r="T437">
        <f>O437*Q437</f>
        <v/>
      </c>
      <c r="U437">
        <f>O437*P437</f>
        <v/>
      </c>
    </row>
    <row r="438">
      <c r="A438" t="inlineStr">
        <is>
          <t>202606</t>
        </is>
      </c>
      <c r="B438" t="inlineStr">
        <is>
          <t>Ex_Integra</t>
        </is>
      </c>
      <c r="C438" t="inlineStr">
        <is>
          <t>F3</t>
        </is>
      </c>
      <c r="D438" t="inlineStr">
        <is>
          <t>IN-FONDO3</t>
        </is>
      </c>
      <c r="E438" t="inlineStr">
        <is>
          <t>5375454IEF5S</t>
        </is>
      </c>
      <c r="F438" t="inlineStr">
        <is>
          <t>PRIVFAEIEF5S</t>
        </is>
      </c>
      <c r="G438" t="inlineStr">
        <is>
          <t>ALT</t>
        </is>
      </c>
      <c r="H438" t="inlineStr">
        <is>
          <t>Sector</t>
        </is>
      </c>
      <c r="I438" t="inlineStr">
        <is>
          <t>Alts</t>
        </is>
      </c>
      <c r="J438" t="inlineStr">
        <is>
          <t>Proxies</t>
        </is>
      </c>
      <c r="K438" t="inlineStr"/>
      <c r="L438" t="inlineStr"/>
      <c r="M438" t="inlineStr">
        <is>
          <t>nan</t>
        </is>
      </c>
      <c r="N438" t="b">
        <v>0</v>
      </c>
      <c r="O438" t="n">
        <v>138.32673435</v>
      </c>
      <c r="P438" t="n">
        <v>0.001528445281915501</v>
      </c>
      <c r="Q438" t="n">
        <v>5.444813356248709</v>
      </c>
      <c r="R438" t="n">
        <v>753.1632507151471</v>
      </c>
      <c r="S438" t="n">
        <v>0.2114248444800363</v>
      </c>
      <c r="T438">
        <f>O438*Q438</f>
        <v/>
      </c>
      <c r="U438">
        <f>O438*P438</f>
        <v/>
      </c>
    </row>
    <row r="439">
      <c r="A439" t="inlineStr">
        <is>
          <t>202606</t>
        </is>
      </c>
      <c r="B439" t="inlineStr">
        <is>
          <t>Ex_Integra</t>
        </is>
      </c>
      <c r="C439" t="inlineStr">
        <is>
          <t>F3</t>
        </is>
      </c>
      <c r="D439" t="inlineStr">
        <is>
          <t>IN-FONDO3</t>
        </is>
      </c>
      <c r="E439" t="inlineStr">
        <is>
          <t>5377304IEF6S</t>
        </is>
      </c>
      <c r="F439" t="inlineStr">
        <is>
          <t>US4642883726</t>
        </is>
      </c>
      <c r="G439" t="inlineStr">
        <is>
          <t>ALT</t>
        </is>
      </c>
      <c r="H439" t="inlineStr">
        <is>
          <t>Sector</t>
        </is>
      </c>
      <c r="I439" t="inlineStr">
        <is>
          <t>Alts</t>
        </is>
      </c>
      <c r="J439" t="inlineStr">
        <is>
          <t>Proxies</t>
        </is>
      </c>
      <c r="K439" t="inlineStr"/>
      <c r="L439" t="inlineStr"/>
      <c r="M439" t="inlineStr">
        <is>
          <t>nan</t>
        </is>
      </c>
      <c r="N439" t="b">
        <v>0</v>
      </c>
      <c r="O439" t="n">
        <v>138.32673435</v>
      </c>
      <c r="P439" t="n">
        <v>0.0001209327359794382</v>
      </c>
      <c r="Q439" t="n">
        <v>0.4308012749029156</v>
      </c>
      <c r="R439" t="n">
        <v>59.59133351113694</v>
      </c>
      <c r="S439" t="n">
        <v>0.01672823044404644</v>
      </c>
      <c r="T439">
        <f>O439*Q439</f>
        <v/>
      </c>
      <c r="U439">
        <f>O439*P439</f>
        <v/>
      </c>
    </row>
    <row r="440">
      <c r="A440" t="inlineStr">
        <is>
          <t>202606</t>
        </is>
      </c>
      <c r="B440" t="inlineStr">
        <is>
          <t>Ex_Integra</t>
        </is>
      </c>
      <c r="C440" t="inlineStr">
        <is>
          <t>F2</t>
        </is>
      </c>
      <c r="D440" t="inlineStr">
        <is>
          <t>IN-FONDO2</t>
        </is>
      </c>
      <c r="E440" t="inlineStr">
        <is>
          <t>5375052PGD20</t>
        </is>
      </c>
      <c r="F440" t="inlineStr"/>
      <c r="G440" t="inlineStr">
        <is>
          <t>ALT</t>
        </is>
      </c>
      <c r="H440" t="inlineStr">
        <is>
          <t>Sector</t>
        </is>
      </c>
      <c r="I440" t="inlineStr">
        <is>
          <t>Alts</t>
        </is>
      </c>
      <c r="J440" t="inlineStr">
        <is>
          <t>Proxies</t>
        </is>
      </c>
      <c r="K440" t="inlineStr"/>
      <c r="L440" t="inlineStr"/>
      <c r="M440" t="inlineStr">
        <is>
          <t>nan</t>
        </is>
      </c>
      <c r="N440" t="b">
        <v>0</v>
      </c>
      <c r="O440" t="n">
        <v>138.32673435</v>
      </c>
      <c r="P440" t="n">
        <v>0.001925095287373549</v>
      </c>
      <c r="Q440" t="n">
        <v>26.9101315140392</v>
      </c>
      <c r="R440" t="n">
        <v>3722.390613266065</v>
      </c>
      <c r="S440" t="n">
        <v>0.2662921444149579</v>
      </c>
      <c r="T440">
        <f>O440*Q440</f>
        <v/>
      </c>
      <c r="U440">
        <f>O440*P440</f>
        <v/>
      </c>
    </row>
    <row r="441">
      <c r="A441" t="inlineStr">
        <is>
          <t>202606</t>
        </is>
      </c>
      <c r="B441" t="inlineStr">
        <is>
          <t>Ex_Integra</t>
        </is>
      </c>
      <c r="C441" t="inlineStr">
        <is>
          <t>F3</t>
        </is>
      </c>
      <c r="D441" t="inlineStr">
        <is>
          <t>IN-FONDO3</t>
        </is>
      </c>
      <c r="E441" t="inlineStr">
        <is>
          <t>5375002NHIP3</t>
        </is>
      </c>
      <c r="F441" t="inlineStr"/>
      <c r="G441" t="inlineStr">
        <is>
          <t>ALT</t>
        </is>
      </c>
      <c r="H441" t="inlineStr">
        <is>
          <t>Sector</t>
        </is>
      </c>
      <c r="I441" t="inlineStr">
        <is>
          <t>Alts</t>
        </is>
      </c>
      <c r="J441" t="inlineStr">
        <is>
          <t>Proxies</t>
        </is>
      </c>
      <c r="K441" t="inlineStr"/>
      <c r="L441" t="inlineStr"/>
      <c r="M441" t="inlineStr">
        <is>
          <t>nan</t>
        </is>
      </c>
      <c r="N441" t="b">
        <v>0</v>
      </c>
      <c r="O441" t="n">
        <v>138.32673435</v>
      </c>
      <c r="P441" t="n">
        <v>0.0008358966541199131</v>
      </c>
      <c r="Q441" t="n">
        <v>2.977732549962051</v>
      </c>
      <c r="R441" t="n">
        <v>411.9000194039488</v>
      </c>
      <c r="S441" t="n">
        <v>0.1156268544184991</v>
      </c>
      <c r="T441">
        <f>O441*Q441</f>
        <v/>
      </c>
      <c r="U441">
        <f>O441*P441</f>
        <v/>
      </c>
    </row>
    <row r="442">
      <c r="A442" t="inlineStr">
        <is>
          <t>202606</t>
        </is>
      </c>
      <c r="B442" t="inlineStr">
        <is>
          <t>Ex_Integra</t>
        </is>
      </c>
      <c r="C442" t="inlineStr">
        <is>
          <t>F2</t>
        </is>
      </c>
      <c r="D442" t="inlineStr">
        <is>
          <t>IN-FONDO2</t>
        </is>
      </c>
      <c r="E442" t="inlineStr">
        <is>
          <t>5375002NHIP3</t>
        </is>
      </c>
      <c r="F442" t="inlineStr"/>
      <c r="G442" t="inlineStr">
        <is>
          <t>ALT</t>
        </is>
      </c>
      <c r="H442" t="inlineStr">
        <is>
          <t>Sector</t>
        </is>
      </c>
      <c r="I442" t="inlineStr">
        <is>
          <t>Alts</t>
        </is>
      </c>
      <c r="J442" t="inlineStr">
        <is>
          <t>Proxies</t>
        </is>
      </c>
      <c r="K442" t="inlineStr"/>
      <c r="L442" t="inlineStr"/>
      <c r="M442" t="inlineStr">
        <is>
          <t>nan</t>
        </is>
      </c>
      <c r="N442" t="b">
        <v>0</v>
      </c>
      <c r="O442" t="n">
        <v>138.32673435</v>
      </c>
      <c r="P442" t="n">
        <v>0.001861901073329708</v>
      </c>
      <c r="Q442" t="n">
        <v>26.02676505316847</v>
      </c>
      <c r="R442" t="n">
        <v>3600.197415499499</v>
      </c>
      <c r="S442" t="n">
        <v>0.2575506951564584</v>
      </c>
      <c r="T442">
        <f>O442*Q442</f>
        <v/>
      </c>
      <c r="U442">
        <f>O442*P442</f>
        <v/>
      </c>
    </row>
    <row r="443">
      <c r="A443" t="inlineStr">
        <is>
          <t>202606</t>
        </is>
      </c>
      <c r="B443" t="inlineStr">
        <is>
          <t>Ex_Integra</t>
        </is>
      </c>
      <c r="C443" t="inlineStr">
        <is>
          <t>F2</t>
        </is>
      </c>
      <c r="D443" t="inlineStr">
        <is>
          <t>IN-FONDO2</t>
        </is>
      </c>
      <c r="E443" t="inlineStr">
        <is>
          <t>5374702OSF6F</t>
        </is>
      </c>
      <c r="F443" t="inlineStr"/>
      <c r="G443" t="inlineStr">
        <is>
          <t>ALT</t>
        </is>
      </c>
      <c r="H443" t="inlineStr">
        <is>
          <t>Sector</t>
        </is>
      </c>
      <c r="I443" t="inlineStr">
        <is>
          <t>Alts</t>
        </is>
      </c>
      <c r="J443" t="inlineStr">
        <is>
          <t>Proxies</t>
        </is>
      </c>
      <c r="K443" t="inlineStr"/>
      <c r="L443" t="inlineStr"/>
      <c r="M443" t="inlineStr">
        <is>
          <t>nan</t>
        </is>
      </c>
      <c r="N443" t="b">
        <v>0</v>
      </c>
      <c r="O443" t="n">
        <v>33.99381014</v>
      </c>
      <c r="P443" t="n">
        <v>0.006150639840756572</v>
      </c>
      <c r="Q443" t="n">
        <v>85.97731660133235</v>
      </c>
      <c r="R443" t="n">
        <v>2922.696576892362</v>
      </c>
      <c r="S443" t="n">
        <v>0.2090836829861988</v>
      </c>
      <c r="T443">
        <f>O443*Q443</f>
        <v/>
      </c>
      <c r="U443">
        <f>O443*P443</f>
        <v/>
      </c>
    </row>
    <row r="444">
      <c r="A444" t="inlineStr">
        <is>
          <t>202606</t>
        </is>
      </c>
      <c r="B444" t="inlineStr">
        <is>
          <t>Ex_Integra</t>
        </is>
      </c>
      <c r="C444" t="inlineStr">
        <is>
          <t>F3</t>
        </is>
      </c>
      <c r="D444" t="inlineStr">
        <is>
          <t>IN-FONDO3</t>
        </is>
      </c>
      <c r="E444" t="inlineStr">
        <is>
          <t>5374702OSF6F</t>
        </is>
      </c>
      <c r="F444" t="inlineStr"/>
      <c r="G444" t="inlineStr">
        <is>
          <t>ALT</t>
        </is>
      </c>
      <c r="H444" t="inlineStr">
        <is>
          <t>Sector</t>
        </is>
      </c>
      <c r="I444" t="inlineStr">
        <is>
          <t>Alts</t>
        </is>
      </c>
      <c r="J444" t="inlineStr">
        <is>
          <t>Proxies</t>
        </is>
      </c>
      <c r="K444" t="inlineStr"/>
      <c r="L444" t="inlineStr"/>
      <c r="M444" t="inlineStr">
        <is>
          <t>nan</t>
        </is>
      </c>
      <c r="N444" t="b">
        <v>0</v>
      </c>
      <c r="O444" t="n">
        <v>33.99381014</v>
      </c>
      <c r="P444" t="n">
        <v>0.0007686117194280551</v>
      </c>
      <c r="Q444" t="n">
        <v>2.73804198634212</v>
      </c>
      <c r="R444" t="n">
        <v>93.0764794390625</v>
      </c>
      <c r="S444" t="n">
        <v>0.02612804086161626</v>
      </c>
      <c r="T444">
        <f>O444*Q444</f>
        <v/>
      </c>
      <c r="U444">
        <f>O444*P444</f>
        <v/>
      </c>
    </row>
    <row r="445">
      <c r="A445" t="inlineStr">
        <is>
          <t>202606</t>
        </is>
      </c>
      <c r="B445" t="inlineStr">
        <is>
          <t>Ex_Integra</t>
        </is>
      </c>
      <c r="C445" t="inlineStr">
        <is>
          <t>F3</t>
        </is>
      </c>
      <c r="D445" t="inlineStr">
        <is>
          <t>IN-FONDO3</t>
        </is>
      </c>
      <c r="E445" t="inlineStr">
        <is>
          <t>5374802BCDSS</t>
        </is>
      </c>
      <c r="F445" t="inlineStr">
        <is>
          <t>PRIVFAEBCDSS</t>
        </is>
      </c>
      <c r="G445" t="inlineStr">
        <is>
          <t>ALT</t>
        </is>
      </c>
      <c r="H445" t="inlineStr">
        <is>
          <t>Sector</t>
        </is>
      </c>
      <c r="I445" t="inlineStr">
        <is>
          <t>Alts</t>
        </is>
      </c>
      <c r="J445" t="inlineStr">
        <is>
          <t>Proxies</t>
        </is>
      </c>
      <c r="K445" t="inlineStr"/>
      <c r="L445" t="inlineStr"/>
      <c r="M445" t="inlineStr">
        <is>
          <t>nan</t>
        </is>
      </c>
      <c r="N445" t="b">
        <v>0</v>
      </c>
      <c r="O445" t="n">
        <v>94.32351168</v>
      </c>
      <c r="P445" t="n">
        <v>0.000192230687597311</v>
      </c>
      <c r="Q445" t="n">
        <v>0.6847874946488115</v>
      </c>
      <c r="R445" t="n">
        <v>64.59156124982511</v>
      </c>
      <c r="S445" t="n">
        <v>0.0181318735068394</v>
      </c>
      <c r="T445">
        <f>O445*Q445</f>
        <v/>
      </c>
      <c r="U445">
        <f>O445*P445</f>
        <v/>
      </c>
    </row>
    <row r="446">
      <c r="A446" t="inlineStr">
        <is>
          <t>202606</t>
        </is>
      </c>
      <c r="B446" t="inlineStr">
        <is>
          <t>Ex_Integra</t>
        </is>
      </c>
      <c r="C446" t="inlineStr">
        <is>
          <t>F2</t>
        </is>
      </c>
      <c r="D446" t="inlineStr">
        <is>
          <t>IN-FONDO2</t>
        </is>
      </c>
      <c r="E446" t="inlineStr">
        <is>
          <t>5374802BCDSS</t>
        </is>
      </c>
      <c r="F446" t="inlineStr">
        <is>
          <t>PRIVFAEBCDSS</t>
        </is>
      </c>
      <c r="G446" t="inlineStr">
        <is>
          <t>ALT</t>
        </is>
      </c>
      <c r="H446" t="inlineStr">
        <is>
          <t>Sector</t>
        </is>
      </c>
      <c r="I446" t="inlineStr">
        <is>
          <t>Alts</t>
        </is>
      </c>
      <c r="J446" t="inlineStr">
        <is>
          <t>Proxies</t>
        </is>
      </c>
      <c r="K446" t="inlineStr"/>
      <c r="L446" t="inlineStr"/>
      <c r="M446" t="inlineStr">
        <is>
          <t>nan</t>
        </is>
      </c>
      <c r="N446" t="b">
        <v>0</v>
      </c>
      <c r="O446" t="n">
        <v>94.32351168</v>
      </c>
      <c r="P446" t="n">
        <v>0.00137969474753829</v>
      </c>
      <c r="Q446" t="n">
        <v>19.28619707762038</v>
      </c>
      <c r="R446" t="n">
        <v>1819.141835313707</v>
      </c>
      <c r="S446" t="n">
        <v>0.1301376536342626</v>
      </c>
      <c r="T446">
        <f>O446*Q446</f>
        <v/>
      </c>
      <c r="U446">
        <f>O446*P446</f>
        <v/>
      </c>
    </row>
    <row r="447">
      <c r="A447" t="inlineStr">
        <is>
          <t>202606</t>
        </is>
      </c>
      <c r="B447" t="inlineStr">
        <is>
          <t>Ex_Integra</t>
        </is>
      </c>
      <c r="C447" t="inlineStr">
        <is>
          <t>F2</t>
        </is>
      </c>
      <c r="D447" t="inlineStr">
        <is>
          <t>IN-FONDO2</t>
        </is>
      </c>
      <c r="E447" t="inlineStr">
        <is>
          <t>5374672SPOS8</t>
        </is>
      </c>
      <c r="F447" t="inlineStr">
        <is>
          <t>PRIVFAESPOS8</t>
        </is>
      </c>
      <c r="G447" t="inlineStr">
        <is>
          <t>ALT</t>
        </is>
      </c>
      <c r="H447" t="inlineStr">
        <is>
          <t>Sector</t>
        </is>
      </c>
      <c r="I447" t="inlineStr">
        <is>
          <t>Alts</t>
        </is>
      </c>
      <c r="J447" t="inlineStr">
        <is>
          <t>Proxies</t>
        </is>
      </c>
      <c r="K447" t="inlineStr"/>
      <c r="L447" t="inlineStr"/>
      <c r="M447" t="inlineStr">
        <is>
          <t>nan</t>
        </is>
      </c>
      <c r="N447" t="b">
        <v>0</v>
      </c>
      <c r="O447" t="n">
        <v>33.99381014</v>
      </c>
      <c r="P447" t="n">
        <v>0.0002417534751786419</v>
      </c>
      <c r="Q447" t="n">
        <v>3.379374441204429</v>
      </c>
      <c r="R447" t="n">
        <v>114.8778131462719</v>
      </c>
      <c r="S447" t="n">
        <v>0.008218121735907956</v>
      </c>
      <c r="T447">
        <f>O447*Q447</f>
        <v/>
      </c>
      <c r="U447">
        <f>O447*P447</f>
        <v/>
      </c>
    </row>
    <row r="448">
      <c r="A448" t="inlineStr">
        <is>
          <t>202606</t>
        </is>
      </c>
      <c r="B448" t="inlineStr">
        <is>
          <t>Ex_Integra</t>
        </is>
      </c>
      <c r="C448" t="inlineStr">
        <is>
          <t>F3</t>
        </is>
      </c>
      <c r="D448" t="inlineStr">
        <is>
          <t>IN-FONDO3</t>
        </is>
      </c>
      <c r="E448" t="inlineStr">
        <is>
          <t>5374672SPOS8</t>
        </is>
      </c>
      <c r="F448" t="inlineStr">
        <is>
          <t>PRIVFAESPOS8</t>
        </is>
      </c>
      <c r="G448" t="inlineStr">
        <is>
          <t>ALT</t>
        </is>
      </c>
      <c r="H448" t="inlineStr">
        <is>
          <t>Sector</t>
        </is>
      </c>
      <c r="I448" t="inlineStr">
        <is>
          <t>Alts</t>
        </is>
      </c>
      <c r="J448" t="inlineStr">
        <is>
          <t>Proxies</t>
        </is>
      </c>
      <c r="K448" t="inlineStr"/>
      <c r="L448" t="inlineStr"/>
      <c r="M448" t="inlineStr">
        <is>
          <t>nan</t>
        </is>
      </c>
      <c r="N448" t="b">
        <v>0</v>
      </c>
      <c r="O448" t="n">
        <v>33.99381014</v>
      </c>
      <c r="P448" t="n">
        <v>0.0004186326875934529</v>
      </c>
      <c r="Q448" t="n">
        <v>1.491304187163659</v>
      </c>
      <c r="R448" t="n">
        <v>50.69511139942845</v>
      </c>
      <c r="S448" t="n">
        <v>0.01423092010044977</v>
      </c>
      <c r="T448">
        <f>O448*Q448</f>
        <v/>
      </c>
      <c r="U448">
        <f>O448*P448</f>
        <v/>
      </c>
    </row>
    <row r="449">
      <c r="A449" t="inlineStr">
        <is>
          <t>202606</t>
        </is>
      </c>
      <c r="B449" t="inlineStr">
        <is>
          <t>Ex_Integra</t>
        </is>
      </c>
      <c r="C449" t="inlineStr">
        <is>
          <t>F2</t>
        </is>
      </c>
      <c r="D449" t="inlineStr">
        <is>
          <t>IN-FONDO2</t>
        </is>
      </c>
      <c r="E449" t="inlineStr">
        <is>
          <t>5374232CSOF3</t>
        </is>
      </c>
      <c r="F449" t="inlineStr"/>
      <c r="G449" t="inlineStr">
        <is>
          <t>ALT</t>
        </is>
      </c>
      <c r="H449" t="inlineStr">
        <is>
          <t>Sector</t>
        </is>
      </c>
      <c r="I449" t="inlineStr">
        <is>
          <t>Alts</t>
        </is>
      </c>
      <c r="J449" t="inlineStr">
        <is>
          <t>Proxies</t>
        </is>
      </c>
      <c r="K449" t="inlineStr"/>
      <c r="L449" t="inlineStr"/>
      <c r="M449" t="inlineStr">
        <is>
          <t>nan</t>
        </is>
      </c>
      <c r="N449" t="b">
        <v>0</v>
      </c>
      <c r="O449" t="n">
        <v>94.32351168</v>
      </c>
      <c r="P449" t="n">
        <v>0.0006624136169266318</v>
      </c>
      <c r="Q449" t="n">
        <v>9.259613103362778</v>
      </c>
      <c r="R449" t="n">
        <v>873.3992247073199</v>
      </c>
      <c r="S449" t="n">
        <v>0.06248117853317019</v>
      </c>
      <c r="T449">
        <f>O449*Q449</f>
        <v/>
      </c>
      <c r="U449">
        <f>O449*P449</f>
        <v/>
      </c>
    </row>
    <row r="450">
      <c r="A450" t="inlineStr">
        <is>
          <t>202606</t>
        </is>
      </c>
      <c r="B450" t="inlineStr">
        <is>
          <t>Ex_Integra</t>
        </is>
      </c>
      <c r="C450" t="inlineStr">
        <is>
          <t>F3</t>
        </is>
      </c>
      <c r="D450" t="inlineStr">
        <is>
          <t>IN-FONDO3</t>
        </is>
      </c>
      <c r="E450" t="inlineStr">
        <is>
          <t>5374602CVCII</t>
        </is>
      </c>
      <c r="F450" t="inlineStr"/>
      <c r="G450" t="inlineStr">
        <is>
          <t>ALT</t>
        </is>
      </c>
      <c r="H450" t="inlineStr">
        <is>
          <t>Sector</t>
        </is>
      </c>
      <c r="I450" t="inlineStr">
        <is>
          <t>Alts</t>
        </is>
      </c>
      <c r="J450" t="inlineStr">
        <is>
          <t>Proxies</t>
        </is>
      </c>
      <c r="K450" t="inlineStr"/>
      <c r="L450" t="inlineStr"/>
      <c r="M450" t="inlineStr">
        <is>
          <t>nan</t>
        </is>
      </c>
      <c r="N450" t="b">
        <v>0</v>
      </c>
      <c r="O450" t="n">
        <v>94.32351168</v>
      </c>
      <c r="P450" t="n">
        <v>0.0009753565507619882</v>
      </c>
      <c r="Q450" t="n">
        <v>3.474533526014143</v>
      </c>
      <c r="R450" t="n">
        <v>327.7302036235466</v>
      </c>
      <c r="S450" t="n">
        <v>0.0919990550079629</v>
      </c>
      <c r="T450">
        <f>O450*Q450</f>
        <v/>
      </c>
      <c r="U450">
        <f>O450*P450</f>
        <v/>
      </c>
    </row>
    <row r="451">
      <c r="A451" t="inlineStr">
        <is>
          <t>202606</t>
        </is>
      </c>
      <c r="B451" t="inlineStr">
        <is>
          <t>Ex_Integra</t>
        </is>
      </c>
      <c r="C451" t="inlineStr">
        <is>
          <t>F2</t>
        </is>
      </c>
      <c r="D451" t="inlineStr">
        <is>
          <t>IN-FONDO2</t>
        </is>
      </c>
      <c r="E451" t="inlineStr">
        <is>
          <t>5374602CVCII</t>
        </is>
      </c>
      <c r="F451" t="inlineStr"/>
      <c r="G451" t="inlineStr">
        <is>
          <t>ALT</t>
        </is>
      </c>
      <c r="H451" t="inlineStr">
        <is>
          <t>Sector</t>
        </is>
      </c>
      <c r="I451" t="inlineStr">
        <is>
          <t>Alts</t>
        </is>
      </c>
      <c r="J451" t="inlineStr">
        <is>
          <t>Proxies</t>
        </is>
      </c>
      <c r="K451" t="inlineStr"/>
      <c r="L451" t="inlineStr"/>
      <c r="M451" t="inlineStr">
        <is>
          <t>nan</t>
        </is>
      </c>
      <c r="N451" t="b">
        <v>0</v>
      </c>
      <c r="O451" t="n">
        <v>94.32351168</v>
      </c>
      <c r="P451" t="n">
        <v>0.0003620908156978548</v>
      </c>
      <c r="Q451" t="n">
        <v>5.061521647455095</v>
      </c>
      <c r="R451" t="n">
        <v>477.4204962323034</v>
      </c>
      <c r="S451" t="n">
        <v>0.03415367728369734</v>
      </c>
      <c r="T451">
        <f>O451*Q451</f>
        <v/>
      </c>
      <c r="U451">
        <f>O451*P451</f>
        <v/>
      </c>
    </row>
    <row r="452">
      <c r="A452" t="inlineStr">
        <is>
          <t>202606</t>
        </is>
      </c>
      <c r="B452" t="inlineStr">
        <is>
          <t>Ex_Integra</t>
        </is>
      </c>
      <c r="C452" t="inlineStr">
        <is>
          <t>F3</t>
        </is>
      </c>
      <c r="D452" t="inlineStr">
        <is>
          <t>IN-FONDO3</t>
        </is>
      </c>
      <c r="E452" t="inlineStr">
        <is>
          <t>5374224AEPF3</t>
        </is>
      </c>
      <c r="F452" t="inlineStr"/>
      <c r="G452" t="inlineStr">
        <is>
          <t>ALT</t>
        </is>
      </c>
      <c r="H452" t="inlineStr">
        <is>
          <t>Sector</t>
        </is>
      </c>
      <c r="I452" t="inlineStr">
        <is>
          <t>Alts</t>
        </is>
      </c>
      <c r="J452" t="inlineStr">
        <is>
          <t>Proxies</t>
        </is>
      </c>
      <c r="K452" t="inlineStr"/>
      <c r="L452" t="inlineStr"/>
      <c r="M452" t="inlineStr">
        <is>
          <t>nan</t>
        </is>
      </c>
      <c r="N452" t="b">
        <v>0</v>
      </c>
      <c r="O452" t="n">
        <v>91.45506261</v>
      </c>
      <c r="P452" t="n">
        <v>0.0008475103043795982</v>
      </c>
      <c r="Q452" t="n">
        <v>3.019104104964326</v>
      </c>
      <c r="R452" t="n">
        <v>276.1123549456204</v>
      </c>
      <c r="S452" t="n">
        <v>0.07750910794965632</v>
      </c>
      <c r="T452">
        <f>O452*Q452</f>
        <v/>
      </c>
      <c r="U452">
        <f>O452*P452</f>
        <v/>
      </c>
    </row>
    <row r="453">
      <c r="A453" t="inlineStr">
        <is>
          <t>202606</t>
        </is>
      </c>
      <c r="B453" t="inlineStr">
        <is>
          <t>Ex_Integra</t>
        </is>
      </c>
      <c r="C453" t="inlineStr">
        <is>
          <t>F2</t>
        </is>
      </c>
      <c r="D453" t="inlineStr">
        <is>
          <t>IN-FONDO2</t>
        </is>
      </c>
      <c r="E453" t="inlineStr">
        <is>
          <t>5374224AEPF3</t>
        </is>
      </c>
      <c r="F453" t="inlineStr"/>
      <c r="G453" t="inlineStr">
        <is>
          <t>ALT</t>
        </is>
      </c>
      <c r="H453" t="inlineStr">
        <is>
          <t>Sector</t>
        </is>
      </c>
      <c r="I453" t="inlineStr">
        <is>
          <t>Alts</t>
        </is>
      </c>
      <c r="J453" t="inlineStr">
        <is>
          <t>Proxies</t>
        </is>
      </c>
      <c r="K453" t="inlineStr"/>
      <c r="L453" t="inlineStr"/>
      <c r="M453" t="inlineStr">
        <is>
          <t>nan</t>
        </is>
      </c>
      <c r="N453" t="b">
        <v>0</v>
      </c>
      <c r="O453" t="n">
        <v>91.45506261</v>
      </c>
      <c r="P453" t="n">
        <v>0.00169146220740254</v>
      </c>
      <c r="Q453" t="n">
        <v>23.64426880621059</v>
      </c>
      <c r="R453" t="n">
        <v>2162.38808403966</v>
      </c>
      <c r="S453" t="n">
        <v>0.1546927820804481</v>
      </c>
      <c r="T453">
        <f>O453*Q453</f>
        <v/>
      </c>
      <c r="U453">
        <f>O453*P453</f>
        <v/>
      </c>
    </row>
    <row r="454">
      <c r="A454" t="inlineStr">
        <is>
          <t>202606</t>
        </is>
      </c>
      <c r="B454" t="inlineStr">
        <is>
          <t>Ex_Integra</t>
        </is>
      </c>
      <c r="C454" t="inlineStr">
        <is>
          <t>F2</t>
        </is>
      </c>
      <c r="D454" t="inlineStr">
        <is>
          <t>IN-FONDO2</t>
        </is>
      </c>
      <c r="E454" t="inlineStr">
        <is>
          <t>5375072PDCO3</t>
        </is>
      </c>
      <c r="F454" t="inlineStr"/>
      <c r="G454" t="inlineStr">
        <is>
          <t>ALT</t>
        </is>
      </c>
      <c r="H454" t="inlineStr">
        <is>
          <t>Sector</t>
        </is>
      </c>
      <c r="I454" t="inlineStr">
        <is>
          <t>Alts</t>
        </is>
      </c>
      <c r="J454" t="inlineStr">
        <is>
          <t>Proxies</t>
        </is>
      </c>
      <c r="K454" t="inlineStr"/>
      <c r="L454" t="inlineStr"/>
      <c r="M454" t="inlineStr">
        <is>
          <t>nan</t>
        </is>
      </c>
      <c r="N454" t="b">
        <v>0</v>
      </c>
      <c r="O454" t="n">
        <v>91.45506261</v>
      </c>
      <c r="P454" t="n">
        <v>0.002146724936707079</v>
      </c>
      <c r="Q454" t="n">
        <v>30.00820310046577</v>
      </c>
      <c r="R454" t="n">
        <v>2744.402093366693</v>
      </c>
      <c r="S454" t="n">
        <v>0.1963288634929942</v>
      </c>
      <c r="T454">
        <f>O454*Q454</f>
        <v/>
      </c>
      <c r="U454">
        <f>O454*P454</f>
        <v/>
      </c>
    </row>
    <row r="455">
      <c r="A455" t="inlineStr">
        <is>
          <t>202606</t>
        </is>
      </c>
      <c r="B455" t="inlineStr">
        <is>
          <t>Ex_Integra</t>
        </is>
      </c>
      <c r="C455" t="inlineStr">
        <is>
          <t>F3</t>
        </is>
      </c>
      <c r="D455" t="inlineStr">
        <is>
          <t>IN-FONDO3</t>
        </is>
      </c>
      <c r="E455" t="inlineStr">
        <is>
          <t>5373914ICGVI</t>
        </is>
      </c>
      <c r="F455" t="inlineStr"/>
      <c r="G455" t="inlineStr">
        <is>
          <t>ALT</t>
        </is>
      </c>
      <c r="H455" t="inlineStr">
        <is>
          <t>Sector</t>
        </is>
      </c>
      <c r="I455" t="inlineStr">
        <is>
          <t>Alts</t>
        </is>
      </c>
      <c r="J455" t="inlineStr">
        <is>
          <t>Proxies</t>
        </is>
      </c>
      <c r="K455" t="inlineStr"/>
      <c r="L455" t="inlineStr"/>
      <c r="M455" t="inlineStr">
        <is>
          <t>nan</t>
        </is>
      </c>
      <c r="N455" t="b">
        <v>0</v>
      </c>
      <c r="O455" t="n">
        <v>33.99381014</v>
      </c>
      <c r="P455" t="n">
        <v>0.0002750351201191778</v>
      </c>
      <c r="Q455" t="n">
        <v>0.9797634977063944</v>
      </c>
      <c r="R455" t="n">
        <v>33.30589432313349</v>
      </c>
      <c r="S455" t="n">
        <v>0.009349491655163423</v>
      </c>
      <c r="T455">
        <f>O455*Q455</f>
        <v/>
      </c>
      <c r="U455">
        <f>O455*P455</f>
        <v/>
      </c>
    </row>
    <row r="456">
      <c r="A456" t="inlineStr">
        <is>
          <t>202606</t>
        </is>
      </c>
      <c r="B456" t="inlineStr">
        <is>
          <t>Ex_Integra</t>
        </is>
      </c>
      <c r="C456" t="inlineStr">
        <is>
          <t>F2</t>
        </is>
      </c>
      <c r="D456" t="inlineStr">
        <is>
          <t>IN-FONDO2</t>
        </is>
      </c>
      <c r="E456" t="inlineStr">
        <is>
          <t>5373914ICGVI</t>
        </is>
      </c>
      <c r="F456" t="inlineStr"/>
      <c r="G456" t="inlineStr">
        <is>
          <t>ALT</t>
        </is>
      </c>
      <c r="H456" t="inlineStr">
        <is>
          <t>Sector</t>
        </is>
      </c>
      <c r="I456" t="inlineStr">
        <is>
          <t>Alts</t>
        </is>
      </c>
      <c r="J456" t="inlineStr">
        <is>
          <t>Proxies</t>
        </is>
      </c>
      <c r="K456" t="inlineStr"/>
      <c r="L456" t="inlineStr"/>
      <c r="M456" t="inlineStr">
        <is>
          <t>nan</t>
        </is>
      </c>
      <c r="N456" t="b">
        <v>0</v>
      </c>
      <c r="O456" t="n">
        <v>33.99381014</v>
      </c>
      <c r="P456" t="n">
        <v>6.806925337242764e-05</v>
      </c>
      <c r="Q456" t="n">
        <v>0.9515126717771908</v>
      </c>
      <c r="R456" t="n">
        <v>32.34554111019796</v>
      </c>
      <c r="S456" t="n">
        <v>0.00231393327551386</v>
      </c>
      <c r="T456">
        <f>O456*Q456</f>
        <v/>
      </c>
      <c r="U456">
        <f>O456*P456</f>
        <v/>
      </c>
    </row>
    <row r="457">
      <c r="A457" t="inlineStr">
        <is>
          <t>202606</t>
        </is>
      </c>
      <c r="B457" t="inlineStr">
        <is>
          <t>Ex_Integra</t>
        </is>
      </c>
      <c r="C457" t="inlineStr">
        <is>
          <t>F2</t>
        </is>
      </c>
      <c r="D457" t="inlineStr">
        <is>
          <t>IN-FONDO2</t>
        </is>
      </c>
      <c r="E457" t="inlineStr">
        <is>
          <t>5374152CIP6F</t>
        </is>
      </c>
      <c r="F457" t="inlineStr">
        <is>
          <t>PRIVFAECIP7OF</t>
        </is>
      </c>
      <c r="G457" t="inlineStr">
        <is>
          <t>ALT</t>
        </is>
      </c>
      <c r="H457" t="inlineStr">
        <is>
          <t>Sector</t>
        </is>
      </c>
      <c r="I457" t="inlineStr">
        <is>
          <t>Alts</t>
        </is>
      </c>
      <c r="J457" t="inlineStr">
        <is>
          <t>Proxies</t>
        </is>
      </c>
      <c r="K457" t="inlineStr"/>
      <c r="L457" t="inlineStr"/>
      <c r="M457" t="inlineStr">
        <is>
          <t>nan</t>
        </is>
      </c>
      <c r="N457" t="b">
        <v>0</v>
      </c>
      <c r="O457" t="n">
        <v>91.45506261</v>
      </c>
      <c r="P457" t="n">
        <v>0.002634227400858657</v>
      </c>
      <c r="Q457" t="n">
        <v>36.82280366064654</v>
      </c>
      <c r="R457" t="n">
        <v>3367.631814260167</v>
      </c>
      <c r="S457" t="n">
        <v>0.240913431874506</v>
      </c>
      <c r="T457">
        <f>O457*Q457</f>
        <v/>
      </c>
      <c r="U457">
        <f>O457*P457</f>
        <v/>
      </c>
    </row>
    <row r="458">
      <c r="A458" t="inlineStr">
        <is>
          <t>202606</t>
        </is>
      </c>
      <c r="B458" t="inlineStr">
        <is>
          <t>Ex_Integra</t>
        </is>
      </c>
      <c r="C458" t="inlineStr">
        <is>
          <t>F3</t>
        </is>
      </c>
      <c r="D458" t="inlineStr">
        <is>
          <t>IN-FONDO3</t>
        </is>
      </c>
      <c r="E458" t="inlineStr">
        <is>
          <t>5374442FREO3</t>
        </is>
      </c>
      <c r="F458" t="inlineStr"/>
      <c r="G458" t="inlineStr">
        <is>
          <t>ALT</t>
        </is>
      </c>
      <c r="H458" t="inlineStr">
        <is>
          <t>Sector</t>
        </is>
      </c>
      <c r="I458" t="inlineStr">
        <is>
          <t>Alts</t>
        </is>
      </c>
      <c r="J458" t="inlineStr">
        <is>
          <t>Proxies</t>
        </is>
      </c>
      <c r="K458" t="inlineStr"/>
      <c r="L458" t="inlineStr"/>
      <c r="M458" t="inlineStr">
        <is>
          <t>nan</t>
        </is>
      </c>
      <c r="N458" t="b">
        <v>0</v>
      </c>
      <c r="O458" t="n">
        <v>7.09780349</v>
      </c>
      <c r="P458" t="n">
        <v>0.0006272785316587909</v>
      </c>
      <c r="Q458" t="n">
        <v>2.234567745195004</v>
      </c>
      <c r="R458" t="n">
        <v>15.86052274048653</v>
      </c>
      <c r="S458" t="n">
        <v>0.004452299751209842</v>
      </c>
      <c r="T458">
        <f>O458*Q458</f>
        <v/>
      </c>
      <c r="U458">
        <f>O458*P458</f>
        <v/>
      </c>
    </row>
    <row r="459">
      <c r="A459" t="inlineStr">
        <is>
          <t>202606</t>
        </is>
      </c>
      <c r="B459" t="inlineStr">
        <is>
          <t>Ex_Integra</t>
        </is>
      </c>
      <c r="C459" t="inlineStr">
        <is>
          <t>F2</t>
        </is>
      </c>
      <c r="D459" t="inlineStr">
        <is>
          <t>IN-FONDO2</t>
        </is>
      </c>
      <c r="E459" t="inlineStr">
        <is>
          <t>5374442FREO3</t>
        </is>
      </c>
      <c r="F459" t="inlineStr"/>
      <c r="G459" t="inlineStr">
        <is>
          <t>ALT</t>
        </is>
      </c>
      <c r="H459" t="inlineStr">
        <is>
          <t>Sector</t>
        </is>
      </c>
      <c r="I459" t="inlineStr">
        <is>
          <t>Alts</t>
        </is>
      </c>
      <c r="J459" t="inlineStr">
        <is>
          <t>Proxies</t>
        </is>
      </c>
      <c r="K459" t="inlineStr"/>
      <c r="L459" t="inlineStr"/>
      <c r="M459" t="inlineStr">
        <is>
          <t>nan</t>
        </is>
      </c>
      <c r="N459" t="b">
        <v>0</v>
      </c>
      <c r="O459" t="n">
        <v>7.09780349</v>
      </c>
      <c r="P459" t="n">
        <v>0.002948400452411716</v>
      </c>
      <c r="Q459" t="n">
        <v>41.2145021863826</v>
      </c>
      <c r="R459" t="n">
        <v>292.5324374571191</v>
      </c>
      <c r="S459" t="n">
        <v>0.02092716702104546</v>
      </c>
      <c r="T459">
        <f>O459*Q459</f>
        <v/>
      </c>
      <c r="U459">
        <f>O459*P459</f>
        <v/>
      </c>
    </row>
    <row r="460">
      <c r="A460" t="inlineStr">
        <is>
          <t>202606</t>
        </is>
      </c>
      <c r="B460" t="inlineStr">
        <is>
          <t>Ex_Integra</t>
        </is>
      </c>
      <c r="C460" t="inlineStr">
        <is>
          <t>F2</t>
        </is>
      </c>
      <c r="D460" t="inlineStr">
        <is>
          <t>IN-FONDO2</t>
        </is>
      </c>
      <c r="E460" t="inlineStr">
        <is>
          <t>5374592NBDF3</t>
        </is>
      </c>
      <c r="F460" t="inlineStr">
        <is>
          <t>PRIVFAENBDF3</t>
        </is>
      </c>
      <c r="G460" t="inlineStr">
        <is>
          <t>ALT</t>
        </is>
      </c>
      <c r="H460" t="inlineStr">
        <is>
          <t>Sector</t>
        </is>
      </c>
      <c r="I460" t="inlineStr">
        <is>
          <t>Alts</t>
        </is>
      </c>
      <c r="J460" t="inlineStr">
        <is>
          <t>Proxies</t>
        </is>
      </c>
      <c r="K460" t="inlineStr"/>
      <c r="L460" t="inlineStr"/>
      <c r="M460" t="inlineStr">
        <is>
          <t>nan</t>
        </is>
      </c>
      <c r="N460" t="b">
        <v>0</v>
      </c>
      <c r="O460" t="n">
        <v>91.45506261</v>
      </c>
      <c r="P460" t="n">
        <v>0.0005372224675632543</v>
      </c>
      <c r="Q460" t="n">
        <v>7.509616458594875</v>
      </c>
      <c r="R460" t="n">
        <v>686.7924433978808</v>
      </c>
      <c r="S460" t="n">
        <v>0.04913171440649612</v>
      </c>
      <c r="T460">
        <f>O460*Q460</f>
        <v/>
      </c>
      <c r="U460">
        <f>O460*P460</f>
        <v/>
      </c>
    </row>
    <row r="461">
      <c r="A461" t="inlineStr">
        <is>
          <t>202606</t>
        </is>
      </c>
      <c r="B461" t="inlineStr">
        <is>
          <t>Ex_Integra</t>
        </is>
      </c>
      <c r="C461" t="inlineStr">
        <is>
          <t>F3</t>
        </is>
      </c>
      <c r="D461" t="inlineStr">
        <is>
          <t>IN-FONDO3</t>
        </is>
      </c>
      <c r="E461" t="inlineStr">
        <is>
          <t>5374592NBDF3</t>
        </is>
      </c>
      <c r="F461" t="inlineStr">
        <is>
          <t>PRIVFAENBDF3</t>
        </is>
      </c>
      <c r="G461" t="inlineStr">
        <is>
          <t>ALT</t>
        </is>
      </c>
      <c r="H461" t="inlineStr">
        <is>
          <t>Sector</t>
        </is>
      </c>
      <c r="I461" t="inlineStr">
        <is>
          <t>Alts</t>
        </is>
      </c>
      <c r="J461" t="inlineStr">
        <is>
          <t>Proxies</t>
        </is>
      </c>
      <c r="K461" t="inlineStr"/>
      <c r="L461" t="inlineStr"/>
      <c r="M461" t="inlineStr">
        <is>
          <t>nan</t>
        </is>
      </c>
      <c r="N461" t="b">
        <v>0</v>
      </c>
      <c r="O461" t="n">
        <v>91.45506261</v>
      </c>
      <c r="P461" t="n">
        <v>0.000723551820946918</v>
      </c>
      <c r="Q461" t="n">
        <v>2.577524145118629</v>
      </c>
      <c r="R461" t="n">
        <v>235.727632070611</v>
      </c>
      <c r="S461" t="n">
        <v>0.06617247708627989</v>
      </c>
      <c r="T461">
        <f>O461*Q461</f>
        <v/>
      </c>
      <c r="U461">
        <f>O461*P461</f>
        <v/>
      </c>
    </row>
    <row r="462">
      <c r="A462" t="inlineStr">
        <is>
          <t>202606</t>
        </is>
      </c>
      <c r="B462" t="inlineStr">
        <is>
          <t>Ex_Integra</t>
        </is>
      </c>
      <c r="C462" t="inlineStr">
        <is>
          <t>F3</t>
        </is>
      </c>
      <c r="D462" t="inlineStr">
        <is>
          <t>IN-FONDO3</t>
        </is>
      </c>
      <c r="E462" t="inlineStr">
        <is>
          <t>5370964ALT08</t>
        </is>
      </c>
      <c r="F462" t="inlineStr"/>
      <c r="G462" t="inlineStr">
        <is>
          <t>ALT</t>
        </is>
      </c>
      <c r="H462" t="inlineStr">
        <is>
          <t>Sector</t>
        </is>
      </c>
      <c r="I462" t="inlineStr">
        <is>
          <t>Alts</t>
        </is>
      </c>
      <c r="J462" t="inlineStr">
        <is>
          <t>Proxies</t>
        </is>
      </c>
      <c r="K462" t="inlineStr"/>
      <c r="L462" t="inlineStr"/>
      <c r="M462" t="inlineStr">
        <is>
          <t>nan</t>
        </is>
      </c>
      <c r="N462" t="b">
        <v>0</v>
      </c>
      <c r="O462" t="n">
        <v>33.99381014</v>
      </c>
      <c r="P462" t="n">
        <v>0.003569958474568461</v>
      </c>
      <c r="Q462" t="n">
        <v>12.71733951720113</v>
      </c>
      <c r="R462" t="n">
        <v>432.3108250336545</v>
      </c>
      <c r="S462" t="n">
        <v>0.1213564905921643</v>
      </c>
      <c r="T462">
        <f>O462*Q462</f>
        <v/>
      </c>
      <c r="U462">
        <f>O462*P462</f>
        <v/>
      </c>
    </row>
    <row r="463">
      <c r="A463" t="inlineStr">
        <is>
          <t>202606</t>
        </is>
      </c>
      <c r="B463" t="inlineStr">
        <is>
          <t>Ex_Integra</t>
        </is>
      </c>
      <c r="C463" t="inlineStr">
        <is>
          <t>F2</t>
        </is>
      </c>
      <c r="D463" t="inlineStr">
        <is>
          <t>IN-FONDO2</t>
        </is>
      </c>
      <c r="E463" t="inlineStr">
        <is>
          <t>5370964ALT08</t>
        </is>
      </c>
      <c r="F463" t="inlineStr"/>
      <c r="G463" t="inlineStr">
        <is>
          <t>ALT</t>
        </is>
      </c>
      <c r="H463" t="inlineStr">
        <is>
          <t>Sector</t>
        </is>
      </c>
      <c r="I463" t="inlineStr">
        <is>
          <t>Alts</t>
        </is>
      </c>
      <c r="J463" t="inlineStr">
        <is>
          <t>Proxies</t>
        </is>
      </c>
      <c r="K463" t="inlineStr"/>
      <c r="L463" t="inlineStr"/>
      <c r="M463" t="inlineStr">
        <is>
          <t>nan</t>
        </is>
      </c>
      <c r="N463" t="b">
        <v>0</v>
      </c>
      <c r="O463" t="n">
        <v>33.99381014</v>
      </c>
      <c r="P463" t="n">
        <v>0.0008835395560725033</v>
      </c>
      <c r="Q463" t="n">
        <v>12.35064352799141</v>
      </c>
      <c r="R463" t="n">
        <v>419.8454311973597</v>
      </c>
      <c r="S463" t="n">
        <v>0.03003487592030856</v>
      </c>
      <c r="T463">
        <f>O463*Q463</f>
        <v/>
      </c>
      <c r="U463">
        <f>O463*P463</f>
        <v/>
      </c>
    </row>
    <row r="464">
      <c r="A464" t="inlineStr">
        <is>
          <t>202606</t>
        </is>
      </c>
      <c r="B464" t="inlineStr">
        <is>
          <t>Ex_Integra</t>
        </is>
      </c>
      <c r="C464" t="inlineStr">
        <is>
          <t>F2</t>
        </is>
      </c>
      <c r="D464" t="inlineStr">
        <is>
          <t>IN-FONDO2</t>
        </is>
      </c>
      <c r="E464" t="inlineStr">
        <is>
          <t>5370964ALT10</t>
        </is>
      </c>
      <c r="F464" t="inlineStr">
        <is>
          <t>PRIVFAEALT10</t>
        </is>
      </c>
      <c r="G464" t="inlineStr">
        <is>
          <t>ALT</t>
        </is>
      </c>
      <c r="H464" t="inlineStr">
        <is>
          <t>Sector</t>
        </is>
      </c>
      <c r="I464" t="inlineStr">
        <is>
          <t>Alts</t>
        </is>
      </c>
      <c r="J464" t="inlineStr">
        <is>
          <t>Proxies</t>
        </is>
      </c>
      <c r="K464" t="inlineStr"/>
      <c r="L464" t="inlineStr"/>
      <c r="M464" t="inlineStr">
        <is>
          <t>nan</t>
        </is>
      </c>
      <c r="N464" t="b">
        <v>0</v>
      </c>
      <c r="O464" t="n">
        <v>33.99381014</v>
      </c>
      <c r="P464" t="n">
        <v>0.0001173581022587833</v>
      </c>
      <c r="Q464" t="n">
        <v>1.640501634768749</v>
      </c>
      <c r="R464" t="n">
        <v>55.76690110668847</v>
      </c>
      <c r="S464" t="n">
        <v>0.003989449046575786</v>
      </c>
      <c r="T464">
        <f>O464*Q464</f>
        <v/>
      </c>
      <c r="U464">
        <f>O464*P464</f>
        <v/>
      </c>
    </row>
    <row r="465">
      <c r="A465" t="inlineStr">
        <is>
          <t>202606</t>
        </is>
      </c>
      <c r="B465" t="inlineStr">
        <is>
          <t>Ex_Integra</t>
        </is>
      </c>
      <c r="C465" t="inlineStr">
        <is>
          <t>F3</t>
        </is>
      </c>
      <c r="D465" t="inlineStr">
        <is>
          <t>IN-FONDO3</t>
        </is>
      </c>
      <c r="E465" t="inlineStr">
        <is>
          <t>5370964ALT10</t>
        </is>
      </c>
      <c r="F465" t="inlineStr">
        <is>
          <t>PRIVFAEALT10</t>
        </is>
      </c>
      <c r="G465" t="inlineStr">
        <is>
          <t>ALT</t>
        </is>
      </c>
      <c r="H465" t="inlineStr">
        <is>
          <t>Sector</t>
        </is>
      </c>
      <c r="I465" t="inlineStr">
        <is>
          <t>Alts</t>
        </is>
      </c>
      <c r="J465" t="inlineStr">
        <is>
          <t>Proxies</t>
        </is>
      </c>
      <c r="K465" t="inlineStr"/>
      <c r="L465" t="inlineStr"/>
      <c r="M465" t="inlineStr">
        <is>
          <t>nan</t>
        </is>
      </c>
      <c r="N465" t="b">
        <v>0</v>
      </c>
      <c r="O465" t="n">
        <v>33.99381014</v>
      </c>
      <c r="P465" t="n">
        <v>0.0002337544710225328</v>
      </c>
      <c r="Q465" t="n">
        <v>0.8327085574900557</v>
      </c>
      <c r="R465" t="n">
        <v>28.30693660527023</v>
      </c>
      <c r="S465" t="n">
        <v>0.00794620510731611</v>
      </c>
      <c r="T465">
        <f>O465*Q465</f>
        <v/>
      </c>
      <c r="U465">
        <f>O465*P465</f>
        <v/>
      </c>
    </row>
    <row r="466">
      <c r="A466" t="inlineStr">
        <is>
          <t>202606</t>
        </is>
      </c>
      <c r="B466" t="inlineStr">
        <is>
          <t>Ex_Integra</t>
        </is>
      </c>
      <c r="C466" t="inlineStr">
        <is>
          <t>F2</t>
        </is>
      </c>
      <c r="D466" t="inlineStr">
        <is>
          <t>IN-FONDO2</t>
        </is>
      </c>
      <c r="E466" t="inlineStr">
        <is>
          <t>5371042HIXCB</t>
        </is>
      </c>
      <c r="F466" t="inlineStr">
        <is>
          <t>PRIVFAEHIXCB</t>
        </is>
      </c>
      <c r="G466" t="inlineStr">
        <is>
          <t>ALT</t>
        </is>
      </c>
      <c r="H466" t="inlineStr">
        <is>
          <t>Sector</t>
        </is>
      </c>
      <c r="I466" t="inlineStr">
        <is>
          <t>Alts</t>
        </is>
      </c>
      <c r="J466" t="inlineStr">
        <is>
          <t>Proxies</t>
        </is>
      </c>
      <c r="K466" t="inlineStr"/>
      <c r="L466" t="inlineStr"/>
      <c r="M466" t="inlineStr">
        <is>
          <t>nan</t>
        </is>
      </c>
      <c r="N466" t="b">
        <v>0</v>
      </c>
      <c r="O466" t="n">
        <v>22.26227133</v>
      </c>
      <c r="P466" t="n">
        <v>0.0001002421984915832</v>
      </c>
      <c r="Q466" t="n">
        <v>1.401245311002359</v>
      </c>
      <c r="R466" t="n">
        <v>31.19490331342476</v>
      </c>
      <c r="S466" t="n">
        <v>0.002231619021535341</v>
      </c>
      <c r="T466">
        <f>O466*Q466</f>
        <v/>
      </c>
      <c r="U466">
        <f>O466*P466</f>
        <v/>
      </c>
    </row>
    <row r="467">
      <c r="A467" t="inlineStr">
        <is>
          <t>202606</t>
        </is>
      </c>
      <c r="B467" t="inlineStr">
        <is>
          <t>Ex_Integra</t>
        </is>
      </c>
      <c r="C467" t="inlineStr">
        <is>
          <t>F3</t>
        </is>
      </c>
      <c r="D467" t="inlineStr">
        <is>
          <t>IN-FONDO3</t>
        </is>
      </c>
      <c r="E467" t="inlineStr">
        <is>
          <t>5371042HIXCB</t>
        </is>
      </c>
      <c r="F467" t="inlineStr">
        <is>
          <t>PRIVFAEHIXCB</t>
        </is>
      </c>
      <c r="G467" t="inlineStr">
        <is>
          <t>ALT</t>
        </is>
      </c>
      <c r="H467" t="inlineStr">
        <is>
          <t>Sector</t>
        </is>
      </c>
      <c r="I467" t="inlineStr">
        <is>
          <t>Alts</t>
        </is>
      </c>
      <c r="J467" t="inlineStr">
        <is>
          <t>Proxies</t>
        </is>
      </c>
      <c r="K467" t="inlineStr"/>
      <c r="L467" t="inlineStr"/>
      <c r="M467" t="inlineStr">
        <is>
          <t>nan</t>
        </is>
      </c>
      <c r="N467" t="b">
        <v>0</v>
      </c>
      <c r="O467" t="n">
        <v>22.26227133</v>
      </c>
      <c r="P467" t="n">
        <v>0.0001012563445836881</v>
      </c>
      <c r="Q467" t="n">
        <v>0.3607076445047814</v>
      </c>
      <c r="R467" t="n">
        <v>8.030171452770627</v>
      </c>
      <c r="S467" t="n">
        <v>0.002254196217006042</v>
      </c>
      <c r="T467">
        <f>O467*Q467</f>
        <v/>
      </c>
      <c r="U467">
        <f>O467*P467</f>
        <v/>
      </c>
    </row>
    <row r="468">
      <c r="A468" t="inlineStr">
        <is>
          <t>202606</t>
        </is>
      </c>
      <c r="B468" t="inlineStr">
        <is>
          <t>Ex_Integra</t>
        </is>
      </c>
      <c r="C468" t="inlineStr">
        <is>
          <t>F3</t>
        </is>
      </c>
      <c r="D468" t="inlineStr">
        <is>
          <t>IN-FONDO3</t>
        </is>
      </c>
      <c r="E468" t="inlineStr">
        <is>
          <t>5371242PAVIL</t>
        </is>
      </c>
      <c r="F468" t="inlineStr">
        <is>
          <t>PRIVFAEPAVIL</t>
        </is>
      </c>
      <c r="G468" t="inlineStr">
        <is>
          <t>ALT</t>
        </is>
      </c>
      <c r="H468" t="inlineStr">
        <is>
          <t>Sector</t>
        </is>
      </c>
      <c r="I468" t="inlineStr">
        <is>
          <t>Alts</t>
        </is>
      </c>
      <c r="J468" t="inlineStr">
        <is>
          <t>Proxies</t>
        </is>
      </c>
      <c r="K468" t="inlineStr"/>
      <c r="L468" t="inlineStr"/>
      <c r="M468" t="inlineStr">
        <is>
          <t>nan</t>
        </is>
      </c>
      <c r="N468" t="b">
        <v>0</v>
      </c>
      <c r="O468" t="n">
        <v>33.99381014</v>
      </c>
      <c r="P468" t="n">
        <v>0.000110916097156081</v>
      </c>
      <c r="Q468" t="n">
        <v>0.3951187879369546</v>
      </c>
      <c r="R468" t="n">
        <v>13.43159305987576</v>
      </c>
      <c r="S468" t="n">
        <v>0.003770460748193613</v>
      </c>
      <c r="T468">
        <f>O468*Q468</f>
        <v/>
      </c>
      <c r="U468">
        <f>O468*P468</f>
        <v/>
      </c>
    </row>
    <row r="469">
      <c r="A469" t="inlineStr">
        <is>
          <t>202606</t>
        </is>
      </c>
      <c r="B469" t="inlineStr">
        <is>
          <t>Ex_Integra</t>
        </is>
      </c>
      <c r="C469" t="inlineStr">
        <is>
          <t>F2</t>
        </is>
      </c>
      <c r="D469" t="inlineStr">
        <is>
          <t>IN-FONDO2</t>
        </is>
      </c>
      <c r="E469" t="inlineStr">
        <is>
          <t>5371242PAVIL</t>
        </is>
      </c>
      <c r="F469" t="inlineStr">
        <is>
          <t>PRIVFAEPAVIL</t>
        </is>
      </c>
      <c r="G469" t="inlineStr">
        <is>
          <t>ALT</t>
        </is>
      </c>
      <c r="H469" t="inlineStr">
        <is>
          <t>Sector</t>
        </is>
      </c>
      <c r="I469" t="inlineStr">
        <is>
          <t>Alts</t>
        </is>
      </c>
      <c r="J469" t="inlineStr">
        <is>
          <t>Proxies</t>
        </is>
      </c>
      <c r="K469" t="inlineStr"/>
      <c r="L469" t="inlineStr"/>
      <c r="M469" t="inlineStr">
        <is>
          <t>nan</t>
        </is>
      </c>
      <c r="N469" t="b">
        <v>0</v>
      </c>
      <c r="O469" t="n">
        <v>33.99381014</v>
      </c>
      <c r="P469" t="n">
        <v>0.0001097838787195449</v>
      </c>
      <c r="Q469" t="n">
        <v>1.534624615124843</v>
      </c>
      <c r="R469" t="n">
        <v>52.1677378027245</v>
      </c>
      <c r="S469" t="n">
        <v>0.003731972329624995</v>
      </c>
      <c r="T469">
        <f>O469*Q469</f>
        <v/>
      </c>
      <c r="U469">
        <f>O469*P469</f>
        <v/>
      </c>
    </row>
    <row r="470">
      <c r="A470" t="inlineStr">
        <is>
          <t>202606</t>
        </is>
      </c>
      <c r="B470" t="inlineStr">
        <is>
          <t>Ex_Integra</t>
        </is>
      </c>
      <c r="C470" t="inlineStr">
        <is>
          <t>F2</t>
        </is>
      </c>
      <c r="D470" t="inlineStr">
        <is>
          <t>IN-FONDO2</t>
        </is>
      </c>
      <c r="E470" t="inlineStr">
        <is>
          <t>5371254HIPVI</t>
        </is>
      </c>
      <c r="F470" t="inlineStr">
        <is>
          <t>PRIVFAEHIPVI</t>
        </is>
      </c>
      <c r="G470" t="inlineStr">
        <is>
          <t>ALT</t>
        </is>
      </c>
      <c r="H470" t="inlineStr">
        <is>
          <t>Sector</t>
        </is>
      </c>
      <c r="I470" t="inlineStr">
        <is>
          <t>Alts</t>
        </is>
      </c>
      <c r="J470" t="inlineStr">
        <is>
          <t>Proxies</t>
        </is>
      </c>
      <c r="K470" t="inlineStr"/>
      <c r="L470" t="inlineStr"/>
      <c r="M470" t="inlineStr">
        <is>
          <t>nan</t>
        </is>
      </c>
      <c r="N470" t="b">
        <v>0</v>
      </c>
      <c r="O470" t="n">
        <v>33.99381014</v>
      </c>
      <c r="P470" t="n">
        <v>9.698160757681624e-05</v>
      </c>
      <c r="Q470" t="n">
        <v>1.355666824105968</v>
      </c>
      <c r="R470" t="n">
        <v>46.08428063175506</v>
      </c>
      <c r="S470" t="n">
        <v>0.003296774355038277</v>
      </c>
      <c r="T470">
        <f>O470*Q470</f>
        <v/>
      </c>
      <c r="U470">
        <f>O470*P470</f>
        <v/>
      </c>
    </row>
    <row r="471">
      <c r="A471" t="inlineStr">
        <is>
          <t>202606</t>
        </is>
      </c>
      <c r="B471" t="inlineStr">
        <is>
          <t>Ex_Integra</t>
        </is>
      </c>
      <c r="C471" t="inlineStr">
        <is>
          <t>F3</t>
        </is>
      </c>
      <c r="D471" t="inlineStr">
        <is>
          <t>IN-FONDO3</t>
        </is>
      </c>
      <c r="E471" t="inlineStr">
        <is>
          <t>5371254HIPVI</t>
        </is>
      </c>
      <c r="F471" t="inlineStr">
        <is>
          <t>PRIVFAEHIPVI</t>
        </is>
      </c>
      <c r="G471" t="inlineStr">
        <is>
          <t>ALT</t>
        </is>
      </c>
      <c r="H471" t="inlineStr">
        <is>
          <t>Sector</t>
        </is>
      </c>
      <c r="I471" t="inlineStr">
        <is>
          <t>Alts</t>
        </is>
      </c>
      <c r="J471" t="inlineStr">
        <is>
          <t>Proxies</t>
        </is>
      </c>
      <c r="K471" t="inlineStr"/>
      <c r="L471" t="inlineStr"/>
      <c r="M471" t="inlineStr">
        <is>
          <t>nan</t>
        </is>
      </c>
      <c r="N471" t="b">
        <v>0</v>
      </c>
      <c r="O471" t="n">
        <v>33.99381014</v>
      </c>
      <c r="P471" t="n">
        <v>0.0001883922998934499</v>
      </c>
      <c r="Q471" t="n">
        <v>0.6711139239402467</v>
      </c>
      <c r="R471" t="n">
        <v>22.81371931273515</v>
      </c>
      <c r="S471" t="n">
        <v>0.006404172074415879</v>
      </c>
      <c r="T471">
        <f>O471*Q471</f>
        <v/>
      </c>
      <c r="U471">
        <f>O471*P471</f>
        <v/>
      </c>
    </row>
    <row r="472">
      <c r="A472" t="inlineStr">
        <is>
          <t>202606</t>
        </is>
      </c>
      <c r="B472" t="inlineStr">
        <is>
          <t>Ex_Integra</t>
        </is>
      </c>
      <c r="C472" t="inlineStr">
        <is>
          <t>F2</t>
        </is>
      </c>
      <c r="D472" t="inlineStr">
        <is>
          <t>IN-FONDO2</t>
        </is>
      </c>
      <c r="E472" t="inlineStr">
        <is>
          <t>5373572HGPEF</t>
        </is>
      </c>
      <c r="F472" t="inlineStr">
        <is>
          <t>PRIVFAEHGPEF</t>
        </is>
      </c>
      <c r="G472" t="inlineStr">
        <is>
          <t>ALT</t>
        </is>
      </c>
      <c r="H472" t="inlineStr">
        <is>
          <t>Sector</t>
        </is>
      </c>
      <c r="I472" t="inlineStr">
        <is>
          <t>Alts</t>
        </is>
      </c>
      <c r="J472" t="inlineStr">
        <is>
          <t>Proxies</t>
        </is>
      </c>
      <c r="K472" t="inlineStr"/>
      <c r="L472" t="inlineStr"/>
      <c r="M472" t="inlineStr">
        <is>
          <t>nan</t>
        </is>
      </c>
      <c r="N472" t="b">
        <v>0</v>
      </c>
      <c r="O472" t="n">
        <v>33.99381014</v>
      </c>
      <c r="P472" t="n">
        <v>0.002139756675008373</v>
      </c>
      <c r="Q472" t="n">
        <v>29.91079657728414</v>
      </c>
      <c r="R472" t="n">
        <v>1016.781939984359</v>
      </c>
      <c r="S472" t="n">
        <v>0.07273848215603233</v>
      </c>
      <c r="T472">
        <f>O472*Q472</f>
        <v/>
      </c>
      <c r="U472">
        <f>O472*P472</f>
        <v/>
      </c>
    </row>
    <row r="473">
      <c r="A473" t="inlineStr">
        <is>
          <t>202606</t>
        </is>
      </c>
      <c r="B473" t="inlineStr">
        <is>
          <t>Ex_Integra</t>
        </is>
      </c>
      <c r="C473" t="inlineStr">
        <is>
          <t>F3</t>
        </is>
      </c>
      <c r="D473" t="inlineStr">
        <is>
          <t>IN-FONDO3</t>
        </is>
      </c>
      <c r="E473" t="inlineStr">
        <is>
          <t>5373652HIP7C</t>
        </is>
      </c>
      <c r="F473" t="inlineStr"/>
      <c r="G473" t="inlineStr">
        <is>
          <t>ALT</t>
        </is>
      </c>
      <c r="H473" t="inlineStr">
        <is>
          <t>Sector</t>
        </is>
      </c>
      <c r="I473" t="inlineStr">
        <is>
          <t>Alts</t>
        </is>
      </c>
      <c r="J473" t="inlineStr">
        <is>
          <t>Proxies</t>
        </is>
      </c>
      <c r="K473" t="inlineStr"/>
      <c r="L473" t="inlineStr"/>
      <c r="M473" t="inlineStr">
        <is>
          <t>nan</t>
        </is>
      </c>
      <c r="N473" t="b">
        <v>0</v>
      </c>
      <c r="O473" t="n">
        <v>33.99381014</v>
      </c>
      <c r="P473" t="n">
        <v>0.00578506336364424</v>
      </c>
      <c r="Q473" t="n">
        <v>20.60825509542619</v>
      </c>
      <c r="R473" t="n">
        <v>700.5531110306056</v>
      </c>
      <c r="S473" t="n">
        <v>0.1966563456315921</v>
      </c>
      <c r="T473">
        <f>O473*Q473</f>
        <v/>
      </c>
      <c r="U473">
        <f>O473*P473</f>
        <v/>
      </c>
    </row>
    <row r="474">
      <c r="A474" t="inlineStr">
        <is>
          <t>202606</t>
        </is>
      </c>
      <c r="B474" t="inlineStr">
        <is>
          <t>Ex_Integra</t>
        </is>
      </c>
      <c r="C474" t="inlineStr">
        <is>
          <t>F2</t>
        </is>
      </c>
      <c r="D474" t="inlineStr">
        <is>
          <t>IN-FONDO2</t>
        </is>
      </c>
      <c r="E474" t="inlineStr">
        <is>
          <t>5373652HIP7C</t>
        </is>
      </c>
      <c r="F474" t="inlineStr"/>
      <c r="G474" t="inlineStr">
        <is>
          <t>ALT</t>
        </is>
      </c>
      <c r="H474" t="inlineStr">
        <is>
          <t>Sector</t>
        </is>
      </c>
      <c r="I474" t="inlineStr">
        <is>
          <t>Alts</t>
        </is>
      </c>
      <c r="J474" t="inlineStr">
        <is>
          <t>Proxies</t>
        </is>
      </c>
      <c r="K474" t="inlineStr"/>
      <c r="L474" t="inlineStr"/>
      <c r="M474" t="inlineStr">
        <is>
          <t>nan</t>
        </is>
      </c>
      <c r="N474" t="b">
        <v>0</v>
      </c>
      <c r="O474" t="n">
        <v>33.99381014</v>
      </c>
      <c r="P474" t="n">
        <v>0.001431762400761085</v>
      </c>
      <c r="Q474" t="n">
        <v>20.01402982701349</v>
      </c>
      <c r="R474" t="n">
        <v>680.3531300757936</v>
      </c>
      <c r="S474" t="n">
        <v>0.04867105921706293</v>
      </c>
      <c r="T474">
        <f>O474*Q474</f>
        <v/>
      </c>
      <c r="U474">
        <f>O474*P474</f>
        <v/>
      </c>
    </row>
    <row r="475">
      <c r="A475" t="inlineStr">
        <is>
          <t>202606</t>
        </is>
      </c>
      <c r="B475" t="inlineStr">
        <is>
          <t>Ex_Integra</t>
        </is>
      </c>
      <c r="C475" t="inlineStr">
        <is>
          <t>F3</t>
        </is>
      </c>
      <c r="D475" t="inlineStr">
        <is>
          <t>IN-FONDO3</t>
        </is>
      </c>
      <c r="E475" t="inlineStr">
        <is>
          <t>5374682HLGII</t>
        </is>
      </c>
      <c r="F475" t="inlineStr">
        <is>
          <t>PRIVFAEHLGII</t>
        </is>
      </c>
      <c r="G475" t="inlineStr">
        <is>
          <t>ALT</t>
        </is>
      </c>
      <c r="H475" t="inlineStr">
        <is>
          <t>Sector</t>
        </is>
      </c>
      <c r="I475" t="inlineStr">
        <is>
          <t>Alts</t>
        </is>
      </c>
      <c r="J475" t="inlineStr">
        <is>
          <t>Proxies</t>
        </is>
      </c>
      <c r="K475" t="inlineStr"/>
      <c r="L475" t="inlineStr"/>
      <c r="M475" t="inlineStr">
        <is>
          <t>nan</t>
        </is>
      </c>
      <c r="N475" t="b">
        <v>0</v>
      </c>
      <c r="O475" t="n">
        <v>33.99381014</v>
      </c>
      <c r="P475" t="n">
        <v>0.00211704145396807</v>
      </c>
      <c r="Q475" t="n">
        <v>7.541582103516081</v>
      </c>
      <c r="R475" t="n">
        <v>256.3671101821475</v>
      </c>
      <c r="S475" t="n">
        <v>0.07196630524470012</v>
      </c>
      <c r="T475">
        <f>O475*Q475</f>
        <v/>
      </c>
      <c r="U475">
        <f>O475*P475</f>
        <v/>
      </c>
    </row>
    <row r="476">
      <c r="A476" t="inlineStr">
        <is>
          <t>202606</t>
        </is>
      </c>
      <c r="B476" t="inlineStr">
        <is>
          <t>Ex_Integra</t>
        </is>
      </c>
      <c r="C476" t="inlineStr">
        <is>
          <t>F2</t>
        </is>
      </c>
      <c r="D476" t="inlineStr">
        <is>
          <t>IN-FONDO2</t>
        </is>
      </c>
      <c r="E476" t="inlineStr">
        <is>
          <t>5374682HLGII</t>
        </is>
      </c>
      <c r="F476" t="inlineStr">
        <is>
          <t>PRIVFAEHLGII</t>
        </is>
      </c>
      <c r="G476" t="inlineStr">
        <is>
          <t>ALT</t>
        </is>
      </c>
      <c r="H476" t="inlineStr">
        <is>
          <t>Sector</t>
        </is>
      </c>
      <c r="I476" t="inlineStr">
        <is>
          <t>Alts</t>
        </is>
      </c>
      <c r="J476" t="inlineStr">
        <is>
          <t>Proxies</t>
        </is>
      </c>
      <c r="K476" t="inlineStr"/>
      <c r="L476" t="inlineStr"/>
      <c r="M476" t="inlineStr">
        <is>
          <t>nan</t>
        </is>
      </c>
      <c r="N476" t="b">
        <v>0</v>
      </c>
      <c r="O476" t="n">
        <v>33.99381014</v>
      </c>
      <c r="P476" t="n">
        <v>0.003078219607020978</v>
      </c>
      <c r="Q476" t="n">
        <v>43.02919185213044</v>
      </c>
      <c r="R476" t="n">
        <v>1462.726178298957</v>
      </c>
      <c r="S476" t="n">
        <v>0.1046404128902965</v>
      </c>
      <c r="T476">
        <f>O476*Q476</f>
        <v/>
      </c>
      <c r="U476">
        <f>O476*P476</f>
        <v/>
      </c>
    </row>
    <row r="477">
      <c r="A477" t="inlineStr">
        <is>
          <t>202606</t>
        </is>
      </c>
      <c r="B477" t="inlineStr">
        <is>
          <t>Ex_Integra</t>
        </is>
      </c>
      <c r="C477" t="inlineStr">
        <is>
          <t>F2</t>
        </is>
      </c>
      <c r="D477" t="inlineStr">
        <is>
          <t>IN-FONDO2</t>
        </is>
      </c>
      <c r="E477" t="inlineStr">
        <is>
          <t>5375422SCPVO</t>
        </is>
      </c>
      <c r="F477" t="inlineStr"/>
      <c r="G477" t="inlineStr">
        <is>
          <t>ALT</t>
        </is>
      </c>
      <c r="H477" t="inlineStr">
        <is>
          <t>Sector</t>
        </is>
      </c>
      <c r="I477" t="inlineStr">
        <is>
          <t>Alts</t>
        </is>
      </c>
      <c r="J477" t="inlineStr">
        <is>
          <t>Proxies</t>
        </is>
      </c>
      <c r="K477" t="inlineStr"/>
      <c r="L477" t="inlineStr"/>
      <c r="M477" t="inlineStr">
        <is>
          <t>nan</t>
        </is>
      </c>
      <c r="N477" t="b">
        <v>0</v>
      </c>
      <c r="O477" t="n">
        <v>33.99381014</v>
      </c>
      <c r="P477" t="n">
        <v>0.00580324838993683</v>
      </c>
      <c r="Q477" t="n">
        <v>81.12127145399509</v>
      </c>
      <c r="R477" t="n">
        <v>2757.621100122511</v>
      </c>
      <c r="S477" t="n">
        <v>0.1972745239627733</v>
      </c>
      <c r="T477">
        <f>O477*Q477</f>
        <v/>
      </c>
      <c r="U477">
        <f>O477*P477</f>
        <v/>
      </c>
    </row>
    <row r="478">
      <c r="A478" t="inlineStr">
        <is>
          <t>202606</t>
        </is>
      </c>
      <c r="B478" t="inlineStr">
        <is>
          <t>Ex_Integra</t>
        </is>
      </c>
      <c r="C478" t="inlineStr">
        <is>
          <t>F2</t>
        </is>
      </c>
      <c r="D478" t="inlineStr">
        <is>
          <t>IN-FONDO2</t>
        </is>
      </c>
      <c r="E478" t="inlineStr">
        <is>
          <t>5375272BSGLP</t>
        </is>
      </c>
      <c r="F478" t="inlineStr">
        <is>
          <t>PRIVFAEBSGLP</t>
        </is>
      </c>
      <c r="G478" t="inlineStr">
        <is>
          <t>ALT</t>
        </is>
      </c>
      <c r="H478" t="inlineStr">
        <is>
          <t>Sector</t>
        </is>
      </c>
      <c r="I478" t="inlineStr">
        <is>
          <t>Alts</t>
        </is>
      </c>
      <c r="J478" t="inlineStr">
        <is>
          <t>Proxies</t>
        </is>
      </c>
      <c r="K478" t="inlineStr"/>
      <c r="L478" t="inlineStr"/>
      <c r="M478" t="inlineStr">
        <is>
          <t>nan</t>
        </is>
      </c>
      <c r="N478" t="b">
        <v>0</v>
      </c>
      <c r="O478" t="n">
        <v>22.26227133</v>
      </c>
      <c r="P478" t="n">
        <v>0.002140866510757185</v>
      </c>
      <c r="Q478" t="n">
        <v>29.92631052412895</v>
      </c>
      <c r="R478" t="n">
        <v>666.2276447939931</v>
      </c>
      <c r="S478" t="n">
        <v>0.04766055114378683</v>
      </c>
      <c r="T478">
        <f>O478*Q478</f>
        <v/>
      </c>
      <c r="U478">
        <f>O478*P478</f>
        <v/>
      </c>
    </row>
    <row r="479">
      <c r="A479" t="inlineStr">
        <is>
          <t>202606</t>
        </is>
      </c>
      <c r="B479" t="inlineStr">
        <is>
          <t>Ex_Integra</t>
        </is>
      </c>
      <c r="C479" t="inlineStr">
        <is>
          <t>F3</t>
        </is>
      </c>
      <c r="D479" t="inlineStr">
        <is>
          <t>IN-FONDO3</t>
        </is>
      </c>
      <c r="E479" t="inlineStr">
        <is>
          <t>5375272BSGLP</t>
        </is>
      </c>
      <c r="F479" t="inlineStr">
        <is>
          <t>PRIVFAEBSGLP</t>
        </is>
      </c>
      <c r="G479" t="inlineStr">
        <is>
          <t>ALT</t>
        </is>
      </c>
      <c r="H479" t="inlineStr">
        <is>
          <t>Sector</t>
        </is>
      </c>
      <c r="I479" t="inlineStr">
        <is>
          <t>Alts</t>
        </is>
      </c>
      <c r="J479" t="inlineStr">
        <is>
          <t>Proxies</t>
        </is>
      </c>
      <c r="K479" t="inlineStr"/>
      <c r="L479" t="inlineStr"/>
      <c r="M479" t="inlineStr">
        <is>
          <t>nan</t>
        </is>
      </c>
      <c r="N479" t="b">
        <v>0</v>
      </c>
      <c r="O479" t="n">
        <v>22.26227133</v>
      </c>
      <c r="P479" t="n">
        <v>0.005766808098456542</v>
      </c>
      <c r="Q479" t="n">
        <v>20.54322397334947</v>
      </c>
      <c r="R479" t="n">
        <v>457.3388260876665</v>
      </c>
      <c r="S479" t="n">
        <v>0.1283822465958809</v>
      </c>
      <c r="T479">
        <f>O479*Q479</f>
        <v/>
      </c>
      <c r="U479">
        <f>O479*P479</f>
        <v/>
      </c>
    </row>
    <row r="480">
      <c r="A480" t="inlineStr">
        <is>
          <t>202606</t>
        </is>
      </c>
      <c r="B480" t="inlineStr">
        <is>
          <t>Ex_Integra</t>
        </is>
      </c>
      <c r="C480" t="inlineStr">
        <is>
          <t>F3</t>
        </is>
      </c>
      <c r="D480" t="inlineStr">
        <is>
          <t>IN-FONDO3</t>
        </is>
      </c>
      <c r="E480" t="inlineStr">
        <is>
          <t>5375172CDRXI</t>
        </is>
      </c>
      <c r="F480" t="inlineStr"/>
      <c r="G480" t="inlineStr">
        <is>
          <t>ALT</t>
        </is>
      </c>
      <c r="H480" t="inlineStr">
        <is>
          <t>Sector</t>
        </is>
      </c>
      <c r="I480" t="inlineStr">
        <is>
          <t>Alts</t>
        </is>
      </c>
      <c r="J480" t="inlineStr">
        <is>
          <t>Proxies</t>
        </is>
      </c>
      <c r="K480" t="inlineStr"/>
      <c r="L480" t="inlineStr"/>
      <c r="M480" t="inlineStr">
        <is>
          <t>nan</t>
        </is>
      </c>
      <c r="N480" t="b">
        <v>0</v>
      </c>
      <c r="O480" t="n">
        <v>22.26227133</v>
      </c>
      <c r="P480" t="n">
        <v>0.00440654089483337</v>
      </c>
      <c r="Q480" t="n">
        <v>15.69751498658576</v>
      </c>
      <c r="R480" t="n">
        <v>349.4623378381135</v>
      </c>
      <c r="S480" t="n">
        <v>0.09809960902752149</v>
      </c>
      <c r="T480">
        <f>O480*Q480</f>
        <v/>
      </c>
      <c r="U480">
        <f>O480*P480</f>
        <v/>
      </c>
    </row>
    <row r="481">
      <c r="A481" t="inlineStr">
        <is>
          <t>202606</t>
        </is>
      </c>
      <c r="B481" t="inlineStr">
        <is>
          <t>Ex_Integra</t>
        </is>
      </c>
      <c r="C481" t="inlineStr">
        <is>
          <t>F2</t>
        </is>
      </c>
      <c r="D481" t="inlineStr">
        <is>
          <t>IN-FONDO2</t>
        </is>
      </c>
      <c r="E481" t="inlineStr">
        <is>
          <t>5375172CDRXI</t>
        </is>
      </c>
      <c r="F481" t="inlineStr"/>
      <c r="G481" t="inlineStr">
        <is>
          <t>ALT</t>
        </is>
      </c>
      <c r="H481" t="inlineStr">
        <is>
          <t>Sector</t>
        </is>
      </c>
      <c r="I481" t="inlineStr">
        <is>
          <t>Alts</t>
        </is>
      </c>
      <c r="J481" t="inlineStr">
        <is>
          <t>Proxies</t>
        </is>
      </c>
      <c r="K481" t="inlineStr"/>
      <c r="L481" t="inlineStr"/>
      <c r="M481" t="inlineStr">
        <is>
          <t>nan</t>
        </is>
      </c>
      <c r="N481" t="b">
        <v>0</v>
      </c>
      <c r="O481" t="n">
        <v>22.26227133</v>
      </c>
      <c r="P481" t="n">
        <v>0.001869583535003936</v>
      </c>
      <c r="Q481" t="n">
        <v>26.13415509009858</v>
      </c>
      <c r="R481" t="n">
        <v>581.8056515960753</v>
      </c>
      <c r="S481" t="n">
        <v>0.04162117593035818</v>
      </c>
      <c r="T481">
        <f>O481*Q481</f>
        <v/>
      </c>
      <c r="U481">
        <f>O481*P481</f>
        <v/>
      </c>
    </row>
    <row r="482">
      <c r="A482" t="inlineStr">
        <is>
          <t>202606</t>
        </is>
      </c>
      <c r="B482" t="inlineStr">
        <is>
          <t>Ex_Integra</t>
        </is>
      </c>
      <c r="C482" t="inlineStr">
        <is>
          <t>F3</t>
        </is>
      </c>
      <c r="D482" t="inlineStr">
        <is>
          <t>IN-FONDO3</t>
        </is>
      </c>
      <c r="E482" t="inlineStr">
        <is>
          <t>5374212PGD16</t>
        </is>
      </c>
      <c r="F482" t="inlineStr">
        <is>
          <t>PRIVFAEPGM7</t>
        </is>
      </c>
      <c r="G482" t="inlineStr">
        <is>
          <t>ALT</t>
        </is>
      </c>
      <c r="H482" t="inlineStr">
        <is>
          <t>Sector</t>
        </is>
      </c>
      <c r="I482" t="inlineStr">
        <is>
          <t>Alts</t>
        </is>
      </c>
      <c r="J482" t="inlineStr">
        <is>
          <t>Proxies</t>
        </is>
      </c>
      <c r="K482" t="inlineStr"/>
      <c r="L482" t="inlineStr"/>
      <c r="M482" t="inlineStr">
        <is>
          <t>nan</t>
        </is>
      </c>
      <c r="N482" t="b">
        <v>0</v>
      </c>
      <c r="O482" t="n">
        <v>33.99381014</v>
      </c>
      <c r="P482" t="n">
        <v>0.001501255063606802</v>
      </c>
      <c r="Q482" t="n">
        <v>5.34795305934558</v>
      </c>
      <c r="R482" t="n">
        <v>181.7973009370258</v>
      </c>
      <c r="S482" t="n">
        <v>0.05103337960396324</v>
      </c>
      <c r="T482">
        <f>O482*Q482</f>
        <v/>
      </c>
      <c r="U482">
        <f>O482*P482</f>
        <v/>
      </c>
    </row>
    <row r="483">
      <c r="A483" t="inlineStr">
        <is>
          <t>202606</t>
        </is>
      </c>
      <c r="B483" t="inlineStr">
        <is>
          <t>Ex_Integra</t>
        </is>
      </c>
      <c r="C483" t="inlineStr">
        <is>
          <t>F2</t>
        </is>
      </c>
      <c r="D483" t="inlineStr">
        <is>
          <t>IN-FONDO2</t>
        </is>
      </c>
      <c r="E483" t="inlineStr">
        <is>
          <t>5374212PGD16</t>
        </is>
      </c>
      <c r="F483" t="inlineStr">
        <is>
          <t>PRIVFAEPGM7</t>
        </is>
      </c>
      <c r="G483" t="inlineStr">
        <is>
          <t>ALT</t>
        </is>
      </c>
      <c r="H483" t="inlineStr">
        <is>
          <t>Sector</t>
        </is>
      </c>
      <c r="I483" t="inlineStr">
        <is>
          <t>Alts</t>
        </is>
      </c>
      <c r="J483" t="inlineStr">
        <is>
          <t>Proxies</t>
        </is>
      </c>
      <c r="K483" t="inlineStr"/>
      <c r="L483" t="inlineStr"/>
      <c r="M483" t="inlineStr">
        <is>
          <t>nan</t>
        </is>
      </c>
      <c r="N483" t="b">
        <v>0</v>
      </c>
      <c r="O483" t="n">
        <v>33.99381014</v>
      </c>
      <c r="P483" t="n">
        <v>0.001486200228038592</v>
      </c>
      <c r="Q483" t="n">
        <v>20.77499428471307</v>
      </c>
      <c r="R483" t="n">
        <v>706.2212113741214</v>
      </c>
      <c r="S483" t="n">
        <v>0.05052160838196858</v>
      </c>
      <c r="T483">
        <f>O483*Q483</f>
        <v/>
      </c>
      <c r="U483">
        <f>O483*P483</f>
        <v/>
      </c>
    </row>
    <row r="484">
      <c r="A484" t="inlineStr">
        <is>
          <t>202606</t>
        </is>
      </c>
      <c r="B484" t="inlineStr">
        <is>
          <t>Ex_Integra</t>
        </is>
      </c>
      <c r="C484" t="inlineStr">
        <is>
          <t>F2</t>
        </is>
      </c>
      <c r="D484" t="inlineStr">
        <is>
          <t>IN-FONDO2</t>
        </is>
      </c>
      <c r="E484" t="inlineStr">
        <is>
          <t>5374664CCM7F</t>
        </is>
      </c>
      <c r="F484" t="inlineStr">
        <is>
          <t>PRIVFAECCM7F</t>
        </is>
      </c>
      <c r="G484" t="inlineStr">
        <is>
          <t>ALT</t>
        </is>
      </c>
      <c r="H484" t="inlineStr">
        <is>
          <t>Sector</t>
        </is>
      </c>
      <c r="I484" t="inlineStr">
        <is>
          <t>Alts</t>
        </is>
      </c>
      <c r="J484" t="inlineStr">
        <is>
          <t>Proxies</t>
        </is>
      </c>
      <c r="K484" t="inlineStr"/>
      <c r="L484" t="inlineStr"/>
      <c r="M484" t="inlineStr">
        <is>
          <t>nan</t>
        </is>
      </c>
      <c r="N484" t="b">
        <v>0</v>
      </c>
      <c r="O484" t="n">
        <v>33.99381014</v>
      </c>
      <c r="P484" t="n">
        <v>0.002130228762042499</v>
      </c>
      <c r="Q484" t="n">
        <v>29.77760972017235</v>
      </c>
      <c r="R484" t="n">
        <v>1012.254411250557</v>
      </c>
      <c r="S484" t="n">
        <v>0.07241459209163993</v>
      </c>
      <c r="T484">
        <f>O484*Q484</f>
        <v/>
      </c>
      <c r="U484">
        <f>O484*P484</f>
        <v/>
      </c>
    </row>
    <row r="485">
      <c r="A485" t="inlineStr">
        <is>
          <t>202606</t>
        </is>
      </c>
      <c r="B485" t="inlineStr">
        <is>
          <t>Ex_Integra</t>
        </is>
      </c>
      <c r="C485" t="inlineStr">
        <is>
          <t>F3</t>
        </is>
      </c>
      <c r="D485" t="inlineStr">
        <is>
          <t>IN-FONDO3</t>
        </is>
      </c>
      <c r="E485" t="inlineStr">
        <is>
          <t>5374664CCM7F</t>
        </is>
      </c>
      <c r="F485" t="inlineStr">
        <is>
          <t>PRIVFAECCM7F</t>
        </is>
      </c>
      <c r="G485" t="inlineStr">
        <is>
          <t>ALT</t>
        </is>
      </c>
      <c r="H485" t="inlineStr">
        <is>
          <t>Sector</t>
        </is>
      </c>
      <c r="I485" t="inlineStr">
        <is>
          <t>Alts</t>
        </is>
      </c>
      <c r="J485" t="inlineStr">
        <is>
          <t>Proxies</t>
        </is>
      </c>
      <c r="K485" t="inlineStr"/>
      <c r="L485" t="inlineStr"/>
      <c r="M485" t="inlineStr">
        <is>
          <t>nan</t>
        </is>
      </c>
      <c r="N485" t="b">
        <v>0</v>
      </c>
      <c r="O485" t="n">
        <v>33.99381014</v>
      </c>
      <c r="P485" t="n">
        <v>0.002151807224579295</v>
      </c>
      <c r="Q485" t="n">
        <v>7.665428952601217</v>
      </c>
      <c r="R485" t="n">
        <v>260.5771364563848</v>
      </c>
      <c r="S485" t="n">
        <v>0.07314812625022889</v>
      </c>
      <c r="T485">
        <f>O485*Q485</f>
        <v/>
      </c>
      <c r="U485">
        <f>O485*P485</f>
        <v/>
      </c>
    </row>
    <row r="486">
      <c r="A486" t="inlineStr">
        <is>
          <t>202606</t>
        </is>
      </c>
      <c r="B486" t="inlineStr">
        <is>
          <t>Ex_Integra</t>
        </is>
      </c>
      <c r="C486" t="inlineStr">
        <is>
          <t>F3</t>
        </is>
      </c>
      <c r="D486" t="inlineStr">
        <is>
          <t>IN-FONDO3</t>
        </is>
      </c>
      <c r="E486" t="inlineStr">
        <is>
          <t>5370862TRGL1</t>
        </is>
      </c>
      <c r="F486" t="inlineStr">
        <is>
          <t>PRIVFAATRGL1</t>
        </is>
      </c>
      <c r="G486" t="inlineStr">
        <is>
          <t>ALT</t>
        </is>
      </c>
      <c r="H486" t="inlineStr">
        <is>
          <t>Sector</t>
        </is>
      </c>
      <c r="I486" t="inlineStr">
        <is>
          <t>Alts</t>
        </is>
      </c>
      <c r="J486" t="inlineStr">
        <is>
          <t>Proxies</t>
        </is>
      </c>
      <c r="K486" t="inlineStr"/>
      <c r="L486" t="inlineStr"/>
      <c r="M486" t="inlineStr">
        <is>
          <t>nan</t>
        </is>
      </c>
      <c r="N486" t="b">
        <v>0</v>
      </c>
      <c r="O486" t="n">
        <v>111.5193358</v>
      </c>
      <c r="P486" t="n">
        <v>0.0007748726679534939</v>
      </c>
      <c r="Q486" t="n">
        <v>2.760345497339499</v>
      </c>
      <c r="R486" t="n">
        <v>307.8318964418216</v>
      </c>
      <c r="S486" t="n">
        <v>0.08641328525974758</v>
      </c>
      <c r="T486">
        <f>O486*Q486</f>
        <v/>
      </c>
      <c r="U486">
        <f>O486*P486</f>
        <v/>
      </c>
    </row>
    <row r="487">
      <c r="A487" t="inlineStr">
        <is>
          <t>202606</t>
        </is>
      </c>
      <c r="B487" t="inlineStr">
        <is>
          <t>Ex_Integra</t>
        </is>
      </c>
      <c r="C487" t="inlineStr">
        <is>
          <t>F2</t>
        </is>
      </c>
      <c r="D487" t="inlineStr">
        <is>
          <t>IN-FONDO2</t>
        </is>
      </c>
      <c r="E487" t="inlineStr">
        <is>
          <t>5370862TRGL1</t>
        </is>
      </c>
      <c r="F487" t="inlineStr">
        <is>
          <t>PRIVFAATRGL1</t>
        </is>
      </c>
      <c r="G487" t="inlineStr">
        <is>
          <t>ALT</t>
        </is>
      </c>
      <c r="H487" t="inlineStr">
        <is>
          <t>Sector</t>
        </is>
      </c>
      <c r="I487" t="inlineStr">
        <is>
          <t>Alts</t>
        </is>
      </c>
      <c r="J487" t="inlineStr">
        <is>
          <t>Proxies</t>
        </is>
      </c>
      <c r="K487" t="inlineStr"/>
      <c r="L487" t="inlineStr"/>
      <c r="M487" t="inlineStr">
        <is>
          <t>nan</t>
        </is>
      </c>
      <c r="N487" t="b">
        <v>0</v>
      </c>
      <c r="O487" t="n">
        <v>111.5193358</v>
      </c>
      <c r="P487" t="n">
        <v>0.001215272649249361</v>
      </c>
      <c r="Q487" t="n">
        <v>16.98780680167411</v>
      </c>
      <c r="R487" t="n">
        <v>1894.468931221419</v>
      </c>
      <c r="S487" t="n">
        <v>0.1355263986601951</v>
      </c>
      <c r="T487">
        <f>O487*Q487</f>
        <v/>
      </c>
      <c r="U487">
        <f>O487*P487</f>
        <v/>
      </c>
    </row>
    <row r="488">
      <c r="A488" t="inlineStr">
        <is>
          <t>202606</t>
        </is>
      </c>
      <c r="B488" t="inlineStr">
        <is>
          <t>Ex_Integra</t>
        </is>
      </c>
      <c r="C488" t="inlineStr">
        <is>
          <t>F2</t>
        </is>
      </c>
      <c r="D488" t="inlineStr">
        <is>
          <t>IN-FONDO2</t>
        </is>
      </c>
      <c r="E488" t="inlineStr">
        <is>
          <t>5375292IPC12</t>
        </is>
      </c>
      <c r="F488" t="inlineStr">
        <is>
          <t>PRIVFAEICP12</t>
        </is>
      </c>
      <c r="G488" t="inlineStr">
        <is>
          <t>ALT</t>
        </is>
      </c>
      <c r="H488" t="inlineStr">
        <is>
          <t>Sector</t>
        </is>
      </c>
      <c r="I488" t="inlineStr">
        <is>
          <t>Alts</t>
        </is>
      </c>
      <c r="J488" t="inlineStr">
        <is>
          <t>Proxies</t>
        </is>
      </c>
      <c r="K488" t="inlineStr"/>
      <c r="L488" t="inlineStr"/>
      <c r="M488" t="inlineStr">
        <is>
          <t>nan</t>
        </is>
      </c>
      <c r="N488" t="b">
        <v>0</v>
      </c>
      <c r="O488" t="n">
        <v>22.26227133</v>
      </c>
      <c r="P488" t="n">
        <v>0.004654034699514636</v>
      </c>
      <c r="Q488" t="n">
        <v>65.05687622647993</v>
      </c>
      <c r="R488" t="n">
        <v>1448.313830436123</v>
      </c>
      <c r="S488" t="n">
        <v>0.1036093832598299</v>
      </c>
      <c r="T488">
        <f>O488*Q488</f>
        <v/>
      </c>
      <c r="U488">
        <f>O488*P488</f>
        <v/>
      </c>
    </row>
    <row r="489">
      <c r="A489" t="inlineStr">
        <is>
          <t>202606</t>
        </is>
      </c>
      <c r="B489" t="inlineStr">
        <is>
          <t>Ex_Integra</t>
        </is>
      </c>
      <c r="C489" t="inlineStr">
        <is>
          <t>F3</t>
        </is>
      </c>
      <c r="D489" t="inlineStr">
        <is>
          <t>IN-FONDO3</t>
        </is>
      </c>
      <c r="E489" t="inlineStr">
        <is>
          <t>5374902IPCXI</t>
        </is>
      </c>
      <c r="F489" t="inlineStr">
        <is>
          <t>PRIVFAEIPCXI</t>
        </is>
      </c>
      <c r="G489" t="inlineStr">
        <is>
          <t>ALT</t>
        </is>
      </c>
      <c r="H489" t="inlineStr">
        <is>
          <t>Sector</t>
        </is>
      </c>
      <c r="I489" t="inlineStr">
        <is>
          <t>Alts</t>
        </is>
      </c>
      <c r="J489" t="inlineStr">
        <is>
          <t>Proxies</t>
        </is>
      </c>
      <c r="K489" t="inlineStr"/>
      <c r="L489" t="inlineStr"/>
      <c r="M489" t="inlineStr">
        <is>
          <t>nan</t>
        </is>
      </c>
      <c r="N489" t="b">
        <v>0</v>
      </c>
      <c r="O489" t="n">
        <v>22.26227133</v>
      </c>
      <c r="P489" t="n">
        <v>0.001768411574795172</v>
      </c>
      <c r="Q489" t="n">
        <v>6.299650419753712</v>
      </c>
      <c r="R489" t="n">
        <v>140.2445269287055</v>
      </c>
      <c r="S489" t="n">
        <v>0.03936885830120272</v>
      </c>
      <c r="T489">
        <f>O489*Q489</f>
        <v/>
      </c>
      <c r="U489">
        <f>O489*P489</f>
        <v/>
      </c>
    </row>
    <row r="490">
      <c r="A490" t="inlineStr">
        <is>
          <t>202606</t>
        </is>
      </c>
      <c r="B490" t="inlineStr">
        <is>
          <t>Ex_Integra</t>
        </is>
      </c>
      <c r="C490" t="inlineStr">
        <is>
          <t>F2</t>
        </is>
      </c>
      <c r="D490" t="inlineStr">
        <is>
          <t>IN-FONDO2</t>
        </is>
      </c>
      <c r="E490" t="inlineStr">
        <is>
          <t>5374902IPCXI</t>
        </is>
      </c>
      <c r="F490" t="inlineStr">
        <is>
          <t>PRIVFAEIPCXI</t>
        </is>
      </c>
      <c r="G490" t="inlineStr">
        <is>
          <t>ALT</t>
        </is>
      </c>
      <c r="H490" t="inlineStr">
        <is>
          <t>Sector</t>
        </is>
      </c>
      <c r="I490" t="inlineStr">
        <is>
          <t>Alts</t>
        </is>
      </c>
      <c r="J490" t="inlineStr">
        <is>
          <t>Proxies</t>
        </is>
      </c>
      <c r="K490" t="inlineStr"/>
      <c r="L490" t="inlineStr"/>
      <c r="M490" t="inlineStr">
        <is>
          <t>nan</t>
        </is>
      </c>
      <c r="N490" t="b">
        <v>0</v>
      </c>
      <c r="O490" t="n">
        <v>22.26227133</v>
      </c>
      <c r="P490" t="n">
        <v>0.003938944699334541</v>
      </c>
      <c r="Q490" t="n">
        <v>55.06092118184702</v>
      </c>
      <c r="R490" t="n">
        <v>1225.781167030023</v>
      </c>
      <c r="S490" t="n">
        <v>0.08768985565045083</v>
      </c>
      <c r="T490">
        <f>O490*Q490</f>
        <v/>
      </c>
      <c r="U490">
        <f>O490*P490</f>
        <v/>
      </c>
    </row>
    <row r="491">
      <c r="A491" t="inlineStr">
        <is>
          <t>202606</t>
        </is>
      </c>
      <c r="B491" t="inlineStr">
        <is>
          <t>Ex_Integra</t>
        </is>
      </c>
      <c r="C491" t="inlineStr">
        <is>
          <t>F3</t>
        </is>
      </c>
      <c r="D491" t="inlineStr">
        <is>
          <t>IN-FONDO3</t>
        </is>
      </c>
      <c r="E491" t="inlineStr">
        <is>
          <t>5370904PGD09</t>
        </is>
      </c>
      <c r="F491" t="inlineStr">
        <is>
          <t>PRIVFADPGD09</t>
        </is>
      </c>
      <c r="G491" t="inlineStr">
        <is>
          <t>ALT</t>
        </is>
      </c>
      <c r="H491" t="inlineStr">
        <is>
          <t>Sector</t>
        </is>
      </c>
      <c r="I491" t="inlineStr">
        <is>
          <t>Alts</t>
        </is>
      </c>
      <c r="J491" t="inlineStr">
        <is>
          <t>Proxies</t>
        </is>
      </c>
      <c r="K491" t="inlineStr"/>
      <c r="L491" t="inlineStr"/>
      <c r="M491" t="inlineStr">
        <is>
          <t>nan</t>
        </is>
      </c>
      <c r="N491" t="b">
        <v>0</v>
      </c>
      <c r="O491" t="n">
        <v>33.99381014</v>
      </c>
      <c r="P491" t="n">
        <v>1.890614714817425e-05</v>
      </c>
      <c r="Q491" t="n">
        <v>0.06734977282181411</v>
      </c>
      <c r="R491" t="n">
        <v>2.289475390276881</v>
      </c>
      <c r="S491" t="n">
        <v>0.0006426919766339379</v>
      </c>
      <c r="T491">
        <f>O491*Q491</f>
        <v/>
      </c>
      <c r="U491">
        <f>O491*P491</f>
        <v/>
      </c>
    </row>
    <row r="492">
      <c r="A492" t="inlineStr">
        <is>
          <t>202606</t>
        </is>
      </c>
      <c r="B492" t="inlineStr">
        <is>
          <t>Ex_Integra</t>
        </is>
      </c>
      <c r="C492" t="inlineStr">
        <is>
          <t>F2</t>
        </is>
      </c>
      <c r="D492" t="inlineStr">
        <is>
          <t>IN-FONDO2</t>
        </is>
      </c>
      <c r="E492" t="inlineStr">
        <is>
          <t>5370904PGD09</t>
        </is>
      </c>
      <c r="F492" t="inlineStr">
        <is>
          <t>PRIVFADPGD09</t>
        </is>
      </c>
      <c r="G492" t="inlineStr">
        <is>
          <t>ALT</t>
        </is>
      </c>
      <c r="H492" t="inlineStr">
        <is>
          <t>Sector</t>
        </is>
      </c>
      <c r="I492" t="inlineStr">
        <is>
          <t>Alts</t>
        </is>
      </c>
      <c r="J492" t="inlineStr">
        <is>
          <t>Proxies</t>
        </is>
      </c>
      <c r="K492" t="inlineStr"/>
      <c r="L492" t="inlineStr"/>
      <c r="M492" t="inlineStr">
        <is>
          <t>nan</t>
        </is>
      </c>
      <c r="N492" t="b">
        <v>0</v>
      </c>
      <c r="O492" t="n">
        <v>33.99381014</v>
      </c>
      <c r="P492" t="n">
        <v>1.111295311571125e-05</v>
      </c>
      <c r="Q492" t="n">
        <v>0.1553434948465037</v>
      </c>
      <c r="R492" t="n">
        <v>5.280717270296115</v>
      </c>
      <c r="S492" t="n">
        <v>0.0003777716183102096</v>
      </c>
      <c r="T492">
        <f>O492*Q492</f>
        <v/>
      </c>
      <c r="U492">
        <f>O492*P492</f>
        <v/>
      </c>
    </row>
    <row r="493">
      <c r="A493" t="inlineStr">
        <is>
          <t>202606</t>
        </is>
      </c>
      <c r="B493" t="inlineStr">
        <is>
          <t>Ex_Integra</t>
        </is>
      </c>
      <c r="C493" t="inlineStr">
        <is>
          <t>F2</t>
        </is>
      </c>
      <c r="D493" t="inlineStr">
        <is>
          <t>IN-FONDO2</t>
        </is>
      </c>
      <c r="E493" t="inlineStr">
        <is>
          <t>5374752PGD19</t>
        </is>
      </c>
      <c r="F493" t="inlineStr"/>
      <c r="G493" t="inlineStr">
        <is>
          <t>ALT</t>
        </is>
      </c>
      <c r="H493" t="inlineStr">
        <is>
          <t>Sector</t>
        </is>
      </c>
      <c r="I493" t="inlineStr">
        <is>
          <t>Alts</t>
        </is>
      </c>
      <c r="J493" t="inlineStr">
        <is>
          <t>Proxies</t>
        </is>
      </c>
      <c r="K493" t="inlineStr"/>
      <c r="L493" t="inlineStr"/>
      <c r="M493" t="inlineStr">
        <is>
          <t>nan</t>
        </is>
      </c>
      <c r="N493" t="b">
        <v>0</v>
      </c>
      <c r="O493" t="n">
        <v>33.99381014</v>
      </c>
      <c r="P493" t="n">
        <v>0.003758677102194127</v>
      </c>
      <c r="Q493" t="n">
        <v>52.54103306067939</v>
      </c>
      <c r="R493" t="n">
        <v>1786.069902424198</v>
      </c>
      <c r="S493" t="n">
        <v>0.1277717557895525</v>
      </c>
      <c r="T493">
        <f>O493*Q493</f>
        <v/>
      </c>
      <c r="U493">
        <f>O493*P493</f>
        <v/>
      </c>
    </row>
    <row r="494">
      <c r="A494" t="inlineStr">
        <is>
          <t>202606</t>
        </is>
      </c>
      <c r="B494" t="inlineStr">
        <is>
          <t>Ex_Integra</t>
        </is>
      </c>
      <c r="C494" t="inlineStr">
        <is>
          <t>F2</t>
        </is>
      </c>
      <c r="D494" t="inlineStr">
        <is>
          <t>IN-FONDO2</t>
        </is>
      </c>
      <c r="E494" t="inlineStr">
        <is>
          <t>5371082CSABF</t>
        </is>
      </c>
      <c r="F494" t="inlineStr">
        <is>
          <t>PRIVFAECSABF</t>
        </is>
      </c>
      <c r="G494" t="inlineStr">
        <is>
          <t>ALT</t>
        </is>
      </c>
      <c r="H494" t="inlineStr">
        <is>
          <t>Sector</t>
        </is>
      </c>
      <c r="I494" t="inlineStr">
        <is>
          <t>Alts</t>
        </is>
      </c>
      <c r="J494" t="inlineStr">
        <is>
          <t>Proxies</t>
        </is>
      </c>
      <c r="K494" t="inlineStr"/>
      <c r="L494" t="inlineStr"/>
      <c r="M494" t="inlineStr">
        <is>
          <t>nan</t>
        </is>
      </c>
      <c r="N494" t="b">
        <v>0</v>
      </c>
      <c r="O494" t="n">
        <v>33.99381014</v>
      </c>
      <c r="P494" t="n">
        <v>8.196920597474429e-06</v>
      </c>
      <c r="Q494" t="n">
        <v>0.1145814509728068</v>
      </c>
      <c r="R494" t="n">
        <v>3.895060089935312</v>
      </c>
      <c r="S494" t="n">
        <v>0.0002786445625232011</v>
      </c>
      <c r="T494">
        <f>O494*Q494</f>
        <v/>
      </c>
      <c r="U494">
        <f>O494*P494</f>
        <v/>
      </c>
    </row>
    <row r="495">
      <c r="A495" t="inlineStr">
        <is>
          <t>202606</t>
        </is>
      </c>
      <c r="B495" t="inlineStr">
        <is>
          <t>Ex_Integra</t>
        </is>
      </c>
      <c r="C495" t="inlineStr">
        <is>
          <t>F3</t>
        </is>
      </c>
      <c r="D495" t="inlineStr">
        <is>
          <t>IN-FONDO3</t>
        </is>
      </c>
      <c r="E495" t="inlineStr">
        <is>
          <t>5371082CSABF</t>
        </is>
      </c>
      <c r="F495" t="inlineStr">
        <is>
          <t>PRIVFAECSABF</t>
        </is>
      </c>
      <c r="G495" t="inlineStr">
        <is>
          <t>ALT</t>
        </is>
      </c>
      <c r="H495" t="inlineStr">
        <is>
          <t>Sector</t>
        </is>
      </c>
      <c r="I495" t="inlineStr">
        <is>
          <t>Alts</t>
        </is>
      </c>
      <c r="J495" t="inlineStr">
        <is>
          <t>Proxies</t>
        </is>
      </c>
      <c r="K495" t="inlineStr"/>
      <c r="L495" t="inlineStr"/>
      <c r="M495" t="inlineStr">
        <is>
          <t>nan</t>
        </is>
      </c>
      <c r="N495" t="b">
        <v>0</v>
      </c>
      <c r="O495" t="n">
        <v>33.99381014</v>
      </c>
      <c r="P495" t="n">
        <v>1.487969603395141e-05</v>
      </c>
      <c r="Q495" t="n">
        <v>0.05300625979953046</v>
      </c>
      <c r="R495" t="n">
        <v>1.801884731856753</v>
      </c>
      <c r="S495" t="n">
        <v>0.0005058175619190554</v>
      </c>
      <c r="T495">
        <f>O495*Q495</f>
        <v/>
      </c>
      <c r="U495">
        <f>O495*P495</f>
        <v/>
      </c>
    </row>
    <row r="496">
      <c r="A496" t="inlineStr">
        <is>
          <t>202606</t>
        </is>
      </c>
      <c r="B496" t="inlineStr">
        <is>
          <t>Ex_Integra</t>
        </is>
      </c>
      <c r="C496" t="inlineStr">
        <is>
          <t>F2</t>
        </is>
      </c>
      <c r="D496" t="inlineStr">
        <is>
          <t>IN-FONDO2</t>
        </is>
      </c>
      <c r="E496" t="inlineStr">
        <is>
          <t>5371484A8AFE</t>
        </is>
      </c>
      <c r="F496" t="inlineStr">
        <is>
          <t>PRIVFAEA8AFE</t>
        </is>
      </c>
      <c r="G496" t="inlineStr">
        <is>
          <t>ALT</t>
        </is>
      </c>
      <c r="H496" t="inlineStr">
        <is>
          <t>Sector</t>
        </is>
      </c>
      <c r="I496" t="inlineStr">
        <is>
          <t>Alts</t>
        </is>
      </c>
      <c r="J496" t="inlineStr">
        <is>
          <t>Proxies</t>
        </is>
      </c>
      <c r="K496" t="inlineStr"/>
      <c r="L496" t="inlineStr"/>
      <c r="M496" t="inlineStr">
        <is>
          <t>nan</t>
        </is>
      </c>
      <c r="N496" t="b">
        <v>0</v>
      </c>
      <c r="O496" t="n">
        <v>33.99381014</v>
      </c>
      <c r="P496" t="n">
        <v>5.918716106839013e-05</v>
      </c>
      <c r="Q496" t="n">
        <v>0.8273534815338948</v>
      </c>
      <c r="R496" t="n">
        <v>28.12489716993122</v>
      </c>
      <c r="S496" t="n">
        <v>0.002011997116084453</v>
      </c>
      <c r="T496">
        <f>O496*Q496</f>
        <v/>
      </c>
      <c r="U496">
        <f>O496*P496</f>
        <v/>
      </c>
    </row>
    <row r="497">
      <c r="A497" t="inlineStr">
        <is>
          <t>202606</t>
        </is>
      </c>
      <c r="B497" t="inlineStr">
        <is>
          <t>Ex_Integra</t>
        </is>
      </c>
      <c r="C497" t="inlineStr">
        <is>
          <t>F3</t>
        </is>
      </c>
      <c r="D497" t="inlineStr">
        <is>
          <t>IN-FONDO3</t>
        </is>
      </c>
      <c r="E497" t="inlineStr">
        <is>
          <t>5371484A8AFE</t>
        </is>
      </c>
      <c r="F497" t="inlineStr">
        <is>
          <t>PRIVFAEA8AFE</t>
        </is>
      </c>
      <c r="G497" t="inlineStr">
        <is>
          <t>ALT</t>
        </is>
      </c>
      <c r="H497" t="inlineStr">
        <is>
          <t>Sector</t>
        </is>
      </c>
      <c r="I497" t="inlineStr">
        <is>
          <t>Alts</t>
        </is>
      </c>
      <c r="J497" t="inlineStr">
        <is>
          <t>Proxies</t>
        </is>
      </c>
      <c r="K497" t="inlineStr"/>
      <c r="L497" t="inlineStr"/>
      <c r="M497" t="inlineStr">
        <is>
          <t>nan</t>
        </is>
      </c>
      <c r="N497" t="b">
        <v>0</v>
      </c>
      <c r="O497" t="n">
        <v>33.99381014</v>
      </c>
      <c r="P497" t="n">
        <v>5.978671441896634e-05</v>
      </c>
      <c r="Q497" t="n">
        <v>0.2129794929829957</v>
      </c>
      <c r="R497" t="n">
        <v>7.239984448177418</v>
      </c>
      <c r="S497" t="n">
        <v>0.002032378218852742</v>
      </c>
      <c r="T497">
        <f>O497*Q497</f>
        <v/>
      </c>
      <c r="U497">
        <f>O497*P497</f>
        <v/>
      </c>
    </row>
    <row r="498">
      <c r="A498" t="inlineStr">
        <is>
          <t>202606</t>
        </is>
      </c>
      <c r="B498" t="inlineStr">
        <is>
          <t>Ex_Integra</t>
        </is>
      </c>
      <c r="C498" t="inlineStr">
        <is>
          <t>F3</t>
        </is>
      </c>
      <c r="D498" t="inlineStr">
        <is>
          <t>IN-FONDO3</t>
        </is>
      </c>
      <c r="E498" t="inlineStr">
        <is>
          <t>5374782A10FE</t>
        </is>
      </c>
      <c r="F498" t="inlineStr">
        <is>
          <t>PRIVFAEA10FE</t>
        </is>
      </c>
      <c r="G498" t="inlineStr">
        <is>
          <t>ALT</t>
        </is>
      </c>
      <c r="H498" t="inlineStr">
        <is>
          <t>Sector</t>
        </is>
      </c>
      <c r="I498" t="inlineStr">
        <is>
          <t>Alts</t>
        </is>
      </c>
      <c r="J498" t="inlineStr">
        <is>
          <t>Proxies</t>
        </is>
      </c>
      <c r="K498" t="inlineStr"/>
      <c r="L498" t="inlineStr"/>
      <c r="M498" t="inlineStr">
        <is>
          <t>nan</t>
        </is>
      </c>
      <c r="N498" t="b">
        <v>0</v>
      </c>
      <c r="O498" t="n">
        <v>33.99381014</v>
      </c>
      <c r="P498" t="n">
        <v>0.006614063124877061</v>
      </c>
      <c r="Q498" t="n">
        <v>23.56141869617392</v>
      </c>
      <c r="R498" t="n">
        <v>800.9423937867825</v>
      </c>
      <c r="S498" t="n">
        <v>0.2248372061210459</v>
      </c>
      <c r="T498">
        <f>O498*Q498</f>
        <v/>
      </c>
      <c r="U498">
        <f>O498*P498</f>
        <v/>
      </c>
    </row>
    <row r="499">
      <c r="A499" t="inlineStr">
        <is>
          <t>202606</t>
        </is>
      </c>
      <c r="B499" t="inlineStr">
        <is>
          <t>Ex_Integra</t>
        </is>
      </c>
      <c r="C499" t="inlineStr">
        <is>
          <t>F2</t>
        </is>
      </c>
      <c r="D499" t="inlineStr">
        <is>
          <t>IN-FONDO2</t>
        </is>
      </c>
      <c r="E499" t="inlineStr">
        <is>
          <t>5374782A10FE</t>
        </is>
      </c>
      <c r="F499" t="inlineStr">
        <is>
          <t>PRIVFAEA10FE</t>
        </is>
      </c>
      <c r="G499" t="inlineStr">
        <is>
          <t>ALT</t>
        </is>
      </c>
      <c r="H499" t="inlineStr">
        <is>
          <t>Sector</t>
        </is>
      </c>
      <c r="I499" t="inlineStr">
        <is>
          <t>Alts</t>
        </is>
      </c>
      <c r="J499" t="inlineStr">
        <is>
          <t>Proxies</t>
        </is>
      </c>
      <c r="K499" t="inlineStr"/>
      <c r="L499" t="inlineStr"/>
      <c r="M499" t="inlineStr">
        <is>
          <t>nan</t>
        </is>
      </c>
      <c r="N499" t="b">
        <v>0</v>
      </c>
      <c r="O499" t="n">
        <v>33.99381014</v>
      </c>
      <c r="P499" t="n">
        <v>0.001813235918983176</v>
      </c>
      <c r="Q499" t="n">
        <v>25.3464944648991</v>
      </c>
      <c r="R499" t="n">
        <v>861.6239205543408</v>
      </c>
      <c r="S499" t="n">
        <v>0.0616387975689425</v>
      </c>
      <c r="T499">
        <f>O499*Q499</f>
        <v/>
      </c>
      <c r="U499">
        <f>O499*P499</f>
        <v/>
      </c>
    </row>
    <row r="500">
      <c r="A500" t="inlineStr">
        <is>
          <t>202606</t>
        </is>
      </c>
      <c r="B500" t="inlineStr">
        <is>
          <t>Ex_Integra</t>
        </is>
      </c>
      <c r="C500" t="inlineStr">
        <is>
          <t>F2</t>
        </is>
      </c>
      <c r="D500" t="inlineStr">
        <is>
          <t>IN-FONDO2</t>
        </is>
      </c>
      <c r="E500" t="inlineStr">
        <is>
          <t>5372282ACTG4</t>
        </is>
      </c>
      <c r="F500" t="inlineStr">
        <is>
          <t xml:space="preserve"> </t>
        </is>
      </c>
      <c r="G500" t="inlineStr">
        <is>
          <t>ALT</t>
        </is>
      </c>
      <c r="H500" t="inlineStr">
        <is>
          <t>Sector</t>
        </is>
      </c>
      <c r="I500" t="inlineStr">
        <is>
          <t>Alts</t>
        </is>
      </c>
      <c r="J500" t="inlineStr">
        <is>
          <t>Proxies</t>
        </is>
      </c>
      <c r="K500" t="inlineStr"/>
      <c r="L500" t="inlineStr"/>
      <c r="M500" t="inlineStr">
        <is>
          <t>nan</t>
        </is>
      </c>
      <c r="N500" t="b">
        <v>0</v>
      </c>
      <c r="O500" t="n">
        <v>138.32673435</v>
      </c>
      <c r="P500" t="n">
        <v>4.638123712649185e-05</v>
      </c>
      <c r="Q500" t="n">
        <v>0.6483446295069264</v>
      </c>
      <c r="R500" t="n">
        <v>89.68339533305378</v>
      </c>
      <c r="S500" t="n">
        <v>0.006415765066820596</v>
      </c>
      <c r="T500">
        <f>O500*Q500</f>
        <v/>
      </c>
      <c r="U500">
        <f>O500*P500</f>
        <v/>
      </c>
    </row>
    <row r="501">
      <c r="A501" t="inlineStr">
        <is>
          <t>202606</t>
        </is>
      </c>
      <c r="B501" t="inlineStr">
        <is>
          <t>Ex_Integra</t>
        </is>
      </c>
      <c r="C501" t="inlineStr">
        <is>
          <t>F3</t>
        </is>
      </c>
      <c r="D501" t="inlineStr">
        <is>
          <t>IN-FONDO3</t>
        </is>
      </c>
      <c r="E501" t="inlineStr">
        <is>
          <t>5372282ACTG4</t>
        </is>
      </c>
      <c r="F501" t="inlineStr">
        <is>
          <t xml:space="preserve"> </t>
        </is>
      </c>
      <c r="G501" t="inlineStr">
        <is>
          <t>ALT</t>
        </is>
      </c>
      <c r="H501" t="inlineStr">
        <is>
          <t>Sector</t>
        </is>
      </c>
      <c r="I501" t="inlineStr">
        <is>
          <t>Alts</t>
        </is>
      </c>
      <c r="J501" t="inlineStr">
        <is>
          <t>Proxies</t>
        </is>
      </c>
      <c r="K501" t="inlineStr"/>
      <c r="L501" t="inlineStr"/>
      <c r="M501" t="inlineStr">
        <is>
          <t>nan</t>
        </is>
      </c>
      <c r="N501" t="b">
        <v>0</v>
      </c>
      <c r="O501" t="n">
        <v>138.32673435</v>
      </c>
      <c r="P501" t="n">
        <v>4.687044088580549e-05</v>
      </c>
      <c r="Q501" t="n">
        <v>0.1669675752006462</v>
      </c>
      <c r="R501" t="n">
        <v>23.09607941984344</v>
      </c>
      <c r="S501" t="n">
        <v>0.006483435025278195</v>
      </c>
      <c r="T501">
        <f>O501*Q501</f>
        <v/>
      </c>
      <c r="U501">
        <f>O501*P501</f>
        <v/>
      </c>
    </row>
    <row r="502">
      <c r="A502" t="inlineStr">
        <is>
          <t>202606</t>
        </is>
      </c>
      <c r="B502" t="inlineStr">
        <is>
          <t>Ex_Integra</t>
        </is>
      </c>
      <c r="C502" t="inlineStr">
        <is>
          <t>F3</t>
        </is>
      </c>
      <c r="D502" t="inlineStr">
        <is>
          <t>IN-FONDO3</t>
        </is>
      </c>
      <c r="E502" t="inlineStr">
        <is>
          <t>5372462PGD12</t>
        </is>
      </c>
      <c r="F502" t="inlineStr">
        <is>
          <t>PRIVFAEPGD12</t>
        </is>
      </c>
      <c r="G502" t="inlineStr">
        <is>
          <t>ALT</t>
        </is>
      </c>
      <c r="H502" t="inlineStr">
        <is>
          <t>Sector</t>
        </is>
      </c>
      <c r="I502" t="inlineStr">
        <is>
          <t>Alts</t>
        </is>
      </c>
      <c r="J502" t="inlineStr">
        <is>
          <t>Proxies</t>
        </is>
      </c>
      <c r="K502" t="inlineStr"/>
      <c r="L502" t="inlineStr"/>
      <c r="M502" t="inlineStr">
        <is>
          <t>nan</t>
        </is>
      </c>
      <c r="N502" t="b">
        <v>0</v>
      </c>
      <c r="O502" t="n">
        <v>33.99381014</v>
      </c>
      <c r="P502" t="n">
        <v>0.0002695916560972756</v>
      </c>
      <c r="Q502" t="n">
        <v>0.9603721292606964</v>
      </c>
      <c r="R502" t="n">
        <v>32.64670782583566</v>
      </c>
      <c r="S502" t="n">
        <v>0.00916444757269896</v>
      </c>
      <c r="T502">
        <f>O502*Q502</f>
        <v/>
      </c>
      <c r="U502">
        <f>O502*P502</f>
        <v/>
      </c>
    </row>
    <row r="503">
      <c r="A503" t="inlineStr">
        <is>
          <t>202606</t>
        </is>
      </c>
      <c r="B503" t="inlineStr">
        <is>
          <t>Ex_Integra</t>
        </is>
      </c>
      <c r="C503" t="inlineStr">
        <is>
          <t>F2</t>
        </is>
      </c>
      <c r="D503" t="inlineStr">
        <is>
          <t>IN-FONDO2</t>
        </is>
      </c>
      <c r="E503" t="inlineStr">
        <is>
          <t>5372462PGD12</t>
        </is>
      </c>
      <c r="F503" t="inlineStr">
        <is>
          <t>PRIVFAEPGD12</t>
        </is>
      </c>
      <c r="G503" t="inlineStr">
        <is>
          <t>ALT</t>
        </is>
      </c>
      <c r="H503" t="inlineStr">
        <is>
          <t>Sector</t>
        </is>
      </c>
      <c r="I503" t="inlineStr">
        <is>
          <t>Alts</t>
        </is>
      </c>
      <c r="J503" t="inlineStr">
        <is>
          <t>Proxies</t>
        </is>
      </c>
      <c r="K503" t="inlineStr"/>
      <c r="L503" t="inlineStr"/>
      <c r="M503" t="inlineStr">
        <is>
          <t>nan</t>
        </is>
      </c>
      <c r="N503" t="b">
        <v>0</v>
      </c>
      <c r="O503" t="n">
        <v>33.99381014</v>
      </c>
      <c r="P503" t="n">
        <v>0.0002001661035737164</v>
      </c>
      <c r="Q503" t="n">
        <v>2.798041326655793</v>
      </c>
      <c r="R503" t="n">
        <v>95.11608562221075</v>
      </c>
      <c r="S503" t="n">
        <v>0.00680440852134849</v>
      </c>
      <c r="T503">
        <f>O503*Q503</f>
        <v/>
      </c>
      <c r="U503">
        <f>O503*P503</f>
        <v/>
      </c>
    </row>
    <row r="504">
      <c r="A504" t="inlineStr">
        <is>
          <t>202606</t>
        </is>
      </c>
      <c r="B504" t="inlineStr">
        <is>
          <t>Ex_Integra</t>
        </is>
      </c>
      <c r="C504" t="inlineStr">
        <is>
          <t>F2</t>
        </is>
      </c>
      <c r="D504" t="inlineStr">
        <is>
          <t>IN-FONDO2</t>
        </is>
      </c>
      <c r="E504" t="inlineStr">
        <is>
          <t>5374414P7SLP</t>
        </is>
      </c>
      <c r="F504" t="inlineStr">
        <is>
          <t>PRIVFAEP7SLP</t>
        </is>
      </c>
      <c r="G504" t="inlineStr">
        <is>
          <t>ALT</t>
        </is>
      </c>
      <c r="H504" t="inlineStr">
        <is>
          <t>Sector</t>
        </is>
      </c>
      <c r="I504" t="inlineStr">
        <is>
          <t>Alts</t>
        </is>
      </c>
      <c r="J504" t="inlineStr">
        <is>
          <t>Proxies</t>
        </is>
      </c>
      <c r="K504" t="inlineStr"/>
      <c r="L504" t="inlineStr"/>
      <c r="M504" t="inlineStr">
        <is>
          <t>nan</t>
        </is>
      </c>
      <c r="N504" t="b">
        <v>0</v>
      </c>
      <c r="O504" t="n">
        <v>33.99381014</v>
      </c>
      <c r="P504" t="n">
        <v>0.001295613762925513</v>
      </c>
      <c r="Q504" t="n">
        <v>18.11086286502319</v>
      </c>
      <c r="R504" t="n">
        <v>615.6572337051748</v>
      </c>
      <c r="S504" t="n">
        <v>0.04404284827166085</v>
      </c>
      <c r="T504">
        <f>O504*Q504</f>
        <v/>
      </c>
      <c r="U504">
        <f>O504*P504</f>
        <v/>
      </c>
    </row>
    <row r="505">
      <c r="A505" t="inlineStr">
        <is>
          <t>202606</t>
        </is>
      </c>
      <c r="B505" t="inlineStr">
        <is>
          <t>Ex_Integra</t>
        </is>
      </c>
      <c r="C505" t="inlineStr">
        <is>
          <t>F3</t>
        </is>
      </c>
      <c r="D505" t="inlineStr">
        <is>
          <t>IN-FONDO3</t>
        </is>
      </c>
      <c r="E505" t="inlineStr">
        <is>
          <t>5374414P7SLP</t>
        </is>
      </c>
      <c r="F505" t="inlineStr">
        <is>
          <t>PRIVFAEP7SLP</t>
        </is>
      </c>
      <c r="G505" t="inlineStr">
        <is>
          <t>ALT</t>
        </is>
      </c>
      <c r="H505" t="inlineStr">
        <is>
          <t>Sector</t>
        </is>
      </c>
      <c r="I505" t="inlineStr">
        <is>
          <t>Alts</t>
        </is>
      </c>
      <c r="J505" t="inlineStr">
        <is>
          <t>Proxies</t>
        </is>
      </c>
      <c r="K505" t="inlineStr"/>
      <c r="L505" t="inlineStr"/>
      <c r="M505" t="inlineStr">
        <is>
          <t>nan</t>
        </is>
      </c>
      <c r="N505" t="b">
        <v>0</v>
      </c>
      <c r="O505" t="n">
        <v>33.99381014</v>
      </c>
      <c r="P505" t="n">
        <v>0.0008443471406466556</v>
      </c>
      <c r="Q505" t="n">
        <v>3.007835899065884</v>
      </c>
      <c r="R505" t="n">
        <v>102.2478024851219</v>
      </c>
      <c r="S505" t="n">
        <v>0.02870257639139429</v>
      </c>
      <c r="T505">
        <f>O505*Q505</f>
        <v/>
      </c>
      <c r="U505">
        <f>O505*P505</f>
        <v/>
      </c>
    </row>
    <row r="506">
      <c r="A506" t="inlineStr">
        <is>
          <t>202606</t>
        </is>
      </c>
      <c r="B506" t="inlineStr">
        <is>
          <t>Ex_Integra</t>
        </is>
      </c>
      <c r="C506" t="inlineStr">
        <is>
          <t>F3</t>
        </is>
      </c>
      <c r="D506" t="inlineStr">
        <is>
          <t>IN-FONDO3</t>
        </is>
      </c>
      <c r="E506" t="inlineStr">
        <is>
          <t>5374404P7SCS</t>
        </is>
      </c>
      <c r="F506" t="inlineStr">
        <is>
          <t>PRIVFAEP7SCS</t>
        </is>
      </c>
      <c r="G506" t="inlineStr">
        <is>
          <t>ALT</t>
        </is>
      </c>
      <c r="H506" t="inlineStr">
        <is>
          <t>Sector</t>
        </is>
      </c>
      <c r="I506" t="inlineStr">
        <is>
          <t>Alts</t>
        </is>
      </c>
      <c r="J506" t="inlineStr">
        <is>
          <t>Proxies</t>
        </is>
      </c>
      <c r="K506" t="inlineStr"/>
      <c r="L506" t="inlineStr"/>
      <c r="M506" t="inlineStr">
        <is>
          <t>nan</t>
        </is>
      </c>
      <c r="N506" t="b">
        <v>0</v>
      </c>
      <c r="O506" t="n">
        <v>33.99381014</v>
      </c>
      <c r="P506" t="n">
        <v>0.001193703729486309</v>
      </c>
      <c r="Q506" t="n">
        <v>4.252356356235114</v>
      </c>
      <c r="R506" t="n">
        <v>144.5537946214787</v>
      </c>
      <c r="S506" t="n">
        <v>0.04057853794356751</v>
      </c>
      <c r="T506">
        <f>O506*Q506</f>
        <v/>
      </c>
      <c r="U506">
        <f>O506*P506</f>
        <v/>
      </c>
    </row>
    <row r="507">
      <c r="A507" t="inlineStr">
        <is>
          <t>202606</t>
        </is>
      </c>
      <c r="B507" t="inlineStr">
        <is>
          <t>Ex_Integra</t>
        </is>
      </c>
      <c r="C507" t="inlineStr">
        <is>
          <t>F2</t>
        </is>
      </c>
      <c r="D507" t="inlineStr">
        <is>
          <t>IN-FONDO2</t>
        </is>
      </c>
      <c r="E507" t="inlineStr">
        <is>
          <t>5374404P7SCS</t>
        </is>
      </c>
      <c r="F507" t="inlineStr">
        <is>
          <t>PRIVFAEP7SCS</t>
        </is>
      </c>
      <c r="G507" t="inlineStr">
        <is>
          <t>ALT</t>
        </is>
      </c>
      <c r="H507" t="inlineStr">
        <is>
          <t>Sector</t>
        </is>
      </c>
      <c r="I507" t="inlineStr">
        <is>
          <t>Alts</t>
        </is>
      </c>
      <c r="J507" t="inlineStr">
        <is>
          <t>Proxies</t>
        </is>
      </c>
      <c r="K507" t="inlineStr"/>
      <c r="L507" t="inlineStr"/>
      <c r="M507" t="inlineStr">
        <is>
          <t>nan</t>
        </is>
      </c>
      <c r="N507" t="b">
        <v>0</v>
      </c>
      <c r="O507" t="n">
        <v>33.99381014</v>
      </c>
      <c r="P507" t="n">
        <v>0.001831686182678883</v>
      </c>
      <c r="Q507" t="n">
        <v>25.60440326857061</v>
      </c>
      <c r="R507" t="n">
        <v>870.3912234597849</v>
      </c>
      <c r="S507" t="n">
        <v>0.06226599233004731</v>
      </c>
      <c r="T507">
        <f>O507*Q507</f>
        <v/>
      </c>
      <c r="U507">
        <f>O507*P507</f>
        <v/>
      </c>
    </row>
    <row r="508">
      <c r="A508" t="inlineStr">
        <is>
          <t>202606</t>
        </is>
      </c>
      <c r="B508" t="inlineStr">
        <is>
          <t>Ex_Integra</t>
        </is>
      </c>
      <c r="C508" t="inlineStr">
        <is>
          <t>F2</t>
        </is>
      </c>
      <c r="D508" t="inlineStr">
        <is>
          <t>IN-FONDO2</t>
        </is>
      </c>
      <c r="E508" t="inlineStr">
        <is>
          <t>5374062AIXFE</t>
        </is>
      </c>
      <c r="F508" t="inlineStr">
        <is>
          <t>PRIVFAEAIXFE</t>
        </is>
      </c>
      <c r="G508" t="inlineStr">
        <is>
          <t>ALT</t>
        </is>
      </c>
      <c r="H508" t="inlineStr">
        <is>
          <t>Sector</t>
        </is>
      </c>
      <c r="I508" t="inlineStr">
        <is>
          <t>Alts</t>
        </is>
      </c>
      <c r="J508" t="inlineStr">
        <is>
          <t>Proxies</t>
        </is>
      </c>
      <c r="K508" t="inlineStr"/>
      <c r="L508" t="inlineStr"/>
      <c r="M508" t="inlineStr">
        <is>
          <t>nan</t>
        </is>
      </c>
      <c r="N508" t="b">
        <v>0</v>
      </c>
      <c r="O508" t="n">
        <v>33.99381014</v>
      </c>
      <c r="P508" t="n">
        <v>0.0004787960007253396</v>
      </c>
      <c r="Q508" t="n">
        <v>6.692896415269637</v>
      </c>
      <c r="R508" t="n">
        <v>227.5170500273626</v>
      </c>
      <c r="S508" t="n">
        <v>0.0162761003444485</v>
      </c>
      <c r="T508">
        <f>O508*Q508</f>
        <v/>
      </c>
      <c r="U508">
        <f>O508*P508</f>
        <v/>
      </c>
    </row>
    <row r="509">
      <c r="A509" t="inlineStr">
        <is>
          <t>202606</t>
        </is>
      </c>
      <c r="B509" t="inlineStr">
        <is>
          <t>Ex_Integra</t>
        </is>
      </c>
      <c r="C509" t="inlineStr">
        <is>
          <t>F3</t>
        </is>
      </c>
      <c r="D509" t="inlineStr">
        <is>
          <t>IN-FONDO3</t>
        </is>
      </c>
      <c r="E509" t="inlineStr">
        <is>
          <t>5373704BPEVD</t>
        </is>
      </c>
      <c r="F509" t="inlineStr"/>
      <c r="G509" t="inlineStr">
        <is>
          <t>ALT</t>
        </is>
      </c>
      <c r="H509" t="inlineStr">
        <is>
          <t>Sector</t>
        </is>
      </c>
      <c r="I509" t="inlineStr">
        <is>
          <t>Alts</t>
        </is>
      </c>
      <c r="J509" t="inlineStr">
        <is>
          <t>Proxies</t>
        </is>
      </c>
      <c r="K509" t="inlineStr"/>
      <c r="L509" t="inlineStr"/>
      <c r="M509" t="inlineStr">
        <is>
          <t>nan</t>
        </is>
      </c>
      <c r="N509" t="b">
        <v>0</v>
      </c>
      <c r="O509" t="n">
        <v>33.99381014</v>
      </c>
      <c r="P509" t="n">
        <v>0.003796652851769571</v>
      </c>
      <c r="Q509" t="n">
        <v>13.52489775129389</v>
      </c>
      <c r="R509" t="n">
        <v>459.7628063203974</v>
      </c>
      <c r="S509" t="n">
        <v>0.1290626962105444</v>
      </c>
      <c r="T509">
        <f>O509*Q509</f>
        <v/>
      </c>
      <c r="U509">
        <f>O509*P509</f>
        <v/>
      </c>
    </row>
    <row r="510">
      <c r="A510" t="inlineStr">
        <is>
          <t>202606</t>
        </is>
      </c>
      <c r="B510" t="inlineStr">
        <is>
          <t>Ex_Integra</t>
        </is>
      </c>
      <c r="C510" t="inlineStr">
        <is>
          <t>F2</t>
        </is>
      </c>
      <c r="D510" t="inlineStr">
        <is>
          <t>IN-FONDO2</t>
        </is>
      </c>
      <c r="E510" t="inlineStr">
        <is>
          <t>5373704BPEVD</t>
        </is>
      </c>
      <c r="F510" t="inlineStr"/>
      <c r="G510" t="inlineStr">
        <is>
          <t>ALT</t>
        </is>
      </c>
      <c r="H510" t="inlineStr">
        <is>
          <t>Sector</t>
        </is>
      </c>
      <c r="I510" t="inlineStr">
        <is>
          <t>Alts</t>
        </is>
      </c>
      <c r="J510" t="inlineStr">
        <is>
          <t>Proxies</t>
        </is>
      </c>
      <c r="K510" t="inlineStr"/>
      <c r="L510" t="inlineStr"/>
      <c r="M510" t="inlineStr">
        <is>
          <t>nan</t>
        </is>
      </c>
      <c r="N510" t="b">
        <v>0</v>
      </c>
      <c r="O510" t="n">
        <v>33.99381014</v>
      </c>
      <c r="P510" t="n">
        <v>0.0009396448163502477</v>
      </c>
      <c r="Q510" t="n">
        <v>13.13491635989022</v>
      </c>
      <c r="R510" t="n">
        <v>446.5058529428879</v>
      </c>
      <c r="S510" t="n">
        <v>0.03194210748604549</v>
      </c>
      <c r="T510">
        <f>O510*Q510</f>
        <v/>
      </c>
      <c r="U510">
        <f>O510*P510</f>
        <v/>
      </c>
    </row>
    <row r="511">
      <c r="A511" t="inlineStr">
        <is>
          <t>202606</t>
        </is>
      </c>
      <c r="B511" t="inlineStr">
        <is>
          <t>Ex_Integra</t>
        </is>
      </c>
      <c r="C511" t="inlineStr">
        <is>
          <t>F2</t>
        </is>
      </c>
      <c r="D511" t="inlineStr">
        <is>
          <t>IN-FONDO2</t>
        </is>
      </c>
      <c r="E511" t="inlineStr">
        <is>
          <t>5373704BPE6C</t>
        </is>
      </c>
      <c r="F511" t="inlineStr"/>
      <c r="G511" t="inlineStr">
        <is>
          <t>ALT</t>
        </is>
      </c>
      <c r="H511" t="inlineStr">
        <is>
          <t>Sector</t>
        </is>
      </c>
      <c r="I511" t="inlineStr">
        <is>
          <t>Alts</t>
        </is>
      </c>
      <c r="J511" t="inlineStr">
        <is>
          <t>Proxies</t>
        </is>
      </c>
      <c r="K511" t="inlineStr"/>
      <c r="L511" t="inlineStr"/>
      <c r="M511" t="inlineStr">
        <is>
          <t>nan</t>
        </is>
      </c>
      <c r="N511" t="b">
        <v>0</v>
      </c>
      <c r="O511" t="n">
        <v>33.99381014</v>
      </c>
      <c r="P511" t="n">
        <v>0.002359882748542493</v>
      </c>
      <c r="Q511" t="n">
        <v>32.98785028331339</v>
      </c>
      <c r="R511" t="n">
        <v>1121.3827194577</v>
      </c>
      <c r="S511" t="n">
        <v>0.08022140610661486</v>
      </c>
      <c r="T511">
        <f>O511*Q511</f>
        <v/>
      </c>
      <c r="U511">
        <f>O511*P511</f>
        <v/>
      </c>
    </row>
    <row r="512">
      <c r="A512" t="inlineStr">
        <is>
          <t>202606</t>
        </is>
      </c>
      <c r="B512" t="inlineStr">
        <is>
          <t>Ex_Integra</t>
        </is>
      </c>
      <c r="C512" t="inlineStr">
        <is>
          <t>F2</t>
        </is>
      </c>
      <c r="D512" t="inlineStr">
        <is>
          <t>IN-FONDO2</t>
        </is>
      </c>
      <c r="E512" t="inlineStr">
        <is>
          <t>5374954ABF7A</t>
        </is>
      </c>
      <c r="F512" t="inlineStr">
        <is>
          <t>PRIVFAEABF7A</t>
        </is>
      </c>
      <c r="G512" t="inlineStr">
        <is>
          <t>ALT</t>
        </is>
      </c>
      <c r="H512" t="inlineStr">
        <is>
          <t>Sector</t>
        </is>
      </c>
      <c r="I512" t="inlineStr">
        <is>
          <t>Alts</t>
        </is>
      </c>
      <c r="J512" t="inlineStr">
        <is>
          <t>Proxies</t>
        </is>
      </c>
      <c r="K512" t="inlineStr"/>
      <c r="L512" t="inlineStr"/>
      <c r="M512" t="inlineStr">
        <is>
          <t>nan</t>
        </is>
      </c>
      <c r="N512" t="b">
        <v>0</v>
      </c>
      <c r="O512" t="n">
        <v>33.99381014</v>
      </c>
      <c r="P512" t="n">
        <v>0.001783897762109906</v>
      </c>
      <c r="Q512" t="n">
        <v>24.936388188593</v>
      </c>
      <c r="R512" t="n">
        <v>847.6828456603688</v>
      </c>
      <c r="S512" t="n">
        <v>0.06064148183433505</v>
      </c>
      <c r="T512">
        <f>O512*Q512</f>
        <v/>
      </c>
      <c r="U512">
        <f>O512*P512</f>
        <v/>
      </c>
    </row>
    <row r="513">
      <c r="A513" t="inlineStr">
        <is>
          <t>202606</t>
        </is>
      </c>
      <c r="B513" t="inlineStr">
        <is>
          <t>Ex_Integra</t>
        </is>
      </c>
      <c r="C513" t="inlineStr">
        <is>
          <t>F2</t>
        </is>
      </c>
      <c r="D513" t="inlineStr">
        <is>
          <t>IN-FONDO2</t>
        </is>
      </c>
      <c r="E513" t="inlineStr">
        <is>
          <t>5374964IK9SC</t>
        </is>
      </c>
      <c r="F513" t="inlineStr">
        <is>
          <t>PRIVFAEIK9SC</t>
        </is>
      </c>
      <c r="G513" t="inlineStr">
        <is>
          <t>ALT</t>
        </is>
      </c>
      <c r="H513" t="inlineStr">
        <is>
          <t>Sector</t>
        </is>
      </c>
      <c r="I513" t="inlineStr">
        <is>
          <t>Alts</t>
        </is>
      </c>
      <c r="J513" t="inlineStr">
        <is>
          <t>Proxies</t>
        </is>
      </c>
      <c r="K513" t="inlineStr"/>
      <c r="L513" t="inlineStr"/>
      <c r="M513" t="inlineStr">
        <is>
          <t>nan</t>
        </is>
      </c>
      <c r="N513" t="b">
        <v>0</v>
      </c>
      <c r="O513" t="n">
        <v>33.99381014</v>
      </c>
      <c r="P513" t="n">
        <v>0.001359315683587184</v>
      </c>
      <c r="Q513" t="n">
        <v>19.00132635217932</v>
      </c>
      <c r="R513" t="n">
        <v>645.9274804241625</v>
      </c>
      <c r="S513" t="n">
        <v>0.04620831926818705</v>
      </c>
      <c r="T513">
        <f>O513*Q513</f>
        <v/>
      </c>
      <c r="U513">
        <f>O513*P513</f>
        <v/>
      </c>
    </row>
    <row r="514">
      <c r="A514" t="inlineStr">
        <is>
          <t>202606</t>
        </is>
      </c>
      <c r="B514" t="inlineStr">
        <is>
          <t>Ex_Integra</t>
        </is>
      </c>
      <c r="C514" t="inlineStr">
        <is>
          <t>F2</t>
        </is>
      </c>
      <c r="D514" t="inlineStr">
        <is>
          <t>IN-FONDO2</t>
        </is>
      </c>
      <c r="E514" t="inlineStr">
        <is>
          <t>5374192HCI4A</t>
        </is>
      </c>
      <c r="F514" t="inlineStr">
        <is>
          <t>PRIVFAEHIC4A</t>
        </is>
      </c>
      <c r="G514" t="inlineStr">
        <is>
          <t>ALT</t>
        </is>
      </c>
      <c r="H514" t="inlineStr">
        <is>
          <t>Sector</t>
        </is>
      </c>
      <c r="I514" t="inlineStr">
        <is>
          <t>Alts</t>
        </is>
      </c>
      <c r="J514" t="inlineStr">
        <is>
          <t>Proxies</t>
        </is>
      </c>
      <c r="K514" t="inlineStr"/>
      <c r="L514" t="inlineStr"/>
      <c r="M514" t="inlineStr">
        <is>
          <t>nan</t>
        </is>
      </c>
      <c r="N514" t="b">
        <v>0</v>
      </c>
      <c r="O514" t="n">
        <v>33.99381014</v>
      </c>
      <c r="P514" t="n">
        <v>0.00232850259011327</v>
      </c>
      <c r="Q514" t="n">
        <v>32.54919968985946</v>
      </c>
      <c r="R514" t="n">
        <v>1106.471314466029</v>
      </c>
      <c r="S514" t="n">
        <v>0.07915467495880875</v>
      </c>
      <c r="T514">
        <f>O514*Q514</f>
        <v/>
      </c>
      <c r="U514">
        <f>O514*P514</f>
        <v/>
      </c>
    </row>
    <row r="515">
      <c r="A515" t="inlineStr">
        <is>
          <t>202606</t>
        </is>
      </c>
      <c r="B515" t="inlineStr">
        <is>
          <t>Ex_Integra</t>
        </is>
      </c>
      <c r="C515" t="inlineStr">
        <is>
          <t>F3</t>
        </is>
      </c>
      <c r="D515" t="inlineStr">
        <is>
          <t>IN-FONDO3</t>
        </is>
      </c>
      <c r="E515" t="inlineStr">
        <is>
          <t>5374192HCI4A</t>
        </is>
      </c>
      <c r="F515" t="inlineStr">
        <is>
          <t>PRIVFAEHIC4A</t>
        </is>
      </c>
      <c r="G515" t="inlineStr">
        <is>
          <t>ALT</t>
        </is>
      </c>
      <c r="H515" t="inlineStr">
        <is>
          <t>Sector</t>
        </is>
      </c>
      <c r="I515" t="inlineStr">
        <is>
          <t>Alts</t>
        </is>
      </c>
      <c r="J515" t="inlineStr">
        <is>
          <t>Proxies</t>
        </is>
      </c>
      <c r="K515" t="inlineStr"/>
      <c r="L515" t="inlineStr"/>
      <c r="M515" t="inlineStr">
        <is>
          <t>nan</t>
        </is>
      </c>
      <c r="N515" t="b">
        <v>0</v>
      </c>
      <c r="O515" t="n">
        <v>33.99381014</v>
      </c>
      <c r="P515" t="n">
        <v>0.00135586676111597</v>
      </c>
      <c r="Q515" t="n">
        <v>4.830033196193965</v>
      </c>
      <c r="R515" t="n">
        <v>164.191231441315</v>
      </c>
      <c r="S515" t="n">
        <v>0.04609107725251302</v>
      </c>
      <c r="T515">
        <f>O515*Q515</f>
        <v/>
      </c>
      <c r="U515">
        <f>O515*P515</f>
        <v/>
      </c>
    </row>
    <row r="516">
      <c r="A516" t="inlineStr">
        <is>
          <t>202606</t>
        </is>
      </c>
      <c r="B516" t="inlineStr">
        <is>
          <t>Ex_Integra</t>
        </is>
      </c>
      <c r="C516" t="inlineStr">
        <is>
          <t>F3</t>
        </is>
      </c>
      <c r="D516" t="inlineStr">
        <is>
          <t>IN-FONDO3</t>
        </is>
      </c>
      <c r="E516" t="inlineStr">
        <is>
          <t>5372784P6FPC</t>
        </is>
      </c>
      <c r="F516" t="inlineStr"/>
      <c r="G516" t="inlineStr">
        <is>
          <t>ALT</t>
        </is>
      </c>
      <c r="H516" t="inlineStr">
        <is>
          <t>Sector</t>
        </is>
      </c>
      <c r="I516" t="inlineStr">
        <is>
          <t>Alts</t>
        </is>
      </c>
      <c r="J516" t="inlineStr">
        <is>
          <t>Proxies</t>
        </is>
      </c>
      <c r="K516" t="inlineStr"/>
      <c r="L516" t="inlineStr"/>
      <c r="M516" t="inlineStr">
        <is>
          <t>nan</t>
        </is>
      </c>
      <c r="N516" t="b">
        <v>0</v>
      </c>
      <c r="O516" t="n">
        <v>33.99381014</v>
      </c>
      <c r="P516" t="n">
        <v>0.002750192061635975</v>
      </c>
      <c r="Q516" t="n">
        <v>9.797068070816666</v>
      </c>
      <c r="R516" t="n">
        <v>333.0396719279978</v>
      </c>
      <c r="S516" t="n">
        <v>0.09348950679178851</v>
      </c>
      <c r="T516">
        <f>O516*Q516</f>
        <v/>
      </c>
      <c r="U516">
        <f>O516*P516</f>
        <v/>
      </c>
    </row>
    <row r="517">
      <c r="A517" t="inlineStr">
        <is>
          <t>202606</t>
        </is>
      </c>
      <c r="B517" t="inlineStr">
        <is>
          <t>Ex_Integra</t>
        </is>
      </c>
      <c r="C517" t="inlineStr">
        <is>
          <t>F2</t>
        </is>
      </c>
      <c r="D517" t="inlineStr">
        <is>
          <t>IN-FONDO2</t>
        </is>
      </c>
      <c r="E517" t="inlineStr">
        <is>
          <t>5372784P6FPC</t>
        </is>
      </c>
      <c r="F517" t="inlineStr"/>
      <c r="G517" t="inlineStr">
        <is>
          <t>ALT</t>
        </is>
      </c>
      <c r="H517" t="inlineStr">
        <is>
          <t>Sector</t>
        </is>
      </c>
      <c r="I517" t="inlineStr">
        <is>
          <t>Alts</t>
        </is>
      </c>
      <c r="J517" t="inlineStr">
        <is>
          <t>Proxies</t>
        </is>
      </c>
      <c r="K517" t="inlineStr"/>
      <c r="L517" t="inlineStr"/>
      <c r="M517" t="inlineStr">
        <is>
          <t>nan</t>
        </is>
      </c>
      <c r="N517" t="b">
        <v>0</v>
      </c>
      <c r="O517" t="n">
        <v>33.99381014</v>
      </c>
      <c r="P517" t="n">
        <v>0.0006806531478060688</v>
      </c>
      <c r="Q517" t="n">
        <v>9.514576157887564</v>
      </c>
      <c r="R517" t="n">
        <v>323.4366954738005</v>
      </c>
      <c r="S517" t="n">
        <v>0.02313799387771286</v>
      </c>
      <c r="T517">
        <f>O517*Q517</f>
        <v/>
      </c>
      <c r="U517">
        <f>O517*P517</f>
        <v/>
      </c>
    </row>
    <row r="518">
      <c r="A518" t="inlineStr">
        <is>
          <t>202606</t>
        </is>
      </c>
      <c r="B518" t="inlineStr">
        <is>
          <t>Ex_Integra</t>
        </is>
      </c>
      <c r="C518" t="inlineStr">
        <is>
          <t>F3</t>
        </is>
      </c>
      <c r="D518" t="inlineStr">
        <is>
          <t>IN-FONDO3</t>
        </is>
      </c>
      <c r="E518" t="inlineStr">
        <is>
          <t>5375402GS5SC</t>
        </is>
      </c>
      <c r="F518" t="inlineStr">
        <is>
          <t>PRIVFAEGS5SC</t>
        </is>
      </c>
      <c r="G518" t="inlineStr">
        <is>
          <t>ALT</t>
        </is>
      </c>
      <c r="H518" t="inlineStr">
        <is>
          <t>Sector</t>
        </is>
      </c>
      <c r="I518" t="inlineStr">
        <is>
          <t>Alts</t>
        </is>
      </c>
      <c r="J518" t="inlineStr">
        <is>
          <t>Proxies</t>
        </is>
      </c>
      <c r="K518" t="inlineStr"/>
      <c r="L518" t="inlineStr"/>
      <c r="M518" t="inlineStr">
        <is>
          <t>nan</t>
        </is>
      </c>
      <c r="N518" t="b">
        <v>0</v>
      </c>
      <c r="O518" t="n">
        <v>22.26227133</v>
      </c>
      <c r="P518" t="n">
        <v>0.001103997132788492</v>
      </c>
      <c r="Q518" t="n">
        <v>3.932792625938033</v>
      </c>
      <c r="R518" t="n">
        <v>87.5528965232557</v>
      </c>
      <c r="S518" t="n">
        <v>0.02457748371767944</v>
      </c>
      <c r="T518">
        <f>O518*Q518</f>
        <v/>
      </c>
      <c r="U518">
        <f>O518*P518</f>
        <v/>
      </c>
    </row>
    <row r="519">
      <c r="A519" t="inlineStr">
        <is>
          <t>202606</t>
        </is>
      </c>
      <c r="B519" t="inlineStr">
        <is>
          <t>Ex_Integra</t>
        </is>
      </c>
      <c r="C519" t="inlineStr">
        <is>
          <t>F2</t>
        </is>
      </c>
      <c r="D519" t="inlineStr">
        <is>
          <t>IN-FONDO2</t>
        </is>
      </c>
      <c r="E519" t="inlineStr">
        <is>
          <t>5375402GS5SC</t>
        </is>
      </c>
      <c r="F519" t="inlineStr">
        <is>
          <t>PRIVFAEGS5SC</t>
        </is>
      </c>
      <c r="G519" t="inlineStr">
        <is>
          <t>ALT</t>
        </is>
      </c>
      <c r="H519" t="inlineStr">
        <is>
          <t>Sector</t>
        </is>
      </c>
      <c r="I519" t="inlineStr">
        <is>
          <t>Alts</t>
        </is>
      </c>
      <c r="J519" t="inlineStr">
        <is>
          <t>Proxies</t>
        </is>
      </c>
      <c r="K519" t="inlineStr"/>
      <c r="L519" t="inlineStr"/>
      <c r="M519" t="inlineStr">
        <is>
          <t>nan</t>
        </is>
      </c>
      <c r="N519" t="b">
        <v>0</v>
      </c>
      <c r="O519" t="n">
        <v>22.26227133</v>
      </c>
      <c r="P519" t="n">
        <v>0.00167842193927638</v>
      </c>
      <c r="Q519" t="n">
        <v>23.46198415123538</v>
      </c>
      <c r="R519" t="n">
        <v>522.3170571149617</v>
      </c>
      <c r="S519" t="n">
        <v>0.03736548461839556</v>
      </c>
      <c r="T519">
        <f>O519*Q519</f>
        <v/>
      </c>
      <c r="U519">
        <f>O519*P519</f>
        <v/>
      </c>
    </row>
    <row r="520">
      <c r="A520" t="inlineStr">
        <is>
          <t>202606</t>
        </is>
      </c>
      <c r="B520" t="inlineStr">
        <is>
          <t>Ex_Integra</t>
        </is>
      </c>
      <c r="C520" t="inlineStr">
        <is>
          <t>F2</t>
        </is>
      </c>
      <c r="D520" t="inlineStr">
        <is>
          <t>IN-FONDO2</t>
        </is>
      </c>
      <c r="E520" t="inlineStr">
        <is>
          <t>5375224EQT9S</t>
        </is>
      </c>
      <c r="F520" t="inlineStr">
        <is>
          <t>PRIVFAEEQT9S</t>
        </is>
      </c>
      <c r="G520" t="inlineStr">
        <is>
          <t>ALT</t>
        </is>
      </c>
      <c r="H520" t="inlineStr">
        <is>
          <t>Sector</t>
        </is>
      </c>
      <c r="I520" t="inlineStr">
        <is>
          <t>Alts</t>
        </is>
      </c>
      <c r="J520" t="inlineStr">
        <is>
          <t>Proxies</t>
        </is>
      </c>
      <c r="K520" t="inlineStr"/>
      <c r="L520" t="inlineStr"/>
      <c r="M520" t="inlineStr">
        <is>
          <t>nan</t>
        </is>
      </c>
      <c r="N520" t="b">
        <v>0</v>
      </c>
      <c r="O520" t="n">
        <v>33.99381014</v>
      </c>
      <c r="P520" t="n">
        <v>0.003397419528898208</v>
      </c>
      <c r="Q520" t="n">
        <v>47.49115897309639</v>
      </c>
      <c r="R520" t="n">
        <v>1614.405441459996</v>
      </c>
      <c r="S520" t="n">
        <v>0.1154912344312939</v>
      </c>
      <c r="T520">
        <f>O520*Q520</f>
        <v/>
      </c>
      <c r="U520">
        <f>O520*P520</f>
        <v/>
      </c>
    </row>
    <row r="521">
      <c r="A521" t="inlineStr">
        <is>
          <t>202606</t>
        </is>
      </c>
      <c r="B521" t="inlineStr">
        <is>
          <t>Ex_Integra</t>
        </is>
      </c>
      <c r="C521" t="inlineStr">
        <is>
          <t>F2</t>
        </is>
      </c>
      <c r="D521" t="inlineStr">
        <is>
          <t>IN-FONDO2</t>
        </is>
      </c>
      <c r="E521" t="inlineStr">
        <is>
          <t>5374652VEP7A</t>
        </is>
      </c>
      <c r="F521" t="inlineStr">
        <is>
          <t>PRIVFAEVEP7A</t>
        </is>
      </c>
      <c r="G521" t="inlineStr">
        <is>
          <t>ALT</t>
        </is>
      </c>
      <c r="H521" t="inlineStr">
        <is>
          <t>Sector</t>
        </is>
      </c>
      <c r="I521" t="inlineStr">
        <is>
          <t>Alts</t>
        </is>
      </c>
      <c r="J521" t="inlineStr">
        <is>
          <t>Proxies</t>
        </is>
      </c>
      <c r="K521" t="inlineStr"/>
      <c r="L521" t="inlineStr"/>
      <c r="M521" t="inlineStr">
        <is>
          <t>nan</t>
        </is>
      </c>
      <c r="N521" t="b">
        <v>0</v>
      </c>
      <c r="O521" t="n">
        <v>22.26227133</v>
      </c>
      <c r="P521" t="n">
        <v>0.006183155392537185</v>
      </c>
      <c r="Q521" t="n">
        <v>86.43183840106188</v>
      </c>
      <c r="R521" t="n">
        <v>1924.169038035153</v>
      </c>
      <c r="S521" t="n">
        <v>0.1376510830242155</v>
      </c>
      <c r="T521">
        <f>O521*Q521</f>
        <v/>
      </c>
      <c r="U521">
        <f>O521*P521</f>
        <v/>
      </c>
    </row>
    <row r="522">
      <c r="A522" t="inlineStr">
        <is>
          <t>202606</t>
        </is>
      </c>
      <c r="B522" t="inlineStr">
        <is>
          <t>Ex_Integra</t>
        </is>
      </c>
      <c r="C522" t="inlineStr">
        <is>
          <t>F3</t>
        </is>
      </c>
      <c r="D522" t="inlineStr">
        <is>
          <t>IN-FONDO3</t>
        </is>
      </c>
      <c r="E522" t="inlineStr">
        <is>
          <t>5374712PECPV</t>
        </is>
      </c>
      <c r="F522" t="inlineStr">
        <is>
          <t>5374712PECPV</t>
        </is>
      </c>
      <c r="G522" t="inlineStr">
        <is>
          <t>ALT</t>
        </is>
      </c>
      <c r="H522" t="inlineStr">
        <is>
          <t>Sector</t>
        </is>
      </c>
      <c r="I522" t="inlineStr">
        <is>
          <t>Alts</t>
        </is>
      </c>
      <c r="J522" t="inlineStr">
        <is>
          <t>Proxies</t>
        </is>
      </c>
      <c r="K522" t="inlineStr"/>
      <c r="L522" t="inlineStr"/>
      <c r="M522" t="inlineStr">
        <is>
          <t>nan</t>
        </is>
      </c>
      <c r="N522" t="b">
        <v>0</v>
      </c>
      <c r="O522" t="n">
        <v>22.26227133</v>
      </c>
      <c r="P522" t="n">
        <v>0.002037630925563699</v>
      </c>
      <c r="Q522" t="n">
        <v>7.258696277769661</v>
      </c>
      <c r="R522" t="n">
        <v>161.5950660377692</v>
      </c>
      <c r="S522" t="n">
        <v>0.0453622925352981</v>
      </c>
      <c r="T522">
        <f>O522*Q522</f>
        <v/>
      </c>
      <c r="U522">
        <f>O522*P522</f>
        <v/>
      </c>
    </row>
    <row r="523">
      <c r="A523" t="inlineStr">
        <is>
          <t>202606</t>
        </is>
      </c>
      <c r="B523" t="inlineStr">
        <is>
          <t>Ex_Integra</t>
        </is>
      </c>
      <c r="C523" t="inlineStr">
        <is>
          <t>F2</t>
        </is>
      </c>
      <c r="D523" t="inlineStr">
        <is>
          <t>IN-FONDO2</t>
        </is>
      </c>
      <c r="E523" t="inlineStr">
        <is>
          <t>5374712PECPV</t>
        </is>
      </c>
      <c r="F523" t="inlineStr">
        <is>
          <t>5374712PECPV</t>
        </is>
      </c>
      <c r="G523" t="inlineStr">
        <is>
          <t>ALT</t>
        </is>
      </c>
      <c r="H523" t="inlineStr">
        <is>
          <t>Sector</t>
        </is>
      </c>
      <c r="I523" t="inlineStr">
        <is>
          <t>Alts</t>
        </is>
      </c>
      <c r="J523" t="inlineStr">
        <is>
          <t>Proxies</t>
        </is>
      </c>
      <c r="K523" t="inlineStr"/>
      <c r="L523" t="inlineStr"/>
      <c r="M523" t="inlineStr">
        <is>
          <t>nan</t>
        </is>
      </c>
      <c r="N523" t="b">
        <v>0</v>
      </c>
      <c r="O523" t="n">
        <v>22.26227133</v>
      </c>
      <c r="P523" t="n">
        <v>0.002017198605372684</v>
      </c>
      <c r="Q523" t="n">
        <v>28.19760669331596</v>
      </c>
      <c r="R523" t="n">
        <v>627.7427710632239</v>
      </c>
      <c r="S523" t="n">
        <v>0.04490742267930428</v>
      </c>
      <c r="T523">
        <f>O523*Q523</f>
        <v/>
      </c>
      <c r="U523">
        <f>O523*P523</f>
        <v/>
      </c>
    </row>
    <row r="524">
      <c r="A524" t="inlineStr">
        <is>
          <t>202606</t>
        </is>
      </c>
      <c r="B524" t="inlineStr">
        <is>
          <t>Ex_Integra</t>
        </is>
      </c>
      <c r="C524" t="inlineStr">
        <is>
          <t>F2</t>
        </is>
      </c>
      <c r="D524" t="inlineStr">
        <is>
          <t>IN-FONDO2</t>
        </is>
      </c>
      <c r="E524" t="inlineStr">
        <is>
          <t>5374932OHCPV</t>
        </is>
      </c>
      <c r="F524" t="inlineStr">
        <is>
          <t>PRIVFAEOHCPV</t>
        </is>
      </c>
      <c r="G524" t="inlineStr">
        <is>
          <t>ALT</t>
        </is>
      </c>
      <c r="H524" t="inlineStr">
        <is>
          <t>Sector</t>
        </is>
      </c>
      <c r="I524" t="inlineStr">
        <is>
          <t>Alts</t>
        </is>
      </c>
      <c r="J524" t="inlineStr">
        <is>
          <t>Proxies</t>
        </is>
      </c>
      <c r="K524" t="inlineStr"/>
      <c r="L524" t="inlineStr"/>
      <c r="M524" t="inlineStr">
        <is>
          <t>nan</t>
        </is>
      </c>
      <c r="N524" t="b">
        <v>0</v>
      </c>
      <c r="O524" t="n">
        <v>22.26227133</v>
      </c>
      <c r="P524" t="n">
        <v>0.004187988435298557</v>
      </c>
      <c r="Q524" t="n">
        <v>58.54220324175105</v>
      </c>
      <c r="R524" t="n">
        <v>1303.282412823867</v>
      </c>
      <c r="S524" t="n">
        <v>0.09323413487351863</v>
      </c>
      <c r="T524">
        <f>O524*Q524</f>
        <v/>
      </c>
      <c r="U524">
        <f>O524*P524</f>
        <v/>
      </c>
    </row>
    <row r="525">
      <c r="A525" t="inlineStr">
        <is>
          <t>202606</t>
        </is>
      </c>
      <c r="B525" t="inlineStr">
        <is>
          <t>Ex_Integra</t>
        </is>
      </c>
      <c r="C525" t="inlineStr">
        <is>
          <t>F2</t>
        </is>
      </c>
      <c r="D525" t="inlineStr">
        <is>
          <t>IN-FONDO2</t>
        </is>
      </c>
      <c r="E525" t="inlineStr">
        <is>
          <t>5374832WPGGF</t>
        </is>
      </c>
      <c r="F525" t="inlineStr">
        <is>
          <t>PRIVFAEWPGGF</t>
        </is>
      </c>
      <c r="G525" t="inlineStr">
        <is>
          <t>ALT</t>
        </is>
      </c>
      <c r="H525" t="inlineStr">
        <is>
          <t>Sector</t>
        </is>
      </c>
      <c r="I525" t="inlineStr">
        <is>
          <t>Alts</t>
        </is>
      </c>
      <c r="J525" t="inlineStr">
        <is>
          <t>Proxies</t>
        </is>
      </c>
      <c r="K525" t="inlineStr"/>
      <c r="L525" t="inlineStr"/>
      <c r="M525" t="inlineStr">
        <is>
          <t>nan</t>
        </is>
      </c>
      <c r="N525" t="b">
        <v>0</v>
      </c>
      <c r="O525" t="n">
        <v>33.99381014</v>
      </c>
      <c r="P525" t="n">
        <v>0.001408180786717255</v>
      </c>
      <c r="Q525" t="n">
        <v>19.68439194394611</v>
      </c>
      <c r="R525" t="n">
        <v>669.1474824638497</v>
      </c>
      <c r="S525" t="n">
        <v>0.04786943030646219</v>
      </c>
      <c r="T525">
        <f>O525*Q525</f>
        <v/>
      </c>
      <c r="U525">
        <f>O525*P525</f>
        <v/>
      </c>
    </row>
    <row r="526">
      <c r="A526" t="inlineStr">
        <is>
          <t>202606</t>
        </is>
      </c>
      <c r="B526" t="inlineStr">
        <is>
          <t>Ex_Integra</t>
        </is>
      </c>
      <c r="C526" t="inlineStr">
        <is>
          <t>F3</t>
        </is>
      </c>
      <c r="D526" t="inlineStr">
        <is>
          <t>IN-FONDO3</t>
        </is>
      </c>
      <c r="E526" t="inlineStr">
        <is>
          <t>5374832WPGGF</t>
        </is>
      </c>
      <c r="F526" t="inlineStr">
        <is>
          <t>PRIVFAEWPGGF</t>
        </is>
      </c>
      <c r="G526" t="inlineStr">
        <is>
          <t>ALT</t>
        </is>
      </c>
      <c r="H526" t="inlineStr">
        <is>
          <t>Sector</t>
        </is>
      </c>
      <c r="I526" t="inlineStr">
        <is>
          <t>Alts</t>
        </is>
      </c>
      <c r="J526" t="inlineStr">
        <is>
          <t>Proxies</t>
        </is>
      </c>
      <c r="K526" t="inlineStr"/>
      <c r="L526" t="inlineStr"/>
      <c r="M526" t="inlineStr">
        <is>
          <t>nan</t>
        </is>
      </c>
      <c r="N526" t="b">
        <v>0</v>
      </c>
      <c r="O526" t="n">
        <v>33.99381014</v>
      </c>
      <c r="P526" t="n">
        <v>0.001796772850473035</v>
      </c>
      <c r="Q526" t="n">
        <v>6.400682399398777</v>
      </c>
      <c r="R526" t="n">
        <v>217.5835822516017</v>
      </c>
      <c r="S526" t="n">
        <v>0.06107915514368698</v>
      </c>
      <c r="T526">
        <f>O526*Q526</f>
        <v/>
      </c>
      <c r="U526">
        <f>O526*P526</f>
        <v/>
      </c>
    </row>
    <row r="527">
      <c r="A527" t="inlineStr">
        <is>
          <t>202606</t>
        </is>
      </c>
      <c r="B527" t="inlineStr">
        <is>
          <t>Ex_Integra</t>
        </is>
      </c>
      <c r="C527" t="inlineStr">
        <is>
          <t>F2</t>
        </is>
      </c>
      <c r="D527" t="inlineStr">
        <is>
          <t>IN-FONDO2</t>
        </is>
      </c>
      <c r="E527" t="inlineStr">
        <is>
          <t>5375032FPVIA</t>
        </is>
      </c>
      <c r="F527" t="inlineStr">
        <is>
          <t>PRIVFAEFPVIA</t>
        </is>
      </c>
      <c r="G527" t="inlineStr">
        <is>
          <t>ALT</t>
        </is>
      </c>
      <c r="H527" t="inlineStr">
        <is>
          <t>Sector</t>
        </is>
      </c>
      <c r="I527" t="inlineStr">
        <is>
          <t>Alts</t>
        </is>
      </c>
      <c r="J527" t="inlineStr">
        <is>
          <t>Proxies</t>
        </is>
      </c>
      <c r="K527" t="inlineStr"/>
      <c r="L527" t="inlineStr"/>
      <c r="M527" t="inlineStr">
        <is>
          <t>nan</t>
        </is>
      </c>
      <c r="N527" t="b">
        <v>0</v>
      </c>
      <c r="O527" t="n">
        <v>22.26227133</v>
      </c>
      <c r="P527" t="n">
        <v>0.002055035429470853</v>
      </c>
      <c r="Q527" t="n">
        <v>28.7265124151436</v>
      </c>
      <c r="R527" t="n">
        <v>639.5174137505405</v>
      </c>
      <c r="S527" t="n">
        <v>0.04574975632364321</v>
      </c>
      <c r="T527">
        <f>O527*Q527</f>
        <v/>
      </c>
      <c r="U527">
        <f>O527*P527</f>
        <v/>
      </c>
    </row>
    <row r="528">
      <c r="A528" t="inlineStr">
        <is>
          <t>202606</t>
        </is>
      </c>
      <c r="B528" t="inlineStr">
        <is>
          <t>Ex_Integra</t>
        </is>
      </c>
      <c r="C528" t="inlineStr">
        <is>
          <t>F2</t>
        </is>
      </c>
      <c r="D528" t="inlineStr">
        <is>
          <t>IN-FONDO2</t>
        </is>
      </c>
      <c r="E528" t="inlineStr">
        <is>
          <t>5375042TB14A</t>
        </is>
      </c>
      <c r="F528" t="inlineStr">
        <is>
          <t>PRIVFAETB14A</t>
        </is>
      </c>
      <c r="G528" t="inlineStr">
        <is>
          <t>ALT</t>
        </is>
      </c>
      <c r="H528" t="inlineStr">
        <is>
          <t>Sector</t>
        </is>
      </c>
      <c r="I528" t="inlineStr">
        <is>
          <t>Alts</t>
        </is>
      </c>
      <c r="J528" t="inlineStr">
        <is>
          <t>Proxies</t>
        </is>
      </c>
      <c r="K528" t="inlineStr"/>
      <c r="L528" t="inlineStr"/>
      <c r="M528" t="inlineStr">
        <is>
          <t>nan</t>
        </is>
      </c>
      <c r="N528" t="b">
        <v>0</v>
      </c>
      <c r="O528" t="n">
        <v>22.26227133</v>
      </c>
      <c r="P528" t="n">
        <v>0.004766252086433219</v>
      </c>
      <c r="Q528" t="n">
        <v>66.62551787240119</v>
      </c>
      <c r="R528" t="n">
        <v>1483.23535637716</v>
      </c>
      <c r="S528" t="n">
        <v>0.106107597175355</v>
      </c>
      <c r="T528">
        <f>O528*Q528</f>
        <v/>
      </c>
      <c r="U528">
        <f>O528*P528</f>
        <v/>
      </c>
    </row>
    <row r="529">
      <c r="A529" t="inlineStr">
        <is>
          <t>202606</t>
        </is>
      </c>
      <c r="B529" t="inlineStr">
        <is>
          <t>Ex_Integra</t>
        </is>
      </c>
      <c r="C529" t="inlineStr">
        <is>
          <t>F2</t>
        </is>
      </c>
      <c r="D529" t="inlineStr">
        <is>
          <t>IN-FONDO2</t>
        </is>
      </c>
      <c r="E529" t="inlineStr">
        <is>
          <t>5375212CRSFV</t>
        </is>
      </c>
      <c r="F529" t="inlineStr">
        <is>
          <t>PRIVFAECRSFV</t>
        </is>
      </c>
      <c r="G529" t="inlineStr">
        <is>
          <t>ALT</t>
        </is>
      </c>
      <c r="H529" t="inlineStr">
        <is>
          <t>Sector</t>
        </is>
      </c>
      <c r="I529" t="inlineStr">
        <is>
          <t>Alts</t>
        </is>
      </c>
      <c r="J529" t="inlineStr">
        <is>
          <t>Proxies</t>
        </is>
      </c>
      <c r="K529" t="inlineStr"/>
      <c r="L529" t="inlineStr"/>
      <c r="M529" t="inlineStr">
        <is>
          <t>nan</t>
        </is>
      </c>
      <c r="N529" t="b">
        <v>0</v>
      </c>
      <c r="O529" t="n">
        <v>33.99381014</v>
      </c>
      <c r="P529" t="n">
        <v>0.003439592609497158</v>
      </c>
      <c r="Q529" t="n">
        <v>48.08067947772464</v>
      </c>
      <c r="R529" t="n">
        <v>1634.445489567966</v>
      </c>
      <c r="S529" t="n">
        <v>0.1169248581261936</v>
      </c>
      <c r="T529">
        <f>O529*Q529</f>
        <v/>
      </c>
      <c r="U529">
        <f>O529*P529</f>
        <v/>
      </c>
    </row>
    <row r="530">
      <c r="A530" t="inlineStr">
        <is>
          <t>202606</t>
        </is>
      </c>
      <c r="B530" t="inlineStr">
        <is>
          <t>Ex_Integra</t>
        </is>
      </c>
      <c r="C530" t="inlineStr">
        <is>
          <t>F2</t>
        </is>
      </c>
      <c r="D530" t="inlineStr">
        <is>
          <t>IN-FONDO2</t>
        </is>
      </c>
      <c r="E530" t="inlineStr">
        <is>
          <t>5375132DSFFX</t>
        </is>
      </c>
      <c r="F530" t="inlineStr">
        <is>
          <t>PRIVFAEDSFFX</t>
        </is>
      </c>
      <c r="G530" t="inlineStr">
        <is>
          <t>ALT</t>
        </is>
      </c>
      <c r="H530" t="inlineStr">
        <is>
          <t>Sector</t>
        </is>
      </c>
      <c r="I530" t="inlineStr">
        <is>
          <t>Alts</t>
        </is>
      </c>
      <c r="J530" t="inlineStr">
        <is>
          <t>Proxies</t>
        </is>
      </c>
      <c r="K530" t="inlineStr"/>
      <c r="L530" t="inlineStr"/>
      <c r="M530" t="inlineStr">
        <is>
          <t>nan</t>
        </is>
      </c>
      <c r="N530" t="b">
        <v>0</v>
      </c>
      <c r="O530" t="n">
        <v>33.99381014</v>
      </c>
      <c r="P530" t="n">
        <v>0.0009920601908245778</v>
      </c>
      <c r="Q530" t="n">
        <v>13.867609764582</v>
      </c>
      <c r="R530" t="n">
        <v>471.4128934328106</v>
      </c>
      <c r="S530" t="n">
        <v>0.03372390577434287</v>
      </c>
      <c r="T530">
        <f>O530*Q530</f>
        <v/>
      </c>
      <c r="U530">
        <f>O530*P530</f>
        <v/>
      </c>
    </row>
    <row r="531">
      <c r="A531" t="inlineStr">
        <is>
          <t>202606</t>
        </is>
      </c>
      <c r="B531" t="inlineStr">
        <is>
          <t>Ex_Integra</t>
        </is>
      </c>
      <c r="C531" t="inlineStr">
        <is>
          <t>F3</t>
        </is>
      </c>
      <c r="D531" t="inlineStr">
        <is>
          <t>IN-FONDO3</t>
        </is>
      </c>
      <c r="E531" t="inlineStr">
        <is>
          <t>5374482LCPIX</t>
        </is>
      </c>
      <c r="F531" t="inlineStr">
        <is>
          <t>PRIVFAELCPIX</t>
        </is>
      </c>
      <c r="G531" t="inlineStr">
        <is>
          <t>ALT</t>
        </is>
      </c>
      <c r="H531" t="inlineStr">
        <is>
          <t>Sector</t>
        </is>
      </c>
      <c r="I531" t="inlineStr">
        <is>
          <t>Alts</t>
        </is>
      </c>
      <c r="J531" t="inlineStr">
        <is>
          <t>Proxies</t>
        </is>
      </c>
      <c r="K531" t="inlineStr"/>
      <c r="L531" t="inlineStr"/>
      <c r="M531" t="inlineStr">
        <is>
          <t>nan</t>
        </is>
      </c>
      <c r="N531" t="b">
        <v>0</v>
      </c>
      <c r="O531" t="n">
        <v>33.99381014</v>
      </c>
      <c r="P531" t="n">
        <v>0.001018735184335188</v>
      </c>
      <c r="Q531" t="n">
        <v>3.629062161255293</v>
      </c>
      <c r="R531" t="n">
        <v>123.3656500959705</v>
      </c>
      <c r="S531" t="n">
        <v>0.03463069043922829</v>
      </c>
      <c r="T531">
        <f>O531*Q531</f>
        <v/>
      </c>
      <c r="U531">
        <f>O531*P531</f>
        <v/>
      </c>
    </row>
    <row r="532">
      <c r="A532" t="inlineStr">
        <is>
          <t>202606</t>
        </is>
      </c>
      <c r="B532" t="inlineStr">
        <is>
          <t>Ex_Integra</t>
        </is>
      </c>
      <c r="C532" t="inlineStr">
        <is>
          <t>F2</t>
        </is>
      </c>
      <c r="D532" t="inlineStr">
        <is>
          <t>IN-FONDO2</t>
        </is>
      </c>
      <c r="E532" t="inlineStr">
        <is>
          <t>5374482LCPIX</t>
        </is>
      </c>
      <c r="F532" t="inlineStr">
        <is>
          <t>PRIVFAELCPIX</t>
        </is>
      </c>
      <c r="G532" t="inlineStr">
        <is>
          <t>ALT</t>
        </is>
      </c>
      <c r="H532" t="inlineStr">
        <is>
          <t>Sector</t>
        </is>
      </c>
      <c r="I532" t="inlineStr">
        <is>
          <t>Alts</t>
        </is>
      </c>
      <c r="J532" t="inlineStr">
        <is>
          <t>Proxies</t>
        </is>
      </c>
      <c r="K532" t="inlineStr"/>
      <c r="L532" t="inlineStr"/>
      <c r="M532" t="inlineStr">
        <is>
          <t>nan</t>
        </is>
      </c>
      <c r="N532" t="b">
        <v>0</v>
      </c>
      <c r="O532" t="n">
        <v>33.99381014</v>
      </c>
      <c r="P532" t="n">
        <v>0.004159112680180608</v>
      </c>
      <c r="Q532" t="n">
        <v>58.13856069330797</v>
      </c>
      <c r="R532" t="n">
        <v>1976.351194021178</v>
      </c>
      <c r="S532" t="n">
        <v>0.1413840868009261</v>
      </c>
      <c r="T532">
        <f>O532*Q532</f>
        <v/>
      </c>
      <c r="U532">
        <f>O532*P532</f>
        <v/>
      </c>
    </row>
    <row r="533">
      <c r="A533" t="inlineStr">
        <is>
          <t>202606</t>
        </is>
      </c>
      <c r="B533" t="inlineStr">
        <is>
          <t>Ex_Integra</t>
        </is>
      </c>
      <c r="C533" t="inlineStr">
        <is>
          <t>F3</t>
        </is>
      </c>
      <c r="D533" t="inlineStr">
        <is>
          <t>IN-FONDO3</t>
        </is>
      </c>
      <c r="E533" t="inlineStr">
        <is>
          <t>5374582PGSF6</t>
        </is>
      </c>
      <c r="F533" t="inlineStr">
        <is>
          <t>PGSF VI Feeder GP, LLC</t>
        </is>
      </c>
      <c r="G533" t="inlineStr">
        <is>
          <t>ALT</t>
        </is>
      </c>
      <c r="H533" t="inlineStr">
        <is>
          <t>Sector</t>
        </is>
      </c>
      <c r="I533" t="inlineStr">
        <is>
          <t>Alts</t>
        </is>
      </c>
      <c r="J533" t="inlineStr">
        <is>
          <t>Proxies</t>
        </is>
      </c>
      <c r="K533" t="inlineStr"/>
      <c r="L533" t="inlineStr"/>
      <c r="M533" t="inlineStr">
        <is>
          <t>nan</t>
        </is>
      </c>
      <c r="N533" t="b">
        <v>0</v>
      </c>
      <c r="O533" t="n">
        <v>33.99381014</v>
      </c>
      <c r="P533" t="n">
        <v>0.001207381145722996</v>
      </c>
      <c r="Q533" t="n">
        <v>4.301079708968527</v>
      </c>
      <c r="R533" t="n">
        <v>146.2100870236826</v>
      </c>
      <c r="S533" t="n">
        <v>0.04104348543432321</v>
      </c>
      <c r="T533">
        <f>O533*Q533</f>
        <v/>
      </c>
      <c r="U533">
        <f>O533*P533</f>
        <v/>
      </c>
    </row>
    <row r="534">
      <c r="A534" t="inlineStr">
        <is>
          <t>202606</t>
        </is>
      </c>
      <c r="B534" t="inlineStr">
        <is>
          <t>Ex_Integra</t>
        </is>
      </c>
      <c r="C534" t="inlineStr">
        <is>
          <t>F2</t>
        </is>
      </c>
      <c r="D534" t="inlineStr">
        <is>
          <t>IN-FONDO2</t>
        </is>
      </c>
      <c r="E534" t="inlineStr">
        <is>
          <t>5374582PGSF6</t>
        </is>
      </c>
      <c r="F534" t="inlineStr">
        <is>
          <t>PGSF VI Feeder GP, LLC</t>
        </is>
      </c>
      <c r="G534" t="inlineStr">
        <is>
          <t>ALT</t>
        </is>
      </c>
      <c r="H534" t="inlineStr">
        <is>
          <t>Sector</t>
        </is>
      </c>
      <c r="I534" t="inlineStr">
        <is>
          <t>Alts</t>
        </is>
      </c>
      <c r="J534" t="inlineStr">
        <is>
          <t>Proxies</t>
        </is>
      </c>
      <c r="K534" t="inlineStr"/>
      <c r="L534" t="inlineStr"/>
      <c r="M534" t="inlineStr">
        <is>
          <t>nan</t>
        </is>
      </c>
      <c r="N534" t="b">
        <v>0</v>
      </c>
      <c r="O534" t="n">
        <v>33.99381014</v>
      </c>
      <c r="P534" t="n">
        <v>0.0006248008158380902</v>
      </c>
      <c r="Q534" t="n">
        <v>8.733838908940969</v>
      </c>
      <c r="R534" t="n">
        <v>296.8964616638841</v>
      </c>
      <c r="S534" t="n">
        <v>0.02123936030891714</v>
      </c>
      <c r="T534">
        <f>O534*Q534</f>
        <v/>
      </c>
      <c r="U534">
        <f>O534*P534</f>
        <v/>
      </c>
    </row>
    <row r="535">
      <c r="A535" t="inlineStr">
        <is>
          <t>202606</t>
        </is>
      </c>
      <c r="B535" t="inlineStr">
        <is>
          <t>Ex_Integra</t>
        </is>
      </c>
      <c r="C535" t="inlineStr">
        <is>
          <t>F2</t>
        </is>
      </c>
      <c r="D535" t="inlineStr">
        <is>
          <t>IN-FONDO2</t>
        </is>
      </c>
      <c r="E535" t="inlineStr">
        <is>
          <t>5370992LCP7O</t>
        </is>
      </c>
      <c r="F535" t="inlineStr">
        <is>
          <t>PRIVFAELCP7O</t>
        </is>
      </c>
      <c r="G535" t="inlineStr">
        <is>
          <t>ALT</t>
        </is>
      </c>
      <c r="H535" t="inlineStr">
        <is>
          <t>Sector</t>
        </is>
      </c>
      <c r="I535" t="inlineStr">
        <is>
          <t>Alts</t>
        </is>
      </c>
      <c r="J535" t="inlineStr">
        <is>
          <t>Proxies</t>
        </is>
      </c>
      <c r="K535" t="inlineStr"/>
      <c r="L535" t="inlineStr"/>
      <c r="M535" t="inlineStr">
        <is>
          <t>nan</t>
        </is>
      </c>
      <c r="N535" t="b">
        <v>0</v>
      </c>
      <c r="O535" t="n">
        <v>33.99381014</v>
      </c>
      <c r="P535" t="n">
        <v>8.249932822844598e-06</v>
      </c>
      <c r="Q535" t="n">
        <v>0.1153224875157352</v>
      </c>
      <c r="R535" t="n">
        <v>3.920250745482424</v>
      </c>
      <c r="S535" t="n">
        <v>0.0002804466500475335</v>
      </c>
      <c r="T535">
        <f>O535*Q535</f>
        <v/>
      </c>
      <c r="U535">
        <f>O535*P535</f>
        <v/>
      </c>
    </row>
    <row r="536">
      <c r="A536" t="inlineStr">
        <is>
          <t>202606</t>
        </is>
      </c>
      <c r="B536" t="inlineStr">
        <is>
          <t>Ex_Integra</t>
        </is>
      </c>
      <c r="C536" t="inlineStr">
        <is>
          <t>F3</t>
        </is>
      </c>
      <c r="D536" t="inlineStr">
        <is>
          <t>IN-FONDO3</t>
        </is>
      </c>
      <c r="E536" t="inlineStr">
        <is>
          <t>5370992LCP7O</t>
        </is>
      </c>
      <c r="F536" t="inlineStr">
        <is>
          <t>PRIVFAELCP7O</t>
        </is>
      </c>
      <c r="G536" t="inlineStr">
        <is>
          <t>ALT</t>
        </is>
      </c>
      <c r="H536" t="inlineStr">
        <is>
          <t>Sector</t>
        </is>
      </c>
      <c r="I536" t="inlineStr">
        <is>
          <t>Alts</t>
        </is>
      </c>
      <c r="J536" t="inlineStr">
        <is>
          <t>Proxies</t>
        </is>
      </c>
      <c r="K536" t="inlineStr"/>
      <c r="L536" t="inlineStr"/>
      <c r="M536" t="inlineStr">
        <is>
          <t>nan</t>
        </is>
      </c>
      <c r="N536" t="b">
        <v>0</v>
      </c>
      <c r="O536" t="n">
        <v>33.99381014</v>
      </c>
      <c r="P536" t="n">
        <v>1.605014235353706e-05</v>
      </c>
      <c r="Q536" t="n">
        <v>0.05717576578646731</v>
      </c>
      <c r="R536" t="n">
        <v>1.943622126754278</v>
      </c>
      <c r="S536" t="n">
        <v>0.0005456054918861116</v>
      </c>
      <c r="T536">
        <f>O536*Q536</f>
        <v/>
      </c>
      <c r="U536">
        <f>O536*P536</f>
        <v/>
      </c>
    </row>
    <row r="537">
      <c r="A537" t="inlineStr">
        <is>
          <t>202606</t>
        </is>
      </c>
      <c r="B537" t="inlineStr">
        <is>
          <t>Ex_Integra</t>
        </is>
      </c>
      <c r="C537" t="inlineStr">
        <is>
          <t>F2</t>
        </is>
      </c>
      <c r="D537" t="inlineStr">
        <is>
          <t>IN-FONDO2</t>
        </is>
      </c>
      <c r="E537" t="inlineStr">
        <is>
          <t>5371332COL6A</t>
        </is>
      </c>
      <c r="F537" t="inlineStr">
        <is>
          <t>PRIVFAECOL6A</t>
        </is>
      </c>
      <c r="G537" t="inlineStr">
        <is>
          <t>ALT</t>
        </is>
      </c>
      <c r="H537" t="inlineStr">
        <is>
          <t>Sector</t>
        </is>
      </c>
      <c r="I537" t="inlineStr">
        <is>
          <t>Alts</t>
        </is>
      </c>
      <c r="J537" t="inlineStr">
        <is>
          <t>Proxies</t>
        </is>
      </c>
      <c r="K537" t="inlineStr"/>
      <c r="L537" t="inlineStr"/>
      <c r="M537" t="inlineStr">
        <is>
          <t>nan</t>
        </is>
      </c>
      <c r="N537" t="b">
        <v>0</v>
      </c>
      <c r="O537" t="n">
        <v>33.99381014</v>
      </c>
      <c r="P537" t="n">
        <v>7.2844310587409e-06</v>
      </c>
      <c r="Q537" t="n">
        <v>0.1018261272994496</v>
      </c>
      <c r="R537" t="n">
        <v>3.46145803870896</v>
      </c>
      <c r="S537" t="n">
        <v>0.0002476255663887573</v>
      </c>
      <c r="T537">
        <f>O537*Q537</f>
        <v/>
      </c>
      <c r="U537">
        <f>O537*P537</f>
        <v/>
      </c>
    </row>
    <row r="538">
      <c r="A538" t="inlineStr">
        <is>
          <t>202606</t>
        </is>
      </c>
      <c r="B538" t="inlineStr">
        <is>
          <t>Ex_Integra</t>
        </is>
      </c>
      <c r="C538" t="inlineStr">
        <is>
          <t>F3</t>
        </is>
      </c>
      <c r="D538" t="inlineStr">
        <is>
          <t>IN-FONDO3</t>
        </is>
      </c>
      <c r="E538" t="inlineStr">
        <is>
          <t>5371332COL6A</t>
        </is>
      </c>
      <c r="F538" t="inlineStr">
        <is>
          <t>PRIVFAECOL6A</t>
        </is>
      </c>
      <c r="G538" t="inlineStr">
        <is>
          <t>ALT</t>
        </is>
      </c>
      <c r="H538" t="inlineStr">
        <is>
          <t>Sector</t>
        </is>
      </c>
      <c r="I538" t="inlineStr">
        <is>
          <t>Alts</t>
        </is>
      </c>
      <c r="J538" t="inlineStr">
        <is>
          <t>Proxies</t>
        </is>
      </c>
      <c r="K538" t="inlineStr"/>
      <c r="L538" t="inlineStr"/>
      <c r="M538" t="inlineStr">
        <is>
          <t>nan</t>
        </is>
      </c>
      <c r="N538" t="b">
        <v>0</v>
      </c>
      <c r="O538" t="n">
        <v>33.99381014</v>
      </c>
      <c r="P538" t="n">
        <v>3.270909817691962e-06</v>
      </c>
      <c r="Q538" t="n">
        <v>0.01165203208330412</v>
      </c>
      <c r="R538" t="n">
        <v>0.3960969663850289</v>
      </c>
      <c r="S538" t="n">
        <v>0.0001111906873276826</v>
      </c>
      <c r="T538">
        <f>O538*Q538</f>
        <v/>
      </c>
      <c r="U538">
        <f>O538*P538</f>
        <v/>
      </c>
    </row>
    <row r="539">
      <c r="A539" t="inlineStr">
        <is>
          <t>202606</t>
        </is>
      </c>
      <c r="B539" t="inlineStr">
        <is>
          <t>Ex_Integra</t>
        </is>
      </c>
      <c r="C539" t="inlineStr">
        <is>
          <t>F2</t>
        </is>
      </c>
      <c r="D539" t="inlineStr">
        <is>
          <t>IN-FONDO2</t>
        </is>
      </c>
      <c r="E539" t="inlineStr">
        <is>
          <t>5374632COL8F</t>
        </is>
      </c>
      <c r="F539" t="inlineStr">
        <is>
          <t>PRIVFAECOL8F</t>
        </is>
      </c>
      <c r="G539" t="inlineStr">
        <is>
          <t>ALT</t>
        </is>
      </c>
      <c r="H539" t="inlineStr">
        <is>
          <t>Sector</t>
        </is>
      </c>
      <c r="I539" t="inlineStr">
        <is>
          <t>Alts</t>
        </is>
      </c>
      <c r="J539" t="inlineStr">
        <is>
          <t>Proxies</t>
        </is>
      </c>
      <c r="K539" t="inlineStr"/>
      <c r="L539" t="inlineStr"/>
      <c r="M539" t="inlineStr">
        <is>
          <t>nan</t>
        </is>
      </c>
      <c r="N539" t="b">
        <v>0</v>
      </c>
      <c r="O539" t="n">
        <v>33.99381014</v>
      </c>
      <c r="P539" t="n">
        <v>0.0009222207780814139</v>
      </c>
      <c r="Q539" t="n">
        <v>12.89135274805483</v>
      </c>
      <c r="R539" t="n">
        <v>438.2261977651433</v>
      </c>
      <c r="S539" t="n">
        <v>0.03134979803726266</v>
      </c>
      <c r="T539">
        <f>O539*Q539</f>
        <v/>
      </c>
      <c r="U539">
        <f>O539*P539</f>
        <v/>
      </c>
    </row>
    <row r="540">
      <c r="A540" t="inlineStr">
        <is>
          <t>202606</t>
        </is>
      </c>
      <c r="B540" t="inlineStr">
        <is>
          <t>Ex_Integra</t>
        </is>
      </c>
      <c r="C540" t="inlineStr">
        <is>
          <t>F3</t>
        </is>
      </c>
      <c r="D540" t="inlineStr">
        <is>
          <t>IN-FONDO3</t>
        </is>
      </c>
      <c r="E540" t="inlineStr">
        <is>
          <t>5374632COL8F</t>
        </is>
      </c>
      <c r="F540" t="inlineStr">
        <is>
          <t>PRIVFAECOL8F</t>
        </is>
      </c>
      <c r="G540" t="inlineStr">
        <is>
          <t>ALT</t>
        </is>
      </c>
      <c r="H540" t="inlineStr">
        <is>
          <t>Sector</t>
        </is>
      </c>
      <c r="I540" t="inlineStr">
        <is>
          <t>Alts</t>
        </is>
      </c>
      <c r="J540" t="inlineStr">
        <is>
          <t>Proxies</t>
        </is>
      </c>
      <c r="K540" t="inlineStr"/>
      <c r="L540" t="inlineStr"/>
      <c r="M540" t="inlineStr">
        <is>
          <t>nan</t>
        </is>
      </c>
      <c r="N540" t="b">
        <v>0</v>
      </c>
      <c r="O540" t="n">
        <v>33.99381014</v>
      </c>
      <c r="P540" t="n">
        <v>0.0009315621228361809</v>
      </c>
      <c r="Q540" t="n">
        <v>3.318523697647326</v>
      </c>
      <c r="R540" t="n">
        <v>112.809264522914</v>
      </c>
      <c r="S540" t="n">
        <v>0.03166734593730849</v>
      </c>
      <c r="T540">
        <f>O540*Q540</f>
        <v/>
      </c>
      <c r="U540">
        <f>O540*P540</f>
        <v/>
      </c>
    </row>
    <row r="541">
      <c r="A541" t="inlineStr">
        <is>
          <t>202606</t>
        </is>
      </c>
      <c r="B541" t="inlineStr">
        <is>
          <t>Ex_Integra</t>
        </is>
      </c>
      <c r="C541" t="inlineStr">
        <is>
          <t>F3</t>
        </is>
      </c>
      <c r="D541" t="inlineStr">
        <is>
          <t>IN-FONDO3</t>
        </is>
      </c>
      <c r="E541" t="inlineStr">
        <is>
          <t>5371362PGS11</t>
        </is>
      </c>
      <c r="F541" t="inlineStr">
        <is>
          <t>PRIVFAEPGS11</t>
        </is>
      </c>
      <c r="G541" t="inlineStr">
        <is>
          <t>ALT</t>
        </is>
      </c>
      <c r="H541" t="inlineStr">
        <is>
          <t>Sector</t>
        </is>
      </c>
      <c r="I541" t="inlineStr">
        <is>
          <t>Alts</t>
        </is>
      </c>
      <c r="J541" t="inlineStr">
        <is>
          <t>Proxies</t>
        </is>
      </c>
      <c r="K541" t="inlineStr"/>
      <c r="L541" t="inlineStr"/>
      <c r="M541" t="inlineStr">
        <is>
          <t>nan</t>
        </is>
      </c>
      <c r="N541" t="b">
        <v>0</v>
      </c>
      <c r="O541" t="n">
        <v>33.99381014</v>
      </c>
      <c r="P541" t="n">
        <v>3.146689455163132e-05</v>
      </c>
      <c r="Q541" t="n">
        <v>0.1120951922594661</v>
      </c>
      <c r="R541" t="n">
        <v>3.810542683275088</v>
      </c>
      <c r="S541" t="n">
        <v>0.001069679639083555</v>
      </c>
      <c r="T541">
        <f>O541*Q541</f>
        <v/>
      </c>
      <c r="U541">
        <f>O541*P541</f>
        <v/>
      </c>
    </row>
    <row r="542">
      <c r="A542" t="inlineStr">
        <is>
          <t>202606</t>
        </is>
      </c>
      <c r="B542" t="inlineStr">
        <is>
          <t>Ex_Integra</t>
        </is>
      </c>
      <c r="C542" t="inlineStr">
        <is>
          <t>F2</t>
        </is>
      </c>
      <c r="D542" t="inlineStr">
        <is>
          <t>IN-FONDO2</t>
        </is>
      </c>
      <c r="E542" t="inlineStr">
        <is>
          <t>5371362PGS11</t>
        </is>
      </c>
      <c r="F542" t="inlineStr">
        <is>
          <t>PRIVFAEPGS11</t>
        </is>
      </c>
      <c r="G542" t="inlineStr">
        <is>
          <t>ALT</t>
        </is>
      </c>
      <c r="H542" t="inlineStr">
        <is>
          <t>Sector</t>
        </is>
      </c>
      <c r="I542" t="inlineStr">
        <is>
          <t>Alts</t>
        </is>
      </c>
      <c r="J542" t="inlineStr">
        <is>
          <t>Proxies</t>
        </is>
      </c>
      <c r="K542" t="inlineStr"/>
      <c r="L542" t="inlineStr"/>
      <c r="M542" t="inlineStr">
        <is>
          <t>nan</t>
        </is>
      </c>
      <c r="N542" t="b">
        <v>0</v>
      </c>
      <c r="O542" t="n">
        <v>33.99381014</v>
      </c>
      <c r="P542" t="n">
        <v>1.090314370300371e-05</v>
      </c>
      <c r="Q542" t="n">
        <v>0.1524106535861908</v>
      </c>
      <c r="R542" t="n">
        <v>5.181018821322279</v>
      </c>
      <c r="S542" t="n">
        <v>0.0003706393969690448</v>
      </c>
      <c r="T542">
        <f>O542*Q542</f>
        <v/>
      </c>
      <c r="U542">
        <f>O542*P542</f>
        <v/>
      </c>
    </row>
    <row r="543">
      <c r="A543" t="inlineStr">
        <is>
          <t>202606</t>
        </is>
      </c>
      <c r="B543" t="inlineStr">
        <is>
          <t>Ex_Integra</t>
        </is>
      </c>
      <c r="C543" t="inlineStr">
        <is>
          <t>F2</t>
        </is>
      </c>
      <c r="D543" t="inlineStr">
        <is>
          <t>IN-FONDO2</t>
        </is>
      </c>
      <c r="E543" t="inlineStr">
        <is>
          <t>5372842LCP8F</t>
        </is>
      </c>
      <c r="F543" t="inlineStr">
        <is>
          <t>PRIVFAELCP8F</t>
        </is>
      </c>
      <c r="G543" t="inlineStr">
        <is>
          <t>ALT</t>
        </is>
      </c>
      <c r="H543" t="inlineStr">
        <is>
          <t>Sector</t>
        </is>
      </c>
      <c r="I543" t="inlineStr">
        <is>
          <t>Alts</t>
        </is>
      </c>
      <c r="J543" t="inlineStr">
        <is>
          <t>Proxies</t>
        </is>
      </c>
      <c r="K543" t="inlineStr"/>
      <c r="L543" t="inlineStr"/>
      <c r="M543" t="inlineStr">
        <is>
          <t>nan</t>
        </is>
      </c>
      <c r="N543" t="b">
        <v>0</v>
      </c>
      <c r="O543" t="n">
        <v>33.99381014</v>
      </c>
      <c r="P543" t="n">
        <v>0.001399159500877442</v>
      </c>
      <c r="Q543" t="n">
        <v>19.55828702333914</v>
      </c>
      <c r="R543" t="n">
        <v>664.8606957350166</v>
      </c>
      <c r="S543" t="n">
        <v>0.04756276242840494</v>
      </c>
      <c r="T543">
        <f>O543*Q543</f>
        <v/>
      </c>
      <c r="U543">
        <f>O543*P543</f>
        <v/>
      </c>
    </row>
    <row r="544">
      <c r="A544" t="inlineStr">
        <is>
          <t>202606</t>
        </is>
      </c>
      <c r="B544" t="inlineStr">
        <is>
          <t>Ex_Integra</t>
        </is>
      </c>
      <c r="C544" t="inlineStr">
        <is>
          <t>F3</t>
        </is>
      </c>
      <c r="D544" t="inlineStr">
        <is>
          <t>IN-FONDO3</t>
        </is>
      </c>
      <c r="E544" t="inlineStr">
        <is>
          <t>5372842LCP8F</t>
        </is>
      </c>
      <c r="F544" t="inlineStr">
        <is>
          <t>PRIVFAELCP8F</t>
        </is>
      </c>
      <c r="G544" t="inlineStr">
        <is>
          <t>ALT</t>
        </is>
      </c>
      <c r="H544" t="inlineStr">
        <is>
          <t>Sector</t>
        </is>
      </c>
      <c r="I544" t="inlineStr">
        <is>
          <t>Alts</t>
        </is>
      </c>
      <c r="J544" t="inlineStr">
        <is>
          <t>Proxies</t>
        </is>
      </c>
      <c r="K544" t="inlineStr"/>
      <c r="L544" t="inlineStr"/>
      <c r="M544" t="inlineStr">
        <is>
          <t>nan</t>
        </is>
      </c>
      <c r="N544" t="b">
        <v>0</v>
      </c>
      <c r="O544" t="n">
        <v>33.99381014</v>
      </c>
      <c r="P544" t="n">
        <v>0.00376888676635697</v>
      </c>
      <c r="Q544" t="n">
        <v>13.42598603067553</v>
      </c>
      <c r="R544" t="n">
        <v>456.4004200690762</v>
      </c>
      <c r="S544" t="n">
        <v>0.1281188211746974</v>
      </c>
      <c r="T544">
        <f>O544*Q544</f>
        <v/>
      </c>
      <c r="U544">
        <f>O544*P544</f>
        <v/>
      </c>
    </row>
    <row r="545">
      <c r="A545" t="inlineStr">
        <is>
          <t>202606</t>
        </is>
      </c>
      <c r="B545" t="inlineStr">
        <is>
          <t>Ex_Integra</t>
        </is>
      </c>
      <c r="C545" t="inlineStr">
        <is>
          <t>F2</t>
        </is>
      </c>
      <c r="D545" t="inlineStr">
        <is>
          <t>IN-FONDO2</t>
        </is>
      </c>
      <c r="E545" t="inlineStr">
        <is>
          <t>5373962COL7F</t>
        </is>
      </c>
      <c r="F545" t="inlineStr">
        <is>
          <t>PRIVFAECOL7F</t>
        </is>
      </c>
      <c r="G545" t="inlineStr">
        <is>
          <t>ALT</t>
        </is>
      </c>
      <c r="H545" t="inlineStr">
        <is>
          <t>Sector</t>
        </is>
      </c>
      <c r="I545" t="inlineStr">
        <is>
          <t>Alts</t>
        </is>
      </c>
      <c r="J545" t="inlineStr">
        <is>
          <t>Proxies</t>
        </is>
      </c>
      <c r="K545" t="inlineStr"/>
      <c r="L545" t="inlineStr"/>
      <c r="M545" t="inlineStr">
        <is>
          <t>nan</t>
        </is>
      </c>
      <c r="N545" t="b">
        <v>0</v>
      </c>
      <c r="O545" t="n">
        <v>33.99381014</v>
      </c>
      <c r="P545" t="n">
        <v>0.001636590923184156</v>
      </c>
      <c r="Q545" t="n">
        <v>22.87724522854889</v>
      </c>
      <c r="R545" t="n">
        <v>777.6847308255118</v>
      </c>
      <c r="S545" t="n">
        <v>0.05563396111956953</v>
      </c>
      <c r="T545">
        <f>O545*Q545</f>
        <v/>
      </c>
      <c r="U545">
        <f>O545*P545</f>
        <v/>
      </c>
    </row>
    <row r="546">
      <c r="A546" t="inlineStr">
        <is>
          <t>202606</t>
        </is>
      </c>
      <c r="B546" t="inlineStr">
        <is>
          <t>Ex_Integra</t>
        </is>
      </c>
      <c r="C546" t="inlineStr">
        <is>
          <t>F2</t>
        </is>
      </c>
      <c r="D546" t="inlineStr">
        <is>
          <t>IN-FONDO2</t>
        </is>
      </c>
      <c r="E546" t="inlineStr">
        <is>
          <t>5374052ASF7G</t>
        </is>
      </c>
      <c r="F546" t="inlineStr"/>
      <c r="G546" t="inlineStr">
        <is>
          <t>ALT</t>
        </is>
      </c>
      <c r="H546" t="inlineStr">
        <is>
          <t>Sector</t>
        </is>
      </c>
      <c r="I546" t="inlineStr">
        <is>
          <t>Alts</t>
        </is>
      </c>
      <c r="J546" t="inlineStr">
        <is>
          <t>Proxies</t>
        </is>
      </c>
      <c r="K546" t="inlineStr"/>
      <c r="L546" t="inlineStr"/>
      <c r="M546" t="inlineStr">
        <is>
          <t>nan</t>
        </is>
      </c>
      <c r="N546" t="b">
        <v>0</v>
      </c>
      <c r="O546" t="n">
        <v>33.99381014</v>
      </c>
      <c r="P546" t="n">
        <v>0.0008648894918043819</v>
      </c>
      <c r="Q546" t="n">
        <v>12.08994179260607</v>
      </c>
      <c r="R546" t="n">
        <v>410.9831859015019</v>
      </c>
      <c r="S546" t="n">
        <v>0.02940088917647925</v>
      </c>
      <c r="T546">
        <f>O546*Q546</f>
        <v/>
      </c>
      <c r="U546">
        <f>O546*P546</f>
        <v/>
      </c>
    </row>
    <row r="547">
      <c r="A547" t="inlineStr">
        <is>
          <t>202606</t>
        </is>
      </c>
      <c r="B547" t="inlineStr">
        <is>
          <t>Ex_Integra</t>
        </is>
      </c>
      <c r="C547" t="inlineStr">
        <is>
          <t>F2</t>
        </is>
      </c>
      <c r="D547" t="inlineStr">
        <is>
          <t>IN-FONDO2</t>
        </is>
      </c>
      <c r="E547" t="inlineStr">
        <is>
          <t>5358472ASF8G</t>
        </is>
      </c>
      <c r="F547" t="inlineStr">
        <is>
          <t>PRIVFAEASF8G</t>
        </is>
      </c>
      <c r="G547" t="inlineStr">
        <is>
          <t>ALT</t>
        </is>
      </c>
      <c r="H547" t="inlineStr">
        <is>
          <t>Sector</t>
        </is>
      </c>
      <c r="I547" t="inlineStr">
        <is>
          <t>Alts</t>
        </is>
      </c>
      <c r="J547" t="inlineStr">
        <is>
          <t>Proxies</t>
        </is>
      </c>
      <c r="K547" t="inlineStr"/>
      <c r="L547" t="inlineStr"/>
      <c r="M547" t="inlineStr">
        <is>
          <t>nan</t>
        </is>
      </c>
      <c r="N547" t="b">
        <v>0</v>
      </c>
      <c r="O547" t="n">
        <v>33.99381014</v>
      </c>
      <c r="P547" t="n">
        <v>0.0006909549220663724</v>
      </c>
      <c r="Q547" t="n">
        <v>9.658580510290781</v>
      </c>
      <c r="R547" t="n">
        <v>328.3319520887291</v>
      </c>
      <c r="S547" t="n">
        <v>0.02348819043602276</v>
      </c>
      <c r="T547">
        <f>O547*Q547</f>
        <v/>
      </c>
      <c r="U547">
        <f>O547*P547</f>
        <v/>
      </c>
    </row>
    <row r="548">
      <c r="A548" t="inlineStr">
        <is>
          <t>202606</t>
        </is>
      </c>
      <c r="B548" t="inlineStr">
        <is>
          <t>Ex_Integra</t>
        </is>
      </c>
      <c r="C548" t="inlineStr">
        <is>
          <t>F3</t>
        </is>
      </c>
      <c r="D548" t="inlineStr">
        <is>
          <t>IN-FONDO3</t>
        </is>
      </c>
      <c r="E548" t="inlineStr">
        <is>
          <t>5358472ASF8G</t>
        </is>
      </c>
      <c r="F548" t="inlineStr">
        <is>
          <t>PRIVFAEASF8G</t>
        </is>
      </c>
      <c r="G548" t="inlineStr">
        <is>
          <t>ALT</t>
        </is>
      </c>
      <c r="H548" t="inlineStr">
        <is>
          <t>Sector</t>
        </is>
      </c>
      <c r="I548" t="inlineStr">
        <is>
          <t>Alts</t>
        </is>
      </c>
      <c r="J548" t="inlineStr">
        <is>
          <t>Proxies</t>
        </is>
      </c>
      <c r="K548" t="inlineStr"/>
      <c r="L548" t="inlineStr"/>
      <c r="M548" t="inlineStr">
        <is>
          <t>nan</t>
        </is>
      </c>
      <c r="N548" t="b">
        <v>0</v>
      </c>
      <c r="O548" t="n">
        <v>33.99381014</v>
      </c>
      <c r="P548" t="n">
        <v>0.0009306054630410314</v>
      </c>
      <c r="Q548" t="n">
        <v>3.315115767974183</v>
      </c>
      <c r="R548" t="n">
        <v>112.6934160086347</v>
      </c>
      <c r="S548" t="n">
        <v>0.03163482542586361</v>
      </c>
      <c r="T548">
        <f>O548*Q548</f>
        <v/>
      </c>
      <c r="U548">
        <f>O548*P548</f>
        <v/>
      </c>
    </row>
    <row r="549">
      <c r="A549" t="inlineStr">
        <is>
          <t>202606</t>
        </is>
      </c>
      <c r="B549" t="inlineStr">
        <is>
          <t>Ex_Integra</t>
        </is>
      </c>
      <c r="C549" t="inlineStr">
        <is>
          <t>F2</t>
        </is>
      </c>
      <c r="D549" t="inlineStr">
        <is>
          <t>IN-FONDO2</t>
        </is>
      </c>
      <c r="E549" t="inlineStr">
        <is>
          <t>5375182CEVFV</t>
        </is>
      </c>
      <c r="F549" t="inlineStr">
        <is>
          <t>PRIVFAECEVFV</t>
        </is>
      </c>
      <c r="G549" t="inlineStr">
        <is>
          <t>ALT</t>
        </is>
      </c>
      <c r="H549" t="inlineStr">
        <is>
          <t>Sector</t>
        </is>
      </c>
      <c r="I549" t="inlineStr">
        <is>
          <t>Alts</t>
        </is>
      </c>
      <c r="J549" t="inlineStr">
        <is>
          <t>Proxies</t>
        </is>
      </c>
      <c r="K549" t="inlineStr"/>
      <c r="L549" t="inlineStr"/>
      <c r="M549" t="inlineStr">
        <is>
          <t>nan</t>
        </is>
      </c>
      <c r="N549" t="b">
        <v>0</v>
      </c>
      <c r="O549" t="n">
        <v>6.78134136</v>
      </c>
      <c r="P549" t="n">
        <v>0.001078827256707142</v>
      </c>
      <c r="Q549" t="n">
        <v>15.0804916251847</v>
      </c>
      <c r="R549" t="n">
        <v>102.2659615869986</v>
      </c>
      <c r="S549" t="n">
        <v>0.007315895896203481</v>
      </c>
      <c r="T549">
        <f>O549*Q549</f>
        <v/>
      </c>
      <c r="U549">
        <f>O549*P549</f>
        <v/>
      </c>
    </row>
    <row r="550">
      <c r="A550" t="inlineStr">
        <is>
          <t>202606</t>
        </is>
      </c>
      <c r="B550" t="inlineStr">
        <is>
          <t>Ex_Integra</t>
        </is>
      </c>
      <c r="C550" t="inlineStr">
        <is>
          <t>F3</t>
        </is>
      </c>
      <c r="D550" t="inlineStr">
        <is>
          <t>IN-FONDO3</t>
        </is>
      </c>
      <c r="E550" t="inlineStr">
        <is>
          <t>5374524TSEV8</t>
        </is>
      </c>
      <c r="F550" t="inlineStr">
        <is>
          <t>US46434V6478</t>
        </is>
      </c>
      <c r="G550" t="inlineStr">
        <is>
          <t>ALT</t>
        </is>
      </c>
      <c r="H550" t="inlineStr">
        <is>
          <t>Sector</t>
        </is>
      </c>
      <c r="I550" t="inlineStr">
        <is>
          <t>Alts</t>
        </is>
      </c>
      <c r="J550" t="inlineStr">
        <is>
          <t>Proxies</t>
        </is>
      </c>
      <c r="K550" t="inlineStr"/>
      <c r="L550" t="inlineStr"/>
      <c r="M550" t="inlineStr">
        <is>
          <t>nan</t>
        </is>
      </c>
      <c r="N550" t="b">
        <v>0</v>
      </c>
      <c r="O550" t="n">
        <v>7.09780349</v>
      </c>
      <c r="P550" t="n">
        <v>0.0002186312694849591</v>
      </c>
      <c r="Q550" t="n">
        <v>0.7788348528208071</v>
      </c>
      <c r="R550" t="n">
        <v>5.528016736485162</v>
      </c>
      <c r="S550" t="n">
        <v>0.001551801787573473</v>
      </c>
      <c r="T550">
        <f>O550*Q550</f>
        <v/>
      </c>
      <c r="U550">
        <f>O550*P550</f>
        <v/>
      </c>
    </row>
    <row r="551">
      <c r="A551" t="inlineStr">
        <is>
          <t>202606</t>
        </is>
      </c>
      <c r="B551" t="inlineStr">
        <is>
          <t>Ex_Integra</t>
        </is>
      </c>
      <c r="C551" t="inlineStr">
        <is>
          <t>F2</t>
        </is>
      </c>
      <c r="D551" t="inlineStr">
        <is>
          <t>IN-FONDO2</t>
        </is>
      </c>
      <c r="E551" t="inlineStr">
        <is>
          <t>5374524TSEV8</t>
        </is>
      </c>
      <c r="F551" t="inlineStr">
        <is>
          <t>US46434V6478</t>
        </is>
      </c>
      <c r="G551" t="inlineStr">
        <is>
          <t>ALT</t>
        </is>
      </c>
      <c r="H551" t="inlineStr">
        <is>
          <t>Sector</t>
        </is>
      </c>
      <c r="I551" t="inlineStr">
        <is>
          <t>Alts</t>
        </is>
      </c>
      <c r="J551" t="inlineStr">
        <is>
          <t>Proxies</t>
        </is>
      </c>
      <c r="K551" t="inlineStr"/>
      <c r="L551" t="inlineStr"/>
      <c r="M551" t="inlineStr">
        <is>
          <t>nan</t>
        </is>
      </c>
      <c r="N551" t="b">
        <v>0</v>
      </c>
      <c r="O551" t="n">
        <v>7.09780349</v>
      </c>
      <c r="P551" t="n">
        <v>8.125501055032539e-05</v>
      </c>
      <c r="Q551" t="n">
        <v>1.135831059597629</v>
      </c>
      <c r="R551" t="n">
        <v>8.061905658862447</v>
      </c>
      <c r="S551" t="n">
        <v>0.0005767320974640864</v>
      </c>
      <c r="T551">
        <f>O551*Q551</f>
        <v/>
      </c>
      <c r="U551">
        <f>O551*P551</f>
        <v/>
      </c>
    </row>
    <row r="552">
      <c r="A552" t="inlineStr">
        <is>
          <t>202606</t>
        </is>
      </c>
      <c r="B552" t="inlineStr">
        <is>
          <t>Ex_Integra</t>
        </is>
      </c>
      <c r="C552" t="inlineStr">
        <is>
          <t>F3</t>
        </is>
      </c>
      <c r="D552" t="inlineStr">
        <is>
          <t>IN-FONDO3</t>
        </is>
      </c>
      <c r="E552" t="inlineStr">
        <is>
          <t>5371912TCRE1</t>
        </is>
      </c>
      <c r="F552" t="inlineStr">
        <is>
          <t>PRIVFAETCRE1</t>
        </is>
      </c>
      <c r="G552" t="inlineStr">
        <is>
          <t>ALT</t>
        </is>
      </c>
      <c r="H552" t="inlineStr">
        <is>
          <t>Sector</t>
        </is>
      </c>
      <c r="I552" t="inlineStr">
        <is>
          <t>Alts</t>
        </is>
      </c>
      <c r="J552" t="inlineStr">
        <is>
          <t>Proxies</t>
        </is>
      </c>
      <c r="K552" t="inlineStr"/>
      <c r="L552" t="inlineStr"/>
      <c r="M552" t="inlineStr">
        <is>
          <t>nan</t>
        </is>
      </c>
      <c r="N552" t="b">
        <v>0</v>
      </c>
      <c r="O552" t="n">
        <v>7.09780349</v>
      </c>
      <c r="P552" t="n">
        <v>0.00054387312736934</v>
      </c>
      <c r="Q552" t="n">
        <v>1.937450887541194</v>
      </c>
      <c r="R552" t="n">
        <v>13.75164567129348</v>
      </c>
      <c r="S552" t="n">
        <v>0.003860304581559316</v>
      </c>
      <c r="T552">
        <f>O552*Q552</f>
        <v/>
      </c>
      <c r="U552">
        <f>O552*P552</f>
        <v/>
      </c>
    </row>
    <row r="553">
      <c r="A553" t="inlineStr">
        <is>
          <t>202606</t>
        </is>
      </c>
      <c r="B553" t="inlineStr">
        <is>
          <t>Ex_Integra</t>
        </is>
      </c>
      <c r="C553" t="inlineStr">
        <is>
          <t>F2</t>
        </is>
      </c>
      <c r="D553" t="inlineStr">
        <is>
          <t>IN-FONDO2</t>
        </is>
      </c>
      <c r="E553" t="inlineStr">
        <is>
          <t>5371912TCRE1</t>
        </is>
      </c>
      <c r="F553" t="inlineStr">
        <is>
          <t>PRIVFAETCRE1</t>
        </is>
      </c>
      <c r="G553" t="inlineStr">
        <is>
          <t>ALT</t>
        </is>
      </c>
      <c r="H553" t="inlineStr">
        <is>
          <t>Sector</t>
        </is>
      </c>
      <c r="I553" t="inlineStr">
        <is>
          <t>Alts</t>
        </is>
      </c>
      <c r="J553" t="inlineStr">
        <is>
          <t>Proxies</t>
        </is>
      </c>
      <c r="K553" t="inlineStr"/>
      <c r="L553" t="inlineStr"/>
      <c r="M553" t="inlineStr">
        <is>
          <t>nan</t>
        </is>
      </c>
      <c r="N553" t="b">
        <v>0</v>
      </c>
      <c r="O553" t="n">
        <v>7.09780349</v>
      </c>
      <c r="P553" t="n">
        <v>0.0001346047004097975</v>
      </c>
      <c r="Q553" t="n">
        <v>1.881584882677359</v>
      </c>
      <c r="R553" t="n">
        <v>13.3551197469986</v>
      </c>
      <c r="S553" t="n">
        <v>0.0009553977123390649</v>
      </c>
      <c r="T553">
        <f>O553*Q553</f>
        <v/>
      </c>
      <c r="U553">
        <f>O553*P553</f>
        <v/>
      </c>
    </row>
    <row r="554">
      <c r="A554" t="inlineStr">
        <is>
          <t>202606</t>
        </is>
      </c>
      <c r="B554" t="inlineStr">
        <is>
          <t>Ex_Integra</t>
        </is>
      </c>
      <c r="C554" t="inlineStr">
        <is>
          <t>F2</t>
        </is>
      </c>
      <c r="D554" t="inlineStr">
        <is>
          <t>IN-FONDO2</t>
        </is>
      </c>
      <c r="E554" t="inlineStr">
        <is>
          <t>5373922TCRE2</t>
        </is>
      </c>
      <c r="F554" t="inlineStr"/>
      <c r="G554" t="inlineStr">
        <is>
          <t>ALT</t>
        </is>
      </c>
      <c r="H554" t="inlineStr">
        <is>
          <t>Sector</t>
        </is>
      </c>
      <c r="I554" t="inlineStr">
        <is>
          <t>Alts</t>
        </is>
      </c>
      <c r="J554" t="inlineStr">
        <is>
          <t>Proxies</t>
        </is>
      </c>
      <c r="K554" t="inlineStr"/>
      <c r="L554" t="inlineStr"/>
      <c r="M554" t="inlineStr">
        <is>
          <t>nan</t>
        </is>
      </c>
      <c r="N554" t="b">
        <v>0</v>
      </c>
      <c r="O554" t="n">
        <v>7.09780349</v>
      </c>
      <c r="P554" t="n">
        <v>0.002047658812917516</v>
      </c>
      <c r="Q554" t="n">
        <v>28.62339766395133</v>
      </c>
      <c r="R554" t="n">
        <v>203.1632518348516</v>
      </c>
      <c r="S554" t="n">
        <v>0.0145338798686552</v>
      </c>
      <c r="T554">
        <f>O554*Q554</f>
        <v/>
      </c>
      <c r="U554">
        <f>O554*P554</f>
        <v/>
      </c>
    </row>
    <row r="555">
      <c r="A555" t="inlineStr">
        <is>
          <t>202606</t>
        </is>
      </c>
      <c r="B555" t="inlineStr">
        <is>
          <t>Ex_Integra</t>
        </is>
      </c>
      <c r="C555" t="inlineStr">
        <is>
          <t>F2</t>
        </is>
      </c>
      <c r="D555" t="inlineStr">
        <is>
          <t>IN-FONDO2</t>
        </is>
      </c>
      <c r="E555" t="inlineStr">
        <is>
          <t>5374732SPOR7</t>
        </is>
      </c>
      <c r="F555" t="inlineStr"/>
      <c r="G555" t="inlineStr">
        <is>
          <t>ALT</t>
        </is>
      </c>
      <c r="H555" t="inlineStr">
        <is>
          <t>Sector</t>
        </is>
      </c>
      <c r="I555" t="inlineStr">
        <is>
          <t>Alts</t>
        </is>
      </c>
      <c r="J555" t="inlineStr">
        <is>
          <t>Proxies</t>
        </is>
      </c>
      <c r="K555" t="inlineStr"/>
      <c r="L555" t="inlineStr"/>
      <c r="M555" t="inlineStr">
        <is>
          <t>nan</t>
        </is>
      </c>
      <c r="N555" t="b">
        <v>0</v>
      </c>
      <c r="O555" t="n">
        <v>7.09780349</v>
      </c>
      <c r="P555" t="n">
        <v>0.0003606587099921844</v>
      </c>
      <c r="Q555" t="n">
        <v>5.041502818707051</v>
      </c>
      <c r="R555" t="n">
        <v>35.78359630146375</v>
      </c>
      <c r="S555" t="n">
        <v>0.002559884650481424</v>
      </c>
      <c r="T555">
        <f>O555*Q555</f>
        <v/>
      </c>
      <c r="U555">
        <f>O555*P555</f>
        <v/>
      </c>
    </row>
    <row r="556">
      <c r="A556" t="inlineStr">
        <is>
          <t>202606</t>
        </is>
      </c>
      <c r="B556" t="inlineStr">
        <is>
          <t>Ex_Integra</t>
        </is>
      </c>
      <c r="C556" t="inlineStr">
        <is>
          <t>F3</t>
        </is>
      </c>
      <c r="D556" t="inlineStr">
        <is>
          <t>IN-FONDO3</t>
        </is>
      </c>
      <c r="E556" t="inlineStr">
        <is>
          <t>5374732SPOR7</t>
        </is>
      </c>
      <c r="F556" t="inlineStr"/>
      <c r="G556" t="inlineStr">
        <is>
          <t>ALT</t>
        </is>
      </c>
      <c r="H556" t="inlineStr">
        <is>
          <t>Sector</t>
        </is>
      </c>
      <c r="I556" t="inlineStr">
        <is>
          <t>Alts</t>
        </is>
      </c>
      <c r="J556" t="inlineStr">
        <is>
          <t>Proxies</t>
        </is>
      </c>
      <c r="K556" t="inlineStr"/>
      <c r="L556" t="inlineStr"/>
      <c r="M556" t="inlineStr">
        <is>
          <t>nan</t>
        </is>
      </c>
      <c r="N556" t="b">
        <v>0</v>
      </c>
      <c r="O556" t="n">
        <v>7.09780349</v>
      </c>
      <c r="P556" t="n">
        <v>0.0007285823273307053</v>
      </c>
      <c r="Q556" t="n">
        <v>2.59544442572744</v>
      </c>
      <c r="R556" t="n">
        <v>18.42195450302927</v>
      </c>
      <c r="S556" t="n">
        <v>0.005171334185680203</v>
      </c>
      <c r="T556">
        <f>O556*Q556</f>
        <v/>
      </c>
      <c r="U556">
        <f>O556*P556</f>
        <v/>
      </c>
    </row>
    <row r="557">
      <c r="A557" t="inlineStr">
        <is>
          <t>202606</t>
        </is>
      </c>
      <c r="B557" t="inlineStr">
        <is>
          <t>Ex_Integra</t>
        </is>
      </c>
      <c r="C557" t="inlineStr">
        <is>
          <t>F3</t>
        </is>
      </c>
      <c r="D557" t="inlineStr">
        <is>
          <t>IN-FONDO3</t>
        </is>
      </c>
      <c r="E557" t="inlineStr">
        <is>
          <t>5374322SOIKP</t>
        </is>
      </c>
      <c r="F557" t="inlineStr"/>
      <c r="G557" t="inlineStr">
        <is>
          <t>ALT</t>
        </is>
      </c>
      <c r="H557" t="inlineStr">
        <is>
          <t>Sector</t>
        </is>
      </c>
      <c r="I557" t="inlineStr">
        <is>
          <t>Alts</t>
        </is>
      </c>
      <c r="J557" t="inlineStr">
        <is>
          <t>Proxies</t>
        </is>
      </c>
      <c r="K557" t="inlineStr"/>
      <c r="L557" t="inlineStr"/>
      <c r="M557" t="inlineStr">
        <is>
          <t>nan</t>
        </is>
      </c>
      <c r="N557" t="b">
        <v>0</v>
      </c>
      <c r="O557" t="n">
        <v>7.09780349</v>
      </c>
      <c r="P557" t="n">
        <v>0.002391690243098717</v>
      </c>
      <c r="Q557" t="n">
        <v>8.519969366069557</v>
      </c>
      <c r="R557" t="n">
        <v>60.47306830118159</v>
      </c>
      <c r="S557" t="n">
        <v>0.01697574735446502</v>
      </c>
      <c r="T557">
        <f>O557*Q557</f>
        <v/>
      </c>
      <c r="U557">
        <f>O557*P557</f>
        <v/>
      </c>
    </row>
    <row r="558">
      <c r="A558" t="inlineStr">
        <is>
          <t>202606</t>
        </is>
      </c>
      <c r="B558" t="inlineStr">
        <is>
          <t>Ex_Integra</t>
        </is>
      </c>
      <c r="C558" t="inlineStr">
        <is>
          <t>F2</t>
        </is>
      </c>
      <c r="D558" t="inlineStr">
        <is>
          <t>IN-FONDO2</t>
        </is>
      </c>
      <c r="E558" t="inlineStr">
        <is>
          <t>5374322SOIKP</t>
        </is>
      </c>
      <c r="F558" t="inlineStr"/>
      <c r="G558" t="inlineStr">
        <is>
          <t>ALT</t>
        </is>
      </c>
      <c r="H558" t="inlineStr">
        <is>
          <t>Sector</t>
        </is>
      </c>
      <c r="I558" t="inlineStr">
        <is>
          <t>Alts</t>
        </is>
      </c>
      <c r="J558" t="inlineStr">
        <is>
          <t>Proxies</t>
        </is>
      </c>
      <c r="K558" t="inlineStr"/>
      <c r="L558" t="inlineStr"/>
      <c r="M558" t="inlineStr">
        <is>
          <t>nan</t>
        </is>
      </c>
      <c r="N558" t="b">
        <v>0</v>
      </c>
      <c r="O558" t="n">
        <v>7.09780349</v>
      </c>
      <c r="P558" t="n">
        <v>0.001775779357777282</v>
      </c>
      <c r="Q558" t="n">
        <v>24.82290428485693</v>
      </c>
      <c r="R558" t="n">
        <v>176.1880966649935</v>
      </c>
      <c r="S558" t="n">
        <v>0.01260413292310155</v>
      </c>
      <c r="T558">
        <f>O558*Q558</f>
        <v/>
      </c>
      <c r="U558">
        <f>O558*P558</f>
        <v/>
      </c>
    </row>
    <row r="559">
      <c r="A559" t="inlineStr">
        <is>
          <t>202606</t>
        </is>
      </c>
      <c r="B559" t="inlineStr">
        <is>
          <t>Ex_Integra</t>
        </is>
      </c>
      <c r="C559" t="inlineStr">
        <is>
          <t>F2</t>
        </is>
      </c>
      <c r="D559" t="inlineStr">
        <is>
          <t>IN-FONDO2</t>
        </is>
      </c>
      <c r="E559" t="inlineStr">
        <is>
          <t>5374382MRES2</t>
        </is>
      </c>
      <c r="F559" t="inlineStr"/>
      <c r="G559" t="inlineStr">
        <is>
          <t>ALT</t>
        </is>
      </c>
      <c r="H559" t="inlineStr">
        <is>
          <t>Sector</t>
        </is>
      </c>
      <c r="I559" t="inlineStr">
        <is>
          <t>Alts</t>
        </is>
      </c>
      <c r="J559" t="inlineStr">
        <is>
          <t>Proxies</t>
        </is>
      </c>
      <c r="K559" t="inlineStr"/>
      <c r="L559" t="inlineStr"/>
      <c r="M559" t="inlineStr">
        <is>
          <t>nan</t>
        </is>
      </c>
      <c r="N559" t="b">
        <v>0</v>
      </c>
      <c r="O559" t="n">
        <v>6.78134136</v>
      </c>
      <c r="P559" t="n">
        <v>0.0003162503528467262</v>
      </c>
      <c r="Q559" t="n">
        <v>4.420736283697183</v>
      </c>
      <c r="R559" t="n">
        <v>29.9785218022884</v>
      </c>
      <c r="S559" t="n">
        <v>0.002144601597874098</v>
      </c>
      <c r="T559">
        <f>O559*Q559</f>
        <v/>
      </c>
      <c r="U559">
        <f>O559*P559</f>
        <v/>
      </c>
    </row>
    <row r="560">
      <c r="A560" t="inlineStr">
        <is>
          <t>202606</t>
        </is>
      </c>
      <c r="B560" t="inlineStr">
        <is>
          <t>Ex_Integra</t>
        </is>
      </c>
      <c r="C560" t="inlineStr">
        <is>
          <t>F3</t>
        </is>
      </c>
      <c r="D560" t="inlineStr">
        <is>
          <t>IN-FONDO3</t>
        </is>
      </c>
      <c r="E560" t="inlineStr">
        <is>
          <t>5374382MRES2</t>
        </is>
      </c>
      <c r="F560" t="inlineStr"/>
      <c r="G560" t="inlineStr">
        <is>
          <t>ALT</t>
        </is>
      </c>
      <c r="H560" t="inlineStr">
        <is>
          <t>Sector</t>
        </is>
      </c>
      <c r="I560" t="inlineStr">
        <is>
          <t>Alts</t>
        </is>
      </c>
      <c r="J560" t="inlineStr">
        <is>
          <t>Proxies</t>
        </is>
      </c>
      <c r="K560" t="inlineStr"/>
      <c r="L560" t="inlineStr"/>
      <c r="M560" t="inlineStr">
        <is>
          <t>nan</t>
        </is>
      </c>
      <c r="N560" t="b">
        <v>0</v>
      </c>
      <c r="O560" t="n">
        <v>6.78134136</v>
      </c>
      <c r="P560" t="n">
        <v>0.0004259384483527375</v>
      </c>
      <c r="Q560" t="n">
        <v>1.517329655154151</v>
      </c>
      <c r="R560" t="n">
        <v>10.28953034725138</v>
      </c>
      <c r="S560" t="n">
        <v>0.002888434016628643</v>
      </c>
      <c r="T560">
        <f>O560*Q560</f>
        <v/>
      </c>
      <c r="U560">
        <f>O560*P560</f>
        <v/>
      </c>
    </row>
    <row r="561">
      <c r="A561" t="inlineStr">
        <is>
          <t>202606</t>
        </is>
      </c>
      <c r="B561" t="inlineStr">
        <is>
          <t>Ex_Integra</t>
        </is>
      </c>
      <c r="C561" t="inlineStr">
        <is>
          <t>F2</t>
        </is>
      </c>
      <c r="D561" t="inlineStr">
        <is>
          <t>IN-FONDO2</t>
        </is>
      </c>
      <c r="E561" t="inlineStr">
        <is>
          <t>5371372PRE17</t>
        </is>
      </c>
      <c r="F561" t="inlineStr">
        <is>
          <t>PRIVFAEPGD20</t>
        </is>
      </c>
      <c r="G561" t="inlineStr">
        <is>
          <t>ALT</t>
        </is>
      </c>
      <c r="H561" t="inlineStr">
        <is>
          <t>Sector</t>
        </is>
      </c>
      <c r="I561" t="inlineStr">
        <is>
          <t>Alts</t>
        </is>
      </c>
      <c r="J561" t="inlineStr">
        <is>
          <t>Proxies</t>
        </is>
      </c>
      <c r="K561" t="inlineStr"/>
      <c r="L561" t="inlineStr"/>
      <c r="M561" t="inlineStr">
        <is>
          <t>nan</t>
        </is>
      </c>
      <c r="N561" t="b">
        <v>0</v>
      </c>
      <c r="O561" t="n">
        <v>7.09780349</v>
      </c>
      <c r="P561" t="n">
        <v>0.00327916428311021</v>
      </c>
      <c r="Q561" t="n">
        <v>45.83811653033933</v>
      </c>
      <c r="R561" t="n">
        <v>325.3499434840692</v>
      </c>
      <c r="S561" t="n">
        <v>0.02327486369294299</v>
      </c>
      <c r="T561">
        <f>O561*Q561</f>
        <v/>
      </c>
      <c r="U561">
        <f>O561*P561</f>
        <v/>
      </c>
    </row>
    <row r="562">
      <c r="A562" t="inlineStr">
        <is>
          <t>202606</t>
        </is>
      </c>
      <c r="B562" t="inlineStr">
        <is>
          <t>Ex_Integra</t>
        </is>
      </c>
      <c r="C562" t="inlineStr">
        <is>
          <t>F3</t>
        </is>
      </c>
      <c r="D562" t="inlineStr">
        <is>
          <t>IN-FONDO3</t>
        </is>
      </c>
      <c r="E562" t="inlineStr">
        <is>
          <t>5376882CEVVI</t>
        </is>
      </c>
      <c r="F562" t="inlineStr">
        <is>
          <t>US4642877397</t>
        </is>
      </c>
      <c r="G562" t="inlineStr">
        <is>
          <t>ALT</t>
        </is>
      </c>
      <c r="H562" t="inlineStr">
        <is>
          <t>Sector</t>
        </is>
      </c>
      <c r="I562" t="inlineStr">
        <is>
          <t>Alts</t>
        </is>
      </c>
      <c r="J562" t="inlineStr">
        <is>
          <t>Proxies</t>
        </is>
      </c>
      <c r="K562" t="inlineStr"/>
      <c r="L562" t="inlineStr"/>
      <c r="M562" t="inlineStr">
        <is>
          <t>nan</t>
        </is>
      </c>
      <c r="N562" t="b">
        <v>0</v>
      </c>
      <c r="O562" t="n">
        <v>6.78134136</v>
      </c>
      <c r="P562" t="n">
        <v>0.001293253785211906</v>
      </c>
      <c r="Q562" t="n">
        <v>4.606985651404084</v>
      </c>
      <c r="R562" t="n">
        <v>31.24154234279306</v>
      </c>
      <c r="S562" t="n">
        <v>0.008769995382634052</v>
      </c>
      <c r="T562">
        <f>O562*Q562</f>
        <v/>
      </c>
      <c r="U562">
        <f>O562*P562</f>
        <v/>
      </c>
    </row>
    <row r="563">
      <c r="A563" t="inlineStr">
        <is>
          <t>202606</t>
        </is>
      </c>
      <c r="B563" t="inlineStr">
        <is>
          <t>Ex_Integra</t>
        </is>
      </c>
      <c r="C563" t="inlineStr">
        <is>
          <t>F1</t>
        </is>
      </c>
      <c r="D563" t="inlineStr">
        <is>
          <t>IN-FONDO1</t>
        </is>
      </c>
      <c r="E563" t="inlineStr">
        <is>
          <t>5111042INF1U</t>
        </is>
      </c>
      <c r="F563" t="inlineStr">
        <is>
          <t>CVL79410FI15</t>
        </is>
      </c>
      <c r="G563" t="inlineStr">
        <is>
          <t>ALT</t>
        </is>
      </c>
      <c r="H563" t="inlineStr">
        <is>
          <t>Sector</t>
        </is>
      </c>
      <c r="I563" t="inlineStr">
        <is>
          <t>Alts</t>
        </is>
      </c>
      <c r="J563" t="inlineStr">
        <is>
          <t>Proxies</t>
        </is>
      </c>
      <c r="K563" t="inlineStr"/>
      <c r="L563" t="inlineStr"/>
      <c r="M563" t="inlineStr">
        <is>
          <t>nan</t>
        </is>
      </c>
      <c r="N563" t="b">
        <v>0</v>
      </c>
      <c r="O563" t="n">
        <v>54.42744687</v>
      </c>
      <c r="P563" t="n">
        <v>9.496706808836767e-07</v>
      </c>
      <c r="Q563" t="n">
        <v>0.003519257222271251</v>
      </c>
      <c r="R563" t="n">
        <v>0.1915441854870323</v>
      </c>
      <c r="S563" t="n">
        <v>5.168815052779303e-05</v>
      </c>
      <c r="T563">
        <f>O563*Q563</f>
        <v/>
      </c>
      <c r="U563">
        <f>O563*P563</f>
        <v/>
      </c>
    </row>
    <row r="564">
      <c r="A564" t="inlineStr">
        <is>
          <t>202606</t>
        </is>
      </c>
      <c r="B564" t="inlineStr">
        <is>
          <t>Ex_Integra</t>
        </is>
      </c>
      <c r="C564" t="inlineStr">
        <is>
          <t>F3</t>
        </is>
      </c>
      <c r="D564" t="inlineStr">
        <is>
          <t>IN-FONDO3</t>
        </is>
      </c>
      <c r="E564" t="inlineStr">
        <is>
          <t>5111042INF1U</t>
        </is>
      </c>
      <c r="F564" t="inlineStr">
        <is>
          <t>CVL79410FI15</t>
        </is>
      </c>
      <c r="G564" t="inlineStr">
        <is>
          <t>ALT</t>
        </is>
      </c>
      <c r="H564" t="inlineStr">
        <is>
          <t>Sector</t>
        </is>
      </c>
      <c r="I564" t="inlineStr">
        <is>
          <t>Alts</t>
        </is>
      </c>
      <c r="J564" t="inlineStr">
        <is>
          <t>Proxies</t>
        </is>
      </c>
      <c r="K564" t="inlineStr"/>
      <c r="L564" t="inlineStr"/>
      <c r="M564" t="inlineStr">
        <is>
          <t>nan</t>
        </is>
      </c>
      <c r="N564" t="b">
        <v>0</v>
      </c>
      <c r="O564" t="n">
        <v>54.42744687</v>
      </c>
      <c r="P564" t="n">
        <v>5.679189319485466e-05</v>
      </c>
      <c r="Q564" t="n">
        <v>0.2023109772084664</v>
      </c>
      <c r="R564" t="n">
        <v>11.01126996323158</v>
      </c>
      <c r="S564" t="n">
        <v>0.003091037749509666</v>
      </c>
      <c r="T564">
        <f>O564*Q564</f>
        <v/>
      </c>
      <c r="U564">
        <f>O564*P564</f>
        <v/>
      </c>
    </row>
    <row r="565">
      <c r="A565" t="inlineStr">
        <is>
          <t>202606</t>
        </is>
      </c>
      <c r="B565" t="inlineStr">
        <is>
          <t>Ex_Integra</t>
        </is>
      </c>
      <c r="C565" t="inlineStr">
        <is>
          <t>F2</t>
        </is>
      </c>
      <c r="D565" t="inlineStr">
        <is>
          <t>IN-FONDO2</t>
        </is>
      </c>
      <c r="E565" t="inlineStr">
        <is>
          <t>5111042INF1U</t>
        </is>
      </c>
      <c r="F565" t="inlineStr">
        <is>
          <t>CVL79410FI15</t>
        </is>
      </c>
      <c r="G565" t="inlineStr">
        <is>
          <t>ALT</t>
        </is>
      </c>
      <c r="H565" t="inlineStr">
        <is>
          <t>Sector</t>
        </is>
      </c>
      <c r="I565" t="inlineStr">
        <is>
          <t>Alts</t>
        </is>
      </c>
      <c r="J565" t="inlineStr">
        <is>
          <t>Proxies</t>
        </is>
      </c>
      <c r="K565" t="inlineStr"/>
      <c r="L565" t="inlineStr"/>
      <c r="M565" t="inlineStr">
        <is>
          <t>nan</t>
        </is>
      </c>
      <c r="N565" t="b">
        <v>0</v>
      </c>
      <c r="O565" t="n">
        <v>54.42744687</v>
      </c>
      <c r="P565" t="n">
        <v>0.0003028479405545682</v>
      </c>
      <c r="Q565" t="n">
        <v>4.23338936131216</v>
      </c>
      <c r="R565" t="n">
        <v>230.4125745428408</v>
      </c>
      <c r="S565" t="n">
        <v>0.01648324019422268</v>
      </c>
      <c r="T565">
        <f>O565*Q565</f>
        <v/>
      </c>
      <c r="U565">
        <f>O565*P565</f>
        <v/>
      </c>
    </row>
    <row r="566">
      <c r="A566" t="inlineStr">
        <is>
          <t>202606</t>
        </is>
      </c>
      <c r="B566" t="inlineStr">
        <is>
          <t>Ex_Integra</t>
        </is>
      </c>
      <c r="C566" t="inlineStr">
        <is>
          <t>F2</t>
        </is>
      </c>
      <c r="D566" t="inlineStr">
        <is>
          <t>IN-FONDO2</t>
        </is>
      </c>
      <c r="E566" t="inlineStr">
        <is>
          <t>5111052INFS1</t>
        </is>
      </c>
      <c r="F566" t="inlineStr">
        <is>
          <t>CVL795505D69</t>
        </is>
      </c>
      <c r="G566" t="inlineStr">
        <is>
          <t>ALT</t>
        </is>
      </c>
      <c r="H566" t="inlineStr">
        <is>
          <t>Sector</t>
        </is>
      </c>
      <c r="I566" t="inlineStr">
        <is>
          <t>Alts</t>
        </is>
      </c>
      <c r="J566" t="inlineStr">
        <is>
          <t>Proxies</t>
        </is>
      </c>
      <c r="K566" t="inlineStr"/>
      <c r="L566" t="inlineStr"/>
      <c r="M566" t="inlineStr">
        <is>
          <t>nan</t>
        </is>
      </c>
      <c r="N566" t="b">
        <v>0</v>
      </c>
      <c r="O566" t="n">
        <v>54.42744687</v>
      </c>
      <c r="P566" t="n">
        <v>0.0002041211435519614</v>
      </c>
      <c r="Q566" t="n">
        <v>2.853327237257684</v>
      </c>
      <c r="R566" t="n">
        <v>155.2993166085665</v>
      </c>
      <c r="S566" t="n">
        <v>0.01110979269571802</v>
      </c>
      <c r="T566">
        <f>O566*Q566</f>
        <v/>
      </c>
      <c r="U566">
        <f>O566*P566</f>
        <v/>
      </c>
    </row>
    <row r="567">
      <c r="A567" t="inlineStr">
        <is>
          <t>202606</t>
        </is>
      </c>
      <c r="B567" t="inlineStr">
        <is>
          <t>Ex_Integra</t>
        </is>
      </c>
      <c r="C567" t="inlineStr">
        <is>
          <t>F3</t>
        </is>
      </c>
      <c r="D567" t="inlineStr">
        <is>
          <t>IN-FONDO3</t>
        </is>
      </c>
      <c r="E567" t="inlineStr">
        <is>
          <t>5111052INFS1</t>
        </is>
      </c>
      <c r="F567" t="inlineStr">
        <is>
          <t>CVL795505D69</t>
        </is>
      </c>
      <c r="G567" t="inlineStr">
        <is>
          <t>ALT</t>
        </is>
      </c>
      <c r="H567" t="inlineStr">
        <is>
          <t>Sector</t>
        </is>
      </c>
      <c r="I567" t="inlineStr">
        <is>
          <t>Alts</t>
        </is>
      </c>
      <c r="J567" t="inlineStr">
        <is>
          <t>Proxies</t>
        </is>
      </c>
      <c r="K567" t="inlineStr"/>
      <c r="L567" t="inlineStr"/>
      <c r="M567" t="inlineStr">
        <is>
          <t>nan</t>
        </is>
      </c>
      <c r="N567" t="b">
        <v>0</v>
      </c>
      <c r="O567" t="n">
        <v>54.42744687</v>
      </c>
      <c r="P567" t="n">
        <v>0.0004512339489494703</v>
      </c>
      <c r="Q567" t="n">
        <v>1.607440358580499</v>
      </c>
      <c r="R567" t="n">
        <v>87.48887471333384</v>
      </c>
      <c r="S567" t="n">
        <v>0.02455951178238758</v>
      </c>
      <c r="T567">
        <f>O567*Q567</f>
        <v/>
      </c>
      <c r="U567">
        <f>O567*P567</f>
        <v/>
      </c>
    </row>
    <row r="568">
      <c r="A568" t="inlineStr">
        <is>
          <t>202606</t>
        </is>
      </c>
      <c r="B568" t="inlineStr">
        <is>
          <t>Ex_Integra</t>
        </is>
      </c>
      <c r="C568" t="inlineStr">
        <is>
          <t>F2</t>
        </is>
      </c>
      <c r="D568" t="inlineStr">
        <is>
          <t>IN-FONDO2</t>
        </is>
      </c>
      <c r="E568" t="inlineStr">
        <is>
          <t>5311082FIEAM</t>
        </is>
      </c>
      <c r="F568" t="inlineStr">
        <is>
          <t>CVL79033FI20</t>
        </is>
      </c>
      <c r="G568" t="inlineStr">
        <is>
          <t>ALT</t>
        </is>
      </c>
      <c r="H568" t="inlineStr">
        <is>
          <t>Sector</t>
        </is>
      </c>
      <c r="I568" t="inlineStr">
        <is>
          <t>Alts</t>
        </is>
      </c>
      <c r="J568" t="inlineStr">
        <is>
          <t>Proxies</t>
        </is>
      </c>
      <c r="K568" t="inlineStr"/>
      <c r="L568" t="inlineStr"/>
      <c r="M568" t="inlineStr">
        <is>
          <t>nan</t>
        </is>
      </c>
      <c r="N568" t="b">
        <v>0</v>
      </c>
      <c r="O568" t="n">
        <v>111.5193358</v>
      </c>
      <c r="P568" t="n">
        <v>0.0005053749585644574</v>
      </c>
      <c r="Q568" t="n">
        <v>7.064432959797044</v>
      </c>
      <c r="R568" t="n">
        <v>787.8208714801943</v>
      </c>
      <c r="S568" t="n">
        <v>0.0563590797090608</v>
      </c>
      <c r="T568">
        <f>O568*Q568</f>
        <v/>
      </c>
      <c r="U568">
        <f>O568*P568</f>
        <v/>
      </c>
    </row>
    <row r="569">
      <c r="A569" t="inlineStr">
        <is>
          <t>202606</t>
        </is>
      </c>
      <c r="B569" t="inlineStr">
        <is>
          <t>Ex_Integra</t>
        </is>
      </c>
      <c r="C569" t="inlineStr">
        <is>
          <t>F3</t>
        </is>
      </c>
      <c r="D569" t="inlineStr">
        <is>
          <t>IN-FONDO3</t>
        </is>
      </c>
      <c r="E569" t="inlineStr">
        <is>
          <t>5311082FIEAM</t>
        </is>
      </c>
      <c r="F569" t="inlineStr">
        <is>
          <t>CVL79033FI20</t>
        </is>
      </c>
      <c r="G569" t="inlineStr">
        <is>
          <t>ALT</t>
        </is>
      </c>
      <c r="H569" t="inlineStr">
        <is>
          <t>Sector</t>
        </is>
      </c>
      <c r="I569" t="inlineStr">
        <is>
          <t>Alts</t>
        </is>
      </c>
      <c r="J569" t="inlineStr">
        <is>
          <t>Proxies</t>
        </is>
      </c>
      <c r="K569" t="inlineStr"/>
      <c r="L569" t="inlineStr"/>
      <c r="M569" t="inlineStr">
        <is>
          <t>nan</t>
        </is>
      </c>
      <c r="N569" t="b">
        <v>0</v>
      </c>
      <c r="O569" t="n">
        <v>111.5193358</v>
      </c>
      <c r="P569" t="n">
        <v>0.001509286902768018</v>
      </c>
      <c r="Q569" t="n">
        <v>5.376565051974735</v>
      </c>
      <c r="R569" t="n">
        <v>599.5909634817149</v>
      </c>
      <c r="S569" t="n">
        <v>0.1683146729283286</v>
      </c>
      <c r="T569">
        <f>O569*Q569</f>
        <v/>
      </c>
      <c r="U569">
        <f>O569*P569</f>
        <v/>
      </c>
    </row>
    <row r="570">
      <c r="A570" t="inlineStr">
        <is>
          <t>202606</t>
        </is>
      </c>
      <c r="B570" t="inlineStr">
        <is>
          <t>Ex_Integra</t>
        </is>
      </c>
      <c r="C570" t="inlineStr">
        <is>
          <t>F2</t>
        </is>
      </c>
      <c r="D570" t="inlineStr">
        <is>
          <t>IN-FONDO2</t>
        </is>
      </c>
      <c r="E570" t="inlineStr">
        <is>
          <t>5371262AGPII</t>
        </is>
      </c>
      <c r="F570" t="inlineStr">
        <is>
          <t>PRIVFAEAGPII</t>
        </is>
      </c>
      <c r="G570" t="inlineStr">
        <is>
          <t>ALT</t>
        </is>
      </c>
      <c r="H570" t="inlineStr">
        <is>
          <t>Sector</t>
        </is>
      </c>
      <c r="I570" t="inlineStr">
        <is>
          <t>Alts</t>
        </is>
      </c>
      <c r="J570" t="inlineStr">
        <is>
          <t>Proxies</t>
        </is>
      </c>
      <c r="K570" t="inlineStr"/>
      <c r="L570" t="inlineStr"/>
      <c r="M570" t="inlineStr">
        <is>
          <t>nan</t>
        </is>
      </c>
      <c r="N570" t="b">
        <v>0</v>
      </c>
      <c r="O570" t="n">
        <v>91.45506261</v>
      </c>
      <c r="P570" t="n">
        <v>0.0003861822593303713</v>
      </c>
      <c r="Q570" t="n">
        <v>5.398286232962223</v>
      </c>
      <c r="R570" t="n">
        <v>493.7006054222612</v>
      </c>
      <c r="S570" t="n">
        <v>0.03531832270593036</v>
      </c>
      <c r="T570">
        <f>O570*Q570</f>
        <v/>
      </c>
      <c r="U570">
        <f>O570*P570</f>
        <v/>
      </c>
    </row>
    <row r="571">
      <c r="A571" t="inlineStr">
        <is>
          <t>202606</t>
        </is>
      </c>
      <c r="B571" t="inlineStr">
        <is>
          <t>Ex_Integra</t>
        </is>
      </c>
      <c r="C571" t="inlineStr">
        <is>
          <t>F3</t>
        </is>
      </c>
      <c r="D571" t="inlineStr">
        <is>
          <t>IN-FONDO3</t>
        </is>
      </c>
      <c r="E571" t="inlineStr">
        <is>
          <t>5371262AGPII</t>
        </is>
      </c>
      <c r="F571" t="inlineStr">
        <is>
          <t>PRIVFAEAGPII</t>
        </is>
      </c>
      <c r="G571" t="inlineStr">
        <is>
          <t>ALT</t>
        </is>
      </c>
      <c r="H571" t="inlineStr">
        <is>
          <t>Sector</t>
        </is>
      </c>
      <c r="I571" t="inlineStr">
        <is>
          <t>Alts</t>
        </is>
      </c>
      <c r="J571" t="inlineStr">
        <is>
          <t>Proxies</t>
        </is>
      </c>
      <c r="K571" t="inlineStr"/>
      <c r="L571" t="inlineStr"/>
      <c r="M571" t="inlineStr">
        <is>
          <t>nan</t>
        </is>
      </c>
      <c r="N571" t="b">
        <v>0</v>
      </c>
      <c r="O571" t="n">
        <v>91.45506261</v>
      </c>
      <c r="P571" t="n">
        <v>0.000987172445325972</v>
      </c>
      <c r="Q571" t="n">
        <v>3.516625540232262</v>
      </c>
      <c r="R571" t="n">
        <v>321.6132089578666</v>
      </c>
      <c r="S571" t="n">
        <v>0.09028191779415357</v>
      </c>
      <c r="T571">
        <f>O571*Q571</f>
        <v/>
      </c>
      <c r="U571">
        <f>O571*P571</f>
        <v/>
      </c>
    </row>
    <row r="572">
      <c r="A572" t="inlineStr">
        <is>
          <t>202606</t>
        </is>
      </c>
      <c r="B572" t="inlineStr">
        <is>
          <t>Ex_Integra</t>
        </is>
      </c>
      <c r="C572" t="inlineStr">
        <is>
          <t>F3</t>
        </is>
      </c>
      <c r="D572" t="inlineStr">
        <is>
          <t>IN-FONDO3</t>
        </is>
      </c>
      <c r="E572" t="inlineStr">
        <is>
          <t>5111141KFIIP</t>
        </is>
      </c>
      <c r="F572" t="inlineStr">
        <is>
          <t>CVL795602F20</t>
        </is>
      </c>
      <c r="G572" t="inlineStr">
        <is>
          <t>ALT</t>
        </is>
      </c>
      <c r="H572" t="inlineStr">
        <is>
          <t>Sector</t>
        </is>
      </c>
      <c r="I572" t="inlineStr">
        <is>
          <t>Alts</t>
        </is>
      </c>
      <c r="J572" t="inlineStr">
        <is>
          <t>Proxies</t>
        </is>
      </c>
      <c r="K572" t="inlineStr"/>
      <c r="L572" t="inlineStr"/>
      <c r="M572" t="inlineStr">
        <is>
          <t>nan</t>
        </is>
      </c>
      <c r="N572" t="b">
        <v>0</v>
      </c>
      <c r="O572" t="n">
        <v>111.5193358</v>
      </c>
      <c r="P572" t="n">
        <v>0.000769604961106737</v>
      </c>
      <c r="Q572" t="n">
        <v>2.741580232442296</v>
      </c>
      <c r="R572" t="n">
        <v>305.7392065643745</v>
      </c>
      <c r="S572" t="n">
        <v>0.08582583409100814</v>
      </c>
      <c r="T572">
        <f>O572*Q572</f>
        <v/>
      </c>
      <c r="U572">
        <f>O572*P572</f>
        <v/>
      </c>
    </row>
    <row r="573">
      <c r="A573" t="inlineStr">
        <is>
          <t>202606</t>
        </is>
      </c>
      <c r="B573" t="inlineStr">
        <is>
          <t>Ex_Integra</t>
        </is>
      </c>
      <c r="C573" t="inlineStr">
        <is>
          <t>F2</t>
        </is>
      </c>
      <c r="D573" t="inlineStr">
        <is>
          <t>IN-FONDO2</t>
        </is>
      </c>
      <c r="E573" t="inlineStr">
        <is>
          <t>5111141KFIIP</t>
        </is>
      </c>
      <c r="F573" t="inlineStr">
        <is>
          <t>CVL795602F20</t>
        </is>
      </c>
      <c r="G573" t="inlineStr">
        <is>
          <t>ALT</t>
        </is>
      </c>
      <c r="H573" t="inlineStr">
        <is>
          <t>Sector</t>
        </is>
      </c>
      <c r="I573" t="inlineStr">
        <is>
          <t>Alts</t>
        </is>
      </c>
      <c r="J573" t="inlineStr">
        <is>
          <t>Proxies</t>
        </is>
      </c>
      <c r="K573" t="inlineStr"/>
      <c r="L573" t="inlineStr"/>
      <c r="M573" t="inlineStr">
        <is>
          <t>nan</t>
        </is>
      </c>
      <c r="N573" t="b">
        <v>0</v>
      </c>
      <c r="O573" t="n">
        <v>111.5193358</v>
      </c>
      <c r="P573" t="n">
        <v>0.0003173077168374786</v>
      </c>
      <c r="Q573" t="n">
        <v>4.43551674897388</v>
      </c>
      <c r="R573" t="n">
        <v>494.6458817753424</v>
      </c>
      <c r="S573" t="n">
        <v>0.03538594582593009</v>
      </c>
      <c r="T573">
        <f>O573*Q573</f>
        <v/>
      </c>
      <c r="U573">
        <f>O573*P573</f>
        <v/>
      </c>
    </row>
    <row r="574">
      <c r="A574" t="inlineStr">
        <is>
          <t>202606</t>
        </is>
      </c>
      <c r="B574" t="inlineStr">
        <is>
          <t>Ex_Integra</t>
        </is>
      </c>
      <c r="C574" t="inlineStr">
        <is>
          <t>F3</t>
        </is>
      </c>
      <c r="D574" t="inlineStr">
        <is>
          <t>IN-FONDO3</t>
        </is>
      </c>
      <c r="E574" t="inlineStr">
        <is>
          <t>5111142FFOR1</t>
        </is>
      </c>
      <c r="F574" t="inlineStr">
        <is>
          <t>5111142FFOR1</t>
        </is>
      </c>
      <c r="G574" t="inlineStr">
        <is>
          <t>ALT</t>
        </is>
      </c>
      <c r="H574" t="inlineStr">
        <is>
          <t>Sector</t>
        </is>
      </c>
      <c r="I574" t="inlineStr">
        <is>
          <t>Alts</t>
        </is>
      </c>
      <c r="J574" t="inlineStr">
        <is>
          <t>Proxies</t>
        </is>
      </c>
      <c r="K574" t="inlineStr"/>
      <c r="L574" t="inlineStr"/>
      <c r="M574" t="inlineStr">
        <is>
          <t>nan</t>
        </is>
      </c>
      <c r="N574" t="b">
        <v>0</v>
      </c>
      <c r="O574" t="n">
        <v>54.42744687</v>
      </c>
      <c r="P574" t="n">
        <v>0.0003888785467359511</v>
      </c>
      <c r="Q574" t="n">
        <v>1.385310374063854</v>
      </c>
      <c r="R574" t="n">
        <v>75.39890678282022</v>
      </c>
      <c r="S574" t="n">
        <v>0.02116566644135379</v>
      </c>
      <c r="T574">
        <f>O574*Q574</f>
        <v/>
      </c>
      <c r="U574">
        <f>O574*P574</f>
        <v/>
      </c>
    </row>
    <row r="575">
      <c r="A575" t="inlineStr">
        <is>
          <t>202606</t>
        </is>
      </c>
      <c r="B575" t="inlineStr">
        <is>
          <t>Ex_Integra</t>
        </is>
      </c>
      <c r="C575" t="inlineStr">
        <is>
          <t>F2</t>
        </is>
      </c>
      <c r="D575" t="inlineStr">
        <is>
          <t>IN-FONDO2</t>
        </is>
      </c>
      <c r="E575" t="inlineStr">
        <is>
          <t>5111142FFOR1</t>
        </is>
      </c>
      <c r="F575" t="inlineStr">
        <is>
          <t>5111142FFOR1</t>
        </is>
      </c>
      <c r="G575" t="inlineStr">
        <is>
          <t>ALT</t>
        </is>
      </c>
      <c r="H575" t="inlineStr">
        <is>
          <t>Sector</t>
        </is>
      </c>
      <c r="I575" t="inlineStr">
        <is>
          <t>Alts</t>
        </is>
      </c>
      <c r="J575" t="inlineStr">
        <is>
          <t>Proxies</t>
        </is>
      </c>
      <c r="K575" t="inlineStr"/>
      <c r="L575" t="inlineStr"/>
      <c r="M575" t="inlineStr">
        <is>
          <t>nan</t>
        </is>
      </c>
      <c r="N575" t="b">
        <v>0</v>
      </c>
      <c r="O575" t="n">
        <v>54.42744687</v>
      </c>
      <c r="P575" t="n">
        <v>0.0002653603841709036</v>
      </c>
      <c r="Q575" t="n">
        <v>3.709365912166068</v>
      </c>
      <c r="R575" t="n">
        <v>201.8913161058077</v>
      </c>
      <c r="S575" t="n">
        <v>0.01444288821086464</v>
      </c>
      <c r="T575">
        <f>O575*Q575</f>
        <v/>
      </c>
      <c r="U575">
        <f>O575*P575</f>
        <v/>
      </c>
    </row>
    <row r="576">
      <c r="A576" t="inlineStr">
        <is>
          <t>202606</t>
        </is>
      </c>
      <c r="B576" t="inlineStr">
        <is>
          <t>Ex_Integra</t>
        </is>
      </c>
      <c r="C576" t="inlineStr">
        <is>
          <t>F2</t>
        </is>
      </c>
      <c r="D576" t="inlineStr">
        <is>
          <t>IN-FONDO2</t>
        </is>
      </c>
      <c r="E576" t="inlineStr">
        <is>
          <t>5111152FCRET</t>
        </is>
      </c>
      <c r="F576" t="inlineStr">
        <is>
          <t>PRIVFACRET</t>
        </is>
      </c>
      <c r="G576" t="inlineStr">
        <is>
          <t>ALT</t>
        </is>
      </c>
      <c r="H576" t="inlineStr">
        <is>
          <t>Sector</t>
        </is>
      </c>
      <c r="I576" t="inlineStr">
        <is>
          <t>Alts</t>
        </is>
      </c>
      <c r="J576" t="inlineStr">
        <is>
          <t>Proxies</t>
        </is>
      </c>
      <c r="K576" t="inlineStr"/>
      <c r="L576" t="inlineStr"/>
      <c r="M576" t="inlineStr">
        <is>
          <t>nan</t>
        </is>
      </c>
      <c r="N576" t="b">
        <v>0</v>
      </c>
      <c r="O576" t="n">
        <v>6.78134136</v>
      </c>
      <c r="P576" t="n">
        <v>2.640510714211239e-08</v>
      </c>
      <c r="Q576" t="n">
        <v>0.0003691063556682329</v>
      </c>
      <c r="R576" t="n">
        <v>0.002503036195931859</v>
      </c>
      <c r="S576" t="n">
        <v>1.790620451780381e-07</v>
      </c>
      <c r="T576">
        <f>O576*Q576</f>
        <v/>
      </c>
      <c r="U576">
        <f>O576*P576</f>
        <v/>
      </c>
    </row>
    <row r="577">
      <c r="A577" t="inlineStr">
        <is>
          <t>202606</t>
        </is>
      </c>
      <c r="B577" t="inlineStr">
        <is>
          <t>Ex_Integra</t>
        </is>
      </c>
      <c r="C577" t="inlineStr">
        <is>
          <t>F3</t>
        </is>
      </c>
      <c r="D577" t="inlineStr">
        <is>
          <t>IN-FONDO3</t>
        </is>
      </c>
      <c r="E577" t="inlineStr">
        <is>
          <t>5111152FCRET</t>
        </is>
      </c>
      <c r="F577" t="inlineStr">
        <is>
          <t>PRIVFACRET</t>
        </is>
      </c>
      <c r="G577" t="inlineStr">
        <is>
          <t>ALT</t>
        </is>
      </c>
      <c r="H577" t="inlineStr">
        <is>
          <t>Sector</t>
        </is>
      </c>
      <c r="I577" t="inlineStr">
        <is>
          <t>Alts</t>
        </is>
      </c>
      <c r="J577" t="inlineStr">
        <is>
          <t>Proxies</t>
        </is>
      </c>
      <c r="K577" t="inlineStr"/>
      <c r="L577" t="inlineStr"/>
      <c r="M577" t="inlineStr">
        <is>
          <t>nan</t>
        </is>
      </c>
      <c r="N577" t="b">
        <v>0</v>
      </c>
      <c r="O577" t="n">
        <v>6.78134136</v>
      </c>
      <c r="P577" t="n">
        <v>5.348445263985938e-08</v>
      </c>
      <c r="Q577" t="n">
        <v>0.0001905288108974368</v>
      </c>
      <c r="R577" t="n">
        <v>0.001292040905610407</v>
      </c>
      <c r="S577" t="n">
        <v>3.626963308036396e-07</v>
      </c>
      <c r="T577">
        <f>O577*Q577</f>
        <v/>
      </c>
      <c r="U577">
        <f>O577*P577</f>
        <v/>
      </c>
    </row>
    <row r="578">
      <c r="A578" t="inlineStr">
        <is>
          <t>202606</t>
        </is>
      </c>
      <c r="B578" t="inlineStr">
        <is>
          <t>Ex_Integra</t>
        </is>
      </c>
      <c r="C578" t="inlineStr">
        <is>
          <t>F3</t>
        </is>
      </c>
      <c r="D578" t="inlineStr">
        <is>
          <t>IN-FONDO3</t>
        </is>
      </c>
      <c r="E578" t="inlineStr">
        <is>
          <t>5111072DES1B</t>
        </is>
      </c>
      <c r="F578" t="inlineStr">
        <is>
          <t>CVL79010FI43</t>
        </is>
      </c>
      <c r="G578" t="inlineStr">
        <is>
          <t>ALT</t>
        </is>
      </c>
      <c r="H578" t="inlineStr">
        <is>
          <t>Sector</t>
        </is>
      </c>
      <c r="I578" t="inlineStr">
        <is>
          <t>Alts</t>
        </is>
      </c>
      <c r="J578" t="inlineStr">
        <is>
          <t>Proxies</t>
        </is>
      </c>
      <c r="K578" t="inlineStr"/>
      <c r="L578" t="inlineStr"/>
      <c r="M578" t="inlineStr">
        <is>
          <t>nan</t>
        </is>
      </c>
      <c r="N578" t="b">
        <v>0</v>
      </c>
      <c r="O578" t="n">
        <v>54.42744687</v>
      </c>
      <c r="P578" t="n">
        <v>0.0001894241030994981</v>
      </c>
      <c r="Q578" t="n">
        <v>0.674789538595075</v>
      </c>
      <c r="R578" t="n">
        <v>36.72707176031525</v>
      </c>
      <c r="S578" t="n">
        <v>0.01030987030734534</v>
      </c>
      <c r="T578">
        <f>O578*Q578</f>
        <v/>
      </c>
      <c r="U578">
        <f>O578*P578</f>
        <v/>
      </c>
    </row>
    <row r="579">
      <c r="A579" t="inlineStr">
        <is>
          <t>202606</t>
        </is>
      </c>
      <c r="B579" t="inlineStr">
        <is>
          <t>Ex_Integra</t>
        </is>
      </c>
      <c r="C579" t="inlineStr">
        <is>
          <t>F2</t>
        </is>
      </c>
      <c r="D579" t="inlineStr">
        <is>
          <t>IN-FONDO2</t>
        </is>
      </c>
      <c r="E579" t="inlineStr">
        <is>
          <t>5111072DES1B</t>
        </is>
      </c>
      <c r="F579" t="inlineStr">
        <is>
          <t>CVL79010FI43</t>
        </is>
      </c>
      <c r="G579" t="inlineStr">
        <is>
          <t>ALT</t>
        </is>
      </c>
      <c r="H579" t="inlineStr">
        <is>
          <t>Sector</t>
        </is>
      </c>
      <c r="I579" t="inlineStr">
        <is>
          <t>Alts</t>
        </is>
      </c>
      <c r="J579" t="inlineStr">
        <is>
          <t>Proxies</t>
        </is>
      </c>
      <c r="K579" t="inlineStr"/>
      <c r="L579" t="inlineStr"/>
      <c r="M579" t="inlineStr">
        <is>
          <t>nan</t>
        </is>
      </c>
      <c r="N579" t="b">
        <v>0</v>
      </c>
      <c r="O579" t="n">
        <v>54.42744687</v>
      </c>
      <c r="P579" t="n">
        <v>0.0004439918798830378</v>
      </c>
      <c r="Q579" t="n">
        <v>6.206383630557221</v>
      </c>
      <c r="R579" t="n">
        <v>337.7976153069908</v>
      </c>
      <c r="S579" t="n">
        <v>0.02416534445304546</v>
      </c>
      <c r="T579">
        <f>O579*Q579</f>
        <v/>
      </c>
      <c r="U579">
        <f>O579*P579</f>
        <v/>
      </c>
    </row>
    <row r="580">
      <c r="A580" t="inlineStr">
        <is>
          <t>202606</t>
        </is>
      </c>
      <c r="B580" t="inlineStr">
        <is>
          <t>Ex_Integra</t>
        </is>
      </c>
      <c r="C580" t="inlineStr">
        <is>
          <t>F3</t>
        </is>
      </c>
      <c r="D580" t="inlineStr">
        <is>
          <t>IN-FONDO3</t>
        </is>
      </c>
      <c r="E580" t="inlineStr">
        <is>
          <t>5111072DES2B</t>
        </is>
      </c>
      <c r="F580" t="inlineStr">
        <is>
          <t>CVL79010FO29</t>
        </is>
      </c>
      <c r="G580" t="inlineStr">
        <is>
          <t>ALT</t>
        </is>
      </c>
      <c r="H580" t="inlineStr">
        <is>
          <t>Sector</t>
        </is>
      </c>
      <c r="I580" t="inlineStr">
        <is>
          <t>Alts</t>
        </is>
      </c>
      <c r="J580" t="inlineStr">
        <is>
          <t>Proxies</t>
        </is>
      </c>
      <c r="K580" t="inlineStr"/>
      <c r="L580" t="inlineStr"/>
      <c r="M580" t="inlineStr">
        <is>
          <t>nan</t>
        </is>
      </c>
      <c r="N580" t="b">
        <v>0</v>
      </c>
      <c r="O580" t="n">
        <v>54.42744687</v>
      </c>
      <c r="P580" t="n">
        <v>0.0001894241030994981</v>
      </c>
      <c r="Q580" t="n">
        <v>0.674789538595075</v>
      </c>
      <c r="R580" t="n">
        <v>36.72707176031525</v>
      </c>
      <c r="S580" t="n">
        <v>0.01030987030734534</v>
      </c>
      <c r="T580">
        <f>O580*Q580</f>
        <v/>
      </c>
      <c r="U580">
        <f>O580*P580</f>
        <v/>
      </c>
    </row>
    <row r="581">
      <c r="A581" t="inlineStr">
        <is>
          <t>202606</t>
        </is>
      </c>
      <c r="B581" t="inlineStr">
        <is>
          <t>Ex_Integra</t>
        </is>
      </c>
      <c r="C581" t="inlineStr">
        <is>
          <t>F2</t>
        </is>
      </c>
      <c r="D581" t="inlineStr">
        <is>
          <t>IN-FONDO2</t>
        </is>
      </c>
      <c r="E581" t="inlineStr">
        <is>
          <t>5111072DES2B</t>
        </is>
      </c>
      <c r="F581" t="inlineStr">
        <is>
          <t>CVL79010FO29</t>
        </is>
      </c>
      <c r="G581" t="inlineStr">
        <is>
          <t>ALT</t>
        </is>
      </c>
      <c r="H581" t="inlineStr">
        <is>
          <t>Sector</t>
        </is>
      </c>
      <c r="I581" t="inlineStr">
        <is>
          <t>Alts</t>
        </is>
      </c>
      <c r="J581" t="inlineStr">
        <is>
          <t>Proxies</t>
        </is>
      </c>
      <c r="K581" t="inlineStr"/>
      <c r="L581" t="inlineStr"/>
      <c r="M581" t="inlineStr">
        <is>
          <t>nan</t>
        </is>
      </c>
      <c r="N581" t="b">
        <v>0</v>
      </c>
      <c r="O581" t="n">
        <v>54.42744687</v>
      </c>
      <c r="P581" t="n">
        <v>0.0004439918798830378</v>
      </c>
      <c r="Q581" t="n">
        <v>6.206383630557221</v>
      </c>
      <c r="R581" t="n">
        <v>337.7976153069908</v>
      </c>
      <c r="S581" t="n">
        <v>0.02416534445304546</v>
      </c>
      <c r="T581">
        <f>O581*Q581</f>
        <v/>
      </c>
      <c r="U581">
        <f>O581*P581</f>
        <v/>
      </c>
    </row>
    <row r="582">
      <c r="A582" t="inlineStr">
        <is>
          <t>202606</t>
        </is>
      </c>
      <c r="B582" t="inlineStr">
        <is>
          <t>Ex_Integra</t>
        </is>
      </c>
      <c r="C582" t="inlineStr">
        <is>
          <t>F3</t>
        </is>
      </c>
      <c r="D582" t="inlineStr">
        <is>
          <t>IN-FONDO3</t>
        </is>
      </c>
      <c r="E582" t="inlineStr">
        <is>
          <t>5111011CCINM</t>
        </is>
      </c>
      <c r="F582" t="inlineStr">
        <is>
          <t>BCP CAPITAL</t>
        </is>
      </c>
      <c r="G582" t="inlineStr">
        <is>
          <t>ALT</t>
        </is>
      </c>
      <c r="H582" t="inlineStr">
        <is>
          <t>Sector</t>
        </is>
      </c>
      <c r="I582" t="inlineStr">
        <is>
          <t>Alts</t>
        </is>
      </c>
      <c r="J582" t="inlineStr">
        <is>
          <t>Proxies</t>
        </is>
      </c>
      <c r="K582" t="inlineStr"/>
      <c r="L582" t="inlineStr"/>
      <c r="M582" t="inlineStr">
        <is>
          <t>nan</t>
        </is>
      </c>
      <c r="N582" t="b">
        <v>0</v>
      </c>
      <c r="O582" t="n">
        <v>6.78134136</v>
      </c>
      <c r="P582" t="n">
        <v>0.001311564894890486</v>
      </c>
      <c r="Q582" t="n">
        <v>4.672215709506472</v>
      </c>
      <c r="R582" t="n">
        <v>31.68388963371798</v>
      </c>
      <c r="S582" t="n">
        <v>0.008894169268044904</v>
      </c>
      <c r="T582">
        <f>O582*Q582</f>
        <v/>
      </c>
      <c r="U582">
        <f>O582*P582</f>
        <v/>
      </c>
    </row>
    <row r="583">
      <c r="A583" t="inlineStr">
        <is>
          <t>202606</t>
        </is>
      </c>
      <c r="B583" t="inlineStr">
        <is>
          <t>Ex_Integra</t>
        </is>
      </c>
      <c r="C583" t="inlineStr">
        <is>
          <t>F2</t>
        </is>
      </c>
      <c r="D583" t="inlineStr">
        <is>
          <t>IN-FONDO2</t>
        </is>
      </c>
      <c r="E583" t="inlineStr">
        <is>
          <t>5111011CCINM</t>
        </is>
      </c>
      <c r="F583" t="inlineStr">
        <is>
          <t>BCP CAPITAL</t>
        </is>
      </c>
      <c r="G583" t="inlineStr">
        <is>
          <t>ALT</t>
        </is>
      </c>
      <c r="H583" t="inlineStr">
        <is>
          <t>Sector</t>
        </is>
      </c>
      <c r="I583" t="inlineStr">
        <is>
          <t>Alts</t>
        </is>
      </c>
      <c r="J583" t="inlineStr">
        <is>
          <t>Proxies</t>
        </is>
      </c>
      <c r="K583" t="inlineStr"/>
      <c r="L583" t="inlineStr"/>
      <c r="M583" t="inlineStr">
        <is>
          <t>nan</t>
        </is>
      </c>
      <c r="N583" t="b">
        <v>0</v>
      </c>
      <c r="O583" t="n">
        <v>6.78134136</v>
      </c>
      <c r="P583" t="n">
        <v>0.0006492105932051919</v>
      </c>
      <c r="Q583" t="n">
        <v>9.075053353485846</v>
      </c>
      <c r="R583" t="n">
        <v>61.54103465020027</v>
      </c>
      <c r="S583" t="n">
        <v>0.004402518647052503</v>
      </c>
      <c r="T583">
        <f>O583*Q583</f>
        <v/>
      </c>
      <c r="U583">
        <f>O583*P583</f>
        <v/>
      </c>
    </row>
    <row r="584">
      <c r="A584" t="inlineStr">
        <is>
          <t>202606</t>
        </is>
      </c>
      <c r="B584" t="inlineStr">
        <is>
          <t>Ex_Integra</t>
        </is>
      </c>
      <c r="C584" t="inlineStr">
        <is>
          <t>F2</t>
        </is>
      </c>
      <c r="D584" t="inlineStr">
        <is>
          <t>IN-FONDO2</t>
        </is>
      </c>
      <c r="E584" t="inlineStr">
        <is>
          <t>5111042FINM2</t>
        </is>
      </c>
      <c r="F584" t="inlineStr">
        <is>
          <t>5111042FINM2</t>
        </is>
      </c>
      <c r="G584" t="inlineStr">
        <is>
          <t>ALT</t>
        </is>
      </c>
      <c r="H584" t="inlineStr">
        <is>
          <t>Sector</t>
        </is>
      </c>
      <c r="I584" t="inlineStr">
        <is>
          <t>Alts</t>
        </is>
      </c>
      <c r="J584" t="inlineStr">
        <is>
          <t>Proxies</t>
        </is>
      </c>
      <c r="K584" t="inlineStr"/>
      <c r="L584" t="inlineStr"/>
      <c r="M584" t="inlineStr">
        <is>
          <t>nan</t>
        </is>
      </c>
      <c r="N584" t="b">
        <v>0</v>
      </c>
      <c r="O584" t="n">
        <v>6.78134136</v>
      </c>
      <c r="P584" t="n">
        <v>0.0002030805132824828</v>
      </c>
      <c r="Q584" t="n">
        <v>2.838780685929638</v>
      </c>
      <c r="R584" t="n">
        <v>19.25074087746382</v>
      </c>
      <c r="S584" t="n">
        <v>0.00137715828413253</v>
      </c>
      <c r="T584">
        <f>O584*Q584</f>
        <v/>
      </c>
      <c r="U584">
        <f>O584*P584</f>
        <v/>
      </c>
    </row>
    <row r="585">
      <c r="A585" t="inlineStr">
        <is>
          <t>202606</t>
        </is>
      </c>
      <c r="B585" t="inlineStr">
        <is>
          <t>Ex_Integra</t>
        </is>
      </c>
      <c r="C585" t="inlineStr">
        <is>
          <t>F3</t>
        </is>
      </c>
      <c r="D585" t="inlineStr">
        <is>
          <t>IN-FONDO3</t>
        </is>
      </c>
      <c r="E585" t="inlineStr">
        <is>
          <t>5111042FINM2</t>
        </is>
      </c>
      <c r="F585" t="inlineStr">
        <is>
          <t>5111042FINM2</t>
        </is>
      </c>
      <c r="G585" t="inlineStr">
        <is>
          <t>ALT</t>
        </is>
      </c>
      <c r="H585" t="inlineStr">
        <is>
          <t>Sector</t>
        </is>
      </c>
      <c r="I585" t="inlineStr">
        <is>
          <t>Alts</t>
        </is>
      </c>
      <c r="J585" t="inlineStr">
        <is>
          <t>Proxies</t>
        </is>
      </c>
      <c r="K585" t="inlineStr"/>
      <c r="L585" t="inlineStr"/>
      <c r="M585" t="inlineStr">
        <is>
          <t>nan</t>
        </is>
      </c>
      <c r="N585" t="b">
        <v>0</v>
      </c>
      <c r="O585" t="n">
        <v>6.78134136</v>
      </c>
      <c r="P585" t="n">
        <v>0.0006382060654160508</v>
      </c>
      <c r="Q585" t="n">
        <v>2.27349513268893</v>
      </c>
      <c r="R585" t="n">
        <v>15.41734657506213</v>
      </c>
      <c r="S585" t="n">
        <v>0.004327893187608731</v>
      </c>
      <c r="T585">
        <f>O585*Q585</f>
        <v/>
      </c>
      <c r="U585">
        <f>O585*P585</f>
        <v/>
      </c>
    </row>
    <row r="586">
      <c r="A586" t="inlineStr">
        <is>
          <t>202606</t>
        </is>
      </c>
      <c r="B586" t="inlineStr">
        <is>
          <t>Ex_Integra</t>
        </is>
      </c>
      <c r="C586" t="inlineStr">
        <is>
          <t>F2</t>
        </is>
      </c>
      <c r="D586" t="inlineStr">
        <is>
          <t>IN-FONDO2</t>
        </is>
      </c>
      <c r="E586" t="inlineStr">
        <is>
          <t>5111102FIBR2</t>
        </is>
      </c>
      <c r="F586" t="inlineStr">
        <is>
          <t>US46434V6478</t>
        </is>
      </c>
      <c r="G586" t="inlineStr">
        <is>
          <t>ALT</t>
        </is>
      </c>
      <c r="H586" t="inlineStr">
        <is>
          <t>Sector</t>
        </is>
      </c>
      <c r="I586" t="inlineStr">
        <is>
          <t>Alts</t>
        </is>
      </c>
      <c r="J586" t="inlineStr">
        <is>
          <t>Proxies</t>
        </is>
      </c>
      <c r="K586" t="inlineStr"/>
      <c r="L586" t="inlineStr"/>
      <c r="M586" t="inlineStr">
        <is>
          <t>nan</t>
        </is>
      </c>
      <c r="N586" t="b">
        <v>0</v>
      </c>
      <c r="O586" t="n">
        <v>7.09780349</v>
      </c>
      <c r="P586" t="n">
        <v>0.0004253764129356303</v>
      </c>
      <c r="Q586" t="n">
        <v>5.946165517180905</v>
      </c>
      <c r="R586" t="n">
        <v>42.20471435996429</v>
      </c>
      <c r="S586" t="n">
        <v>0.003019238188298198</v>
      </c>
      <c r="T586">
        <f>O586*Q586</f>
        <v/>
      </c>
      <c r="U586">
        <f>O586*P586</f>
        <v/>
      </c>
    </row>
    <row r="587">
      <c r="A587" t="inlineStr">
        <is>
          <t>202606</t>
        </is>
      </c>
      <c r="B587" t="inlineStr">
        <is>
          <t>Ex_Integra</t>
        </is>
      </c>
      <c r="C587" t="inlineStr">
        <is>
          <t>F3</t>
        </is>
      </c>
      <c r="D587" t="inlineStr">
        <is>
          <t>IN-FONDO3</t>
        </is>
      </c>
      <c r="E587" t="inlineStr">
        <is>
          <t>5111102FIBR2</t>
        </is>
      </c>
      <c r="F587" t="inlineStr">
        <is>
          <t>US46434V6478</t>
        </is>
      </c>
      <c r="G587" t="inlineStr">
        <is>
          <t>ALT</t>
        </is>
      </c>
      <c r="H587" t="inlineStr">
        <is>
          <t>Sector</t>
        </is>
      </c>
      <c r="I587" t="inlineStr">
        <is>
          <t>Alts</t>
        </is>
      </c>
      <c r="J587" t="inlineStr">
        <is>
          <t>Proxies</t>
        </is>
      </c>
      <c r="K587" t="inlineStr"/>
      <c r="L587" t="inlineStr"/>
      <c r="M587" t="inlineStr">
        <is>
          <t>nan</t>
        </is>
      </c>
      <c r="N587" t="b">
        <v>0</v>
      </c>
      <c r="O587" t="n">
        <v>7.09780349</v>
      </c>
      <c r="P587" t="n">
        <v>0.000755397512856702</v>
      </c>
      <c r="Q587" t="n">
        <v>2.690968735318202</v>
      </c>
      <c r="R587" t="n">
        <v>19.09996728102242</v>
      </c>
      <c r="S587" t="n">
        <v>0.005361663103091619</v>
      </c>
      <c r="T587">
        <f>O587*Q587</f>
        <v/>
      </c>
      <c r="U587">
        <f>O587*P587</f>
        <v/>
      </c>
    </row>
    <row r="588">
      <c r="A588" t="inlineStr">
        <is>
          <t>202606</t>
        </is>
      </c>
      <c r="B588" t="inlineStr">
        <is>
          <t>Ex_Integra</t>
        </is>
      </c>
      <c r="C588" t="inlineStr">
        <is>
          <t>F2</t>
        </is>
      </c>
      <c r="D588" t="inlineStr">
        <is>
          <t>IN-FONDO2</t>
        </is>
      </c>
      <c r="E588" t="inlineStr">
        <is>
          <t>5111102FIBR3</t>
        </is>
      </c>
      <c r="F588" t="inlineStr">
        <is>
          <t>CVL79033FI87</t>
        </is>
      </c>
      <c r="G588" t="inlineStr">
        <is>
          <t>ALT</t>
        </is>
      </c>
      <c r="H588" t="inlineStr">
        <is>
          <t>Sector</t>
        </is>
      </c>
      <c r="I588" t="inlineStr">
        <is>
          <t>Alts</t>
        </is>
      </c>
      <c r="J588" t="inlineStr">
        <is>
          <t>Proxies</t>
        </is>
      </c>
      <c r="K588" t="inlineStr"/>
      <c r="L588" t="inlineStr"/>
      <c r="M588" t="inlineStr">
        <is>
          <t>nan</t>
        </is>
      </c>
      <c r="N588" t="b">
        <v>0</v>
      </c>
      <c r="O588" t="n">
        <v>7.09780349</v>
      </c>
      <c r="P588" t="n">
        <v>0.002996392159555853</v>
      </c>
      <c r="Q588" t="n">
        <v>41.88535892750212</v>
      </c>
      <c r="R588" t="n">
        <v>297.2940467755272</v>
      </c>
      <c r="S588" t="n">
        <v>0.02126780272750417</v>
      </c>
      <c r="T588">
        <f>O588*Q588</f>
        <v/>
      </c>
      <c r="U588">
        <f>O588*P588</f>
        <v/>
      </c>
    </row>
    <row r="589">
      <c r="A589" t="inlineStr">
        <is>
          <t>202606</t>
        </is>
      </c>
      <c r="B589" t="inlineStr">
        <is>
          <t>Ex_Integra</t>
        </is>
      </c>
      <c r="C589" t="inlineStr">
        <is>
          <t>F3</t>
        </is>
      </c>
      <c r="D589" t="inlineStr">
        <is>
          <t>IN-FONDO3</t>
        </is>
      </c>
      <c r="E589" t="inlineStr">
        <is>
          <t>5111151FCIN1</t>
        </is>
      </c>
      <c r="F589" t="inlineStr">
        <is>
          <t>PEP792009IS1</t>
        </is>
      </c>
      <c r="G589" t="inlineStr">
        <is>
          <t>ALT</t>
        </is>
      </c>
      <c r="H589" t="inlineStr">
        <is>
          <t>Sector</t>
        </is>
      </c>
      <c r="I589" t="inlineStr">
        <is>
          <t>Alts</t>
        </is>
      </c>
      <c r="J589" t="inlineStr">
        <is>
          <t>Proxies</t>
        </is>
      </c>
      <c r="K589" t="inlineStr"/>
      <c r="L589" t="inlineStr"/>
      <c r="M589" t="inlineStr">
        <is>
          <t>nan</t>
        </is>
      </c>
      <c r="N589" t="b">
        <v>0</v>
      </c>
      <c r="O589" t="n">
        <v>6.78134136</v>
      </c>
      <c r="P589" t="n">
        <v>0.0005959846873111583</v>
      </c>
      <c r="Q589" t="n">
        <v>2.123089013382754</v>
      </c>
      <c r="R589" t="n">
        <v>14.39739133741406</v>
      </c>
      <c r="S589" t="n">
        <v>0.004041575609989825</v>
      </c>
      <c r="T589">
        <f>O589*Q589</f>
        <v/>
      </c>
      <c r="U589">
        <f>O589*P589</f>
        <v/>
      </c>
    </row>
    <row r="590">
      <c r="A590" t="inlineStr">
        <is>
          <t>202606</t>
        </is>
      </c>
      <c r="B590" t="inlineStr">
        <is>
          <t>Ex_Integra</t>
        </is>
      </c>
      <c r="C590" t="inlineStr">
        <is>
          <t>F2</t>
        </is>
      </c>
      <c r="D590" t="inlineStr">
        <is>
          <t>IN-FONDO2</t>
        </is>
      </c>
      <c r="E590" t="inlineStr">
        <is>
          <t>5111151FCIN1</t>
        </is>
      </c>
      <c r="F590" t="inlineStr">
        <is>
          <t>PEP792009IS1</t>
        </is>
      </c>
      <c r="G590" t="inlineStr">
        <is>
          <t>ALT</t>
        </is>
      </c>
      <c r="H590" t="inlineStr">
        <is>
          <t>Sector</t>
        </is>
      </c>
      <c r="I590" t="inlineStr">
        <is>
          <t>Alts</t>
        </is>
      </c>
      <c r="J590" t="inlineStr">
        <is>
          <t>Proxies</t>
        </is>
      </c>
      <c r="K590" t="inlineStr"/>
      <c r="L590" t="inlineStr"/>
      <c r="M590" t="inlineStr">
        <is>
          <t>nan</t>
        </is>
      </c>
      <c r="N590" t="b">
        <v>0</v>
      </c>
      <c r="O590" t="n">
        <v>6.78134136</v>
      </c>
      <c r="P590" t="n">
        <v>0.000354802129088011</v>
      </c>
      <c r="Q590" t="n">
        <v>4.95963603352109</v>
      </c>
      <c r="R590" t="n">
        <v>33.63298496466291</v>
      </c>
      <c r="S590" t="n">
        <v>0.002406034352600589</v>
      </c>
      <c r="T590">
        <f>O590*Q590</f>
        <v/>
      </c>
      <c r="U590">
        <f>O590*P590</f>
        <v/>
      </c>
    </row>
    <row r="591">
      <c r="A591" t="inlineStr">
        <is>
          <t>202606</t>
        </is>
      </c>
      <c r="B591" t="inlineStr">
        <is>
          <t>Ex_Integra</t>
        </is>
      </c>
      <c r="C591" t="inlineStr">
        <is>
          <t>F2</t>
        </is>
      </c>
      <c r="D591" t="inlineStr">
        <is>
          <t>IN-FONDO2</t>
        </is>
      </c>
      <c r="E591" t="inlineStr">
        <is>
          <t>5111181FDVI1</t>
        </is>
      </c>
      <c r="F591" t="inlineStr">
        <is>
          <t>CVL225501V53</t>
        </is>
      </c>
      <c r="G591" t="inlineStr">
        <is>
          <t>ALT</t>
        </is>
      </c>
      <c r="H591" t="inlineStr">
        <is>
          <t>Sector</t>
        </is>
      </c>
      <c r="I591" t="inlineStr">
        <is>
          <t>Alts</t>
        </is>
      </c>
      <c r="J591" t="inlineStr">
        <is>
          <t>Proxies</t>
        </is>
      </c>
      <c r="K591" t="inlineStr"/>
      <c r="L591" t="inlineStr"/>
      <c r="M591" t="inlineStr">
        <is>
          <t>nan</t>
        </is>
      </c>
      <c r="N591" t="b">
        <v>0</v>
      </c>
      <c r="O591" t="n">
        <v>54.42744687</v>
      </c>
      <c r="P591" t="n">
        <v>1.945717465146182e-05</v>
      </c>
      <c r="Q591" t="n">
        <v>0.2719840062965508</v>
      </c>
      <c r="R591" t="n">
        <v>14.80339505219526</v>
      </c>
      <c r="S591" t="n">
        <v>0.001059004339582749</v>
      </c>
      <c r="T591">
        <f>O591*Q591</f>
        <v/>
      </c>
      <c r="U591">
        <f>O591*P591</f>
        <v/>
      </c>
    </row>
    <row r="592">
      <c r="A592" t="inlineStr">
        <is>
          <t>202606</t>
        </is>
      </c>
      <c r="B592" t="inlineStr">
        <is>
          <t>Ex_Integra</t>
        </is>
      </c>
      <c r="C592" t="inlineStr">
        <is>
          <t>F3</t>
        </is>
      </c>
      <c r="D592" t="inlineStr">
        <is>
          <t>IN-FONDO3</t>
        </is>
      </c>
      <c r="E592" t="inlineStr">
        <is>
          <t>5111181FDVI1</t>
        </is>
      </c>
      <c r="F592" t="inlineStr">
        <is>
          <t>CVL225501V53</t>
        </is>
      </c>
      <c r="G592" t="inlineStr">
        <is>
          <t>ALT</t>
        </is>
      </c>
      <c r="H592" t="inlineStr">
        <is>
          <t>Sector</t>
        </is>
      </c>
      <c r="I592" t="inlineStr">
        <is>
          <t>Alts</t>
        </is>
      </c>
      <c r="J592" t="inlineStr">
        <is>
          <t>Proxies</t>
        </is>
      </c>
      <c r="K592" t="inlineStr"/>
      <c r="L592" t="inlineStr"/>
      <c r="M592" t="inlineStr">
        <is>
          <t>nan</t>
        </is>
      </c>
      <c r="N592" t="b">
        <v>0</v>
      </c>
      <c r="O592" t="n">
        <v>54.42744687</v>
      </c>
      <c r="P592" t="n">
        <v>5.896283359571286e-05</v>
      </c>
      <c r="Q592" t="n">
        <v>0.2100445646846232</v>
      </c>
      <c r="R592" t="n">
        <v>11.43218938470461</v>
      </c>
      <c r="S592" t="n">
        <v>0.003209196492835313</v>
      </c>
      <c r="T592">
        <f>O592*Q592</f>
        <v/>
      </c>
      <c r="U592">
        <f>O592*P592</f>
        <v/>
      </c>
    </row>
    <row r="593">
      <c r="A593" t="inlineStr">
        <is>
          <t>202606</t>
        </is>
      </c>
      <c r="B593" t="inlineStr">
        <is>
          <t>Ex_Integra</t>
        </is>
      </c>
      <c r="C593" t="inlineStr">
        <is>
          <t>F3</t>
        </is>
      </c>
      <c r="D593" t="inlineStr">
        <is>
          <t>IN-FONDO3</t>
        </is>
      </c>
      <c r="E593" t="inlineStr">
        <is>
          <t>5376614AIP5B</t>
        </is>
      </c>
      <c r="F593" t="inlineStr">
        <is>
          <t>5376614AIP5B</t>
        </is>
      </c>
      <c r="G593" t="inlineStr">
        <is>
          <t>ALT</t>
        </is>
      </c>
      <c r="H593" t="inlineStr">
        <is>
          <t>Sector</t>
        </is>
      </c>
      <c r="I593" t="inlineStr">
        <is>
          <t>Alts</t>
        </is>
      </c>
      <c r="J593" t="inlineStr">
        <is>
          <t>Proxies</t>
        </is>
      </c>
      <c r="K593" t="inlineStr"/>
      <c r="L593" t="inlineStr"/>
      <c r="M593" t="inlineStr">
        <is>
          <t>nan</t>
        </is>
      </c>
      <c r="N593" t="b">
        <v>0</v>
      </c>
      <c r="O593" t="n">
        <v>138.32673435</v>
      </c>
      <c r="P593" t="n">
        <v>0.001041709795866074</v>
      </c>
      <c r="Q593" t="n">
        <v>3.710905111865356</v>
      </c>
      <c r="R593" t="n">
        <v>513.3173856070562</v>
      </c>
      <c r="S593" t="n">
        <v>0.1440963142025592</v>
      </c>
      <c r="T593">
        <f>O593*Q593</f>
        <v/>
      </c>
      <c r="U593">
        <f>O593*P593</f>
        <v/>
      </c>
    </row>
    <row r="594">
      <c r="A594" t="inlineStr">
        <is>
          <t>202606</t>
        </is>
      </c>
      <c r="B594" t="inlineStr">
        <is>
          <t>Ex_Integra</t>
        </is>
      </c>
      <c r="C594" t="inlineStr">
        <is>
          <t>F2</t>
        </is>
      </c>
      <c r="D594" t="inlineStr">
        <is>
          <t>IN-FONDO2</t>
        </is>
      </c>
      <c r="E594" t="inlineStr">
        <is>
          <t>15532427PD99</t>
        </is>
      </c>
      <c r="F594" t="inlineStr">
        <is>
          <t>USP0R137PD99</t>
        </is>
      </c>
      <c r="G594" t="inlineStr">
        <is>
          <t>BU</t>
        </is>
      </c>
      <c r="H594" t="inlineStr">
        <is>
          <t>Sector</t>
        </is>
      </c>
      <c r="I594" t="inlineStr">
        <is>
          <t>Proxies</t>
        </is>
      </c>
      <c r="J594" t="inlineStr">
        <is>
          <t>Proxies</t>
        </is>
      </c>
      <c r="K594" t="inlineStr"/>
      <c r="L594" t="inlineStr"/>
      <c r="M594" t="inlineStr">
        <is>
          <t>nan</t>
        </is>
      </c>
      <c r="N594" t="b">
        <v>0</v>
      </c>
      <c r="O594" t="n">
        <v>3.53598301</v>
      </c>
      <c r="P594" t="n">
        <v>0.003326667893442195</v>
      </c>
      <c r="Q594" t="n">
        <v>46.50215036274741</v>
      </c>
      <c r="R594" t="n">
        <v>164.4308136111402</v>
      </c>
      <c r="S594" t="n">
        <v>0.01176304115112409</v>
      </c>
      <c r="T594">
        <f>O594*Q594</f>
        <v/>
      </c>
      <c r="U594">
        <f>O594*P594</f>
        <v/>
      </c>
    </row>
    <row r="595">
      <c r="A595" t="inlineStr">
        <is>
          <t>202606</t>
        </is>
      </c>
      <c r="B595" t="inlineStr">
        <is>
          <t>Ex_Integra</t>
        </is>
      </c>
      <c r="C595" t="inlineStr">
        <is>
          <t>F1</t>
        </is>
      </c>
      <c r="D595" t="inlineStr">
        <is>
          <t>IN-FONDO1</t>
        </is>
      </c>
      <c r="E595" t="inlineStr">
        <is>
          <t>15532427PD99</t>
        </is>
      </c>
      <c r="F595" t="inlineStr">
        <is>
          <t>USP0R137PD99</t>
        </is>
      </c>
      <c r="G595" t="inlineStr">
        <is>
          <t>BU</t>
        </is>
      </c>
      <c r="H595" t="inlineStr">
        <is>
          <t>Sector</t>
        </is>
      </c>
      <c r="I595" t="inlineStr">
        <is>
          <t>Proxies</t>
        </is>
      </c>
      <c r="J595" t="inlineStr">
        <is>
          <t>Proxies</t>
        </is>
      </c>
      <c r="K595" t="inlineStr"/>
      <c r="L595" t="inlineStr"/>
      <c r="M595" t="inlineStr">
        <is>
          <t>nan</t>
        </is>
      </c>
      <c r="N595" t="b">
        <v>0</v>
      </c>
      <c r="O595" t="n">
        <v>3.53598301</v>
      </c>
      <c r="P595" t="n">
        <v>0.00847994950033182</v>
      </c>
      <c r="Q595" t="n">
        <v>31.42470766368081</v>
      </c>
      <c r="R595" t="n">
        <v>111.1172323929921</v>
      </c>
      <c r="S595" t="n">
        <v>0.0299849573588313</v>
      </c>
      <c r="T595">
        <f>O595*Q595</f>
        <v/>
      </c>
      <c r="U595">
        <f>O595*P595</f>
        <v/>
      </c>
    </row>
    <row r="596">
      <c r="A596" t="inlineStr">
        <is>
          <t>202606</t>
        </is>
      </c>
      <c r="B596" t="inlineStr">
        <is>
          <t>Ex_Integra</t>
        </is>
      </c>
      <c r="C596" t="inlineStr">
        <is>
          <t>F2</t>
        </is>
      </c>
      <c r="D596" t="inlineStr">
        <is>
          <t>IN-FONDO2</t>
        </is>
      </c>
      <c r="E596" t="inlineStr">
        <is>
          <t>22583521701U</t>
        </is>
      </c>
      <c r="F596" t="inlineStr">
        <is>
          <t>CVL14017HL12</t>
        </is>
      </c>
      <c r="G596" t="inlineStr">
        <is>
          <t>BU</t>
        </is>
      </c>
      <c r="H596" t="inlineStr">
        <is>
          <t>Sector</t>
        </is>
      </c>
      <c r="I596" t="inlineStr">
        <is>
          <t>Proxies</t>
        </is>
      </c>
      <c r="J596" t="inlineStr">
        <is>
          <t>Proxies</t>
        </is>
      </c>
      <c r="K596" t="inlineStr"/>
      <c r="L596" t="inlineStr">
        <is>
          <t>Inca Rail</t>
        </is>
      </c>
      <c r="M596" t="inlineStr">
        <is>
          <t>Inca Rail</t>
        </is>
      </c>
      <c r="N596" t="b">
        <v>0</v>
      </c>
      <c r="O596" t="n">
        <v>29.00131826</v>
      </c>
      <c r="P596" t="n">
        <v>0.0003390982545202232</v>
      </c>
      <c r="Q596" t="n">
        <v>4.74011789710941</v>
      </c>
      <c r="R596" t="n">
        <v>137.469667723992</v>
      </c>
      <c r="S596" t="n">
        <v>0.009834296400751476</v>
      </c>
      <c r="T596">
        <f>O596*Q596</f>
        <v/>
      </c>
      <c r="U596">
        <f>O596*P596</f>
        <v/>
      </c>
    </row>
    <row r="597">
      <c r="A597" t="inlineStr">
        <is>
          <t>202606</t>
        </is>
      </c>
      <c r="B597" t="inlineStr">
        <is>
          <t>Ex_Integra</t>
        </is>
      </c>
      <c r="C597" t="inlineStr">
        <is>
          <t>F1</t>
        </is>
      </c>
      <c r="D597" t="inlineStr">
        <is>
          <t>IN-FONDO1</t>
        </is>
      </c>
      <c r="E597" t="inlineStr">
        <is>
          <t>22583521701U</t>
        </is>
      </c>
      <c r="F597" t="inlineStr">
        <is>
          <t>CVL14017HL12</t>
        </is>
      </c>
      <c r="G597" t="inlineStr">
        <is>
          <t>BU</t>
        </is>
      </c>
      <c r="H597" t="inlineStr">
        <is>
          <t>Sector</t>
        </is>
      </c>
      <c r="I597" t="inlineStr">
        <is>
          <t>Proxies</t>
        </is>
      </c>
      <c r="J597" t="inlineStr">
        <is>
          <t>Proxies</t>
        </is>
      </c>
      <c r="K597" t="inlineStr"/>
      <c r="L597" t="inlineStr">
        <is>
          <t>Inca Rail</t>
        </is>
      </c>
      <c r="M597" t="inlineStr">
        <is>
          <t>Inca Rail</t>
        </is>
      </c>
      <c r="N597" t="b">
        <v>0</v>
      </c>
      <c r="O597" t="n">
        <v>29.00131826</v>
      </c>
      <c r="P597" t="n">
        <v>0.001436874992600041</v>
      </c>
      <c r="Q597" t="n">
        <v>5.324722345332712</v>
      </c>
      <c r="R597" t="n">
        <v>154.4239673831276</v>
      </c>
      <c r="S597" t="n">
        <v>0.04167126896022894</v>
      </c>
      <c r="T597">
        <f>O597*Q597</f>
        <v/>
      </c>
      <c r="U597">
        <f>O597*P597</f>
        <v/>
      </c>
    </row>
    <row r="598">
      <c r="A598" t="inlineStr">
        <is>
          <t>202606</t>
        </is>
      </c>
      <c r="B598" t="inlineStr">
        <is>
          <t>Ex_Integra</t>
        </is>
      </c>
      <c r="C598" t="inlineStr">
        <is>
          <t>F1</t>
        </is>
      </c>
      <c r="D598" t="inlineStr">
        <is>
          <t>IN-FONDO1</t>
        </is>
      </c>
      <c r="E598" t="inlineStr">
        <is>
          <t>21015122401A</t>
        </is>
      </c>
      <c r="F598" t="inlineStr">
        <is>
          <t>PEP66450D098</t>
        </is>
      </c>
      <c r="G598" t="inlineStr">
        <is>
          <t>BU</t>
        </is>
      </c>
      <c r="H598" t="inlineStr">
        <is>
          <t>Sector</t>
        </is>
      </c>
      <c r="I598" t="inlineStr">
        <is>
          <t>Proxies</t>
        </is>
      </c>
      <c r="J598" t="inlineStr">
        <is>
          <t>Proxies</t>
        </is>
      </c>
      <c r="K598" t="inlineStr"/>
      <c r="L598" t="inlineStr"/>
      <c r="M598" t="inlineStr">
        <is>
          <t>nan</t>
        </is>
      </c>
      <c r="N598" t="b">
        <v>0</v>
      </c>
      <c r="O598" t="n">
        <v>3.53598301</v>
      </c>
      <c r="P598" t="n">
        <v>0.0007948090674203902</v>
      </c>
      <c r="Q598" t="n">
        <v>2.945376336398135</v>
      </c>
      <c r="R598" t="n">
        <v>10.41480068355985</v>
      </c>
      <c r="S598" t="n">
        <v>0.002810431358592444</v>
      </c>
      <c r="T598">
        <f>O598*Q598</f>
        <v/>
      </c>
      <c r="U598">
        <f>O598*P598</f>
        <v/>
      </c>
    </row>
    <row r="599">
      <c r="A599" t="inlineStr">
        <is>
          <t>202606</t>
        </is>
      </c>
      <c r="B599" t="inlineStr">
        <is>
          <t>Ex_Integra</t>
        </is>
      </c>
      <c r="C599" t="inlineStr">
        <is>
          <t>F1</t>
        </is>
      </c>
      <c r="D599" t="inlineStr">
        <is>
          <t>IN-FONDO1</t>
        </is>
      </c>
      <c r="E599" t="inlineStr">
        <is>
          <t>2702042CA11U</t>
        </is>
      </c>
      <c r="F599" t="inlineStr">
        <is>
          <t>CVL80200F308</t>
        </is>
      </c>
      <c r="G599" t="inlineStr">
        <is>
          <t>BU</t>
        </is>
      </c>
      <c r="H599" t="inlineStr">
        <is>
          <t>Sector</t>
        </is>
      </c>
      <c r="I599" t="inlineStr">
        <is>
          <t>Proxies</t>
        </is>
      </c>
      <c r="J599" t="inlineStr">
        <is>
          <t>Proxies</t>
        </is>
      </c>
      <c r="K599" t="inlineStr"/>
      <c r="L599" t="inlineStr">
        <is>
          <t>Casa Andina (Titulizadora)</t>
        </is>
      </c>
      <c r="M599" t="inlineStr">
        <is>
          <t>Casa Andina (Titulizadora)</t>
        </is>
      </c>
      <c r="N599" t="b">
        <v>0</v>
      </c>
      <c r="O599" t="n">
        <v>11.69139653</v>
      </c>
      <c r="P599" t="n">
        <v>0.00194622803335635</v>
      </c>
      <c r="Q599" t="n">
        <v>7.212265473124639</v>
      </c>
      <c r="R599" t="n">
        <v>84.32145552592822</v>
      </c>
      <c r="S599" t="n">
        <v>0.02275412367577116</v>
      </c>
      <c r="T599">
        <f>O599*Q599</f>
        <v/>
      </c>
      <c r="U599">
        <f>O599*P599</f>
        <v/>
      </c>
    </row>
    <row r="600">
      <c r="A600" t="inlineStr">
        <is>
          <t>202606</t>
        </is>
      </c>
      <c r="B600" t="inlineStr">
        <is>
          <t>Ex_Integra</t>
        </is>
      </c>
      <c r="C600" t="inlineStr">
        <is>
          <t>F2</t>
        </is>
      </c>
      <c r="D600" t="inlineStr">
        <is>
          <t>IN-FONDO2</t>
        </is>
      </c>
      <c r="E600" t="inlineStr">
        <is>
          <t>2702042CA11U</t>
        </is>
      </c>
      <c r="F600" t="inlineStr">
        <is>
          <t>CVL80200F308</t>
        </is>
      </c>
      <c r="G600" t="inlineStr">
        <is>
          <t>BU</t>
        </is>
      </c>
      <c r="H600" t="inlineStr">
        <is>
          <t>Sector</t>
        </is>
      </c>
      <c r="I600" t="inlineStr">
        <is>
          <t>Proxies</t>
        </is>
      </c>
      <c r="J600" t="inlineStr">
        <is>
          <t>Proxies</t>
        </is>
      </c>
      <c r="K600" t="inlineStr"/>
      <c r="L600" t="inlineStr">
        <is>
          <t>Casa Andina (Titulizadora)</t>
        </is>
      </c>
      <c r="M600" t="inlineStr">
        <is>
          <t>Casa Andina (Titulizadora)</t>
        </is>
      </c>
      <c r="N600" t="b">
        <v>0</v>
      </c>
      <c r="O600" t="n">
        <v>11.69139653</v>
      </c>
      <c r="P600" t="n">
        <v>0.0003415958359777657</v>
      </c>
      <c r="Q600" t="n">
        <v>4.77503058217509</v>
      </c>
      <c r="R600" t="n">
        <v>55.82677597908572</v>
      </c>
      <c r="S600" t="n">
        <v>0.003993732371412899</v>
      </c>
      <c r="T600">
        <f>O600*Q600</f>
        <v/>
      </c>
      <c r="U600">
        <f>O600*P600</f>
        <v/>
      </c>
    </row>
    <row r="601">
      <c r="A601" t="inlineStr">
        <is>
          <t>202606</t>
        </is>
      </c>
      <c r="B601" t="inlineStr">
        <is>
          <t>Ex_Integra</t>
        </is>
      </c>
      <c r="C601" t="inlineStr">
        <is>
          <t>F2</t>
        </is>
      </c>
      <c r="D601" t="inlineStr">
        <is>
          <t>IN-FONDO2</t>
        </is>
      </c>
      <c r="E601" t="inlineStr">
        <is>
          <t>2702022AT02A</t>
        </is>
      </c>
      <c r="F601" t="inlineStr">
        <is>
          <t>PEP80050F333</t>
        </is>
      </c>
      <c r="G601" t="inlineStr">
        <is>
          <t>BU</t>
        </is>
      </c>
      <c r="H601" t="inlineStr">
        <is>
          <t>Sector</t>
        </is>
      </c>
      <c r="I601" t="inlineStr">
        <is>
          <t>Proxies</t>
        </is>
      </c>
      <c r="J601" t="inlineStr">
        <is>
          <t>Proxies</t>
        </is>
      </c>
      <c r="K601" t="inlineStr"/>
      <c r="L601" t="inlineStr">
        <is>
          <t>Creditítulos Sociedad Titulizadora</t>
        </is>
      </c>
      <c r="M601" t="inlineStr">
        <is>
          <t>Creditítulos Sociedad Titulizadora</t>
        </is>
      </c>
      <c r="N601" t="b">
        <v>0</v>
      </c>
      <c r="O601" t="n">
        <v>3.53598301</v>
      </c>
      <c r="P601" t="n">
        <v>0.0002188052695389679</v>
      </c>
      <c r="Q601" t="n">
        <v>3.058590719055606</v>
      </c>
      <c r="R601" t="n">
        <v>10.81512481712431</v>
      </c>
      <c r="S601" t="n">
        <v>0.0007736917155882608</v>
      </c>
      <c r="T601">
        <f>O601*Q601</f>
        <v/>
      </c>
      <c r="U601">
        <f>O601*P601</f>
        <v/>
      </c>
    </row>
    <row r="602">
      <c r="A602" t="inlineStr">
        <is>
          <t>202606</t>
        </is>
      </c>
      <c r="B602" t="inlineStr">
        <is>
          <t>Ex_Integra</t>
        </is>
      </c>
      <c r="C602" t="inlineStr">
        <is>
          <t>F2</t>
        </is>
      </c>
      <c r="D602" t="inlineStr">
        <is>
          <t>IN-FONDO2</t>
        </is>
      </c>
      <c r="E602" t="inlineStr">
        <is>
          <t>22584221801U</t>
        </is>
      </c>
      <c r="F602" t="inlineStr">
        <is>
          <t>CVL74200B016</t>
        </is>
      </c>
      <c r="G602" t="inlineStr">
        <is>
          <t>BU</t>
        </is>
      </c>
      <c r="H602" t="inlineStr">
        <is>
          <t>Sector</t>
        </is>
      </c>
      <c r="I602" t="inlineStr">
        <is>
          <t>Proxies</t>
        </is>
      </c>
      <c r="J602" t="inlineStr">
        <is>
          <t>Proxies</t>
        </is>
      </c>
      <c r="K602" t="inlineStr"/>
      <c r="L602" t="inlineStr">
        <is>
          <t>Inversiones Nacionales de Turismo</t>
        </is>
      </c>
      <c r="M602" t="inlineStr">
        <is>
          <t>Inversiones Nacionales de Turismo</t>
        </is>
      </c>
      <c r="N602" t="b">
        <v>0</v>
      </c>
      <c r="O602" t="n">
        <v>11.69139653</v>
      </c>
      <c r="P602" t="n">
        <v>0.001025601117438522</v>
      </c>
      <c r="Q602" t="n">
        <v>14.33646486604319</v>
      </c>
      <c r="R602" t="n">
        <v>167.6132955873242</v>
      </c>
      <c r="S602" t="n">
        <v>0.01199070934558486</v>
      </c>
      <c r="T602">
        <f>O602*Q602</f>
        <v/>
      </c>
      <c r="U602">
        <f>O602*P602</f>
        <v/>
      </c>
    </row>
    <row r="603">
      <c r="A603" t="inlineStr">
        <is>
          <t>202606</t>
        </is>
      </c>
      <c r="B603" t="inlineStr">
        <is>
          <t>Ex_Integra</t>
        </is>
      </c>
      <c r="C603" t="inlineStr">
        <is>
          <t>F1</t>
        </is>
      </c>
      <c r="D603" t="inlineStr">
        <is>
          <t>IN-FONDO1</t>
        </is>
      </c>
      <c r="E603" t="inlineStr">
        <is>
          <t>22584221801U</t>
        </is>
      </c>
      <c r="F603" t="inlineStr">
        <is>
          <t>CVL74200B016</t>
        </is>
      </c>
      <c r="G603" t="inlineStr">
        <is>
          <t>BU</t>
        </is>
      </c>
      <c r="H603" t="inlineStr">
        <is>
          <t>Sector</t>
        </is>
      </c>
      <c r="I603" t="inlineStr">
        <is>
          <t>Proxies</t>
        </is>
      </c>
      <c r="J603" t="inlineStr">
        <is>
          <t>Proxies</t>
        </is>
      </c>
      <c r="K603" t="inlineStr"/>
      <c r="L603" t="inlineStr">
        <is>
          <t>Inversiones Nacionales de Turismo</t>
        </is>
      </c>
      <c r="M603" t="inlineStr">
        <is>
          <t>Inversiones Nacionales de Turismo</t>
        </is>
      </c>
      <c r="N603" t="b">
        <v>0</v>
      </c>
      <c r="O603" t="n">
        <v>11.69139653</v>
      </c>
      <c r="P603" t="n">
        <v>0.002788569009515681</v>
      </c>
      <c r="Q603" t="n">
        <v>10.33378393593043</v>
      </c>
      <c r="R603" t="n">
        <v>120.8163656503068</v>
      </c>
      <c r="S603" t="n">
        <v>0.03260226604151717</v>
      </c>
      <c r="T603">
        <f>O603*Q603</f>
        <v/>
      </c>
      <c r="U603">
        <f>O603*P603</f>
        <v/>
      </c>
    </row>
    <row r="604">
      <c r="A604" t="inlineStr">
        <is>
          <t>202606</t>
        </is>
      </c>
      <c r="B604" t="inlineStr">
        <is>
          <t>Ex_Integra</t>
        </is>
      </c>
      <c r="C604" t="inlineStr">
        <is>
          <t>F2</t>
        </is>
      </c>
      <c r="D604" t="inlineStr">
        <is>
          <t>IN-FONDO2</t>
        </is>
      </c>
      <c r="E604" t="inlineStr">
        <is>
          <t>22212521501A</t>
        </is>
      </c>
      <c r="F604" t="inlineStr">
        <is>
          <t>PEP71320M014</t>
        </is>
      </c>
      <c r="G604" t="inlineStr">
        <is>
          <t>BU</t>
        </is>
      </c>
      <c r="H604" t="inlineStr">
        <is>
          <t>Sector</t>
        </is>
      </c>
      <c r="I604" t="inlineStr">
        <is>
          <t>Proxies</t>
        </is>
      </c>
      <c r="J604" t="inlineStr">
        <is>
          <t>Proxies</t>
        </is>
      </c>
      <c r="K604" t="inlineStr"/>
      <c r="L604" t="inlineStr">
        <is>
          <t>Jockey Plaza</t>
        </is>
      </c>
      <c r="M604" t="inlineStr">
        <is>
          <t>Jockey Plaza</t>
        </is>
      </c>
      <c r="N604" t="b">
        <v>0</v>
      </c>
      <c r="O604" t="n">
        <v>11.69139653</v>
      </c>
      <c r="P604" t="n">
        <v>1.449517662696403e-05</v>
      </c>
      <c r="Q604" t="n">
        <v>0.2026222348105202</v>
      </c>
      <c r="R604" t="n">
        <v>2.368936892964562</v>
      </c>
      <c r="S604" t="n">
        <v>0.0001694688577182244</v>
      </c>
      <c r="T604">
        <f>O604*Q604</f>
        <v/>
      </c>
      <c r="U604">
        <f>O604*P604</f>
        <v/>
      </c>
    </row>
    <row r="605">
      <c r="A605" t="inlineStr">
        <is>
          <t>202606</t>
        </is>
      </c>
      <c r="B605" t="inlineStr">
        <is>
          <t>Ex_Integra</t>
        </is>
      </c>
      <c r="C605" t="inlineStr">
        <is>
          <t>F2</t>
        </is>
      </c>
      <c r="D605" t="inlineStr">
        <is>
          <t>IN-FONDO2</t>
        </is>
      </c>
      <c r="E605" t="inlineStr">
        <is>
          <t>21015422002A</t>
        </is>
      </c>
      <c r="F605" t="inlineStr">
        <is>
          <t>PEP66950D014</t>
        </is>
      </c>
      <c r="G605" t="inlineStr">
        <is>
          <t>BU</t>
        </is>
      </c>
      <c r="H605" t="inlineStr">
        <is>
          <t>Sector</t>
        </is>
      </c>
      <c r="I605" t="inlineStr">
        <is>
          <t>Proxies</t>
        </is>
      </c>
      <c r="J605" t="inlineStr">
        <is>
          <t>Proxies</t>
        </is>
      </c>
      <c r="K605" t="inlineStr"/>
      <c r="L605" t="inlineStr">
        <is>
          <t>Pacífico Peruano Suiza</t>
        </is>
      </c>
      <c r="M605" t="inlineStr">
        <is>
          <t>Pacífico Peruano Suiza</t>
        </is>
      </c>
      <c r="N605" t="b">
        <v>0</v>
      </c>
      <c r="O605" t="n">
        <v>3.53598301</v>
      </c>
      <c r="P605" t="n">
        <v>0.001561545500054234</v>
      </c>
      <c r="Q605" t="n">
        <v>21.82821549002194</v>
      </c>
      <c r="R605" t="n">
        <v>77.1841991113364</v>
      </c>
      <c r="S605" t="n">
        <v>0.005521598357533725</v>
      </c>
      <c r="T605">
        <f>O605*Q605</f>
        <v/>
      </c>
      <c r="U605">
        <f>O605*P605</f>
        <v/>
      </c>
    </row>
    <row r="606">
      <c r="A606" t="inlineStr">
        <is>
          <t>202606</t>
        </is>
      </c>
      <c r="B606" t="inlineStr">
        <is>
          <t>Ex_Integra</t>
        </is>
      </c>
      <c r="C606" t="inlineStr">
        <is>
          <t>F1</t>
        </is>
      </c>
      <c r="D606" t="inlineStr">
        <is>
          <t>IN-FONDO1</t>
        </is>
      </c>
      <c r="E606" t="inlineStr">
        <is>
          <t>21015422002A</t>
        </is>
      </c>
      <c r="F606" t="inlineStr">
        <is>
          <t>PEP66950D014</t>
        </is>
      </c>
      <c r="G606" t="inlineStr">
        <is>
          <t>BU</t>
        </is>
      </c>
      <c r="H606" t="inlineStr">
        <is>
          <t>Sector</t>
        </is>
      </c>
      <c r="I606" t="inlineStr">
        <is>
          <t>Proxies</t>
        </is>
      </c>
      <c r="J606" t="inlineStr">
        <is>
          <t>Proxies</t>
        </is>
      </c>
      <c r="K606" t="inlineStr"/>
      <c r="L606" t="inlineStr">
        <is>
          <t>Pacífico Peruano Suiza</t>
        </is>
      </c>
      <c r="M606" t="inlineStr">
        <is>
          <t>Pacífico Peruano Suiza</t>
        </is>
      </c>
      <c r="N606" t="b">
        <v>0</v>
      </c>
      <c r="O606" t="n">
        <v>3.53598301</v>
      </c>
      <c r="P606" t="n">
        <v>0.001366073409069829</v>
      </c>
      <c r="Q606" t="n">
        <v>5.062348251657329</v>
      </c>
      <c r="R606" t="n">
        <v>17.90037740856352</v>
      </c>
      <c r="S606" t="n">
        <v>0.004830412364883695</v>
      </c>
      <c r="T606">
        <f>O606*Q606</f>
        <v/>
      </c>
      <c r="U606">
        <f>O606*P606</f>
        <v/>
      </c>
    </row>
    <row r="607">
      <c r="A607" t="inlineStr">
        <is>
          <t>202606</t>
        </is>
      </c>
      <c r="B607" t="inlineStr">
        <is>
          <t>Ex_Integra</t>
        </is>
      </c>
      <c r="C607" t="inlineStr">
        <is>
          <t>F1</t>
        </is>
      </c>
      <c r="D607" t="inlineStr">
        <is>
          <t>IN-FONDO1</t>
        </is>
      </c>
      <c r="E607" t="inlineStr">
        <is>
          <t>21015422302B</t>
        </is>
      </c>
      <c r="F607" t="inlineStr">
        <is>
          <t>PEP66950D030</t>
        </is>
      </c>
      <c r="G607" t="inlineStr">
        <is>
          <t>BU</t>
        </is>
      </c>
      <c r="H607" t="inlineStr">
        <is>
          <t>Sector</t>
        </is>
      </c>
      <c r="I607" t="inlineStr">
        <is>
          <t>Proxies</t>
        </is>
      </c>
      <c r="J607" t="inlineStr">
        <is>
          <t>Proxies</t>
        </is>
      </c>
      <c r="K607" t="inlineStr"/>
      <c r="L607" t="inlineStr"/>
      <c r="M607" t="inlineStr">
        <is>
          <t>nan</t>
        </is>
      </c>
      <c r="N607" t="b">
        <v>0</v>
      </c>
      <c r="O607" t="n">
        <v>3.53598301</v>
      </c>
      <c r="P607" t="n">
        <v>5.410557831862384e-06</v>
      </c>
      <c r="Q607" t="n">
        <v>0.02005026069519176</v>
      </c>
      <c r="R607" t="n">
        <v>0.07089738116426884</v>
      </c>
      <c r="S607" t="n">
        <v>1.913164056808782e-05</v>
      </c>
      <c r="T607">
        <f>O607*Q607</f>
        <v/>
      </c>
      <c r="U607">
        <f>O607*P607</f>
        <v/>
      </c>
    </row>
    <row r="608">
      <c r="A608" t="inlineStr">
        <is>
          <t>202606</t>
        </is>
      </c>
      <c r="B608" t="inlineStr">
        <is>
          <t>Ex_Integra</t>
        </is>
      </c>
      <c r="C608" t="inlineStr">
        <is>
          <t>F2</t>
        </is>
      </c>
      <c r="D608" t="inlineStr">
        <is>
          <t>IN-FONDO2</t>
        </is>
      </c>
      <c r="E608" t="inlineStr">
        <is>
          <t>21015422302B</t>
        </is>
      </c>
      <c r="F608" t="inlineStr">
        <is>
          <t>PEP66950D030</t>
        </is>
      </c>
      <c r="G608" t="inlineStr">
        <is>
          <t>BU</t>
        </is>
      </c>
      <c r="H608" t="inlineStr">
        <is>
          <t>Sector</t>
        </is>
      </c>
      <c r="I608" t="inlineStr">
        <is>
          <t>Proxies</t>
        </is>
      </c>
      <c r="J608" t="inlineStr">
        <is>
          <t>Proxies</t>
        </is>
      </c>
      <c r="K608" t="inlineStr"/>
      <c r="L608" t="inlineStr"/>
      <c r="M608" t="inlineStr">
        <is>
          <t>nan</t>
        </is>
      </c>
      <c r="N608" t="b">
        <v>0</v>
      </c>
      <c r="O608" t="n">
        <v>3.53598301</v>
      </c>
      <c r="P608" t="n">
        <v>0.0001082790566910517</v>
      </c>
      <c r="Q608" t="n">
        <v>1.513589314193209</v>
      </c>
      <c r="R608" t="n">
        <v>5.352026099104738</v>
      </c>
      <c r="S608" t="n">
        <v>0.0003828729047983857</v>
      </c>
      <c r="T608">
        <f>O608*Q608</f>
        <v/>
      </c>
      <c r="U608">
        <f>O608*P608</f>
        <v/>
      </c>
    </row>
    <row r="609">
      <c r="A609" t="inlineStr">
        <is>
          <t>202606</t>
        </is>
      </c>
      <c r="B609" t="inlineStr">
        <is>
          <t>Ex_Integra</t>
        </is>
      </c>
      <c r="C609" t="inlineStr">
        <is>
          <t>F2</t>
        </is>
      </c>
      <c r="D609" t="inlineStr">
        <is>
          <t>IN-FONDO2</t>
        </is>
      </c>
      <c r="E609" t="inlineStr">
        <is>
          <t>2743342RDOR1</t>
        </is>
      </c>
      <c r="F609" t="inlineStr">
        <is>
          <t>XS1198024827</t>
        </is>
      </c>
      <c r="G609" t="inlineStr">
        <is>
          <t>BU</t>
        </is>
      </c>
      <c r="H609" t="inlineStr">
        <is>
          <t>Sector</t>
        </is>
      </c>
      <c r="I609" t="inlineStr">
        <is>
          <t>Proxies</t>
        </is>
      </c>
      <c r="J609" t="inlineStr">
        <is>
          <t>Proxies</t>
        </is>
      </c>
      <c r="K609" t="inlineStr"/>
      <c r="L609" t="inlineStr">
        <is>
          <t>Red Dorsal</t>
        </is>
      </c>
      <c r="M609" t="inlineStr">
        <is>
          <t>Red Dorsal</t>
        </is>
      </c>
      <c r="N609" t="b">
        <v>0</v>
      </c>
      <c r="O609" t="n">
        <v>3.95773181</v>
      </c>
      <c r="P609" t="n">
        <v>0.0001032062810046201</v>
      </c>
      <c r="Q609" t="n">
        <v>1.442679026396839</v>
      </c>
      <c r="R609" t="n">
        <v>5.709736674390598</v>
      </c>
      <c r="S609" t="n">
        <v>0.0004084627813237838</v>
      </c>
      <c r="T609">
        <f>O609*Q609</f>
        <v/>
      </c>
      <c r="U609">
        <f>O609*P609</f>
        <v/>
      </c>
    </row>
    <row r="610">
      <c r="A610" t="inlineStr">
        <is>
          <t>202606</t>
        </is>
      </c>
      <c r="B610" t="inlineStr">
        <is>
          <t>Ex_Integra</t>
        </is>
      </c>
      <c r="C610" t="inlineStr">
        <is>
          <t>F1</t>
        </is>
      </c>
      <c r="D610" t="inlineStr">
        <is>
          <t>IN-FONDO1</t>
        </is>
      </c>
      <c r="E610" t="inlineStr">
        <is>
          <t>2743342RDOR1</t>
        </is>
      </c>
      <c r="F610" t="inlineStr">
        <is>
          <t>XS1198024827</t>
        </is>
      </c>
      <c r="G610" t="inlineStr">
        <is>
          <t>BU</t>
        </is>
      </c>
      <c r="H610" t="inlineStr">
        <is>
          <t>Sector</t>
        </is>
      </c>
      <c r="I610" t="inlineStr">
        <is>
          <t>Proxies</t>
        </is>
      </c>
      <c r="J610" t="inlineStr">
        <is>
          <t>Proxies</t>
        </is>
      </c>
      <c r="K610" t="inlineStr"/>
      <c r="L610" t="inlineStr">
        <is>
          <t>Red Dorsal</t>
        </is>
      </c>
      <c r="M610" t="inlineStr">
        <is>
          <t>Red Dorsal</t>
        </is>
      </c>
      <c r="N610" t="b">
        <v>0</v>
      </c>
      <c r="O610" t="n">
        <v>3.95773181</v>
      </c>
      <c r="P610" t="n">
        <v>2.733251393180399e-05</v>
      </c>
      <c r="Q610" t="n">
        <v>0.1012878979983093</v>
      </c>
      <c r="R610" t="n">
        <v>0.400870335875944</v>
      </c>
      <c r="S610" t="n">
        <v>0.0001081747598351688</v>
      </c>
      <c r="T610">
        <f>O610*Q610</f>
        <v/>
      </c>
      <c r="U610">
        <f>O610*P610</f>
        <v/>
      </c>
    </row>
    <row r="611">
      <c r="A611" t="inlineStr">
        <is>
          <t>202606</t>
        </is>
      </c>
      <c r="B611" t="inlineStr">
        <is>
          <t>Ex_Integra</t>
        </is>
      </c>
      <c r="C611" t="inlineStr">
        <is>
          <t>F3</t>
        </is>
      </c>
      <c r="D611" t="inlineStr">
        <is>
          <t>IN-FONDO3</t>
        </is>
      </c>
      <c r="E611" t="inlineStr">
        <is>
          <t>2743342RDOR1</t>
        </is>
      </c>
      <c r="F611" t="inlineStr">
        <is>
          <t>XS1198024827</t>
        </is>
      </c>
      <c r="G611" t="inlineStr">
        <is>
          <t>BU</t>
        </is>
      </c>
      <c r="H611" t="inlineStr">
        <is>
          <t>Sector</t>
        </is>
      </c>
      <c r="I611" t="inlineStr">
        <is>
          <t>Proxies</t>
        </is>
      </c>
      <c r="J611" t="inlineStr">
        <is>
          <t>Proxies</t>
        </is>
      </c>
      <c r="K611" t="inlineStr"/>
      <c r="L611" t="inlineStr">
        <is>
          <t>Red Dorsal</t>
        </is>
      </c>
      <c r="M611" t="inlineStr">
        <is>
          <t>Red Dorsal</t>
        </is>
      </c>
      <c r="N611" t="b">
        <v>0</v>
      </c>
      <c r="O611" t="n">
        <v>3.95773181</v>
      </c>
      <c r="P611" t="n">
        <v>2.978621087750808e-05</v>
      </c>
      <c r="Q611" t="n">
        <v>0.1061080568187868</v>
      </c>
      <c r="R611" t="n">
        <v>0.419947231769</v>
      </c>
      <c r="S611" t="n">
        <v>0.0001178858342892817</v>
      </c>
      <c r="T611">
        <f>O611*Q611</f>
        <v/>
      </c>
      <c r="U611">
        <f>O611*P611</f>
        <v/>
      </c>
    </row>
    <row r="612">
      <c r="A612" t="inlineStr">
        <is>
          <t>202606</t>
        </is>
      </c>
      <c r="B612" t="inlineStr">
        <is>
          <t>Ex_Integra</t>
        </is>
      </c>
      <c r="C612" t="inlineStr">
        <is>
          <t>F2</t>
        </is>
      </c>
      <c r="D612" t="inlineStr">
        <is>
          <t>IN-FONDO2</t>
        </is>
      </c>
      <c r="E612" t="inlineStr">
        <is>
          <t>21001120AH74</t>
        </is>
      </c>
      <c r="F612" t="inlineStr">
        <is>
          <t>USP07760AH74</t>
        </is>
      </c>
      <c r="G612" t="inlineStr">
        <is>
          <t>BU</t>
        </is>
      </c>
      <c r="H612" t="inlineStr">
        <is>
          <t>Sector</t>
        </is>
      </c>
      <c r="I612" t="inlineStr">
        <is>
          <t>Proxies</t>
        </is>
      </c>
      <c r="J612" t="inlineStr">
        <is>
          <t>Proxies</t>
        </is>
      </c>
      <c r="K612" t="inlineStr"/>
      <c r="L612" t="inlineStr"/>
      <c r="M612" t="inlineStr">
        <is>
          <t>nan</t>
        </is>
      </c>
      <c r="N612" t="b">
        <v>0</v>
      </c>
      <c r="O612" t="n">
        <v>3.53598301</v>
      </c>
      <c r="P612" t="n">
        <v>5.853019862138638e-05</v>
      </c>
      <c r="Q612" t="n">
        <v>0.8181700681389269</v>
      </c>
      <c r="R612" t="n">
        <v>2.893035460229788</v>
      </c>
      <c r="S612" t="n">
        <v>0.0002069617878971477</v>
      </c>
      <c r="T612">
        <f>O612*Q612</f>
        <v/>
      </c>
      <c r="U612">
        <f>O612*P612</f>
        <v/>
      </c>
    </row>
    <row r="613">
      <c r="A613" t="inlineStr">
        <is>
          <t>202606</t>
        </is>
      </c>
      <c r="B613" t="inlineStr">
        <is>
          <t>Ex_Integra</t>
        </is>
      </c>
      <c r="C613" t="inlineStr">
        <is>
          <t>F1</t>
        </is>
      </c>
      <c r="D613" t="inlineStr">
        <is>
          <t>IN-FONDO1</t>
        </is>
      </c>
      <c r="E613" t="inlineStr">
        <is>
          <t>21001120AH74</t>
        </is>
      </c>
      <c r="F613" t="inlineStr">
        <is>
          <t>USP07760AH74</t>
        </is>
      </c>
      <c r="G613" t="inlineStr">
        <is>
          <t>BU</t>
        </is>
      </c>
      <c r="H613" t="inlineStr">
        <is>
          <t>Sector</t>
        </is>
      </c>
      <c r="I613" t="inlineStr">
        <is>
          <t>Proxies</t>
        </is>
      </c>
      <c r="J613" t="inlineStr">
        <is>
          <t>Proxies</t>
        </is>
      </c>
      <c r="K613" t="inlineStr"/>
      <c r="L613" t="inlineStr"/>
      <c r="M613" t="inlineStr">
        <is>
          <t>nan</t>
        </is>
      </c>
      <c r="N613" t="b">
        <v>0</v>
      </c>
      <c r="O613" t="n">
        <v>3.53598301</v>
      </c>
      <c r="P613" t="n">
        <v>0.0006479959987593766</v>
      </c>
      <c r="Q613" t="n">
        <v>2.401321473370976</v>
      </c>
      <c r="R613" t="n">
        <v>8.491031931387941</v>
      </c>
      <c r="S613" t="n">
        <v>0.002291302842161137</v>
      </c>
      <c r="T613">
        <f>O613*Q613</f>
        <v/>
      </c>
      <c r="U613">
        <f>O613*P613</f>
        <v/>
      </c>
    </row>
    <row r="614">
      <c r="A614" t="inlineStr">
        <is>
          <t>202606</t>
        </is>
      </c>
      <c r="B614" t="inlineStr">
        <is>
          <t>Ex_Integra</t>
        </is>
      </c>
      <c r="C614" t="inlineStr">
        <is>
          <t>F1</t>
        </is>
      </c>
      <c r="D614" t="inlineStr">
        <is>
          <t>IN-FONDO1</t>
        </is>
      </c>
      <c r="E614" t="inlineStr">
        <is>
          <t>2258402PAE36</t>
        </is>
      </c>
      <c r="F614" t="inlineStr">
        <is>
          <t>USP5300PAE36</t>
        </is>
      </c>
      <c r="G614" t="inlineStr">
        <is>
          <t>BU</t>
        </is>
      </c>
      <c r="H614" t="inlineStr">
        <is>
          <t>Sector</t>
        </is>
      </c>
      <c r="I614" t="inlineStr">
        <is>
          <t>Proxies</t>
        </is>
      </c>
      <c r="J614" t="inlineStr">
        <is>
          <t>Proxies</t>
        </is>
      </c>
      <c r="K614" t="inlineStr"/>
      <c r="L614" t="inlineStr"/>
      <c r="M614" t="inlineStr">
        <is>
          <t>nan</t>
        </is>
      </c>
      <c r="N614" t="b">
        <v>0</v>
      </c>
      <c r="O614" t="n">
        <v>208.84838501</v>
      </c>
      <c r="P614" t="n">
        <v>0.01194100258669569</v>
      </c>
      <c r="Q614" t="n">
        <v>44.25056015763834</v>
      </c>
      <c r="R614" t="n">
        <v>9241.658024710618</v>
      </c>
      <c r="S614" t="n">
        <v>2.493859105631627</v>
      </c>
      <c r="T614">
        <f>O614*Q614</f>
        <v/>
      </c>
      <c r="U614">
        <f>O614*P614</f>
        <v/>
      </c>
    </row>
    <row r="615">
      <c r="A615" t="inlineStr">
        <is>
          <t>202606</t>
        </is>
      </c>
      <c r="B615" t="inlineStr">
        <is>
          <t>Ex_Integra</t>
        </is>
      </c>
      <c r="C615" t="inlineStr">
        <is>
          <t>F2</t>
        </is>
      </c>
      <c r="D615" t="inlineStr">
        <is>
          <t>IN-FONDO2</t>
        </is>
      </c>
      <c r="E615" t="inlineStr">
        <is>
          <t>2258402PAE36</t>
        </is>
      </c>
      <c r="F615" t="inlineStr">
        <is>
          <t>USP5300PAE36</t>
        </is>
      </c>
      <c r="G615" t="inlineStr">
        <is>
          <t>BU</t>
        </is>
      </c>
      <c r="H615" t="inlineStr">
        <is>
          <t>Sector</t>
        </is>
      </c>
      <c r="I615" t="inlineStr">
        <is>
          <t>Proxies</t>
        </is>
      </c>
      <c r="J615" t="inlineStr">
        <is>
          <t>Proxies</t>
        </is>
      </c>
      <c r="K615" t="inlineStr"/>
      <c r="L615" t="inlineStr"/>
      <c r="M615" t="inlineStr">
        <is>
          <t>nan</t>
        </is>
      </c>
      <c r="N615" t="b">
        <v>0</v>
      </c>
      <c r="O615" t="n">
        <v>208.84838501</v>
      </c>
      <c r="P615" t="n">
        <v>0.002965674645955079</v>
      </c>
      <c r="Q615" t="n">
        <v>41.45597117916428</v>
      </c>
      <c r="R615" t="n">
        <v>8658.012629789564</v>
      </c>
      <c r="S615" t="n">
        <v>0.6193763602728217</v>
      </c>
      <c r="T615">
        <f>O615*Q615</f>
        <v/>
      </c>
      <c r="U615">
        <f>O615*P615</f>
        <v/>
      </c>
    </row>
    <row r="616">
      <c r="A616" t="inlineStr">
        <is>
          <t>202606</t>
        </is>
      </c>
      <c r="B616" t="inlineStr">
        <is>
          <t>Ex_Integra</t>
        </is>
      </c>
      <c r="C616" t="inlineStr">
        <is>
          <t>F2</t>
        </is>
      </c>
      <c r="D616" t="inlineStr">
        <is>
          <t>IN-FONDO2</t>
        </is>
      </c>
      <c r="E616" t="inlineStr">
        <is>
          <t>2220882KAD92</t>
        </is>
      </c>
      <c r="F616" t="inlineStr">
        <is>
          <t>USP6040KAD92</t>
        </is>
      </c>
      <c r="G616" t="inlineStr">
        <is>
          <t>BU</t>
        </is>
      </c>
      <c r="H616" t="inlineStr">
        <is>
          <t>Sector</t>
        </is>
      </c>
      <c r="I616" t="inlineStr">
        <is>
          <t>Proxies</t>
        </is>
      </c>
      <c r="J616" t="inlineStr">
        <is>
          <t>Proxies</t>
        </is>
      </c>
      <c r="K616" t="inlineStr"/>
      <c r="L616" t="inlineStr"/>
      <c r="M616" t="inlineStr">
        <is>
          <t>nan</t>
        </is>
      </c>
      <c r="N616" t="b">
        <v>0</v>
      </c>
      <c r="O616" t="n">
        <v>250.58497259</v>
      </c>
      <c r="P616" t="n">
        <v>0.0006692133291351047</v>
      </c>
      <c r="Q616" t="n">
        <v>9.354663541119169</v>
      </c>
      <c r="R616" t="n">
        <v>2344.138107040019</v>
      </c>
      <c r="S616" t="n">
        <v>0.1676948037381829</v>
      </c>
      <c r="T616">
        <f>O616*Q616</f>
        <v/>
      </c>
      <c r="U616">
        <f>O616*P616</f>
        <v/>
      </c>
    </row>
    <row r="617">
      <c r="A617" t="inlineStr">
        <is>
          <t>202606</t>
        </is>
      </c>
      <c r="B617" t="inlineStr">
        <is>
          <t>Ex_Integra</t>
        </is>
      </c>
      <c r="C617" t="inlineStr">
        <is>
          <t>F2</t>
        </is>
      </c>
      <c r="D617" t="inlineStr">
        <is>
          <t>IN-FONDO2</t>
        </is>
      </c>
      <c r="E617" t="inlineStr">
        <is>
          <t>22204726AA03</t>
        </is>
      </c>
      <c r="F617" t="inlineStr">
        <is>
          <t>USP73906AA03</t>
        </is>
      </c>
      <c r="G617" t="inlineStr">
        <is>
          <t>BU</t>
        </is>
      </c>
      <c r="H617" t="inlineStr">
        <is>
          <t>Sector</t>
        </is>
      </c>
      <c r="I617" t="inlineStr">
        <is>
          <t>Proxies</t>
        </is>
      </c>
      <c r="J617" t="inlineStr">
        <is>
          <t>Proxies</t>
        </is>
      </c>
      <c r="K617" t="inlineStr"/>
      <c r="L617" t="inlineStr"/>
      <c r="M617" t="inlineStr">
        <is>
          <t>nan</t>
        </is>
      </c>
      <c r="N617" t="b">
        <v>0</v>
      </c>
      <c r="O617" t="n">
        <v>250.58497259</v>
      </c>
      <c r="P617" t="n">
        <v>0.001283189700378655</v>
      </c>
      <c r="Q617" t="n">
        <v>17.9371918996079</v>
      </c>
      <c r="R617" t="n">
        <v>4494.790740504815</v>
      </c>
      <c r="S617" t="n">
        <v>0.3215480558971556</v>
      </c>
      <c r="T617">
        <f>O617*Q617</f>
        <v/>
      </c>
      <c r="U617">
        <f>O617*P617</f>
        <v/>
      </c>
    </row>
    <row r="618">
      <c r="A618" t="inlineStr">
        <is>
          <t>202606</t>
        </is>
      </c>
      <c r="B618" t="inlineStr">
        <is>
          <t>Ex_Integra</t>
        </is>
      </c>
      <c r="C618" t="inlineStr">
        <is>
          <t>F1</t>
        </is>
      </c>
      <c r="D618" t="inlineStr">
        <is>
          <t>IN-FONDO1</t>
        </is>
      </c>
      <c r="E618" t="inlineStr">
        <is>
          <t>22204726AA03</t>
        </is>
      </c>
      <c r="F618" t="inlineStr">
        <is>
          <t>USP73906AA03</t>
        </is>
      </c>
      <c r="G618" t="inlineStr">
        <is>
          <t>BU</t>
        </is>
      </c>
      <c r="H618" t="inlineStr">
        <is>
          <t>Sector</t>
        </is>
      </c>
      <c r="I618" t="inlineStr">
        <is>
          <t>Proxies</t>
        </is>
      </c>
      <c r="J618" t="inlineStr">
        <is>
          <t>Proxies</t>
        </is>
      </c>
      <c r="K618" t="inlineStr"/>
      <c r="L618" t="inlineStr"/>
      <c r="M618" t="inlineStr">
        <is>
          <t>nan</t>
        </is>
      </c>
      <c r="N618" t="b">
        <v>0</v>
      </c>
      <c r="O618" t="n">
        <v>250.58497259</v>
      </c>
      <c r="P618" t="n">
        <v>0.005505572336538592</v>
      </c>
      <c r="Q618" t="n">
        <v>20.40236220630835</v>
      </c>
      <c r="R618" t="n">
        <v>5112.52537423903</v>
      </c>
      <c r="S618" t="n">
        <v>1.379613693043785</v>
      </c>
      <c r="T618">
        <f>O618*Q618</f>
        <v/>
      </c>
      <c r="U618">
        <f>O618*P618</f>
        <v/>
      </c>
    </row>
    <row r="619">
      <c r="A619" t="inlineStr">
        <is>
          <t>202606</t>
        </is>
      </c>
      <c r="B619" t="inlineStr">
        <is>
          <t>Ex_Integra</t>
        </is>
      </c>
      <c r="C619" t="inlineStr">
        <is>
          <t>F2</t>
        </is>
      </c>
      <c r="D619" t="inlineStr">
        <is>
          <t>IN-FONDO2</t>
        </is>
      </c>
      <c r="E619" t="inlineStr">
        <is>
          <t>2702021PAT1U</t>
        </is>
      </c>
      <c r="F619" t="inlineStr">
        <is>
          <t>CVL80050F091</t>
        </is>
      </c>
      <c r="G619" t="inlineStr">
        <is>
          <t>BU</t>
        </is>
      </c>
      <c r="H619" t="inlineStr">
        <is>
          <t>Sector</t>
        </is>
      </c>
      <c r="I619" t="inlineStr">
        <is>
          <t>Proxies</t>
        </is>
      </c>
      <c r="J619" t="inlineStr">
        <is>
          <t>Proxies</t>
        </is>
      </c>
      <c r="K619" t="inlineStr"/>
      <c r="L619" t="inlineStr"/>
      <c r="M619" t="inlineStr">
        <is>
          <t>nan</t>
        </is>
      </c>
      <c r="N619" t="b">
        <v>0</v>
      </c>
      <c r="O619" t="n">
        <v>3.53598301</v>
      </c>
      <c r="P619" t="n">
        <v>0.001377340487877084</v>
      </c>
      <c r="Q619" t="n">
        <v>19.25328783020973</v>
      </c>
      <c r="R619" t="n">
        <v>68.07929865426135</v>
      </c>
      <c r="S619" t="n">
        <v>0.004870252564118479</v>
      </c>
      <c r="T619">
        <f>O619*Q619</f>
        <v/>
      </c>
      <c r="U619">
        <f>O619*P619</f>
        <v/>
      </c>
    </row>
    <row r="620">
      <c r="A620" t="inlineStr">
        <is>
          <t>202606</t>
        </is>
      </c>
      <c r="B620" t="inlineStr">
        <is>
          <t>Ex_Integra</t>
        </is>
      </c>
      <c r="C620" t="inlineStr">
        <is>
          <t>F1</t>
        </is>
      </c>
      <c r="D620" t="inlineStr">
        <is>
          <t>IN-FONDO1</t>
        </is>
      </c>
      <c r="E620" t="inlineStr">
        <is>
          <t>2702021PAT1U</t>
        </is>
      </c>
      <c r="F620" t="inlineStr">
        <is>
          <t>CVL80050F091</t>
        </is>
      </c>
      <c r="G620" t="inlineStr">
        <is>
          <t>BU</t>
        </is>
      </c>
      <c r="H620" t="inlineStr">
        <is>
          <t>Sector</t>
        </is>
      </c>
      <c r="I620" t="inlineStr">
        <is>
          <t>Proxies</t>
        </is>
      </c>
      <c r="J620" t="inlineStr">
        <is>
          <t>Proxies</t>
        </is>
      </c>
      <c r="K620" t="inlineStr"/>
      <c r="L620" t="inlineStr"/>
      <c r="M620" t="inlineStr">
        <is>
          <t>nan</t>
        </is>
      </c>
      <c r="N620" t="b">
        <v>0</v>
      </c>
      <c r="O620" t="n">
        <v>3.53598301</v>
      </c>
      <c r="P620" t="n">
        <v>0.003912932390260851</v>
      </c>
      <c r="Q620" t="n">
        <v>14.50041140774287</v>
      </c>
      <c r="R620" t="n">
        <v>51.27320837578898</v>
      </c>
      <c r="S620" t="n">
        <v>0.01383606245124106</v>
      </c>
      <c r="T620">
        <f>O620*Q620</f>
        <v/>
      </c>
      <c r="U620">
        <f>O620*P620</f>
        <v/>
      </c>
    </row>
    <row r="621">
      <c r="A621" t="inlineStr">
        <is>
          <t>202606</t>
        </is>
      </c>
      <c r="B621" t="inlineStr">
        <is>
          <t>Ex_Integra</t>
        </is>
      </c>
      <c r="C621" t="inlineStr">
        <is>
          <t>F2</t>
        </is>
      </c>
      <c r="D621" t="inlineStr">
        <is>
          <t>IN-FONDO2</t>
        </is>
      </c>
      <c r="E621" t="inlineStr">
        <is>
          <t>21001112601A</t>
        </is>
      </c>
      <c r="F621" t="inlineStr">
        <is>
          <t>PEP11600D110</t>
        </is>
      </c>
      <c r="G621" t="inlineStr">
        <is>
          <t>BU</t>
        </is>
      </c>
      <c r="H621" t="inlineStr">
        <is>
          <t>Sector</t>
        </is>
      </c>
      <c r="I621" t="inlineStr">
        <is>
          <t>Proxies</t>
        </is>
      </c>
      <c r="J621" t="inlineStr">
        <is>
          <t>Proxies</t>
        </is>
      </c>
      <c r="K621" t="inlineStr"/>
      <c r="L621" t="inlineStr"/>
      <c r="M621" t="inlineStr">
        <is>
          <t>nan</t>
        </is>
      </c>
      <c r="N621" t="b">
        <v>0</v>
      </c>
      <c r="O621" t="n">
        <v>3.53598301</v>
      </c>
      <c r="P621" t="n">
        <v>0.000613848272289747</v>
      </c>
      <c r="Q621" t="n">
        <v>8.580737714817083</v>
      </c>
      <c r="R621" t="n">
        <v>30.34134277285943</v>
      </c>
      <c r="S621" t="n">
        <v>0.002170557061534399</v>
      </c>
      <c r="T621">
        <f>O621*Q621</f>
        <v/>
      </c>
      <c r="U621">
        <f>O621*P621</f>
        <v/>
      </c>
    </row>
    <row r="622">
      <c r="A622" t="inlineStr">
        <is>
          <t>202606</t>
        </is>
      </c>
      <c r="B622" t="inlineStr">
        <is>
          <t>Ex_Integra</t>
        </is>
      </c>
      <c r="C622" t="inlineStr">
        <is>
          <t>F1</t>
        </is>
      </c>
      <c r="D622" t="inlineStr">
        <is>
          <t>IN-FONDO1</t>
        </is>
      </c>
      <c r="E622" t="inlineStr">
        <is>
          <t>21001112601A</t>
        </is>
      </c>
      <c r="F622" t="inlineStr">
        <is>
          <t>PEP11600D110</t>
        </is>
      </c>
      <c r="G622" t="inlineStr">
        <is>
          <t>BU</t>
        </is>
      </c>
      <c r="H622" t="inlineStr">
        <is>
          <t>Sector</t>
        </is>
      </c>
      <c r="I622" t="inlineStr">
        <is>
          <t>Proxies</t>
        </is>
      </c>
      <c r="J622" t="inlineStr">
        <is>
          <t>Proxies</t>
        </is>
      </c>
      <c r="K622" t="inlineStr"/>
      <c r="L622" t="inlineStr"/>
      <c r="M622" t="inlineStr">
        <is>
          <t>nan</t>
        </is>
      </c>
      <c r="N622" t="b">
        <v>0</v>
      </c>
      <c r="O622" t="n">
        <v>3.53598301</v>
      </c>
      <c r="P622" t="n">
        <v>0.002754849671710068</v>
      </c>
      <c r="Q622" t="n">
        <v>10.20882796383262</v>
      </c>
      <c r="R622" t="n">
        <v>36.09824223212502</v>
      </c>
      <c r="S622" t="n">
        <v>0.009741101634270876</v>
      </c>
      <c r="T622">
        <f>O622*Q622</f>
        <v/>
      </c>
      <c r="U622">
        <f>O622*P622</f>
        <v/>
      </c>
    </row>
    <row r="623">
      <c r="A623" t="inlineStr">
        <is>
          <t>202606</t>
        </is>
      </c>
      <c r="B623" t="inlineStr">
        <is>
          <t>Ex_Integra</t>
        </is>
      </c>
      <c r="C623" t="inlineStr">
        <is>
          <t>F2</t>
        </is>
      </c>
      <c r="D623" t="inlineStr">
        <is>
          <t>IN-FONDO2</t>
        </is>
      </c>
      <c r="E623" t="inlineStr">
        <is>
          <t>21001811601A</t>
        </is>
      </c>
      <c r="F623" t="inlineStr">
        <is>
          <t>PEP12030D010</t>
        </is>
      </c>
      <c r="G623" t="inlineStr">
        <is>
          <t>BU</t>
        </is>
      </c>
      <c r="H623" t="inlineStr">
        <is>
          <t>Sector</t>
        </is>
      </c>
      <c r="I623" t="inlineStr">
        <is>
          <t>Proxies</t>
        </is>
      </c>
      <c r="J623" t="inlineStr">
        <is>
          <t>Proxies</t>
        </is>
      </c>
      <c r="K623" t="inlineStr"/>
      <c r="L623" t="inlineStr">
        <is>
          <t>Banco de la Nación</t>
        </is>
      </c>
      <c r="M623" t="inlineStr">
        <is>
          <t>Banco de la Nación</t>
        </is>
      </c>
      <c r="N623" t="b">
        <v>0</v>
      </c>
      <c r="O623" t="n">
        <v>3.53598301</v>
      </c>
      <c r="P623" t="n">
        <v>0.000379989883892973</v>
      </c>
      <c r="Q623" t="n">
        <v>5.311725511268264</v>
      </c>
      <c r="R623" t="n">
        <v>18.78217116162815</v>
      </c>
      <c r="S623" t="n">
        <v>0.001343637773417425</v>
      </c>
      <c r="T623">
        <f>O623*Q623</f>
        <v/>
      </c>
      <c r="U623">
        <f>O623*P623</f>
        <v/>
      </c>
    </row>
    <row r="624">
      <c r="A624" t="inlineStr">
        <is>
          <t>202606</t>
        </is>
      </c>
      <c r="B624" t="inlineStr">
        <is>
          <t>Ex_Integra</t>
        </is>
      </c>
      <c r="C624" t="inlineStr">
        <is>
          <t>F2</t>
        </is>
      </c>
      <c r="D624" t="inlineStr">
        <is>
          <t>IN-FONDO2</t>
        </is>
      </c>
      <c r="E624" t="inlineStr">
        <is>
          <t>2220091VAC83</t>
        </is>
      </c>
      <c r="F624" t="inlineStr">
        <is>
          <t>USP6411VAC83</t>
        </is>
      </c>
      <c r="G624" t="inlineStr">
        <is>
          <t>BU</t>
        </is>
      </c>
      <c r="H624" t="inlineStr">
        <is>
          <t>Sector</t>
        </is>
      </c>
      <c r="I624" t="inlineStr">
        <is>
          <t>Proxies</t>
        </is>
      </c>
      <c r="J624" t="inlineStr">
        <is>
          <t>Proxies</t>
        </is>
      </c>
      <c r="K624" t="inlineStr"/>
      <c r="L624" t="inlineStr"/>
      <c r="M624" t="inlineStr">
        <is>
          <t>nan</t>
        </is>
      </c>
      <c r="N624" t="b">
        <v>0</v>
      </c>
      <c r="O624" t="n">
        <v>250.58497259</v>
      </c>
      <c r="P624" t="n">
        <v>0.006675262753351102</v>
      </c>
      <c r="Q624" t="n">
        <v>93.31080895664229</v>
      </c>
      <c r="R624" t="n">
        <v>23382.28650475094</v>
      </c>
      <c r="S624" t="n">
        <v>1.672720534079534</v>
      </c>
      <c r="T624">
        <f>O624*Q624</f>
        <v/>
      </c>
      <c r="U624">
        <f>O624*P624</f>
        <v/>
      </c>
    </row>
    <row r="625">
      <c r="A625" t="inlineStr">
        <is>
          <t>202606</t>
        </is>
      </c>
      <c r="B625" t="inlineStr">
        <is>
          <t>Ex_Integra</t>
        </is>
      </c>
      <c r="C625" t="inlineStr">
        <is>
          <t>F1</t>
        </is>
      </c>
      <c r="D625" t="inlineStr">
        <is>
          <t>IN-FONDO1</t>
        </is>
      </c>
      <c r="E625" t="inlineStr">
        <is>
          <t>2220091VAC83</t>
        </is>
      </c>
      <c r="F625" t="inlineStr">
        <is>
          <t>USP6411VAC83</t>
        </is>
      </c>
      <c r="G625" t="inlineStr">
        <is>
          <t>BU</t>
        </is>
      </c>
      <c r="H625" t="inlineStr">
        <is>
          <t>Sector</t>
        </is>
      </c>
      <c r="I625" t="inlineStr">
        <is>
          <t>Proxies</t>
        </is>
      </c>
      <c r="J625" t="inlineStr">
        <is>
          <t>Proxies</t>
        </is>
      </c>
      <c r="K625" t="inlineStr"/>
      <c r="L625" t="inlineStr"/>
      <c r="M625" t="inlineStr">
        <is>
          <t>nan</t>
        </is>
      </c>
      <c r="N625" t="b">
        <v>0</v>
      </c>
      <c r="O625" t="n">
        <v>250.58497259</v>
      </c>
      <c r="P625" t="n">
        <v>0.01428556781109657</v>
      </c>
      <c r="Q625" t="n">
        <v>52.93897000870491</v>
      </c>
      <c r="R625" t="n">
        <v>13265.71034857415</v>
      </c>
      <c r="S625" t="n">
        <v>3.579748618376221</v>
      </c>
      <c r="T625">
        <f>O625*Q625</f>
        <v/>
      </c>
      <c r="U625">
        <f>O625*P625</f>
        <v/>
      </c>
    </row>
    <row r="626">
      <c r="A626" t="inlineStr">
        <is>
          <t>202606</t>
        </is>
      </c>
      <c r="B626" t="inlineStr">
        <is>
          <t>Ex_Integra</t>
        </is>
      </c>
      <c r="C626" t="inlineStr">
        <is>
          <t>F1</t>
        </is>
      </c>
      <c r="D626" t="inlineStr">
        <is>
          <t>IN-FONDO1</t>
        </is>
      </c>
      <c r="E626" t="inlineStr">
        <is>
          <t>2702011INS3U</t>
        </is>
      </c>
      <c r="F626" t="inlineStr">
        <is>
          <t>CVL800702P33</t>
        </is>
      </c>
      <c r="G626" t="inlineStr">
        <is>
          <t>BU</t>
        </is>
      </c>
      <c r="H626" t="inlineStr">
        <is>
          <t>Sector</t>
        </is>
      </c>
      <c r="I626" t="inlineStr">
        <is>
          <t>Proxies</t>
        </is>
      </c>
      <c r="J626" t="inlineStr">
        <is>
          <t>Proxies</t>
        </is>
      </c>
      <c r="K626" t="inlineStr"/>
      <c r="L626" t="inlineStr">
        <is>
          <t>PF Colegios Peruanos</t>
        </is>
      </c>
      <c r="M626" t="inlineStr">
        <is>
          <t>PF Colegios Peruanos</t>
        </is>
      </c>
      <c r="N626" t="b">
        <v>0</v>
      </c>
      <c r="O626" t="n">
        <v>11.69139653</v>
      </c>
      <c r="P626" t="n">
        <v>0.0005720079052241729</v>
      </c>
      <c r="Q626" t="n">
        <v>2.119727387796437</v>
      </c>
      <c r="R626" t="n">
        <v>24.78257342622923</v>
      </c>
      <c r="S626" t="n">
        <v>0.006687571238270464</v>
      </c>
      <c r="T626">
        <f>O626*Q626</f>
        <v/>
      </c>
      <c r="U626">
        <f>O626*P626</f>
        <v/>
      </c>
    </row>
    <row r="627">
      <c r="A627" t="inlineStr">
        <is>
          <t>202606</t>
        </is>
      </c>
      <c r="B627" t="inlineStr">
        <is>
          <t>Ex_Integra</t>
        </is>
      </c>
      <c r="C627" t="inlineStr">
        <is>
          <t>F1</t>
        </is>
      </c>
      <c r="D627" t="inlineStr">
        <is>
          <t>IN-FONDO1</t>
        </is>
      </c>
      <c r="E627" t="inlineStr">
        <is>
          <t>22203011211A</t>
        </is>
      </c>
      <c r="F627" t="inlineStr">
        <is>
          <t>PEP70101M506</t>
        </is>
      </c>
      <c r="G627" t="inlineStr">
        <is>
          <t>BU</t>
        </is>
      </c>
      <c r="H627" t="inlineStr">
        <is>
          <t>Sector</t>
        </is>
      </c>
      <c r="I627" t="inlineStr">
        <is>
          <t>Proxies</t>
        </is>
      </c>
      <c r="J627" t="inlineStr">
        <is>
          <t>Proxies</t>
        </is>
      </c>
      <c r="K627" t="inlineStr"/>
      <c r="L627" t="inlineStr">
        <is>
          <t>Edelnor</t>
        </is>
      </c>
      <c r="M627" t="inlineStr">
        <is>
          <t>Edelnor</t>
        </is>
      </c>
      <c r="N627" t="b">
        <v>0</v>
      </c>
      <c r="O627" t="n">
        <v>250.58497259</v>
      </c>
      <c r="P627" t="n">
        <v>5.453116502128248e-06</v>
      </c>
      <c r="Q627" t="n">
        <v>0.02020797316406995</v>
      </c>
      <c r="R627" t="n">
        <v>5.063814401417924</v>
      </c>
      <c r="S627" t="n">
        <v>0.001366469049215884</v>
      </c>
      <c r="T627">
        <f>O627*Q627</f>
        <v/>
      </c>
      <c r="U627">
        <f>O627*P627</f>
        <v/>
      </c>
    </row>
    <row r="628">
      <c r="A628" t="inlineStr">
        <is>
          <t>202606</t>
        </is>
      </c>
      <c r="B628" t="inlineStr">
        <is>
          <t>Ex_Integra</t>
        </is>
      </c>
      <c r="C628" t="inlineStr">
        <is>
          <t>F1</t>
        </is>
      </c>
      <c r="D628" t="inlineStr">
        <is>
          <t>IN-FONDO1</t>
        </is>
      </c>
      <c r="E628" t="inlineStr">
        <is>
          <t>22203011312A</t>
        </is>
      </c>
      <c r="F628" t="inlineStr">
        <is>
          <t>PEP70101M530</t>
        </is>
      </c>
      <c r="G628" t="inlineStr">
        <is>
          <t>BU</t>
        </is>
      </c>
      <c r="H628" t="inlineStr">
        <is>
          <t>Sector</t>
        </is>
      </c>
      <c r="I628" t="inlineStr">
        <is>
          <t>Proxies</t>
        </is>
      </c>
      <c r="J628" t="inlineStr">
        <is>
          <t>Proxies</t>
        </is>
      </c>
      <c r="K628" t="inlineStr"/>
      <c r="L628" t="inlineStr">
        <is>
          <t>Edegel</t>
        </is>
      </c>
      <c r="M628" t="inlineStr">
        <is>
          <t>Edegel</t>
        </is>
      </c>
      <c r="N628" t="b">
        <v>0</v>
      </c>
      <c r="O628" t="n">
        <v>250.58497259</v>
      </c>
      <c r="P628" t="n">
        <v>1.48486451051885e-06</v>
      </c>
      <c r="Q628" t="n">
        <v>0.005502560264233117</v>
      </c>
      <c r="R628" t="n">
        <v>1.378858912987679</v>
      </c>
      <c r="S628" t="n">
        <v>0.0003720847326682298</v>
      </c>
      <c r="T628">
        <f>O628*Q628</f>
        <v/>
      </c>
      <c r="U628">
        <f>O628*P628</f>
        <v/>
      </c>
    </row>
    <row r="629">
      <c r="A629" t="inlineStr">
        <is>
          <t>202606</t>
        </is>
      </c>
      <c r="B629" t="inlineStr">
        <is>
          <t>Ex_Integra</t>
        </is>
      </c>
      <c r="C629" t="inlineStr">
        <is>
          <t>F2</t>
        </is>
      </c>
      <c r="D629" t="inlineStr">
        <is>
          <t>IN-FONDO2</t>
        </is>
      </c>
      <c r="E629" t="inlineStr">
        <is>
          <t>22203012105A</t>
        </is>
      </c>
      <c r="F629" t="inlineStr">
        <is>
          <t>PEP70101M720</t>
        </is>
      </c>
      <c r="G629" t="inlineStr">
        <is>
          <t>BU</t>
        </is>
      </c>
      <c r="H629" t="inlineStr">
        <is>
          <t>Sector</t>
        </is>
      </c>
      <c r="I629" t="inlineStr">
        <is>
          <t>Proxies</t>
        </is>
      </c>
      <c r="J629" t="inlineStr">
        <is>
          <t>Proxies</t>
        </is>
      </c>
      <c r="K629" t="inlineStr"/>
      <c r="L629" t="inlineStr">
        <is>
          <t>Edelnor</t>
        </is>
      </c>
      <c r="M629" t="inlineStr">
        <is>
          <t>Edelnor</t>
        </is>
      </c>
      <c r="N629" t="b">
        <v>0</v>
      </c>
      <c r="O629" t="n">
        <v>250.58497259</v>
      </c>
      <c r="P629" t="n">
        <v>4.091226115399528e-07</v>
      </c>
      <c r="Q629" t="n">
        <v>0.005718960175175471</v>
      </c>
      <c r="R629" t="n">
        <v>1.433085478739647</v>
      </c>
      <c r="S629" t="n">
        <v>0.0001025199783986883</v>
      </c>
      <c r="T629">
        <f>O629*Q629</f>
        <v/>
      </c>
      <c r="U629">
        <f>O629*P629</f>
        <v/>
      </c>
    </row>
    <row r="630">
      <c r="A630" t="inlineStr">
        <is>
          <t>202606</t>
        </is>
      </c>
      <c r="B630" t="inlineStr">
        <is>
          <t>Ex_Integra</t>
        </is>
      </c>
      <c r="C630" t="inlineStr">
        <is>
          <t>F1</t>
        </is>
      </c>
      <c r="D630" t="inlineStr">
        <is>
          <t>IN-FONDO1</t>
        </is>
      </c>
      <c r="E630" t="inlineStr">
        <is>
          <t>22206111703A</t>
        </is>
      </c>
      <c r="F630" t="inlineStr">
        <is>
          <t>PEP70210M109</t>
        </is>
      </c>
      <c r="G630" t="inlineStr">
        <is>
          <t>BU</t>
        </is>
      </c>
      <c r="H630" t="inlineStr">
        <is>
          <t>Sector</t>
        </is>
      </c>
      <c r="I630" t="inlineStr">
        <is>
          <t>Proxies</t>
        </is>
      </c>
      <c r="J630" t="inlineStr">
        <is>
          <t>Proxies</t>
        </is>
      </c>
      <c r="K630" t="inlineStr"/>
      <c r="L630" t="inlineStr">
        <is>
          <t>Engie Ene.</t>
        </is>
      </c>
      <c r="M630" t="inlineStr">
        <is>
          <t>Engie Ene.</t>
        </is>
      </c>
      <c r="N630" t="b">
        <v>0</v>
      </c>
      <c r="O630" t="n">
        <v>250.58497259</v>
      </c>
      <c r="P630" t="n">
        <v>2.610392327988567e-06</v>
      </c>
      <c r="Q630" t="n">
        <v>0.009673502865948203</v>
      </c>
      <c r="R630" t="n">
        <v>2.424034450512917</v>
      </c>
      <c r="S630" t="n">
        <v>0.0006541250899581613</v>
      </c>
      <c r="T630">
        <f>O630*Q630</f>
        <v/>
      </c>
      <c r="U630">
        <f>O630*P630</f>
        <v/>
      </c>
    </row>
    <row r="631">
      <c r="A631" t="inlineStr">
        <is>
          <t>202606</t>
        </is>
      </c>
      <c r="B631" t="inlineStr">
        <is>
          <t>Ex_Integra</t>
        </is>
      </c>
      <c r="C631" t="inlineStr">
        <is>
          <t>F1</t>
        </is>
      </c>
      <c r="D631" t="inlineStr">
        <is>
          <t>IN-FONDO1</t>
        </is>
      </c>
      <c r="E631" t="inlineStr">
        <is>
          <t>22212311802A</t>
        </is>
      </c>
      <c r="F631" t="inlineStr">
        <is>
          <t>PEP74100M058</t>
        </is>
      </c>
      <c r="G631" t="inlineStr">
        <is>
          <t>BU</t>
        </is>
      </c>
      <c r="H631" t="inlineStr">
        <is>
          <t>Sector</t>
        </is>
      </c>
      <c r="I631" t="inlineStr">
        <is>
          <t>Proxies</t>
        </is>
      </c>
      <c r="J631" t="inlineStr">
        <is>
          <t>Proxies</t>
        </is>
      </c>
      <c r="K631" t="inlineStr"/>
      <c r="L631" t="inlineStr">
        <is>
          <t>Falabella Perú</t>
        </is>
      </c>
      <c r="M631" t="inlineStr">
        <is>
          <t>Falabella Perú</t>
        </is>
      </c>
      <c r="N631" t="b">
        <v>0</v>
      </c>
      <c r="O631" t="n">
        <v>7.09780349</v>
      </c>
      <c r="P631" t="n">
        <v>4.383188620866452e-21</v>
      </c>
      <c r="Q631" t="n">
        <v>1.624307090981034e-17</v>
      </c>
      <c r="R631" t="n">
        <v>1.152901253919693e-16</v>
      </c>
      <c r="S631" t="n">
        <v>3.111101149051419e-20</v>
      </c>
      <c r="T631">
        <f>O631*Q631</f>
        <v/>
      </c>
      <c r="U631">
        <f>O631*P631</f>
        <v/>
      </c>
    </row>
    <row r="632">
      <c r="A632" t="inlineStr">
        <is>
          <t>202606</t>
        </is>
      </c>
      <c r="B632" t="inlineStr">
        <is>
          <t>Ex_Integra</t>
        </is>
      </c>
      <c r="C632" t="inlineStr">
        <is>
          <t>F2</t>
        </is>
      </c>
      <c r="D632" t="inlineStr">
        <is>
          <t>IN-FONDO2</t>
        </is>
      </c>
      <c r="E632" t="inlineStr">
        <is>
          <t>22212311802A</t>
        </is>
      </c>
      <c r="F632" t="inlineStr">
        <is>
          <t>PEP74100M058</t>
        </is>
      </c>
      <c r="G632" t="inlineStr">
        <is>
          <t>BU</t>
        </is>
      </c>
      <c r="H632" t="inlineStr">
        <is>
          <t>Sector</t>
        </is>
      </c>
      <c r="I632" t="inlineStr">
        <is>
          <t>Proxies</t>
        </is>
      </c>
      <c r="J632" t="inlineStr">
        <is>
          <t>Proxies</t>
        </is>
      </c>
      <c r="K632" t="inlineStr"/>
      <c r="L632" t="inlineStr">
        <is>
          <t>Falabella Perú</t>
        </is>
      </c>
      <c r="M632" t="inlineStr">
        <is>
          <t>Falabella Perú</t>
        </is>
      </c>
      <c r="N632" t="b">
        <v>0</v>
      </c>
      <c r="O632" t="n">
        <v>7.09780349</v>
      </c>
      <c r="P632" t="n">
        <v>0.0007341472721863155</v>
      </c>
      <c r="Q632" t="n">
        <v>10.26234897294899</v>
      </c>
      <c r="R632" t="n">
        <v>72.84013635579528</v>
      </c>
      <c r="S632" t="n">
        <v>0.005210833070698011</v>
      </c>
      <c r="T632">
        <f>O632*Q632</f>
        <v/>
      </c>
      <c r="U632">
        <f>O632*P632</f>
        <v/>
      </c>
    </row>
    <row r="633">
      <c r="A633" t="inlineStr">
        <is>
          <t>202606</t>
        </is>
      </c>
      <c r="B633" t="inlineStr">
        <is>
          <t>Ex_Integra</t>
        </is>
      </c>
      <c r="C633" t="inlineStr">
        <is>
          <t>F2</t>
        </is>
      </c>
      <c r="D633" t="inlineStr">
        <is>
          <t>IN-FONDO2</t>
        </is>
      </c>
      <c r="E633" t="inlineStr">
        <is>
          <t>25000310A109</t>
        </is>
      </c>
      <c r="F633" t="inlineStr">
        <is>
          <t>CVL14800A109</t>
        </is>
      </c>
      <c r="G633" t="inlineStr">
        <is>
          <t>BU</t>
        </is>
      </c>
      <c r="H633" t="inlineStr">
        <is>
          <t>Sector</t>
        </is>
      </c>
      <c r="I633" t="inlineStr">
        <is>
          <t>Proxies</t>
        </is>
      </c>
      <c r="J633" t="inlineStr">
        <is>
          <t>Proxies</t>
        </is>
      </c>
      <c r="K633" t="inlineStr"/>
      <c r="L633" t="inlineStr">
        <is>
          <t>Interbank</t>
        </is>
      </c>
      <c r="M633" t="inlineStr">
        <is>
          <t>Interbank</t>
        </is>
      </c>
      <c r="N633" t="b">
        <v>0</v>
      </c>
      <c r="O633" t="n">
        <v>3.53598301</v>
      </c>
      <c r="P633" t="n">
        <v>0.001690874810140217</v>
      </c>
      <c r="Q633" t="n">
        <v>23.63605781650853</v>
      </c>
      <c r="R633" t="n">
        <v>83.57669886255186</v>
      </c>
      <c r="S633" t="n">
        <v>0.005978904600692782</v>
      </c>
      <c r="T633">
        <f>O633*Q633</f>
        <v/>
      </c>
      <c r="U633">
        <f>O633*P633</f>
        <v/>
      </c>
    </row>
    <row r="634">
      <c r="A634" t="inlineStr">
        <is>
          <t>202606</t>
        </is>
      </c>
      <c r="B634" t="inlineStr">
        <is>
          <t>Ex_Integra</t>
        </is>
      </c>
      <c r="C634" t="inlineStr">
        <is>
          <t>F1</t>
        </is>
      </c>
      <c r="D634" t="inlineStr">
        <is>
          <t>IN-FONDO1</t>
        </is>
      </c>
      <c r="E634" t="inlineStr">
        <is>
          <t>25000310A109</t>
        </is>
      </c>
      <c r="F634" t="inlineStr">
        <is>
          <t>CVL14800A109</t>
        </is>
      </c>
      <c r="G634" t="inlineStr">
        <is>
          <t>BU</t>
        </is>
      </c>
      <c r="H634" t="inlineStr">
        <is>
          <t>Sector</t>
        </is>
      </c>
      <c r="I634" t="inlineStr">
        <is>
          <t>Proxies</t>
        </is>
      </c>
      <c r="J634" t="inlineStr">
        <is>
          <t>Proxies</t>
        </is>
      </c>
      <c r="K634" t="inlineStr"/>
      <c r="L634" t="inlineStr">
        <is>
          <t>Interbank</t>
        </is>
      </c>
      <c r="M634" t="inlineStr">
        <is>
          <t>Interbank</t>
        </is>
      </c>
      <c r="N634" t="b">
        <v>0</v>
      </c>
      <c r="O634" t="n">
        <v>3.53598301</v>
      </c>
      <c r="P634" t="n">
        <v>0.0007587811502690775</v>
      </c>
      <c r="Q634" t="n">
        <v>2.811865309691312</v>
      </c>
      <c r="R634" t="n">
        <v>9.942707961476867</v>
      </c>
      <c r="S634" t="n">
        <v>0.002683037255659715</v>
      </c>
      <c r="T634">
        <f>O634*Q634</f>
        <v/>
      </c>
      <c r="U634">
        <f>O634*P634</f>
        <v/>
      </c>
    </row>
    <row r="635">
      <c r="A635" t="inlineStr">
        <is>
          <t>202606</t>
        </is>
      </c>
      <c r="B635" t="inlineStr">
        <is>
          <t>Ex_Integra</t>
        </is>
      </c>
      <c r="C635" t="inlineStr">
        <is>
          <t>F2</t>
        </is>
      </c>
      <c r="D635" t="inlineStr">
        <is>
          <t>IN-FONDO2</t>
        </is>
      </c>
      <c r="E635" t="inlineStr">
        <is>
          <t>25517212A026</t>
        </is>
      </c>
      <c r="F635" t="inlineStr">
        <is>
          <t>CVL52632A026</t>
        </is>
      </c>
      <c r="G635" t="inlineStr">
        <is>
          <t>BU</t>
        </is>
      </c>
      <c r="H635" t="inlineStr">
        <is>
          <t>Sector</t>
        </is>
      </c>
      <c r="I635" t="inlineStr">
        <is>
          <t>Proxies</t>
        </is>
      </c>
      <c r="J635" t="inlineStr">
        <is>
          <t>Proxies</t>
        </is>
      </c>
      <c r="K635" t="inlineStr"/>
      <c r="L635" t="inlineStr">
        <is>
          <t>Intercorp Perú</t>
        </is>
      </c>
      <c r="M635" t="inlineStr">
        <is>
          <t>Intercorp Perú</t>
        </is>
      </c>
      <c r="N635" t="b">
        <v>0</v>
      </c>
      <c r="O635" t="n">
        <v>3.53598301</v>
      </c>
      <c r="P635" t="n">
        <v>0.00163500118451333</v>
      </c>
      <c r="Q635" t="n">
        <v>22.85502291208202</v>
      </c>
      <c r="R635" t="n">
        <v>80.81497271028275</v>
      </c>
      <c r="S635" t="n">
        <v>0.005781336409769008</v>
      </c>
      <c r="T635">
        <f>O635*Q635</f>
        <v/>
      </c>
      <c r="U635">
        <f>O635*P635</f>
        <v/>
      </c>
    </row>
    <row r="636">
      <c r="A636" t="inlineStr">
        <is>
          <t>202606</t>
        </is>
      </c>
      <c r="B636" t="inlineStr">
        <is>
          <t>Ex_Integra</t>
        </is>
      </c>
      <c r="C636" t="inlineStr">
        <is>
          <t>F1</t>
        </is>
      </c>
      <c r="D636" t="inlineStr">
        <is>
          <t>IN-FONDO1</t>
        </is>
      </c>
      <c r="E636" t="inlineStr">
        <is>
          <t>25517212A026</t>
        </is>
      </c>
      <c r="F636" t="inlineStr">
        <is>
          <t>CVL52632A026</t>
        </is>
      </c>
      <c r="G636" t="inlineStr">
        <is>
          <t>BU</t>
        </is>
      </c>
      <c r="H636" t="inlineStr">
        <is>
          <t>Sector</t>
        </is>
      </c>
      <c r="I636" t="inlineStr">
        <is>
          <t>Proxies</t>
        </is>
      </c>
      <c r="J636" t="inlineStr">
        <is>
          <t>Proxies</t>
        </is>
      </c>
      <c r="K636" t="inlineStr"/>
      <c r="L636" t="inlineStr">
        <is>
          <t>Intercorp Perú</t>
        </is>
      </c>
      <c r="M636" t="inlineStr">
        <is>
          <t>Intercorp Perú</t>
        </is>
      </c>
      <c r="N636" t="b">
        <v>0</v>
      </c>
      <c r="O636" t="n">
        <v>3.53598301</v>
      </c>
      <c r="P636" t="n">
        <v>0.0003950361313557277</v>
      </c>
      <c r="Q636" t="n">
        <v>1.463911423524326</v>
      </c>
      <c r="R636" t="n">
        <v>5.176365921726932</v>
      </c>
      <c r="S636" t="n">
        <v>0.001396841048809981</v>
      </c>
      <c r="T636">
        <f>O636*Q636</f>
        <v/>
      </c>
      <c r="U636">
        <f>O636*P636</f>
        <v/>
      </c>
    </row>
    <row r="637">
      <c r="A637" t="inlineStr">
        <is>
          <t>202606</t>
        </is>
      </c>
      <c r="B637" t="inlineStr">
        <is>
          <t>Ex_Integra</t>
        </is>
      </c>
      <c r="C637" t="inlineStr">
        <is>
          <t>F3</t>
        </is>
      </c>
      <c r="D637" t="inlineStr">
        <is>
          <t>IN-FONDO3</t>
        </is>
      </c>
      <c r="E637" t="inlineStr">
        <is>
          <t>25517212A026</t>
        </is>
      </c>
      <c r="F637" t="inlineStr">
        <is>
          <t>CVL52632A026</t>
        </is>
      </c>
      <c r="G637" t="inlineStr">
        <is>
          <t>BU</t>
        </is>
      </c>
      <c r="H637" t="inlineStr">
        <is>
          <t>Sector</t>
        </is>
      </c>
      <c r="I637" t="inlineStr">
        <is>
          <t>Proxies</t>
        </is>
      </c>
      <c r="J637" t="inlineStr">
        <is>
          <t>Proxies</t>
        </is>
      </c>
      <c r="K637" t="inlineStr"/>
      <c r="L637" t="inlineStr">
        <is>
          <t>Intercorp Perú</t>
        </is>
      </c>
      <c r="M637" t="inlineStr">
        <is>
          <t>Intercorp Perú</t>
        </is>
      </c>
      <c r="N637" t="b">
        <v>0</v>
      </c>
      <c r="O637" t="n">
        <v>3.53598301</v>
      </c>
      <c r="P637" t="n">
        <v>0.0002077699571161953</v>
      </c>
      <c r="Q637" t="n">
        <v>0.7401433671971146</v>
      </c>
      <c r="R637" t="n">
        <v>2.617134371373188</v>
      </c>
      <c r="S637" t="n">
        <v>0.0007346710383512952</v>
      </c>
      <c r="T637">
        <f>O637*Q637</f>
        <v/>
      </c>
      <c r="U637">
        <f>O637*P637</f>
        <v/>
      </c>
    </row>
    <row r="638">
      <c r="A638" t="inlineStr">
        <is>
          <t>202606</t>
        </is>
      </c>
      <c r="B638" t="inlineStr">
        <is>
          <t>Ex_Integra</t>
        </is>
      </c>
      <c r="C638" t="inlineStr">
        <is>
          <t>F3</t>
        </is>
      </c>
      <c r="D638" t="inlineStr">
        <is>
          <t>IN-FONDO3</t>
        </is>
      </c>
      <c r="E638" t="inlineStr">
        <is>
          <t>25517212A018</t>
        </is>
      </c>
      <c r="F638" t="inlineStr">
        <is>
          <t>CVL52632A018</t>
        </is>
      </c>
      <c r="G638" t="inlineStr">
        <is>
          <t>BU</t>
        </is>
      </c>
      <c r="H638" t="inlineStr">
        <is>
          <t>Sector</t>
        </is>
      </c>
      <c r="I638" t="inlineStr">
        <is>
          <t>Proxies</t>
        </is>
      </c>
      <c r="J638" t="inlineStr">
        <is>
          <t>Proxies</t>
        </is>
      </c>
      <c r="K638" t="inlineStr"/>
      <c r="L638" t="inlineStr">
        <is>
          <t>Intercorp Perú</t>
        </is>
      </c>
      <c r="M638" t="inlineStr">
        <is>
          <t>Intercorp Perú</t>
        </is>
      </c>
      <c r="N638" t="b">
        <v>0</v>
      </c>
      <c r="O638" t="n">
        <v>3.53598301</v>
      </c>
      <c r="P638" t="n">
        <v>3.510890649214763e-05</v>
      </c>
      <c r="Q638" t="n">
        <v>0.1250692093812886</v>
      </c>
      <c r="R638" t="n">
        <v>0.4422425994463691</v>
      </c>
      <c r="S638" t="n">
        <v>0.0001241444968559127</v>
      </c>
      <c r="T638">
        <f>O638*Q638</f>
        <v/>
      </c>
      <c r="U638">
        <f>O638*P638</f>
        <v/>
      </c>
    </row>
    <row r="639">
      <c r="A639" t="inlineStr">
        <is>
          <t>202606</t>
        </is>
      </c>
      <c r="B639" t="inlineStr">
        <is>
          <t>Ex_Integra</t>
        </is>
      </c>
      <c r="C639" t="inlineStr">
        <is>
          <t>F1</t>
        </is>
      </c>
      <c r="D639" t="inlineStr">
        <is>
          <t>IN-FONDO1</t>
        </is>
      </c>
      <c r="E639" t="inlineStr">
        <is>
          <t>25517212A018</t>
        </is>
      </c>
      <c r="F639" t="inlineStr">
        <is>
          <t>CVL52632A018</t>
        </is>
      </c>
      <c r="G639" t="inlineStr">
        <is>
          <t>BU</t>
        </is>
      </c>
      <c r="H639" t="inlineStr">
        <is>
          <t>Sector</t>
        </is>
      </c>
      <c r="I639" t="inlineStr">
        <is>
          <t>Proxies</t>
        </is>
      </c>
      <c r="J639" t="inlineStr">
        <is>
          <t>Proxies</t>
        </is>
      </c>
      <c r="K639" t="inlineStr"/>
      <c r="L639" t="inlineStr">
        <is>
          <t>Intercorp Perú</t>
        </is>
      </c>
      <c r="M639" t="inlineStr">
        <is>
          <t>Intercorp Perú</t>
        </is>
      </c>
      <c r="N639" t="b">
        <v>0</v>
      </c>
      <c r="O639" t="n">
        <v>3.53598301</v>
      </c>
      <c r="P639" t="n">
        <v>0.0003285785533114001</v>
      </c>
      <c r="Q639" t="n">
        <v>1.217635197233412</v>
      </c>
      <c r="R639" t="n">
        <v>4.305537369795342</v>
      </c>
      <c r="S639" t="n">
        <v>0.00116184818195949</v>
      </c>
      <c r="T639">
        <f>O639*Q639</f>
        <v/>
      </c>
      <c r="U639">
        <f>O639*P639</f>
        <v/>
      </c>
    </row>
    <row r="640">
      <c r="A640" t="inlineStr">
        <is>
          <t>202606</t>
        </is>
      </c>
      <c r="B640" t="inlineStr">
        <is>
          <t>Ex_Integra</t>
        </is>
      </c>
      <c r="C640" t="inlineStr">
        <is>
          <t>F2</t>
        </is>
      </c>
      <c r="D640" t="inlineStr">
        <is>
          <t>IN-FONDO2</t>
        </is>
      </c>
      <c r="E640" t="inlineStr">
        <is>
          <t>25517212A018</t>
        </is>
      </c>
      <c r="F640" t="inlineStr">
        <is>
          <t>CVL52632A018</t>
        </is>
      </c>
      <c r="G640" t="inlineStr">
        <is>
          <t>BU</t>
        </is>
      </c>
      <c r="H640" t="inlineStr">
        <is>
          <t>Sector</t>
        </is>
      </c>
      <c r="I640" t="inlineStr">
        <is>
          <t>Proxies</t>
        </is>
      </c>
      <c r="J640" t="inlineStr">
        <is>
          <t>Proxies</t>
        </is>
      </c>
      <c r="K640" t="inlineStr"/>
      <c r="L640" t="inlineStr">
        <is>
          <t>Intercorp Perú</t>
        </is>
      </c>
      <c r="M640" t="inlineStr">
        <is>
          <t>Intercorp Perú</t>
        </is>
      </c>
      <c r="N640" t="b">
        <v>0</v>
      </c>
      <c r="O640" t="n">
        <v>3.53598301</v>
      </c>
      <c r="P640" t="n">
        <v>0.0001849932139845587</v>
      </c>
      <c r="Q640" t="n">
        <v>2.585945615357634</v>
      </c>
      <c r="R640" t="n">
        <v>9.143859760688589</v>
      </c>
      <c r="S640" t="n">
        <v>0.0006541328616146941</v>
      </c>
      <c r="T640">
        <f>O640*Q640</f>
        <v/>
      </c>
      <c r="U640">
        <f>O640*P640</f>
        <v/>
      </c>
    </row>
    <row r="641">
      <c r="A641" t="inlineStr">
        <is>
          <t>202606</t>
        </is>
      </c>
      <c r="B641" t="inlineStr">
        <is>
          <t>Ex_Integra</t>
        </is>
      </c>
      <c r="C641" t="inlineStr">
        <is>
          <t>F3</t>
        </is>
      </c>
      <c r="D641" t="inlineStr">
        <is>
          <t>IN-FONDO3</t>
        </is>
      </c>
      <c r="E641" t="inlineStr">
        <is>
          <t>182096345816</t>
        </is>
      </c>
      <c r="F641" t="inlineStr">
        <is>
          <t>XS0799645816</t>
        </is>
      </c>
      <c r="G641" t="inlineStr">
        <is>
          <t>BU</t>
        </is>
      </c>
      <c r="H641" t="inlineStr">
        <is>
          <t>Sector</t>
        </is>
      </c>
      <c r="I641" t="inlineStr">
        <is>
          <t>Proxies</t>
        </is>
      </c>
      <c r="J641" t="inlineStr">
        <is>
          <t>Proxies</t>
        </is>
      </c>
      <c r="K641" t="inlineStr"/>
      <c r="L641" t="inlineStr">
        <is>
          <t>Línea Amarilla</t>
        </is>
      </c>
      <c r="M641" t="inlineStr">
        <is>
          <t>Línea Amarilla</t>
        </is>
      </c>
      <c r="N641" t="b">
        <v>0</v>
      </c>
      <c r="O641" t="n">
        <v>29.00131826</v>
      </c>
      <c r="P641" t="n">
        <v>0.004268362151227123</v>
      </c>
      <c r="Q641" t="n">
        <v>15.20527788942643</v>
      </c>
      <c r="R641" t="n">
        <v>440.973103302997</v>
      </c>
      <c r="S641" t="n">
        <v>0.1237881291966761</v>
      </c>
      <c r="T641">
        <f>O641*Q641</f>
        <v/>
      </c>
      <c r="U641">
        <f>O641*P641</f>
        <v/>
      </c>
    </row>
    <row r="642">
      <c r="A642" t="inlineStr">
        <is>
          <t>202606</t>
        </is>
      </c>
      <c r="B642" t="inlineStr">
        <is>
          <t>Ex_Integra</t>
        </is>
      </c>
      <c r="C642" t="inlineStr">
        <is>
          <t>F1</t>
        </is>
      </c>
      <c r="D642" t="inlineStr">
        <is>
          <t>IN-FONDO1</t>
        </is>
      </c>
      <c r="E642" t="inlineStr">
        <is>
          <t>182096345816</t>
        </is>
      </c>
      <c r="F642" t="inlineStr">
        <is>
          <t>XS0799645816</t>
        </is>
      </c>
      <c r="G642" t="inlineStr">
        <is>
          <t>BU</t>
        </is>
      </c>
      <c r="H642" t="inlineStr">
        <is>
          <t>Sector</t>
        </is>
      </c>
      <c r="I642" t="inlineStr">
        <is>
          <t>Proxies</t>
        </is>
      </c>
      <c r="J642" t="inlineStr">
        <is>
          <t>Proxies</t>
        </is>
      </c>
      <c r="K642" t="inlineStr"/>
      <c r="L642" t="inlineStr">
        <is>
          <t>Línea Amarilla</t>
        </is>
      </c>
      <c r="M642" t="inlineStr">
        <is>
          <t>Línea Amarilla</t>
        </is>
      </c>
      <c r="N642" t="b">
        <v>0</v>
      </c>
      <c r="O642" t="n">
        <v>29.00131826</v>
      </c>
      <c r="P642" t="n">
        <v>0.002855694473873144</v>
      </c>
      <c r="Q642" t="n">
        <v>10.5825351925434</v>
      </c>
      <c r="R642" t="n">
        <v>306.9074711166016</v>
      </c>
      <c r="S642" t="n">
        <v>0.0828189042901183</v>
      </c>
      <c r="T642">
        <f>O642*Q642</f>
        <v/>
      </c>
      <c r="U642">
        <f>O642*P642</f>
        <v/>
      </c>
    </row>
    <row r="643">
      <c r="A643" t="inlineStr">
        <is>
          <t>202606</t>
        </is>
      </c>
      <c r="B643" t="inlineStr">
        <is>
          <t>Ex_Integra</t>
        </is>
      </c>
      <c r="C643" t="inlineStr">
        <is>
          <t>F2</t>
        </is>
      </c>
      <c r="D643" t="inlineStr">
        <is>
          <t>IN-FONDO2</t>
        </is>
      </c>
      <c r="E643" t="inlineStr">
        <is>
          <t>182096345816</t>
        </is>
      </c>
      <c r="F643" t="inlineStr">
        <is>
          <t>XS0799645816</t>
        </is>
      </c>
      <c r="G643" t="inlineStr">
        <is>
          <t>BU</t>
        </is>
      </c>
      <c r="H643" t="inlineStr">
        <is>
          <t>Sector</t>
        </is>
      </c>
      <c r="I643" t="inlineStr">
        <is>
          <t>Proxies</t>
        </is>
      </c>
      <c r="J643" t="inlineStr">
        <is>
          <t>Proxies</t>
        </is>
      </c>
      <c r="K643" t="inlineStr"/>
      <c r="L643" t="inlineStr">
        <is>
          <t>Línea Amarilla</t>
        </is>
      </c>
      <c r="M643" t="inlineStr">
        <is>
          <t>Línea Amarilla</t>
        </is>
      </c>
      <c r="N643" t="b">
        <v>0</v>
      </c>
      <c r="O643" t="n">
        <v>29.00131826</v>
      </c>
      <c r="P643" t="n">
        <v>0.005835082945876475</v>
      </c>
      <c r="Q643" t="n">
        <v>81.56627388719707</v>
      </c>
      <c r="R643" t="n">
        <v>2365.52946828493</v>
      </c>
      <c r="S643" t="n">
        <v>0.169225097586862</v>
      </c>
      <c r="T643">
        <f>O643*Q643</f>
        <v/>
      </c>
      <c r="U643">
        <f>O643*P643</f>
        <v/>
      </c>
    </row>
    <row r="644">
      <c r="A644" t="inlineStr">
        <is>
          <t>202606</t>
        </is>
      </c>
      <c r="B644" t="inlineStr">
        <is>
          <t>Ex_Integra</t>
        </is>
      </c>
      <c r="C644" t="inlineStr">
        <is>
          <t>F2</t>
        </is>
      </c>
      <c r="D644" t="inlineStr">
        <is>
          <t>IN-FONDO2</t>
        </is>
      </c>
      <c r="E644" t="inlineStr">
        <is>
          <t>22212511502A</t>
        </is>
      </c>
      <c r="F644" t="inlineStr">
        <is>
          <t>PEP71320M022</t>
        </is>
      </c>
      <c r="G644" t="inlineStr">
        <is>
          <t>BU</t>
        </is>
      </c>
      <c r="H644" t="inlineStr">
        <is>
          <t>Sector</t>
        </is>
      </c>
      <c r="I644" t="inlineStr">
        <is>
          <t>Proxies</t>
        </is>
      </c>
      <c r="J644" t="inlineStr">
        <is>
          <t>Proxies</t>
        </is>
      </c>
      <c r="K644" t="inlineStr"/>
      <c r="L644" t="inlineStr">
        <is>
          <t>Jockey Plaza</t>
        </is>
      </c>
      <c r="M644" t="inlineStr">
        <is>
          <t>Jockey Plaza</t>
        </is>
      </c>
      <c r="N644" t="b">
        <v>0</v>
      </c>
      <c r="O644" t="n">
        <v>11.69139653</v>
      </c>
      <c r="P644" t="n">
        <v>0.0003814272716408765</v>
      </c>
      <c r="Q644" t="n">
        <v>5.331818175556859</v>
      </c>
      <c r="R644" t="n">
        <v>62.33640051629639</v>
      </c>
      <c r="S644" t="n">
        <v>0.004459417480109511</v>
      </c>
      <c r="T644">
        <f>O644*Q644</f>
        <v/>
      </c>
      <c r="U644">
        <f>O644*P644</f>
        <v/>
      </c>
    </row>
    <row r="645">
      <c r="A645" t="inlineStr">
        <is>
          <t>202606</t>
        </is>
      </c>
      <c r="B645" t="inlineStr">
        <is>
          <t>Ex_Integra</t>
        </is>
      </c>
      <c r="C645" t="inlineStr">
        <is>
          <t>F2</t>
        </is>
      </c>
      <c r="D645" t="inlineStr">
        <is>
          <t>IN-FONDO2</t>
        </is>
      </c>
      <c r="E645" t="inlineStr">
        <is>
          <t>22212511603A</t>
        </is>
      </c>
      <c r="F645" t="inlineStr">
        <is>
          <t>PEP71320M030</t>
        </is>
      </c>
      <c r="G645" t="inlineStr">
        <is>
          <t>BU</t>
        </is>
      </c>
      <c r="H645" t="inlineStr">
        <is>
          <t>Sector</t>
        </is>
      </c>
      <c r="I645" t="inlineStr">
        <is>
          <t>Proxies</t>
        </is>
      </c>
      <c r="J645" t="inlineStr">
        <is>
          <t>Proxies</t>
        </is>
      </c>
      <c r="K645" t="inlineStr"/>
      <c r="L645" t="inlineStr">
        <is>
          <t>Jockey Plaza</t>
        </is>
      </c>
      <c r="M645" t="inlineStr">
        <is>
          <t>Jockey Plaza</t>
        </is>
      </c>
      <c r="N645" t="b">
        <v>0</v>
      </c>
      <c r="O645" t="n">
        <v>11.69139653</v>
      </c>
      <c r="P645" t="n">
        <v>0.000136501549418796</v>
      </c>
      <c r="Q645" t="n">
        <v>1.908100170844766</v>
      </c>
      <c r="R645" t="n">
        <v>22.30835571630691</v>
      </c>
      <c r="S645" t="n">
        <v>0.001595893741214536</v>
      </c>
      <c r="T645">
        <f>O645*Q645</f>
        <v/>
      </c>
      <c r="U645">
        <f>O645*P645</f>
        <v/>
      </c>
    </row>
    <row r="646">
      <c r="A646" t="inlineStr">
        <is>
          <t>202606</t>
        </is>
      </c>
      <c r="B646" t="inlineStr">
        <is>
          <t>Ex_Integra</t>
        </is>
      </c>
      <c r="C646" t="inlineStr">
        <is>
          <t>F3</t>
        </is>
      </c>
      <c r="D646" t="inlineStr">
        <is>
          <t>IN-FONDO3</t>
        </is>
      </c>
      <c r="E646" t="inlineStr">
        <is>
          <t>22212511603A</t>
        </is>
      </c>
      <c r="F646" t="inlineStr">
        <is>
          <t>PEP71320M030</t>
        </is>
      </c>
      <c r="G646" t="inlineStr">
        <is>
          <t>BU</t>
        </is>
      </c>
      <c r="H646" t="inlineStr">
        <is>
          <t>Sector</t>
        </is>
      </c>
      <c r="I646" t="inlineStr">
        <is>
          <t>Proxies</t>
        </is>
      </c>
      <c r="J646" t="inlineStr">
        <is>
          <t>Proxies</t>
        </is>
      </c>
      <c r="K646" t="inlineStr"/>
      <c r="L646" t="inlineStr">
        <is>
          <t>Jockey Plaza</t>
        </is>
      </c>
      <c r="M646" t="inlineStr">
        <is>
          <t>Jockey Plaza</t>
        </is>
      </c>
      <c r="N646" t="b">
        <v>0</v>
      </c>
      <c r="O646" t="n">
        <v>11.69139653</v>
      </c>
      <c r="P646" t="n">
        <v>4.421493675692156e-05</v>
      </c>
      <c r="Q646" t="n">
        <v>0.1575078159802176</v>
      </c>
      <c r="R646" t="n">
        <v>1.841486333198995</v>
      </c>
      <c r="S646" t="n">
        <v>0.0005169343581740422</v>
      </c>
      <c r="T646">
        <f>O646*Q646</f>
        <v/>
      </c>
      <c r="U646">
        <f>O646*P646</f>
        <v/>
      </c>
    </row>
    <row r="647">
      <c r="A647" t="inlineStr">
        <is>
          <t>202606</t>
        </is>
      </c>
      <c r="B647" t="inlineStr">
        <is>
          <t>Ex_Integra</t>
        </is>
      </c>
      <c r="C647" t="inlineStr">
        <is>
          <t>F1</t>
        </is>
      </c>
      <c r="D647" t="inlineStr">
        <is>
          <t>IN-FONDO1</t>
        </is>
      </c>
      <c r="E647" t="inlineStr">
        <is>
          <t>22200911502A</t>
        </is>
      </c>
      <c r="F647" t="inlineStr">
        <is>
          <t>PEP70252M275</t>
        </is>
      </c>
      <c r="G647" t="inlineStr">
        <is>
          <t>BU</t>
        </is>
      </c>
      <c r="H647" t="inlineStr">
        <is>
          <t>Sector</t>
        </is>
      </c>
      <c r="I647" t="inlineStr">
        <is>
          <t>Proxies</t>
        </is>
      </c>
      <c r="J647" t="inlineStr">
        <is>
          <t>Proxies</t>
        </is>
      </c>
      <c r="K647" t="inlineStr"/>
      <c r="L647" t="inlineStr">
        <is>
          <t>Luz del Sur</t>
        </is>
      </c>
      <c r="M647" t="inlineStr">
        <is>
          <t>Luz del Sur</t>
        </is>
      </c>
      <c r="N647" t="b">
        <v>0</v>
      </c>
      <c r="O647" t="n">
        <v>250.58497259</v>
      </c>
      <c r="P647" t="n">
        <v>7.735490551842708e-07</v>
      </c>
      <c r="Q647" t="n">
        <v>0.00286659170809107</v>
      </c>
      <c r="R647" t="n">
        <v>0.7183248045987219</v>
      </c>
      <c r="S647" t="n">
        <v>0.0001938397687903709</v>
      </c>
      <c r="T647">
        <f>O647*Q647</f>
        <v/>
      </c>
      <c r="U647">
        <f>O647*P647</f>
        <v/>
      </c>
    </row>
    <row r="648">
      <c r="A648" t="inlineStr">
        <is>
          <t>202606</t>
        </is>
      </c>
      <c r="B648" t="inlineStr">
        <is>
          <t>Ex_Integra</t>
        </is>
      </c>
      <c r="C648" t="inlineStr">
        <is>
          <t>F2</t>
        </is>
      </c>
      <c r="D648" t="inlineStr">
        <is>
          <t>IN-FONDO2</t>
        </is>
      </c>
      <c r="E648" t="inlineStr">
        <is>
          <t>22200911807A</t>
        </is>
      </c>
      <c r="F648" t="inlineStr">
        <is>
          <t>PEP70252M317</t>
        </is>
      </c>
      <c r="G648" t="inlineStr">
        <is>
          <t>BU</t>
        </is>
      </c>
      <c r="H648" t="inlineStr">
        <is>
          <t>Sector</t>
        </is>
      </c>
      <c r="I648" t="inlineStr">
        <is>
          <t>Proxies</t>
        </is>
      </c>
      <c r="J648" t="inlineStr">
        <is>
          <t>Proxies</t>
        </is>
      </c>
      <c r="K648" t="inlineStr"/>
      <c r="L648" t="inlineStr">
        <is>
          <t>Luz del Sur</t>
        </is>
      </c>
      <c r="M648" t="inlineStr">
        <is>
          <t>Luz del Sur</t>
        </is>
      </c>
      <c r="N648" t="b">
        <v>0</v>
      </c>
      <c r="O648" t="n">
        <v>250.58497259</v>
      </c>
      <c r="P648" t="n">
        <v>2.16920799192872e-07</v>
      </c>
      <c r="Q648" t="n">
        <v>0.003032248467230278</v>
      </c>
      <c r="R648" t="n">
        <v>0.7598358990469687</v>
      </c>
      <c r="S648" t="n">
        <v>5.435709251994673e-05</v>
      </c>
      <c r="T648">
        <f>O648*Q648</f>
        <v/>
      </c>
      <c r="U648">
        <f>O648*P648</f>
        <v/>
      </c>
    </row>
    <row r="649">
      <c r="A649" t="inlineStr">
        <is>
          <t>202606</t>
        </is>
      </c>
      <c r="B649" t="inlineStr">
        <is>
          <t>Ex_Integra</t>
        </is>
      </c>
      <c r="C649" t="inlineStr">
        <is>
          <t>F3</t>
        </is>
      </c>
      <c r="D649" t="inlineStr">
        <is>
          <t>IN-FONDO3</t>
        </is>
      </c>
      <c r="E649" t="inlineStr">
        <is>
          <t>22212211502U</t>
        </is>
      </c>
      <c r="F649" t="inlineStr">
        <is>
          <t>PEP74850M025</t>
        </is>
      </c>
      <c r="G649" t="inlineStr">
        <is>
          <t>BU</t>
        </is>
      </c>
      <c r="H649" t="inlineStr">
        <is>
          <t>Sector</t>
        </is>
      </c>
      <c r="I649" t="inlineStr">
        <is>
          <t>Proxies</t>
        </is>
      </c>
      <c r="J649" t="inlineStr">
        <is>
          <t>Proxies</t>
        </is>
      </c>
      <c r="K649" t="inlineStr"/>
      <c r="L649" t="inlineStr">
        <is>
          <t>Norvial</t>
        </is>
      </c>
      <c r="M649" t="inlineStr">
        <is>
          <t>Norvial</t>
        </is>
      </c>
      <c r="N649" t="b">
        <v>0</v>
      </c>
      <c r="O649" t="n">
        <v>29.00131826</v>
      </c>
      <c r="P649" t="n">
        <v>6.638387601499672e-06</v>
      </c>
      <c r="Q649" t="n">
        <v>0.02364807030010479</v>
      </c>
      <c r="R649" t="n">
        <v>0.6858252130081928</v>
      </c>
      <c r="S649" t="n">
        <v>0.00019252199156433</v>
      </c>
      <c r="T649">
        <f>O649*Q649</f>
        <v/>
      </c>
      <c r="U649">
        <f>O649*P649</f>
        <v/>
      </c>
    </row>
    <row r="650">
      <c r="A650" t="inlineStr">
        <is>
          <t>202606</t>
        </is>
      </c>
      <c r="B650" t="inlineStr">
        <is>
          <t>Ex_Integra</t>
        </is>
      </c>
      <c r="C650" t="inlineStr">
        <is>
          <t>F1</t>
        </is>
      </c>
      <c r="D650" t="inlineStr">
        <is>
          <t>IN-FONDO1</t>
        </is>
      </c>
      <c r="E650" t="inlineStr">
        <is>
          <t>22212211502U</t>
        </is>
      </c>
      <c r="F650" t="inlineStr">
        <is>
          <t>PEP74850M025</t>
        </is>
      </c>
      <c r="G650" t="inlineStr">
        <is>
          <t>BU</t>
        </is>
      </c>
      <c r="H650" t="inlineStr">
        <is>
          <t>Sector</t>
        </is>
      </c>
      <c r="I650" t="inlineStr">
        <is>
          <t>Proxies</t>
        </is>
      </c>
      <c r="J650" t="inlineStr">
        <is>
          <t>Proxies</t>
        </is>
      </c>
      <c r="K650" t="inlineStr"/>
      <c r="L650" t="inlineStr">
        <is>
          <t>Norvial</t>
        </is>
      </c>
      <c r="M650" t="inlineStr">
        <is>
          <t>Norvial</t>
        </is>
      </c>
      <c r="N650" t="b">
        <v>0</v>
      </c>
      <c r="O650" t="n">
        <v>29.00131826</v>
      </c>
      <c r="P650" t="n">
        <v>6.091537535568683e-06</v>
      </c>
      <c r="Q650" t="n">
        <v>0.02257381205750035</v>
      </c>
      <c r="R650" t="n">
        <v>0.654670307820993</v>
      </c>
      <c r="S650" t="n">
        <v>0.0001766626187617635</v>
      </c>
      <c r="T650">
        <f>O650*Q650</f>
        <v/>
      </c>
      <c r="U650">
        <f>O650*P650</f>
        <v/>
      </c>
    </row>
    <row r="651">
      <c r="A651" t="inlineStr">
        <is>
          <t>202606</t>
        </is>
      </c>
      <c r="B651" t="inlineStr">
        <is>
          <t>Ex_Integra</t>
        </is>
      </c>
      <c r="C651" t="inlineStr">
        <is>
          <t>F2</t>
        </is>
      </c>
      <c r="D651" t="inlineStr">
        <is>
          <t>IN-FONDO2</t>
        </is>
      </c>
      <c r="E651" t="inlineStr">
        <is>
          <t>22212211502U</t>
        </is>
      </c>
      <c r="F651" t="inlineStr">
        <is>
          <t>PEP74850M025</t>
        </is>
      </c>
      <c r="G651" t="inlineStr">
        <is>
          <t>BU</t>
        </is>
      </c>
      <c r="H651" t="inlineStr">
        <is>
          <t>Sector</t>
        </is>
      </c>
      <c r="I651" t="inlineStr">
        <is>
          <t>Proxies</t>
        </is>
      </c>
      <c r="J651" t="inlineStr">
        <is>
          <t>Proxies</t>
        </is>
      </c>
      <c r="K651" t="inlineStr"/>
      <c r="L651" t="inlineStr">
        <is>
          <t>Norvial</t>
        </is>
      </c>
      <c r="M651" t="inlineStr">
        <is>
          <t>Norvial</t>
        </is>
      </c>
      <c r="N651" t="b">
        <v>0</v>
      </c>
      <c r="O651" t="n">
        <v>29.00131826</v>
      </c>
      <c r="P651" t="n">
        <v>2.46443120119565e-05</v>
      </c>
      <c r="Q651" t="n">
        <v>0.3444929098650276</v>
      </c>
      <c r="R651" t="n">
        <v>9.990748517309161</v>
      </c>
      <c r="S651" t="n">
        <v>0.0007147175359574914</v>
      </c>
      <c r="T651">
        <f>O651*Q651</f>
        <v/>
      </c>
      <c r="U651">
        <f>O651*P651</f>
        <v/>
      </c>
    </row>
    <row r="652">
      <c r="A652" t="inlineStr">
        <is>
          <t>202606</t>
        </is>
      </c>
      <c r="B652" t="inlineStr">
        <is>
          <t>Ex_Integra</t>
        </is>
      </c>
      <c r="C652" t="inlineStr">
        <is>
          <t>F1</t>
        </is>
      </c>
      <c r="D652" t="inlineStr">
        <is>
          <t>IN-FONDO1</t>
        </is>
      </c>
      <c r="E652" t="inlineStr">
        <is>
          <t>22587612001A</t>
        </is>
      </c>
      <c r="F652" t="inlineStr">
        <is>
          <t>PEP70160M015</t>
        </is>
      </c>
      <c r="G652" t="inlineStr">
        <is>
          <t>BU</t>
        </is>
      </c>
      <c r="H652" t="inlineStr">
        <is>
          <t>Sector</t>
        </is>
      </c>
      <c r="I652" t="inlineStr">
        <is>
          <t>Proxies</t>
        </is>
      </c>
      <c r="J652" t="inlineStr">
        <is>
          <t>Proxies</t>
        </is>
      </c>
      <c r="K652" t="inlineStr"/>
      <c r="L652" t="inlineStr">
        <is>
          <t>Electro Dunas s.a.a</t>
        </is>
      </c>
      <c r="M652" t="inlineStr">
        <is>
          <t>Electro Dunas s.a.a</t>
        </is>
      </c>
      <c r="N652" t="b">
        <v>0</v>
      </c>
      <c r="O652" t="n">
        <v>250.58497259</v>
      </c>
      <c r="P652" t="n">
        <v>1.801610449700142e-06</v>
      </c>
      <c r="Q652" t="n">
        <v>0.006676346563554905</v>
      </c>
      <c r="R652" t="n">
        <v>1.672992120629746</v>
      </c>
      <c r="S652" t="n">
        <v>0.0004514565051559677</v>
      </c>
      <c r="T652">
        <f>O652*Q652</f>
        <v/>
      </c>
      <c r="U652">
        <f>O652*P652</f>
        <v/>
      </c>
    </row>
    <row r="653">
      <c r="A653" t="inlineStr">
        <is>
          <t>202606</t>
        </is>
      </c>
      <c r="B653" t="inlineStr">
        <is>
          <t>Ex_Integra</t>
        </is>
      </c>
      <c r="C653" t="inlineStr">
        <is>
          <t>F1</t>
        </is>
      </c>
      <c r="D653" t="inlineStr">
        <is>
          <t>IN-FONDO1</t>
        </is>
      </c>
      <c r="E653" t="inlineStr">
        <is>
          <t>22582511602A</t>
        </is>
      </c>
      <c r="F653" t="inlineStr">
        <is>
          <t>PEP73125M023</t>
        </is>
      </c>
      <c r="G653" t="inlineStr">
        <is>
          <t>BU</t>
        </is>
      </c>
      <c r="H653" t="inlineStr">
        <is>
          <t>Sector</t>
        </is>
      </c>
      <c r="I653" t="inlineStr">
        <is>
          <t>Proxies</t>
        </is>
      </c>
      <c r="J653" t="inlineStr">
        <is>
          <t>Proxies</t>
        </is>
      </c>
      <c r="K653" t="inlineStr"/>
      <c r="L653" t="inlineStr">
        <is>
          <t>Primax</t>
        </is>
      </c>
      <c r="M653" t="inlineStr">
        <is>
          <t>Primax</t>
        </is>
      </c>
      <c r="N653" t="b">
        <v>0</v>
      </c>
      <c r="O653" t="n">
        <v>208.84838501</v>
      </c>
      <c r="P653" t="n">
        <v>0.000500424387005866</v>
      </c>
      <c r="Q653" t="n">
        <v>1.8544556272205</v>
      </c>
      <c r="R653" t="n">
        <v>387.300062817708</v>
      </c>
      <c r="S653" t="n">
        <v>0.1045128250457943</v>
      </c>
      <c r="T653">
        <f>O653*Q653</f>
        <v/>
      </c>
      <c r="U653">
        <f>O653*P653</f>
        <v/>
      </c>
    </row>
    <row r="654">
      <c r="A654" t="inlineStr">
        <is>
          <t>202606</t>
        </is>
      </c>
      <c r="B654" t="inlineStr">
        <is>
          <t>Ex_Integra</t>
        </is>
      </c>
      <c r="C654" t="inlineStr">
        <is>
          <t>F2</t>
        </is>
      </c>
      <c r="D654" t="inlineStr">
        <is>
          <t>IN-FONDO2</t>
        </is>
      </c>
      <c r="E654" t="inlineStr">
        <is>
          <t>22582511602A</t>
        </is>
      </c>
      <c r="F654" t="inlineStr">
        <is>
          <t>PEP73125M023</t>
        </is>
      </c>
      <c r="G654" t="inlineStr">
        <is>
          <t>BU</t>
        </is>
      </c>
      <c r="H654" t="inlineStr">
        <is>
          <t>Sector</t>
        </is>
      </c>
      <c r="I654" t="inlineStr">
        <is>
          <t>Proxies</t>
        </is>
      </c>
      <c r="J654" t="inlineStr">
        <is>
          <t>Proxies</t>
        </is>
      </c>
      <c r="K654" t="inlineStr"/>
      <c r="L654" t="inlineStr">
        <is>
          <t>Primax</t>
        </is>
      </c>
      <c r="M654" t="inlineStr">
        <is>
          <t>Primax</t>
        </is>
      </c>
      <c r="N654" t="b">
        <v>0</v>
      </c>
      <c r="O654" t="n">
        <v>208.84838501</v>
      </c>
      <c r="P654" t="n">
        <v>4.581480963583326e-05</v>
      </c>
      <c r="Q654" t="n">
        <v>0.6404267677954754</v>
      </c>
      <c r="R654" t="n">
        <v>133.7520961712593</v>
      </c>
      <c r="S654" t="n">
        <v>0.009568349001984363</v>
      </c>
      <c r="T654">
        <f>O654*Q654</f>
        <v/>
      </c>
      <c r="U654">
        <f>O654*P654</f>
        <v/>
      </c>
    </row>
    <row r="655">
      <c r="A655" t="inlineStr">
        <is>
          <t>202606</t>
        </is>
      </c>
      <c r="B655" t="inlineStr">
        <is>
          <t>Ex_Integra</t>
        </is>
      </c>
      <c r="C655" t="inlineStr">
        <is>
          <t>F2</t>
        </is>
      </c>
      <c r="D655" t="inlineStr">
        <is>
          <t>IN-FONDO2</t>
        </is>
      </c>
      <c r="E655" t="inlineStr">
        <is>
          <t>22582511603A</t>
        </is>
      </c>
      <c r="F655" t="inlineStr">
        <is>
          <t>PEP73125M031</t>
        </is>
      </c>
      <c r="G655" t="inlineStr">
        <is>
          <t>BU</t>
        </is>
      </c>
      <c r="H655" t="inlineStr">
        <is>
          <t>Sector</t>
        </is>
      </c>
      <c r="I655" t="inlineStr">
        <is>
          <t>Proxies</t>
        </is>
      </c>
      <c r="J655" t="inlineStr">
        <is>
          <t>Proxies</t>
        </is>
      </c>
      <c r="K655" t="inlineStr"/>
      <c r="L655" t="inlineStr">
        <is>
          <t>Primax</t>
        </is>
      </c>
      <c r="M655" t="inlineStr">
        <is>
          <t>Primax</t>
        </is>
      </c>
      <c r="N655" t="b">
        <v>0</v>
      </c>
      <c r="O655" t="n">
        <v>208.84838501</v>
      </c>
      <c r="P655" t="n">
        <v>0.000197005386086695</v>
      </c>
      <c r="Q655" t="n">
        <v>2.753858930172703</v>
      </c>
      <c r="R655" t="n">
        <v>575.1389901119353</v>
      </c>
      <c r="S655" t="n">
        <v>0.04114425672247778</v>
      </c>
      <c r="T655">
        <f>O655*Q655</f>
        <v/>
      </c>
      <c r="U655">
        <f>O655*P655</f>
        <v/>
      </c>
    </row>
    <row r="656">
      <c r="A656" t="inlineStr">
        <is>
          <t>202606</t>
        </is>
      </c>
      <c r="B656" t="inlineStr">
        <is>
          <t>Ex_Integra</t>
        </is>
      </c>
      <c r="C656" t="inlineStr">
        <is>
          <t>F1</t>
        </is>
      </c>
      <c r="D656" t="inlineStr">
        <is>
          <t>IN-FONDO1</t>
        </is>
      </c>
      <c r="E656" t="inlineStr">
        <is>
          <t>22582511603A</t>
        </is>
      </c>
      <c r="F656" t="inlineStr">
        <is>
          <t>PEP73125M031</t>
        </is>
      </c>
      <c r="G656" t="inlineStr">
        <is>
          <t>BU</t>
        </is>
      </c>
      <c r="H656" t="inlineStr">
        <is>
          <t>Sector</t>
        </is>
      </c>
      <c r="I656" t="inlineStr">
        <is>
          <t>Proxies</t>
        </is>
      </c>
      <c r="J656" t="inlineStr">
        <is>
          <t>Proxies</t>
        </is>
      </c>
      <c r="K656" t="inlineStr"/>
      <c r="L656" t="inlineStr">
        <is>
          <t>Primax</t>
        </is>
      </c>
      <c r="M656" t="inlineStr">
        <is>
          <t>Primax</t>
        </is>
      </c>
      <c r="N656" t="b">
        <v>0</v>
      </c>
      <c r="O656" t="n">
        <v>208.84838501</v>
      </c>
      <c r="P656" t="n">
        <v>0.002637142851223256</v>
      </c>
      <c r="Q656" t="n">
        <v>9.772634042668974</v>
      </c>
      <c r="R656" t="n">
        <v>2040.998837105162</v>
      </c>
      <c r="S656" t="n">
        <v>0.5507630255186436</v>
      </c>
      <c r="T656">
        <f>O656*Q656</f>
        <v/>
      </c>
      <c r="U656">
        <f>O656*P656</f>
        <v/>
      </c>
    </row>
    <row r="657">
      <c r="A657" t="inlineStr">
        <is>
          <t>202606</t>
        </is>
      </c>
      <c r="B657" t="inlineStr">
        <is>
          <t>Ex_Integra</t>
        </is>
      </c>
      <c r="C657" t="inlineStr">
        <is>
          <t>F2</t>
        </is>
      </c>
      <c r="D657" t="inlineStr">
        <is>
          <t>IN-FONDO2</t>
        </is>
      </c>
      <c r="E657" t="inlineStr">
        <is>
          <t>2702021IP02U</t>
        </is>
      </c>
      <c r="F657" t="inlineStr">
        <is>
          <t>CVL80050F026</t>
        </is>
      </c>
      <c r="G657" t="inlineStr">
        <is>
          <t>BU</t>
        </is>
      </c>
      <c r="H657" t="inlineStr">
        <is>
          <t>Sector</t>
        </is>
      </c>
      <c r="I657" t="inlineStr">
        <is>
          <t>Proxies</t>
        </is>
      </c>
      <c r="J657" t="inlineStr">
        <is>
          <t>Proxies</t>
        </is>
      </c>
      <c r="K657" t="inlineStr"/>
      <c r="L657" t="inlineStr">
        <is>
          <t>Creditítulos Sociedad Titulizadora</t>
        </is>
      </c>
      <c r="M657" t="inlineStr">
        <is>
          <t>Creditítulos Sociedad Titulizadora</t>
        </is>
      </c>
      <c r="N657" t="b">
        <v>0</v>
      </c>
      <c r="O657" t="n">
        <v>3.53598301</v>
      </c>
      <c r="P657" t="n">
        <v>0.002210015896356941</v>
      </c>
      <c r="Q657" t="n">
        <v>30.89292192918995</v>
      </c>
      <c r="R657" t="n">
        <v>109.2368470708721</v>
      </c>
      <c r="S657" t="n">
        <v>0.007814578661348066</v>
      </c>
      <c r="T657">
        <f>O657*Q657</f>
        <v/>
      </c>
      <c r="U657">
        <f>O657*P657</f>
        <v/>
      </c>
    </row>
    <row r="658">
      <c r="A658" t="inlineStr">
        <is>
          <t>202606</t>
        </is>
      </c>
      <c r="B658" t="inlineStr">
        <is>
          <t>Ex_Integra</t>
        </is>
      </c>
      <c r="C658" t="inlineStr">
        <is>
          <t>F1</t>
        </is>
      </c>
      <c r="D658" t="inlineStr">
        <is>
          <t>IN-FONDO1</t>
        </is>
      </c>
      <c r="E658" t="inlineStr">
        <is>
          <t>22582511904A</t>
        </is>
      </c>
      <c r="F658" t="inlineStr">
        <is>
          <t>PEP73125M064</t>
        </is>
      </c>
      <c r="G658" t="inlineStr">
        <is>
          <t>BU</t>
        </is>
      </c>
      <c r="H658" t="inlineStr">
        <is>
          <t>Sector</t>
        </is>
      </c>
      <c r="I658" t="inlineStr">
        <is>
          <t>Proxies</t>
        </is>
      </c>
      <c r="J658" t="inlineStr">
        <is>
          <t>Proxies</t>
        </is>
      </c>
      <c r="K658" t="inlineStr"/>
      <c r="L658" t="inlineStr">
        <is>
          <t>Primax</t>
        </is>
      </c>
      <c r="M658" t="inlineStr">
        <is>
          <t>Primax</t>
        </is>
      </c>
      <c r="N658" t="b">
        <v>0</v>
      </c>
      <c r="O658" t="n">
        <v>208.84838501</v>
      </c>
      <c r="P658" t="n">
        <v>0.001410073985317676</v>
      </c>
      <c r="Q658" t="n">
        <v>5.225404086549738</v>
      </c>
      <c r="R658" t="n">
        <v>1091.317204500567</v>
      </c>
      <c r="S658" t="n">
        <v>0.294491674578211</v>
      </c>
      <c r="T658">
        <f>O658*Q658</f>
        <v/>
      </c>
      <c r="U658">
        <f>O658*P658</f>
        <v/>
      </c>
    </row>
    <row r="659">
      <c r="A659" t="inlineStr">
        <is>
          <t>202606</t>
        </is>
      </c>
      <c r="B659" t="inlineStr">
        <is>
          <t>Ex_Integra</t>
        </is>
      </c>
      <c r="C659" t="inlineStr">
        <is>
          <t>F2</t>
        </is>
      </c>
      <c r="D659" t="inlineStr">
        <is>
          <t>IN-FONDO2</t>
        </is>
      </c>
      <c r="E659" t="inlineStr">
        <is>
          <t>22582511904A</t>
        </is>
      </c>
      <c r="F659" t="inlineStr">
        <is>
          <t>PEP73125M064</t>
        </is>
      </c>
      <c r="G659" t="inlineStr">
        <is>
          <t>BU</t>
        </is>
      </c>
      <c r="H659" t="inlineStr">
        <is>
          <t>Sector</t>
        </is>
      </c>
      <c r="I659" t="inlineStr">
        <is>
          <t>Proxies</t>
        </is>
      </c>
      <c r="J659" t="inlineStr">
        <is>
          <t>Proxies</t>
        </is>
      </c>
      <c r="K659" t="inlineStr"/>
      <c r="L659" t="inlineStr">
        <is>
          <t>Primax</t>
        </is>
      </c>
      <c r="M659" t="inlineStr">
        <is>
          <t>Primax</t>
        </is>
      </c>
      <c r="N659" t="b">
        <v>0</v>
      </c>
      <c r="O659" t="n">
        <v>208.84838501</v>
      </c>
      <c r="P659" t="n">
        <v>0.0001357937264041462</v>
      </c>
      <c r="Q659" t="n">
        <v>1.898205798063417</v>
      </c>
      <c r="R659" t="n">
        <v>396.4372153421629</v>
      </c>
      <c r="S659" t="n">
        <v>0.02836030045399572</v>
      </c>
      <c r="T659">
        <f>O659*Q659</f>
        <v/>
      </c>
      <c r="U659">
        <f>O659*P659</f>
        <v/>
      </c>
    </row>
    <row r="660">
      <c r="A660" t="inlineStr">
        <is>
          <t>202606</t>
        </is>
      </c>
      <c r="B660" t="inlineStr">
        <is>
          <t>Ex_Integra</t>
        </is>
      </c>
      <c r="C660" t="inlineStr">
        <is>
          <t>F2</t>
        </is>
      </c>
      <c r="D660" t="inlineStr">
        <is>
          <t>IN-FONDO2</t>
        </is>
      </c>
      <c r="E660" t="inlineStr">
        <is>
          <t>22582511801A</t>
        </is>
      </c>
      <c r="F660" t="inlineStr">
        <is>
          <t>PEP73125M049</t>
        </is>
      </c>
      <c r="G660" t="inlineStr">
        <is>
          <t>BU</t>
        </is>
      </c>
      <c r="H660" t="inlineStr">
        <is>
          <t>Sector</t>
        </is>
      </c>
      <c r="I660" t="inlineStr">
        <is>
          <t>Proxies</t>
        </is>
      </c>
      <c r="J660" t="inlineStr">
        <is>
          <t>Proxies</t>
        </is>
      </c>
      <c r="K660" t="inlineStr"/>
      <c r="L660" t="inlineStr">
        <is>
          <t>Primax</t>
        </is>
      </c>
      <c r="M660" t="inlineStr">
        <is>
          <t>Primax</t>
        </is>
      </c>
      <c r="N660" t="b">
        <v>0</v>
      </c>
      <c r="O660" t="n">
        <v>208.84838501</v>
      </c>
      <c r="P660" t="n">
        <v>0.0001808461051692674</v>
      </c>
      <c r="Q660" t="n">
        <v>2.527974851855959</v>
      </c>
      <c r="R660" t="n">
        <v>527.9634651560109</v>
      </c>
      <c r="S660" t="n">
        <v>0.03776941699995012</v>
      </c>
      <c r="T660">
        <f>O660*Q660</f>
        <v/>
      </c>
      <c r="U660">
        <f>O660*P660</f>
        <v/>
      </c>
    </row>
    <row r="661">
      <c r="A661" t="inlineStr">
        <is>
          <t>202606</t>
        </is>
      </c>
      <c r="B661" t="inlineStr">
        <is>
          <t>Ex_Integra</t>
        </is>
      </c>
      <c r="C661" t="inlineStr">
        <is>
          <t>F1</t>
        </is>
      </c>
      <c r="D661" t="inlineStr">
        <is>
          <t>IN-FONDO1</t>
        </is>
      </c>
      <c r="E661" t="inlineStr">
        <is>
          <t>22582511801A</t>
        </is>
      </c>
      <c r="F661" t="inlineStr">
        <is>
          <t>PEP73125M049</t>
        </is>
      </c>
      <c r="G661" t="inlineStr">
        <is>
          <t>BU</t>
        </is>
      </c>
      <c r="H661" t="inlineStr">
        <is>
          <t>Sector</t>
        </is>
      </c>
      <c r="I661" t="inlineStr">
        <is>
          <t>Proxies</t>
        </is>
      </c>
      <c r="J661" t="inlineStr">
        <is>
          <t>Proxies</t>
        </is>
      </c>
      <c r="K661" t="inlineStr"/>
      <c r="L661" t="inlineStr">
        <is>
          <t>Primax</t>
        </is>
      </c>
      <c r="M661" t="inlineStr">
        <is>
          <t>Primax</t>
        </is>
      </c>
      <c r="N661" t="b">
        <v>0</v>
      </c>
      <c r="O661" t="n">
        <v>208.84838501</v>
      </c>
      <c r="P661" t="n">
        <v>0.0002669707857091242</v>
      </c>
      <c r="Q661" t="n">
        <v>0.9893312330838905</v>
      </c>
      <c r="R661" t="n">
        <v>206.6202302695224</v>
      </c>
      <c r="S661" t="n">
        <v>0.05575641744020137</v>
      </c>
      <c r="T661">
        <f>O661*Q661</f>
        <v/>
      </c>
      <c r="U661">
        <f>O661*P661</f>
        <v/>
      </c>
    </row>
    <row r="662">
      <c r="A662" t="inlineStr">
        <is>
          <t>202606</t>
        </is>
      </c>
      <c r="B662" t="inlineStr">
        <is>
          <t>Ex_Integra</t>
        </is>
      </c>
      <c r="C662" t="inlineStr">
        <is>
          <t>F1</t>
        </is>
      </c>
      <c r="D662" t="inlineStr">
        <is>
          <t>IN-FONDO1</t>
        </is>
      </c>
      <c r="E662" t="inlineStr">
        <is>
          <t>22582511802A</t>
        </is>
      </c>
      <c r="F662" t="inlineStr">
        <is>
          <t>PEP73125M056</t>
        </is>
      </c>
      <c r="G662" t="inlineStr">
        <is>
          <t>BU</t>
        </is>
      </c>
      <c r="H662" t="inlineStr">
        <is>
          <t>Sector</t>
        </is>
      </c>
      <c r="I662" t="inlineStr">
        <is>
          <t>Proxies</t>
        </is>
      </c>
      <c r="J662" t="inlineStr">
        <is>
          <t>Proxies</t>
        </is>
      </c>
      <c r="K662" t="inlineStr"/>
      <c r="L662" t="inlineStr">
        <is>
          <t>Primax</t>
        </is>
      </c>
      <c r="M662" t="inlineStr">
        <is>
          <t>Primax</t>
        </is>
      </c>
      <c r="N662" t="b">
        <v>0</v>
      </c>
      <c r="O662" t="n">
        <v>208.84838501</v>
      </c>
      <c r="P662" t="n">
        <v>0.0003915034828029291</v>
      </c>
      <c r="Q662" t="n">
        <v>1.4508202549925</v>
      </c>
      <c r="R662" t="n">
        <v>303.00146719498</v>
      </c>
      <c r="S662" t="n">
        <v>0.08176487010918204</v>
      </c>
      <c r="T662">
        <f>O662*Q662</f>
        <v/>
      </c>
      <c r="U662">
        <f>O662*P662</f>
        <v/>
      </c>
    </row>
    <row r="663">
      <c r="A663" t="inlineStr">
        <is>
          <t>202606</t>
        </is>
      </c>
      <c r="B663" t="inlineStr">
        <is>
          <t>Ex_Integra</t>
        </is>
      </c>
      <c r="C663" t="inlineStr">
        <is>
          <t>F2</t>
        </is>
      </c>
      <c r="D663" t="inlineStr">
        <is>
          <t>IN-FONDO2</t>
        </is>
      </c>
      <c r="E663" t="inlineStr">
        <is>
          <t>22582511802A</t>
        </is>
      </c>
      <c r="F663" t="inlineStr">
        <is>
          <t>PEP73125M056</t>
        </is>
      </c>
      <c r="G663" t="inlineStr">
        <is>
          <t>BU</t>
        </is>
      </c>
      <c r="H663" t="inlineStr">
        <is>
          <t>Sector</t>
        </is>
      </c>
      <c r="I663" t="inlineStr">
        <is>
          <t>Proxies</t>
        </is>
      </c>
      <c r="J663" t="inlineStr">
        <is>
          <t>Proxies</t>
        </is>
      </c>
      <c r="K663" t="inlineStr"/>
      <c r="L663" t="inlineStr">
        <is>
          <t>Primax</t>
        </is>
      </c>
      <c r="M663" t="inlineStr">
        <is>
          <t>Primax</t>
        </is>
      </c>
      <c r="N663" t="b">
        <v>0</v>
      </c>
      <c r="O663" t="n">
        <v>208.84838501</v>
      </c>
      <c r="P663" t="n">
        <v>0.000471098449496</v>
      </c>
      <c r="Q663" t="n">
        <v>6.585295447527312</v>
      </c>
      <c r="R663" t="n">
        <v>1375.328319029784</v>
      </c>
      <c r="S663" t="n">
        <v>0.09838815035795463</v>
      </c>
      <c r="T663">
        <f>O663*Q663</f>
        <v/>
      </c>
      <c r="U663">
        <f>O663*P663</f>
        <v/>
      </c>
    </row>
    <row r="664">
      <c r="A664" t="inlineStr">
        <is>
          <t>202606</t>
        </is>
      </c>
      <c r="B664" t="inlineStr">
        <is>
          <t>Ex_Integra</t>
        </is>
      </c>
      <c r="C664" t="inlineStr">
        <is>
          <t>F1</t>
        </is>
      </c>
      <c r="D664" t="inlineStr">
        <is>
          <t>IN-FONDO1</t>
        </is>
      </c>
      <c r="E664" t="inlineStr">
        <is>
          <t>22203012604B</t>
        </is>
      </c>
      <c r="F664" t="inlineStr">
        <is>
          <t>PEP70101M761</t>
        </is>
      </c>
      <c r="G664" t="inlineStr">
        <is>
          <t>BU</t>
        </is>
      </c>
      <c r="H664" t="inlineStr">
        <is>
          <t>Sector</t>
        </is>
      </c>
      <c r="I664" t="inlineStr">
        <is>
          <t>Proxies</t>
        </is>
      </c>
      <c r="J664" t="inlineStr">
        <is>
          <t>Proxies</t>
        </is>
      </c>
      <c r="K664" t="inlineStr"/>
      <c r="L664" t="inlineStr"/>
      <c r="M664" t="inlineStr">
        <is>
          <t>nan</t>
        </is>
      </c>
      <c r="N664" t="b">
        <v>0</v>
      </c>
      <c r="O664" t="n">
        <v>250.58497259</v>
      </c>
      <c r="P664" t="n">
        <v>0.00234304283911452</v>
      </c>
      <c r="Q664" t="n">
        <v>8.682768247590788</v>
      </c>
      <c r="R664" t="n">
        <v>2175.77124332786</v>
      </c>
      <c r="S664" t="n">
        <v>0.5871313256167078</v>
      </c>
      <c r="T664">
        <f>O664*Q664</f>
        <v/>
      </c>
      <c r="U664">
        <f>O664*P664</f>
        <v/>
      </c>
    </row>
    <row r="665">
      <c r="A665" t="inlineStr">
        <is>
          <t>202606</t>
        </is>
      </c>
      <c r="B665" t="inlineStr">
        <is>
          <t>Ex_Integra</t>
        </is>
      </c>
      <c r="C665" t="inlineStr">
        <is>
          <t>F2</t>
        </is>
      </c>
      <c r="D665" t="inlineStr">
        <is>
          <t>IN-FONDO2</t>
        </is>
      </c>
      <c r="E665" t="inlineStr">
        <is>
          <t>2721181IRC1U</t>
        </is>
      </c>
      <c r="F665" t="inlineStr">
        <is>
          <t>CVL80070P015</t>
        </is>
      </c>
      <c r="G665" t="inlineStr">
        <is>
          <t>BU</t>
        </is>
      </c>
      <c r="H665" t="inlineStr">
        <is>
          <t>Sector</t>
        </is>
      </c>
      <c r="I665" t="inlineStr">
        <is>
          <t>Proxies</t>
        </is>
      </c>
      <c r="J665" t="inlineStr">
        <is>
          <t>Proxies</t>
        </is>
      </c>
      <c r="K665" t="inlineStr"/>
      <c r="L665" t="inlineStr">
        <is>
          <t>InRetail Consumer</t>
        </is>
      </c>
      <c r="M665" t="inlineStr">
        <is>
          <t>InRetail Consumer</t>
        </is>
      </c>
      <c r="N665" t="b">
        <v>0</v>
      </c>
      <c r="O665" t="n">
        <v>11.69139653</v>
      </c>
      <c r="P665" t="n">
        <v>0.0037117140865142</v>
      </c>
      <c r="Q665" t="n">
        <v>51.88455598313851</v>
      </c>
      <c r="R665" t="n">
        <v>606.6029177818564</v>
      </c>
      <c r="S665" t="n">
        <v>0.04339512119142424</v>
      </c>
      <c r="T665">
        <f>O665*Q665</f>
        <v/>
      </c>
      <c r="U665">
        <f>O665*P665</f>
        <v/>
      </c>
    </row>
    <row r="666">
      <c r="A666" t="inlineStr">
        <is>
          <t>202606</t>
        </is>
      </c>
      <c r="B666" t="inlineStr">
        <is>
          <t>Ex_Integra</t>
        </is>
      </c>
      <c r="C666" t="inlineStr">
        <is>
          <t>F1</t>
        </is>
      </c>
      <c r="D666" t="inlineStr">
        <is>
          <t>IN-FONDO1</t>
        </is>
      </c>
      <c r="E666" t="inlineStr">
        <is>
          <t>2721181IRC1U</t>
        </is>
      </c>
      <c r="F666" t="inlineStr">
        <is>
          <t>CVL80070P015</t>
        </is>
      </c>
      <c r="G666" t="inlineStr">
        <is>
          <t>BU</t>
        </is>
      </c>
      <c r="H666" t="inlineStr">
        <is>
          <t>Sector</t>
        </is>
      </c>
      <c r="I666" t="inlineStr">
        <is>
          <t>Proxies</t>
        </is>
      </c>
      <c r="J666" t="inlineStr">
        <is>
          <t>Proxies</t>
        </is>
      </c>
      <c r="K666" t="inlineStr"/>
      <c r="L666" t="inlineStr">
        <is>
          <t>InRetail Consumer</t>
        </is>
      </c>
      <c r="M666" t="inlineStr">
        <is>
          <t>InRetail Consumer</t>
        </is>
      </c>
      <c r="N666" t="b">
        <v>0</v>
      </c>
      <c r="O666" t="n">
        <v>11.69139653</v>
      </c>
      <c r="P666" t="n">
        <v>0.002481640398417407</v>
      </c>
      <c r="Q666" t="n">
        <v>9.196378356214957</v>
      </c>
      <c r="R666" t="n">
        <v>107.5185060024187</v>
      </c>
      <c r="S666" t="n">
        <v>0.02901384194276509</v>
      </c>
      <c r="T666">
        <f>O666*Q666</f>
        <v/>
      </c>
      <c r="U666">
        <f>O666*P666</f>
        <v/>
      </c>
    </row>
    <row r="667">
      <c r="A667" t="inlineStr">
        <is>
          <t>202606</t>
        </is>
      </c>
      <c r="B667" t="inlineStr">
        <is>
          <t>Ex_Integra</t>
        </is>
      </c>
      <c r="C667" t="inlineStr">
        <is>
          <t>F1</t>
        </is>
      </c>
      <c r="D667" t="inlineStr">
        <is>
          <t>IN-FONDO1</t>
        </is>
      </c>
      <c r="E667" t="inlineStr">
        <is>
          <t>2702011IS11A</t>
        </is>
      </c>
      <c r="F667" t="inlineStr">
        <is>
          <t>PEP80070F166</t>
        </is>
      </c>
      <c r="G667" t="inlineStr">
        <is>
          <t>BU</t>
        </is>
      </c>
      <c r="H667" t="inlineStr">
        <is>
          <t>Sector</t>
        </is>
      </c>
      <c r="I667" t="inlineStr">
        <is>
          <t>Proxies</t>
        </is>
      </c>
      <c r="J667" t="inlineStr">
        <is>
          <t>Proxies</t>
        </is>
      </c>
      <c r="K667" t="inlineStr"/>
      <c r="L667" t="inlineStr">
        <is>
          <t>PF Colegios Peruanos</t>
        </is>
      </c>
      <c r="M667" t="inlineStr">
        <is>
          <t>PF Colegios Peruanos</t>
        </is>
      </c>
      <c r="N667" t="b">
        <v>0</v>
      </c>
      <c r="O667" t="n">
        <v>11.69139653</v>
      </c>
      <c r="P667" t="n">
        <v>0.001755581216339177</v>
      </c>
      <c r="Q667" t="n">
        <v>6.505773000316697</v>
      </c>
      <c r="R667" t="n">
        <v>76.06157188087033</v>
      </c>
      <c r="S667" t="n">
        <v>0.02052519614084104</v>
      </c>
      <c r="T667">
        <f>O667*Q667</f>
        <v/>
      </c>
      <c r="U667">
        <f>O667*P667</f>
        <v/>
      </c>
    </row>
    <row r="668">
      <c r="A668" t="inlineStr">
        <is>
          <t>202606</t>
        </is>
      </c>
      <c r="B668" t="inlineStr">
        <is>
          <t>Ex_Integra</t>
        </is>
      </c>
      <c r="C668" t="inlineStr">
        <is>
          <t>F1</t>
        </is>
      </c>
      <c r="D668" t="inlineStr">
        <is>
          <t>IN-FONDO1</t>
        </is>
      </c>
      <c r="E668" t="inlineStr">
        <is>
          <t>22586511901A</t>
        </is>
      </c>
      <c r="F668" t="inlineStr">
        <is>
          <t>CVL75840TB14</t>
        </is>
      </c>
      <c r="G668" t="inlineStr">
        <is>
          <t>BU</t>
        </is>
      </c>
      <c r="H668" t="inlineStr">
        <is>
          <t>Sector</t>
        </is>
      </c>
      <c r="I668" t="inlineStr">
        <is>
          <t>Proxies</t>
        </is>
      </c>
      <c r="J668" t="inlineStr">
        <is>
          <t>Proxies</t>
        </is>
      </c>
      <c r="K668" t="inlineStr"/>
      <c r="L668" t="inlineStr">
        <is>
          <t>Tecsup</t>
        </is>
      </c>
      <c r="M668" t="inlineStr">
        <is>
          <t>Tecsup</t>
        </is>
      </c>
      <c r="N668" t="b">
        <v>0</v>
      </c>
      <c r="O668" t="n">
        <v>11.69139653</v>
      </c>
      <c r="P668" t="n">
        <v>0.0007042000586419533</v>
      </c>
      <c r="Q668" t="n">
        <v>2.609600561737348</v>
      </c>
      <c r="R668" t="n">
        <v>30.50987495218208</v>
      </c>
      <c r="S668" t="n">
        <v>0.00823308212203233</v>
      </c>
      <c r="T668">
        <f>O668*Q668</f>
        <v/>
      </c>
      <c r="U668">
        <f>O668*P668</f>
        <v/>
      </c>
    </row>
    <row r="669">
      <c r="A669" t="inlineStr">
        <is>
          <t>202606</t>
        </is>
      </c>
      <c r="B669" t="inlineStr">
        <is>
          <t>Ex_Integra</t>
        </is>
      </c>
      <c r="C669" t="inlineStr">
        <is>
          <t>F2</t>
        </is>
      </c>
      <c r="D669" t="inlineStr">
        <is>
          <t>IN-FONDO2</t>
        </is>
      </c>
      <c r="E669" t="inlineStr">
        <is>
          <t>2721171IRSM1</t>
        </is>
      </c>
      <c r="F669" t="inlineStr">
        <is>
          <t>CVL800707107</t>
        </is>
      </c>
      <c r="G669" t="inlineStr">
        <is>
          <t>BU</t>
        </is>
      </c>
      <c r="H669" t="inlineStr">
        <is>
          <t>Sector</t>
        </is>
      </c>
      <c r="I669" t="inlineStr">
        <is>
          <t>Proxies</t>
        </is>
      </c>
      <c r="J669" t="inlineStr">
        <is>
          <t>Proxies</t>
        </is>
      </c>
      <c r="K669" t="inlineStr"/>
      <c r="L669" t="inlineStr">
        <is>
          <t>InRetail Shopping Malls</t>
        </is>
      </c>
      <c r="M669" t="inlineStr">
        <is>
          <t>InRetail Shopping Malls</t>
        </is>
      </c>
      <c r="N669" t="b">
        <v>0</v>
      </c>
      <c r="O669" t="n">
        <v>11.69139653</v>
      </c>
      <c r="P669" t="n">
        <v>0.0005481048356563356</v>
      </c>
      <c r="Q669" t="n">
        <v>7.661736698299237</v>
      </c>
      <c r="R669" t="n">
        <v>89.57640184826936</v>
      </c>
      <c r="S669" t="n">
        <v>0.006408110973668702</v>
      </c>
      <c r="T669">
        <f>O669*Q669</f>
        <v/>
      </c>
      <c r="U669">
        <f>O669*P669</f>
        <v/>
      </c>
    </row>
    <row r="670">
      <c r="A670" t="inlineStr">
        <is>
          <t>202606</t>
        </is>
      </c>
      <c r="B670" t="inlineStr">
        <is>
          <t>Ex_Integra</t>
        </is>
      </c>
      <c r="C670" t="inlineStr">
        <is>
          <t>F1</t>
        </is>
      </c>
      <c r="D670" t="inlineStr">
        <is>
          <t>IN-FONDO1</t>
        </is>
      </c>
      <c r="E670" t="inlineStr">
        <is>
          <t>2721171IRSM3</t>
        </is>
      </c>
      <c r="F670" t="inlineStr">
        <is>
          <t>CVL800700S24</t>
        </is>
      </c>
      <c r="G670" t="inlineStr">
        <is>
          <t>BU</t>
        </is>
      </c>
      <c r="H670" t="inlineStr">
        <is>
          <t>Sector</t>
        </is>
      </c>
      <c r="I670" t="inlineStr">
        <is>
          <t>Proxies</t>
        </is>
      </c>
      <c r="J670" t="inlineStr">
        <is>
          <t>Proxies</t>
        </is>
      </c>
      <c r="K670" t="inlineStr"/>
      <c r="L670" t="inlineStr"/>
      <c r="M670" t="inlineStr">
        <is>
          <t>nan</t>
        </is>
      </c>
      <c r="N670" t="b">
        <v>0</v>
      </c>
      <c r="O670" t="n">
        <v>11.69139653</v>
      </c>
      <c r="P670" t="n">
        <v>0.003651124879043371</v>
      </c>
      <c r="Q670" t="n">
        <v>13.53021406118519</v>
      </c>
      <c r="R670" t="n">
        <v>158.1870977250977</v>
      </c>
      <c r="S670" t="n">
        <v>0.04268674874144435</v>
      </c>
      <c r="T670">
        <f>O670*Q670</f>
        <v/>
      </c>
      <c r="U670">
        <f>O670*P670</f>
        <v/>
      </c>
    </row>
    <row r="671">
      <c r="A671" t="inlineStr">
        <is>
          <t>202606</t>
        </is>
      </c>
      <c r="B671" t="inlineStr">
        <is>
          <t>Ex_Integra</t>
        </is>
      </c>
      <c r="C671" t="inlineStr">
        <is>
          <t>F2</t>
        </is>
      </c>
      <c r="D671" t="inlineStr">
        <is>
          <t>IN-FONDO2</t>
        </is>
      </c>
      <c r="E671" t="inlineStr">
        <is>
          <t>2721171IRSM3</t>
        </is>
      </c>
      <c r="F671" t="inlineStr">
        <is>
          <t>CVL800700S24</t>
        </is>
      </c>
      <c r="G671" t="inlineStr">
        <is>
          <t>BU</t>
        </is>
      </c>
      <c r="H671" t="inlineStr">
        <is>
          <t>Sector</t>
        </is>
      </c>
      <c r="I671" t="inlineStr">
        <is>
          <t>Proxies</t>
        </is>
      </c>
      <c r="J671" t="inlineStr">
        <is>
          <t>Proxies</t>
        </is>
      </c>
      <c r="K671" t="inlineStr"/>
      <c r="L671" t="inlineStr"/>
      <c r="M671" t="inlineStr">
        <is>
          <t>nan</t>
        </is>
      </c>
      <c r="N671" t="b">
        <v>0</v>
      </c>
      <c r="O671" t="n">
        <v>11.69139653</v>
      </c>
      <c r="P671" t="n">
        <v>0.001698051359949364</v>
      </c>
      <c r="Q671" t="n">
        <v>23.73637591527894</v>
      </c>
      <c r="R671" t="n">
        <v>277.5113830106678</v>
      </c>
      <c r="S671" t="n">
        <v>0.01985259177747378</v>
      </c>
      <c r="T671">
        <f>O671*Q671</f>
        <v/>
      </c>
      <c r="U671">
        <f>O671*P671</f>
        <v/>
      </c>
    </row>
    <row r="672">
      <c r="A672" t="inlineStr">
        <is>
          <t>202606</t>
        </is>
      </c>
      <c r="B672" t="inlineStr">
        <is>
          <t>Ex_Integra</t>
        </is>
      </c>
      <c r="C672" t="inlineStr">
        <is>
          <t>F2</t>
        </is>
      </c>
      <c r="D672" t="inlineStr">
        <is>
          <t>IN-FONDO2</t>
        </is>
      </c>
      <c r="E672" t="inlineStr">
        <is>
          <t>225917115156</t>
        </is>
      </c>
      <c r="F672" t="inlineStr">
        <is>
          <t>XS2693815156</t>
        </is>
      </c>
      <c r="G672" t="inlineStr">
        <is>
          <t>BU</t>
        </is>
      </c>
      <c r="H672" t="inlineStr">
        <is>
          <t>Sector</t>
        </is>
      </c>
      <c r="I672" t="inlineStr">
        <is>
          <t>Proxies</t>
        </is>
      </c>
      <c r="J672" t="inlineStr">
        <is>
          <t>Proxies</t>
        </is>
      </c>
      <c r="K672" t="inlineStr"/>
      <c r="L672" t="inlineStr">
        <is>
          <t>BENCHMARK MORTGAGE TRUST</t>
        </is>
      </c>
      <c r="M672" t="inlineStr">
        <is>
          <t>BENCHMARK MORTGAGE TRUST</t>
        </is>
      </c>
      <c r="N672" t="b">
        <v>0</v>
      </c>
      <c r="O672" t="n">
        <v>3.95773181</v>
      </c>
      <c r="P672" t="n">
        <v>0.002333774219442012</v>
      </c>
      <c r="Q672" t="n">
        <v>32.62288967261519</v>
      </c>
      <c r="R672" t="n">
        <v>129.1126481914296</v>
      </c>
      <c r="S672" t="n">
        <v>0.00923645246564357</v>
      </c>
      <c r="T672">
        <f>O672*Q672</f>
        <v/>
      </c>
      <c r="U672">
        <f>O672*P672</f>
        <v/>
      </c>
    </row>
    <row r="673">
      <c r="A673" t="inlineStr">
        <is>
          <t>202606</t>
        </is>
      </c>
      <c r="B673" t="inlineStr">
        <is>
          <t>Ex_Integra</t>
        </is>
      </c>
      <c r="C673" t="inlineStr">
        <is>
          <t>F1</t>
        </is>
      </c>
      <c r="D673" t="inlineStr">
        <is>
          <t>IN-FONDO1</t>
        </is>
      </c>
      <c r="E673" t="inlineStr">
        <is>
          <t>225917115156</t>
        </is>
      </c>
      <c r="F673" t="inlineStr">
        <is>
          <t>XS2693815156</t>
        </is>
      </c>
      <c r="G673" t="inlineStr">
        <is>
          <t>BU</t>
        </is>
      </c>
      <c r="H673" t="inlineStr">
        <is>
          <t>Sector</t>
        </is>
      </c>
      <c r="I673" t="inlineStr">
        <is>
          <t>Proxies</t>
        </is>
      </c>
      <c r="J673" t="inlineStr">
        <is>
          <t>Proxies</t>
        </is>
      </c>
      <c r="K673" t="inlineStr"/>
      <c r="L673" t="inlineStr">
        <is>
          <t>BENCHMARK MORTGAGE TRUST</t>
        </is>
      </c>
      <c r="M673" t="inlineStr">
        <is>
          <t>BENCHMARK MORTGAGE TRUST</t>
        </is>
      </c>
      <c r="N673" t="b">
        <v>0</v>
      </c>
      <c r="O673" t="n">
        <v>3.95773181</v>
      </c>
      <c r="P673" t="n">
        <v>0.01555917401698363</v>
      </c>
      <c r="Q673" t="n">
        <v>57.6586564522485</v>
      </c>
      <c r="R673" t="n">
        <v>228.1974987629256</v>
      </c>
      <c r="S673" t="n">
        <v>0.06157903794434158</v>
      </c>
      <c r="T673">
        <f>O673*Q673</f>
        <v/>
      </c>
      <c r="U673">
        <f>O673*P673</f>
        <v/>
      </c>
    </row>
    <row r="674">
      <c r="A674" t="inlineStr">
        <is>
          <t>202606</t>
        </is>
      </c>
      <c r="B674" t="inlineStr">
        <is>
          <t>Ex_Integra</t>
        </is>
      </c>
      <c r="C674" t="inlineStr">
        <is>
          <t>F2</t>
        </is>
      </c>
      <c r="D674" t="inlineStr">
        <is>
          <t>IN-FONDO2</t>
        </is>
      </c>
      <c r="E674" t="inlineStr">
        <is>
          <t>274325396355</t>
        </is>
      </c>
      <c r="F674" t="inlineStr">
        <is>
          <t>XS0511096355</t>
        </is>
      </c>
      <c r="G674" t="inlineStr">
        <is>
          <t>BU</t>
        </is>
      </c>
      <c r="H674" t="inlineStr">
        <is>
          <t>Sector</t>
        </is>
      </c>
      <c r="I674" t="inlineStr">
        <is>
          <t>Proxies</t>
        </is>
      </c>
      <c r="J674" t="inlineStr">
        <is>
          <t>Proxies</t>
        </is>
      </c>
      <c r="K674" t="inlineStr"/>
      <c r="L674" t="inlineStr">
        <is>
          <t>Huascacocha Finance Limited</t>
        </is>
      </c>
      <c r="M674" t="inlineStr">
        <is>
          <t>Huascacocha Finance Limited</t>
        </is>
      </c>
      <c r="N674" t="b">
        <v>0</v>
      </c>
      <c r="O674" t="n">
        <v>250.58497259</v>
      </c>
      <c r="P674" t="n">
        <v>8.264202977010648e-06</v>
      </c>
      <c r="Q674" t="n">
        <v>0.115521964252213</v>
      </c>
      <c r="R674" t="n">
        <v>28.94806824568376</v>
      </c>
      <c r="S674" t="n">
        <v>0.00207088507647241</v>
      </c>
      <c r="T674">
        <f>O674*Q674</f>
        <v/>
      </c>
      <c r="U674">
        <f>O674*P674</f>
        <v/>
      </c>
    </row>
    <row r="675">
      <c r="A675" t="inlineStr">
        <is>
          <t>202606</t>
        </is>
      </c>
      <c r="B675" t="inlineStr">
        <is>
          <t>Ex_Integra</t>
        </is>
      </c>
      <c r="C675" t="inlineStr">
        <is>
          <t>F3</t>
        </is>
      </c>
      <c r="D675" t="inlineStr">
        <is>
          <t>IN-FONDO3</t>
        </is>
      </c>
      <c r="E675" t="inlineStr">
        <is>
          <t>274325396355</t>
        </is>
      </c>
      <c r="F675" t="inlineStr">
        <is>
          <t>XS0511096355</t>
        </is>
      </c>
      <c r="G675" t="inlineStr">
        <is>
          <t>BU</t>
        </is>
      </c>
      <c r="H675" t="inlineStr">
        <is>
          <t>Sector</t>
        </is>
      </c>
      <c r="I675" t="inlineStr">
        <is>
          <t>Proxies</t>
        </is>
      </c>
      <c r="J675" t="inlineStr">
        <is>
          <t>Proxies</t>
        </is>
      </c>
      <c r="K675" t="inlineStr"/>
      <c r="L675" t="inlineStr">
        <is>
          <t>Huascacocha Finance Limited</t>
        </is>
      </c>
      <c r="M675" t="inlineStr">
        <is>
          <t>Huascacocha Finance Limited</t>
        </is>
      </c>
      <c r="N675" t="b">
        <v>0</v>
      </c>
      <c r="O675" t="n">
        <v>250.58497259</v>
      </c>
      <c r="P675" t="n">
        <v>2.074971450040558e-06</v>
      </c>
      <c r="Q675" t="n">
        <v>0.007391715227683352</v>
      </c>
      <c r="R675" t="n">
        <v>1.852252757722118</v>
      </c>
      <c r="S675" t="n">
        <v>0.0005199566639334458</v>
      </c>
      <c r="T675">
        <f>O675*Q675</f>
        <v/>
      </c>
      <c r="U675">
        <f>O675*P675</f>
        <v/>
      </c>
    </row>
    <row r="676">
      <c r="A676" t="inlineStr">
        <is>
          <t>202606</t>
        </is>
      </c>
      <c r="B676" t="inlineStr">
        <is>
          <t>Ex_Integra</t>
        </is>
      </c>
      <c r="C676" t="inlineStr">
        <is>
          <t>F1</t>
        </is>
      </c>
      <c r="D676" t="inlineStr">
        <is>
          <t>IN-FONDO1</t>
        </is>
      </c>
      <c r="E676" t="inlineStr">
        <is>
          <t>274325396355</t>
        </is>
      </c>
      <c r="F676" t="inlineStr">
        <is>
          <t>XS0511096355</t>
        </is>
      </c>
      <c r="G676" t="inlineStr">
        <is>
          <t>BU</t>
        </is>
      </c>
      <c r="H676" t="inlineStr">
        <is>
          <t>Sector</t>
        </is>
      </c>
      <c r="I676" t="inlineStr">
        <is>
          <t>Proxies</t>
        </is>
      </c>
      <c r="J676" t="inlineStr">
        <is>
          <t>Proxies</t>
        </is>
      </c>
      <c r="K676" t="inlineStr"/>
      <c r="L676" t="inlineStr">
        <is>
          <t>Huascacocha Finance Limited</t>
        </is>
      </c>
      <c r="M676" t="inlineStr">
        <is>
          <t>Huascacocha Finance Limited</t>
        </is>
      </c>
      <c r="N676" t="b">
        <v>0</v>
      </c>
      <c r="O676" t="n">
        <v>250.58497259</v>
      </c>
      <c r="P676" t="n">
        <v>8.274353831182275e-06</v>
      </c>
      <c r="Q676" t="n">
        <v>0.0306628182444466</v>
      </c>
      <c r="R676" t="n">
        <v>7.683641469316802</v>
      </c>
      <c r="S676" t="n">
        <v>0.002073428727986772</v>
      </c>
      <c r="T676">
        <f>O676*Q676</f>
        <v/>
      </c>
      <c r="U676">
        <f>O676*P676</f>
        <v/>
      </c>
    </row>
    <row r="677">
      <c r="A677" t="inlineStr">
        <is>
          <t>202606</t>
        </is>
      </c>
      <c r="B677" t="inlineStr">
        <is>
          <t>Ex_Integra</t>
        </is>
      </c>
      <c r="C677" t="inlineStr">
        <is>
          <t>F2</t>
        </is>
      </c>
      <c r="D677" t="inlineStr">
        <is>
          <t>IN-FONDO2</t>
        </is>
      </c>
      <c r="E677" t="inlineStr">
        <is>
          <t>3777582FPRIM</t>
        </is>
      </c>
      <c r="F677" t="inlineStr">
        <is>
          <t>PEP729407101</t>
        </is>
      </c>
      <c r="G677" t="inlineStr">
        <is>
          <t>BU</t>
        </is>
      </c>
      <c r="H677" t="inlineStr">
        <is>
          <t>Sector</t>
        </is>
      </c>
      <c r="I677" t="inlineStr">
        <is>
          <t>Proxies</t>
        </is>
      </c>
      <c r="J677" t="inlineStr">
        <is>
          <t>Proxies</t>
        </is>
      </c>
      <c r="K677" t="inlineStr"/>
      <c r="L677" t="inlineStr"/>
      <c r="M677" t="inlineStr">
        <is>
          <t>nan</t>
        </is>
      </c>
      <c r="N677" t="b">
        <v>0</v>
      </c>
      <c r="O677" t="n">
        <v>111.5193358</v>
      </c>
      <c r="P677" t="n">
        <v>0.00574470913428785</v>
      </c>
      <c r="Q677" t="n">
        <v>80.30297478131598</v>
      </c>
      <c r="R677" t="n">
        <v>8955.334410376508</v>
      </c>
      <c r="S677" t="n">
        <v>0.6406461470199739</v>
      </c>
      <c r="T677">
        <f>O677*Q677</f>
        <v/>
      </c>
      <c r="U677">
        <f>O677*P677</f>
        <v/>
      </c>
    </row>
    <row r="678">
      <c r="A678" t="inlineStr">
        <is>
          <t>202606</t>
        </is>
      </c>
      <c r="B678" t="inlineStr">
        <is>
          <t>Ex_Integra</t>
        </is>
      </c>
      <c r="C678" t="inlineStr">
        <is>
          <t>F3</t>
        </is>
      </c>
      <c r="D678" t="inlineStr">
        <is>
          <t>IN-FONDO3</t>
        </is>
      </c>
      <c r="E678" t="inlineStr">
        <is>
          <t>3777582FPRIM</t>
        </is>
      </c>
      <c r="F678" t="inlineStr">
        <is>
          <t>PEP729407101</t>
        </is>
      </c>
      <c r="G678" t="inlineStr">
        <is>
          <t>BU</t>
        </is>
      </c>
      <c r="H678" t="inlineStr">
        <is>
          <t>Sector</t>
        </is>
      </c>
      <c r="I678" t="inlineStr">
        <is>
          <t>Proxies</t>
        </is>
      </c>
      <c r="J678" t="inlineStr">
        <is>
          <t>Proxies</t>
        </is>
      </c>
      <c r="K678" t="inlineStr"/>
      <c r="L678" t="inlineStr"/>
      <c r="M678" t="inlineStr">
        <is>
          <t>nan</t>
        </is>
      </c>
      <c r="N678" t="b">
        <v>0</v>
      </c>
      <c r="O678" t="n">
        <v>111.5193358</v>
      </c>
      <c r="P678" t="n">
        <v>0.009026735075606434</v>
      </c>
      <c r="Q678" t="n">
        <v>32.15613164861585</v>
      </c>
      <c r="R678" t="n">
        <v>3586.030443350998</v>
      </c>
      <c r="S678" t="n">
        <v>1.006655500074192</v>
      </c>
      <c r="T678">
        <f>O678*Q678</f>
        <v/>
      </c>
      <c r="U678">
        <f>O678*P678</f>
        <v/>
      </c>
    </row>
    <row r="679">
      <c r="A679" t="inlineStr">
        <is>
          <t>202606</t>
        </is>
      </c>
      <c r="B679" t="inlineStr">
        <is>
          <t>Ex_Integra</t>
        </is>
      </c>
      <c r="C679" t="inlineStr">
        <is>
          <t>F3</t>
        </is>
      </c>
      <c r="D679" t="inlineStr">
        <is>
          <t>IN-FONDO3</t>
        </is>
      </c>
      <c r="E679" t="inlineStr">
        <is>
          <t>300011100001</t>
        </is>
      </c>
      <c r="F679" t="inlineStr">
        <is>
          <t>PEP116001004</t>
        </is>
      </c>
      <c r="G679" t="inlineStr">
        <is>
          <t>BU</t>
        </is>
      </c>
      <c r="H679" t="inlineStr">
        <is>
          <t>Sector</t>
        </is>
      </c>
      <c r="I679" t="inlineStr">
        <is>
          <t>Proxies</t>
        </is>
      </c>
      <c r="J679" t="inlineStr">
        <is>
          <t>Proxies</t>
        </is>
      </c>
      <c r="K679" t="inlineStr"/>
      <c r="L679" t="inlineStr">
        <is>
          <t>BBVA</t>
        </is>
      </c>
      <c r="M679" t="inlineStr">
        <is>
          <t>BBVA</t>
        </is>
      </c>
      <c r="N679" t="b">
        <v>0</v>
      </c>
      <c r="O679" t="n">
        <v>3.53598301</v>
      </c>
      <c r="P679" t="n">
        <v>0.004097708322345622</v>
      </c>
      <c r="Q679" t="n">
        <v>14.59735410060456</v>
      </c>
      <c r="R679" t="n">
        <v>51.61599609069156</v>
      </c>
      <c r="S679" t="n">
        <v>0.01448942700774972</v>
      </c>
      <c r="T679">
        <f>O679*Q679</f>
        <v/>
      </c>
      <c r="U679">
        <f>O679*P679</f>
        <v/>
      </c>
    </row>
    <row r="680">
      <c r="A680" t="inlineStr">
        <is>
          <t>202606</t>
        </is>
      </c>
      <c r="B680" t="inlineStr">
        <is>
          <t>Ex_Integra</t>
        </is>
      </c>
      <c r="C680" t="inlineStr">
        <is>
          <t>F1</t>
        </is>
      </c>
      <c r="D680" t="inlineStr">
        <is>
          <t>IN-FONDO1</t>
        </is>
      </c>
      <c r="E680" t="inlineStr">
        <is>
          <t>300011100001</t>
        </is>
      </c>
      <c r="F680" t="inlineStr">
        <is>
          <t>PEP116001004</t>
        </is>
      </c>
      <c r="G680" t="inlineStr">
        <is>
          <t>BU</t>
        </is>
      </c>
      <c r="H680" t="inlineStr">
        <is>
          <t>Sector</t>
        </is>
      </c>
      <c r="I680" t="inlineStr">
        <is>
          <t>Proxies</t>
        </is>
      </c>
      <c r="J680" t="inlineStr">
        <is>
          <t>Proxies</t>
        </is>
      </c>
      <c r="K680" t="inlineStr"/>
      <c r="L680" t="inlineStr">
        <is>
          <t>BBVA</t>
        </is>
      </c>
      <c r="M680" t="inlineStr">
        <is>
          <t>BBVA</t>
        </is>
      </c>
      <c r="N680" t="b">
        <v>0</v>
      </c>
      <c r="O680" t="n">
        <v>3.53598301</v>
      </c>
      <c r="P680" t="n">
        <v>0.0007257196582971222</v>
      </c>
      <c r="Q680" t="n">
        <v>2.689347160249128</v>
      </c>
      <c r="R680" t="n">
        <v>9.509485866632662</v>
      </c>
      <c r="S680" t="n">
        <v>0.00256613238176163</v>
      </c>
      <c r="T680">
        <f>O680*Q680</f>
        <v/>
      </c>
      <c r="U680">
        <f>O680*P680</f>
        <v/>
      </c>
    </row>
    <row r="681">
      <c r="A681" t="inlineStr">
        <is>
          <t>202606</t>
        </is>
      </c>
      <c r="B681" t="inlineStr">
        <is>
          <t>Ex_Integra</t>
        </is>
      </c>
      <c r="C681" t="inlineStr">
        <is>
          <t>F2</t>
        </is>
      </c>
      <c r="D681" t="inlineStr">
        <is>
          <t>IN-FONDO2</t>
        </is>
      </c>
      <c r="E681" t="inlineStr">
        <is>
          <t>300011100001</t>
        </is>
      </c>
      <c r="F681" t="inlineStr">
        <is>
          <t>PEP116001004</t>
        </is>
      </c>
      <c r="G681" t="inlineStr">
        <is>
          <t>BU</t>
        </is>
      </c>
      <c r="H681" t="inlineStr">
        <is>
          <t>Sector</t>
        </is>
      </c>
      <c r="I681" t="inlineStr">
        <is>
          <t>Proxies</t>
        </is>
      </c>
      <c r="J681" t="inlineStr">
        <is>
          <t>Proxies</t>
        </is>
      </c>
      <c r="K681" t="inlineStr"/>
      <c r="L681" t="inlineStr">
        <is>
          <t>BBVA</t>
        </is>
      </c>
      <c r="M681" t="inlineStr">
        <is>
          <t>BBVA</t>
        </is>
      </c>
      <c r="N681" t="b">
        <v>0</v>
      </c>
      <c r="O681" t="n">
        <v>3.53598301</v>
      </c>
      <c r="P681" t="n">
        <v>0.001277476064056495</v>
      </c>
      <c r="Q681" t="n">
        <v>17.85732327914991</v>
      </c>
      <c r="R681" t="n">
        <v>63.14319171915157</v>
      </c>
      <c r="S681" t="n">
        <v>0.004517133658185439</v>
      </c>
      <c r="T681">
        <f>O681*Q681</f>
        <v/>
      </c>
      <c r="U681">
        <f>O681*P681</f>
        <v/>
      </c>
    </row>
    <row r="682">
      <c r="A682" t="inlineStr">
        <is>
          <t>202606</t>
        </is>
      </c>
      <c r="B682" t="inlineStr">
        <is>
          <t>Ex_Integra</t>
        </is>
      </c>
      <c r="C682" t="inlineStr">
        <is>
          <t>F3</t>
        </is>
      </c>
      <c r="D682" t="inlineStr">
        <is>
          <t>IN-FONDO3</t>
        </is>
      </c>
      <c r="E682" t="inlineStr">
        <is>
          <t>302002100001</t>
        </is>
      </c>
      <c r="F682" t="inlineStr">
        <is>
          <t>PEP761001002</t>
        </is>
      </c>
      <c r="G682" t="inlineStr">
        <is>
          <t>BU</t>
        </is>
      </c>
      <c r="H682" t="inlineStr">
        <is>
          <t>Sector</t>
        </is>
      </c>
      <c r="I682" t="inlineStr">
        <is>
          <t>Proxies</t>
        </is>
      </c>
      <c r="J682" t="inlineStr">
        <is>
          <t>Proxies</t>
        </is>
      </c>
      <c r="K682" t="inlineStr"/>
      <c r="L682" t="inlineStr">
        <is>
          <t>Unacem*</t>
        </is>
      </c>
      <c r="M682" t="inlineStr">
        <is>
          <t>Unacem</t>
        </is>
      </c>
      <c r="N682" t="b">
        <v>0</v>
      </c>
      <c r="O682" t="n">
        <v>207.50297708</v>
      </c>
      <c r="P682" t="n">
        <v>0.003803484738487715</v>
      </c>
      <c r="Q682" t="n">
        <v>13.5492351276406</v>
      </c>
      <c r="R682" t="n">
        <v>2811.506626142338</v>
      </c>
      <c r="S682" t="n">
        <v>0.789234406514546</v>
      </c>
      <c r="T682">
        <f>O682*Q682</f>
        <v/>
      </c>
      <c r="U682">
        <f>O682*P682</f>
        <v/>
      </c>
    </row>
    <row r="683">
      <c r="A683" t="inlineStr">
        <is>
          <t>202606</t>
        </is>
      </c>
      <c r="B683" t="inlineStr">
        <is>
          <t>Ex_Integra</t>
        </is>
      </c>
      <c r="C683" t="inlineStr">
        <is>
          <t>F1</t>
        </is>
      </c>
      <c r="D683" t="inlineStr">
        <is>
          <t>IN-FONDO1</t>
        </is>
      </c>
      <c r="E683" t="inlineStr">
        <is>
          <t>302002100001</t>
        </is>
      </c>
      <c r="F683" t="inlineStr">
        <is>
          <t>PEP761001002</t>
        </is>
      </c>
      <c r="G683" t="inlineStr">
        <is>
          <t>BU</t>
        </is>
      </c>
      <c r="H683" t="inlineStr">
        <is>
          <t>Sector</t>
        </is>
      </c>
      <c r="I683" t="inlineStr">
        <is>
          <t>Proxies</t>
        </is>
      </c>
      <c r="J683" t="inlineStr">
        <is>
          <t>Proxies</t>
        </is>
      </c>
      <c r="K683" t="inlineStr"/>
      <c r="L683" t="inlineStr">
        <is>
          <t>Unacem*</t>
        </is>
      </c>
      <c r="M683" t="inlineStr">
        <is>
          <t>Unacem</t>
        </is>
      </c>
      <c r="N683" t="b">
        <v>0</v>
      </c>
      <c r="O683" t="n">
        <v>207.50297708</v>
      </c>
      <c r="P683" t="n">
        <v>0.0002216816152113149</v>
      </c>
      <c r="Q683" t="n">
        <v>0.8215001695653444</v>
      </c>
      <c r="R683" t="n">
        <v>170.4637308565338</v>
      </c>
      <c r="S683" t="n">
        <v>0.04599959512025086</v>
      </c>
      <c r="T683">
        <f>O683*Q683</f>
        <v/>
      </c>
      <c r="U683">
        <f>O683*P683</f>
        <v/>
      </c>
    </row>
    <row r="684">
      <c r="A684" t="inlineStr">
        <is>
          <t>202606</t>
        </is>
      </c>
      <c r="B684" t="inlineStr">
        <is>
          <t>Ex_Integra</t>
        </is>
      </c>
      <c r="C684" t="inlineStr">
        <is>
          <t>F2</t>
        </is>
      </c>
      <c r="D684" t="inlineStr">
        <is>
          <t>IN-FONDO2</t>
        </is>
      </c>
      <c r="E684" t="inlineStr">
        <is>
          <t>302002100001</t>
        </is>
      </c>
      <c r="F684" t="inlineStr">
        <is>
          <t>PEP761001002</t>
        </is>
      </c>
      <c r="G684" t="inlineStr">
        <is>
          <t>BU</t>
        </is>
      </c>
      <c r="H684" t="inlineStr">
        <is>
          <t>Sector</t>
        </is>
      </c>
      <c r="I684" t="inlineStr">
        <is>
          <t>Proxies</t>
        </is>
      </c>
      <c r="J684" t="inlineStr">
        <is>
          <t>Proxies</t>
        </is>
      </c>
      <c r="K684" t="inlineStr"/>
      <c r="L684" t="inlineStr">
        <is>
          <t>Unacem*</t>
        </is>
      </c>
      <c r="M684" t="inlineStr">
        <is>
          <t>Unacem</t>
        </is>
      </c>
      <c r="N684" t="b">
        <v>0</v>
      </c>
      <c r="O684" t="n">
        <v>207.50297708</v>
      </c>
      <c r="P684" t="n">
        <v>0.002032188027122969</v>
      </c>
      <c r="Q684" t="n">
        <v>28.40713778160296</v>
      </c>
      <c r="R684" t="n">
        <v>5894.565660004361</v>
      </c>
      <c r="S684" t="n">
        <v>0.4216850656143478</v>
      </c>
      <c r="T684">
        <f>O684*Q684</f>
        <v/>
      </c>
      <c r="U684">
        <f>O684*P684</f>
        <v/>
      </c>
    </row>
    <row r="685">
      <c r="A685" t="inlineStr">
        <is>
          <t>202606</t>
        </is>
      </c>
      <c r="B685" t="inlineStr">
        <is>
          <t>Ex_Integra</t>
        </is>
      </c>
      <c r="C685" t="inlineStr">
        <is>
          <t>F3</t>
        </is>
      </c>
      <c r="D685" t="inlineStr">
        <is>
          <t>IN-FONDO3</t>
        </is>
      </c>
      <c r="E685" t="inlineStr">
        <is>
          <t>305962100001</t>
        </is>
      </c>
      <c r="F685" t="inlineStr">
        <is>
          <t>CVL800901007</t>
        </is>
      </c>
      <c r="G685" t="inlineStr">
        <is>
          <t>BU</t>
        </is>
      </c>
      <c r="H685" t="inlineStr">
        <is>
          <t>Sector</t>
        </is>
      </c>
      <c r="I685" t="inlineStr">
        <is>
          <t>Proxies</t>
        </is>
      </c>
      <c r="J685" t="inlineStr">
        <is>
          <t>Proxies</t>
        </is>
      </c>
      <c r="K685" t="inlineStr"/>
      <c r="L685" t="inlineStr"/>
      <c r="M685" t="inlineStr">
        <is>
          <t>nan</t>
        </is>
      </c>
      <c r="N685" t="b">
        <v>0</v>
      </c>
      <c r="O685" t="n">
        <v>29.00131826</v>
      </c>
      <c r="P685" t="n">
        <v>0.001707319370953912</v>
      </c>
      <c r="Q685" t="n">
        <v>6.082020353847335</v>
      </c>
      <c r="R685" t="n">
        <v>176.3866079457244</v>
      </c>
      <c r="S685" t="n">
        <v>0.0495145124484974</v>
      </c>
      <c r="T685">
        <f>O685*Q685</f>
        <v/>
      </c>
      <c r="U685">
        <f>O685*P685</f>
        <v/>
      </c>
    </row>
    <row r="686">
      <c r="A686" t="inlineStr">
        <is>
          <t>202606</t>
        </is>
      </c>
      <c r="B686" t="inlineStr">
        <is>
          <t>Ex_Integra</t>
        </is>
      </c>
      <c r="C686" t="inlineStr">
        <is>
          <t>F1</t>
        </is>
      </c>
      <c r="D686" t="inlineStr">
        <is>
          <t>IN-FONDO1</t>
        </is>
      </c>
      <c r="E686" t="inlineStr">
        <is>
          <t>305962100001</t>
        </is>
      </c>
      <c r="F686" t="inlineStr">
        <is>
          <t>CVL800901007</t>
        </is>
      </c>
      <c r="G686" t="inlineStr">
        <is>
          <t>BU</t>
        </is>
      </c>
      <c r="H686" t="inlineStr">
        <is>
          <t>Sector</t>
        </is>
      </c>
      <c r="I686" t="inlineStr">
        <is>
          <t>Proxies</t>
        </is>
      </c>
      <c r="J686" t="inlineStr">
        <is>
          <t>Proxies</t>
        </is>
      </c>
      <c r="K686" t="inlineStr"/>
      <c r="L686" t="inlineStr"/>
      <c r="M686" t="inlineStr">
        <is>
          <t>nan</t>
        </is>
      </c>
      <c r="N686" t="b">
        <v>0</v>
      </c>
      <c r="O686" t="n">
        <v>29.00131826</v>
      </c>
      <c r="P686" t="n">
        <v>0.0001169859798615028</v>
      </c>
      <c r="Q686" t="n">
        <v>0.4335226545574503</v>
      </c>
      <c r="R686" t="n">
        <v>12.57272847774066</v>
      </c>
      <c r="S686" t="n">
        <v>0.003392747633921393</v>
      </c>
      <c r="T686">
        <f>O686*Q686</f>
        <v/>
      </c>
      <c r="U686">
        <f>O686*P686</f>
        <v/>
      </c>
    </row>
    <row r="687">
      <c r="A687" t="inlineStr">
        <is>
          <t>202606</t>
        </is>
      </c>
      <c r="B687" t="inlineStr">
        <is>
          <t>Ex_Integra</t>
        </is>
      </c>
      <c r="C687" t="inlineStr">
        <is>
          <t>F2</t>
        </is>
      </c>
      <c r="D687" t="inlineStr">
        <is>
          <t>IN-FONDO2</t>
        </is>
      </c>
      <c r="E687" t="inlineStr">
        <is>
          <t>305962100001</t>
        </is>
      </c>
      <c r="F687" t="inlineStr">
        <is>
          <t>CVL800901007</t>
        </is>
      </c>
      <c r="G687" t="inlineStr">
        <is>
          <t>BU</t>
        </is>
      </c>
      <c r="H687" t="inlineStr">
        <is>
          <t>Sector</t>
        </is>
      </c>
      <c r="I687" t="inlineStr">
        <is>
          <t>Proxies</t>
        </is>
      </c>
      <c r="J687" t="inlineStr">
        <is>
          <t>Proxies</t>
        </is>
      </c>
      <c r="K687" t="inlineStr"/>
      <c r="L687" t="inlineStr"/>
      <c r="M687" t="inlineStr">
        <is>
          <t>nan</t>
        </is>
      </c>
      <c r="N687" t="b">
        <v>0</v>
      </c>
      <c r="O687" t="n">
        <v>29.00131826</v>
      </c>
      <c r="P687" t="n">
        <v>0.0002817006962855632</v>
      </c>
      <c r="Q687" t="n">
        <v>3.93778055266205</v>
      </c>
      <c r="R687" t="n">
        <v>114.2008270457908</v>
      </c>
      <c r="S687" t="n">
        <v>0.008169691547041218</v>
      </c>
      <c r="T687">
        <f>O687*Q687</f>
        <v/>
      </c>
      <c r="U687">
        <f>O687*P687</f>
        <v/>
      </c>
    </row>
    <row r="688">
      <c r="A688" t="inlineStr">
        <is>
          <t>202606</t>
        </is>
      </c>
      <c r="B688" t="inlineStr">
        <is>
          <t>Ex_Integra</t>
        </is>
      </c>
      <c r="C688" t="inlineStr">
        <is>
          <t>F3</t>
        </is>
      </c>
      <c r="D688" t="inlineStr">
        <is>
          <t>IN-FONDO3</t>
        </is>
      </c>
      <c r="E688" t="inlineStr">
        <is>
          <t>312034100001</t>
        </is>
      </c>
      <c r="F688" t="inlineStr">
        <is>
          <t>PEP206015005</t>
        </is>
      </c>
      <c r="G688" t="inlineStr">
        <is>
          <t>BU</t>
        </is>
      </c>
      <c r="H688" t="inlineStr">
        <is>
          <t>Sector</t>
        </is>
      </c>
      <c r="I688" t="inlineStr">
        <is>
          <t>Proxies</t>
        </is>
      </c>
      <c r="J688" t="inlineStr">
        <is>
          <t>Proxies</t>
        </is>
      </c>
      <c r="K688" t="inlineStr"/>
      <c r="L688" t="inlineStr">
        <is>
          <t>Hunt Oil</t>
        </is>
      </c>
      <c r="M688" t="inlineStr">
        <is>
          <t>Hunt Oil</t>
        </is>
      </c>
      <c r="N688" t="b">
        <v>0</v>
      </c>
      <c r="O688" t="n">
        <v>207.50297708</v>
      </c>
      <c r="P688" t="n">
        <v>2.285520877151971e-13</v>
      </c>
      <c r="Q688" t="n">
        <v>8.141759960361008e-10</v>
      </c>
      <c r="R688" t="n">
        <v>1.689439430445652e-07</v>
      </c>
      <c r="S688" t="n">
        <v>4.74252386187527e-11</v>
      </c>
      <c r="T688">
        <f>O688*Q688</f>
        <v/>
      </c>
      <c r="U688">
        <f>O688*P688</f>
        <v/>
      </c>
    </row>
    <row r="689">
      <c r="A689" t="inlineStr">
        <is>
          <t>202606</t>
        </is>
      </c>
      <c r="B689" t="inlineStr">
        <is>
          <t>Ex_Integra</t>
        </is>
      </c>
      <c r="C689" t="inlineStr">
        <is>
          <t>F2</t>
        </is>
      </c>
      <c r="D689" t="inlineStr">
        <is>
          <t>IN-FONDO2</t>
        </is>
      </c>
      <c r="E689" t="inlineStr">
        <is>
          <t>302051100001</t>
        </is>
      </c>
      <c r="F689" t="inlineStr">
        <is>
          <t>PEP239501005</t>
        </is>
      </c>
      <c r="G689" t="inlineStr">
        <is>
          <t>BU</t>
        </is>
      </c>
      <c r="H689" t="inlineStr">
        <is>
          <t>Sector</t>
        </is>
      </c>
      <c r="I689" t="inlineStr">
        <is>
          <t>Proxies</t>
        </is>
      </c>
      <c r="J689" t="inlineStr">
        <is>
          <t>Proxies</t>
        </is>
      </c>
      <c r="K689" t="inlineStr"/>
      <c r="L689" t="inlineStr">
        <is>
          <t>Pacasmayo</t>
        </is>
      </c>
      <c r="M689" t="inlineStr">
        <is>
          <t>Pacasmayo</t>
        </is>
      </c>
      <c r="N689" t="b">
        <v>0</v>
      </c>
      <c r="O689" t="n">
        <v>207.50297708</v>
      </c>
      <c r="P689" t="n">
        <v>0.004243397402219776</v>
      </c>
      <c r="Q689" t="n">
        <v>59.31674286931479</v>
      </c>
      <c r="R689" t="n">
        <v>12308.40073607168</v>
      </c>
      <c r="S689" t="n">
        <v>0.8805175938941417</v>
      </c>
      <c r="T689">
        <f>O689*Q689</f>
        <v/>
      </c>
      <c r="U689">
        <f>O689*P689</f>
        <v/>
      </c>
    </row>
    <row r="690">
      <c r="A690" t="inlineStr">
        <is>
          <t>202606</t>
        </is>
      </c>
      <c r="B690" t="inlineStr">
        <is>
          <t>Ex_Integra</t>
        </is>
      </c>
      <c r="C690" t="inlineStr">
        <is>
          <t>F3</t>
        </is>
      </c>
      <c r="D690" t="inlineStr">
        <is>
          <t>IN-FONDO3</t>
        </is>
      </c>
      <c r="E690" t="inlineStr">
        <is>
          <t>302051100001</t>
        </is>
      </c>
      <c r="F690" t="inlineStr">
        <is>
          <t>PEP239501005</t>
        </is>
      </c>
      <c r="G690" t="inlineStr">
        <is>
          <t>BU</t>
        </is>
      </c>
      <c r="H690" t="inlineStr">
        <is>
          <t>Sector</t>
        </is>
      </c>
      <c r="I690" t="inlineStr">
        <is>
          <t>Proxies</t>
        </is>
      </c>
      <c r="J690" t="inlineStr">
        <is>
          <t>Proxies</t>
        </is>
      </c>
      <c r="K690" t="inlineStr"/>
      <c r="L690" t="inlineStr">
        <is>
          <t>Pacasmayo</t>
        </is>
      </c>
      <c r="M690" t="inlineStr">
        <is>
          <t>Pacasmayo</t>
        </is>
      </c>
      <c r="N690" t="b">
        <v>0</v>
      </c>
      <c r="O690" t="n">
        <v>207.50297708</v>
      </c>
      <c r="P690" t="n">
        <v>0.01099680313518235</v>
      </c>
      <c r="Q690" t="n">
        <v>39.1741472821588</v>
      </c>
      <c r="R690" t="n">
        <v>8128.752185618341</v>
      </c>
      <c r="S690" t="n">
        <v>2.281869388913016</v>
      </c>
      <c r="T690">
        <f>O690*Q690</f>
        <v/>
      </c>
      <c r="U690">
        <f>O690*P690</f>
        <v/>
      </c>
    </row>
    <row r="691">
      <c r="A691" t="inlineStr">
        <is>
          <t>202606</t>
        </is>
      </c>
      <c r="B691" t="inlineStr">
        <is>
          <t>Ex_Integra</t>
        </is>
      </c>
      <c r="C691" t="inlineStr">
        <is>
          <t>F1</t>
        </is>
      </c>
      <c r="D691" t="inlineStr">
        <is>
          <t>IN-FONDO1</t>
        </is>
      </c>
      <c r="E691" t="inlineStr">
        <is>
          <t>302051100001</t>
        </is>
      </c>
      <c r="F691" t="inlineStr">
        <is>
          <t>PEP239501005</t>
        </is>
      </c>
      <c r="G691" t="inlineStr">
        <is>
          <t>BU</t>
        </is>
      </c>
      <c r="H691" t="inlineStr">
        <is>
          <t>Sector</t>
        </is>
      </c>
      <c r="I691" t="inlineStr">
        <is>
          <t>Proxies</t>
        </is>
      </c>
      <c r="J691" t="inlineStr">
        <is>
          <t>Proxies</t>
        </is>
      </c>
      <c r="K691" t="inlineStr"/>
      <c r="L691" t="inlineStr">
        <is>
          <t>Pacasmayo</t>
        </is>
      </c>
      <c r="M691" t="inlineStr">
        <is>
          <t>Pacasmayo</t>
        </is>
      </c>
      <c r="N691" t="b">
        <v>0</v>
      </c>
      <c r="O691" t="n">
        <v>207.50297708</v>
      </c>
      <c r="P691" t="n">
        <v>0.001831341346691814</v>
      </c>
      <c r="Q691" t="n">
        <v>6.786522307703586</v>
      </c>
      <c r="R691" t="n">
        <v>1408.223582868326</v>
      </c>
      <c r="S691" t="n">
        <v>0.3800087814882478</v>
      </c>
      <c r="T691">
        <f>O691*Q691</f>
        <v/>
      </c>
      <c r="U691">
        <f>O691*P691</f>
        <v/>
      </c>
    </row>
    <row r="692">
      <c r="A692" t="inlineStr">
        <is>
          <t>202606</t>
        </is>
      </c>
      <c r="B692" t="inlineStr">
        <is>
          <t>Ex_Integra</t>
        </is>
      </c>
      <c r="C692" t="inlineStr">
        <is>
          <t>F3</t>
        </is>
      </c>
      <c r="D692" t="inlineStr">
        <is>
          <t>IN-FONDO3</t>
        </is>
      </c>
      <c r="E692" t="inlineStr">
        <is>
          <t>3220512Q1094</t>
        </is>
      </c>
      <c r="F692" t="inlineStr">
        <is>
          <t>US15126Q1094</t>
        </is>
      </c>
      <c r="G692" t="inlineStr">
        <is>
          <t>BU</t>
        </is>
      </c>
      <c r="H692" t="inlineStr">
        <is>
          <t>Sector</t>
        </is>
      </c>
      <c r="I692" t="inlineStr">
        <is>
          <t>Proxies</t>
        </is>
      </c>
      <c r="J692" t="inlineStr">
        <is>
          <t>Proxies</t>
        </is>
      </c>
      <c r="K692" t="inlineStr"/>
      <c r="L692" t="inlineStr">
        <is>
          <t>Pacasmayo</t>
        </is>
      </c>
      <c r="M692" t="inlineStr">
        <is>
          <t>Pacasmayo</t>
        </is>
      </c>
      <c r="N692" t="b">
        <v>0</v>
      </c>
      <c r="O692" t="n">
        <v>207.50297708</v>
      </c>
      <c r="P692" t="n">
        <v>0.001593911486229125</v>
      </c>
      <c r="Q692" t="n">
        <v>5.678025017697927</v>
      </c>
      <c r="R692" t="n">
        <v>1178.207095107039</v>
      </c>
      <c r="S692" t="n">
        <v>0.3307413785945509</v>
      </c>
      <c r="T692">
        <f>O692*Q692</f>
        <v/>
      </c>
      <c r="U692">
        <f>O692*P692</f>
        <v/>
      </c>
    </row>
    <row r="693">
      <c r="A693" t="inlineStr">
        <is>
          <t>202606</t>
        </is>
      </c>
      <c r="B693" t="inlineStr">
        <is>
          <t>Ex_Integra</t>
        </is>
      </c>
      <c r="C693" t="inlineStr">
        <is>
          <t>F2</t>
        </is>
      </c>
      <c r="D693" t="inlineStr">
        <is>
          <t>IN-FONDO2</t>
        </is>
      </c>
      <c r="E693" t="inlineStr">
        <is>
          <t>3220512Q1094</t>
        </is>
      </c>
      <c r="F693" t="inlineStr">
        <is>
          <t>US15126Q1094</t>
        </is>
      </c>
      <c r="G693" t="inlineStr">
        <is>
          <t>BU</t>
        </is>
      </c>
      <c r="H693" t="inlineStr">
        <is>
          <t>Sector</t>
        </is>
      </c>
      <c r="I693" t="inlineStr">
        <is>
          <t>Proxies</t>
        </is>
      </c>
      <c r="J693" t="inlineStr">
        <is>
          <t>Proxies</t>
        </is>
      </c>
      <c r="K693" t="inlineStr"/>
      <c r="L693" t="inlineStr">
        <is>
          <t>Pacasmayo</t>
        </is>
      </c>
      <c r="M693" t="inlineStr">
        <is>
          <t>Pacasmayo</t>
        </is>
      </c>
      <c r="N693" t="b">
        <v>0</v>
      </c>
      <c r="O693" t="n">
        <v>207.50297708</v>
      </c>
      <c r="P693" t="n">
        <v>0.0006194669198700663</v>
      </c>
      <c r="Q693" t="n">
        <v>8.659278525918291</v>
      </c>
      <c r="R693" t="n">
        <v>1796.826073492959</v>
      </c>
      <c r="S693" t="n">
        <v>0.1285412300756166</v>
      </c>
      <c r="T693">
        <f>O693*Q693</f>
        <v/>
      </c>
      <c r="U693">
        <f>O693*P693</f>
        <v/>
      </c>
    </row>
    <row r="694">
      <c r="A694" t="inlineStr">
        <is>
          <t>202606</t>
        </is>
      </c>
      <c r="B694" t="inlineStr">
        <is>
          <t>Ex_Integra</t>
        </is>
      </c>
      <c r="C694" t="inlineStr">
        <is>
          <t>F1</t>
        </is>
      </c>
      <c r="D694" t="inlineStr">
        <is>
          <t>IN-FONDO1</t>
        </is>
      </c>
      <c r="E694" t="inlineStr">
        <is>
          <t>3220512Q1094</t>
        </is>
      </c>
      <c r="F694" t="inlineStr">
        <is>
          <t>US15126Q1094</t>
        </is>
      </c>
      <c r="G694" t="inlineStr">
        <is>
          <t>BU</t>
        </is>
      </c>
      <c r="H694" t="inlineStr">
        <is>
          <t>Sector</t>
        </is>
      </c>
      <c r="I694" t="inlineStr">
        <is>
          <t>Proxies</t>
        </is>
      </c>
      <c r="J694" t="inlineStr">
        <is>
          <t>Proxies</t>
        </is>
      </c>
      <c r="K694" t="inlineStr"/>
      <c r="L694" t="inlineStr">
        <is>
          <t>Pacasmayo</t>
        </is>
      </c>
      <c r="M694" t="inlineStr">
        <is>
          <t>Pacasmayo</t>
        </is>
      </c>
      <c r="N694" t="b">
        <v>0</v>
      </c>
      <c r="O694" t="n">
        <v>207.50297708</v>
      </c>
      <c r="P694" t="n">
        <v>0.0007896736556055978</v>
      </c>
      <c r="Q694" t="n">
        <v>2.926345702429602</v>
      </c>
      <c r="R694" t="n">
        <v>607.2254452194061</v>
      </c>
      <c r="S694" t="n">
        <v>0.1638596344598082</v>
      </c>
      <c r="T694">
        <f>O694*Q694</f>
        <v/>
      </c>
      <c r="U694">
        <f>O694*P694</f>
        <v/>
      </c>
    </row>
    <row r="695">
      <c r="A695" t="inlineStr">
        <is>
          <t>202606</t>
        </is>
      </c>
      <c r="B695" t="inlineStr">
        <is>
          <t>Ex_Integra</t>
        </is>
      </c>
      <c r="C695" t="inlineStr">
        <is>
          <t>F2</t>
        </is>
      </c>
      <c r="D695" t="inlineStr">
        <is>
          <t>IN-FONDO2</t>
        </is>
      </c>
      <c r="E695" t="inlineStr">
        <is>
          <t>305923100001</t>
        </is>
      </c>
      <c r="F695" t="inlineStr">
        <is>
          <t>PEP746351100</t>
        </is>
      </c>
      <c r="G695" t="inlineStr">
        <is>
          <t>BU</t>
        </is>
      </c>
      <c r="H695" t="inlineStr">
        <is>
          <t>Sector</t>
        </is>
      </c>
      <c r="I695" t="inlineStr">
        <is>
          <t>Proxies</t>
        </is>
      </c>
      <c r="J695" t="inlineStr">
        <is>
          <t>Proxies</t>
        </is>
      </c>
      <c r="K695" t="inlineStr"/>
      <c r="L695" t="inlineStr"/>
      <c r="M695" t="inlineStr">
        <is>
          <t>nan</t>
        </is>
      </c>
      <c r="N695" t="b">
        <v>0</v>
      </c>
      <c r="O695" t="n">
        <v>29.00131826</v>
      </c>
      <c r="P695" t="n">
        <v>2.1290235932829e-08</v>
      </c>
      <c r="Q695" t="n">
        <v>0.0002976076315157384</v>
      </c>
      <c r="R695" t="n">
        <v>0.008631013638192735</v>
      </c>
      <c r="S695" t="n">
        <v>6.17444908118462e-07</v>
      </c>
      <c r="T695">
        <f>O695*Q695</f>
        <v/>
      </c>
      <c r="U695">
        <f>O695*P695</f>
        <v/>
      </c>
    </row>
    <row r="696">
      <c r="A696" t="inlineStr">
        <is>
          <t>202606</t>
        </is>
      </c>
      <c r="B696" t="inlineStr">
        <is>
          <t>Ex_Integra</t>
        </is>
      </c>
      <c r="C696" t="inlineStr">
        <is>
          <t>F1</t>
        </is>
      </c>
      <c r="D696" t="inlineStr">
        <is>
          <t>IN-FONDO1</t>
        </is>
      </c>
      <c r="E696" t="inlineStr">
        <is>
          <t>305923100002</t>
        </is>
      </c>
      <c r="F696" t="inlineStr">
        <is>
          <t>PEP746354203</t>
        </is>
      </c>
      <c r="G696" t="inlineStr">
        <is>
          <t>BU</t>
        </is>
      </c>
      <c r="H696" t="inlineStr">
        <is>
          <t>Sector</t>
        </is>
      </c>
      <c r="I696" t="inlineStr">
        <is>
          <t>Proxies</t>
        </is>
      </c>
      <c r="J696" t="inlineStr">
        <is>
          <t>Proxies</t>
        </is>
      </c>
      <c r="K696" t="inlineStr"/>
      <c r="L696" t="inlineStr"/>
      <c r="M696" t="inlineStr">
        <is>
          <t>nan</t>
        </is>
      </c>
      <c r="N696" t="b">
        <v>0</v>
      </c>
      <c r="O696" t="n">
        <v>29.00131826</v>
      </c>
      <c r="P696" t="n">
        <v>0.0006951599542046818</v>
      </c>
      <c r="Q696" t="n">
        <v>2.576100051011514</v>
      </c>
      <c r="R696" t="n">
        <v>74.71029744898715</v>
      </c>
      <c r="S696" t="n">
        <v>0.020160555073497</v>
      </c>
      <c r="T696">
        <f>O696*Q696</f>
        <v/>
      </c>
      <c r="U696">
        <f>O696*P696</f>
        <v/>
      </c>
    </row>
    <row r="697">
      <c r="A697" t="inlineStr">
        <is>
          <t>202606</t>
        </is>
      </c>
      <c r="B697" t="inlineStr">
        <is>
          <t>Ex_Integra</t>
        </is>
      </c>
      <c r="C697" t="inlineStr">
        <is>
          <t>F2</t>
        </is>
      </c>
      <c r="D697" t="inlineStr">
        <is>
          <t>IN-FONDO2</t>
        </is>
      </c>
      <c r="E697" t="inlineStr">
        <is>
          <t>305923100002</t>
        </is>
      </c>
      <c r="F697" t="inlineStr">
        <is>
          <t>PEP746354203</t>
        </is>
      </c>
      <c r="G697" t="inlineStr">
        <is>
          <t>BU</t>
        </is>
      </c>
      <c r="H697" t="inlineStr">
        <is>
          <t>Sector</t>
        </is>
      </c>
      <c r="I697" t="inlineStr">
        <is>
          <t>Proxies</t>
        </is>
      </c>
      <c r="J697" t="inlineStr">
        <is>
          <t>Proxies</t>
        </is>
      </c>
      <c r="K697" t="inlineStr"/>
      <c r="L697" t="inlineStr"/>
      <c r="M697" t="inlineStr">
        <is>
          <t>nan</t>
        </is>
      </c>
      <c r="N697" t="b">
        <v>0</v>
      </c>
      <c r="O697" t="n">
        <v>29.00131826</v>
      </c>
      <c r="P697" t="n">
        <v>0.001145938800103517</v>
      </c>
      <c r="Q697" t="n">
        <v>16.01861685501191</v>
      </c>
      <c r="R697" t="n">
        <v>464.5610054972008</v>
      </c>
      <c r="S697" t="n">
        <v>0.03323373584828463</v>
      </c>
      <c r="T697">
        <f>O697*Q697</f>
        <v/>
      </c>
      <c r="U697">
        <f>O697*P697</f>
        <v/>
      </c>
    </row>
    <row r="698">
      <c r="A698" t="inlineStr">
        <is>
          <t>202606</t>
        </is>
      </c>
      <c r="B698" t="inlineStr">
        <is>
          <t>Ex_Integra</t>
        </is>
      </c>
      <c r="C698" t="inlineStr">
        <is>
          <t>F3</t>
        </is>
      </c>
      <c r="D698" t="inlineStr">
        <is>
          <t>IN-FONDO3</t>
        </is>
      </c>
      <c r="E698" t="inlineStr">
        <is>
          <t>305923100002</t>
        </is>
      </c>
      <c r="F698" t="inlineStr">
        <is>
          <t>PEP746354203</t>
        </is>
      </c>
      <c r="G698" t="inlineStr">
        <is>
          <t>BU</t>
        </is>
      </c>
      <c r="H698" t="inlineStr">
        <is>
          <t>Sector</t>
        </is>
      </c>
      <c r="I698" t="inlineStr">
        <is>
          <t>Proxies</t>
        </is>
      </c>
      <c r="J698" t="inlineStr">
        <is>
          <t>Proxies</t>
        </is>
      </c>
      <c r="K698" t="inlineStr"/>
      <c r="L698" t="inlineStr"/>
      <c r="M698" t="inlineStr">
        <is>
          <t>nan</t>
        </is>
      </c>
      <c r="N698" t="b">
        <v>0</v>
      </c>
      <c r="O698" t="n">
        <v>29.00131826</v>
      </c>
      <c r="P698" t="n">
        <v>0.004090749769776295</v>
      </c>
      <c r="Q698" t="n">
        <v>14.5725654997839</v>
      </c>
      <c r="R698" t="n">
        <v>422.6236099239289</v>
      </c>
      <c r="S698" t="n">
        <v>0.1186371359953041</v>
      </c>
      <c r="T698">
        <f>O698*Q698</f>
        <v/>
      </c>
      <c r="U698">
        <f>O698*P698</f>
        <v/>
      </c>
    </row>
    <row r="699">
      <c r="A699" t="inlineStr">
        <is>
          <t>202606</t>
        </is>
      </c>
      <c r="B699" t="inlineStr">
        <is>
          <t>Ex_Integra</t>
        </is>
      </c>
      <c r="C699" t="inlineStr">
        <is>
          <t>F2</t>
        </is>
      </c>
      <c r="D699" t="inlineStr">
        <is>
          <t>IN-FONDO2</t>
        </is>
      </c>
      <c r="E699" t="inlineStr">
        <is>
          <t>345874294721</t>
        </is>
      </c>
      <c r="F699" t="inlineStr">
        <is>
          <t>LU2791994721</t>
        </is>
      </c>
      <c r="G699" t="inlineStr">
        <is>
          <t>BU</t>
        </is>
      </c>
      <c r="H699" t="inlineStr">
        <is>
          <t>Sector</t>
        </is>
      </c>
      <c r="I699" t="inlineStr">
        <is>
          <t>Proxies</t>
        </is>
      </c>
      <c r="J699" t="inlineStr">
        <is>
          <t>Proxies</t>
        </is>
      </c>
      <c r="K699" t="inlineStr"/>
      <c r="L699" t="inlineStr"/>
      <c r="M699" t="inlineStr">
        <is>
          <t>nan</t>
        </is>
      </c>
      <c r="N699" t="b">
        <v>0</v>
      </c>
      <c r="O699" t="n">
        <v>2.75246871</v>
      </c>
      <c r="P699" t="n">
        <v>1.209639556592639e-05</v>
      </c>
      <c r="Q699" t="n">
        <v>0.1690906406866894</v>
      </c>
      <c r="R699" t="n">
        <v>0.4654166976439655</v>
      </c>
      <c r="S699" t="n">
        <v>3.329495029899513e-05</v>
      </c>
      <c r="T699">
        <f>O699*Q699</f>
        <v/>
      </c>
      <c r="U699">
        <f>O699*P699</f>
        <v/>
      </c>
    </row>
    <row r="700">
      <c r="A700" t="inlineStr">
        <is>
          <t>202606</t>
        </is>
      </c>
      <c r="B700" t="inlineStr">
        <is>
          <t>Ex_Integra</t>
        </is>
      </c>
      <c r="C700" t="inlineStr">
        <is>
          <t>F3</t>
        </is>
      </c>
      <c r="D700" t="inlineStr">
        <is>
          <t>IN-FONDO3</t>
        </is>
      </c>
      <c r="E700" t="inlineStr">
        <is>
          <t>302128100001</t>
        </is>
      </c>
      <c r="F700" t="inlineStr">
        <is>
          <t>PEP736211009</t>
        </is>
      </c>
      <c r="G700" t="inlineStr">
        <is>
          <t>BU</t>
        </is>
      </c>
      <c r="H700" t="inlineStr">
        <is>
          <t>Sector</t>
        </is>
      </c>
      <c r="I700" t="inlineStr">
        <is>
          <t>Proxies</t>
        </is>
      </c>
      <c r="J700" t="inlineStr">
        <is>
          <t>Proxies</t>
        </is>
      </c>
      <c r="K700" t="inlineStr"/>
      <c r="L700" t="inlineStr">
        <is>
          <t>Fossal</t>
        </is>
      </c>
      <c r="M700" t="inlineStr">
        <is>
          <t>Fossal</t>
        </is>
      </c>
      <c r="N700" t="b">
        <v>0</v>
      </c>
      <c r="O700" t="n">
        <v>207.50297708</v>
      </c>
      <c r="P700" t="n">
        <v>1.342779526515987e-07</v>
      </c>
      <c r="Q700" t="n">
        <v>0.00047834122601425</v>
      </c>
      <c r="R700" t="n">
        <v>0.09925722845805401</v>
      </c>
      <c r="S700" t="n">
        <v>2.786307493141402e-05</v>
      </c>
      <c r="T700">
        <f>O700*Q700</f>
        <v/>
      </c>
      <c r="U700">
        <f>O700*P700</f>
        <v/>
      </c>
    </row>
    <row r="701">
      <c r="A701" t="inlineStr">
        <is>
          <t>202606</t>
        </is>
      </c>
      <c r="B701" t="inlineStr">
        <is>
          <t>Ex_Integra</t>
        </is>
      </c>
      <c r="C701" t="inlineStr">
        <is>
          <t>F1</t>
        </is>
      </c>
      <c r="D701" t="inlineStr">
        <is>
          <t>IN-FONDO1</t>
        </is>
      </c>
      <c r="E701" t="inlineStr">
        <is>
          <t>302128100001</t>
        </is>
      </c>
      <c r="F701" t="inlineStr">
        <is>
          <t>PEP736211009</t>
        </is>
      </c>
      <c r="G701" t="inlineStr">
        <is>
          <t>BU</t>
        </is>
      </c>
      <c r="H701" t="inlineStr">
        <is>
          <t>Sector</t>
        </is>
      </c>
      <c r="I701" t="inlineStr">
        <is>
          <t>Proxies</t>
        </is>
      </c>
      <c r="J701" t="inlineStr">
        <is>
          <t>Proxies</t>
        </is>
      </c>
      <c r="K701" t="inlineStr"/>
      <c r="L701" t="inlineStr">
        <is>
          <t>Fossal</t>
        </is>
      </c>
      <c r="M701" t="inlineStr">
        <is>
          <t>Fossal</t>
        </is>
      </c>
      <c r="N701" t="b">
        <v>0</v>
      </c>
      <c r="O701" t="n">
        <v>207.50297708</v>
      </c>
      <c r="P701" t="n">
        <v>1.876496519070476e-08</v>
      </c>
      <c r="Q701" t="n">
        <v>6.953856805561983e-05</v>
      </c>
      <c r="R701" t="n">
        <v>0.0144294598934213</v>
      </c>
      <c r="S701" t="n">
        <v>3.893786141873809e-06</v>
      </c>
      <c r="T701">
        <f>O701*Q701</f>
        <v/>
      </c>
      <c r="U701">
        <f>O701*P701</f>
        <v/>
      </c>
    </row>
    <row r="702">
      <c r="A702" t="inlineStr">
        <is>
          <t>202606</t>
        </is>
      </c>
      <c r="B702" t="inlineStr">
        <is>
          <t>Ex_Integra</t>
        </is>
      </c>
      <c r="C702" t="inlineStr">
        <is>
          <t>F2</t>
        </is>
      </c>
      <c r="D702" t="inlineStr">
        <is>
          <t>IN-FONDO2</t>
        </is>
      </c>
      <c r="E702" t="inlineStr">
        <is>
          <t>302128100001</t>
        </is>
      </c>
      <c r="F702" t="inlineStr">
        <is>
          <t>PEP736211009</t>
        </is>
      </c>
      <c r="G702" t="inlineStr">
        <is>
          <t>BU</t>
        </is>
      </c>
      <c r="H702" t="inlineStr">
        <is>
          <t>Sector</t>
        </is>
      </c>
      <c r="I702" t="inlineStr">
        <is>
          <t>Proxies</t>
        </is>
      </c>
      <c r="J702" t="inlineStr">
        <is>
          <t>Proxies</t>
        </is>
      </c>
      <c r="K702" t="inlineStr"/>
      <c r="L702" t="inlineStr">
        <is>
          <t>Fossal</t>
        </is>
      </c>
      <c r="M702" t="inlineStr">
        <is>
          <t>Fossal</t>
        </is>
      </c>
      <c r="N702" t="b">
        <v>0</v>
      </c>
      <c r="O702" t="n">
        <v>207.50297708</v>
      </c>
      <c r="P702" t="n">
        <v>4.903296102833872e-08</v>
      </c>
      <c r="Q702" t="n">
        <v>0.0006854120097065714</v>
      </c>
      <c r="R702" t="n">
        <v>0.1422250325404994</v>
      </c>
      <c r="S702" t="n">
        <v>1.01744853884279e-05</v>
      </c>
      <c r="T702">
        <f>O702*Q702</f>
        <v/>
      </c>
      <c r="U702">
        <f>O702*P702</f>
        <v/>
      </c>
    </row>
    <row r="703">
      <c r="A703" t="inlineStr">
        <is>
          <t>202606</t>
        </is>
      </c>
      <c r="B703" t="inlineStr">
        <is>
          <t>Ex_Integra</t>
        </is>
      </c>
      <c r="C703" t="inlineStr">
        <is>
          <t>F2</t>
        </is>
      </c>
      <c r="D703" t="inlineStr">
        <is>
          <t>IN-FONDO2</t>
        </is>
      </c>
      <c r="E703" t="inlineStr">
        <is>
          <t>3221282L1089</t>
        </is>
      </c>
      <c r="F703" t="inlineStr">
        <is>
          <t>US34988L7029</t>
        </is>
      </c>
      <c r="G703" t="inlineStr">
        <is>
          <t>BU</t>
        </is>
      </c>
      <c r="H703" t="inlineStr">
        <is>
          <t>Sector</t>
        </is>
      </c>
      <c r="I703" t="inlineStr">
        <is>
          <t>Proxies</t>
        </is>
      </c>
      <c r="J703" t="inlineStr">
        <is>
          <t>Proxies</t>
        </is>
      </c>
      <c r="K703" t="inlineStr"/>
      <c r="L703" t="inlineStr">
        <is>
          <t>Fossal</t>
        </is>
      </c>
      <c r="M703" t="inlineStr">
        <is>
          <t>Fossal</t>
        </is>
      </c>
      <c r="N703" t="b">
        <v>0</v>
      </c>
      <c r="O703" t="n">
        <v>207.50297708</v>
      </c>
      <c r="P703" t="n">
        <v>6.764712447625152e-09</v>
      </c>
      <c r="Q703" t="n">
        <v>9.456119019885567e-05</v>
      </c>
      <c r="R703" t="n">
        <v>0.01962172848249067</v>
      </c>
      <c r="S703" t="n">
        <v>1.403697971972352e-06</v>
      </c>
      <c r="T703">
        <f>O703*Q703</f>
        <v/>
      </c>
      <c r="U703">
        <f>O703*P703</f>
        <v/>
      </c>
    </row>
    <row r="704">
      <c r="A704" t="inlineStr">
        <is>
          <t>202606</t>
        </is>
      </c>
      <c r="B704" t="inlineStr">
        <is>
          <t>Ex_Integra</t>
        </is>
      </c>
      <c r="C704" t="inlineStr">
        <is>
          <t>F1</t>
        </is>
      </c>
      <c r="D704" t="inlineStr">
        <is>
          <t>IN-FONDO1</t>
        </is>
      </c>
      <c r="E704" t="inlineStr">
        <is>
          <t>3221282L1089</t>
        </is>
      </c>
      <c r="F704" t="inlineStr">
        <is>
          <t>US34988L7029</t>
        </is>
      </c>
      <c r="G704" t="inlineStr">
        <is>
          <t>BU</t>
        </is>
      </c>
      <c r="H704" t="inlineStr">
        <is>
          <t>Sector</t>
        </is>
      </c>
      <c r="I704" t="inlineStr">
        <is>
          <t>Proxies</t>
        </is>
      </c>
      <c r="J704" t="inlineStr">
        <is>
          <t>Proxies</t>
        </is>
      </c>
      <c r="K704" t="inlineStr"/>
      <c r="L704" t="inlineStr">
        <is>
          <t>Fossal</t>
        </is>
      </c>
      <c r="M704" t="inlineStr">
        <is>
          <t>Fossal</t>
        </is>
      </c>
      <c r="N704" t="b">
        <v>0</v>
      </c>
      <c r="O704" t="n">
        <v>207.50297708</v>
      </c>
      <c r="P704" t="n">
        <v>9.346667520187662e-10</v>
      </c>
      <c r="Q704" t="n">
        <v>3.463656174367838e-06</v>
      </c>
      <c r="R704" t="n">
        <v>0.0007187189677628499</v>
      </c>
      <c r="S704" t="n">
        <v>1.939461336215881e-07</v>
      </c>
      <c r="T704">
        <f>O704*Q704</f>
        <v/>
      </c>
      <c r="U704">
        <f>O704*P704</f>
        <v/>
      </c>
    </row>
    <row r="705">
      <c r="A705" t="inlineStr">
        <is>
          <t>202606</t>
        </is>
      </c>
      <c r="B705" t="inlineStr">
        <is>
          <t>Ex_Integra</t>
        </is>
      </c>
      <c r="C705" t="inlineStr">
        <is>
          <t>F3</t>
        </is>
      </c>
      <c r="D705" t="inlineStr">
        <is>
          <t>IN-FONDO3</t>
        </is>
      </c>
      <c r="E705" t="inlineStr">
        <is>
          <t>3221282L1089</t>
        </is>
      </c>
      <c r="F705" t="inlineStr">
        <is>
          <t>US34988L7029</t>
        </is>
      </c>
      <c r="G705" t="inlineStr">
        <is>
          <t>BU</t>
        </is>
      </c>
      <c r="H705" t="inlineStr">
        <is>
          <t>Sector</t>
        </is>
      </c>
      <c r="I705" t="inlineStr">
        <is>
          <t>Proxies</t>
        </is>
      </c>
      <c r="J705" t="inlineStr">
        <is>
          <t>Proxies</t>
        </is>
      </c>
      <c r="K705" t="inlineStr"/>
      <c r="L705" t="inlineStr">
        <is>
          <t>Fossal</t>
        </is>
      </c>
      <c r="M705" t="inlineStr">
        <is>
          <t>Fossal</t>
        </is>
      </c>
      <c r="N705" t="b">
        <v>0</v>
      </c>
      <c r="O705" t="n">
        <v>207.50297708</v>
      </c>
      <c r="P705" t="n">
        <v>2.711311397811709e-10</v>
      </c>
      <c r="Q705" t="n">
        <v>9.65856264952682e-07</v>
      </c>
      <c r="R705" t="n">
        <v>0.0002004180504090508</v>
      </c>
      <c r="S705" t="n">
        <v>5.626051868368657e-08</v>
      </c>
      <c r="T705">
        <f>O705*Q705</f>
        <v/>
      </c>
      <c r="U705">
        <f>O705*P705</f>
        <v/>
      </c>
    </row>
    <row r="706">
      <c r="A706" t="inlineStr">
        <is>
          <t>202606</t>
        </is>
      </c>
      <c r="B706" t="inlineStr">
        <is>
          <t>Ex_Integra</t>
        </is>
      </c>
      <c r="C706" t="inlineStr">
        <is>
          <t>F1</t>
        </is>
      </c>
      <c r="D706" t="inlineStr">
        <is>
          <t>IN-FONDO1</t>
        </is>
      </c>
      <c r="E706" t="inlineStr">
        <is>
          <t>302030100001</t>
        </is>
      </c>
      <c r="F706" t="inlineStr">
        <is>
          <t>PEP701011004</t>
        </is>
      </c>
      <c r="G706" t="inlineStr">
        <is>
          <t>BU</t>
        </is>
      </c>
      <c r="H706" t="inlineStr">
        <is>
          <t>Sector</t>
        </is>
      </c>
      <c r="I706" t="inlineStr">
        <is>
          <t>Proxies</t>
        </is>
      </c>
      <c r="J706" t="inlineStr">
        <is>
          <t>Proxies</t>
        </is>
      </c>
      <c r="K706" t="inlineStr"/>
      <c r="L706" t="inlineStr">
        <is>
          <t>Ene Dist.</t>
        </is>
      </c>
      <c r="M706" t="inlineStr">
        <is>
          <t>Ene Dist.</t>
        </is>
      </c>
      <c r="N706" t="b">
        <v>0</v>
      </c>
      <c r="O706" t="n">
        <v>250.58497259</v>
      </c>
      <c r="P706" t="n">
        <v>0.0003173362431912906</v>
      </c>
      <c r="Q706" t="n">
        <v>1.175973827790698</v>
      </c>
      <c r="R706" t="n">
        <v>294.6813694034895</v>
      </c>
      <c r="S706" t="n">
        <v>0.07951969380190313</v>
      </c>
      <c r="T706">
        <f>O706*Q706</f>
        <v/>
      </c>
      <c r="U706">
        <f>O706*P706</f>
        <v/>
      </c>
    </row>
    <row r="707">
      <c r="A707" t="inlineStr">
        <is>
          <t>202606</t>
        </is>
      </c>
      <c r="B707" t="inlineStr">
        <is>
          <t>Ex_Integra</t>
        </is>
      </c>
      <c r="C707" t="inlineStr">
        <is>
          <t>F3</t>
        </is>
      </c>
      <c r="D707" t="inlineStr">
        <is>
          <t>IN-FONDO3</t>
        </is>
      </c>
      <c r="E707" t="inlineStr">
        <is>
          <t>302030100001</t>
        </is>
      </c>
      <c r="F707" t="inlineStr">
        <is>
          <t>PEP701011004</t>
        </is>
      </c>
      <c r="G707" t="inlineStr">
        <is>
          <t>BU</t>
        </is>
      </c>
      <c r="H707" t="inlineStr">
        <is>
          <t>Sector</t>
        </is>
      </c>
      <c r="I707" t="inlineStr">
        <is>
          <t>Proxies</t>
        </is>
      </c>
      <c r="J707" t="inlineStr">
        <is>
          <t>Proxies</t>
        </is>
      </c>
      <c r="K707" t="inlineStr"/>
      <c r="L707" t="inlineStr">
        <is>
          <t>Ene Dist.</t>
        </is>
      </c>
      <c r="M707" t="inlineStr">
        <is>
          <t>Ene Dist.</t>
        </is>
      </c>
      <c r="N707" t="b">
        <v>0</v>
      </c>
      <c r="O707" t="n">
        <v>250.58497259</v>
      </c>
      <c r="P707" t="n">
        <v>0.000877106628497007</v>
      </c>
      <c r="Q707" t="n">
        <v>3.124535724111581</v>
      </c>
      <c r="R707" t="n">
        <v>782.9616987829763</v>
      </c>
      <c r="S707" t="n">
        <v>0.2197897404604298</v>
      </c>
      <c r="T707">
        <f>O707*Q707</f>
        <v/>
      </c>
      <c r="U707">
        <f>O707*P707</f>
        <v/>
      </c>
    </row>
    <row r="708">
      <c r="A708" t="inlineStr">
        <is>
          <t>202606</t>
        </is>
      </c>
      <c r="B708" t="inlineStr">
        <is>
          <t>Ex_Integra</t>
        </is>
      </c>
      <c r="C708" t="inlineStr">
        <is>
          <t>F2</t>
        </is>
      </c>
      <c r="D708" t="inlineStr">
        <is>
          <t>IN-FONDO2</t>
        </is>
      </c>
      <c r="E708" t="inlineStr">
        <is>
          <t>302030100001</t>
        </is>
      </c>
      <c r="F708" t="inlineStr">
        <is>
          <t>PEP701011004</t>
        </is>
      </c>
      <c r="G708" t="inlineStr">
        <is>
          <t>BU</t>
        </is>
      </c>
      <c r="H708" t="inlineStr">
        <is>
          <t>Sector</t>
        </is>
      </c>
      <c r="I708" t="inlineStr">
        <is>
          <t>Proxies</t>
        </is>
      </c>
      <c r="J708" t="inlineStr">
        <is>
          <t>Proxies</t>
        </is>
      </c>
      <c r="K708" t="inlineStr"/>
      <c r="L708" t="inlineStr">
        <is>
          <t>Ene Dist.</t>
        </is>
      </c>
      <c r="M708" t="inlineStr">
        <is>
          <t>Ene Dist.</t>
        </is>
      </c>
      <c r="N708" t="b">
        <v>0</v>
      </c>
      <c r="O708" t="n">
        <v>250.58497259</v>
      </c>
      <c r="P708" t="n">
        <v>0.0007292661409624737</v>
      </c>
      <c r="Q708" t="n">
        <v>10.19411760589283</v>
      </c>
      <c r="R708" t="n">
        <v>2554.492680851892</v>
      </c>
      <c r="S708" t="n">
        <v>0.1827431359438965</v>
      </c>
      <c r="T708">
        <f>O708*Q708</f>
        <v/>
      </c>
      <c r="U708">
        <f>O708*P708</f>
        <v/>
      </c>
    </row>
    <row r="709">
      <c r="A709" t="inlineStr">
        <is>
          <t>202606</t>
        </is>
      </c>
      <c r="B709" t="inlineStr">
        <is>
          <t>Ex_Integra</t>
        </is>
      </c>
      <c r="C709" t="inlineStr">
        <is>
          <t>F2</t>
        </is>
      </c>
      <c r="D709" t="inlineStr">
        <is>
          <t>IN-FONDO2</t>
        </is>
      </c>
      <c r="E709" t="inlineStr">
        <is>
          <t>302032100002</t>
        </is>
      </c>
      <c r="F709" t="inlineStr">
        <is>
          <t>PEP700511004</t>
        </is>
      </c>
      <c r="G709" t="inlineStr">
        <is>
          <t>BU</t>
        </is>
      </c>
      <c r="H709" t="inlineStr">
        <is>
          <t>Sector</t>
        </is>
      </c>
      <c r="I709" t="inlineStr">
        <is>
          <t>Proxies</t>
        </is>
      </c>
      <c r="J709" t="inlineStr">
        <is>
          <t>Proxies</t>
        </is>
      </c>
      <c r="K709" t="inlineStr"/>
      <c r="L709" t="inlineStr">
        <is>
          <t>Enel Gen.</t>
        </is>
      </c>
      <c r="M709" t="inlineStr">
        <is>
          <t>Enel Gen.</t>
        </is>
      </c>
      <c r="N709" t="b">
        <v>0</v>
      </c>
      <c r="O709" t="n">
        <v>250.58497259</v>
      </c>
      <c r="P709" t="n">
        <v>0.001100231315827701</v>
      </c>
      <c r="Q709" t="n">
        <v>15.37969034518901</v>
      </c>
      <c r="R709" t="n">
        <v>3853.919283591876</v>
      </c>
      <c r="S709" t="n">
        <v>0.2757014341193441</v>
      </c>
      <c r="T709">
        <f>O709*Q709</f>
        <v/>
      </c>
      <c r="U709">
        <f>O709*P709</f>
        <v/>
      </c>
    </row>
    <row r="710">
      <c r="A710" t="inlineStr">
        <is>
          <t>202606</t>
        </is>
      </c>
      <c r="B710" t="inlineStr">
        <is>
          <t>Ex_Integra</t>
        </is>
      </c>
      <c r="C710" t="inlineStr">
        <is>
          <t>F3</t>
        </is>
      </c>
      <c r="D710" t="inlineStr">
        <is>
          <t>IN-FONDO3</t>
        </is>
      </c>
      <c r="E710" t="inlineStr">
        <is>
          <t>302032100002</t>
        </is>
      </c>
      <c r="F710" t="inlineStr">
        <is>
          <t>PEP700511004</t>
        </is>
      </c>
      <c r="G710" t="inlineStr">
        <is>
          <t>BU</t>
        </is>
      </c>
      <c r="H710" t="inlineStr">
        <is>
          <t>Sector</t>
        </is>
      </c>
      <c r="I710" t="inlineStr">
        <is>
          <t>Proxies</t>
        </is>
      </c>
      <c r="J710" t="inlineStr">
        <is>
          <t>Proxies</t>
        </is>
      </c>
      <c r="K710" t="inlineStr"/>
      <c r="L710" t="inlineStr">
        <is>
          <t>Enel Gen.</t>
        </is>
      </c>
      <c r="M710" t="inlineStr">
        <is>
          <t>Enel Gen.</t>
        </is>
      </c>
      <c r="N710" t="b">
        <v>0</v>
      </c>
      <c r="O710" t="n">
        <v>250.58497259</v>
      </c>
      <c r="P710" t="n">
        <v>0.005452307414758131</v>
      </c>
      <c r="Q710" t="n">
        <v>19.4228714534317</v>
      </c>
      <c r="R710" t="n">
        <v>4867.079710777276</v>
      </c>
      <c r="S710" t="n">
        <v>1.36626630407942</v>
      </c>
      <c r="T710">
        <f>O710*Q710</f>
        <v/>
      </c>
      <c r="U710">
        <f>O710*P710</f>
        <v/>
      </c>
    </row>
    <row r="711">
      <c r="A711" t="inlineStr">
        <is>
          <t>202606</t>
        </is>
      </c>
      <c r="B711" t="inlineStr">
        <is>
          <t>Ex_Integra</t>
        </is>
      </c>
      <c r="C711" t="inlineStr">
        <is>
          <t>F1</t>
        </is>
      </c>
      <c r="D711" t="inlineStr">
        <is>
          <t>IN-FONDO1</t>
        </is>
      </c>
      <c r="E711" t="inlineStr">
        <is>
          <t>302032100002</t>
        </is>
      </c>
      <c r="F711" t="inlineStr">
        <is>
          <t>PEP700511004</t>
        </is>
      </c>
      <c r="G711" t="inlineStr">
        <is>
          <t>BU</t>
        </is>
      </c>
      <c r="H711" t="inlineStr">
        <is>
          <t>Sector</t>
        </is>
      </c>
      <c r="I711" t="inlineStr">
        <is>
          <t>Proxies</t>
        </is>
      </c>
      <c r="J711" t="inlineStr">
        <is>
          <t>Proxies</t>
        </is>
      </c>
      <c r="K711" t="inlineStr"/>
      <c r="L711" t="inlineStr">
        <is>
          <t>Enel Gen.</t>
        </is>
      </c>
      <c r="M711" t="inlineStr">
        <is>
          <t>Enel Gen.</t>
        </is>
      </c>
      <c r="N711" t="b">
        <v>0</v>
      </c>
      <c r="O711" t="n">
        <v>250.58497259</v>
      </c>
      <c r="P711" t="n">
        <v>0.0003051583719741074</v>
      </c>
      <c r="Q711" t="n">
        <v>1.130845487940211</v>
      </c>
      <c r="R711" t="n">
        <v>283.372885599023</v>
      </c>
      <c r="S711" t="n">
        <v>0.07646810227674072</v>
      </c>
      <c r="T711">
        <f>O711*Q711</f>
        <v/>
      </c>
      <c r="U711">
        <f>O711*P711</f>
        <v/>
      </c>
    </row>
    <row r="712">
      <c r="A712" t="inlineStr">
        <is>
          <t>202606</t>
        </is>
      </c>
      <c r="B712" t="inlineStr">
        <is>
          <t>Ex_Integra</t>
        </is>
      </c>
      <c r="C712" t="inlineStr">
        <is>
          <t>F3</t>
        </is>
      </c>
      <c r="D712" t="inlineStr">
        <is>
          <t>IN-FONDO3</t>
        </is>
      </c>
      <c r="E712" t="inlineStr">
        <is>
          <t>302061100001</t>
        </is>
      </c>
      <c r="F712" t="inlineStr">
        <is>
          <t>PEP702101002</t>
        </is>
      </c>
      <c r="G712" t="inlineStr">
        <is>
          <t>BU</t>
        </is>
      </c>
      <c r="H712" t="inlineStr">
        <is>
          <t>Sector</t>
        </is>
      </c>
      <c r="I712" t="inlineStr">
        <is>
          <t>Proxies</t>
        </is>
      </c>
      <c r="J712" t="inlineStr">
        <is>
          <t>Proxies</t>
        </is>
      </c>
      <c r="K712" t="inlineStr"/>
      <c r="L712" t="inlineStr">
        <is>
          <t>Engie Ene.</t>
        </is>
      </c>
      <c r="M712" t="inlineStr">
        <is>
          <t>Engie Ene.</t>
        </is>
      </c>
      <c r="N712" t="b">
        <v>0</v>
      </c>
      <c r="O712" t="n">
        <v>250.58497259</v>
      </c>
      <c r="P712" t="n">
        <v>0.008823897335076854</v>
      </c>
      <c r="Q712" t="n">
        <v>31.43355842217841</v>
      </c>
      <c r="R712" t="n">
        <v>7876.777375627741</v>
      </c>
      <c r="S712" t="n">
        <v>2.211136071847208</v>
      </c>
      <c r="T712">
        <f>O712*Q712</f>
        <v/>
      </c>
      <c r="U712">
        <f>O712*P712</f>
        <v/>
      </c>
    </row>
    <row r="713">
      <c r="A713" t="inlineStr">
        <is>
          <t>202606</t>
        </is>
      </c>
      <c r="B713" t="inlineStr">
        <is>
          <t>Ex_Integra</t>
        </is>
      </c>
      <c r="C713" t="inlineStr">
        <is>
          <t>F1</t>
        </is>
      </c>
      <c r="D713" t="inlineStr">
        <is>
          <t>IN-FONDO1</t>
        </is>
      </c>
      <c r="E713" t="inlineStr">
        <is>
          <t>302061100001</t>
        </is>
      </c>
      <c r="F713" t="inlineStr">
        <is>
          <t>PEP702101002</t>
        </is>
      </c>
      <c r="G713" t="inlineStr">
        <is>
          <t>BU</t>
        </is>
      </c>
      <c r="H713" t="inlineStr">
        <is>
          <t>Sector</t>
        </is>
      </c>
      <c r="I713" t="inlineStr">
        <is>
          <t>Proxies</t>
        </is>
      </c>
      <c r="J713" t="inlineStr">
        <is>
          <t>Proxies</t>
        </is>
      </c>
      <c r="K713" t="inlineStr"/>
      <c r="L713" t="inlineStr">
        <is>
          <t>Engie Ene.</t>
        </is>
      </c>
      <c r="M713" t="inlineStr">
        <is>
          <t>Engie Ene.</t>
        </is>
      </c>
      <c r="N713" t="b">
        <v>0</v>
      </c>
      <c r="O713" t="n">
        <v>250.58497259</v>
      </c>
      <c r="P713" t="n">
        <v>0.001787335364266704</v>
      </c>
      <c r="Q713" t="n">
        <v>6.623446438783842</v>
      </c>
      <c r="R713" t="n">
        <v>1659.736144313982</v>
      </c>
      <c r="S713" t="n">
        <v>0.4478793832639096</v>
      </c>
      <c r="T713">
        <f>O713*Q713</f>
        <v/>
      </c>
      <c r="U713">
        <f>O713*P713</f>
        <v/>
      </c>
    </row>
    <row r="714">
      <c r="A714" t="inlineStr">
        <is>
          <t>202606</t>
        </is>
      </c>
      <c r="B714" t="inlineStr">
        <is>
          <t>Ex_Integra</t>
        </is>
      </c>
      <c r="C714" t="inlineStr">
        <is>
          <t>F2</t>
        </is>
      </c>
      <c r="D714" t="inlineStr">
        <is>
          <t>IN-FONDO2</t>
        </is>
      </c>
      <c r="E714" t="inlineStr">
        <is>
          <t>302061100001</t>
        </is>
      </c>
      <c r="F714" t="inlineStr">
        <is>
          <t>PEP702101002</t>
        </is>
      </c>
      <c r="G714" t="inlineStr">
        <is>
          <t>BU</t>
        </is>
      </c>
      <c r="H714" t="inlineStr">
        <is>
          <t>Sector</t>
        </is>
      </c>
      <c r="I714" t="inlineStr">
        <is>
          <t>Proxies</t>
        </is>
      </c>
      <c r="J714" t="inlineStr">
        <is>
          <t>Proxies</t>
        </is>
      </c>
      <c r="K714" t="inlineStr"/>
      <c r="L714" t="inlineStr">
        <is>
          <t>Engie Ene.</t>
        </is>
      </c>
      <c r="M714" t="inlineStr">
        <is>
          <t>Engie Ene.</t>
        </is>
      </c>
      <c r="N714" t="b">
        <v>0</v>
      </c>
      <c r="O714" t="n">
        <v>250.58497259</v>
      </c>
      <c r="P714" t="n">
        <v>0.005851819040184506</v>
      </c>
      <c r="Q714" t="n">
        <v>81.80022100753672</v>
      </c>
      <c r="R714" t="n">
        <v>20497.90613902953</v>
      </c>
      <c r="S714" t="n">
        <v>1.466377913786275</v>
      </c>
      <c r="T714">
        <f>O714*Q714</f>
        <v/>
      </c>
      <c r="U714">
        <f>O714*P714</f>
        <v/>
      </c>
    </row>
    <row r="715">
      <c r="A715" t="inlineStr">
        <is>
          <t>202606</t>
        </is>
      </c>
      <c r="B715" t="inlineStr">
        <is>
          <t>Ex_Integra</t>
        </is>
      </c>
      <c r="C715" t="inlineStr">
        <is>
          <t>F2</t>
        </is>
      </c>
      <c r="D715" t="inlineStr">
        <is>
          <t>IN-FONDO2</t>
        </is>
      </c>
      <c r="E715" t="inlineStr">
        <is>
          <t>5277292FB100</t>
        </is>
      </c>
      <c r="F715" t="inlineStr">
        <is>
          <t>KYG6963B1005</t>
        </is>
      </c>
      <c r="G715" t="inlineStr">
        <is>
          <t>TD</t>
        </is>
      </c>
      <c r="H715" t="inlineStr">
        <is>
          <t>Sector</t>
        </is>
      </c>
      <c r="I715" t="inlineStr">
        <is>
          <t>Proxies</t>
        </is>
      </c>
      <c r="J715" t="inlineStr">
        <is>
          <t>Proxies</t>
        </is>
      </c>
      <c r="K715" t="inlineStr"/>
      <c r="L715" t="inlineStr">
        <is>
          <t>Pearl Diver Capital LLC - Floating Rate Global Income</t>
        </is>
      </c>
      <c r="M715" t="inlineStr">
        <is>
          <t>Pearl Diver Capital LLC - Floating Rate Global Income</t>
        </is>
      </c>
      <c r="N715" t="b">
        <v>0</v>
      </c>
      <c r="O715" t="n">
        <v>94.32351168</v>
      </c>
      <c r="P715" t="n">
        <v>0.0008702659387290339</v>
      </c>
      <c r="Q715" t="n">
        <v>12.16509697831016</v>
      </c>
      <c r="R715" t="n">
        <v>1147.454666921971</v>
      </c>
      <c r="S715" t="n">
        <v>0.0820865394364142</v>
      </c>
      <c r="T715">
        <f>O715*Q715</f>
        <v/>
      </c>
      <c r="U715">
        <f>O715*P715</f>
        <v/>
      </c>
    </row>
    <row r="716">
      <c r="A716" t="inlineStr">
        <is>
          <t>202606</t>
        </is>
      </c>
      <c r="B716" t="inlineStr">
        <is>
          <t>Ex_Integra</t>
        </is>
      </c>
      <c r="C716" t="inlineStr">
        <is>
          <t>F1</t>
        </is>
      </c>
      <c r="D716" t="inlineStr">
        <is>
          <t>IN-FONDO1</t>
        </is>
      </c>
      <c r="E716" t="inlineStr">
        <is>
          <t>5273982F6385</t>
        </is>
      </c>
      <c r="F716" t="inlineStr">
        <is>
          <t>LU1883863851</t>
        </is>
      </c>
      <c r="G716" t="inlineStr">
        <is>
          <t>TD</t>
        </is>
      </c>
      <c r="H716" t="inlineStr">
        <is>
          <t>Sector</t>
        </is>
      </c>
      <c r="I716" t="inlineStr">
        <is>
          <t>Proxies</t>
        </is>
      </c>
      <c r="J716" t="inlineStr">
        <is>
          <t>Proxies</t>
        </is>
      </c>
      <c r="K716" t="inlineStr"/>
      <c r="L716" t="inlineStr">
        <is>
          <t>Amundi / Pioneer - US High Yield</t>
        </is>
      </c>
      <c r="M716" t="inlineStr">
        <is>
          <t>Amundi / Pioneer - US High Yield</t>
        </is>
      </c>
      <c r="N716" t="b">
        <v>0</v>
      </c>
      <c r="O716" t="n">
        <v>94.32351168</v>
      </c>
      <c r="P716" t="n">
        <v>1.126905247057528e-08</v>
      </c>
      <c r="Q716" t="n">
        <v>4.17604703330664e-05</v>
      </c>
      <c r="R716" t="n">
        <v>0.003938994211223282</v>
      </c>
      <c r="S716" t="n">
        <v>1.062936602330841e-06</v>
      </c>
      <c r="T716">
        <f>O716*Q716</f>
        <v/>
      </c>
      <c r="U716">
        <f>O716*P716</f>
        <v/>
      </c>
    </row>
    <row r="717">
      <c r="A717" t="inlineStr">
        <is>
          <t>202606</t>
        </is>
      </c>
      <c r="B717" t="inlineStr">
        <is>
          <t>Ex_Integra</t>
        </is>
      </c>
      <c r="C717" t="inlineStr">
        <is>
          <t>F2</t>
        </is>
      </c>
      <c r="D717" t="inlineStr">
        <is>
          <t>IN-FONDO2</t>
        </is>
      </c>
      <c r="E717" t="inlineStr">
        <is>
          <t>5274542F8758</t>
        </is>
      </c>
      <c r="F717" t="inlineStr">
        <is>
          <t>LU1617687584</t>
        </is>
      </c>
      <c r="G717" t="inlineStr">
        <is>
          <t>TD</t>
        </is>
      </c>
      <c r="H717" t="inlineStr">
        <is>
          <t>Sector</t>
        </is>
      </c>
      <c r="I717" t="inlineStr">
        <is>
          <t>Proxies</t>
        </is>
      </c>
      <c r="J717" t="inlineStr">
        <is>
          <t>Proxies</t>
        </is>
      </c>
      <c r="K717" t="inlineStr"/>
      <c r="L717" t="inlineStr">
        <is>
          <t>Oaktree Global Credit</t>
        </is>
      </c>
      <c r="M717" t="inlineStr">
        <is>
          <t>Oaktree Global Credit</t>
        </is>
      </c>
      <c r="N717" t="b">
        <v>0</v>
      </c>
      <c r="O717" t="n">
        <v>91.45506261</v>
      </c>
      <c r="P717" t="n">
        <v>0.0006685975820328008</v>
      </c>
      <c r="Q717" t="n">
        <v>9.346056260424513</v>
      </c>
      <c r="R717" t="n">
        <v>854.7441604537063</v>
      </c>
      <c r="S717" t="n">
        <v>0.06114663372570441</v>
      </c>
      <c r="T717">
        <f>O717*Q717</f>
        <v/>
      </c>
      <c r="U717">
        <f>O717*P717</f>
        <v/>
      </c>
    </row>
    <row r="718">
      <c r="A718" t="inlineStr">
        <is>
          <t>202606</t>
        </is>
      </c>
      <c r="B718" t="inlineStr">
        <is>
          <t>Ex_Integra</t>
        </is>
      </c>
      <c r="C718" t="inlineStr">
        <is>
          <t>F1</t>
        </is>
      </c>
      <c r="D718" t="inlineStr">
        <is>
          <t>IN-FONDO1</t>
        </is>
      </c>
      <c r="E718" t="inlineStr">
        <is>
          <t>5270582R1157</t>
        </is>
      </c>
      <c r="F718" t="inlineStr">
        <is>
          <t>KYG6201R1157</t>
        </is>
      </c>
      <c r="G718" t="inlineStr">
        <is>
          <t>TD</t>
        </is>
      </c>
      <c r="H718" t="inlineStr">
        <is>
          <t>Sector</t>
        </is>
      </c>
      <c r="I718" t="inlineStr">
        <is>
          <t>Proxies</t>
        </is>
      </c>
      <c r="J718" t="inlineStr">
        <is>
          <t>Proxies</t>
        </is>
      </c>
      <c r="K718" t="inlineStr"/>
      <c r="L718" t="inlineStr">
        <is>
          <t>Moneda - CLOs</t>
        </is>
      </c>
      <c r="M718" t="inlineStr">
        <is>
          <t>Moneda - CLOs</t>
        </is>
      </c>
      <c r="N718" t="b">
        <v>0</v>
      </c>
      <c r="O718" t="n">
        <v>94.32351168</v>
      </c>
      <c r="P718" t="n">
        <v>0.003107698240462121</v>
      </c>
      <c r="Q718" t="n">
        <v>11.51640215659728</v>
      </c>
      <c r="R718" t="n">
        <v>1086.26749332938</v>
      </c>
      <c r="S718" t="n">
        <v>0.2931290112821443</v>
      </c>
      <c r="T718">
        <f>O718*Q718</f>
        <v/>
      </c>
      <c r="U718">
        <f>O718*P718</f>
        <v/>
      </c>
    </row>
    <row r="719">
      <c r="A719" t="inlineStr">
        <is>
          <t>202606</t>
        </is>
      </c>
      <c r="B719" t="inlineStr">
        <is>
          <t>Ex_Integra</t>
        </is>
      </c>
      <c r="C719" t="inlineStr">
        <is>
          <t>F2</t>
        </is>
      </c>
      <c r="D719" t="inlineStr">
        <is>
          <t>IN-FONDO2</t>
        </is>
      </c>
      <c r="E719" t="inlineStr">
        <is>
          <t>5270582R1157</t>
        </is>
      </c>
      <c r="F719" t="inlineStr">
        <is>
          <t>KYG6201R1157</t>
        </is>
      </c>
      <c r="G719" t="inlineStr">
        <is>
          <t>TD</t>
        </is>
      </c>
      <c r="H719" t="inlineStr">
        <is>
          <t>Sector</t>
        </is>
      </c>
      <c r="I719" t="inlineStr">
        <is>
          <t>Proxies</t>
        </is>
      </c>
      <c r="J719" t="inlineStr">
        <is>
          <t>Proxies</t>
        </is>
      </c>
      <c r="K719" t="inlineStr"/>
      <c r="L719" t="inlineStr">
        <is>
          <t>Moneda - CLOs</t>
        </is>
      </c>
      <c r="M719" t="inlineStr">
        <is>
          <t>Moneda - CLOs</t>
        </is>
      </c>
      <c r="N719" t="b">
        <v>0</v>
      </c>
      <c r="O719" t="n">
        <v>94.32351168</v>
      </c>
      <c r="P719" t="n">
        <v>0.0007423650326590902</v>
      </c>
      <c r="Q719" t="n">
        <v>10.37722173614346</v>
      </c>
      <c r="R719" t="n">
        <v>978.8159956350771</v>
      </c>
      <c r="S719" t="n">
        <v>0.07002247682884327</v>
      </c>
      <c r="T719">
        <f>O719*Q719</f>
        <v/>
      </c>
      <c r="U719">
        <f>O719*P719</f>
        <v/>
      </c>
    </row>
    <row r="720">
      <c r="A720" t="inlineStr">
        <is>
          <t>202606</t>
        </is>
      </c>
      <c r="B720" t="inlineStr">
        <is>
          <t>Ex_Integra</t>
        </is>
      </c>
      <c r="C720" t="inlineStr">
        <is>
          <t>F2</t>
        </is>
      </c>
      <c r="D720" t="inlineStr">
        <is>
          <t>IN-FONDO2</t>
        </is>
      </c>
      <c r="E720" t="inlineStr">
        <is>
          <t>5273662CORP1</t>
        </is>
      </c>
      <c r="F720" t="inlineStr">
        <is>
          <t>LU1569037366</t>
        </is>
      </c>
      <c r="G720" t="inlineStr">
        <is>
          <t>TD</t>
        </is>
      </c>
      <c r="H720" t="inlineStr">
        <is>
          <t>Sector</t>
        </is>
      </c>
      <c r="I720" t="inlineStr">
        <is>
          <t>Proxies</t>
        </is>
      </c>
      <c r="J720" t="inlineStr">
        <is>
          <t>Proxies</t>
        </is>
      </c>
      <c r="K720" t="inlineStr"/>
      <c r="L720" t="inlineStr">
        <is>
          <t>Waystone Credicorp - Latam Corps HC</t>
        </is>
      </c>
      <c r="M720" t="inlineStr">
        <is>
          <t>Waystone Credicorp - Latam Corps HC</t>
        </is>
      </c>
      <c r="N720" t="b">
        <v>0</v>
      </c>
      <c r="O720" t="n">
        <v>111.5193358</v>
      </c>
      <c r="P720" t="n">
        <v>0.0004215557850840844</v>
      </c>
      <c r="Q720" t="n">
        <v>5.892758499551365</v>
      </c>
      <c r="R720" t="n">
        <v>657.1565138997728</v>
      </c>
      <c r="S720" t="n">
        <v>0.04701162115522464</v>
      </c>
      <c r="T720">
        <f>O720*Q720</f>
        <v/>
      </c>
      <c r="U720">
        <f>O720*P720</f>
        <v/>
      </c>
    </row>
    <row r="721">
      <c r="A721" t="inlineStr">
        <is>
          <t>202606</t>
        </is>
      </c>
      <c r="B721" t="inlineStr">
        <is>
          <t>Ex_Integra</t>
        </is>
      </c>
      <c r="C721" t="inlineStr">
        <is>
          <t>F1</t>
        </is>
      </c>
      <c r="D721" t="inlineStr">
        <is>
          <t>IN-FONDO1</t>
        </is>
      </c>
      <c r="E721" t="inlineStr">
        <is>
          <t>5273662CORP1</t>
        </is>
      </c>
      <c r="F721" t="inlineStr">
        <is>
          <t>LU1569037366</t>
        </is>
      </c>
      <c r="G721" t="inlineStr">
        <is>
          <t>TD</t>
        </is>
      </c>
      <c r="H721" t="inlineStr">
        <is>
          <t>Sector</t>
        </is>
      </c>
      <c r="I721" t="inlineStr">
        <is>
          <t>Proxies</t>
        </is>
      </c>
      <c r="J721" t="inlineStr">
        <is>
          <t>Proxies</t>
        </is>
      </c>
      <c r="K721" t="inlineStr"/>
      <c r="L721" t="inlineStr">
        <is>
          <t>Waystone Credicorp - Latam Corps HC</t>
        </is>
      </c>
      <c r="M721" t="inlineStr">
        <is>
          <t>Waystone Credicorp - Latam Corps HC</t>
        </is>
      </c>
      <c r="N721" t="b">
        <v>0</v>
      </c>
      <c r="O721" t="n">
        <v>111.5193358</v>
      </c>
      <c r="P721" t="n">
        <v>0.003861096394345235</v>
      </c>
      <c r="Q721" t="n">
        <v>14.30831934185967</v>
      </c>
      <c r="R721" t="n">
        <v>1595.654269418483</v>
      </c>
      <c r="S721" t="n">
        <v>0.4305869053571554</v>
      </c>
      <c r="T721">
        <f>O721*Q721</f>
        <v/>
      </c>
      <c r="U721">
        <f>O721*P721</f>
        <v/>
      </c>
    </row>
    <row r="722">
      <c r="A722" t="inlineStr">
        <is>
          <t>202606</t>
        </is>
      </c>
      <c r="B722" t="inlineStr">
        <is>
          <t>Ex_Integra</t>
        </is>
      </c>
      <c r="C722" t="inlineStr">
        <is>
          <t>F2</t>
        </is>
      </c>
      <c r="D722" t="inlineStr">
        <is>
          <t>IN-FONDO2</t>
        </is>
      </c>
      <c r="E722" t="inlineStr">
        <is>
          <t>5275262COMP2</t>
        </is>
      </c>
      <c r="F722" t="inlineStr">
        <is>
          <t>CL0002633205</t>
        </is>
      </c>
      <c r="G722" t="inlineStr">
        <is>
          <t>TD</t>
        </is>
      </c>
      <c r="H722" t="inlineStr">
        <is>
          <t>Sector</t>
        </is>
      </c>
      <c r="I722" t="inlineStr">
        <is>
          <t>Proxies</t>
        </is>
      </c>
      <c r="J722" t="inlineStr">
        <is>
          <t>Proxies</t>
        </is>
      </c>
      <c r="K722" t="inlineStr"/>
      <c r="L722" t="inlineStr">
        <is>
          <t>FIGLHYI CI - Compass Latam HY</t>
        </is>
      </c>
      <c r="M722" t="inlineStr">
        <is>
          <t>FIGLHYI CI - Compass Latam HY</t>
        </is>
      </c>
      <c r="N722" t="b">
        <v>0</v>
      </c>
      <c r="O722" t="n">
        <v>111.5193358</v>
      </c>
      <c r="P722" t="n">
        <v>0.00210618590208537</v>
      </c>
      <c r="Q722" t="n">
        <v>29.44152426629195</v>
      </c>
      <c r="R722" t="n">
        <v>3283.29923111646</v>
      </c>
      <c r="S722" t="n">
        <v>0.2348804528718843</v>
      </c>
      <c r="T722">
        <f>O722*Q722</f>
        <v/>
      </c>
      <c r="U722">
        <f>O722*P722</f>
        <v/>
      </c>
    </row>
    <row r="723">
      <c r="A723" t="inlineStr">
        <is>
          <t>202606</t>
        </is>
      </c>
      <c r="B723" t="inlineStr">
        <is>
          <t>Ex_Integra</t>
        </is>
      </c>
      <c r="C723" t="inlineStr">
        <is>
          <t>F1</t>
        </is>
      </c>
      <c r="D723" t="inlineStr">
        <is>
          <t>IN-FONDO1</t>
        </is>
      </c>
      <c r="E723" t="inlineStr">
        <is>
          <t>5275262COMP2</t>
        </is>
      </c>
      <c r="F723" t="inlineStr">
        <is>
          <t>CL0002633205</t>
        </is>
      </c>
      <c r="G723" t="inlineStr">
        <is>
          <t>TD</t>
        </is>
      </c>
      <c r="H723" t="inlineStr">
        <is>
          <t>Sector</t>
        </is>
      </c>
      <c r="I723" t="inlineStr">
        <is>
          <t>Proxies</t>
        </is>
      </c>
      <c r="J723" t="inlineStr">
        <is>
          <t>Proxies</t>
        </is>
      </c>
      <c r="K723" t="inlineStr"/>
      <c r="L723" t="inlineStr">
        <is>
          <t>FIGLHYI CI - Compass Latam HY</t>
        </is>
      </c>
      <c r="M723" t="inlineStr">
        <is>
          <t>FIGLHYI CI - Compass Latam HY</t>
        </is>
      </c>
      <c r="N723" t="b">
        <v>0</v>
      </c>
      <c r="O723" t="n">
        <v>111.5193358</v>
      </c>
      <c r="P723" t="n">
        <v>0.006060435179870938</v>
      </c>
      <c r="Q723" t="n">
        <v>22.45855400845003</v>
      </c>
      <c r="R723" t="n">
        <v>2504.563026050775</v>
      </c>
      <c r="S723" t="n">
        <v>0.6758557059181605</v>
      </c>
      <c r="T723">
        <f>O723*Q723</f>
        <v/>
      </c>
      <c r="U723">
        <f>O723*P723</f>
        <v/>
      </c>
    </row>
    <row r="724">
      <c r="A724" t="inlineStr">
        <is>
          <t>202606</t>
        </is>
      </c>
      <c r="B724" t="inlineStr">
        <is>
          <t>Ex_Integra</t>
        </is>
      </c>
      <c r="C724" t="inlineStr">
        <is>
          <t>F1</t>
        </is>
      </c>
      <c r="D724" t="inlineStr">
        <is>
          <t>IN-FONDO1</t>
        </is>
      </c>
      <c r="E724" t="inlineStr">
        <is>
          <t>5274742F1585</t>
        </is>
      </c>
      <c r="F724" t="inlineStr">
        <is>
          <t>LU0648315850</t>
        </is>
      </c>
      <c r="G724" t="inlineStr">
        <is>
          <t>TD</t>
        </is>
      </c>
      <c r="H724" t="inlineStr">
        <is>
          <t>Sector</t>
        </is>
      </c>
      <c r="I724" t="inlineStr">
        <is>
          <t>Proxies</t>
        </is>
      </c>
      <c r="J724" t="inlineStr">
        <is>
          <t>Proxies</t>
        </is>
      </c>
      <c r="K724" t="inlineStr"/>
      <c r="L724" t="inlineStr">
        <is>
          <t>LarrainVial - Corp EM Debt USD</t>
        </is>
      </c>
      <c r="M724" t="inlineStr">
        <is>
          <t>LarrainVial - Corp EM Debt USD</t>
        </is>
      </c>
      <c r="N724" t="b">
        <v>0</v>
      </c>
      <c r="O724" t="n">
        <v>111.5193358</v>
      </c>
      <c r="P724" t="n">
        <v>0.0007258811287668877</v>
      </c>
      <c r="Q724" t="n">
        <v>2.689945532009302</v>
      </c>
      <c r="R724" t="n">
        <v>299.980939067855</v>
      </c>
      <c r="S724" t="n">
        <v>0.08094978134983759</v>
      </c>
      <c r="T724">
        <f>O724*Q724</f>
        <v/>
      </c>
      <c r="U724">
        <f>O724*P724</f>
        <v/>
      </c>
    </row>
    <row r="725">
      <c r="A725" t="inlineStr">
        <is>
          <t>202606</t>
        </is>
      </c>
      <c r="B725" t="inlineStr">
        <is>
          <t>Ex_Integra</t>
        </is>
      </c>
      <c r="C725" t="inlineStr">
        <is>
          <t>F2</t>
        </is>
      </c>
      <c r="D725" t="inlineStr">
        <is>
          <t>IN-FONDO2</t>
        </is>
      </c>
      <c r="E725" t="inlineStr">
        <is>
          <t>5274742F1585</t>
        </is>
      </c>
      <c r="F725" t="inlineStr">
        <is>
          <t>LU0648315850</t>
        </is>
      </c>
      <c r="G725" t="inlineStr">
        <is>
          <t>TD</t>
        </is>
      </c>
      <c r="H725" t="inlineStr">
        <is>
          <t>Sector</t>
        </is>
      </c>
      <c r="I725" t="inlineStr">
        <is>
          <t>Proxies</t>
        </is>
      </c>
      <c r="J725" t="inlineStr">
        <is>
          <t>Proxies</t>
        </is>
      </c>
      <c r="K725" t="inlineStr"/>
      <c r="L725" t="inlineStr">
        <is>
          <t>LarrainVial - Corp EM Debt USD</t>
        </is>
      </c>
      <c r="M725" t="inlineStr">
        <is>
          <t>LarrainVial - Corp EM Debt USD</t>
        </is>
      </c>
      <c r="N725" t="b">
        <v>0</v>
      </c>
      <c r="O725" t="n">
        <v>111.5193358</v>
      </c>
      <c r="P725" t="n">
        <v>0.00134598017483823</v>
      </c>
      <c r="Q725" t="n">
        <v>18.81491464747322</v>
      </c>
      <c r="R725" t="n">
        <v>2098.226784619905</v>
      </c>
      <c r="S725" t="n">
        <v>0.1501028150979273</v>
      </c>
      <c r="T725">
        <f>O725*Q725</f>
        <v/>
      </c>
      <c r="U725">
        <f>O725*P725</f>
        <v/>
      </c>
    </row>
    <row r="726">
      <c r="A726" t="inlineStr">
        <is>
          <t>202606</t>
        </is>
      </c>
      <c r="B726" t="inlineStr">
        <is>
          <t>Ex_Integra</t>
        </is>
      </c>
      <c r="C726" t="inlineStr">
        <is>
          <t>F2</t>
        </is>
      </c>
      <c r="D726" t="inlineStr">
        <is>
          <t>IN-FONDO2</t>
        </is>
      </c>
      <c r="E726" t="inlineStr">
        <is>
          <t>5277012F9LZQ</t>
        </is>
      </c>
      <c r="F726" t="inlineStr">
        <is>
          <t>IE000NG9LZQX</t>
        </is>
      </c>
      <c r="G726" t="inlineStr">
        <is>
          <t>TD</t>
        </is>
      </c>
      <c r="H726" t="inlineStr">
        <is>
          <t>Sector</t>
        </is>
      </c>
      <c r="I726" t="inlineStr">
        <is>
          <t>Proxies</t>
        </is>
      </c>
      <c r="J726" t="inlineStr">
        <is>
          <t>Proxies</t>
        </is>
      </c>
      <c r="K726" t="inlineStr"/>
      <c r="L726" t="inlineStr">
        <is>
          <t>Moneda - Latam High Yield</t>
        </is>
      </c>
      <c r="M726" t="inlineStr">
        <is>
          <t>Moneda - Latam High Yield</t>
        </is>
      </c>
      <c r="N726" t="b">
        <v>0</v>
      </c>
      <c r="O726" t="n">
        <v>111.5193358</v>
      </c>
      <c r="P726" t="n">
        <v>0.01015044555592855</v>
      </c>
      <c r="Q726" t="n">
        <v>141.8889894062317</v>
      </c>
      <c r="R726" t="n">
        <v>15823.3658559162</v>
      </c>
      <c r="S726" t="n">
        <v>1.131970946471214</v>
      </c>
      <c r="T726">
        <f>O726*Q726</f>
        <v/>
      </c>
      <c r="U726">
        <f>O726*P726</f>
        <v/>
      </c>
    </row>
    <row r="727">
      <c r="A727" t="inlineStr">
        <is>
          <t>202606</t>
        </is>
      </c>
      <c r="B727" t="inlineStr">
        <is>
          <t>Ex_Integra</t>
        </is>
      </c>
      <c r="C727" t="inlineStr">
        <is>
          <t>F1</t>
        </is>
      </c>
      <c r="D727" t="inlineStr">
        <is>
          <t>IN-FONDO1</t>
        </is>
      </c>
      <c r="E727" t="inlineStr">
        <is>
          <t>5277012F9LZQ</t>
        </is>
      </c>
      <c r="F727" t="inlineStr">
        <is>
          <t>IE000NG9LZQX</t>
        </is>
      </c>
      <c r="G727" t="inlineStr">
        <is>
          <t>TD</t>
        </is>
      </c>
      <c r="H727" t="inlineStr">
        <is>
          <t>Sector</t>
        </is>
      </c>
      <c r="I727" t="inlineStr">
        <is>
          <t>Proxies</t>
        </is>
      </c>
      <c r="J727" t="inlineStr">
        <is>
          <t>Proxies</t>
        </is>
      </c>
      <c r="K727" t="inlineStr"/>
      <c r="L727" t="inlineStr">
        <is>
          <t>Moneda - Latam High Yield</t>
        </is>
      </c>
      <c r="M727" t="inlineStr">
        <is>
          <t>Moneda - Latam High Yield</t>
        </is>
      </c>
      <c r="N727" t="b">
        <v>0</v>
      </c>
      <c r="O727" t="n">
        <v>111.5193358</v>
      </c>
      <c r="P727" t="n">
        <v>0.009753037782411125</v>
      </c>
      <c r="Q727" t="n">
        <v>36.14247480284057</v>
      </c>
      <c r="R727" t="n">
        <v>4030.584784181016</v>
      </c>
      <c r="S727" t="n">
        <v>1.087652295526794</v>
      </c>
      <c r="T727">
        <f>O727*Q727</f>
        <v/>
      </c>
      <c r="U727">
        <f>O727*P727</f>
        <v/>
      </c>
    </row>
    <row r="728">
      <c r="A728" t="inlineStr">
        <is>
          <t>202606</t>
        </is>
      </c>
      <c r="B728" t="inlineStr">
        <is>
          <t>Ex_Integra</t>
        </is>
      </c>
      <c r="C728" t="inlineStr">
        <is>
          <t>F2</t>
        </is>
      </c>
      <c r="D728" t="inlineStr">
        <is>
          <t>IN-FONDO2</t>
        </is>
      </c>
      <c r="E728" t="inlineStr">
        <is>
          <t>5277192F9LZQ</t>
        </is>
      </c>
      <c r="F728" t="inlineStr">
        <is>
          <t>IE000NG9LZQ6</t>
        </is>
      </c>
      <c r="G728" t="inlineStr">
        <is>
          <t>TD</t>
        </is>
      </c>
      <c r="H728" t="inlineStr">
        <is>
          <t>Sector</t>
        </is>
      </c>
      <c r="I728" t="inlineStr">
        <is>
          <t>Proxies</t>
        </is>
      </c>
      <c r="J728" t="inlineStr">
        <is>
          <t>Proxies</t>
        </is>
      </c>
      <c r="K728" t="inlineStr"/>
      <c r="L728" t="inlineStr">
        <is>
          <t>Moneda - Latam High Yield</t>
        </is>
      </c>
      <c r="M728" t="inlineStr">
        <is>
          <t>Moneda - Latam High Yield</t>
        </is>
      </c>
      <c r="N728" t="b">
        <v>0</v>
      </c>
      <c r="O728" t="n">
        <v>111.5193358</v>
      </c>
      <c r="P728" t="n">
        <v>0.004834624476652703</v>
      </c>
      <c r="Q728" t="n">
        <v>67.5812679720473</v>
      </c>
      <c r="R728" t="n">
        <v>7536.618116764527</v>
      </c>
      <c r="S728" t="n">
        <v>0.5391541104787321</v>
      </c>
      <c r="T728">
        <f>O728*Q728</f>
        <v/>
      </c>
      <c r="U728">
        <f>O728*P728</f>
        <v/>
      </c>
    </row>
    <row r="729">
      <c r="A729" t="inlineStr">
        <is>
          <t>202606</t>
        </is>
      </c>
      <c r="B729" t="inlineStr">
        <is>
          <t>Ex_Integra</t>
        </is>
      </c>
      <c r="C729" t="inlineStr">
        <is>
          <t>F1</t>
        </is>
      </c>
      <c r="D729" t="inlineStr">
        <is>
          <t>IN-FONDO1</t>
        </is>
      </c>
      <c r="E729" t="inlineStr">
        <is>
          <t>5277192F9LZQ</t>
        </is>
      </c>
      <c r="F729" t="inlineStr">
        <is>
          <t>IE000NG9LZQ6</t>
        </is>
      </c>
      <c r="G729" t="inlineStr">
        <is>
          <t>TD</t>
        </is>
      </c>
      <c r="H729" t="inlineStr">
        <is>
          <t>Sector</t>
        </is>
      </c>
      <c r="I729" t="inlineStr">
        <is>
          <t>Proxies</t>
        </is>
      </c>
      <c r="J729" t="inlineStr">
        <is>
          <t>Proxies</t>
        </is>
      </c>
      <c r="K729" t="inlineStr"/>
      <c r="L729" t="inlineStr">
        <is>
          <t>Moneda - Latam High Yield</t>
        </is>
      </c>
      <c r="M729" t="inlineStr">
        <is>
          <t>Moneda - Latam High Yield</t>
        </is>
      </c>
      <c r="N729" t="b">
        <v>0</v>
      </c>
      <c r="O729" t="n">
        <v>111.5193358</v>
      </c>
      <c r="P729" t="n">
        <v>0.01389840869289011</v>
      </c>
      <c r="Q729" t="n">
        <v>51.50424895187662</v>
      </c>
      <c r="R729" t="n">
        <v>5743.719633991126</v>
      </c>
      <c r="S729" t="n">
        <v>1.549941306108051</v>
      </c>
      <c r="T729">
        <f>O729*Q729</f>
        <v/>
      </c>
      <c r="U729">
        <f>O729*P729</f>
        <v/>
      </c>
    </row>
    <row r="730">
      <c r="A730" t="inlineStr">
        <is>
          <t>202606</t>
        </is>
      </c>
      <c r="B730" t="inlineStr">
        <is>
          <t>Ex_Integra</t>
        </is>
      </c>
      <c r="C730" t="inlineStr">
        <is>
          <t>F2</t>
        </is>
      </c>
      <c r="D730" t="inlineStr">
        <is>
          <t>IN-FONDO2</t>
        </is>
      </c>
      <c r="E730" t="inlineStr">
        <is>
          <t>5277462F5710</t>
        </is>
      </c>
      <c r="F730" t="inlineStr">
        <is>
          <t>LI0229057109</t>
        </is>
      </c>
      <c r="G730" t="inlineStr">
        <is>
          <t>TD</t>
        </is>
      </c>
      <c r="H730" t="inlineStr">
        <is>
          <t>Sector</t>
        </is>
      </c>
      <c r="I730" t="inlineStr">
        <is>
          <t>Proxies</t>
        </is>
      </c>
      <c r="J730" t="inlineStr">
        <is>
          <t>Proxies</t>
        </is>
      </c>
      <c r="K730" t="inlineStr"/>
      <c r="L730" t="inlineStr">
        <is>
          <t>Aquila - Solitaire Global Bond Fund</t>
        </is>
      </c>
      <c r="M730" t="inlineStr">
        <is>
          <t>Aquila - Solitaire Global Bond Fund</t>
        </is>
      </c>
      <c r="N730" t="b">
        <v>0</v>
      </c>
      <c r="O730" t="n">
        <v>91.45506261</v>
      </c>
      <c r="P730" t="n">
        <v>0.0003637992389046377</v>
      </c>
      <c r="Q730" t="n">
        <v>5.08540300723905</v>
      </c>
      <c r="R730" t="n">
        <v>465.0858504241295</v>
      </c>
      <c r="S730" t="n">
        <v>0.03327128217149399</v>
      </c>
      <c r="T730">
        <f>O730*Q730</f>
        <v/>
      </c>
      <c r="U730">
        <f>O730*P730</f>
        <v/>
      </c>
    </row>
    <row r="731">
      <c r="A731" t="inlineStr">
        <is>
          <t>202606</t>
        </is>
      </c>
      <c r="B731" t="inlineStr">
        <is>
          <t>Ex_Integra</t>
        </is>
      </c>
      <c r="C731" t="inlineStr">
        <is>
          <t>F1</t>
        </is>
      </c>
      <c r="D731" t="inlineStr">
        <is>
          <t>IN-FONDO1</t>
        </is>
      </c>
      <c r="E731" t="inlineStr">
        <is>
          <t>5277462F5710</t>
        </is>
      </c>
      <c r="F731" t="inlineStr">
        <is>
          <t>LI0229057109</t>
        </is>
      </c>
      <c r="G731" t="inlineStr">
        <is>
          <t>TD</t>
        </is>
      </c>
      <c r="H731" t="inlineStr">
        <is>
          <t>Sector</t>
        </is>
      </c>
      <c r="I731" t="inlineStr">
        <is>
          <t>Proxies</t>
        </is>
      </c>
      <c r="J731" t="inlineStr">
        <is>
          <t>Proxies</t>
        </is>
      </c>
      <c r="K731" t="inlineStr"/>
      <c r="L731" t="inlineStr">
        <is>
          <t>Aquila - Solitaire Global Bond Fund</t>
        </is>
      </c>
      <c r="M731" t="inlineStr">
        <is>
          <t>Aquila - Solitaire Global Bond Fund</t>
        </is>
      </c>
      <c r="N731" t="b">
        <v>0</v>
      </c>
      <c r="O731" t="n">
        <v>91.45506261</v>
      </c>
      <c r="P731" t="n">
        <v>0.001348848804213166</v>
      </c>
      <c r="Q731" t="n">
        <v>4.998517898396158</v>
      </c>
      <c r="R731" t="n">
        <v>457.1397673550263</v>
      </c>
      <c r="S731" t="n">
        <v>0.1233590518407387</v>
      </c>
      <c r="T731">
        <f>O731*Q731</f>
        <v/>
      </c>
      <c r="U731">
        <f>O731*P731</f>
        <v/>
      </c>
    </row>
    <row r="732">
      <c r="A732" t="inlineStr">
        <is>
          <t>202606</t>
        </is>
      </c>
      <c r="B732" t="inlineStr">
        <is>
          <t>Ex_Integra</t>
        </is>
      </c>
      <c r="C732" t="inlineStr">
        <is>
          <t>F1</t>
        </is>
      </c>
      <c r="D732" t="inlineStr">
        <is>
          <t>IN-FONDO1</t>
        </is>
      </c>
      <c r="E732" t="inlineStr">
        <is>
          <t>4974252SCBDC</t>
        </is>
      </c>
      <c r="F732" t="inlineStr">
        <is>
          <t>CVL79590GA30</t>
        </is>
      </c>
      <c r="G732" t="inlineStr">
        <is>
          <t>TD</t>
        </is>
      </c>
      <c r="H732" t="inlineStr">
        <is>
          <t>Sector</t>
        </is>
      </c>
      <c r="I732" t="inlineStr">
        <is>
          <t>Proxies</t>
        </is>
      </c>
      <c r="J732" t="inlineStr">
        <is>
          <t>Proxies</t>
        </is>
      </c>
      <c r="K732" t="inlineStr"/>
      <c r="L732" t="inlineStr">
        <is>
          <t>BD Capital - Senior Loans C</t>
        </is>
      </c>
      <c r="M732" t="inlineStr">
        <is>
          <t>BD Capital - Senior Loans C</t>
        </is>
      </c>
      <c r="N732" t="b">
        <v>0</v>
      </c>
      <c r="O732" t="n">
        <v>54.42744687</v>
      </c>
      <c r="P732" t="n">
        <v>0.001917905570864123</v>
      </c>
      <c r="Q732" t="n">
        <v>7.107309057511671</v>
      </c>
      <c r="R732" t="n">
        <v>386.8326861163862</v>
      </c>
      <c r="S732" t="n">
        <v>0.1043867035598841</v>
      </c>
      <c r="T732">
        <f>O732*Q732</f>
        <v/>
      </c>
      <c r="U732">
        <f>O732*P732</f>
        <v/>
      </c>
    </row>
    <row r="733">
      <c r="A733" t="inlineStr">
        <is>
          <t>202606</t>
        </is>
      </c>
      <c r="B733" t="inlineStr">
        <is>
          <t>Ex_Integra</t>
        </is>
      </c>
      <c r="C733" t="inlineStr">
        <is>
          <t>F2</t>
        </is>
      </c>
      <c r="D733" t="inlineStr">
        <is>
          <t>IN-FONDO2</t>
        </is>
      </c>
      <c r="E733" t="inlineStr">
        <is>
          <t>4974252SCBDC</t>
        </is>
      </c>
      <c r="F733" t="inlineStr">
        <is>
          <t>CVL79590GA30</t>
        </is>
      </c>
      <c r="G733" t="inlineStr">
        <is>
          <t>TD</t>
        </is>
      </c>
      <c r="H733" t="inlineStr">
        <is>
          <t>Sector</t>
        </is>
      </c>
      <c r="I733" t="inlineStr">
        <is>
          <t>Proxies</t>
        </is>
      </c>
      <c r="J733" t="inlineStr">
        <is>
          <t>Proxies</t>
        </is>
      </c>
      <c r="K733" t="inlineStr"/>
      <c r="L733" t="inlineStr">
        <is>
          <t>BD Capital - Senior Loans C</t>
        </is>
      </c>
      <c r="M733" t="inlineStr">
        <is>
          <t>BD Capital - Senior Loans C</t>
        </is>
      </c>
      <c r="N733" t="b">
        <v>0</v>
      </c>
      <c r="O733" t="n">
        <v>54.42744687</v>
      </c>
      <c r="P733" t="n">
        <v>0.001626362429540574</v>
      </c>
      <c r="Q733" t="n">
        <v>22.73426523636635</v>
      </c>
      <c r="R733" t="n">
        <v>1237.368013280817</v>
      </c>
      <c r="S733" t="n">
        <v>0.0885187547251837</v>
      </c>
      <c r="T733">
        <f>O733*Q733</f>
        <v/>
      </c>
      <c r="U733">
        <f>O733*P733</f>
        <v/>
      </c>
    </row>
    <row r="734">
      <c r="A734" t="inlineStr">
        <is>
          <t>202606</t>
        </is>
      </c>
      <c r="B734" t="inlineStr">
        <is>
          <t>Ex_Integra</t>
        </is>
      </c>
      <c r="C734" t="inlineStr">
        <is>
          <t>F2</t>
        </is>
      </c>
      <c r="D734" t="inlineStr">
        <is>
          <t>IN-FONDO2</t>
        </is>
      </c>
      <c r="E734" t="inlineStr">
        <is>
          <t>4911102LINAE</t>
        </is>
      </c>
      <c r="F734" t="inlineStr"/>
      <c r="G734" t="inlineStr">
        <is>
          <t>TD</t>
        </is>
      </c>
      <c r="H734" t="inlineStr">
        <is>
          <t>Sector</t>
        </is>
      </c>
      <c r="I734" t="inlineStr">
        <is>
          <t>Proxies</t>
        </is>
      </c>
      <c r="J734" t="inlineStr">
        <is>
          <t>Proxies</t>
        </is>
      </c>
      <c r="K734" t="inlineStr"/>
      <c r="L734" t="inlineStr">
        <is>
          <t>Fond. de Inversión Activa Financiamiento Estructurado Peru II</t>
        </is>
      </c>
      <c r="M734" t="inlineStr">
        <is>
          <t>Fond. de Inversión Activa Financiamiento Estructurado Peru II</t>
        </is>
      </c>
      <c r="N734" t="b">
        <v>0</v>
      </c>
      <c r="O734" t="n">
        <v>54.42744687</v>
      </c>
      <c r="P734" t="n">
        <v>0.000217595772532583</v>
      </c>
      <c r="Q734" t="n">
        <v>3.041683647638866</v>
      </c>
      <c r="R734" t="n">
        <v>165.5510751272122</v>
      </c>
      <c r="S734" t="n">
        <v>0.01184318234865376</v>
      </c>
      <c r="T734">
        <f>O734*Q734</f>
        <v/>
      </c>
      <c r="U734">
        <f>O734*P734</f>
        <v/>
      </c>
    </row>
    <row r="735">
      <c r="A735" t="inlineStr">
        <is>
          <t>202606</t>
        </is>
      </c>
      <c r="B735" t="inlineStr">
        <is>
          <t>Ex_Integra</t>
        </is>
      </c>
      <c r="C735" t="inlineStr">
        <is>
          <t>F1</t>
        </is>
      </c>
      <c r="D735" t="inlineStr">
        <is>
          <t>IN-FONDO1</t>
        </is>
      </c>
      <c r="E735" t="inlineStr">
        <is>
          <t>4911102LINAE</t>
        </is>
      </c>
      <c r="F735" t="inlineStr"/>
      <c r="G735" t="inlineStr">
        <is>
          <t>TD</t>
        </is>
      </c>
      <c r="H735" t="inlineStr">
        <is>
          <t>Sector</t>
        </is>
      </c>
      <c r="I735" t="inlineStr">
        <is>
          <t>Proxies</t>
        </is>
      </c>
      <c r="J735" t="inlineStr">
        <is>
          <t>Proxies</t>
        </is>
      </c>
      <c r="K735" t="inlineStr"/>
      <c r="L735" t="inlineStr">
        <is>
          <t>Fond. de Inversión Activa Financiamiento Estructurado Peru II</t>
        </is>
      </c>
      <c r="M735" t="inlineStr">
        <is>
          <t>Fond. de Inversión Activa Financiamiento Estructurado Peru II</t>
        </is>
      </c>
      <c r="N735" t="b">
        <v>0</v>
      </c>
      <c r="O735" t="n">
        <v>54.42744687</v>
      </c>
      <c r="P735" t="n">
        <v>0.002618616459091728</v>
      </c>
      <c r="Q735" t="n">
        <v>9.703979570519914</v>
      </c>
      <c r="R735" t="n">
        <v>528.162832502038</v>
      </c>
      <c r="S735" t="n">
        <v>0.1425246082001226</v>
      </c>
      <c r="T735">
        <f>O735*Q735</f>
        <v/>
      </c>
      <c r="U735">
        <f>O735*P735</f>
        <v/>
      </c>
    </row>
    <row r="736">
      <c r="A736" t="inlineStr">
        <is>
          <t>202606</t>
        </is>
      </c>
      <c r="B736" t="inlineStr">
        <is>
          <t>Ex_Integra</t>
        </is>
      </c>
      <c r="C736" t="inlineStr">
        <is>
          <t>F2</t>
        </is>
      </c>
      <c r="D736" t="inlineStr">
        <is>
          <t>IN-FONDO2</t>
        </is>
      </c>
      <c r="E736" t="inlineStr">
        <is>
          <t>4975141HMCPS</t>
        </is>
      </c>
      <c r="F736" t="inlineStr"/>
      <c r="G736" t="inlineStr">
        <is>
          <t>TD</t>
        </is>
      </c>
      <c r="H736" t="inlineStr">
        <is>
          <t>Sector</t>
        </is>
      </c>
      <c r="I736" t="inlineStr">
        <is>
          <t>Proxies</t>
        </is>
      </c>
      <c r="J736" t="inlineStr">
        <is>
          <t>Proxies</t>
        </is>
      </c>
      <c r="K736" t="inlineStr"/>
      <c r="L736" t="inlineStr">
        <is>
          <t>Fondo HMC  II (PEN)</t>
        </is>
      </c>
      <c r="M736" t="inlineStr">
        <is>
          <t>Fondo HMC II (PEN)</t>
        </is>
      </c>
      <c r="N736" t="b">
        <v>0</v>
      </c>
      <c r="O736" t="n">
        <v>54.42744687</v>
      </c>
      <c r="P736" t="n">
        <v>0.002360627413630324</v>
      </c>
      <c r="Q736" t="n">
        <v>32.99825965659421</v>
      </c>
      <c r="R736" t="n">
        <v>1796.011024261746</v>
      </c>
      <c r="S736" t="n">
        <v>0.1284829231352299</v>
      </c>
      <c r="T736">
        <f>O736*Q736</f>
        <v/>
      </c>
      <c r="U736">
        <f>O736*P736</f>
        <v/>
      </c>
    </row>
    <row r="737">
      <c r="A737" t="inlineStr">
        <is>
          <t>202606</t>
        </is>
      </c>
      <c r="B737" t="inlineStr">
        <is>
          <t>Ex_Integra</t>
        </is>
      </c>
      <c r="C737" t="inlineStr">
        <is>
          <t>F3</t>
        </is>
      </c>
      <c r="D737" t="inlineStr">
        <is>
          <t>IN-FONDO3</t>
        </is>
      </c>
      <c r="E737" t="inlineStr">
        <is>
          <t>4975141HMCPS</t>
        </is>
      </c>
      <c r="F737" t="inlineStr"/>
      <c r="G737" t="inlineStr">
        <is>
          <t>TD</t>
        </is>
      </c>
      <c r="H737" t="inlineStr">
        <is>
          <t>Sector</t>
        </is>
      </c>
      <c r="I737" t="inlineStr">
        <is>
          <t>Proxies</t>
        </is>
      </c>
      <c r="J737" t="inlineStr">
        <is>
          <t>Proxies</t>
        </is>
      </c>
      <c r="K737" t="inlineStr"/>
      <c r="L737" t="inlineStr">
        <is>
          <t>Fondo HMC  II (PEN)</t>
        </is>
      </c>
      <c r="M737" t="inlineStr">
        <is>
          <t>Fondo HMC II (PEN)</t>
        </is>
      </c>
      <c r="N737" t="b">
        <v>0</v>
      </c>
      <c r="O737" t="n">
        <v>54.42744687</v>
      </c>
      <c r="P737" t="n">
        <v>0.001686927326654591</v>
      </c>
      <c r="Q737" t="n">
        <v>6.009377337786589</v>
      </c>
      <c r="R737" t="n">
        <v>327.0750657741616</v>
      </c>
      <c r="S737" t="n">
        <v>0.09181514744504386</v>
      </c>
      <c r="T737">
        <f>O737*Q737</f>
        <v/>
      </c>
      <c r="U737">
        <f>O737*P737</f>
        <v/>
      </c>
    </row>
    <row r="738">
      <c r="A738" t="inlineStr">
        <is>
          <t>202606</t>
        </is>
      </c>
      <c r="B738" t="inlineStr">
        <is>
          <t>Ex_Integra</t>
        </is>
      </c>
      <c r="C738" t="inlineStr">
        <is>
          <t>F1</t>
        </is>
      </c>
      <c r="D738" t="inlineStr">
        <is>
          <t>IN-FONDO1</t>
        </is>
      </c>
      <c r="E738" t="inlineStr">
        <is>
          <t>4975141HMCPS</t>
        </is>
      </c>
      <c r="F738" t="inlineStr"/>
      <c r="G738" t="inlineStr">
        <is>
          <t>TD</t>
        </is>
      </c>
      <c r="H738" t="inlineStr">
        <is>
          <t>Sector</t>
        </is>
      </c>
      <c r="I738" t="inlineStr">
        <is>
          <t>Proxies</t>
        </is>
      </c>
      <c r="J738" t="inlineStr">
        <is>
          <t>Proxies</t>
        </is>
      </c>
      <c r="K738" t="inlineStr"/>
      <c r="L738" t="inlineStr">
        <is>
          <t>Fondo HMC  II (PEN)</t>
        </is>
      </c>
      <c r="M738" t="inlineStr">
        <is>
          <t>Fondo HMC II (PEN)</t>
        </is>
      </c>
      <c r="N738" t="b">
        <v>0</v>
      </c>
      <c r="O738" t="n">
        <v>54.42744687</v>
      </c>
      <c r="P738" t="n">
        <v>0.004278850293110007</v>
      </c>
      <c r="Q738" t="n">
        <v>15.85641749309656</v>
      </c>
      <c r="R738" t="n">
        <v>863.0243206540514</v>
      </c>
      <c r="S738" t="n">
        <v>0.2328868969929288</v>
      </c>
      <c r="T738">
        <f>O738*Q738</f>
        <v/>
      </c>
      <c r="U738">
        <f>O738*P738</f>
        <v/>
      </c>
    </row>
    <row r="739">
      <c r="A739" t="inlineStr">
        <is>
          <t>202606</t>
        </is>
      </c>
      <c r="B739" t="inlineStr">
        <is>
          <t>Ex_Integra</t>
        </is>
      </c>
      <c r="C739" t="inlineStr">
        <is>
          <t>F2</t>
        </is>
      </c>
      <c r="D739" t="inlineStr">
        <is>
          <t>IN-FONDO2</t>
        </is>
      </c>
      <c r="E739" t="inlineStr">
        <is>
          <t>491105206SI1</t>
        </is>
      </c>
      <c r="F739" t="inlineStr">
        <is>
          <t>PEP795509FD5</t>
        </is>
      </c>
      <c r="G739" t="inlineStr">
        <is>
          <t>TD</t>
        </is>
      </c>
      <c r="H739" t="inlineStr">
        <is>
          <t>Sector</t>
        </is>
      </c>
      <c r="I739" t="inlineStr">
        <is>
          <t>Proxies</t>
        </is>
      </c>
      <c r="J739" t="inlineStr">
        <is>
          <t>Proxies</t>
        </is>
      </c>
      <c r="K739" t="inlineStr"/>
      <c r="L739" t="inlineStr">
        <is>
          <t>Sigma - Leasing Operativo</t>
        </is>
      </c>
      <c r="M739" t="inlineStr">
        <is>
          <t>Sigma - Leasing Operativo</t>
        </is>
      </c>
      <c r="N739" t="b">
        <v>0</v>
      </c>
      <c r="O739" t="n">
        <v>54.42744687</v>
      </c>
      <c r="P739" t="n">
        <v>7.450992306047151e-05</v>
      </c>
      <c r="Q739" t="n">
        <v>1.041544198777711</v>
      </c>
      <c r="R739" t="n">
        <v>56.6885915417306</v>
      </c>
      <c r="S739" t="n">
        <v>0.0040553848786616</v>
      </c>
      <c r="T739">
        <f>O739*Q739</f>
        <v/>
      </c>
      <c r="U739">
        <f>O739*P739</f>
        <v/>
      </c>
    </row>
    <row r="740">
      <c r="A740" t="inlineStr">
        <is>
          <t>202606</t>
        </is>
      </c>
      <c r="B740" t="inlineStr">
        <is>
          <t>Ex_Integra</t>
        </is>
      </c>
      <c r="C740" t="inlineStr">
        <is>
          <t>F3</t>
        </is>
      </c>
      <c r="D740" t="inlineStr">
        <is>
          <t>IN-FONDO3</t>
        </is>
      </c>
      <c r="E740" t="inlineStr">
        <is>
          <t>491105206SI1</t>
        </is>
      </c>
      <c r="F740" t="inlineStr">
        <is>
          <t>PEP795509FD5</t>
        </is>
      </c>
      <c r="G740" t="inlineStr">
        <is>
          <t>TD</t>
        </is>
      </c>
      <c r="H740" t="inlineStr">
        <is>
          <t>Sector</t>
        </is>
      </c>
      <c r="I740" t="inlineStr">
        <is>
          <t>Proxies</t>
        </is>
      </c>
      <c r="J740" t="inlineStr">
        <is>
          <t>Proxies</t>
        </is>
      </c>
      <c r="K740" t="inlineStr"/>
      <c r="L740" t="inlineStr">
        <is>
          <t>Sigma - Leasing Operativo</t>
        </is>
      </c>
      <c r="M740" t="inlineStr">
        <is>
          <t>Sigma - Leasing Operativo</t>
        </is>
      </c>
      <c r="N740" t="b">
        <v>0</v>
      </c>
      <c r="O740" t="n">
        <v>54.42744687</v>
      </c>
      <c r="P740" t="n">
        <v>1.213946649901758e-05</v>
      </c>
      <c r="Q740" t="n">
        <v>0.04324468145091163</v>
      </c>
      <c r="R740" t="n">
        <v>2.353697602079567</v>
      </c>
      <c r="S740" t="n">
        <v>0.000660720167905424</v>
      </c>
      <c r="T740">
        <f>O740*Q740</f>
        <v/>
      </c>
      <c r="U740">
        <f>O740*P740</f>
        <v/>
      </c>
    </row>
    <row r="741">
      <c r="A741" t="inlineStr">
        <is>
          <t>202606</t>
        </is>
      </c>
      <c r="B741" t="inlineStr">
        <is>
          <t>Ex_Integra</t>
        </is>
      </c>
      <c r="C741" t="inlineStr">
        <is>
          <t>F2</t>
        </is>
      </c>
      <c r="D741" t="inlineStr">
        <is>
          <t>IN-FONDO2</t>
        </is>
      </c>
      <c r="E741" t="inlineStr">
        <is>
          <t>5274822F3552</t>
        </is>
      </c>
      <c r="F741" t="inlineStr">
        <is>
          <t>CL0002535525</t>
        </is>
      </c>
      <c r="G741" t="inlineStr">
        <is>
          <t>TD</t>
        </is>
      </c>
      <c r="H741" t="inlineStr">
        <is>
          <t>Sector</t>
        </is>
      </c>
      <c r="I741" t="inlineStr">
        <is>
          <t>Proxies</t>
        </is>
      </c>
      <c r="J741" t="inlineStr">
        <is>
          <t>Proxies</t>
        </is>
      </c>
      <c r="K741" t="inlineStr"/>
      <c r="L741" t="inlineStr">
        <is>
          <t>Moneda - Deuda Latam LCC</t>
        </is>
      </c>
      <c r="M741" t="inlineStr">
        <is>
          <t>Moneda - Deuda Latam LCC</t>
        </is>
      </c>
      <c r="N741" t="b">
        <v>0</v>
      </c>
      <c r="O741" t="n">
        <v>111.5193358</v>
      </c>
      <c r="P741" t="n">
        <v>0.007190421268110271</v>
      </c>
      <c r="Q741" t="n">
        <v>100.5120023072633</v>
      </c>
      <c r="R741" t="n">
        <v>11209.03173723407</v>
      </c>
      <c r="S741" t="n">
        <v>0.8018710039418511</v>
      </c>
      <c r="T741">
        <f>O741*Q741</f>
        <v/>
      </c>
      <c r="U741">
        <f>O741*P741</f>
        <v/>
      </c>
    </row>
    <row r="742">
      <c r="A742" t="inlineStr">
        <is>
          <t>202606</t>
        </is>
      </c>
      <c r="B742" t="inlineStr">
        <is>
          <t>Ex_Integra</t>
        </is>
      </c>
      <c r="C742" t="inlineStr">
        <is>
          <t>F1</t>
        </is>
      </c>
      <c r="D742" t="inlineStr">
        <is>
          <t>IN-FONDO1</t>
        </is>
      </c>
      <c r="E742" t="inlineStr">
        <is>
          <t>5274822F3552</t>
        </is>
      </c>
      <c r="F742" t="inlineStr">
        <is>
          <t>CL0002535525</t>
        </is>
      </c>
      <c r="G742" t="inlineStr">
        <is>
          <t>TD</t>
        </is>
      </c>
      <c r="H742" t="inlineStr">
        <is>
          <t>Sector</t>
        </is>
      </c>
      <c r="I742" t="inlineStr">
        <is>
          <t>Proxies</t>
        </is>
      </c>
      <c r="J742" t="inlineStr">
        <is>
          <t>Proxies</t>
        </is>
      </c>
      <c r="K742" t="inlineStr"/>
      <c r="L742" t="inlineStr">
        <is>
          <t>Moneda - Deuda Latam LCC</t>
        </is>
      </c>
      <c r="M742" t="inlineStr">
        <is>
          <t>Moneda - Deuda Latam LCC</t>
        </is>
      </c>
      <c r="N742" t="b">
        <v>0</v>
      </c>
      <c r="O742" t="n">
        <v>111.5193358</v>
      </c>
      <c r="P742" t="n">
        <v>0.01986878172422831</v>
      </c>
      <c r="Q742" t="n">
        <v>73.62905372171463</v>
      </c>
      <c r="R742" t="n">
        <v>8211.063166628133</v>
      </c>
      <c r="S742" t="n">
        <v>2.21575334104112</v>
      </c>
      <c r="T742">
        <f>O742*Q742</f>
        <v/>
      </c>
      <c r="U742">
        <f>O742*P742</f>
        <v/>
      </c>
    </row>
    <row r="743">
      <c r="A743" t="inlineStr">
        <is>
          <t>202606</t>
        </is>
      </c>
      <c r="B743" t="inlineStr">
        <is>
          <t>Ex_Integra</t>
        </is>
      </c>
      <c r="C743" t="inlineStr">
        <is>
          <t>F3</t>
        </is>
      </c>
      <c r="D743" t="inlineStr">
        <is>
          <t>IN-FONDO3</t>
        </is>
      </c>
      <c r="E743" t="inlineStr">
        <is>
          <t>5274742F8681</t>
        </is>
      </c>
      <c r="F743" t="inlineStr">
        <is>
          <t>LU2600586817</t>
        </is>
      </c>
      <c r="G743" t="inlineStr">
        <is>
          <t>TD</t>
        </is>
      </c>
      <c r="H743" t="inlineStr">
        <is>
          <t>Sector</t>
        </is>
      </c>
      <c r="I743" t="inlineStr">
        <is>
          <t>Proxies</t>
        </is>
      </c>
      <c r="J743" t="inlineStr">
        <is>
          <t>Proxies</t>
        </is>
      </c>
      <c r="K743" t="inlineStr"/>
      <c r="L743" t="inlineStr">
        <is>
          <t>Lemaik - Local Bonds</t>
        </is>
      </c>
      <c r="M743" t="inlineStr">
        <is>
          <t>Lemaik - Local Bonds</t>
        </is>
      </c>
      <c r="N743" t="b">
        <v>0</v>
      </c>
      <c r="O743" t="n">
        <v>111.5193358</v>
      </c>
      <c r="P743" t="n">
        <v>0.003029434610033158</v>
      </c>
      <c r="Q743" t="n">
        <v>10.79181978037114</v>
      </c>
      <c r="R743" t="n">
        <v>1203.496573980291</v>
      </c>
      <c r="S743" t="n">
        <v>0.3378405355604298</v>
      </c>
      <c r="T743">
        <f>O743*Q743</f>
        <v/>
      </c>
      <c r="U743">
        <f>O743*P743</f>
        <v/>
      </c>
    </row>
    <row r="744">
      <c r="A744" t="inlineStr">
        <is>
          <t>202606</t>
        </is>
      </c>
      <c r="B744" t="inlineStr">
        <is>
          <t>Ex_Integra</t>
        </is>
      </c>
      <c r="C744" t="inlineStr">
        <is>
          <t>F2</t>
        </is>
      </c>
      <c r="D744" t="inlineStr">
        <is>
          <t>IN-FONDO2</t>
        </is>
      </c>
      <c r="E744" t="inlineStr">
        <is>
          <t>5274742F8681</t>
        </is>
      </c>
      <c r="F744" t="inlineStr">
        <is>
          <t>LU2600586817</t>
        </is>
      </c>
      <c r="G744" t="inlineStr">
        <is>
          <t>TD</t>
        </is>
      </c>
      <c r="H744" t="inlineStr">
        <is>
          <t>Sector</t>
        </is>
      </c>
      <c r="I744" t="inlineStr">
        <is>
          <t>Proxies</t>
        </is>
      </c>
      <c r="J744" t="inlineStr">
        <is>
          <t>Proxies</t>
        </is>
      </c>
      <c r="K744" t="inlineStr"/>
      <c r="L744" t="inlineStr">
        <is>
          <t>Lemaik - Local Bonds</t>
        </is>
      </c>
      <c r="M744" t="inlineStr">
        <is>
          <t>Lemaik - Local Bonds</t>
        </is>
      </c>
      <c r="N744" t="b">
        <v>0</v>
      </c>
      <c r="O744" t="n">
        <v>111.5193358</v>
      </c>
      <c r="P744" t="n">
        <v>0.0009478550527276347</v>
      </c>
      <c r="Q744" t="n">
        <v>13.24968394678627</v>
      </c>
      <c r="R744" t="n">
        <v>1477.595953305527</v>
      </c>
      <c r="S744" t="n">
        <v>0.1057041659148598</v>
      </c>
      <c r="T744">
        <f>O744*Q744</f>
        <v/>
      </c>
      <c r="U744">
        <f>O744*P744</f>
        <v/>
      </c>
    </row>
    <row r="745">
      <c r="A745" t="inlineStr">
        <is>
          <t>202606</t>
        </is>
      </c>
      <c r="B745" t="inlineStr">
        <is>
          <t>Ex_Integra</t>
        </is>
      </c>
      <c r="C745" t="inlineStr">
        <is>
          <t>F1</t>
        </is>
      </c>
      <c r="D745" t="inlineStr">
        <is>
          <t>IN-FONDO1</t>
        </is>
      </c>
      <c r="E745" t="inlineStr">
        <is>
          <t>5274742F8681</t>
        </is>
      </c>
      <c r="F745" t="inlineStr">
        <is>
          <t>LU2600586817</t>
        </is>
      </c>
      <c r="G745" t="inlineStr">
        <is>
          <t>TD</t>
        </is>
      </c>
      <c r="H745" t="inlineStr">
        <is>
          <t>Sector</t>
        </is>
      </c>
      <c r="I745" t="inlineStr">
        <is>
          <t>Proxies</t>
        </is>
      </c>
      <c r="J745" t="inlineStr">
        <is>
          <t>Proxies</t>
        </is>
      </c>
      <c r="K745" t="inlineStr"/>
      <c r="L745" t="inlineStr">
        <is>
          <t>Lemaik - Local Bonds</t>
        </is>
      </c>
      <c r="M745" t="inlineStr">
        <is>
          <t>Lemaik - Local Bonds</t>
        </is>
      </c>
      <c r="N745" t="b">
        <v>0</v>
      </c>
      <c r="O745" t="n">
        <v>111.5193358</v>
      </c>
      <c r="P745" t="n">
        <v>0.02061516707963689</v>
      </c>
      <c r="Q745" t="n">
        <v>76.39498311754996</v>
      </c>
      <c r="R745" t="n">
        <v>8519.517775721384</v>
      </c>
      <c r="S745" t="n">
        <v>2.298989740127131</v>
      </c>
      <c r="T745">
        <f>O745*Q745</f>
        <v/>
      </c>
      <c r="U745">
        <f>O745*P745</f>
        <v/>
      </c>
    </row>
    <row r="746">
      <c r="A746" t="inlineStr">
        <is>
          <t>202606</t>
        </is>
      </c>
      <c r="B746" t="inlineStr">
        <is>
          <t>Ex_Integra</t>
        </is>
      </c>
      <c r="C746" t="inlineStr">
        <is>
          <t>F1</t>
        </is>
      </c>
      <c r="D746" t="inlineStr">
        <is>
          <t>IN-FONDO1</t>
        </is>
      </c>
      <c r="E746" t="inlineStr">
        <is>
          <t>4911011FCDS1</t>
        </is>
      </c>
      <c r="F746" t="inlineStr"/>
      <c r="G746" t="inlineStr">
        <is>
          <t>TD</t>
        </is>
      </c>
      <c r="H746" t="inlineStr">
        <is>
          <t>Sector</t>
        </is>
      </c>
      <c r="I746" t="inlineStr">
        <is>
          <t>Proxies</t>
        </is>
      </c>
      <c r="J746" t="inlineStr">
        <is>
          <t>Proxies</t>
        </is>
      </c>
      <c r="K746" t="inlineStr"/>
      <c r="L746" t="inlineStr">
        <is>
          <t>Fondo Credicorp Deuda Soles</t>
        </is>
      </c>
      <c r="M746" t="inlineStr">
        <is>
          <t>Fondo Credicorp Deuda Soles</t>
        </is>
      </c>
      <c r="N746" t="b">
        <v>0</v>
      </c>
      <c r="O746" t="n">
        <v>54.42744687</v>
      </c>
      <c r="P746" t="n">
        <v>0.002284722193101181</v>
      </c>
      <c r="Q746" t="n">
        <v>8.466645586523706</v>
      </c>
      <c r="R746" t="n">
        <v>460.817902827639</v>
      </c>
      <c r="S746" t="n">
        <v>0.1243515957777244</v>
      </c>
      <c r="T746">
        <f>O746*Q746</f>
        <v/>
      </c>
      <c r="U746">
        <f>O746*P746</f>
        <v/>
      </c>
    </row>
    <row r="747">
      <c r="A747" t="inlineStr">
        <is>
          <t>202606</t>
        </is>
      </c>
      <c r="B747" t="inlineStr">
        <is>
          <t>Ex_Integra</t>
        </is>
      </c>
      <c r="C747" t="inlineStr">
        <is>
          <t>F2</t>
        </is>
      </c>
      <c r="D747" t="inlineStr">
        <is>
          <t>IN-FONDO2</t>
        </is>
      </c>
      <c r="E747" t="inlineStr">
        <is>
          <t>4911011FCDS1</t>
        </is>
      </c>
      <c r="F747" t="inlineStr"/>
      <c r="G747" t="inlineStr">
        <is>
          <t>TD</t>
        </is>
      </c>
      <c r="H747" t="inlineStr">
        <is>
          <t>Sector</t>
        </is>
      </c>
      <c r="I747" t="inlineStr">
        <is>
          <t>Proxies</t>
        </is>
      </c>
      <c r="J747" t="inlineStr">
        <is>
          <t>Proxies</t>
        </is>
      </c>
      <c r="K747" t="inlineStr"/>
      <c r="L747" t="inlineStr">
        <is>
          <t>Fondo Credicorp Deuda Soles</t>
        </is>
      </c>
      <c r="M747" t="inlineStr">
        <is>
          <t>Fondo Credicorp Deuda Soles</t>
        </is>
      </c>
      <c r="N747" t="b">
        <v>0</v>
      </c>
      <c r="O747" t="n">
        <v>54.42744687</v>
      </c>
      <c r="P747" t="n">
        <v>0.001491593772190701</v>
      </c>
      <c r="Q747" t="n">
        <v>20.85038846567232</v>
      </c>
      <c r="R747" t="n">
        <v>1134.833410434241</v>
      </c>
      <c r="S747" t="n">
        <v>0.08118364078753224</v>
      </c>
      <c r="T747">
        <f>O747*Q747</f>
        <v/>
      </c>
      <c r="U747">
        <f>O747*P747</f>
        <v/>
      </c>
    </row>
    <row r="748">
      <c r="A748" t="inlineStr">
        <is>
          <t>202606</t>
        </is>
      </c>
      <c r="B748" t="inlineStr">
        <is>
          <t>Ex_Integra</t>
        </is>
      </c>
      <c r="C748" t="inlineStr">
        <is>
          <t>F1</t>
        </is>
      </c>
      <c r="D748" t="inlineStr">
        <is>
          <t>IN-FONDO1</t>
        </is>
      </c>
      <c r="E748" t="inlineStr">
        <is>
          <t>4975142HMCPD</t>
        </is>
      </c>
      <c r="F748" t="inlineStr"/>
      <c r="G748" t="inlineStr">
        <is>
          <t>TD</t>
        </is>
      </c>
      <c r="H748" t="inlineStr">
        <is>
          <t>Sector</t>
        </is>
      </c>
      <c r="I748" t="inlineStr">
        <is>
          <t>Proxies</t>
        </is>
      </c>
      <c r="J748" t="inlineStr">
        <is>
          <t>Proxies</t>
        </is>
      </c>
      <c r="K748" t="inlineStr"/>
      <c r="L748" t="inlineStr">
        <is>
          <t>Fondo HMC II (USD)</t>
        </is>
      </c>
      <c r="M748" t="inlineStr">
        <is>
          <t>Fondo HMC II (USD)</t>
        </is>
      </c>
      <c r="N748" t="b">
        <v>0</v>
      </c>
      <c r="O748" t="n">
        <v>54.42744687</v>
      </c>
      <c r="P748" t="n">
        <v>0.002257357371510735</v>
      </c>
      <c r="Q748" t="n">
        <v>8.3652379639058</v>
      </c>
      <c r="R748" t="n">
        <v>455.2985448353899</v>
      </c>
      <c r="S748" t="n">
        <v>0.1228621984045034</v>
      </c>
      <c r="T748">
        <f>O748*Q748</f>
        <v/>
      </c>
      <c r="U748">
        <f>O748*P748</f>
        <v/>
      </c>
    </row>
    <row r="749">
      <c r="A749" t="inlineStr">
        <is>
          <t>202606</t>
        </is>
      </c>
      <c r="B749" t="inlineStr">
        <is>
          <t>Ex_Integra</t>
        </is>
      </c>
      <c r="C749" t="inlineStr">
        <is>
          <t>F3</t>
        </is>
      </c>
      <c r="D749" t="inlineStr">
        <is>
          <t>IN-FONDO3</t>
        </is>
      </c>
      <c r="E749" t="inlineStr">
        <is>
          <t>4975142HMCPD</t>
        </is>
      </c>
      <c r="F749" t="inlineStr"/>
      <c r="G749" t="inlineStr">
        <is>
          <t>TD</t>
        </is>
      </c>
      <c r="H749" t="inlineStr">
        <is>
          <t>Sector</t>
        </is>
      </c>
      <c r="I749" t="inlineStr">
        <is>
          <t>Proxies</t>
        </is>
      </c>
      <c r="J749" t="inlineStr">
        <is>
          <t>Proxies</t>
        </is>
      </c>
      <c r="K749" t="inlineStr"/>
      <c r="L749" t="inlineStr">
        <is>
          <t>Fondo HMC II (USD)</t>
        </is>
      </c>
      <c r="M749" t="inlineStr">
        <is>
          <t>Fondo HMC II (USD)</t>
        </is>
      </c>
      <c r="N749" t="b">
        <v>0</v>
      </c>
      <c r="O749" t="n">
        <v>54.42744687</v>
      </c>
      <c r="P749" t="n">
        <v>0.0008876301203175642</v>
      </c>
      <c r="Q749" t="n">
        <v>3.162023784362671</v>
      </c>
      <c r="R749" t="n">
        <v>172.1008815250756</v>
      </c>
      <c r="S749" t="n">
        <v>0.04831144121379593</v>
      </c>
      <c r="T749">
        <f>O749*Q749</f>
        <v/>
      </c>
      <c r="U749">
        <f>O749*P749</f>
        <v/>
      </c>
    </row>
    <row r="750">
      <c r="A750" t="inlineStr">
        <is>
          <t>202606</t>
        </is>
      </c>
      <c r="B750" t="inlineStr">
        <is>
          <t>Ex_Integra</t>
        </is>
      </c>
      <c r="C750" t="inlineStr">
        <is>
          <t>F2</t>
        </is>
      </c>
      <c r="D750" t="inlineStr">
        <is>
          <t>IN-FONDO2</t>
        </is>
      </c>
      <c r="E750" t="inlineStr">
        <is>
          <t>4975142HMCPD</t>
        </is>
      </c>
      <c r="F750" t="inlineStr"/>
      <c r="G750" t="inlineStr">
        <is>
          <t>TD</t>
        </is>
      </c>
      <c r="H750" t="inlineStr">
        <is>
          <t>Sector</t>
        </is>
      </c>
      <c r="I750" t="inlineStr">
        <is>
          <t>Proxies</t>
        </is>
      </c>
      <c r="J750" t="inlineStr">
        <is>
          <t>Proxies</t>
        </is>
      </c>
      <c r="K750" t="inlineStr"/>
      <c r="L750" t="inlineStr">
        <is>
          <t>Fondo HMC II (USD)</t>
        </is>
      </c>
      <c r="M750" t="inlineStr">
        <is>
          <t>Fondo HMC II (USD)</t>
        </is>
      </c>
      <c r="N750" t="b">
        <v>0</v>
      </c>
      <c r="O750" t="n">
        <v>54.42744687</v>
      </c>
      <c r="P750" t="n">
        <v>0.001246061202915033</v>
      </c>
      <c r="Q750" t="n">
        <v>17.41818759046128</v>
      </c>
      <c r="R750" t="n">
        <v>948.0274796515243</v>
      </c>
      <c r="S750" t="n">
        <v>0.06781992991842625</v>
      </c>
      <c r="T750">
        <f>O750*Q750</f>
        <v/>
      </c>
      <c r="U750">
        <f>O750*P750</f>
        <v/>
      </c>
    </row>
    <row r="751">
      <c r="A751" t="inlineStr">
        <is>
          <t>202606</t>
        </is>
      </c>
      <c r="B751" t="inlineStr">
        <is>
          <t>Ex_Integra</t>
        </is>
      </c>
      <c r="C751" t="inlineStr">
        <is>
          <t>F2</t>
        </is>
      </c>
      <c r="D751" t="inlineStr">
        <is>
          <t>IN-FONDO2</t>
        </is>
      </c>
      <c r="E751" t="inlineStr">
        <is>
          <t>4911141MIND1</t>
        </is>
      </c>
      <c r="F751" t="inlineStr">
        <is>
          <t>CVL79560FI39</t>
        </is>
      </c>
      <c r="G751" t="inlineStr">
        <is>
          <t>TD</t>
        </is>
      </c>
      <c r="H751" t="inlineStr">
        <is>
          <t>Sector</t>
        </is>
      </c>
      <c r="I751" t="inlineStr">
        <is>
          <t>Proxies</t>
        </is>
      </c>
      <c r="J751" t="inlineStr">
        <is>
          <t>Proxies</t>
        </is>
      </c>
      <c r="K751" t="inlineStr"/>
      <c r="L751" t="inlineStr">
        <is>
          <t>Macrocapitales SAFI S.A.</t>
        </is>
      </c>
      <c r="M751" t="inlineStr">
        <is>
          <t>Macrocapitales SAFI S.A.</t>
        </is>
      </c>
      <c r="N751" t="b">
        <v>0</v>
      </c>
      <c r="O751" t="n">
        <v>54.42744687</v>
      </c>
      <c r="P751" t="n">
        <v>0.002701120984787726</v>
      </c>
      <c r="Q751" t="n">
        <v>37.7578821228834</v>
      </c>
      <c r="R751" t="n">
        <v>2055.065123166959</v>
      </c>
      <c r="S751" t="n">
        <v>0.147015118888976</v>
      </c>
      <c r="T751">
        <f>O751*Q751</f>
        <v/>
      </c>
      <c r="U751">
        <f>O751*P751</f>
        <v/>
      </c>
    </row>
    <row r="752">
      <c r="A752" t="inlineStr">
        <is>
          <t>202606</t>
        </is>
      </c>
      <c r="B752" t="inlineStr">
        <is>
          <t>Ex_Integra</t>
        </is>
      </c>
      <c r="C752" t="inlineStr">
        <is>
          <t>F2</t>
        </is>
      </c>
      <c r="D752" t="inlineStr">
        <is>
          <t>IN-FONDO2</t>
        </is>
      </c>
      <c r="E752" t="inlineStr">
        <is>
          <t>5275194F2546</t>
        </is>
      </c>
      <c r="F752" t="inlineStr">
        <is>
          <t>LU1966825462</t>
        </is>
      </c>
      <c r="G752" t="inlineStr">
        <is>
          <t>TD</t>
        </is>
      </c>
      <c r="H752" t="inlineStr">
        <is>
          <t>Sector</t>
        </is>
      </c>
      <c r="I752" t="inlineStr">
        <is>
          <t>Proxies</t>
        </is>
      </c>
      <c r="J752" t="inlineStr">
        <is>
          <t>Proxies</t>
        </is>
      </c>
      <c r="K752" t="inlineStr"/>
      <c r="L752" t="inlineStr">
        <is>
          <t>Joh Berenberg - European Focus Fund</t>
        </is>
      </c>
      <c r="M752" t="inlineStr">
        <is>
          <t>Joh Berenberg - European Focus Fund</t>
        </is>
      </c>
      <c r="N752" t="b">
        <v>0</v>
      </c>
      <c r="O752" t="n">
        <v>33.99381014</v>
      </c>
      <c r="P752" t="n">
        <v>1.870618108083278e-08</v>
      </c>
      <c r="Q752" t="n">
        <v>0.0002614861697040581</v>
      </c>
      <c r="R752" t="n">
        <v>0.00888891120715557</v>
      </c>
      <c r="S752" t="n">
        <v>6.358943681062896e-07</v>
      </c>
      <c r="T752">
        <f>O752*Q752</f>
        <v/>
      </c>
      <c r="U752">
        <f>O752*P752</f>
        <v/>
      </c>
    </row>
    <row r="753">
      <c r="A753" t="inlineStr">
        <is>
          <t>202606</t>
        </is>
      </c>
      <c r="B753" t="inlineStr">
        <is>
          <t>Ex_Integra</t>
        </is>
      </c>
      <c r="C753" t="inlineStr">
        <is>
          <t>F3</t>
        </is>
      </c>
      <c r="D753" t="inlineStr">
        <is>
          <t>IN-FONDO3</t>
        </is>
      </c>
      <c r="E753" t="inlineStr">
        <is>
          <t>5275194F2546</t>
        </is>
      </c>
      <c r="F753" t="inlineStr">
        <is>
          <t>LU1966825462</t>
        </is>
      </c>
      <c r="G753" t="inlineStr">
        <is>
          <t>TD</t>
        </is>
      </c>
      <c r="H753" t="inlineStr">
        <is>
          <t>Sector</t>
        </is>
      </c>
      <c r="I753" t="inlineStr">
        <is>
          <t>Proxies</t>
        </is>
      </c>
      <c r="J753" t="inlineStr">
        <is>
          <t>Proxies</t>
        </is>
      </c>
      <c r="K753" t="inlineStr"/>
      <c r="L753" t="inlineStr">
        <is>
          <t>Joh Berenberg - European Focus Fund</t>
        </is>
      </c>
      <c r="M753" t="inlineStr">
        <is>
          <t>Joh Berenberg - European Focus Fund</t>
        </is>
      </c>
      <c r="N753" t="b">
        <v>0</v>
      </c>
      <c r="O753" t="n">
        <v>33.99381014</v>
      </c>
      <c r="P753" t="n">
        <v>3.23823997176594e-08</v>
      </c>
      <c r="Q753" t="n">
        <v>0.0001153565159160496</v>
      </c>
      <c r="R753" t="n">
        <v>0.003921407500462077</v>
      </c>
      <c r="S753" t="n">
        <v>1.100801147879703e-06</v>
      </c>
      <c r="T753">
        <f>O753*Q753</f>
        <v/>
      </c>
      <c r="U753">
        <f>O753*P753</f>
        <v/>
      </c>
    </row>
    <row r="754">
      <c r="A754" t="inlineStr">
        <is>
          <t>202606</t>
        </is>
      </c>
      <c r="B754" t="inlineStr">
        <is>
          <t>Ex_Integra</t>
        </is>
      </c>
      <c r="C754" t="inlineStr">
        <is>
          <t>F1</t>
        </is>
      </c>
      <c r="D754" t="inlineStr">
        <is>
          <t>IN-FONDO1</t>
        </is>
      </c>
      <c r="E754" t="inlineStr">
        <is>
          <t>5275194F2546</t>
        </is>
      </c>
      <c r="F754" t="inlineStr">
        <is>
          <t>LU1966825462</t>
        </is>
      </c>
      <c r="G754" t="inlineStr">
        <is>
          <t>TD</t>
        </is>
      </c>
      <c r="H754" t="inlineStr">
        <is>
          <t>Sector</t>
        </is>
      </c>
      <c r="I754" t="inlineStr">
        <is>
          <t>Proxies</t>
        </is>
      </c>
      <c r="J754" t="inlineStr">
        <is>
          <t>Proxies</t>
        </is>
      </c>
      <c r="K754" t="inlineStr"/>
      <c r="L754" t="inlineStr">
        <is>
          <t>Joh Berenberg - European Focus Fund</t>
        </is>
      </c>
      <c r="M754" t="inlineStr">
        <is>
          <t>Joh Berenberg - European Focus Fund</t>
        </is>
      </c>
      <c r="N754" t="b">
        <v>0</v>
      </c>
      <c r="O754" t="n">
        <v>33.99381014</v>
      </c>
      <c r="P754" t="n">
        <v>3.45164923603669e-08</v>
      </c>
      <c r="Q754" t="n">
        <v>0.0001279100402611783</v>
      </c>
      <c r="R754" t="n">
        <v>0.00434814962363825</v>
      </c>
      <c r="S754" t="n">
        <v>1.173347087997073e-06</v>
      </c>
      <c r="T754">
        <f>O754*Q754</f>
        <v/>
      </c>
      <c r="U754">
        <f>O754*P754</f>
        <v/>
      </c>
    </row>
    <row r="755">
      <c r="A755" t="inlineStr">
        <is>
          <t>202606</t>
        </is>
      </c>
      <c r="B755" t="inlineStr">
        <is>
          <t>Ex_Integra</t>
        </is>
      </c>
      <c r="C755" t="inlineStr">
        <is>
          <t>F2</t>
        </is>
      </c>
      <c r="D755" t="inlineStr">
        <is>
          <t>IN-FONDO2</t>
        </is>
      </c>
      <c r="E755" t="inlineStr">
        <is>
          <t>52751946750L</t>
        </is>
      </c>
      <c r="F755" t="inlineStr">
        <is>
          <t>LU1959967503</t>
        </is>
      </c>
      <c r="G755" t="inlineStr">
        <is>
          <t>TD</t>
        </is>
      </c>
      <c r="H755" t="inlineStr">
        <is>
          <t>Sector</t>
        </is>
      </c>
      <c r="I755" t="inlineStr">
        <is>
          <t>Proxies</t>
        </is>
      </c>
      <c r="J755" t="inlineStr">
        <is>
          <t>Proxies</t>
        </is>
      </c>
      <c r="K755" t="inlineStr"/>
      <c r="L755" t="inlineStr">
        <is>
          <t>Joh Berenberg- European Small Cap</t>
        </is>
      </c>
      <c r="M755" t="inlineStr">
        <is>
          <t>Joh Berenberg- European Small Cap</t>
        </is>
      </c>
      <c r="N755" t="b">
        <v>0</v>
      </c>
      <c r="O755" t="n">
        <v>33.99381014</v>
      </c>
      <c r="P755" t="n">
        <v>1.099207168710733e-08</v>
      </c>
      <c r="Q755" t="n">
        <v>0.0001536537420520981</v>
      </c>
      <c r="R755" t="n">
        <v>0.005223276134619558</v>
      </c>
      <c r="S755" t="n">
        <v>3.736623979767961e-07</v>
      </c>
      <c r="T755">
        <f>O755*Q755</f>
        <v/>
      </c>
      <c r="U755">
        <f>O755*P755</f>
        <v/>
      </c>
    </row>
    <row r="756">
      <c r="A756" t="inlineStr">
        <is>
          <t>202606</t>
        </is>
      </c>
      <c r="B756" t="inlineStr">
        <is>
          <t>Ex_Integra</t>
        </is>
      </c>
      <c r="C756" t="inlineStr">
        <is>
          <t>F3</t>
        </is>
      </c>
      <c r="D756" t="inlineStr">
        <is>
          <t>IN-FONDO3</t>
        </is>
      </c>
      <c r="E756" t="inlineStr">
        <is>
          <t>52751946750L</t>
        </is>
      </c>
      <c r="F756" t="inlineStr">
        <is>
          <t>LU1959967503</t>
        </is>
      </c>
      <c r="G756" t="inlineStr">
        <is>
          <t>TD</t>
        </is>
      </c>
      <c r="H756" t="inlineStr">
        <is>
          <t>Sector</t>
        </is>
      </c>
      <c r="I756" t="inlineStr">
        <is>
          <t>Proxies</t>
        </is>
      </c>
      <c r="J756" t="inlineStr">
        <is>
          <t>Proxies</t>
        </is>
      </c>
      <c r="K756" t="inlineStr"/>
      <c r="L756" t="inlineStr">
        <is>
          <t>Joh Berenberg- European Small Cap</t>
        </is>
      </c>
      <c r="M756" t="inlineStr">
        <is>
          <t>Joh Berenberg- European Small Cap</t>
        </is>
      </c>
      <c r="N756" t="b">
        <v>0</v>
      </c>
      <c r="O756" t="n">
        <v>33.99381014</v>
      </c>
      <c r="P756" t="n">
        <v>4.441367589467316e-08</v>
      </c>
      <c r="Q756" t="n">
        <v>0.000158215788666216</v>
      </c>
      <c r="R756" t="n">
        <v>0.00537835748106971</v>
      </c>
      <c r="S756" t="n">
        <v>1.509790065983014e-06</v>
      </c>
      <c r="T756">
        <f>O756*Q756</f>
        <v/>
      </c>
      <c r="U756">
        <f>O756*P756</f>
        <v/>
      </c>
    </row>
    <row r="757">
      <c r="A757" t="inlineStr">
        <is>
          <t>202606</t>
        </is>
      </c>
      <c r="B757" t="inlineStr">
        <is>
          <t>Ex_Integra</t>
        </is>
      </c>
      <c r="C757" t="inlineStr">
        <is>
          <t>F1</t>
        </is>
      </c>
      <c r="D757" t="inlineStr">
        <is>
          <t>IN-FONDO1</t>
        </is>
      </c>
      <c r="E757" t="inlineStr">
        <is>
          <t>52751946750L</t>
        </is>
      </c>
      <c r="F757" t="inlineStr">
        <is>
          <t>LU1959967503</t>
        </is>
      </c>
      <c r="G757" t="inlineStr">
        <is>
          <t>TD</t>
        </is>
      </c>
      <c r="H757" t="inlineStr">
        <is>
          <t>Sector</t>
        </is>
      </c>
      <c r="I757" t="inlineStr">
        <is>
          <t>Proxies</t>
        </is>
      </c>
      <c r="J757" t="inlineStr">
        <is>
          <t>Proxies</t>
        </is>
      </c>
      <c r="K757" t="inlineStr"/>
      <c r="L757" t="inlineStr">
        <is>
          <t>Joh Berenberg- European Small Cap</t>
        </is>
      </c>
      <c r="M757" t="inlineStr">
        <is>
          <t>Joh Berenberg- European Small Cap</t>
        </is>
      </c>
      <c r="N757" t="b">
        <v>0</v>
      </c>
      <c r="O757" t="n">
        <v>33.99381014</v>
      </c>
      <c r="P757" t="n">
        <v>4.075501311634132e-08</v>
      </c>
      <c r="Q757" t="n">
        <v>0.0001510285377242386</v>
      </c>
      <c r="R757" t="n">
        <v>0.005134035437119595</v>
      </c>
      <c r="S757" t="n">
        <v>1.385418178130117e-06</v>
      </c>
      <c r="T757">
        <f>O757*Q757</f>
        <v/>
      </c>
      <c r="U757">
        <f>O757*P757</f>
        <v/>
      </c>
    </row>
    <row r="758">
      <c r="A758" t="inlineStr">
        <is>
          <t>202606</t>
        </is>
      </c>
      <c r="B758" t="inlineStr">
        <is>
          <t>Ex_Integra</t>
        </is>
      </c>
      <c r="C758" t="inlineStr">
        <is>
          <t>F3</t>
        </is>
      </c>
      <c r="D758" t="inlineStr">
        <is>
          <t>IN-FONDO3</t>
        </is>
      </c>
      <c r="E758" t="inlineStr">
        <is>
          <t>5272092MACSM</t>
        </is>
      </c>
      <c r="F758" t="inlineStr">
        <is>
          <t>LU0721876877</t>
        </is>
      </c>
      <c r="G758" t="inlineStr">
        <is>
          <t>TD</t>
        </is>
      </c>
      <c r="H758" t="inlineStr">
        <is>
          <t>Sector</t>
        </is>
      </c>
      <c r="I758" t="inlineStr">
        <is>
          <t>Proxies</t>
        </is>
      </c>
      <c r="J758" t="inlineStr">
        <is>
          <t>Proxies</t>
        </is>
      </c>
      <c r="K758" t="inlineStr"/>
      <c r="L758" t="inlineStr">
        <is>
          <t>Matthews - China Small Caps</t>
        </is>
      </c>
      <c r="M758" t="inlineStr">
        <is>
          <t>Matthews - China Small Caps</t>
        </is>
      </c>
      <c r="N758" t="b">
        <v>0</v>
      </c>
      <c r="O758" t="n">
        <v>33.99381014</v>
      </c>
      <c r="P758" t="n">
        <v>1.257051776001713e-08</v>
      </c>
      <c r="Q758" t="n">
        <v>4.47802245880378e-05</v>
      </c>
      <c r="R758" t="n">
        <v>0.001522250452672317</v>
      </c>
      <c r="S758" t="n">
        <v>4.273197940955204e-07</v>
      </c>
      <c r="T758">
        <f>O758*Q758</f>
        <v/>
      </c>
      <c r="U758">
        <f>O758*P758</f>
        <v/>
      </c>
    </row>
    <row r="759">
      <c r="A759" t="inlineStr">
        <is>
          <t>202606</t>
        </is>
      </c>
      <c r="B759" t="inlineStr">
        <is>
          <t>Ex_Integra</t>
        </is>
      </c>
      <c r="C759" t="inlineStr">
        <is>
          <t>F2</t>
        </is>
      </c>
      <c r="D759" t="inlineStr">
        <is>
          <t>IN-FONDO2</t>
        </is>
      </c>
      <c r="E759" t="inlineStr">
        <is>
          <t>5272092MACSM</t>
        </is>
      </c>
      <c r="F759" t="inlineStr">
        <is>
          <t>LU0721876877</t>
        </is>
      </c>
      <c r="G759" t="inlineStr">
        <is>
          <t>TD</t>
        </is>
      </c>
      <c r="H759" t="inlineStr">
        <is>
          <t>Sector</t>
        </is>
      </c>
      <c r="I759" t="inlineStr">
        <is>
          <t>Proxies</t>
        </is>
      </c>
      <c r="J759" t="inlineStr">
        <is>
          <t>Proxies</t>
        </is>
      </c>
      <c r="K759" t="inlineStr"/>
      <c r="L759" t="inlineStr">
        <is>
          <t>Matthews - China Small Caps</t>
        </is>
      </c>
      <c r="M759" t="inlineStr">
        <is>
          <t>Matthews - China Small Caps</t>
        </is>
      </c>
      <c r="N759" t="b">
        <v>0</v>
      </c>
      <c r="O759" t="n">
        <v>33.99381014</v>
      </c>
      <c r="P759" t="n">
        <v>2.397556151358433e-09</v>
      </c>
      <c r="Q759" t="n">
        <v>3.351447160486962e-05</v>
      </c>
      <c r="R759" t="n">
        <v>0.001139284584678359</v>
      </c>
      <c r="S759" t="n">
        <v>8.150206860926769e-08</v>
      </c>
      <c r="T759">
        <f>O759*Q759</f>
        <v/>
      </c>
      <c r="U759">
        <f>O759*P759</f>
        <v/>
      </c>
    </row>
    <row r="760">
      <c r="A760" t="inlineStr">
        <is>
          <t>202606</t>
        </is>
      </c>
      <c r="B760" t="inlineStr">
        <is>
          <t>Ex_Integra</t>
        </is>
      </c>
      <c r="C760" t="inlineStr">
        <is>
          <t>F2</t>
        </is>
      </c>
      <c r="D760" t="inlineStr">
        <is>
          <t>IN-FONDO2</t>
        </is>
      </c>
      <c r="E760" t="inlineStr">
        <is>
          <t>5274302F65N6</t>
        </is>
      </c>
      <c r="F760" t="inlineStr">
        <is>
          <t>IE00BD065N65</t>
        </is>
      </c>
      <c r="G760" t="inlineStr">
        <is>
          <t>TD</t>
        </is>
      </c>
      <c r="H760" t="inlineStr">
        <is>
          <t>Sector</t>
        </is>
      </c>
      <c r="I760" t="inlineStr">
        <is>
          <t>Proxies</t>
        </is>
      </c>
      <c r="J760" t="inlineStr">
        <is>
          <t>Proxies</t>
        </is>
      </c>
      <c r="K760" t="inlineStr"/>
      <c r="L760" t="inlineStr">
        <is>
          <t>Veritas - Asian Fund</t>
        </is>
      </c>
      <c r="M760" t="inlineStr">
        <is>
          <t>Veritas - Asian Fund</t>
        </is>
      </c>
      <c r="N760" t="b">
        <v>0</v>
      </c>
      <c r="O760" t="n">
        <v>75.10293476</v>
      </c>
      <c r="P760" t="n">
        <v>3.826414800262557e-05</v>
      </c>
      <c r="Q760" t="n">
        <v>0.5348791105442621</v>
      </c>
      <c r="R760" t="n">
        <v>40.17099094369254</v>
      </c>
      <c r="S760" t="n">
        <v>0.002873749811088172</v>
      </c>
      <c r="T760">
        <f>O760*Q760</f>
        <v/>
      </c>
      <c r="U760">
        <f>O760*P760</f>
        <v/>
      </c>
    </row>
    <row r="761">
      <c r="A761" t="inlineStr">
        <is>
          <t>202606</t>
        </is>
      </c>
      <c r="B761" t="inlineStr">
        <is>
          <t>Ex_Integra</t>
        </is>
      </c>
      <c r="C761" t="inlineStr">
        <is>
          <t>F3</t>
        </is>
      </c>
      <c r="D761" t="inlineStr">
        <is>
          <t>IN-FONDO3</t>
        </is>
      </c>
      <c r="E761" t="inlineStr">
        <is>
          <t>5274302F65N6</t>
        </is>
      </c>
      <c r="F761" t="inlineStr">
        <is>
          <t>IE00BD065N65</t>
        </is>
      </c>
      <c r="G761" t="inlineStr">
        <is>
          <t>TD</t>
        </is>
      </c>
      <c r="H761" t="inlineStr">
        <is>
          <t>Sector</t>
        </is>
      </c>
      <c r="I761" t="inlineStr">
        <is>
          <t>Proxies</t>
        </is>
      </c>
      <c r="J761" t="inlineStr">
        <is>
          <t>Proxies</t>
        </is>
      </c>
      <c r="K761" t="inlineStr"/>
      <c r="L761" t="inlineStr">
        <is>
          <t>Veritas - Asian Fund</t>
        </is>
      </c>
      <c r="M761" t="inlineStr">
        <is>
          <t>Veritas - Asian Fund</t>
        </is>
      </c>
      <c r="N761" t="b">
        <v>0</v>
      </c>
      <c r="O761" t="n">
        <v>75.10293476</v>
      </c>
      <c r="P761" t="n">
        <v>0.002043737725290432</v>
      </c>
      <c r="Q761" t="n">
        <v>7.280450661200634</v>
      </c>
      <c r="R761" t="n">
        <v>546.7832110315501</v>
      </c>
      <c r="S761" t="n">
        <v>0.1534907010490381</v>
      </c>
      <c r="T761">
        <f>O761*Q761</f>
        <v/>
      </c>
      <c r="U761">
        <f>O761*P761</f>
        <v/>
      </c>
    </row>
    <row r="762">
      <c r="A762" t="inlineStr">
        <is>
          <t>202606</t>
        </is>
      </c>
      <c r="B762" t="inlineStr">
        <is>
          <t>Ex_Integra</t>
        </is>
      </c>
      <c r="C762" t="inlineStr">
        <is>
          <t>F1</t>
        </is>
      </c>
      <c r="D762" t="inlineStr">
        <is>
          <t>IN-FONDO1</t>
        </is>
      </c>
      <c r="E762" t="inlineStr">
        <is>
          <t>5274302F65N6</t>
        </is>
      </c>
      <c r="F762" t="inlineStr">
        <is>
          <t>IE00BD065N65</t>
        </is>
      </c>
      <c r="G762" t="inlineStr">
        <is>
          <t>TD</t>
        </is>
      </c>
      <c r="H762" t="inlineStr">
        <is>
          <t>Sector</t>
        </is>
      </c>
      <c r="I762" t="inlineStr">
        <is>
          <t>Proxies</t>
        </is>
      </c>
      <c r="J762" t="inlineStr">
        <is>
          <t>Proxies</t>
        </is>
      </c>
      <c r="K762" t="inlineStr"/>
      <c r="L762" t="inlineStr">
        <is>
          <t>Veritas - Asian Fund</t>
        </is>
      </c>
      <c r="M762" t="inlineStr">
        <is>
          <t>Veritas - Asian Fund</t>
        </is>
      </c>
      <c r="N762" t="b">
        <v>0</v>
      </c>
      <c r="O762" t="n">
        <v>75.10293476</v>
      </c>
      <c r="P762" t="n">
        <v>0.0001220832359542315</v>
      </c>
      <c r="Q762" t="n">
        <v>0.4524118923523981</v>
      </c>
      <c r="R762" t="n">
        <v>33.97746083599029</v>
      </c>
      <c r="S762" t="n">
        <v>0.009168809305160334</v>
      </c>
      <c r="T762">
        <f>O762*Q762</f>
        <v/>
      </c>
      <c r="U762">
        <f>O762*P762</f>
        <v/>
      </c>
    </row>
    <row r="763">
      <c r="A763" t="inlineStr">
        <is>
          <t>202606</t>
        </is>
      </c>
      <c r="B763" t="inlineStr">
        <is>
          <t>Ex_Integra</t>
        </is>
      </c>
      <c r="C763" t="inlineStr">
        <is>
          <t>F1</t>
        </is>
      </c>
      <c r="D763" t="inlineStr">
        <is>
          <t>IN-FONDO1</t>
        </is>
      </c>
      <c r="E763" t="inlineStr">
        <is>
          <t>5274972DI16R</t>
        </is>
      </c>
      <c r="F763" t="inlineStr">
        <is>
          <t>LU0939496179</t>
        </is>
      </c>
      <c r="G763" t="inlineStr">
        <is>
          <t>TD</t>
        </is>
      </c>
      <c r="H763" t="inlineStr">
        <is>
          <t>Sector</t>
        </is>
      </c>
      <c r="I763" t="inlineStr">
        <is>
          <t>Proxies</t>
        </is>
      </c>
      <c r="J763" t="inlineStr">
        <is>
          <t>Proxies</t>
        </is>
      </c>
      <c r="K763" t="inlineStr"/>
      <c r="L763" t="inlineStr">
        <is>
          <t>Larrainvial - Latin American Equity Fund I</t>
        </is>
      </c>
      <c r="M763" t="inlineStr">
        <is>
          <t>Larrainvial - Latin American Equity Fund I</t>
        </is>
      </c>
      <c r="N763" t="b">
        <v>0</v>
      </c>
      <c r="O763" t="n">
        <v>111.5193358</v>
      </c>
      <c r="P763" t="n">
        <v>0.0008313701881630038</v>
      </c>
      <c r="Q763" t="n">
        <v>3.080863290789575</v>
      </c>
      <c r="R763" t="n">
        <v>343.5758278794556</v>
      </c>
      <c r="S763" t="n">
        <v>0.0927138511878592</v>
      </c>
      <c r="T763">
        <f>O763*Q763</f>
        <v/>
      </c>
      <c r="U763">
        <f>O763*P763</f>
        <v/>
      </c>
    </row>
    <row r="764">
      <c r="A764" t="inlineStr">
        <is>
          <t>202606</t>
        </is>
      </c>
      <c r="B764" t="inlineStr">
        <is>
          <t>Ex_Integra</t>
        </is>
      </c>
      <c r="C764" t="inlineStr">
        <is>
          <t>F2</t>
        </is>
      </c>
      <c r="D764" t="inlineStr">
        <is>
          <t>IN-FONDO2</t>
        </is>
      </c>
      <c r="E764" t="inlineStr">
        <is>
          <t>5274972DI16R</t>
        </is>
      </c>
      <c r="F764" t="inlineStr">
        <is>
          <t>LU0939496179</t>
        </is>
      </c>
      <c r="G764" t="inlineStr">
        <is>
          <t>TD</t>
        </is>
      </c>
      <c r="H764" t="inlineStr">
        <is>
          <t>Sector</t>
        </is>
      </c>
      <c r="I764" t="inlineStr">
        <is>
          <t>Proxies</t>
        </is>
      </c>
      <c r="J764" t="inlineStr">
        <is>
          <t>Proxies</t>
        </is>
      </c>
      <c r="K764" t="inlineStr"/>
      <c r="L764" t="inlineStr">
        <is>
          <t>Larrainvial - Latin American Equity Fund I</t>
        </is>
      </c>
      <c r="M764" t="inlineStr">
        <is>
          <t>Larrainvial - Latin American Equity Fund I</t>
        </is>
      </c>
      <c r="N764" t="b">
        <v>0</v>
      </c>
      <c r="O764" t="n">
        <v>111.5193358</v>
      </c>
      <c r="P764" t="n">
        <v>0.006643343391232267</v>
      </c>
      <c r="Q764" t="n">
        <v>92.86462105202486</v>
      </c>
      <c r="R764" t="n">
        <v>10356.20085904051</v>
      </c>
      <c r="S764" t="n">
        <v>0.7408612424815419</v>
      </c>
      <c r="T764">
        <f>O764*Q764</f>
        <v/>
      </c>
      <c r="U764">
        <f>O764*P764</f>
        <v/>
      </c>
    </row>
    <row r="765">
      <c r="A765" t="inlineStr">
        <is>
          <t>202606</t>
        </is>
      </c>
      <c r="B765" t="inlineStr">
        <is>
          <t>Ex_Integra</t>
        </is>
      </c>
      <c r="C765" t="inlineStr">
        <is>
          <t>F3</t>
        </is>
      </c>
      <c r="D765" t="inlineStr">
        <is>
          <t>IN-FONDO3</t>
        </is>
      </c>
      <c r="E765" t="inlineStr">
        <is>
          <t>5274972DI16R</t>
        </is>
      </c>
      <c r="F765" t="inlineStr">
        <is>
          <t>LU0939496179</t>
        </is>
      </c>
      <c r="G765" t="inlineStr">
        <is>
          <t>TD</t>
        </is>
      </c>
      <c r="H765" t="inlineStr">
        <is>
          <t>Sector</t>
        </is>
      </c>
      <c r="I765" t="inlineStr">
        <is>
          <t>Proxies</t>
        </is>
      </c>
      <c r="J765" t="inlineStr">
        <is>
          <t>Proxies</t>
        </is>
      </c>
      <c r="K765" t="inlineStr"/>
      <c r="L765" t="inlineStr">
        <is>
          <t>Larrainvial - Latin American Equity Fund I</t>
        </is>
      </c>
      <c r="M765" t="inlineStr">
        <is>
          <t>Larrainvial - Latin American Equity Fund I</t>
        </is>
      </c>
      <c r="N765" t="b">
        <v>0</v>
      </c>
      <c r="O765" t="n">
        <v>111.5193358</v>
      </c>
      <c r="P765" t="n">
        <v>0.007602648000915429</v>
      </c>
      <c r="Q765" t="n">
        <v>27.08307576857722</v>
      </c>
      <c r="R765" t="n">
        <v>3020.286621132806</v>
      </c>
      <c r="S765" t="n">
        <v>0.8478422553832864</v>
      </c>
      <c r="T765">
        <f>O765*Q765</f>
        <v/>
      </c>
      <c r="U765">
        <f>O765*P765</f>
        <v/>
      </c>
    </row>
    <row r="766">
      <c r="A766" t="inlineStr">
        <is>
          <t>202606</t>
        </is>
      </c>
      <c r="B766" t="inlineStr">
        <is>
          <t>Ex_Integra</t>
        </is>
      </c>
      <c r="C766" t="inlineStr">
        <is>
          <t>F1</t>
        </is>
      </c>
      <c r="D766" t="inlineStr">
        <is>
          <t>IN-FONDO1</t>
        </is>
      </c>
      <c r="E766" t="inlineStr">
        <is>
          <t>5277132F2733</t>
        </is>
      </c>
      <c r="F766" t="inlineStr">
        <is>
          <t>LU2301227331</t>
        </is>
      </c>
      <c r="G766" t="inlineStr">
        <is>
          <t>TD</t>
        </is>
      </c>
      <c r="H766" t="inlineStr">
        <is>
          <t>Sector</t>
        </is>
      </c>
      <c r="I766" t="inlineStr">
        <is>
          <t>Proxies</t>
        </is>
      </c>
      <c r="J766" t="inlineStr">
        <is>
          <t>Proxies</t>
        </is>
      </c>
      <c r="K766" t="inlineStr"/>
      <c r="L766" t="inlineStr">
        <is>
          <t>Carne Global - Moneda Latin America Small Caps Fund</t>
        </is>
      </c>
      <c r="M766" t="inlineStr">
        <is>
          <t>Carne Global - Moneda Latin America Small Caps Fund</t>
        </is>
      </c>
      <c r="N766" t="b">
        <v>0</v>
      </c>
      <c r="O766" t="n">
        <v>111.5193358</v>
      </c>
      <c r="P766" t="n">
        <v>0.0003206775105007603</v>
      </c>
      <c r="Q766" t="n">
        <v>1.188355782237737</v>
      </c>
      <c r="R766" t="n">
        <v>132.5246475292418</v>
      </c>
      <c r="S766" t="n">
        <v>0.03576174297704231</v>
      </c>
      <c r="T766">
        <f>O766*Q766</f>
        <v/>
      </c>
      <c r="U766">
        <f>O766*P766</f>
        <v/>
      </c>
    </row>
    <row r="767">
      <c r="A767" t="inlineStr">
        <is>
          <t>202606</t>
        </is>
      </c>
      <c r="B767" t="inlineStr">
        <is>
          <t>Ex_Integra</t>
        </is>
      </c>
      <c r="C767" t="inlineStr">
        <is>
          <t>F2</t>
        </is>
      </c>
      <c r="D767" t="inlineStr">
        <is>
          <t>IN-FONDO2</t>
        </is>
      </c>
      <c r="E767" t="inlineStr">
        <is>
          <t>5277132F2733</t>
        </is>
      </c>
      <c r="F767" t="inlineStr">
        <is>
          <t>LU2301227331</t>
        </is>
      </c>
      <c r="G767" t="inlineStr">
        <is>
          <t>TD</t>
        </is>
      </c>
      <c r="H767" t="inlineStr">
        <is>
          <t>Sector</t>
        </is>
      </c>
      <c r="I767" t="inlineStr">
        <is>
          <t>Proxies</t>
        </is>
      </c>
      <c r="J767" t="inlineStr">
        <is>
          <t>Proxies</t>
        </is>
      </c>
      <c r="K767" t="inlineStr"/>
      <c r="L767" t="inlineStr">
        <is>
          <t>Carne Global - Moneda Latin America Small Caps Fund</t>
        </is>
      </c>
      <c r="M767" t="inlineStr">
        <is>
          <t>Carne Global - Moneda Latin America Small Caps Fund</t>
        </is>
      </c>
      <c r="N767" t="b">
        <v>0</v>
      </c>
      <c r="O767" t="n">
        <v>111.5193358</v>
      </c>
      <c r="P767" t="n">
        <v>0.001092002544727436</v>
      </c>
      <c r="Q767" t="n">
        <v>15.2646636688684</v>
      </c>
      <c r="R767" t="n">
        <v>1702.305153562595</v>
      </c>
      <c r="S767" t="n">
        <v>0.1217793984799135</v>
      </c>
      <c r="T767">
        <f>O767*Q767</f>
        <v/>
      </c>
      <c r="U767">
        <f>O767*P767</f>
        <v/>
      </c>
    </row>
    <row r="768">
      <c r="A768" t="inlineStr">
        <is>
          <t>202606</t>
        </is>
      </c>
      <c r="B768" t="inlineStr">
        <is>
          <t>Ex_Integra</t>
        </is>
      </c>
      <c r="C768" t="inlineStr">
        <is>
          <t>F3</t>
        </is>
      </c>
      <c r="D768" t="inlineStr">
        <is>
          <t>IN-FONDO3</t>
        </is>
      </c>
      <c r="E768" t="inlineStr">
        <is>
          <t>5277132F2733</t>
        </is>
      </c>
      <c r="F768" t="inlineStr">
        <is>
          <t>LU2301227331</t>
        </is>
      </c>
      <c r="G768" t="inlineStr">
        <is>
          <t>TD</t>
        </is>
      </c>
      <c r="H768" t="inlineStr">
        <is>
          <t>Sector</t>
        </is>
      </c>
      <c r="I768" t="inlineStr">
        <is>
          <t>Proxies</t>
        </is>
      </c>
      <c r="J768" t="inlineStr">
        <is>
          <t>Proxies</t>
        </is>
      </c>
      <c r="K768" t="inlineStr"/>
      <c r="L768" t="inlineStr">
        <is>
          <t>Carne Global - Moneda Latin America Small Caps Fund</t>
        </is>
      </c>
      <c r="M768" t="inlineStr">
        <is>
          <t>Carne Global - Moneda Latin America Small Caps Fund</t>
        </is>
      </c>
      <c r="N768" t="b">
        <v>0</v>
      </c>
      <c r="O768" t="n">
        <v>111.5193358</v>
      </c>
      <c r="P768" t="n">
        <v>0.00348182566304822</v>
      </c>
      <c r="Q768" t="n">
        <v>12.40338211554147</v>
      </c>
      <c r="R768" t="n">
        <v>1383.216935198783</v>
      </c>
      <c r="S768" t="n">
        <v>0.388290885314532</v>
      </c>
      <c r="T768">
        <f>O768*Q768</f>
        <v/>
      </c>
      <c r="U768">
        <f>O768*P768</f>
        <v/>
      </c>
    </row>
    <row r="769">
      <c r="A769" t="inlineStr">
        <is>
          <t>202606</t>
        </is>
      </c>
      <c r="B769" t="inlineStr">
        <is>
          <t>Ex_Integra</t>
        </is>
      </c>
      <c r="C769" t="inlineStr">
        <is>
          <t>F1</t>
        </is>
      </c>
      <c r="D769" t="inlineStr">
        <is>
          <t>IN-FONDO1</t>
        </is>
      </c>
      <c r="E769" t="inlineStr">
        <is>
          <t>5270772F2269</t>
        </is>
      </c>
      <c r="F769" t="inlineStr">
        <is>
          <t>LU0727122698</t>
        </is>
      </c>
      <c r="G769" t="inlineStr">
        <is>
          <t>TD</t>
        </is>
      </c>
      <c r="H769" t="inlineStr">
        <is>
          <t>Mayores</t>
        </is>
      </c>
      <c r="I769" t="inlineStr"/>
      <c r="J769" t="inlineStr"/>
      <c r="K769" t="inlineStr"/>
      <c r="L769" t="inlineStr">
        <is>
          <t>Franklin Templeton - Global Convertibles</t>
        </is>
      </c>
      <c r="M769" t="inlineStr">
        <is>
          <t>Franklin Templeton - Global Convertibles</t>
        </is>
      </c>
      <c r="N769" t="b">
        <v>0</v>
      </c>
      <c r="O769" t="n">
        <v>26.44816823</v>
      </c>
      <c r="P769" t="n">
        <v>0.001240816058769146</v>
      </c>
      <c r="Q769" t="n">
        <v>4.59817383460777</v>
      </c>
      <c r="R769" t="n">
        <v>121.6132751284905</v>
      </c>
      <c r="S769" t="n">
        <v>0.03281731186481195</v>
      </c>
      <c r="T769">
        <f>O769*Q769</f>
        <v/>
      </c>
      <c r="U769">
        <f>O769*P769</f>
        <v/>
      </c>
    </row>
    <row r="770">
      <c r="A770" t="inlineStr">
        <is>
          <t>202606</t>
        </is>
      </c>
      <c r="B770" t="inlineStr">
        <is>
          <t>Ex_Integra</t>
        </is>
      </c>
      <c r="C770" t="inlineStr">
        <is>
          <t>F1</t>
        </is>
      </c>
      <c r="D770" t="inlineStr">
        <is>
          <t>IN-FONDO1</t>
        </is>
      </c>
      <c r="E770" t="inlineStr">
        <is>
          <t>5271112EG102</t>
        </is>
      </c>
      <c r="F770" t="inlineStr">
        <is>
          <t>US46435G1022</t>
        </is>
      </c>
      <c r="G770" t="inlineStr">
        <is>
          <t>TD</t>
        </is>
      </c>
      <c r="H770" t="inlineStr">
        <is>
          <t>Mayores</t>
        </is>
      </c>
      <c r="I770" t="inlineStr"/>
      <c r="J770" t="inlineStr"/>
      <c r="K770" t="inlineStr"/>
      <c r="L770" t="inlineStr">
        <is>
          <t>BlackRock - iShares Convertible Bond ETF</t>
        </is>
      </c>
      <c r="M770" t="inlineStr">
        <is>
          <t>BlackRock - iShares Convertible Bond ETF</t>
        </is>
      </c>
      <c r="N770" t="b">
        <v>0</v>
      </c>
      <c r="O770" t="n">
        <v>46.73849696</v>
      </c>
      <c r="P770" t="n">
        <v>0.002157207514691399</v>
      </c>
      <c r="Q770" t="n">
        <v>7.994106039949888</v>
      </c>
      <c r="R770" t="n">
        <v>373.6325008461155</v>
      </c>
      <c r="S770" t="n">
        <v>0.1008246368674931</v>
      </c>
      <c r="T770">
        <f>O770*Q770</f>
        <v/>
      </c>
      <c r="U770">
        <f>O770*P770</f>
        <v/>
      </c>
    </row>
    <row r="771">
      <c r="A771" t="inlineStr">
        <is>
          <t>202606</t>
        </is>
      </c>
      <c r="B771" t="inlineStr">
        <is>
          <t>Ex_Integra</t>
        </is>
      </c>
      <c r="C771" t="inlineStr">
        <is>
          <t>F3</t>
        </is>
      </c>
      <c r="D771" t="inlineStr">
        <is>
          <t>IN-FONDO3</t>
        </is>
      </c>
      <c r="E771" t="inlineStr">
        <is>
          <t>5273932EA359</t>
        </is>
      </c>
      <c r="F771" t="inlineStr">
        <is>
          <t>US78464A3591</t>
        </is>
      </c>
      <c r="G771" t="inlineStr">
        <is>
          <t>TD</t>
        </is>
      </c>
      <c r="H771" t="inlineStr">
        <is>
          <t>Mayores</t>
        </is>
      </c>
      <c r="I771" t="inlineStr"/>
      <c r="J771" t="inlineStr"/>
      <c r="K771" t="inlineStr"/>
      <c r="L771" t="inlineStr">
        <is>
          <t>SSGA - Bloomberg Barclays Convertible Securities</t>
        </is>
      </c>
      <c r="M771" t="inlineStr">
        <is>
          <t>SSGA - Bloomberg Barclays Convertible Securities</t>
        </is>
      </c>
      <c r="N771" t="b">
        <v>0</v>
      </c>
      <c r="O771" t="n">
        <v>46.54267703</v>
      </c>
      <c r="P771" t="n">
        <v>0.004715139203055652</v>
      </c>
      <c r="Q771" t="n">
        <v>16.79684134795781</v>
      </c>
      <c r="R771" t="n">
        <v>781.76996198215</v>
      </c>
      <c r="S771" t="n">
        <v>0.2194552010793108</v>
      </c>
      <c r="T771">
        <f>O771*Q771</f>
        <v/>
      </c>
      <c r="U771">
        <f>O771*P771</f>
        <v/>
      </c>
    </row>
    <row r="772">
      <c r="A772" t="inlineStr">
        <is>
          <t>202606</t>
        </is>
      </c>
      <c r="B772" t="inlineStr">
        <is>
          <t>Ex_Integra</t>
        </is>
      </c>
      <c r="C772" t="inlineStr">
        <is>
          <t>F2</t>
        </is>
      </c>
      <c r="D772" t="inlineStr">
        <is>
          <t>IN-FONDO2</t>
        </is>
      </c>
      <c r="E772" t="inlineStr">
        <is>
          <t>5273932EA359</t>
        </is>
      </c>
      <c r="F772" t="inlineStr">
        <is>
          <t>US78464A3591</t>
        </is>
      </c>
      <c r="G772" t="inlineStr">
        <is>
          <t>TD</t>
        </is>
      </c>
      <c r="H772" t="inlineStr">
        <is>
          <t>Mayores</t>
        </is>
      </c>
      <c r="I772" t="inlineStr"/>
      <c r="J772" t="inlineStr"/>
      <c r="K772" t="inlineStr"/>
      <c r="L772" t="inlineStr">
        <is>
          <t>SSGA - Bloomberg Barclays Convertible Securities</t>
        </is>
      </c>
      <c r="M772" t="inlineStr">
        <is>
          <t>SSGA - Bloomberg Barclays Convertible Securities</t>
        </is>
      </c>
      <c r="N772" t="b">
        <v>0</v>
      </c>
      <c r="O772" t="n">
        <v>46.54267703</v>
      </c>
      <c r="P772" t="n">
        <v>0.009380024785197939</v>
      </c>
      <c r="Q772" t="n">
        <v>131.1195878096003</v>
      </c>
      <c r="R772" t="n">
        <v>6102.656627728954</v>
      </c>
      <c r="S772" t="n">
        <v>0.4365714641108628</v>
      </c>
      <c r="T772">
        <f>O772*Q772</f>
        <v/>
      </c>
      <c r="U772">
        <f>O772*P772</f>
        <v/>
      </c>
    </row>
    <row r="773">
      <c r="A773" t="inlineStr">
        <is>
          <t>202606</t>
        </is>
      </c>
      <c r="B773" t="inlineStr">
        <is>
          <t>Ex_Integra</t>
        </is>
      </c>
      <c r="C773" t="inlineStr">
        <is>
          <t>F1</t>
        </is>
      </c>
      <c r="D773" t="inlineStr">
        <is>
          <t>IN-FONDO1</t>
        </is>
      </c>
      <c r="E773" t="inlineStr">
        <is>
          <t>5274494F4261</t>
        </is>
      </c>
      <c r="F773" t="inlineStr">
        <is>
          <t>FR0010642611</t>
        </is>
      </c>
      <c r="G773" t="inlineStr">
        <is>
          <t>TD</t>
        </is>
      </c>
      <c r="H773" t="inlineStr">
        <is>
          <t>Mayores</t>
        </is>
      </c>
      <c r="I773" t="inlineStr"/>
      <c r="J773" t="inlineStr"/>
      <c r="K773" t="inlineStr"/>
      <c r="L773" t="inlineStr">
        <is>
          <t>Lazard - Convertible Europe Fund</t>
        </is>
      </c>
      <c r="M773" t="inlineStr">
        <is>
          <t>Lazard - Convertible Europe Fund</t>
        </is>
      </c>
      <c r="N773" t="b">
        <v>0</v>
      </c>
      <c r="O773" t="n">
        <v>170.71664711</v>
      </c>
      <c r="P773" t="n">
        <v>0.001350929092621042</v>
      </c>
      <c r="Q773" t="n">
        <v>5.006226960233272</v>
      </c>
      <c r="R773" t="n">
        <v>854.6462813227115</v>
      </c>
      <c r="S773" t="n">
        <v>0.230626085175619</v>
      </c>
      <c r="T773">
        <f>O773*Q773</f>
        <v/>
      </c>
      <c r="U773">
        <f>O773*P773</f>
        <v/>
      </c>
    </row>
    <row r="774">
      <c r="A774" t="inlineStr">
        <is>
          <t>202606</t>
        </is>
      </c>
      <c r="B774" t="inlineStr">
        <is>
          <t>Ex_Integra</t>
        </is>
      </c>
      <c r="C774" t="inlineStr">
        <is>
          <t>F2</t>
        </is>
      </c>
      <c r="D774" t="inlineStr">
        <is>
          <t>IN-FONDO2</t>
        </is>
      </c>
      <c r="E774" t="inlineStr">
        <is>
          <t>5274494F4261</t>
        </is>
      </c>
      <c r="F774" t="inlineStr">
        <is>
          <t>FR0010642611</t>
        </is>
      </c>
      <c r="G774" t="inlineStr">
        <is>
          <t>TD</t>
        </is>
      </c>
      <c r="H774" t="inlineStr">
        <is>
          <t>Mayores</t>
        </is>
      </c>
      <c r="I774" t="inlineStr"/>
      <c r="J774" t="inlineStr"/>
      <c r="K774" t="inlineStr"/>
      <c r="L774" t="inlineStr">
        <is>
          <t>Lazard - Convertible Europe Fund</t>
        </is>
      </c>
      <c r="M774" t="inlineStr">
        <is>
          <t>Lazard - Convertible Europe Fund</t>
        </is>
      </c>
      <c r="N774" t="b">
        <v>0</v>
      </c>
      <c r="O774" t="n">
        <v>170.71664711</v>
      </c>
      <c r="P774" t="n">
        <v>0.0007287206307698268</v>
      </c>
      <c r="Q774" t="n">
        <v>10.18649213866393</v>
      </c>
      <c r="R774" t="n">
        <v>1739.00378372508</v>
      </c>
      <c r="S774" t="n">
        <v>0.1244047427649091</v>
      </c>
      <c r="T774">
        <f>O774*Q774</f>
        <v/>
      </c>
      <c r="U774">
        <f>O774*P774</f>
        <v/>
      </c>
    </row>
    <row r="775">
      <c r="A775" t="inlineStr">
        <is>
          <t>202606</t>
        </is>
      </c>
      <c r="B775" t="inlineStr">
        <is>
          <t>Ex_Integra</t>
        </is>
      </c>
      <c r="C775" t="inlineStr">
        <is>
          <t>F1</t>
        </is>
      </c>
      <c r="D775" t="inlineStr">
        <is>
          <t>IN-FONDO1</t>
        </is>
      </c>
      <c r="E775" t="inlineStr">
        <is>
          <t>5274492F8555</t>
        </is>
      </c>
      <c r="F775" t="inlineStr">
        <is>
          <t>FR0013185550</t>
        </is>
      </c>
      <c r="G775" t="inlineStr">
        <is>
          <t>TD</t>
        </is>
      </c>
      <c r="H775" t="inlineStr">
        <is>
          <t>Mayores</t>
        </is>
      </c>
      <c r="I775" t="inlineStr"/>
      <c r="J775" t="inlineStr"/>
      <c r="K775" t="inlineStr"/>
      <c r="L775" t="inlineStr">
        <is>
          <t>Lazard - Convertible Global Fund</t>
        </is>
      </c>
      <c r="M775" t="inlineStr">
        <is>
          <t>Lazard - Convertible Global Fund</t>
        </is>
      </c>
      <c r="N775" t="b">
        <v>0</v>
      </c>
      <c r="O775" t="n">
        <v>69.31487258</v>
      </c>
      <c r="P775" t="n">
        <v>0.0006145952606218093</v>
      </c>
      <c r="Q775" t="n">
        <v>2.277546157057697</v>
      </c>
      <c r="R775" t="n">
        <v>157.8678216715229</v>
      </c>
      <c r="S775" t="n">
        <v>0.0426005921782726</v>
      </c>
      <c r="T775">
        <f>O775*Q775</f>
        <v/>
      </c>
      <c r="U775">
        <f>O775*P775</f>
        <v/>
      </c>
    </row>
    <row r="776">
      <c r="A776" t="inlineStr">
        <is>
          <t>202606</t>
        </is>
      </c>
      <c r="B776" t="inlineStr">
        <is>
          <t>Ex_Integra</t>
        </is>
      </c>
      <c r="C776" t="inlineStr">
        <is>
          <t>F1</t>
        </is>
      </c>
      <c r="D776" t="inlineStr">
        <is>
          <t>IN-FONDO1</t>
        </is>
      </c>
      <c r="E776" t="inlineStr">
        <is>
          <t>5273984AGSBI</t>
        </is>
      </c>
      <c r="F776" t="inlineStr">
        <is>
          <t>LU1883334515</t>
        </is>
      </c>
      <c r="G776" t="inlineStr">
        <is>
          <t>TD</t>
        </is>
      </c>
      <c r="H776" t="inlineStr">
        <is>
          <t>Mayores</t>
        </is>
      </c>
      <c r="I776" t="inlineStr"/>
      <c r="J776" t="inlineStr"/>
      <c r="K776" t="inlineStr"/>
      <c r="L776" t="inlineStr">
        <is>
          <t>Amundi / Pioneer - Global Subordinated</t>
        </is>
      </c>
      <c r="M776" t="inlineStr">
        <is>
          <t>Amundi / Pioneer - Global Subordinated</t>
        </is>
      </c>
      <c r="N776" t="b">
        <v>0</v>
      </c>
      <c r="O776" t="n">
        <v>44.51985614</v>
      </c>
      <c r="P776" t="n">
        <v>3.685388625975373e-05</v>
      </c>
      <c r="Q776" t="n">
        <v>0.1365718748605739</v>
      </c>
      <c r="R776" t="n">
        <v>6.080160221562834</v>
      </c>
      <c r="S776" t="n">
        <v>0.001640729714484159</v>
      </c>
      <c r="T776">
        <f>O776*Q776</f>
        <v/>
      </c>
      <c r="U776">
        <f>O776*P776</f>
        <v/>
      </c>
    </row>
    <row r="777">
      <c r="A777" t="inlineStr">
        <is>
          <t>202606</t>
        </is>
      </c>
      <c r="B777" t="inlineStr">
        <is>
          <t>Ex_Integra</t>
        </is>
      </c>
      <c r="C777" t="inlineStr">
        <is>
          <t>F1</t>
        </is>
      </c>
      <c r="D777" t="inlineStr">
        <is>
          <t>IN-FONDO1</t>
        </is>
      </c>
      <c r="E777" t="inlineStr">
        <is>
          <t>5270432F1588</t>
        </is>
      </c>
      <c r="F777" t="inlineStr">
        <is>
          <t>LU0276015889</t>
        </is>
      </c>
      <c r="G777" t="inlineStr">
        <is>
          <t>TD</t>
        </is>
      </c>
      <c r="H777" t="inlineStr">
        <is>
          <t>Mayores</t>
        </is>
      </c>
      <c r="I777" t="inlineStr"/>
      <c r="J777" t="inlineStr"/>
      <c r="K777" t="inlineStr"/>
      <c r="L777" t="inlineStr">
        <is>
          <t>AXA - US High Yield Bonds</t>
        </is>
      </c>
      <c r="M777" t="inlineStr">
        <is>
          <t>AXA - US High Yield Bonds</t>
        </is>
      </c>
      <c r="N777" t="b">
        <v>0</v>
      </c>
      <c r="O777" t="n">
        <v>79.75263735999999</v>
      </c>
      <c r="P777" t="n">
        <v>1.636512854451133e-07</v>
      </c>
      <c r="Q777" t="n">
        <v>0.0006064533525461484</v>
      </c>
      <c r="R777" t="n">
        <v>0.0483662543013692</v>
      </c>
      <c r="S777" t="n">
        <v>1.305162162160197e-05</v>
      </c>
      <c r="T777">
        <f>O777*Q777</f>
        <v/>
      </c>
      <c r="U777">
        <f>O777*P777</f>
        <v/>
      </c>
    </row>
    <row r="778">
      <c r="A778" t="inlineStr">
        <is>
          <t>202606</t>
        </is>
      </c>
      <c r="B778" t="inlineStr">
        <is>
          <t>Ex_Integra</t>
        </is>
      </c>
      <c r="C778" t="inlineStr">
        <is>
          <t>F1</t>
        </is>
      </c>
      <c r="D778" t="inlineStr">
        <is>
          <t>IN-FONDO1</t>
        </is>
      </c>
      <c r="E778" t="inlineStr">
        <is>
          <t>5270432USSHY</t>
        </is>
      </c>
      <c r="F778" t="inlineStr">
        <is>
          <t>LU0211118053</t>
        </is>
      </c>
      <c r="G778" t="inlineStr">
        <is>
          <t>TD</t>
        </is>
      </c>
      <c r="H778" t="inlineStr">
        <is>
          <t>Mayores</t>
        </is>
      </c>
      <c r="I778" t="inlineStr"/>
      <c r="J778" t="inlineStr"/>
      <c r="K778" t="inlineStr"/>
      <c r="L778" t="inlineStr">
        <is>
          <t>AXA - US Short Duration High Yield</t>
        </is>
      </c>
      <c r="M778" t="inlineStr">
        <is>
          <t>AXA - US Short Duration High Yield</t>
        </is>
      </c>
      <c r="N778" t="b">
        <v>0</v>
      </c>
      <c r="O778" t="n">
        <v>73.75474966</v>
      </c>
      <c r="P778" t="n">
        <v>1.105068224333956e-07</v>
      </c>
      <c r="Q778" t="n">
        <v>0.0004095124139213158</v>
      </c>
      <c r="R778" t="n">
        <v>0.03020348557142895</v>
      </c>
      <c r="S778" t="n">
        <v>8.150403024297163e-06</v>
      </c>
      <c r="T778">
        <f>O778*Q778</f>
        <v/>
      </c>
      <c r="U778">
        <f>O778*P778</f>
        <v/>
      </c>
    </row>
    <row r="779">
      <c r="A779" t="inlineStr">
        <is>
          <t>202606</t>
        </is>
      </c>
      <c r="B779" t="inlineStr">
        <is>
          <t>Ex_Integra</t>
        </is>
      </c>
      <c r="C779" t="inlineStr">
        <is>
          <t>F2</t>
        </is>
      </c>
      <c r="D779" t="inlineStr">
        <is>
          <t>IN-FONDO2</t>
        </is>
      </c>
      <c r="E779" t="inlineStr">
        <is>
          <t>5271112E8513</t>
        </is>
      </c>
      <c r="F779" t="inlineStr">
        <is>
          <t>US4642885135</t>
        </is>
      </c>
      <c r="G779" t="inlineStr">
        <is>
          <t>TD</t>
        </is>
      </c>
      <c r="H779" t="inlineStr">
        <is>
          <t>Mayores</t>
        </is>
      </c>
      <c r="I779" t="inlineStr"/>
      <c r="J779" t="inlineStr"/>
      <c r="K779" t="inlineStr"/>
      <c r="L779" t="inlineStr">
        <is>
          <t>BlackRock - iShares iBoxx High Yield Corporate Bond</t>
        </is>
      </c>
      <c r="M779" t="inlineStr">
        <is>
          <t>BlackRock - iShares iBoxx High Yield Corporate Bond</t>
        </is>
      </c>
      <c r="N779" t="b">
        <v>0</v>
      </c>
      <c r="O779" t="n">
        <v>96.08904776999999</v>
      </c>
      <c r="P779" t="n">
        <v>0.001045966274168554</v>
      </c>
      <c r="Q779" t="n">
        <v>14.62114118804326</v>
      </c>
      <c r="R779" t="n">
        <v>1404.931534069803</v>
      </c>
      <c r="S779" t="n">
        <v>0.1005059032843911</v>
      </c>
      <c r="T779">
        <f>O779*Q779</f>
        <v/>
      </c>
      <c r="U779">
        <f>O779*P779</f>
        <v/>
      </c>
    </row>
    <row r="780">
      <c r="A780" t="inlineStr">
        <is>
          <t>202606</t>
        </is>
      </c>
      <c r="B780" t="inlineStr">
        <is>
          <t>Ex_Integra</t>
        </is>
      </c>
      <c r="C780" t="inlineStr">
        <is>
          <t>F3</t>
        </is>
      </c>
      <c r="D780" t="inlineStr">
        <is>
          <t>IN-FONDO3</t>
        </is>
      </c>
      <c r="E780" t="inlineStr">
        <is>
          <t>5271112E8513</t>
        </is>
      </c>
      <c r="F780" t="inlineStr">
        <is>
          <t>US4642885135</t>
        </is>
      </c>
      <c r="G780" t="inlineStr">
        <is>
          <t>TD</t>
        </is>
      </c>
      <c r="H780" t="inlineStr">
        <is>
          <t>Mayores</t>
        </is>
      </c>
      <c r="I780" t="inlineStr"/>
      <c r="J780" t="inlineStr"/>
      <c r="K780" t="inlineStr"/>
      <c r="L780" t="inlineStr">
        <is>
          <t>BlackRock - iShares iBoxx High Yield Corporate Bond</t>
        </is>
      </c>
      <c r="M780" t="inlineStr">
        <is>
          <t>BlackRock - iShares iBoxx High Yield Corporate Bond</t>
        </is>
      </c>
      <c r="N780" t="b">
        <v>0</v>
      </c>
      <c r="O780" t="n">
        <v>96.08904776999999</v>
      </c>
      <c r="P780" t="n">
        <v>0.007896408374317362</v>
      </c>
      <c r="Q780" t="n">
        <v>28.12954463701518</v>
      </c>
      <c r="R780" t="n">
        <v>2702.941158374499</v>
      </c>
      <c r="S780" t="n">
        <v>0.758758361491209</v>
      </c>
      <c r="T780">
        <f>O780*Q780</f>
        <v/>
      </c>
      <c r="U780">
        <f>O780*P780</f>
        <v/>
      </c>
    </row>
    <row r="781">
      <c r="A781" t="inlineStr">
        <is>
          <t>202606</t>
        </is>
      </c>
      <c r="B781" t="inlineStr">
        <is>
          <t>Ex_Integra</t>
        </is>
      </c>
      <c r="C781" t="inlineStr">
        <is>
          <t>F1</t>
        </is>
      </c>
      <c r="D781" t="inlineStr">
        <is>
          <t>IN-FONDO1</t>
        </is>
      </c>
      <c r="E781" t="inlineStr">
        <is>
          <t>5271112E8513</t>
        </is>
      </c>
      <c r="F781" t="inlineStr">
        <is>
          <t>US4642885135</t>
        </is>
      </c>
      <c r="G781" t="inlineStr">
        <is>
          <t>TD</t>
        </is>
      </c>
      <c r="H781" t="inlineStr">
        <is>
          <t>Mayores</t>
        </is>
      </c>
      <c r="I781" t="inlineStr"/>
      <c r="J781" t="inlineStr"/>
      <c r="K781" t="inlineStr"/>
      <c r="L781" t="inlineStr">
        <is>
          <t>BlackRock - iShares iBoxx High Yield Corporate Bond</t>
        </is>
      </c>
      <c r="M781" t="inlineStr">
        <is>
          <t>BlackRock - iShares iBoxx High Yield Corporate Bond</t>
        </is>
      </c>
      <c r="N781" t="b">
        <v>0</v>
      </c>
      <c r="O781" t="n">
        <v>96.08904776999999</v>
      </c>
      <c r="P781" t="n">
        <v>0.01828831002501484</v>
      </c>
      <c r="Q781" t="n">
        <v>67.77219559814196</v>
      </c>
      <c r="R781" t="n">
        <v>6512.165740307646</v>
      </c>
      <c r="S781" t="n">
        <v>1.757306295626221</v>
      </c>
      <c r="T781">
        <f>O781*Q781</f>
        <v/>
      </c>
      <c r="U781">
        <f>O781*P781</f>
        <v/>
      </c>
    </row>
    <row r="782">
      <c r="A782" t="inlineStr">
        <is>
          <t>202606</t>
        </is>
      </c>
      <c r="B782" t="inlineStr">
        <is>
          <t>Ex_Integra</t>
        </is>
      </c>
      <c r="C782" t="inlineStr">
        <is>
          <t>F2</t>
        </is>
      </c>
      <c r="D782" t="inlineStr">
        <is>
          <t>IN-FONDO2</t>
        </is>
      </c>
      <c r="E782" t="inlineStr">
        <is>
          <t>5273862FW849</t>
        </is>
      </c>
      <c r="F782" t="inlineStr">
        <is>
          <t>IE00B3RW8498</t>
        </is>
      </c>
      <c r="G782" t="inlineStr">
        <is>
          <t>TD</t>
        </is>
      </c>
      <c r="H782" t="inlineStr">
        <is>
          <t>Mayores</t>
        </is>
      </c>
      <c r="I782" t="inlineStr"/>
      <c r="J782" t="inlineStr"/>
      <c r="K782" t="inlineStr"/>
      <c r="L782" t="inlineStr">
        <is>
          <t>Nomura - US High Yield Bond Fund</t>
        </is>
      </c>
      <c r="M782" t="inlineStr">
        <is>
          <t>Nomura - US High Yield Bond Fund</t>
        </is>
      </c>
      <c r="N782" t="b">
        <v>0</v>
      </c>
      <c r="O782" t="n">
        <v>122.34383933</v>
      </c>
      <c r="P782" t="n">
        <v>3.730467720901316e-08</v>
      </c>
      <c r="Q782" t="n">
        <v>0.0005214670548349494</v>
      </c>
      <c r="R782" t="n">
        <v>0.06379828157261534</v>
      </c>
      <c r="S782" t="n">
        <v>4.563997434717019e-06</v>
      </c>
      <c r="T782">
        <f>O782*Q782</f>
        <v/>
      </c>
      <c r="U782">
        <f>O782*P782</f>
        <v/>
      </c>
    </row>
    <row r="783">
      <c r="A783" t="inlineStr">
        <is>
          <t>202606</t>
        </is>
      </c>
      <c r="B783" t="inlineStr">
        <is>
          <t>Ex_Integra</t>
        </is>
      </c>
      <c r="C783" t="inlineStr">
        <is>
          <t>F1</t>
        </is>
      </c>
      <c r="D783" t="inlineStr">
        <is>
          <t>IN-FONDO1</t>
        </is>
      </c>
      <c r="E783" t="inlineStr">
        <is>
          <t>5273862FW849</t>
        </is>
      </c>
      <c r="F783" t="inlineStr">
        <is>
          <t>IE00B3RW8498</t>
        </is>
      </c>
      <c r="G783" t="inlineStr">
        <is>
          <t>TD</t>
        </is>
      </c>
      <c r="H783" t="inlineStr">
        <is>
          <t>Mayores</t>
        </is>
      </c>
      <c r="I783" t="inlineStr"/>
      <c r="J783" t="inlineStr"/>
      <c r="K783" t="inlineStr"/>
      <c r="L783" t="inlineStr">
        <is>
          <t>Nomura - US High Yield Bond Fund</t>
        </is>
      </c>
      <c r="M783" t="inlineStr">
        <is>
          <t>Nomura - US High Yield Bond Fund</t>
        </is>
      </c>
      <c r="N783" t="b">
        <v>0</v>
      </c>
      <c r="O783" t="n">
        <v>122.34383933</v>
      </c>
      <c r="P783" t="n">
        <v>1.935934540097907e-07</v>
      </c>
      <c r="Q783" t="n">
        <v>0.0007174120196850059</v>
      </c>
      <c r="R783" t="n">
        <v>0.08777094086975315</v>
      </c>
      <c r="S783" t="n">
        <v>2.368496643271357e-05</v>
      </c>
      <c r="T783">
        <f>O783*Q783</f>
        <v/>
      </c>
      <c r="U783">
        <f>O783*P783</f>
        <v/>
      </c>
    </row>
    <row r="784">
      <c r="A784" t="inlineStr">
        <is>
          <t>202606</t>
        </is>
      </c>
      <c r="B784" t="inlineStr">
        <is>
          <t>Ex_Integra</t>
        </is>
      </c>
      <c r="C784" t="inlineStr">
        <is>
          <t>F1</t>
        </is>
      </c>
      <c r="D784" t="inlineStr">
        <is>
          <t>IN-FONDO1</t>
        </is>
      </c>
      <c r="E784" t="inlineStr">
        <is>
          <t>5273974EUHY2</t>
        </is>
      </c>
      <c r="F784" t="inlineStr">
        <is>
          <t>LU1432415641</t>
        </is>
      </c>
      <c r="G784" t="inlineStr">
        <is>
          <t>TD</t>
        </is>
      </c>
      <c r="H784" t="inlineStr">
        <is>
          <t>Mayores</t>
        </is>
      </c>
      <c r="I784" t="inlineStr"/>
      <c r="J784" t="inlineStr"/>
      <c r="K784" t="inlineStr"/>
      <c r="L784" t="inlineStr">
        <is>
          <t>DWS Invest - Euro High Yield Corporates</t>
        </is>
      </c>
      <c r="M784" t="inlineStr">
        <is>
          <t>DWS Invest - Euro High Yield Corporates</t>
        </is>
      </c>
      <c r="N784" t="b">
        <v>0</v>
      </c>
      <c r="O784" t="n">
        <v>98.82405442</v>
      </c>
      <c r="P784" t="n">
        <v>4.632168610683625e-08</v>
      </c>
      <c r="Q784" t="n">
        <v>0.0001716573246502417</v>
      </c>
      <c r="R784" t="n">
        <v>0.01696387279282709</v>
      </c>
      <c r="S784" t="n">
        <v>4.577696828648144e-06</v>
      </c>
      <c r="T784">
        <f>O784*Q784</f>
        <v/>
      </c>
      <c r="U784">
        <f>O784*P784</f>
        <v/>
      </c>
    </row>
    <row r="785">
      <c r="A785" t="inlineStr">
        <is>
          <t>202606</t>
        </is>
      </c>
      <c r="B785" t="inlineStr">
        <is>
          <t>Ex_Integra</t>
        </is>
      </c>
      <c r="C785" t="inlineStr">
        <is>
          <t>F1</t>
        </is>
      </c>
      <c r="D785" t="inlineStr">
        <is>
          <t>IN-FONDO1</t>
        </is>
      </c>
      <c r="E785" t="inlineStr">
        <is>
          <t>5275112FCBIU</t>
        </is>
      </c>
      <c r="F785" t="inlineStr">
        <is>
          <t>LU1163201939</t>
        </is>
      </c>
      <c r="G785" t="inlineStr">
        <is>
          <t>TD</t>
        </is>
      </c>
      <c r="H785" t="inlineStr">
        <is>
          <t>Mayores</t>
        </is>
      </c>
      <c r="I785" t="inlineStr"/>
      <c r="J785" t="inlineStr"/>
      <c r="K785" t="inlineStr"/>
      <c r="L785" t="inlineStr">
        <is>
          <t>BlueBay - Financial Capital Bond - U</t>
        </is>
      </c>
      <c r="M785" t="inlineStr">
        <is>
          <t>BlueBay - Financial Capital Bond - U</t>
        </is>
      </c>
      <c r="N785" t="b">
        <v>0</v>
      </c>
      <c r="O785" t="n">
        <v>0.45011049</v>
      </c>
      <c r="P785" t="n">
        <v>0.0005537454564827909</v>
      </c>
      <c r="Q785" t="n">
        <v>2.052051028061225</v>
      </c>
      <c r="R785" t="n">
        <v>0.9236496937456419</v>
      </c>
      <c r="S785" t="n">
        <v>0.0002492466387527427</v>
      </c>
      <c r="T785">
        <f>O785*Q785</f>
        <v/>
      </c>
      <c r="U785">
        <f>O785*P785</f>
        <v/>
      </c>
    </row>
    <row r="786">
      <c r="A786" t="inlineStr">
        <is>
          <t>202606</t>
        </is>
      </c>
      <c r="B786" t="inlineStr">
        <is>
          <t>Ex_Integra</t>
        </is>
      </c>
      <c r="C786" t="inlineStr">
        <is>
          <t>F2</t>
        </is>
      </c>
      <c r="D786" t="inlineStr">
        <is>
          <t>IN-FONDO2</t>
        </is>
      </c>
      <c r="E786" t="inlineStr">
        <is>
          <t>5275112FCBIU</t>
        </is>
      </c>
      <c r="F786" t="inlineStr">
        <is>
          <t>LU1163201939</t>
        </is>
      </c>
      <c r="G786" t="inlineStr">
        <is>
          <t>TD</t>
        </is>
      </c>
      <c r="H786" t="inlineStr">
        <is>
          <t>Mayores</t>
        </is>
      </c>
      <c r="I786" t="inlineStr"/>
      <c r="J786" t="inlineStr"/>
      <c r="K786" t="inlineStr"/>
      <c r="L786" t="inlineStr">
        <is>
          <t>BlueBay - Financial Capital Bond - U</t>
        </is>
      </c>
      <c r="M786" t="inlineStr">
        <is>
          <t>BlueBay - Financial Capital Bond - U</t>
        </is>
      </c>
      <c r="N786" t="b">
        <v>0</v>
      </c>
      <c r="O786" t="n">
        <v>0.45011049</v>
      </c>
      <c r="P786" t="n">
        <v>1.391459933555404e-08</v>
      </c>
      <c r="Q786" t="n">
        <v>0.0001945065787344916</v>
      </c>
      <c r="R786" t="n">
        <v>8.754945146240557e-05</v>
      </c>
      <c r="S786" t="n">
        <v>6.263107125079905e-09</v>
      </c>
      <c r="T786">
        <f>O786*Q786</f>
        <v/>
      </c>
      <c r="U786">
        <f>O786*P786</f>
        <v/>
      </c>
    </row>
    <row r="787">
      <c r="A787" t="inlineStr">
        <is>
          <t>202606</t>
        </is>
      </c>
      <c r="B787" t="inlineStr">
        <is>
          <t>Ex_Integra</t>
        </is>
      </c>
      <c r="C787" t="inlineStr">
        <is>
          <t>F1</t>
        </is>
      </c>
      <c r="D787" t="inlineStr">
        <is>
          <t>IN-FONDO1</t>
        </is>
      </c>
      <c r="E787" t="inlineStr">
        <is>
          <t>5277022F0892</t>
        </is>
      </c>
      <c r="F787" t="inlineStr">
        <is>
          <t>LU1981108928</t>
        </is>
      </c>
      <c r="G787" t="inlineStr">
        <is>
          <t>TD</t>
        </is>
      </c>
      <c r="H787" t="inlineStr">
        <is>
          <t>Mayores</t>
        </is>
      </c>
      <c r="I787" t="inlineStr"/>
      <c r="J787" t="inlineStr"/>
      <c r="K787" t="inlineStr"/>
      <c r="L787" t="inlineStr">
        <is>
          <t>Jupiter - Bonds Global High Yield</t>
        </is>
      </c>
      <c r="M787" t="inlineStr">
        <is>
          <t>Jupiter - Bonds Global High Yield</t>
        </is>
      </c>
      <c r="N787" t="b">
        <v>0</v>
      </c>
      <c r="O787" t="n">
        <v>284.2370465</v>
      </c>
      <c r="P787" t="n">
        <v>0.002679383982730662</v>
      </c>
      <c r="Q787" t="n">
        <v>9.929169787245209</v>
      </c>
      <c r="R787" t="n">
        <v>2822.237894523612</v>
      </c>
      <c r="S787" t="n">
        <v>0.7615801896907703</v>
      </c>
      <c r="T787">
        <f>O787*Q787</f>
        <v/>
      </c>
      <c r="U787">
        <f>O787*P787</f>
        <v/>
      </c>
    </row>
    <row r="788">
      <c r="A788" t="inlineStr">
        <is>
          <t>202606</t>
        </is>
      </c>
      <c r="B788" t="inlineStr">
        <is>
          <t>Ex_Integra</t>
        </is>
      </c>
      <c r="C788" t="inlineStr">
        <is>
          <t>F2</t>
        </is>
      </c>
      <c r="D788" t="inlineStr">
        <is>
          <t>IN-FONDO2</t>
        </is>
      </c>
      <c r="E788" t="inlineStr">
        <is>
          <t>5277022F0892</t>
        </is>
      </c>
      <c r="F788" t="inlineStr">
        <is>
          <t>LU1981108928</t>
        </is>
      </c>
      <c r="G788" t="inlineStr">
        <is>
          <t>TD</t>
        </is>
      </c>
      <c r="H788" t="inlineStr">
        <is>
          <t>Mayores</t>
        </is>
      </c>
      <c r="I788" t="inlineStr"/>
      <c r="J788" t="inlineStr"/>
      <c r="K788" t="inlineStr"/>
      <c r="L788" t="inlineStr">
        <is>
          <t>Jupiter - Bonds Global High Yield</t>
        </is>
      </c>
      <c r="M788" t="inlineStr">
        <is>
          <t>Jupiter - Bonds Global High Yield</t>
        </is>
      </c>
      <c r="N788" t="b">
        <v>0</v>
      </c>
      <c r="O788" t="n">
        <v>284.2370465</v>
      </c>
      <c r="P788" t="n">
        <v>0.01179105114840159</v>
      </c>
      <c r="Q788" t="n">
        <v>164.8223540794947</v>
      </c>
      <c r="R788" t="n">
        <v>46848.61912073282</v>
      </c>
      <c r="S788" t="n">
        <v>3.351453553552102</v>
      </c>
      <c r="T788">
        <f>O788*Q788</f>
        <v/>
      </c>
      <c r="U788">
        <f>O788*P788</f>
        <v/>
      </c>
    </row>
    <row r="789">
      <c r="A789" t="inlineStr">
        <is>
          <t>202606</t>
        </is>
      </c>
      <c r="B789" t="inlineStr">
        <is>
          <t>Ex_Integra</t>
        </is>
      </c>
      <c r="C789" t="inlineStr">
        <is>
          <t>F1</t>
        </is>
      </c>
      <c r="D789" t="inlineStr">
        <is>
          <t>IN-FONDO1</t>
        </is>
      </c>
      <c r="E789" t="inlineStr">
        <is>
          <t>5274122GD0HY</t>
        </is>
      </c>
      <c r="F789" t="inlineStr">
        <is>
          <t>IE0002420739</t>
        </is>
      </c>
      <c r="G789" t="inlineStr">
        <is>
          <t>TD</t>
        </is>
      </c>
      <c r="H789" t="inlineStr">
        <is>
          <t>Mayores</t>
        </is>
      </c>
      <c r="I789" t="inlineStr"/>
      <c r="J789" t="inlineStr"/>
      <c r="K789" t="inlineStr"/>
      <c r="L789" t="inlineStr">
        <is>
          <t>Pimco - Global High Yield Bond Fund</t>
        </is>
      </c>
      <c r="M789" t="inlineStr">
        <is>
          <t>Pimco - Global High Yield Bond Fund</t>
        </is>
      </c>
      <c r="N789" t="b">
        <v>0</v>
      </c>
      <c r="O789" t="n">
        <v>91.36492973999999</v>
      </c>
      <c r="P789" t="n">
        <v>8.919901747667303e-09</v>
      </c>
      <c r="Q789" t="n">
        <v>3.305506769801308e-05</v>
      </c>
      <c r="R789" t="n">
        <v>0.003020073937779909</v>
      </c>
      <c r="S789" t="n">
        <v>8.149661964633263e-07</v>
      </c>
      <c r="T789">
        <f>O789*Q789</f>
        <v/>
      </c>
      <c r="U789">
        <f>O789*P789</f>
        <v/>
      </c>
    </row>
    <row r="790">
      <c r="A790" t="inlineStr">
        <is>
          <t>202606</t>
        </is>
      </c>
      <c r="B790" t="inlineStr">
        <is>
          <t>Ex_Integra</t>
        </is>
      </c>
      <c r="C790" t="inlineStr">
        <is>
          <t>F1</t>
        </is>
      </c>
      <c r="D790" t="inlineStr">
        <is>
          <t>IN-FONDO1</t>
        </is>
      </c>
      <c r="E790" t="inlineStr">
        <is>
          <t>5274122FKCF7</t>
        </is>
      </c>
      <c r="F790" t="inlineStr">
        <is>
          <t>IE00B87KCF77</t>
        </is>
      </c>
      <c r="G790" t="inlineStr">
        <is>
          <t>TD</t>
        </is>
      </c>
      <c r="H790" t="inlineStr">
        <is>
          <t>Mayores</t>
        </is>
      </c>
      <c r="I790" t="inlineStr"/>
      <c r="J790" t="inlineStr"/>
      <c r="K790" t="inlineStr"/>
      <c r="L790" t="inlineStr">
        <is>
          <t>Pimco - GIS Income Fund</t>
        </is>
      </c>
      <c r="M790" t="inlineStr">
        <is>
          <t>Pimco - GIS Income Fund</t>
        </is>
      </c>
      <c r="N790" t="b">
        <v>0</v>
      </c>
      <c r="O790" t="n">
        <v>68.49726789</v>
      </c>
      <c r="P790" t="n">
        <v>0.001321085401970194</v>
      </c>
      <c r="Q790" t="n">
        <v>4.895633229189058</v>
      </c>
      <c r="R790" t="n">
        <v>335.3375007909487</v>
      </c>
      <c r="S790" t="n">
        <v>0.09049074068432074</v>
      </c>
      <c r="T790">
        <f>O790*Q790</f>
        <v/>
      </c>
      <c r="U790">
        <f>O790*P790</f>
        <v/>
      </c>
    </row>
    <row r="791">
      <c r="A791" t="inlineStr">
        <is>
          <t>202606</t>
        </is>
      </c>
      <c r="B791" t="inlineStr">
        <is>
          <t>Ex_Integra</t>
        </is>
      </c>
      <c r="C791" t="inlineStr">
        <is>
          <t>F1</t>
        </is>
      </c>
      <c r="D791" t="inlineStr">
        <is>
          <t>IN-FONDO1</t>
        </is>
      </c>
      <c r="E791" t="inlineStr">
        <is>
          <t>5274174FF284</t>
        </is>
      </c>
      <c r="F791" t="inlineStr">
        <is>
          <t>LU1797525737</t>
        </is>
      </c>
      <c r="G791" t="inlineStr">
        <is>
          <t>TD</t>
        </is>
      </c>
      <c r="H791" t="inlineStr">
        <is>
          <t>Mayores</t>
        </is>
      </c>
      <c r="I791" t="inlineStr"/>
      <c r="J791" t="inlineStr"/>
      <c r="K791" t="inlineStr"/>
      <c r="L791" t="inlineStr">
        <is>
          <t>Candriam Bonds - Global High Yield</t>
        </is>
      </c>
      <c r="M791" t="inlineStr">
        <is>
          <t>Candriam Bonds - Global High Yield</t>
        </is>
      </c>
      <c r="N791" t="b">
        <v>0</v>
      </c>
      <c r="O791" t="n">
        <v>102.23762884</v>
      </c>
      <c r="P791" t="n">
        <v>0.004567642614090896</v>
      </c>
      <c r="Q791" t="n">
        <v>16.9266142274032</v>
      </c>
      <c r="R791" t="n">
        <v>1730.536902899112</v>
      </c>
      <c r="S791" t="n">
        <v>0.4669849502531923</v>
      </c>
      <c r="T791">
        <f>O791*Q791</f>
        <v/>
      </c>
      <c r="U791">
        <f>O791*P791</f>
        <v/>
      </c>
    </row>
    <row r="792">
      <c r="A792" t="inlineStr">
        <is>
          <t>202606</t>
        </is>
      </c>
      <c r="B792" t="inlineStr">
        <is>
          <t>Ex_Integra</t>
        </is>
      </c>
      <c r="C792" t="inlineStr">
        <is>
          <t>F2</t>
        </is>
      </c>
      <c r="D792" t="inlineStr">
        <is>
          <t>IN-FONDO2</t>
        </is>
      </c>
      <c r="E792" t="inlineStr">
        <is>
          <t>5274174FF284</t>
        </is>
      </c>
      <c r="F792" t="inlineStr">
        <is>
          <t>LU1797525737</t>
        </is>
      </c>
      <c r="G792" t="inlineStr">
        <is>
          <t>TD</t>
        </is>
      </c>
      <c r="H792" t="inlineStr">
        <is>
          <t>Mayores</t>
        </is>
      </c>
      <c r="I792" t="inlineStr"/>
      <c r="J792" t="inlineStr"/>
      <c r="K792" t="inlineStr"/>
      <c r="L792" t="inlineStr">
        <is>
          <t>Candriam Bonds - Global High Yield</t>
        </is>
      </c>
      <c r="M792" t="inlineStr">
        <is>
          <t>Candriam Bonds - Global High Yield</t>
        </is>
      </c>
      <c r="N792" t="b">
        <v>0</v>
      </c>
      <c r="O792" t="n">
        <v>102.23762884</v>
      </c>
      <c r="P792" t="n">
        <v>0.00124634324260422</v>
      </c>
      <c r="Q792" t="n">
        <v>17.42213010965914</v>
      </c>
      <c r="R792" t="n">
        <v>1781.19727175352</v>
      </c>
      <c r="S792" t="n">
        <v>0.1274231778446123</v>
      </c>
      <c r="T792">
        <f>O792*Q792</f>
        <v/>
      </c>
      <c r="U792">
        <f>O792*P792</f>
        <v/>
      </c>
    </row>
    <row r="793">
      <c r="A793" t="inlineStr">
        <is>
          <t>202606</t>
        </is>
      </c>
      <c r="B793" t="inlineStr">
        <is>
          <t>Ex_Integra</t>
        </is>
      </c>
      <c r="C793" t="inlineStr">
        <is>
          <t>F2</t>
        </is>
      </c>
      <c r="D793" t="inlineStr">
        <is>
          <t>IN-FONDO2</t>
        </is>
      </c>
      <c r="E793" t="inlineStr">
        <is>
          <t>5274492F7273</t>
        </is>
      </c>
      <c r="F793" t="inlineStr">
        <is>
          <t>FR0013072733</t>
        </is>
      </c>
      <c r="G793" t="inlineStr">
        <is>
          <t>TD</t>
        </is>
      </c>
      <c r="H793" t="inlineStr">
        <is>
          <t>Mayores</t>
        </is>
      </c>
      <c r="I793" t="inlineStr"/>
      <c r="J793" t="inlineStr"/>
      <c r="K793" t="inlineStr"/>
      <c r="L793" t="inlineStr">
        <is>
          <t>Lazard Capital Fi</t>
        </is>
      </c>
      <c r="M793" t="inlineStr">
        <is>
          <t>Lazard Capital Fi</t>
        </is>
      </c>
      <c r="N793" t="b">
        <v>0</v>
      </c>
      <c r="O793" t="n">
        <v>1.5282003</v>
      </c>
      <c r="P793" t="n">
        <v>1.11061742096364e-08</v>
      </c>
      <c r="Q793" t="n">
        <v>0.0001552487352493077</v>
      </c>
      <c r="R793" t="n">
        <v>0.0002372511637826126</v>
      </c>
      <c r="S793" t="n">
        <v>1.697245875901861e-08</v>
      </c>
      <c r="T793">
        <f>O793*Q793</f>
        <v/>
      </c>
      <c r="U793">
        <f>O793*P793</f>
        <v/>
      </c>
    </row>
    <row r="794">
      <c r="A794" t="inlineStr">
        <is>
          <t>202606</t>
        </is>
      </c>
      <c r="B794" t="inlineStr">
        <is>
          <t>Ex_Integra</t>
        </is>
      </c>
      <c r="C794" t="inlineStr">
        <is>
          <t>F1</t>
        </is>
      </c>
      <c r="D794" t="inlineStr">
        <is>
          <t>IN-FONDO1</t>
        </is>
      </c>
      <c r="E794" t="inlineStr">
        <is>
          <t>5274492F7273</t>
        </is>
      </c>
      <c r="F794" t="inlineStr">
        <is>
          <t>FR0013072733</t>
        </is>
      </c>
      <c r="G794" t="inlineStr">
        <is>
          <t>TD</t>
        </is>
      </c>
      <c r="H794" t="inlineStr">
        <is>
          <t>Mayores</t>
        </is>
      </c>
      <c r="I794" t="inlineStr"/>
      <c r="J794" t="inlineStr"/>
      <c r="K794" t="inlineStr"/>
      <c r="L794" t="inlineStr">
        <is>
          <t>Lazard Capital Fi</t>
        </is>
      </c>
      <c r="M794" t="inlineStr">
        <is>
          <t>Lazard Capital Fi</t>
        </is>
      </c>
      <c r="N794" t="b">
        <v>0</v>
      </c>
      <c r="O794" t="n">
        <v>1.5282003</v>
      </c>
      <c r="P794" t="n">
        <v>4.86999284346221e-07</v>
      </c>
      <c r="Q794" t="n">
        <v>0.001804705339625304</v>
      </c>
      <c r="R794" t="n">
        <v>0.002757951241426991</v>
      </c>
      <c r="S794" t="n">
        <v>7.442324524376802e-07</v>
      </c>
      <c r="T794">
        <f>O794*Q794</f>
        <v/>
      </c>
      <c r="U794">
        <f>O794*P794</f>
        <v/>
      </c>
    </row>
    <row r="795">
      <c r="A795" t="inlineStr">
        <is>
          <t>202606</t>
        </is>
      </c>
      <c r="B795" t="inlineStr">
        <is>
          <t>Ex_Integra</t>
        </is>
      </c>
      <c r="C795" t="inlineStr">
        <is>
          <t>F2</t>
        </is>
      </c>
      <c r="D795" t="inlineStr">
        <is>
          <t>IN-FONDO2</t>
        </is>
      </c>
      <c r="E795" t="inlineStr">
        <is>
          <t>5277252EG848</t>
        </is>
      </c>
      <c r="F795" t="inlineStr">
        <is>
          <t>US72201R8824</t>
        </is>
      </c>
      <c r="G795" t="inlineStr">
        <is>
          <t>TD</t>
        </is>
      </c>
      <c r="H795" t="inlineStr">
        <is>
          <t>Mayores</t>
        </is>
      </c>
      <c r="I795" t="inlineStr"/>
      <c r="J795" t="inlineStr"/>
      <c r="K795" t="inlineStr"/>
      <c r="L795" t="inlineStr">
        <is>
          <t>Pimco - 25+ Zero coupon US Treasury ETF</t>
        </is>
      </c>
      <c r="M795" t="inlineStr">
        <is>
          <t>Pimco - 25+ Zero coupon US Treasury ETF</t>
        </is>
      </c>
      <c r="N795" t="b">
        <v>0</v>
      </c>
      <c r="O795" t="n">
        <v>202.59174265</v>
      </c>
      <c r="P795" t="n">
        <v>0.000239500430114449</v>
      </c>
      <c r="Q795" t="n">
        <v>3.347880031871992</v>
      </c>
      <c r="R795" t="n">
        <v>678.2528498400844</v>
      </c>
      <c r="S795" t="n">
        <v>0.04852080950231076</v>
      </c>
      <c r="T795">
        <f>O795*Q795</f>
        <v/>
      </c>
      <c r="U795">
        <f>O795*P795</f>
        <v/>
      </c>
    </row>
    <row r="796">
      <c r="A796" t="inlineStr">
        <is>
          <t>202606</t>
        </is>
      </c>
      <c r="B796" t="inlineStr">
        <is>
          <t>Ex_Integra</t>
        </is>
      </c>
      <c r="C796" t="inlineStr">
        <is>
          <t>F1</t>
        </is>
      </c>
      <c r="D796" t="inlineStr">
        <is>
          <t>IN-FONDO1</t>
        </is>
      </c>
      <c r="E796" t="inlineStr">
        <is>
          <t>5271112E7432</t>
        </is>
      </c>
      <c r="F796" t="inlineStr">
        <is>
          <t>US4642874329</t>
        </is>
      </c>
      <c r="G796" t="inlineStr">
        <is>
          <t>TD</t>
        </is>
      </c>
      <c r="H796" t="inlineStr">
        <is>
          <t>Mayores</t>
        </is>
      </c>
      <c r="I796" t="inlineStr"/>
      <c r="J796" t="inlineStr"/>
      <c r="K796" t="inlineStr"/>
      <c r="L796" t="inlineStr">
        <is>
          <t>BlackRock - iShares -20+ Year Treasury Bond ETF</t>
        </is>
      </c>
      <c r="M796" t="inlineStr">
        <is>
          <t>BlackRock - iShares -20+ Year Treasury Bond ETF</t>
        </is>
      </c>
      <c r="N796" t="b">
        <v>0</v>
      </c>
      <c r="O796" t="n">
        <v>202.59174265</v>
      </c>
      <c r="P796" t="n">
        <v>0.005781114791484342</v>
      </c>
      <c r="Q796" t="n">
        <v>21.42345803892674</v>
      </c>
      <c r="R796" t="n">
        <v>4340.215697695318</v>
      </c>
      <c r="S796" t="n">
        <v>1.171206120066504</v>
      </c>
      <c r="T796">
        <f>O796*Q796</f>
        <v/>
      </c>
      <c r="U796">
        <f>O796*P796</f>
        <v/>
      </c>
    </row>
    <row r="797">
      <c r="A797" t="inlineStr">
        <is>
          <t>202606</t>
        </is>
      </c>
      <c r="B797" t="inlineStr">
        <is>
          <t>Ex_Integra</t>
        </is>
      </c>
      <c r="C797" t="inlineStr">
        <is>
          <t>F1</t>
        </is>
      </c>
      <c r="D797" t="inlineStr">
        <is>
          <t>IN-FONDO1</t>
        </is>
      </c>
      <c r="E797" t="inlineStr">
        <is>
          <t>5274862F2445</t>
        </is>
      </c>
      <c r="F797" t="inlineStr">
        <is>
          <t>LU1564424452</t>
        </is>
      </c>
      <c r="G797" t="inlineStr">
        <is>
          <t>TD</t>
        </is>
      </c>
      <c r="H797" t="inlineStr">
        <is>
          <t>Mayores</t>
        </is>
      </c>
      <c r="I797" t="inlineStr"/>
      <c r="J797" t="inlineStr"/>
      <c r="K797" t="inlineStr"/>
      <c r="L797" t="inlineStr">
        <is>
          <t>Edmond de Rothschild - Corp EM Debt USD</t>
        </is>
      </c>
      <c r="M797" t="inlineStr">
        <is>
          <t>Edmond de Rothschild - Corp EM Debt USD</t>
        </is>
      </c>
      <c r="N797" t="b">
        <v>0</v>
      </c>
      <c r="O797" t="n">
        <v>346.48616001</v>
      </c>
      <c r="P797" t="n">
        <v>0.009228619892390629</v>
      </c>
      <c r="Q797" t="n">
        <v>34.19910487040718</v>
      </c>
      <c r="R797" t="n">
        <v>11849.51652232667</v>
      </c>
      <c r="S797" t="n">
        <v>3.197589068706328</v>
      </c>
      <c r="T797">
        <f>O797*Q797</f>
        <v/>
      </c>
      <c r="U797">
        <f>O797*P797</f>
        <v/>
      </c>
    </row>
    <row r="798">
      <c r="A798" t="inlineStr">
        <is>
          <t>202606</t>
        </is>
      </c>
      <c r="B798" t="inlineStr">
        <is>
          <t>Ex_Integra</t>
        </is>
      </c>
      <c r="C798" t="inlineStr">
        <is>
          <t>F3</t>
        </is>
      </c>
      <c r="D798" t="inlineStr">
        <is>
          <t>IN-FONDO3</t>
        </is>
      </c>
      <c r="E798" t="inlineStr">
        <is>
          <t>5274862F2445</t>
        </is>
      </c>
      <c r="F798" t="inlineStr">
        <is>
          <t>LU1564424452</t>
        </is>
      </c>
      <c r="G798" t="inlineStr">
        <is>
          <t>TD</t>
        </is>
      </c>
      <c r="H798" t="inlineStr">
        <is>
          <t>Mayores</t>
        </is>
      </c>
      <c r="I798" t="inlineStr"/>
      <c r="J798" t="inlineStr"/>
      <c r="K798" t="inlineStr"/>
      <c r="L798" t="inlineStr">
        <is>
          <t>Edmond de Rothschild - Corp EM Debt USD</t>
        </is>
      </c>
      <c r="M798" t="inlineStr">
        <is>
          <t>Edmond de Rothschild - Corp EM Debt USD</t>
        </is>
      </c>
      <c r="N798" t="b">
        <v>0</v>
      </c>
      <c r="O798" t="n">
        <v>346.48616001</v>
      </c>
      <c r="P798" t="n">
        <v>7.134246567253643e-08</v>
      </c>
      <c r="Q798" t="n">
        <v>0.0002541447931160001</v>
      </c>
      <c r="R798" t="n">
        <v>0.08805765345329876</v>
      </c>
      <c r="S798" t="n">
        <v>2.471917697652239e-05</v>
      </c>
      <c r="T798">
        <f>O798*Q798</f>
        <v/>
      </c>
      <c r="U798">
        <f>O798*P798</f>
        <v/>
      </c>
    </row>
    <row r="799">
      <c r="A799" t="inlineStr">
        <is>
          <t>202606</t>
        </is>
      </c>
      <c r="B799" t="inlineStr">
        <is>
          <t>Ex_Integra</t>
        </is>
      </c>
      <c r="C799" t="inlineStr">
        <is>
          <t>F2</t>
        </is>
      </c>
      <c r="D799" t="inlineStr">
        <is>
          <t>IN-FONDO2</t>
        </is>
      </c>
      <c r="E799" t="inlineStr">
        <is>
          <t>5274862F2445</t>
        </is>
      </c>
      <c r="F799" t="inlineStr">
        <is>
          <t>LU1564424452</t>
        </is>
      </c>
      <c r="G799" t="inlineStr">
        <is>
          <t>TD</t>
        </is>
      </c>
      <c r="H799" t="inlineStr">
        <is>
          <t>Mayores</t>
        </is>
      </c>
      <c r="I799" t="inlineStr"/>
      <c r="J799" t="inlineStr"/>
      <c r="K799" t="inlineStr"/>
      <c r="L799" t="inlineStr">
        <is>
          <t>Edmond de Rothschild - Corp EM Debt USD</t>
        </is>
      </c>
      <c r="M799" t="inlineStr">
        <is>
          <t>Edmond de Rothschild - Corp EM Debt USD</t>
        </is>
      </c>
      <c r="N799" t="b">
        <v>0</v>
      </c>
      <c r="O799" t="n">
        <v>346.48616001</v>
      </c>
      <c r="P799" t="n">
        <v>0.0008415026670952745</v>
      </c>
      <c r="Q799" t="n">
        <v>11.76302679117957</v>
      </c>
      <c r="R799" t="n">
        <v>4075.72598297056</v>
      </c>
      <c r="S799" t="n">
        <v>0.291569027760015</v>
      </c>
      <c r="T799">
        <f>O799*Q799</f>
        <v/>
      </c>
      <c r="U799">
        <f>O799*P799</f>
        <v/>
      </c>
    </row>
    <row r="800">
      <c r="A800" t="inlineStr">
        <is>
          <t>202606</t>
        </is>
      </c>
      <c r="B800" t="inlineStr">
        <is>
          <t>Ex_Integra</t>
        </is>
      </c>
      <c r="C800" t="inlineStr">
        <is>
          <t>F2</t>
        </is>
      </c>
      <c r="D800" t="inlineStr">
        <is>
          <t>IN-FONDO2</t>
        </is>
      </c>
      <c r="E800" t="inlineStr">
        <is>
          <t>5270292F4301</t>
        </is>
      </c>
      <c r="F800" t="inlineStr">
        <is>
          <t>LU0492943013</t>
        </is>
      </c>
      <c r="G800" t="inlineStr">
        <is>
          <t>TD</t>
        </is>
      </c>
      <c r="H800" t="inlineStr">
        <is>
          <t>Mayores</t>
        </is>
      </c>
      <c r="I800" t="inlineStr"/>
      <c r="J800" t="inlineStr"/>
      <c r="K800" t="inlineStr"/>
      <c r="L800" t="inlineStr">
        <is>
          <t>Investec - Latin American Corporate Debt</t>
        </is>
      </c>
      <c r="M800" t="inlineStr">
        <is>
          <t>Investec - Latin American Corporate Debt</t>
        </is>
      </c>
      <c r="N800" t="b">
        <v>0</v>
      </c>
      <c r="O800" t="n">
        <v>304.53734238</v>
      </c>
      <c r="P800" t="n">
        <v>3.926781388100561e-09</v>
      </c>
      <c r="Q800" t="n">
        <v>5.489089515399301e-05</v>
      </c>
      <c r="R800" t="n">
        <v>0.01671632733105625</v>
      </c>
      <c r="S800" t="n">
        <v>1.195851568039392e-06</v>
      </c>
      <c r="T800">
        <f>O800*Q800</f>
        <v/>
      </c>
      <c r="U800">
        <f>O800*P800</f>
        <v/>
      </c>
    </row>
    <row r="801">
      <c r="A801" t="inlineStr">
        <is>
          <t>202606</t>
        </is>
      </c>
      <c r="B801" t="inlineStr">
        <is>
          <t>Ex_Integra</t>
        </is>
      </c>
      <c r="C801" t="inlineStr">
        <is>
          <t>F1</t>
        </is>
      </c>
      <c r="D801" t="inlineStr">
        <is>
          <t>IN-FONDO1</t>
        </is>
      </c>
      <c r="E801" t="inlineStr">
        <is>
          <t>5270292F4301</t>
        </is>
      </c>
      <c r="F801" t="inlineStr">
        <is>
          <t>LU0492943013</t>
        </is>
      </c>
      <c r="G801" t="inlineStr">
        <is>
          <t>TD</t>
        </is>
      </c>
      <c r="H801" t="inlineStr">
        <is>
          <t>Mayores</t>
        </is>
      </c>
      <c r="I801" t="inlineStr"/>
      <c r="J801" t="inlineStr"/>
      <c r="K801" t="inlineStr"/>
      <c r="L801" t="inlineStr">
        <is>
          <t>Investec - Latin American Corporate Debt</t>
        </is>
      </c>
      <c r="M801" t="inlineStr">
        <is>
          <t>Investec - Latin American Corporate Debt</t>
        </is>
      </c>
      <c r="N801" t="b">
        <v>0</v>
      </c>
      <c r="O801" t="n">
        <v>304.53734238</v>
      </c>
      <c r="P801" t="n">
        <v>1.513910708367747e-08</v>
      </c>
      <c r="Q801" t="n">
        <v>5.610198673649035e-05</v>
      </c>
      <c r="R801" t="n">
        <v>0.01708514994296878</v>
      </c>
      <c r="S801" t="n">
        <v>4.610423437269368e-06</v>
      </c>
      <c r="T801">
        <f>O801*Q801</f>
        <v/>
      </c>
      <c r="U801">
        <f>O801*P801</f>
        <v/>
      </c>
    </row>
    <row r="802">
      <c r="A802" t="inlineStr">
        <is>
          <t>202606</t>
        </is>
      </c>
      <c r="B802" t="inlineStr">
        <is>
          <t>Ex_Integra</t>
        </is>
      </c>
      <c r="C802" t="inlineStr">
        <is>
          <t>F2</t>
        </is>
      </c>
      <c r="D802" t="inlineStr">
        <is>
          <t>IN-FONDO2</t>
        </is>
      </c>
      <c r="E802" t="inlineStr">
        <is>
          <t>5274122FXQQ0</t>
        </is>
      </c>
      <c r="F802" t="inlineStr">
        <is>
          <t>IE00BGSXQQ02</t>
        </is>
      </c>
      <c r="G802" t="inlineStr">
        <is>
          <t>TD</t>
        </is>
      </c>
      <c r="H802" t="inlineStr">
        <is>
          <t>Mayores</t>
        </is>
      </c>
      <c r="I802" t="inlineStr"/>
      <c r="J802" t="inlineStr"/>
      <c r="K802" t="inlineStr"/>
      <c r="L802" t="inlineStr">
        <is>
          <t>PIMCO - Asia High Yield Bond Fund</t>
        </is>
      </c>
      <c r="M802" t="inlineStr">
        <is>
          <t>PIMCO - Asia High Yield Bond Fund</t>
        </is>
      </c>
      <c r="N802" t="b">
        <v>0</v>
      </c>
      <c r="O802" t="n">
        <v>474.96855655</v>
      </c>
      <c r="P802" t="n">
        <v>1.59191082361231e-09</v>
      </c>
      <c r="Q802" t="n">
        <v>2.225268011562965e-05</v>
      </c>
      <c r="R802" t="n">
        <v>0.0105693233538895</v>
      </c>
      <c r="S802" t="n">
        <v>7.561075860474606e-07</v>
      </c>
      <c r="T802">
        <f>O802*Q802</f>
        <v/>
      </c>
      <c r="U802">
        <f>O802*P802</f>
        <v/>
      </c>
    </row>
    <row r="803">
      <c r="A803" t="inlineStr">
        <is>
          <t>202606</t>
        </is>
      </c>
      <c r="B803" t="inlineStr">
        <is>
          <t>Ex_Integra</t>
        </is>
      </c>
      <c r="C803" t="inlineStr">
        <is>
          <t>F1</t>
        </is>
      </c>
      <c r="D803" t="inlineStr">
        <is>
          <t>IN-FONDO1</t>
        </is>
      </c>
      <c r="E803" t="inlineStr">
        <is>
          <t>5274122FXQQ0</t>
        </is>
      </c>
      <c r="F803" t="inlineStr">
        <is>
          <t>IE00BGSXQQ02</t>
        </is>
      </c>
      <c r="G803" t="inlineStr">
        <is>
          <t>TD</t>
        </is>
      </c>
      <c r="H803" t="inlineStr">
        <is>
          <t>Mayores</t>
        </is>
      </c>
      <c r="I803" t="inlineStr"/>
      <c r="J803" t="inlineStr"/>
      <c r="K803" t="inlineStr"/>
      <c r="L803" t="inlineStr">
        <is>
          <t>PIMCO - Asia High Yield Bond Fund</t>
        </is>
      </c>
      <c r="M803" t="inlineStr">
        <is>
          <t>PIMCO - Asia High Yield Bond Fund</t>
        </is>
      </c>
      <c r="N803" t="b">
        <v>0</v>
      </c>
      <c r="O803" t="n">
        <v>474.96855655</v>
      </c>
      <c r="P803" t="n">
        <v>3.841548149008188e-09</v>
      </c>
      <c r="Q803" t="n">
        <v>1.423587812095021e-05</v>
      </c>
      <c r="R803" t="n">
        <v>0.006761594482329448</v>
      </c>
      <c r="S803" t="n">
        <v>1.824614579251743e-06</v>
      </c>
      <c r="T803">
        <f>O803*Q803</f>
        <v/>
      </c>
      <c r="U803">
        <f>O803*P803</f>
        <v/>
      </c>
    </row>
    <row r="804">
      <c r="A804" t="inlineStr">
        <is>
          <t>202606</t>
        </is>
      </c>
      <c r="B804" t="inlineStr">
        <is>
          <t>Ex_Integra</t>
        </is>
      </c>
      <c r="C804" t="inlineStr">
        <is>
          <t>F1</t>
        </is>
      </c>
      <c r="D804" t="inlineStr">
        <is>
          <t>IN-FONDO1</t>
        </is>
      </c>
      <c r="E804" t="inlineStr">
        <is>
          <t>52SANT2LATAM</t>
        </is>
      </c>
      <c r="F804" t="inlineStr">
        <is>
          <t>LU0363170191</t>
        </is>
      </c>
      <c r="G804" t="inlineStr">
        <is>
          <t>TD</t>
        </is>
      </c>
      <c r="H804" t="inlineStr">
        <is>
          <t>Mayores</t>
        </is>
      </c>
      <c r="I804" t="inlineStr"/>
      <c r="J804" t="inlineStr"/>
      <c r="K804" t="inlineStr"/>
      <c r="L804" t="inlineStr">
        <is>
          <t>Santander - Latin America Corporate Bond</t>
        </is>
      </c>
      <c r="M804" t="inlineStr">
        <is>
          <t>Santander - Latin America Corporate Bond</t>
        </is>
      </c>
      <c r="N804" t="b">
        <v>0</v>
      </c>
      <c r="O804" t="n">
        <v>191.37170412</v>
      </c>
      <c r="P804" t="n">
        <v>1.185934672476454e-06</v>
      </c>
      <c r="Q804" t="n">
        <v>0.004394796264923196</v>
      </c>
      <c r="R804" t="n">
        <v>0.841039650478563</v>
      </c>
      <c r="S804" t="n">
        <v>0.000226954339246813</v>
      </c>
      <c r="T804">
        <f>O804*Q804</f>
        <v/>
      </c>
      <c r="U804">
        <f>O804*P804</f>
        <v/>
      </c>
    </row>
    <row r="805">
      <c r="A805" t="inlineStr">
        <is>
          <t>202606</t>
        </is>
      </c>
      <c r="B805" t="inlineStr">
        <is>
          <t>Ex_Integra</t>
        </is>
      </c>
      <c r="C805" t="inlineStr">
        <is>
          <t>F2</t>
        </is>
      </c>
      <c r="D805" t="inlineStr">
        <is>
          <t>IN-FONDO2</t>
        </is>
      </c>
      <c r="E805" t="inlineStr">
        <is>
          <t>52SANT2LATAM</t>
        </is>
      </c>
      <c r="F805" t="inlineStr">
        <is>
          <t>LU0363170191</t>
        </is>
      </c>
      <c r="G805" t="inlineStr">
        <is>
          <t>TD</t>
        </is>
      </c>
      <c r="H805" t="inlineStr">
        <is>
          <t>Mayores</t>
        </is>
      </c>
      <c r="I805" t="inlineStr"/>
      <c r="J805" t="inlineStr"/>
      <c r="K805" t="inlineStr"/>
      <c r="L805" t="inlineStr">
        <is>
          <t>Santander - Latin America Corporate Bond</t>
        </is>
      </c>
      <c r="M805" t="inlineStr">
        <is>
          <t>Santander - Latin America Corporate Bond</t>
        </is>
      </c>
      <c r="N805" t="b">
        <v>0</v>
      </c>
      <c r="O805" t="n">
        <v>191.37170412</v>
      </c>
      <c r="P805" t="n">
        <v>2.343355842630869e-07</v>
      </c>
      <c r="Q805" t="n">
        <v>0.003275682732329736</v>
      </c>
      <c r="R805" t="n">
        <v>0.6268729866423993</v>
      </c>
      <c r="S805" t="n">
        <v>4.48452000963828e-05</v>
      </c>
      <c r="T805">
        <f>O805*Q805</f>
        <v/>
      </c>
      <c r="U805">
        <f>O805*P805</f>
        <v/>
      </c>
    </row>
    <row r="806">
      <c r="A806" t="inlineStr">
        <is>
          <t>202606</t>
        </is>
      </c>
      <c r="B806" t="inlineStr">
        <is>
          <t>Ex_Integra</t>
        </is>
      </c>
      <c r="C806" t="inlineStr">
        <is>
          <t>F1</t>
        </is>
      </c>
      <c r="D806" t="inlineStr">
        <is>
          <t>IN-FONDO1</t>
        </is>
      </c>
      <c r="E806" t="inlineStr">
        <is>
          <t>5275112F3161</t>
        </is>
      </c>
      <c r="F806" t="inlineStr">
        <is>
          <t>LU1167331617</t>
        </is>
      </c>
      <c r="G806" t="inlineStr">
        <is>
          <t>TD</t>
        </is>
      </c>
      <c r="H806" t="inlineStr">
        <is>
          <t>Mayores</t>
        </is>
      </c>
      <c r="I806" t="inlineStr"/>
      <c r="J806" t="inlineStr"/>
      <c r="K806" t="inlineStr"/>
      <c r="L806" t="inlineStr">
        <is>
          <t>BlueBay - EM Debt Unconstrained</t>
        </is>
      </c>
      <c r="M806" t="inlineStr">
        <is>
          <t>BlueBay - EM Debt Unconstrained</t>
        </is>
      </c>
      <c r="N806" t="b">
        <v>0</v>
      </c>
      <c r="O806" t="n">
        <v>272.80299449</v>
      </c>
      <c r="P806" t="n">
        <v>0.004780204237941745</v>
      </c>
      <c r="Q806" t="n">
        <v>17.71431784400714</v>
      </c>
      <c r="R806" t="n">
        <v>4832.51895319279</v>
      </c>
      <c r="S806" t="n">
        <v>1.304054030384296</v>
      </c>
      <c r="T806">
        <f>O806*Q806</f>
        <v/>
      </c>
      <c r="U806">
        <f>O806*P806</f>
        <v/>
      </c>
    </row>
    <row r="807">
      <c r="A807" t="inlineStr">
        <is>
          <t>202606</t>
        </is>
      </c>
      <c r="B807" t="inlineStr">
        <is>
          <t>Ex_Integra</t>
        </is>
      </c>
      <c r="C807" t="inlineStr">
        <is>
          <t>F3</t>
        </is>
      </c>
      <c r="D807" t="inlineStr">
        <is>
          <t>IN-FONDO3</t>
        </is>
      </c>
      <c r="E807" t="inlineStr">
        <is>
          <t>5275112F7441</t>
        </is>
      </c>
      <c r="F807" t="inlineStr">
        <is>
          <t>LU1932874412</t>
        </is>
      </c>
      <c r="G807" t="inlineStr">
        <is>
          <t>TD</t>
        </is>
      </c>
      <c r="H807" t="inlineStr">
        <is>
          <t>Mayores</t>
        </is>
      </c>
      <c r="I807" t="inlineStr"/>
      <c r="J807" t="inlineStr"/>
      <c r="K807" t="inlineStr"/>
      <c r="L807" t="inlineStr">
        <is>
          <t>BlueBay - EM Debt Unconstrained</t>
        </is>
      </c>
      <c r="M807" t="inlineStr">
        <is>
          <t>BlueBay - EM Debt Unconstrained</t>
        </is>
      </c>
      <c r="N807" t="b">
        <v>0</v>
      </c>
      <c r="O807" t="n">
        <v>272.80299449</v>
      </c>
      <c r="P807" t="n">
        <v>6.001873058214887e-08</v>
      </c>
      <c r="Q807" t="n">
        <v>0.000213806009129245</v>
      </c>
      <c r="R807" t="n">
        <v>0.05832691953041431</v>
      </c>
      <c r="S807" t="n">
        <v>1.637328942829876e-05</v>
      </c>
      <c r="T807">
        <f>O807*Q807</f>
        <v/>
      </c>
      <c r="U807">
        <f>O807*P807</f>
        <v/>
      </c>
    </row>
    <row r="808">
      <c r="A808" t="inlineStr">
        <is>
          <t>202606</t>
        </is>
      </c>
      <c r="B808" t="inlineStr">
        <is>
          <t>Ex_Integra</t>
        </is>
      </c>
      <c r="C808" t="inlineStr">
        <is>
          <t>F1</t>
        </is>
      </c>
      <c r="D808" t="inlineStr">
        <is>
          <t>IN-FONDO1</t>
        </is>
      </c>
      <c r="E808" t="inlineStr">
        <is>
          <t>5275112F7441</t>
        </is>
      </c>
      <c r="F808" t="inlineStr">
        <is>
          <t>LU1932874412</t>
        </is>
      </c>
      <c r="G808" t="inlineStr">
        <is>
          <t>TD</t>
        </is>
      </c>
      <c r="H808" t="inlineStr">
        <is>
          <t>Mayores</t>
        </is>
      </c>
      <c r="I808" t="inlineStr"/>
      <c r="J808" t="inlineStr"/>
      <c r="K808" t="inlineStr"/>
      <c r="L808" t="inlineStr">
        <is>
          <t>BlueBay - EM Debt Unconstrained</t>
        </is>
      </c>
      <c r="M808" t="inlineStr">
        <is>
          <t>BlueBay - EM Debt Unconstrained</t>
        </is>
      </c>
      <c r="N808" t="b">
        <v>0</v>
      </c>
      <c r="O808" t="n">
        <v>272.80299449</v>
      </c>
      <c r="P808" t="n">
        <v>0.002724410400304651</v>
      </c>
      <c r="Q808" t="n">
        <v>10.09602714993942</v>
      </c>
      <c r="R808" t="n">
        <v>2754.226438955814</v>
      </c>
      <c r="S808" t="n">
        <v>0.7432273154228085</v>
      </c>
      <c r="T808">
        <f>O808*Q808</f>
        <v/>
      </c>
      <c r="U808">
        <f>O808*P808</f>
        <v/>
      </c>
    </row>
    <row r="809">
      <c r="A809" t="inlineStr">
        <is>
          <t>202606</t>
        </is>
      </c>
      <c r="B809" t="inlineStr">
        <is>
          <t>Ex_Integra</t>
        </is>
      </c>
      <c r="C809" t="inlineStr">
        <is>
          <t>F3</t>
        </is>
      </c>
      <c r="D809" t="inlineStr">
        <is>
          <t>IN-FONDO3</t>
        </is>
      </c>
      <c r="E809" t="inlineStr">
        <is>
          <t>5270252F1414</t>
        </is>
      </c>
      <c r="F809" t="inlineStr">
        <is>
          <t>LU0132414144</t>
        </is>
      </c>
      <c r="G809" t="inlineStr">
        <is>
          <t>TD</t>
        </is>
      </c>
      <c r="H809" t="inlineStr">
        <is>
          <t>Mayores</t>
        </is>
      </c>
      <c r="I809" t="inlineStr"/>
      <c r="J809" t="inlineStr"/>
      <c r="K809" t="inlineStr"/>
      <c r="L809" t="inlineStr">
        <is>
          <t>Aberdeen - Select Emerging Markets Bond</t>
        </is>
      </c>
      <c r="M809" t="inlineStr">
        <is>
          <t>Aberdeen - Select Emerging Markets Bond</t>
        </is>
      </c>
      <c r="N809" t="b">
        <v>0</v>
      </c>
      <c r="O809" t="n">
        <v>319.17899848</v>
      </c>
      <c r="P809" t="n">
        <v>1.504032730452977e-11</v>
      </c>
      <c r="Q809" t="n">
        <v>5.357848001429676e-08</v>
      </c>
      <c r="R809" t="n">
        <v>1.710112559104394e-05</v>
      </c>
      <c r="S809" t="n">
        <v>4.80055660587121e-09</v>
      </c>
      <c r="T809">
        <f>O809*Q809</f>
        <v/>
      </c>
      <c r="U809">
        <f>O809*P809</f>
        <v/>
      </c>
    </row>
    <row r="810">
      <c r="A810" t="inlineStr">
        <is>
          <t>202606</t>
        </is>
      </c>
      <c r="B810" t="inlineStr">
        <is>
          <t>Ex_Integra</t>
        </is>
      </c>
      <c r="C810" t="inlineStr">
        <is>
          <t>F1</t>
        </is>
      </c>
      <c r="D810" t="inlineStr">
        <is>
          <t>IN-FONDO1</t>
        </is>
      </c>
      <c r="E810" t="inlineStr">
        <is>
          <t>5270252F7606</t>
        </is>
      </c>
      <c r="F810" t="inlineStr">
        <is>
          <t>LU1003376065</t>
        </is>
      </c>
      <c r="G810" t="inlineStr">
        <is>
          <t>TD</t>
        </is>
      </c>
      <c r="H810" t="inlineStr">
        <is>
          <t>Mayores</t>
        </is>
      </c>
      <c r="I810" t="inlineStr"/>
      <c r="J810" t="inlineStr"/>
      <c r="K810" t="inlineStr"/>
      <c r="L810" t="inlineStr">
        <is>
          <t>Aberdeen - Frontier Markets Bond Fund</t>
        </is>
      </c>
      <c r="M810" t="inlineStr">
        <is>
          <t>Aberdeen - Frontier Markets Bond Fund</t>
        </is>
      </c>
      <c r="N810" t="b">
        <v>0</v>
      </c>
      <c r="O810" t="n">
        <v>4.1506001</v>
      </c>
      <c r="P810" t="n">
        <v>0.003747401352563993</v>
      </c>
      <c r="Q810" t="n">
        <v>13.88699213340805</v>
      </c>
      <c r="R810" t="n">
        <v>57.63935093762268</v>
      </c>
      <c r="S810" t="n">
        <v>0.01555396442869225</v>
      </c>
      <c r="T810">
        <f>O810*Q810</f>
        <v/>
      </c>
      <c r="U810">
        <f>O810*P810</f>
        <v/>
      </c>
    </row>
    <row r="811">
      <c r="A811" t="inlineStr">
        <is>
          <t>202606</t>
        </is>
      </c>
      <c r="B811" t="inlineStr">
        <is>
          <t>Ex_Integra</t>
        </is>
      </c>
      <c r="C811" t="inlineStr">
        <is>
          <t>F1</t>
        </is>
      </c>
      <c r="D811" t="inlineStr">
        <is>
          <t>IN-FONDO1</t>
        </is>
      </c>
      <c r="E811" t="inlineStr">
        <is>
          <t>5271112E8281</t>
        </is>
      </c>
      <c r="F811" t="inlineStr">
        <is>
          <t>US4642882819</t>
        </is>
      </c>
      <c r="G811" t="inlineStr">
        <is>
          <t>TD</t>
        </is>
      </c>
      <c r="H811" t="inlineStr">
        <is>
          <t>Mayores</t>
        </is>
      </c>
      <c r="I811" t="inlineStr"/>
      <c r="J811" t="inlineStr"/>
      <c r="K811" t="inlineStr"/>
      <c r="L811" t="inlineStr">
        <is>
          <t>BlackRock - iShares JP Morgan USD EM Bond ETF</t>
        </is>
      </c>
      <c r="M811" t="inlineStr">
        <is>
          <t>BlackRock - iShares JP Morgan USD EM Bond ETF</t>
        </is>
      </c>
      <c r="N811" t="b">
        <v>0</v>
      </c>
      <c r="O811" t="n">
        <v>383.52408082</v>
      </c>
      <c r="P811" t="n">
        <v>0.001942239591554787</v>
      </c>
      <c r="Q811" t="n">
        <v>7.197485241515616</v>
      </c>
      <c r="R811" t="n">
        <v>2760.408911467792</v>
      </c>
      <c r="S811" t="n">
        <v>0.744895654083262</v>
      </c>
      <c r="T811">
        <f>O811*Q811</f>
        <v/>
      </c>
      <c r="U811">
        <f>O811*P811</f>
        <v/>
      </c>
    </row>
    <row r="812">
      <c r="A812" t="inlineStr">
        <is>
          <t>202606</t>
        </is>
      </c>
      <c r="B812" t="inlineStr">
        <is>
          <t>Ex_Integra</t>
        </is>
      </c>
      <c r="C812" t="inlineStr">
        <is>
          <t>F2</t>
        </is>
      </c>
      <c r="D812" t="inlineStr">
        <is>
          <t>IN-FONDO2</t>
        </is>
      </c>
      <c r="E812" t="inlineStr">
        <is>
          <t>5276802F6309</t>
        </is>
      </c>
      <c r="F812" t="inlineStr">
        <is>
          <t>LU2219663098</t>
        </is>
      </c>
      <c r="G812" t="inlineStr">
        <is>
          <t>TD</t>
        </is>
      </c>
      <c r="H812" t="inlineStr">
        <is>
          <t>Mayores</t>
        </is>
      </c>
      <c r="I812" t="inlineStr"/>
      <c r="J812" t="inlineStr"/>
      <c r="K812" t="inlineStr"/>
      <c r="L812" t="inlineStr">
        <is>
          <t>Azimut Investments SA - AZ Fund 3, AZ Bond Frontier Markets Debt</t>
        </is>
      </c>
      <c r="M812" t="inlineStr">
        <is>
          <t>Azimut Investments SA - AZ Fund 3, AZ Bond Frontier Markets Debt</t>
        </is>
      </c>
      <c r="N812" t="b">
        <v>0</v>
      </c>
      <c r="O812" t="n">
        <v>0.84810302</v>
      </c>
      <c r="P812" t="n">
        <v>0.0007315703843676525</v>
      </c>
      <c r="Q812" t="n">
        <v>10.2263276962091</v>
      </c>
      <c r="R812" t="n">
        <v>8.672979402664579</v>
      </c>
      <c r="S812" t="n">
        <v>0.0006204470523247669</v>
      </c>
      <c r="T812">
        <f>O812*Q812</f>
        <v/>
      </c>
      <c r="U812">
        <f>O812*P812</f>
        <v/>
      </c>
    </row>
    <row r="813">
      <c r="A813" t="inlineStr">
        <is>
          <t>202606</t>
        </is>
      </c>
      <c r="B813" t="inlineStr">
        <is>
          <t>Ex_Integra</t>
        </is>
      </c>
      <c r="C813" t="inlineStr">
        <is>
          <t>F1</t>
        </is>
      </c>
      <c r="D813" t="inlineStr">
        <is>
          <t>IN-FONDO1</t>
        </is>
      </c>
      <c r="E813" t="inlineStr">
        <is>
          <t>5276802F6309</t>
        </is>
      </c>
      <c r="F813" t="inlineStr">
        <is>
          <t>LU2219663098</t>
        </is>
      </c>
      <c r="G813" t="inlineStr">
        <is>
          <t>TD</t>
        </is>
      </c>
      <c r="H813" t="inlineStr">
        <is>
          <t>Mayores</t>
        </is>
      </c>
      <c r="I813" t="inlineStr"/>
      <c r="J813" t="inlineStr"/>
      <c r="K813" t="inlineStr"/>
      <c r="L813" t="inlineStr">
        <is>
          <t>Azimut Investments SA - AZ Fund 3, AZ Bond Frontier Markets Debt</t>
        </is>
      </c>
      <c r="M813" t="inlineStr">
        <is>
          <t>Azimut Investments SA - AZ Fund 3, AZ Bond Frontier Markets Debt</t>
        </is>
      </c>
      <c r="N813" t="b">
        <v>0</v>
      </c>
      <c r="O813" t="n">
        <v>0.84810302</v>
      </c>
      <c r="P813" t="n">
        <v>0.003604206754518647</v>
      </c>
      <c r="Q813" t="n">
        <v>13.35634647538648</v>
      </c>
      <c r="R813" t="n">
        <v>11.32755778194163</v>
      </c>
      <c r="S813" t="n">
        <v>0.003056738633211663</v>
      </c>
      <c r="T813">
        <f>O813*Q813</f>
        <v/>
      </c>
      <c r="U813">
        <f>O813*P813</f>
        <v/>
      </c>
    </row>
    <row r="814">
      <c r="A814" t="inlineStr">
        <is>
          <t>202606</t>
        </is>
      </c>
      <c r="B814" t="inlineStr">
        <is>
          <t>Ex_Integra</t>
        </is>
      </c>
      <c r="C814" t="inlineStr">
        <is>
          <t>F1</t>
        </is>
      </c>
      <c r="D814" t="inlineStr">
        <is>
          <t>IN-FONDO1</t>
        </is>
      </c>
      <c r="E814" t="inlineStr">
        <is>
          <t>4874172EMBON</t>
        </is>
      </c>
      <c r="F814" t="inlineStr">
        <is>
          <t>LU1410485624</t>
        </is>
      </c>
      <c r="G814" t="inlineStr">
        <is>
          <t>TD</t>
        </is>
      </c>
      <c r="H814" t="inlineStr">
        <is>
          <t>Mayores</t>
        </is>
      </c>
      <c r="I814" t="inlineStr"/>
      <c r="J814" t="inlineStr"/>
      <c r="K814" t="inlineStr"/>
      <c r="L814" t="inlineStr">
        <is>
          <t>Candriam - Bonds Emerging Markets</t>
        </is>
      </c>
      <c r="M814" t="inlineStr">
        <is>
          <t>Candriam - Bonds Emerging Markets</t>
        </is>
      </c>
      <c r="N814" t="b">
        <v>0</v>
      </c>
      <c r="O814" t="n">
        <v>86.18699420999999</v>
      </c>
      <c r="P814" t="n">
        <v>8.432655757970573e-07</v>
      </c>
      <c r="Q814" t="n">
        <v>0.003124944812611334</v>
      </c>
      <c r="R814" t="n">
        <v>0.2693296004711025</v>
      </c>
      <c r="S814" t="n">
        <v>7.267852529871328e-05</v>
      </c>
      <c r="T814">
        <f>O814*Q814</f>
        <v/>
      </c>
      <c r="U814">
        <f>O814*P814</f>
        <v/>
      </c>
    </row>
    <row r="815">
      <c r="A815" t="inlineStr">
        <is>
          <t>202606</t>
        </is>
      </c>
      <c r="B815" t="inlineStr">
        <is>
          <t>Ex_Integra</t>
        </is>
      </c>
      <c r="C815" t="inlineStr">
        <is>
          <t>F2</t>
        </is>
      </c>
      <c r="D815" t="inlineStr">
        <is>
          <t>IN-FONDO2</t>
        </is>
      </c>
      <c r="E815" t="inlineStr">
        <is>
          <t>4874172EMBON</t>
        </is>
      </c>
      <c r="F815" t="inlineStr">
        <is>
          <t>LU1410485624</t>
        </is>
      </c>
      <c r="G815" t="inlineStr">
        <is>
          <t>TD</t>
        </is>
      </c>
      <c r="H815" t="inlineStr">
        <is>
          <t>Mayores</t>
        </is>
      </c>
      <c r="I815" t="inlineStr"/>
      <c r="J815" t="inlineStr"/>
      <c r="K815" t="inlineStr"/>
      <c r="L815" t="inlineStr">
        <is>
          <t>Candriam - Bonds Emerging Markets</t>
        </is>
      </c>
      <c r="M815" t="inlineStr">
        <is>
          <t>Candriam - Bonds Emerging Markets</t>
        </is>
      </c>
      <c r="N815" t="b">
        <v>0</v>
      </c>
      <c r="O815" t="n">
        <v>86.18699420999999</v>
      </c>
      <c r="P815" t="n">
        <v>1.929197525627982e-07</v>
      </c>
      <c r="Q815" t="n">
        <v>0.002696747505004637</v>
      </c>
      <c r="R815" t="n">
        <v>0.2324245615996666</v>
      </c>
      <c r="S815" t="n">
        <v>1.662717359712452e-05</v>
      </c>
      <c r="T815">
        <f>O815*Q815</f>
        <v/>
      </c>
      <c r="U815">
        <f>O815*P815</f>
        <v/>
      </c>
    </row>
    <row r="816">
      <c r="A816" t="inlineStr">
        <is>
          <t>202606</t>
        </is>
      </c>
      <c r="B816" t="inlineStr">
        <is>
          <t>Ex_Integra</t>
        </is>
      </c>
      <c r="C816" t="inlineStr">
        <is>
          <t>F1</t>
        </is>
      </c>
      <c r="D816" t="inlineStr">
        <is>
          <t>IN-FONDO1</t>
        </is>
      </c>
      <c r="E816" t="inlineStr">
        <is>
          <t>5270492F3972</t>
        </is>
      </c>
      <c r="F816" t="inlineStr">
        <is>
          <t>LU0926439729</t>
        </is>
      </c>
      <c r="G816" t="inlineStr">
        <is>
          <t>TD</t>
        </is>
      </c>
      <c r="H816" t="inlineStr">
        <is>
          <t>Mayores</t>
        </is>
      </c>
      <c r="I816" t="inlineStr"/>
      <c r="J816" t="inlineStr"/>
      <c r="K816" t="inlineStr"/>
      <c r="L816" t="inlineStr">
        <is>
          <t>Vontobel - Emerging Markets Debt</t>
        </is>
      </c>
      <c r="M816" t="inlineStr">
        <is>
          <t>Vontobel - Emerging Markets Debt</t>
        </is>
      </c>
      <c r="N816" t="b">
        <v>0</v>
      </c>
      <c r="O816" t="n">
        <v>399.68306786</v>
      </c>
      <c r="P816" t="n">
        <v>0.01410796522282877</v>
      </c>
      <c r="Q816" t="n">
        <v>52.28081639394453</v>
      </c>
      <c r="R816" t="n">
        <v>20895.75708655713</v>
      </c>
      <c r="S816" t="n">
        <v>5.638714821522391</v>
      </c>
      <c r="T816">
        <f>O816*Q816</f>
        <v/>
      </c>
      <c r="U816">
        <f>O816*P816</f>
        <v/>
      </c>
    </row>
    <row r="817">
      <c r="A817" t="inlineStr">
        <is>
          <t>202606</t>
        </is>
      </c>
      <c r="B817" t="inlineStr">
        <is>
          <t>Ex_Integra</t>
        </is>
      </c>
      <c r="C817" t="inlineStr">
        <is>
          <t>F2</t>
        </is>
      </c>
      <c r="D817" t="inlineStr">
        <is>
          <t>IN-FONDO2</t>
        </is>
      </c>
      <c r="E817" t="inlineStr">
        <is>
          <t>5270492F3972</t>
        </is>
      </c>
      <c r="F817" t="inlineStr">
        <is>
          <t>LU0926439729</t>
        </is>
      </c>
      <c r="G817" t="inlineStr">
        <is>
          <t>TD</t>
        </is>
      </c>
      <c r="H817" t="inlineStr">
        <is>
          <t>Mayores</t>
        </is>
      </c>
      <c r="I817" t="inlineStr"/>
      <c r="J817" t="inlineStr"/>
      <c r="K817" t="inlineStr"/>
      <c r="L817" t="inlineStr">
        <is>
          <t>Vontobel - Emerging Markets Debt</t>
        </is>
      </c>
      <c r="M817" t="inlineStr">
        <is>
          <t>Vontobel - Emerging Markets Debt</t>
        </is>
      </c>
      <c r="N817" t="b">
        <v>0</v>
      </c>
      <c r="O817" t="n">
        <v>399.68306786</v>
      </c>
      <c r="P817" t="n">
        <v>0.0008957672321408947</v>
      </c>
      <c r="Q817" t="n">
        <v>12.52156928593683</v>
      </c>
      <c r="R817" t="n">
        <v>5004.659226624782</v>
      </c>
      <c r="S817" t="n">
        <v>0.3580229954305336</v>
      </c>
      <c r="T817">
        <f>O817*Q817</f>
        <v/>
      </c>
      <c r="U817">
        <f>O817*P817</f>
        <v/>
      </c>
    </row>
    <row r="818">
      <c r="A818" t="inlineStr">
        <is>
          <t>202606</t>
        </is>
      </c>
      <c r="B818" t="inlineStr">
        <is>
          <t>Ex_Integra</t>
        </is>
      </c>
      <c r="C818" t="inlineStr">
        <is>
          <t>F2</t>
        </is>
      </c>
      <c r="D818" t="inlineStr">
        <is>
          <t>IN-FONDO2</t>
        </is>
      </c>
      <c r="E818" t="inlineStr">
        <is>
          <t>5270492F2267</t>
        </is>
      </c>
      <c r="F818" t="inlineStr">
        <is>
          <t>LU2416422678</t>
        </is>
      </c>
      <c r="G818" t="inlineStr">
        <is>
          <t>TD</t>
        </is>
      </c>
      <c r="H818" t="inlineStr">
        <is>
          <t>Mayores</t>
        </is>
      </c>
      <c r="I818" t="inlineStr"/>
      <c r="J818" t="inlineStr"/>
      <c r="K818" t="inlineStr"/>
      <c r="L818" t="inlineStr">
        <is>
          <t>Vontobel - Credit Opportunities</t>
        </is>
      </c>
      <c r="M818" t="inlineStr">
        <is>
          <t>Vontobel - Credit Opportunities</t>
        </is>
      </c>
      <c r="N818" t="b">
        <v>0</v>
      </c>
      <c r="O818" t="n">
        <v>42.06285778</v>
      </c>
      <c r="P818" t="n">
        <v>0.002146681647583652</v>
      </c>
      <c r="Q818" t="n">
        <v>30.00759797924804</v>
      </c>
      <c r="R818" t="n">
        <v>1262.205326120526</v>
      </c>
      <c r="S818" t="n">
        <v>0.09029556484124723</v>
      </c>
      <c r="T818">
        <f>O818*Q818</f>
        <v/>
      </c>
      <c r="U818">
        <f>O818*P818</f>
        <v/>
      </c>
    </row>
    <row r="819">
      <c r="A819" t="inlineStr">
        <is>
          <t>202606</t>
        </is>
      </c>
      <c r="B819" t="inlineStr">
        <is>
          <t>Ex_Integra</t>
        </is>
      </c>
      <c r="C819" t="inlineStr">
        <is>
          <t>F1</t>
        </is>
      </c>
      <c r="D819" t="inlineStr">
        <is>
          <t>IN-FONDO1</t>
        </is>
      </c>
      <c r="E819" t="inlineStr">
        <is>
          <t>5270492F2267</t>
        </is>
      </c>
      <c r="F819" t="inlineStr">
        <is>
          <t>LU2416422678</t>
        </is>
      </c>
      <c r="G819" t="inlineStr">
        <is>
          <t>TD</t>
        </is>
      </c>
      <c r="H819" t="inlineStr">
        <is>
          <t>Mayores</t>
        </is>
      </c>
      <c r="I819" t="inlineStr"/>
      <c r="J819" t="inlineStr"/>
      <c r="K819" t="inlineStr"/>
      <c r="L819" t="inlineStr">
        <is>
          <t>Vontobel - Credit Opportunities</t>
        </is>
      </c>
      <c r="M819" t="inlineStr">
        <is>
          <t>Vontobel - Credit Opportunities</t>
        </is>
      </c>
      <c r="N819" t="b">
        <v>0</v>
      </c>
      <c r="O819" t="n">
        <v>42.06285778</v>
      </c>
      <c r="P819" t="n">
        <v>0.01418835314984096</v>
      </c>
      <c r="Q819" t="n">
        <v>52.57871523236906</v>
      </c>
      <c r="R819" t="n">
        <v>2211.611021074259</v>
      </c>
      <c r="S819" t="n">
        <v>0.5968026806741755</v>
      </c>
      <c r="T819">
        <f>O819*Q819</f>
        <v/>
      </c>
      <c r="U819">
        <f>O819*P819</f>
        <v/>
      </c>
    </row>
    <row r="820">
      <c r="A820" t="inlineStr">
        <is>
          <t>202606</t>
        </is>
      </c>
      <c r="B820" t="inlineStr">
        <is>
          <t>Ex_Integra</t>
        </is>
      </c>
      <c r="C820" t="inlineStr">
        <is>
          <t>F1</t>
        </is>
      </c>
      <c r="D820" t="inlineStr">
        <is>
          <t>IN-FONDO1</t>
        </is>
      </c>
      <c r="E820" t="inlineStr">
        <is>
          <t>5274122EMBFU</t>
        </is>
      </c>
      <c r="F820" t="inlineStr">
        <is>
          <t>IE0030759645</t>
        </is>
      </c>
      <c r="G820" t="inlineStr">
        <is>
          <t>TD</t>
        </is>
      </c>
      <c r="H820" t="inlineStr">
        <is>
          <t>Mayores</t>
        </is>
      </c>
      <c r="I820" t="inlineStr"/>
      <c r="J820" t="inlineStr"/>
      <c r="K820" t="inlineStr"/>
      <c r="L820" t="inlineStr">
        <is>
          <t>Pimco - Emerging Markets Bond Fund</t>
        </is>
      </c>
      <c r="M820" t="inlineStr">
        <is>
          <t>Pimco - Emerging Markets Bond Fund</t>
        </is>
      </c>
      <c r="N820" t="b">
        <v>0</v>
      </c>
      <c r="O820" t="n">
        <v>451.51311841</v>
      </c>
      <c r="P820" t="n">
        <v>0.005785567273724988</v>
      </c>
      <c r="Q820" t="n">
        <v>21.43995789576958</v>
      </c>
      <c r="R820" t="n">
        <v>9680.422248098024</v>
      </c>
      <c r="S820" t="n">
        <v>2.612259521530412</v>
      </c>
      <c r="T820">
        <f>O820*Q820</f>
        <v/>
      </c>
      <c r="U820">
        <f>O820*P820</f>
        <v/>
      </c>
    </row>
    <row r="821">
      <c r="A821" t="inlineStr">
        <is>
          <t>202606</t>
        </is>
      </c>
      <c r="B821" t="inlineStr">
        <is>
          <t>Ex_Integra</t>
        </is>
      </c>
      <c r="C821" t="inlineStr">
        <is>
          <t>F1</t>
        </is>
      </c>
      <c r="D821" t="inlineStr">
        <is>
          <t>IN-FONDO1</t>
        </is>
      </c>
      <c r="E821" t="inlineStr">
        <is>
          <t>5274812EMDBT</t>
        </is>
      </c>
      <c r="F821" t="inlineStr">
        <is>
          <t>LU0912263752</t>
        </is>
      </c>
      <c r="G821" t="inlineStr">
        <is>
          <t>TD</t>
        </is>
      </c>
      <c r="H821" t="inlineStr">
        <is>
          <t>Mayores</t>
        </is>
      </c>
      <c r="I821" t="inlineStr"/>
      <c r="J821" t="inlineStr"/>
      <c r="K821" t="inlineStr"/>
      <c r="L821" t="inlineStr">
        <is>
          <t>Northern Trust - EM Hard Currency</t>
        </is>
      </c>
      <c r="M821" t="inlineStr">
        <is>
          <t>Northern Trust - EM Hard Currency</t>
        </is>
      </c>
      <c r="N821" t="b">
        <v>0</v>
      </c>
      <c r="O821" t="n">
        <v>303.79343144</v>
      </c>
      <c r="P821" t="n">
        <v>0.0005728474320440845</v>
      </c>
      <c r="Q821" t="n">
        <v>2.122838477654992</v>
      </c>
      <c r="R821" t="n">
        <v>644.9043855196759</v>
      </c>
      <c r="S821" t="n">
        <v>0.1740272870722646</v>
      </c>
      <c r="T821">
        <f>O821*Q821</f>
        <v/>
      </c>
      <c r="U821">
        <f>O821*P821</f>
        <v/>
      </c>
    </row>
    <row r="822">
      <c r="A822" t="inlineStr">
        <is>
          <t>202606</t>
        </is>
      </c>
      <c r="B822" t="inlineStr">
        <is>
          <t>Ex_Integra</t>
        </is>
      </c>
      <c r="C822" t="inlineStr">
        <is>
          <t>F1</t>
        </is>
      </c>
      <c r="D822" t="inlineStr">
        <is>
          <t>IN-FONDO1</t>
        </is>
      </c>
      <c r="E822" t="inlineStr">
        <is>
          <t>5270952EMDHC</t>
        </is>
      </c>
      <c r="F822" t="inlineStr">
        <is>
          <t>IE00B99K4563</t>
        </is>
      </c>
      <c r="G822" t="inlineStr">
        <is>
          <t>TD</t>
        </is>
      </c>
      <c r="H822" t="inlineStr">
        <is>
          <t>Mayores</t>
        </is>
      </c>
      <c r="I822" t="inlineStr"/>
      <c r="J822" t="inlineStr"/>
      <c r="K822" t="inlineStr"/>
      <c r="L822" t="inlineStr">
        <is>
          <t>Neuberger Berman - Emerging Market Debt HC</t>
        </is>
      </c>
      <c r="M822" t="inlineStr">
        <is>
          <t>Neuberger Berman - Emerging Market Debt HC</t>
        </is>
      </c>
      <c r="N822" t="b">
        <v>0</v>
      </c>
      <c r="O822" t="n">
        <v>577.68466503</v>
      </c>
      <c r="P822" t="n">
        <v>0.0031129695205985</v>
      </c>
      <c r="Q822" t="n">
        <v>11.53593628675838</v>
      </c>
      <c r="R822" t="n">
        <v>6664.133489623438</v>
      </c>
      <c r="S822" t="n">
        <v>1.798314754755544</v>
      </c>
      <c r="T822">
        <f>O822*Q822</f>
        <v/>
      </c>
      <c r="U822">
        <f>O822*P822</f>
        <v/>
      </c>
    </row>
    <row r="823">
      <c r="A823" t="inlineStr">
        <is>
          <t>202606</t>
        </is>
      </c>
      <c r="B823" t="inlineStr">
        <is>
          <t>Ex_Integra</t>
        </is>
      </c>
      <c r="C823" t="inlineStr">
        <is>
          <t>F1</t>
        </is>
      </c>
      <c r="D823" t="inlineStr">
        <is>
          <t>IN-FONDO1</t>
        </is>
      </c>
      <c r="E823" t="inlineStr">
        <is>
          <t>5270432F9263</t>
        </is>
      </c>
      <c r="F823" t="inlineStr">
        <is>
          <t>LU0998992639</t>
        </is>
      </c>
      <c r="G823" t="inlineStr">
        <is>
          <t>TD</t>
        </is>
      </c>
      <c r="H823" t="inlineStr">
        <is>
          <t>Mayores</t>
        </is>
      </c>
      <c r="I823" t="inlineStr"/>
      <c r="J823" t="inlineStr"/>
      <c r="K823" t="inlineStr"/>
      <c r="L823" t="inlineStr">
        <is>
          <t>AXA World Funds - US Dynamic High Yield</t>
        </is>
      </c>
      <c r="M823" t="inlineStr">
        <is>
          <t>AXA World Funds - US Dynamic High Yield</t>
        </is>
      </c>
      <c r="N823" t="b">
        <v>0</v>
      </c>
      <c r="O823" t="n">
        <v>105.44806416</v>
      </c>
      <c r="P823" t="n">
        <v>5.971834021060635e-09</v>
      </c>
      <c r="Q823" t="n">
        <v>2.213021885572675e-05</v>
      </c>
      <c r="R823" t="n">
        <v>0.002333588737773516</v>
      </c>
      <c r="S823" t="n">
        <v>6.297183370056727e-07</v>
      </c>
      <c r="T823">
        <f>O823*Q823</f>
        <v/>
      </c>
      <c r="U823">
        <f>O823*P823</f>
        <v/>
      </c>
    </row>
    <row r="824">
      <c r="A824" t="inlineStr">
        <is>
          <t>202606</t>
        </is>
      </c>
      <c r="B824" t="inlineStr">
        <is>
          <t>Ex_Integra</t>
        </is>
      </c>
      <c r="C824" t="inlineStr">
        <is>
          <t>F1</t>
        </is>
      </c>
      <c r="D824" t="inlineStr">
        <is>
          <t>IN-FONDO1</t>
        </is>
      </c>
      <c r="E824" t="inlineStr">
        <is>
          <t>5274372L3385</t>
        </is>
      </c>
      <c r="F824" t="inlineStr">
        <is>
          <t>LU1866903385</t>
        </is>
      </c>
      <c r="G824" t="inlineStr">
        <is>
          <t>TD</t>
        </is>
      </c>
      <c r="H824" t="inlineStr">
        <is>
          <t>Mayores</t>
        </is>
      </c>
      <c r="I824" t="inlineStr"/>
      <c r="J824" t="inlineStr"/>
      <c r="K824" t="inlineStr"/>
      <c r="L824" t="inlineStr">
        <is>
          <t>M&amp;G - Global Floating Rate High Yield Fund</t>
        </is>
      </c>
      <c r="M824" t="inlineStr">
        <is>
          <t>M&amp;G - Global Floating Rate High Yield Fund</t>
        </is>
      </c>
      <c r="N824" t="b">
        <v>0</v>
      </c>
      <c r="O824" t="n">
        <v>22.08792058</v>
      </c>
      <c r="P824" t="n">
        <v>2.770979158142962e-06</v>
      </c>
      <c r="Q824" t="n">
        <v>0.01026860006458619</v>
      </c>
      <c r="R824" t="n">
        <v>0.2268120226943625</v>
      </c>
      <c r="S824" t="n">
        <v>6.1205167573897e-05</v>
      </c>
      <c r="T824">
        <f>O824*Q824</f>
        <v/>
      </c>
      <c r="U824">
        <f>O824*P824</f>
        <v/>
      </c>
    </row>
    <row r="825">
      <c r="A825" t="inlineStr">
        <is>
          <t>202606</t>
        </is>
      </c>
      <c r="B825" t="inlineStr">
        <is>
          <t>Ex_Integra</t>
        </is>
      </c>
      <c r="C825" t="inlineStr">
        <is>
          <t>F1</t>
        </is>
      </c>
      <c r="D825" t="inlineStr">
        <is>
          <t>IN-FONDO1</t>
        </is>
      </c>
      <c r="E825" t="inlineStr">
        <is>
          <t>5270492F8979</t>
        </is>
      </c>
      <c r="F825" t="inlineStr">
        <is>
          <t>LU1305089796</t>
        </is>
      </c>
      <c r="G825" t="inlineStr">
        <is>
          <t>TD</t>
        </is>
      </c>
      <c r="H825" t="inlineStr">
        <is>
          <t>Mayores</t>
        </is>
      </c>
      <c r="I825" t="inlineStr"/>
      <c r="J825" t="inlineStr"/>
      <c r="K825" t="inlineStr"/>
      <c r="L825" t="inlineStr">
        <is>
          <t>Vontobel - Emerging Markets Corporate</t>
        </is>
      </c>
      <c r="M825" t="inlineStr">
        <is>
          <t>Vontobel - Emerging Markets Corporate</t>
        </is>
      </c>
      <c r="N825" t="b">
        <v>0</v>
      </c>
      <c r="O825" t="n">
        <v>429.35320167</v>
      </c>
      <c r="P825" t="n">
        <v>8.316951101768688e-08</v>
      </c>
      <c r="Q825" t="n">
        <v>0.0003082067375707628</v>
      </c>
      <c r="R825" t="n">
        <v>0.1323295495522725</v>
      </c>
      <c r="S825" t="n">
        <v>3.57090958367722e-05</v>
      </c>
      <c r="T825">
        <f>O825*Q825</f>
        <v/>
      </c>
      <c r="U825">
        <f>O825*P825</f>
        <v/>
      </c>
    </row>
    <row r="826">
      <c r="A826" t="inlineStr">
        <is>
          <t>202606</t>
        </is>
      </c>
      <c r="B826" t="inlineStr">
        <is>
          <t>Ex_Integra</t>
        </is>
      </c>
      <c r="C826" t="inlineStr">
        <is>
          <t>F2</t>
        </is>
      </c>
      <c r="D826" t="inlineStr">
        <is>
          <t>IN-FONDO2</t>
        </is>
      </c>
      <c r="E826" t="inlineStr">
        <is>
          <t>5270492F8979</t>
        </is>
      </c>
      <c r="F826" t="inlineStr">
        <is>
          <t>LU1305089796</t>
        </is>
      </c>
      <c r="G826" t="inlineStr">
        <is>
          <t>TD</t>
        </is>
      </c>
      <c r="H826" t="inlineStr">
        <is>
          <t>Mayores</t>
        </is>
      </c>
      <c r="I826" t="inlineStr"/>
      <c r="J826" t="inlineStr"/>
      <c r="K826" t="inlineStr"/>
      <c r="L826" t="inlineStr">
        <is>
          <t>Vontobel - Emerging Markets Corporate</t>
        </is>
      </c>
      <c r="M826" t="inlineStr">
        <is>
          <t>Vontobel - Emerging Markets Corporate</t>
        </is>
      </c>
      <c r="N826" t="b">
        <v>0</v>
      </c>
      <c r="O826" t="n">
        <v>429.35320167</v>
      </c>
      <c r="P826" t="n">
        <v>1.878688901679566e-08</v>
      </c>
      <c r="Q826" t="n">
        <v>0.0002626143534283821</v>
      </c>
      <c r="R826" t="n">
        <v>0.1127543134489728</v>
      </c>
      <c r="S826" t="n">
        <v>8.066210948780176e-06</v>
      </c>
      <c r="T826">
        <f>O826*Q826</f>
        <v/>
      </c>
      <c r="U826">
        <f>O826*P826</f>
        <v/>
      </c>
    </row>
    <row r="827">
      <c r="A827" t="inlineStr">
        <is>
          <t>202606</t>
        </is>
      </c>
      <c r="B827" t="inlineStr">
        <is>
          <t>Ex_Integra</t>
        </is>
      </c>
      <c r="C827" t="inlineStr">
        <is>
          <t>F2</t>
        </is>
      </c>
      <c r="D827" t="inlineStr">
        <is>
          <t>IN-FONDO2</t>
        </is>
      </c>
      <c r="E827" t="inlineStr">
        <is>
          <t>4974252S2BDC</t>
        </is>
      </c>
      <c r="F827" t="inlineStr">
        <is>
          <t>US4642885135</t>
        </is>
      </c>
      <c r="G827" t="inlineStr">
        <is>
          <t>TD</t>
        </is>
      </c>
      <c r="H827" t="inlineStr">
        <is>
          <t>Mayores</t>
        </is>
      </c>
      <c r="I827" t="inlineStr"/>
      <c r="J827" t="inlineStr"/>
      <c r="K827" t="inlineStr"/>
      <c r="L827" t="inlineStr">
        <is>
          <t>BD Capital - Senior Loans 2</t>
        </is>
      </c>
      <c r="M827" t="inlineStr">
        <is>
          <t>BD Capital - Senior Loans 2</t>
        </is>
      </c>
      <c r="N827" t="b">
        <v>0</v>
      </c>
      <c r="O827" t="n">
        <v>96.08904776999999</v>
      </c>
      <c r="P827" t="n">
        <v>0.003627966110845137</v>
      </c>
      <c r="Q827" t="n">
        <v>50.71387676841569</v>
      </c>
      <c r="R827" t="n">
        <v>4873.048127402188</v>
      </c>
      <c r="S827" t="n">
        <v>0.3486078089329394</v>
      </c>
      <c r="T827">
        <f>O827*Q827</f>
        <v/>
      </c>
      <c r="U827">
        <f>O827*P827</f>
        <v/>
      </c>
    </row>
    <row r="828">
      <c r="A828" t="inlineStr">
        <is>
          <t>202606</t>
        </is>
      </c>
      <c r="B828" t="inlineStr">
        <is>
          <t>Ex_Integra</t>
        </is>
      </c>
      <c r="C828" t="inlineStr">
        <is>
          <t>F1</t>
        </is>
      </c>
      <c r="D828" t="inlineStr">
        <is>
          <t>IN-FONDO1</t>
        </is>
      </c>
      <c r="E828" t="inlineStr">
        <is>
          <t>4974252S2BDC</t>
        </is>
      </c>
      <c r="F828" t="inlineStr">
        <is>
          <t>US4642885135</t>
        </is>
      </c>
      <c r="G828" t="inlineStr">
        <is>
          <t>TD</t>
        </is>
      </c>
      <c r="H828" t="inlineStr">
        <is>
          <t>Mayores</t>
        </is>
      </c>
      <c r="I828" t="inlineStr"/>
      <c r="J828" t="inlineStr"/>
      <c r="K828" t="inlineStr"/>
      <c r="L828" t="inlineStr">
        <is>
          <t>BD Capital - Senior Loans 2</t>
        </is>
      </c>
      <c r="M828" t="inlineStr">
        <is>
          <t>BD Capital - Senior Loans 2</t>
        </is>
      </c>
      <c r="N828" t="b">
        <v>0</v>
      </c>
      <c r="O828" t="n">
        <v>96.08904776999999</v>
      </c>
      <c r="P828" t="n">
        <v>0.01383445790375535</v>
      </c>
      <c r="Q828" t="n">
        <v>51.26726229843688</v>
      </c>
      <c r="R828" t="n">
        <v>4926.222416031621</v>
      </c>
      <c r="S828" t="n">
        <v>1.329339886386002</v>
      </c>
      <c r="T828">
        <f>O828*Q828</f>
        <v/>
      </c>
      <c r="U828">
        <f>O828*P828</f>
        <v/>
      </c>
    </row>
    <row r="829">
      <c r="A829" t="inlineStr">
        <is>
          <t>202606</t>
        </is>
      </c>
      <c r="B829" t="inlineStr">
        <is>
          <t>Ex_Integra</t>
        </is>
      </c>
      <c r="C829" t="inlineStr">
        <is>
          <t>F1</t>
        </is>
      </c>
      <c r="D829" t="inlineStr">
        <is>
          <t>IN-FONDO1</t>
        </is>
      </c>
      <c r="E829" t="inlineStr">
        <is>
          <t>5276642FJ177</t>
        </is>
      </c>
      <c r="F829" t="inlineStr">
        <is>
          <t>IE00BQZJ1775</t>
        </is>
      </c>
      <c r="G829" t="inlineStr">
        <is>
          <t>TD</t>
        </is>
      </c>
      <c r="H829" t="inlineStr">
        <is>
          <t>Mayores</t>
        </is>
      </c>
      <c r="I829" t="inlineStr"/>
      <c r="J829" t="inlineStr"/>
      <c r="K829" t="inlineStr"/>
      <c r="L829" t="inlineStr">
        <is>
          <t>Colchester Local Markets Bond Fund USD Unhedged</t>
        </is>
      </c>
      <c r="M829" t="inlineStr">
        <is>
          <t>Colchester Local Markets Bond Fund USD Unhedged</t>
        </is>
      </c>
      <c r="N829" t="b">
        <v>0</v>
      </c>
      <c r="O829" t="n">
        <v>748.88314726</v>
      </c>
      <c r="P829" t="n">
        <v>0.005072503025023451</v>
      </c>
      <c r="Q829" t="n">
        <v>18.79750872080796</v>
      </c>
      <c r="R829" t="n">
        <v>14077.13749148596</v>
      </c>
      <c r="S829" t="n">
        <v>3.798712029865432</v>
      </c>
      <c r="T829">
        <f>O829*Q829</f>
        <v/>
      </c>
      <c r="U829">
        <f>O829*P829</f>
        <v/>
      </c>
    </row>
    <row r="830">
      <c r="A830" t="inlineStr">
        <is>
          <t>202606</t>
        </is>
      </c>
      <c r="B830" t="inlineStr">
        <is>
          <t>Ex_Integra</t>
        </is>
      </c>
      <c r="C830" t="inlineStr">
        <is>
          <t>F1</t>
        </is>
      </c>
      <c r="D830" t="inlineStr">
        <is>
          <t>IN-FONDO1</t>
        </is>
      </c>
      <c r="E830" t="inlineStr">
        <is>
          <t>5270512FGKM4</t>
        </is>
      </c>
      <c r="F830" t="inlineStr">
        <is>
          <t>IE00BKZGKM40</t>
        </is>
      </c>
      <c r="G830" t="inlineStr">
        <is>
          <t>TD</t>
        </is>
      </c>
      <c r="H830" t="inlineStr">
        <is>
          <t>Mayores</t>
        </is>
      </c>
      <c r="I830" t="inlineStr"/>
      <c r="J830" t="inlineStr"/>
      <c r="K830" t="inlineStr"/>
      <c r="L830" t="inlineStr">
        <is>
          <t>Barings - Emerging Markets Local Debt Fund</t>
        </is>
      </c>
      <c r="M830" t="inlineStr">
        <is>
          <t>Barings - Emerging Markets Local Debt Fund</t>
        </is>
      </c>
      <c r="N830" t="b">
        <v>0</v>
      </c>
      <c r="O830" t="n">
        <v>2.41487142</v>
      </c>
      <c r="P830" t="n">
        <v>3.772570266561392e-08</v>
      </c>
      <c r="Q830" t="n">
        <v>0.0001398026223655544</v>
      </c>
      <c r="R830" t="n">
        <v>0.0003376053571916301</v>
      </c>
      <c r="S830" t="n">
        <v>9.110272116660885e-08</v>
      </c>
      <c r="T830">
        <f>O830*Q830</f>
        <v/>
      </c>
      <c r="U830">
        <f>O830*P830</f>
        <v/>
      </c>
    </row>
    <row r="831">
      <c r="A831" t="inlineStr">
        <is>
          <t>202606</t>
        </is>
      </c>
      <c r="B831" t="inlineStr">
        <is>
          <t>Ex_Integra</t>
        </is>
      </c>
      <c r="C831" t="inlineStr">
        <is>
          <t>F2</t>
        </is>
      </c>
      <c r="D831" t="inlineStr">
        <is>
          <t>IN-FONDO2</t>
        </is>
      </c>
      <c r="E831" t="inlineStr">
        <is>
          <t>5270512FGKM4</t>
        </is>
      </c>
      <c r="F831" t="inlineStr">
        <is>
          <t>IE00BKZGKM40</t>
        </is>
      </c>
      <c r="G831" t="inlineStr">
        <is>
          <t>TD</t>
        </is>
      </c>
      <c r="H831" t="inlineStr">
        <is>
          <t>Mayores</t>
        </is>
      </c>
      <c r="I831" t="inlineStr"/>
      <c r="J831" t="inlineStr"/>
      <c r="K831" t="inlineStr"/>
      <c r="L831" t="inlineStr">
        <is>
          <t>Barings - Emerging Markets Local Debt Fund</t>
        </is>
      </c>
      <c r="M831" t="inlineStr">
        <is>
          <t>Barings - Emerging Markets Local Debt Fund</t>
        </is>
      </c>
      <c r="N831" t="b">
        <v>0</v>
      </c>
      <c r="O831" t="n">
        <v>2.41487142</v>
      </c>
      <c r="P831" t="n">
        <v>2.419048226721534e-05</v>
      </c>
      <c r="Q831" t="n">
        <v>0.3381490066847183</v>
      </c>
      <c r="R831" t="n">
        <v>0.8165863719443152</v>
      </c>
      <c r="S831" t="n">
        <v>5.841690426311512e-05</v>
      </c>
      <c r="T831">
        <f>O831*Q831</f>
        <v/>
      </c>
      <c r="U831">
        <f>O831*P831</f>
        <v/>
      </c>
    </row>
    <row r="832">
      <c r="A832" t="inlineStr">
        <is>
          <t>202606</t>
        </is>
      </c>
      <c r="B832" t="inlineStr">
        <is>
          <t>Ex_Integra</t>
        </is>
      </c>
      <c r="C832" t="inlineStr">
        <is>
          <t>F1</t>
        </is>
      </c>
      <c r="D832" t="inlineStr">
        <is>
          <t>IN-FONDO1</t>
        </is>
      </c>
      <c r="E832" t="inlineStr">
        <is>
          <t>5270652EF494</t>
        </is>
      </c>
      <c r="F832" t="inlineStr">
        <is>
          <t>US92189H3003</t>
        </is>
      </c>
      <c r="G832" t="inlineStr">
        <is>
          <t>TD</t>
        </is>
      </c>
      <c r="H832" t="inlineStr">
        <is>
          <t>Mayores</t>
        </is>
      </c>
      <c r="I832" t="inlineStr"/>
      <c r="J832" t="inlineStr"/>
      <c r="K832" t="inlineStr"/>
      <c r="L832" t="inlineStr">
        <is>
          <t>VanEck - JPM EM LC Bond ETF</t>
        </is>
      </c>
      <c r="M832" t="inlineStr">
        <is>
          <t>VanEck - JPM EM LC Bond ETF</t>
        </is>
      </c>
      <c r="N832" t="b">
        <v>0</v>
      </c>
      <c r="O832" t="n">
        <v>9.82455938</v>
      </c>
      <c r="P832" t="n">
        <v>0.003242508451495455</v>
      </c>
      <c r="Q832" t="n">
        <v>12.01597723916538</v>
      </c>
      <c r="R832" t="n">
        <v>118.0516818949088</v>
      </c>
      <c r="S832" t="n">
        <v>0.03185621682186894</v>
      </c>
      <c r="T832">
        <f>O832*Q832</f>
        <v/>
      </c>
      <c r="U832">
        <f>O832*P832</f>
        <v/>
      </c>
    </row>
    <row r="833">
      <c r="A833" t="inlineStr">
        <is>
          <t>202606</t>
        </is>
      </c>
      <c r="B833" t="inlineStr">
        <is>
          <t>Ex_Integra</t>
        </is>
      </c>
      <c r="C833" t="inlineStr">
        <is>
          <t>F1</t>
        </is>
      </c>
      <c r="D833" t="inlineStr">
        <is>
          <t>IN-FONDO1</t>
        </is>
      </c>
      <c r="E833" t="inlineStr">
        <is>
          <t>5270772F5196</t>
        </is>
      </c>
      <c r="F833" t="inlineStr">
        <is>
          <t>LU0195951966</t>
        </is>
      </c>
      <c r="G833" t="inlineStr">
        <is>
          <t>TD</t>
        </is>
      </c>
      <c r="H833" t="inlineStr">
        <is>
          <t>Mayores</t>
        </is>
      </c>
      <c r="I833" t="inlineStr"/>
      <c r="J833" t="inlineStr"/>
      <c r="K833" t="inlineStr"/>
      <c r="L833" t="inlineStr">
        <is>
          <t>Franklin Templeton - Emerging Markets Bond Fund</t>
        </is>
      </c>
      <c r="M833" t="inlineStr">
        <is>
          <t>Franklin Templeton - Emerging Markets Bond Fund</t>
        </is>
      </c>
      <c r="N833" t="b">
        <v>0</v>
      </c>
      <c r="O833" t="n">
        <v>0.0732621</v>
      </c>
      <c r="P833" t="n">
        <v>0.0003519242041279771</v>
      </c>
      <c r="Q833" t="n">
        <v>1.304148713864684</v>
      </c>
      <c r="R833" t="n">
        <v>0.09554467349002584</v>
      </c>
      <c r="S833" t="n">
        <v>2.578270623524427e-05</v>
      </c>
      <c r="T833">
        <f>O833*Q833</f>
        <v/>
      </c>
      <c r="U833">
        <f>O833*P833</f>
        <v/>
      </c>
    </row>
    <row r="834">
      <c r="A834" t="inlineStr">
        <is>
          <t>202606</t>
        </is>
      </c>
      <c r="B834" t="inlineStr">
        <is>
          <t>Ex_Integra</t>
        </is>
      </c>
      <c r="C834" t="inlineStr">
        <is>
          <t>F1</t>
        </is>
      </c>
      <c r="D834" t="inlineStr">
        <is>
          <t>IN-FONDO1</t>
        </is>
      </c>
      <c r="E834" t="inlineStr">
        <is>
          <t>5270732E4WH5</t>
        </is>
      </c>
      <c r="F834" t="inlineStr">
        <is>
          <t>IE00B5M4WH52</t>
        </is>
      </c>
      <c r="G834" t="inlineStr">
        <is>
          <t>TD</t>
        </is>
      </c>
      <c r="H834" t="inlineStr">
        <is>
          <t>Mayores</t>
        </is>
      </c>
      <c r="I834" t="inlineStr"/>
      <c r="J834" t="inlineStr"/>
      <c r="K834" t="inlineStr"/>
      <c r="L834" t="inlineStr">
        <is>
          <t>BlackRock - iShares JPM EM Local Government Bond</t>
        </is>
      </c>
      <c r="M834" t="inlineStr">
        <is>
          <t>BlackRock - iShares JPM EM Local Government Bond</t>
        </is>
      </c>
      <c r="N834" t="b">
        <v>0</v>
      </c>
      <c r="O834" t="n">
        <v>714.01535258</v>
      </c>
      <c r="P834" t="n">
        <v>1.173284492894293e-08</v>
      </c>
      <c r="Q834" t="n">
        <v>4.347917660841072e-05</v>
      </c>
      <c r="R834" t="n">
        <v>0.03104479961594247</v>
      </c>
      <c r="S834" t="n">
        <v>8.377431408705652e-06</v>
      </c>
      <c r="T834">
        <f>O834*Q834</f>
        <v/>
      </c>
      <c r="U834">
        <f>O834*P834</f>
        <v/>
      </c>
    </row>
    <row r="835">
      <c r="A835" t="inlineStr">
        <is>
          <t>202606</t>
        </is>
      </c>
      <c r="B835" t="inlineStr">
        <is>
          <t>Ex_Integra</t>
        </is>
      </c>
      <c r="C835" t="inlineStr">
        <is>
          <t>F1</t>
        </is>
      </c>
      <c r="D835" t="inlineStr">
        <is>
          <t>IN-FONDO1</t>
        </is>
      </c>
      <c r="E835" t="inlineStr">
        <is>
          <t>5274262F6624</t>
        </is>
      </c>
      <c r="F835" t="inlineStr">
        <is>
          <t>LU1034966249</t>
        </is>
      </c>
      <c r="G835" t="inlineStr">
        <is>
          <t>TD</t>
        </is>
      </c>
      <c r="H835" t="inlineStr">
        <is>
          <t>Mayores</t>
        </is>
      </c>
      <c r="I835" t="inlineStr"/>
      <c r="J835" t="inlineStr"/>
      <c r="K835" t="inlineStr"/>
      <c r="L835" t="inlineStr">
        <is>
          <t>Global Evolution Funds - Frontier Markets Fund</t>
        </is>
      </c>
      <c r="M835" t="inlineStr">
        <is>
          <t>Global Evolution Funds - Frontier Markets Fund</t>
        </is>
      </c>
      <c r="N835" t="b">
        <v>0</v>
      </c>
      <c r="O835" t="n">
        <v>0.45680324</v>
      </c>
      <c r="P835" t="n">
        <v>0.01166481140591206</v>
      </c>
      <c r="Q835" t="n">
        <v>43.22706029893367</v>
      </c>
      <c r="R835" t="n">
        <v>19.74626120022827</v>
      </c>
      <c r="S835" t="n">
        <v>0.005328523644209584</v>
      </c>
      <c r="T835">
        <f>O835*Q835</f>
        <v/>
      </c>
      <c r="U835">
        <f>O835*P835</f>
        <v/>
      </c>
    </row>
    <row r="836">
      <c r="A836" t="inlineStr">
        <is>
          <t>202606</t>
        </is>
      </c>
      <c r="B836" t="inlineStr">
        <is>
          <t>Ex_Integra</t>
        </is>
      </c>
      <c r="C836" t="inlineStr">
        <is>
          <t>F2</t>
        </is>
      </c>
      <c r="D836" t="inlineStr">
        <is>
          <t>IN-FONDO2</t>
        </is>
      </c>
      <c r="E836" t="inlineStr">
        <is>
          <t>5274262F6624</t>
        </is>
      </c>
      <c r="F836" t="inlineStr">
        <is>
          <t>LU1034966249</t>
        </is>
      </c>
      <c r="G836" t="inlineStr">
        <is>
          <t>TD</t>
        </is>
      </c>
      <c r="H836" t="inlineStr">
        <is>
          <t>Mayores</t>
        </is>
      </c>
      <c r="I836" t="inlineStr"/>
      <c r="J836" t="inlineStr"/>
      <c r="K836" t="inlineStr"/>
      <c r="L836" t="inlineStr">
        <is>
          <t>Global Evolution Funds - Frontier Markets Fund</t>
        </is>
      </c>
      <c r="M836" t="inlineStr">
        <is>
          <t>Global Evolution Funds - Frontier Markets Fund</t>
        </is>
      </c>
      <c r="N836" t="b">
        <v>0</v>
      </c>
      <c r="O836" t="n">
        <v>0.45680324</v>
      </c>
      <c r="P836" t="n">
        <v>0.005803219736263941</v>
      </c>
      <c r="Q836" t="n">
        <v>81.12087091584465</v>
      </c>
      <c r="R836" t="n">
        <v>37.0562766659796</v>
      </c>
      <c r="S836" t="n">
        <v>0.002650929577957314</v>
      </c>
      <c r="T836">
        <f>O836*Q836</f>
        <v/>
      </c>
      <c r="U836">
        <f>O836*P836</f>
        <v/>
      </c>
    </row>
    <row r="837">
      <c r="A837" t="inlineStr">
        <is>
          <t>202606</t>
        </is>
      </c>
      <c r="B837" t="inlineStr">
        <is>
          <t>Ex_Integra</t>
        </is>
      </c>
      <c r="C837" t="inlineStr">
        <is>
          <t>F3</t>
        </is>
      </c>
      <c r="D837" t="inlineStr">
        <is>
          <t>IN-FONDO3</t>
        </is>
      </c>
      <c r="E837" t="inlineStr">
        <is>
          <t>5274262F6624</t>
        </is>
      </c>
      <c r="F837" t="inlineStr">
        <is>
          <t>LU1034966249</t>
        </is>
      </c>
      <c r="G837" t="inlineStr">
        <is>
          <t>TD</t>
        </is>
      </c>
      <c r="H837" t="inlineStr">
        <is>
          <t>Mayores</t>
        </is>
      </c>
      <c r="I837" t="inlineStr"/>
      <c r="J837" t="inlineStr"/>
      <c r="K837" t="inlineStr"/>
      <c r="L837" t="inlineStr">
        <is>
          <t>Global Evolution Funds - Frontier Markets Fund</t>
        </is>
      </c>
      <c r="M837" t="inlineStr">
        <is>
          <t>Global Evolution Funds - Frontier Markets Fund</t>
        </is>
      </c>
      <c r="N837" t="b">
        <v>0</v>
      </c>
      <c r="O837" t="n">
        <v>0.45680324</v>
      </c>
      <c r="P837" t="n">
        <v>0.002400190024725217</v>
      </c>
      <c r="Q837" t="n">
        <v>8.550248320162806</v>
      </c>
      <c r="R837" t="n">
        <v>3.905781135454927</v>
      </c>
      <c r="S837" t="n">
        <v>0.001096414579910159</v>
      </c>
      <c r="T837">
        <f>O837*Q837</f>
        <v/>
      </c>
      <c r="U837">
        <f>O837*P837</f>
        <v/>
      </c>
    </row>
    <row r="838">
      <c r="A838" t="inlineStr">
        <is>
          <t>202606</t>
        </is>
      </c>
      <c r="B838" t="inlineStr">
        <is>
          <t>Ex_Integra</t>
        </is>
      </c>
      <c r="C838" t="inlineStr">
        <is>
          <t>F2</t>
        </is>
      </c>
      <c r="D838" t="inlineStr">
        <is>
          <t>IN-FONDO2</t>
        </is>
      </c>
      <c r="E838" t="inlineStr">
        <is>
          <t>5275152LU084</t>
        </is>
      </c>
      <c r="F838" t="inlineStr">
        <is>
          <t>LU0845699684</t>
        </is>
      </c>
      <c r="G838" t="inlineStr">
        <is>
          <t>TD</t>
        </is>
      </c>
      <c r="H838" t="inlineStr">
        <is>
          <t>Mayores</t>
        </is>
      </c>
      <c r="I838" t="inlineStr"/>
      <c r="J838" t="inlineStr"/>
      <c r="K838" t="inlineStr"/>
      <c r="L838" t="inlineStr">
        <is>
          <t>Schroder - Selection Fund China Local Currency Bond</t>
        </is>
      </c>
      <c r="M838" t="inlineStr">
        <is>
          <t>Schroder - Selection Fund China Local Currency Bond</t>
        </is>
      </c>
      <c r="N838" t="b">
        <v>0</v>
      </c>
      <c r="O838" t="n">
        <v>2.07529321</v>
      </c>
      <c r="P838" t="n">
        <v>8.324916800828812e-05</v>
      </c>
      <c r="Q838" t="n">
        <v>1.16370658337323</v>
      </c>
      <c r="R838" t="n">
        <v>2.415032370906762</v>
      </c>
      <c r="S838" t="n">
        <v>0.0001727664331057496</v>
      </c>
      <c r="T838">
        <f>O838*Q838</f>
        <v/>
      </c>
      <c r="U838">
        <f>O838*P838</f>
        <v/>
      </c>
    </row>
    <row r="839">
      <c r="A839" t="inlineStr">
        <is>
          <t>202606</t>
        </is>
      </c>
      <c r="B839" t="inlineStr">
        <is>
          <t>Ex_Integra</t>
        </is>
      </c>
      <c r="C839" t="inlineStr">
        <is>
          <t>F2</t>
        </is>
      </c>
      <c r="D839" t="inlineStr">
        <is>
          <t>IN-FONDO2</t>
        </is>
      </c>
      <c r="E839" t="inlineStr">
        <is>
          <t>5274122FK0P9</t>
        </is>
      </c>
      <c r="F839" t="inlineStr">
        <is>
          <t>IE00B29K0P99</t>
        </is>
      </c>
      <c r="G839" t="inlineStr">
        <is>
          <t>TD</t>
        </is>
      </c>
      <c r="H839" t="inlineStr">
        <is>
          <t>Mayores</t>
        </is>
      </c>
      <c r="I839" t="inlineStr"/>
      <c r="J839" t="inlineStr"/>
      <c r="K839" t="inlineStr"/>
      <c r="L839" t="inlineStr">
        <is>
          <t>Pimco - Emerging Markets Local Bond Fund</t>
        </is>
      </c>
      <c r="M839" t="inlineStr">
        <is>
          <t>Pimco - Emerging Markets Local Bond Fund</t>
        </is>
      </c>
      <c r="N839" t="b">
        <v>0</v>
      </c>
      <c r="O839" t="n">
        <v>91.26210700999999</v>
      </c>
      <c r="P839" t="n">
        <v>0.00448957143111164</v>
      </c>
      <c r="Q839" t="n">
        <v>62.75791045009414</v>
      </c>
      <c r="R839" t="n">
        <v>5727.419139220488</v>
      </c>
      <c r="S839" t="n">
        <v>0.4097277483751493</v>
      </c>
      <c r="T839">
        <f>O839*Q839</f>
        <v/>
      </c>
      <c r="U839">
        <f>O839*P839</f>
        <v/>
      </c>
    </row>
    <row r="840">
      <c r="A840" t="inlineStr">
        <is>
          <t>202606</t>
        </is>
      </c>
      <c r="B840" t="inlineStr">
        <is>
          <t>Ex_Integra</t>
        </is>
      </c>
      <c r="C840" t="inlineStr">
        <is>
          <t>F1</t>
        </is>
      </c>
      <c r="D840" t="inlineStr">
        <is>
          <t>IN-FONDO1</t>
        </is>
      </c>
      <c r="E840" t="inlineStr">
        <is>
          <t>5274122FK0P9</t>
        </is>
      </c>
      <c r="F840" t="inlineStr">
        <is>
          <t>IE00B29K0P99</t>
        </is>
      </c>
      <c r="G840" t="inlineStr">
        <is>
          <t>TD</t>
        </is>
      </c>
      <c r="H840" t="inlineStr">
        <is>
          <t>Mayores</t>
        </is>
      </c>
      <c r="I840" t="inlineStr"/>
      <c r="J840" t="inlineStr"/>
      <c r="K840" t="inlineStr"/>
      <c r="L840" t="inlineStr">
        <is>
          <t>Pimco - Emerging Markets Local Bond Fund</t>
        </is>
      </c>
      <c r="M840" t="inlineStr">
        <is>
          <t>Pimco - Emerging Markets Local Bond Fund</t>
        </is>
      </c>
      <c r="N840" t="b">
        <v>0</v>
      </c>
      <c r="O840" t="n">
        <v>91.26210700999999</v>
      </c>
      <c r="P840" t="n">
        <v>0.02517430344499645</v>
      </c>
      <c r="Q840" t="n">
        <v>93.29007517849614</v>
      </c>
      <c r="R840" t="n">
        <v>8513.848823910859</v>
      </c>
      <c r="S840" t="n">
        <v>2.297459974899478</v>
      </c>
      <c r="T840">
        <f>O840*Q840</f>
        <v/>
      </c>
      <c r="U840">
        <f>O840*P840</f>
        <v/>
      </c>
    </row>
    <row r="841">
      <c r="A841" t="inlineStr">
        <is>
          <t>202606</t>
        </is>
      </c>
      <c r="B841" t="inlineStr">
        <is>
          <t>Ex_Integra</t>
        </is>
      </c>
      <c r="C841" t="inlineStr">
        <is>
          <t>F3</t>
        </is>
      </c>
      <c r="D841" t="inlineStr">
        <is>
          <t>IN-FONDO3</t>
        </is>
      </c>
      <c r="E841" t="inlineStr">
        <is>
          <t>5274122FK0P9</t>
        </is>
      </c>
      <c r="F841" t="inlineStr">
        <is>
          <t>IE00B29K0P99</t>
        </is>
      </c>
      <c r="G841" t="inlineStr">
        <is>
          <t>TD</t>
        </is>
      </c>
      <c r="H841" t="inlineStr">
        <is>
          <t>Mayores</t>
        </is>
      </c>
      <c r="I841" t="inlineStr"/>
      <c r="J841" t="inlineStr"/>
      <c r="K841" t="inlineStr"/>
      <c r="L841" t="inlineStr">
        <is>
          <t>Pimco - Emerging Markets Local Bond Fund</t>
        </is>
      </c>
      <c r="M841" t="inlineStr">
        <is>
          <t>Pimco - Emerging Markets Local Bond Fund</t>
        </is>
      </c>
      <c r="N841" t="b">
        <v>0</v>
      </c>
      <c r="O841" t="n">
        <v>91.26210700999999</v>
      </c>
      <c r="P841" t="n">
        <v>5.442059769997147e-09</v>
      </c>
      <c r="Q841" t="n">
        <v>1.938636604906761e-05</v>
      </c>
      <c r="R841" t="n">
        <v>0.001769240612905039</v>
      </c>
      <c r="S841" t="n">
        <v>4.966538410842956e-07</v>
      </c>
      <c r="T841">
        <f>O841*Q841</f>
        <v/>
      </c>
      <c r="U841">
        <f>O841*P841</f>
        <v/>
      </c>
    </row>
    <row r="842">
      <c r="A842" t="inlineStr">
        <is>
          <t>202606</t>
        </is>
      </c>
      <c r="B842" t="inlineStr">
        <is>
          <t>Ex_Integra</t>
        </is>
      </c>
      <c r="C842" t="inlineStr">
        <is>
          <t>F1</t>
        </is>
      </c>
      <c r="D842" t="inlineStr">
        <is>
          <t>IN-FONDO1</t>
        </is>
      </c>
      <c r="E842" t="inlineStr">
        <is>
          <t>5274472F3543</t>
        </is>
      </c>
      <c r="F842" t="inlineStr">
        <is>
          <t>LU1200235437</t>
        </is>
      </c>
      <c r="G842" t="inlineStr">
        <is>
          <t>TD</t>
        </is>
      </c>
      <c r="H842" t="inlineStr">
        <is>
          <t>Mayores</t>
        </is>
      </c>
      <c r="I842" t="inlineStr"/>
      <c r="J842" t="inlineStr"/>
      <c r="K842" t="inlineStr"/>
      <c r="L842" t="inlineStr">
        <is>
          <t>DPAM L - EM  Sustainable Debt</t>
        </is>
      </c>
      <c r="M842" t="inlineStr">
        <is>
          <t>DPAM L - EM Sustainable Debt</t>
        </is>
      </c>
      <c r="N842" t="b">
        <v>0</v>
      </c>
      <c r="O842" t="n">
        <v>0.2081436</v>
      </c>
      <c r="P842" t="n">
        <v>0.005859853344621502</v>
      </c>
      <c r="Q842" t="n">
        <v>21.71524468389433</v>
      </c>
      <c r="R842" t="n">
        <v>4.519889203386628</v>
      </c>
      <c r="S842" t="n">
        <v>0.00121969097062156</v>
      </c>
      <c r="T842">
        <f>O842*Q842</f>
        <v/>
      </c>
      <c r="U842">
        <f>O842*P842</f>
        <v/>
      </c>
    </row>
    <row r="843">
      <c r="A843" t="inlineStr">
        <is>
          <t>202606</t>
        </is>
      </c>
      <c r="B843" t="inlineStr">
        <is>
          <t>Ex_Integra</t>
        </is>
      </c>
      <c r="C843" t="inlineStr">
        <is>
          <t>F2</t>
        </is>
      </c>
      <c r="D843" t="inlineStr">
        <is>
          <t>IN-FONDO2</t>
        </is>
      </c>
      <c r="E843" t="inlineStr">
        <is>
          <t>5274472F3543</t>
        </is>
      </c>
      <c r="F843" t="inlineStr">
        <is>
          <t>LU1200235437</t>
        </is>
      </c>
      <c r="G843" t="inlineStr">
        <is>
          <t>TD</t>
        </is>
      </c>
      <c r="H843" t="inlineStr">
        <is>
          <t>Mayores</t>
        </is>
      </c>
      <c r="I843" t="inlineStr"/>
      <c r="J843" t="inlineStr"/>
      <c r="K843" t="inlineStr"/>
      <c r="L843" t="inlineStr">
        <is>
          <t>DPAM L - EM  Sustainable Debt</t>
        </is>
      </c>
      <c r="M843" t="inlineStr">
        <is>
          <t>DPAM L - EM Sustainable Debt</t>
        </is>
      </c>
      <c r="N843" t="b">
        <v>0</v>
      </c>
      <c r="O843" t="n">
        <v>0.2081436</v>
      </c>
      <c r="P843" t="n">
        <v>0.001838484235602119</v>
      </c>
      <c r="Q843" t="n">
        <v>25.69943051184711</v>
      </c>
      <c r="R843" t="n">
        <v>5.349171984685701</v>
      </c>
      <c r="S843" t="n">
        <v>0.0003826687273414733</v>
      </c>
      <c r="T843">
        <f>O843*Q843</f>
        <v/>
      </c>
      <c r="U843">
        <f>O843*P843</f>
        <v/>
      </c>
    </row>
    <row r="844">
      <c r="A844" t="inlineStr">
        <is>
          <t>202606</t>
        </is>
      </c>
      <c r="B844" t="inlineStr">
        <is>
          <t>Ex_Integra</t>
        </is>
      </c>
      <c r="C844" t="inlineStr">
        <is>
          <t>F2</t>
        </is>
      </c>
      <c r="D844" t="inlineStr">
        <is>
          <t>IN-FONDO2</t>
        </is>
      </c>
      <c r="E844" t="inlineStr">
        <is>
          <t>4911011FCDS2</t>
        </is>
      </c>
      <c r="F844" t="inlineStr">
        <is>
          <t>US4642898427</t>
        </is>
      </c>
      <c r="G844" t="inlineStr">
        <is>
          <t>TD</t>
        </is>
      </c>
      <c r="H844" t="inlineStr">
        <is>
          <t>Mayores</t>
        </is>
      </c>
      <c r="I844" t="inlineStr"/>
      <c r="J844" t="inlineStr"/>
      <c r="K844" t="inlineStr"/>
      <c r="L844" t="inlineStr">
        <is>
          <t>Fondo Credicorp Deuda Soles II</t>
        </is>
      </c>
      <c r="M844" t="inlineStr">
        <is>
          <t>Fondo Credicorp Deuda Soles II</t>
        </is>
      </c>
      <c r="N844" t="b">
        <v>0</v>
      </c>
      <c r="O844" t="n">
        <v>20.49611631</v>
      </c>
      <c r="P844" t="n">
        <v>0.002076953917802886</v>
      </c>
      <c r="Q844" t="n">
        <v>29.0329021338617</v>
      </c>
      <c r="R844" t="n">
        <v>595.0617389524767</v>
      </c>
      <c r="S844" t="n">
        <v>0.04256948906979813</v>
      </c>
      <c r="T844">
        <f>O844*Q844</f>
        <v/>
      </c>
      <c r="U844">
        <f>O844*P844</f>
        <v/>
      </c>
    </row>
    <row r="845">
      <c r="A845" t="inlineStr">
        <is>
          <t>202606</t>
        </is>
      </c>
      <c r="B845" t="inlineStr">
        <is>
          <t>Ex_Integra</t>
        </is>
      </c>
      <c r="C845" t="inlineStr">
        <is>
          <t>F1</t>
        </is>
      </c>
      <c r="D845" t="inlineStr">
        <is>
          <t>IN-FONDO1</t>
        </is>
      </c>
      <c r="E845" t="inlineStr">
        <is>
          <t>4911011FCDS2</t>
        </is>
      </c>
      <c r="F845" t="inlineStr">
        <is>
          <t>US4642898427</t>
        </is>
      </c>
      <c r="G845" t="inlineStr">
        <is>
          <t>TD</t>
        </is>
      </c>
      <c r="H845" t="inlineStr">
        <is>
          <t>Mayores</t>
        </is>
      </c>
      <c r="I845" t="inlineStr"/>
      <c r="J845" t="inlineStr"/>
      <c r="K845" t="inlineStr"/>
      <c r="L845" t="inlineStr">
        <is>
          <t>Fondo Credicorp Deuda Soles II</t>
        </is>
      </c>
      <c r="M845" t="inlineStr">
        <is>
          <t>Fondo Credicorp Deuda Soles II</t>
        </is>
      </c>
      <c r="N845" t="b">
        <v>0</v>
      </c>
      <c r="O845" t="n">
        <v>20.49611631</v>
      </c>
      <c r="P845" t="n">
        <v>0.005392279797993757</v>
      </c>
      <c r="Q845" t="n">
        <v>19.98252658062351</v>
      </c>
      <c r="R845" t="n">
        <v>409.564188964126</v>
      </c>
      <c r="S845" t="n">
        <v>0.1105207939157433</v>
      </c>
      <c r="T845">
        <f>O845*Q845</f>
        <v/>
      </c>
      <c r="U845">
        <f>O845*P845</f>
        <v/>
      </c>
    </row>
    <row r="846">
      <c r="A846" t="inlineStr">
        <is>
          <t>202606</t>
        </is>
      </c>
      <c r="B846" t="inlineStr">
        <is>
          <t>Ex_Integra</t>
        </is>
      </c>
      <c r="C846" t="inlineStr">
        <is>
          <t>F3</t>
        </is>
      </c>
      <c r="D846" t="inlineStr">
        <is>
          <t>IN-FONDO3</t>
        </is>
      </c>
      <c r="E846" t="inlineStr">
        <is>
          <t>5270652EF106</t>
        </is>
      </c>
      <c r="F846" t="inlineStr">
        <is>
          <t>US92189F1066</t>
        </is>
      </c>
      <c r="G846" t="inlineStr">
        <is>
          <t>TD</t>
        </is>
      </c>
      <c r="H846" t="inlineStr">
        <is>
          <t>Mayores</t>
        </is>
      </c>
      <c r="I846" t="inlineStr"/>
      <c r="J846" t="inlineStr"/>
      <c r="K846" t="inlineStr"/>
      <c r="L846" t="inlineStr">
        <is>
          <t>VanEck - Gold Miners ETF</t>
        </is>
      </c>
      <c r="M846" t="inlineStr">
        <is>
          <t>VanEck - Gold Miners ETF</t>
        </is>
      </c>
      <c r="N846" t="b">
        <v>0</v>
      </c>
      <c r="O846" t="n">
        <v>43.80628574</v>
      </c>
      <c r="P846" t="n">
        <v>0.03727529974331006</v>
      </c>
      <c r="Q846" t="n">
        <v>132.7865984487163</v>
      </c>
      <c r="R846" t="n">
        <v>5816.887674087109</v>
      </c>
      <c r="S846" t="n">
        <v>1.632892431599589</v>
      </c>
      <c r="T846">
        <f>O846*Q846</f>
        <v/>
      </c>
      <c r="U846">
        <f>O846*P846</f>
        <v/>
      </c>
    </row>
    <row r="847">
      <c r="A847" t="inlineStr">
        <is>
          <t>202606</t>
        </is>
      </c>
      <c r="B847" t="inlineStr">
        <is>
          <t>Ex_Integra</t>
        </is>
      </c>
      <c r="C847" t="inlineStr">
        <is>
          <t>F2</t>
        </is>
      </c>
      <c r="D847" t="inlineStr">
        <is>
          <t>IN-FONDO2</t>
        </is>
      </c>
      <c r="E847" t="inlineStr">
        <is>
          <t>5270652EF106</t>
        </is>
      </c>
      <c r="F847" t="inlineStr">
        <is>
          <t>US92189F1066</t>
        </is>
      </c>
      <c r="G847" t="inlineStr">
        <is>
          <t>TD</t>
        </is>
      </c>
      <c r="H847" t="inlineStr">
        <is>
          <t>Mayores</t>
        </is>
      </c>
      <c r="I847" t="inlineStr"/>
      <c r="J847" t="inlineStr"/>
      <c r="K847" t="inlineStr"/>
      <c r="L847" t="inlineStr">
        <is>
          <t>VanEck - Gold Miners ETF</t>
        </is>
      </c>
      <c r="M847" t="inlineStr">
        <is>
          <t>VanEck - Gold Miners ETF</t>
        </is>
      </c>
      <c r="N847" t="b">
        <v>0</v>
      </c>
      <c r="O847" t="n">
        <v>43.80628574</v>
      </c>
      <c r="P847" t="n">
        <v>0.02007312432947678</v>
      </c>
      <c r="Q847" t="n">
        <v>280.5941187154672</v>
      </c>
      <c r="R847" t="n">
        <v>12291.78614141324</v>
      </c>
      <c r="S847" t="n">
        <v>0.8793290200716056</v>
      </c>
      <c r="T847">
        <f>O847*Q847</f>
        <v/>
      </c>
      <c r="U847">
        <f>O847*P847</f>
        <v/>
      </c>
    </row>
    <row r="848">
      <c r="A848" t="inlineStr">
        <is>
          <t>202606</t>
        </is>
      </c>
      <c r="B848" t="inlineStr">
        <is>
          <t>Ex_Integra</t>
        </is>
      </c>
      <c r="C848" t="inlineStr">
        <is>
          <t>F1</t>
        </is>
      </c>
      <c r="D848" t="inlineStr">
        <is>
          <t>IN-FONDO1</t>
        </is>
      </c>
      <c r="E848" t="inlineStr">
        <is>
          <t>5270652EF106</t>
        </is>
      </c>
      <c r="F848" t="inlineStr">
        <is>
          <t>US92189F1066</t>
        </is>
      </c>
      <c r="G848" t="inlineStr">
        <is>
          <t>TD</t>
        </is>
      </c>
      <c r="H848" t="inlineStr">
        <is>
          <t>Mayores</t>
        </is>
      </c>
      <c r="I848" t="inlineStr"/>
      <c r="J848" t="inlineStr"/>
      <c r="K848" t="inlineStr"/>
      <c r="L848" t="inlineStr">
        <is>
          <t>VanEck - Gold Miners ETF</t>
        </is>
      </c>
      <c r="M848" t="inlineStr">
        <is>
          <t>VanEck - Gold Miners ETF</t>
        </is>
      </c>
      <c r="N848" t="b">
        <v>0</v>
      </c>
      <c r="O848" t="n">
        <v>43.80628574</v>
      </c>
      <c r="P848" t="n">
        <v>2.21623612665602e-11</v>
      </c>
      <c r="Q848" t="n">
        <v>8.212852257095224e-08</v>
      </c>
      <c r="R848" t="n">
        <v>3.597745527147173e-06</v>
      </c>
      <c r="S848" t="n">
        <v>9.708507303160446e-10</v>
      </c>
      <c r="T848">
        <f>O848*Q848</f>
        <v/>
      </c>
      <c r="U848">
        <f>O848*P848</f>
        <v/>
      </c>
    </row>
    <row r="849">
      <c r="A849" t="inlineStr">
        <is>
          <t>202606</t>
        </is>
      </c>
      <c r="B849" t="inlineStr">
        <is>
          <t>Ex_Integra</t>
        </is>
      </c>
      <c r="C849" t="inlineStr">
        <is>
          <t>F2</t>
        </is>
      </c>
      <c r="D849" t="inlineStr">
        <is>
          <t>IN-FONDO2</t>
        </is>
      </c>
      <c r="E849" t="inlineStr">
        <is>
          <t>5275282EY848</t>
        </is>
      </c>
      <c r="F849" t="inlineStr">
        <is>
          <t>US37954Y8488</t>
        </is>
      </c>
      <c r="G849" t="inlineStr">
        <is>
          <t>TD</t>
        </is>
      </c>
      <c r="H849" t="inlineStr">
        <is>
          <t>Mayores</t>
        </is>
      </c>
      <c r="I849" t="inlineStr"/>
      <c r="J849" t="inlineStr"/>
      <c r="K849" t="inlineStr"/>
      <c r="L849" t="inlineStr">
        <is>
          <t>Global X - Silvers Miners ETF</t>
        </is>
      </c>
      <c r="M849" t="inlineStr">
        <is>
          <t>Global X - Silvers Miners ETF</t>
        </is>
      </c>
      <c r="N849" t="b">
        <v>0</v>
      </c>
      <c r="O849" t="n">
        <v>25.52346428</v>
      </c>
      <c r="P849" t="n">
        <v>0.0090047093272369</v>
      </c>
      <c r="Q849" t="n">
        <v>125.8732042153821</v>
      </c>
      <c r="R849" t="n">
        <v>3212.720231600451</v>
      </c>
      <c r="S849" t="n">
        <v>0.2298313768655139</v>
      </c>
      <c r="T849">
        <f>O849*Q849</f>
        <v/>
      </c>
      <c r="U849">
        <f>O849*P849</f>
        <v/>
      </c>
    </row>
    <row r="850">
      <c r="A850" t="inlineStr">
        <is>
          <t>202606</t>
        </is>
      </c>
      <c r="B850" t="inlineStr">
        <is>
          <t>Ex_Integra</t>
        </is>
      </c>
      <c r="C850" t="inlineStr">
        <is>
          <t>F3</t>
        </is>
      </c>
      <c r="D850" t="inlineStr">
        <is>
          <t>IN-FONDO3</t>
        </is>
      </c>
      <c r="E850" t="inlineStr">
        <is>
          <t>5275282EY848</t>
        </is>
      </c>
      <c r="F850" t="inlineStr">
        <is>
          <t>US37954Y8488</t>
        </is>
      </c>
      <c r="G850" t="inlineStr">
        <is>
          <t>TD</t>
        </is>
      </c>
      <c r="H850" t="inlineStr">
        <is>
          <t>Mayores</t>
        </is>
      </c>
      <c r="I850" t="inlineStr"/>
      <c r="J850" t="inlineStr"/>
      <c r="K850" t="inlineStr"/>
      <c r="L850" t="inlineStr">
        <is>
          <t>Global X - Silvers Miners ETF</t>
        </is>
      </c>
      <c r="M850" t="inlineStr">
        <is>
          <t>Global X - Silvers Miners ETF</t>
        </is>
      </c>
      <c r="N850" t="b">
        <v>0</v>
      </c>
      <c r="O850" t="n">
        <v>25.52346428</v>
      </c>
      <c r="P850" t="n">
        <v>0.01380724559689354</v>
      </c>
      <c r="Q850" t="n">
        <v>49.18584664330058</v>
      </c>
      <c r="R850" t="n">
        <v>1255.39319988184</v>
      </c>
      <c r="S850" t="n">
        <v>0.3524087397974996</v>
      </c>
      <c r="T850">
        <f>O850*Q850</f>
        <v/>
      </c>
      <c r="U850">
        <f>O850*P850</f>
        <v/>
      </c>
    </row>
    <row r="851">
      <c r="A851" t="inlineStr">
        <is>
          <t>202606</t>
        </is>
      </c>
      <c r="B851" t="inlineStr">
        <is>
          <t>Ex_Integra</t>
        </is>
      </c>
      <c r="C851" t="inlineStr">
        <is>
          <t>F1</t>
        </is>
      </c>
      <c r="D851" t="inlineStr">
        <is>
          <t>IN-FONDO1</t>
        </is>
      </c>
      <c r="E851" t="inlineStr">
        <is>
          <t>5274862F9504</t>
        </is>
      </c>
      <c r="F851" t="inlineStr">
        <is>
          <t>LU1244895048</t>
        </is>
      </c>
      <c r="G851" t="inlineStr">
        <is>
          <t>TD</t>
        </is>
      </c>
      <c r="H851" t="inlineStr">
        <is>
          <t>Mayores</t>
        </is>
      </c>
      <c r="I851" t="inlineStr"/>
      <c r="J851" t="inlineStr"/>
      <c r="K851" t="inlineStr"/>
      <c r="L851" t="inlineStr">
        <is>
          <t>Edmond de Rothschild - Big Data</t>
        </is>
      </c>
      <c r="M851" t="inlineStr">
        <is>
          <t>Edmond de Rothschild - Big Data</t>
        </is>
      </c>
      <c r="N851" t="b">
        <v>0</v>
      </c>
      <c r="O851" t="n">
        <v>5.80483533</v>
      </c>
      <c r="P851" t="n">
        <v>2.539595446161748e-08</v>
      </c>
      <c r="Q851" t="n">
        <v>9.411146195684911e-05</v>
      </c>
      <c r="R851" t="n">
        <v>0.0005463015393250687</v>
      </c>
      <c r="S851" t="n">
        <v>1.474193336978683e-07</v>
      </c>
      <c r="T851">
        <f>O851*Q851</f>
        <v/>
      </c>
      <c r="U851">
        <f>O851*P851</f>
        <v/>
      </c>
    </row>
    <row r="852">
      <c r="A852" t="inlineStr">
        <is>
          <t>202606</t>
        </is>
      </c>
      <c r="B852" t="inlineStr">
        <is>
          <t>Ex_Integra</t>
        </is>
      </c>
      <c r="C852" t="inlineStr">
        <is>
          <t>F3</t>
        </is>
      </c>
      <c r="D852" t="inlineStr">
        <is>
          <t>IN-FONDO3</t>
        </is>
      </c>
      <c r="E852" t="inlineStr">
        <is>
          <t>5270414F1120</t>
        </is>
      </c>
      <c r="F852" t="inlineStr">
        <is>
          <t>LU2058011201</t>
        </is>
      </c>
      <c r="G852" t="inlineStr">
        <is>
          <t>TD</t>
        </is>
      </c>
      <c r="H852" t="inlineStr">
        <is>
          <t>Mayores</t>
        </is>
      </c>
      <c r="I852" t="inlineStr"/>
      <c r="J852" t="inlineStr"/>
      <c r="K852" t="inlineStr"/>
      <c r="L852" t="inlineStr">
        <is>
          <t>DWS - Invest Global Agribusiness</t>
        </is>
      </c>
      <c r="M852" t="inlineStr">
        <is>
          <t>DWS - Invest Global Agribusiness</t>
        </is>
      </c>
      <c r="N852" t="b">
        <v>0</v>
      </c>
      <c r="O852" t="n">
        <v>161.96893505</v>
      </c>
      <c r="P852" t="n">
        <v>3.899474608270975e-08</v>
      </c>
      <c r="Q852" t="n">
        <v>0.0001389118189619319</v>
      </c>
      <c r="R852" t="n">
        <v>0.02249939938312251</v>
      </c>
      <c r="S852" t="n">
        <v>6.315937495561657e-06</v>
      </c>
      <c r="T852">
        <f>O852*Q852</f>
        <v/>
      </c>
      <c r="U852">
        <f>O852*P852</f>
        <v/>
      </c>
    </row>
    <row r="853">
      <c r="A853" t="inlineStr">
        <is>
          <t>202606</t>
        </is>
      </c>
      <c r="B853" t="inlineStr">
        <is>
          <t>Ex_Integra</t>
        </is>
      </c>
      <c r="C853" t="inlineStr">
        <is>
          <t>F2</t>
        </is>
      </c>
      <c r="D853" t="inlineStr">
        <is>
          <t>IN-FONDO2</t>
        </is>
      </c>
      <c r="E853" t="inlineStr">
        <is>
          <t>5270414F1120</t>
        </is>
      </c>
      <c r="F853" t="inlineStr">
        <is>
          <t>LU2058011201</t>
        </is>
      </c>
      <c r="G853" t="inlineStr">
        <is>
          <t>TD</t>
        </is>
      </c>
      <c r="H853" t="inlineStr">
        <is>
          <t>Mayores</t>
        </is>
      </c>
      <c r="I853" t="inlineStr"/>
      <c r="J853" t="inlineStr"/>
      <c r="K853" t="inlineStr"/>
      <c r="L853" t="inlineStr">
        <is>
          <t>DWS - Invest Global Agribusiness</t>
        </is>
      </c>
      <c r="M853" t="inlineStr">
        <is>
          <t>DWS - Invest Global Agribusiness</t>
        </is>
      </c>
      <c r="N853" t="b">
        <v>0</v>
      </c>
      <c r="O853" t="n">
        <v>161.96893505</v>
      </c>
      <c r="P853" t="n">
        <v>9.650924761636846e-09</v>
      </c>
      <c r="Q853" t="n">
        <v>0.0001349063894505035</v>
      </c>
      <c r="R853" t="n">
        <v>0.02185064423073861</v>
      </c>
      <c r="S853" t="n">
        <v>1.563150005889995e-06</v>
      </c>
      <c r="T853">
        <f>O853*Q853</f>
        <v/>
      </c>
      <c r="U853">
        <f>O853*P853</f>
        <v/>
      </c>
    </row>
    <row r="854">
      <c r="A854" t="inlineStr">
        <is>
          <t>202606</t>
        </is>
      </c>
      <c r="B854" t="inlineStr">
        <is>
          <t>Ex_Integra</t>
        </is>
      </c>
      <c r="C854" t="inlineStr">
        <is>
          <t>F1</t>
        </is>
      </c>
      <c r="D854" t="inlineStr">
        <is>
          <t>IN-FONDO1</t>
        </is>
      </c>
      <c r="E854" t="inlineStr">
        <is>
          <t>5270414F1120</t>
        </is>
      </c>
      <c r="F854" t="inlineStr">
        <is>
          <t>LU2058011201</t>
        </is>
      </c>
      <c r="G854" t="inlineStr">
        <is>
          <t>TD</t>
        </is>
      </c>
      <c r="H854" t="inlineStr">
        <is>
          <t>Mayores</t>
        </is>
      </c>
      <c r="I854" t="inlineStr"/>
      <c r="J854" t="inlineStr"/>
      <c r="K854" t="inlineStr"/>
      <c r="L854" t="inlineStr">
        <is>
          <t>DWS - Invest Global Agribusiness</t>
        </is>
      </c>
      <c r="M854" t="inlineStr">
        <is>
          <t>DWS - Invest Global Agribusiness</t>
        </is>
      </c>
      <c r="N854" t="b">
        <v>0</v>
      </c>
      <c r="O854" t="n">
        <v>161.96893505</v>
      </c>
      <c r="P854" t="n">
        <v>3.578247817273193e-08</v>
      </c>
      <c r="Q854" t="n">
        <v>0.0001326014873102889</v>
      </c>
      <c r="R854" t="n">
        <v>0.02147732168569358</v>
      </c>
      <c r="S854" t="n">
        <v>5.795649883087261e-06</v>
      </c>
      <c r="T854">
        <f>O854*Q854</f>
        <v/>
      </c>
      <c r="U854">
        <f>O854*P854</f>
        <v/>
      </c>
    </row>
    <row r="855">
      <c r="A855" t="inlineStr">
        <is>
          <t>202606</t>
        </is>
      </c>
      <c r="B855" t="inlineStr">
        <is>
          <t>Ex_Integra</t>
        </is>
      </c>
      <c r="C855" t="inlineStr">
        <is>
          <t>F1</t>
        </is>
      </c>
      <c r="D855" t="inlineStr">
        <is>
          <t>IN-FONDO1</t>
        </is>
      </c>
      <c r="E855" t="inlineStr">
        <is>
          <t>5270772FGV78</t>
        </is>
      </c>
      <c r="F855" t="inlineStr">
        <is>
          <t>IE00BD4GV785</t>
        </is>
      </c>
      <c r="G855" t="inlineStr">
        <is>
          <t>TD</t>
        </is>
      </c>
      <c r="H855" t="inlineStr">
        <is>
          <t>Mayores</t>
        </is>
      </c>
      <c r="I855" t="inlineStr"/>
      <c r="J855" t="inlineStr"/>
      <c r="K855" t="inlineStr"/>
      <c r="L855" t="inlineStr">
        <is>
          <t>Franklin Templeton - FTGF ClearBridge Infrastructure Value Fund</t>
        </is>
      </c>
      <c r="M855" t="inlineStr">
        <is>
          <t>Franklin Templeton - FTGF ClearBridge Infrastructure Value Fund</t>
        </is>
      </c>
      <c r="N855" t="b">
        <v>0</v>
      </c>
      <c r="O855" t="n">
        <v>151.52744341</v>
      </c>
      <c r="P855" t="n">
        <v>6.101590598123493e-09</v>
      </c>
      <c r="Q855" t="n">
        <v>2.261106635387289e-05</v>
      </c>
      <c r="R855" t="n">
        <v>0.00342619707737623</v>
      </c>
      <c r="S855" t="n">
        <v>9.245584240681456e-07</v>
      </c>
      <c r="T855">
        <f>O855*Q855</f>
        <v/>
      </c>
      <c r="U855">
        <f>O855*P855</f>
        <v/>
      </c>
    </row>
    <row r="856">
      <c r="A856" t="inlineStr">
        <is>
          <t>202606</t>
        </is>
      </c>
      <c r="B856" t="inlineStr">
        <is>
          <t>Ex_Integra</t>
        </is>
      </c>
      <c r="C856" t="inlineStr">
        <is>
          <t>F2</t>
        </is>
      </c>
      <c r="D856" t="inlineStr">
        <is>
          <t>IN-FONDO2</t>
        </is>
      </c>
      <c r="E856" t="inlineStr">
        <is>
          <t>5270772FGV78</t>
        </is>
      </c>
      <c r="F856" t="inlineStr">
        <is>
          <t>IE00BD4GV785</t>
        </is>
      </c>
      <c r="G856" t="inlineStr">
        <is>
          <t>TD</t>
        </is>
      </c>
      <c r="H856" t="inlineStr">
        <is>
          <t>Mayores</t>
        </is>
      </c>
      <c r="I856" t="inlineStr"/>
      <c r="J856" t="inlineStr"/>
      <c r="K856" t="inlineStr"/>
      <c r="L856" t="inlineStr">
        <is>
          <t>Franklin Templeton - FTGF ClearBridge Infrastructure Value Fund</t>
        </is>
      </c>
      <c r="M856" t="inlineStr">
        <is>
          <t>Franklin Templeton - FTGF ClearBridge Infrastructure Value Fund</t>
        </is>
      </c>
      <c r="N856" t="b">
        <v>0</v>
      </c>
      <c r="O856" t="n">
        <v>151.52744341</v>
      </c>
      <c r="P856" t="n">
        <v>1.645665554783864e-09</v>
      </c>
      <c r="Q856" t="n">
        <v>2.300409584804355e-05</v>
      </c>
      <c r="R856" t="n">
        <v>0.003485751831812635</v>
      </c>
      <c r="S856" t="n">
        <v>2.493634942242982e-07</v>
      </c>
      <c r="T856">
        <f>O856*Q856</f>
        <v/>
      </c>
      <c r="U856">
        <f>O856*P856</f>
        <v/>
      </c>
    </row>
    <row r="857">
      <c r="A857" t="inlineStr">
        <is>
          <t>202606</t>
        </is>
      </c>
      <c r="B857" t="inlineStr">
        <is>
          <t>Ex_Integra</t>
        </is>
      </c>
      <c r="C857" t="inlineStr">
        <is>
          <t>F3</t>
        </is>
      </c>
      <c r="D857" t="inlineStr">
        <is>
          <t>IN-FONDO3</t>
        </is>
      </c>
      <c r="E857" t="inlineStr">
        <is>
          <t>5270772FGV78</t>
        </is>
      </c>
      <c r="F857" t="inlineStr">
        <is>
          <t>IE00BD4GV785</t>
        </is>
      </c>
      <c r="G857" t="inlineStr">
        <is>
          <t>TD</t>
        </is>
      </c>
      <c r="H857" t="inlineStr">
        <is>
          <t>Mayores</t>
        </is>
      </c>
      <c r="I857" t="inlineStr"/>
      <c r="J857" t="inlineStr"/>
      <c r="K857" t="inlineStr"/>
      <c r="L857" t="inlineStr">
        <is>
          <t>Franklin Templeton - FTGF ClearBridge Infrastructure Value Fund</t>
        </is>
      </c>
      <c r="M857" t="inlineStr">
        <is>
          <t>Franklin Templeton - FTGF ClearBridge Infrastructure Value Fund</t>
        </is>
      </c>
      <c r="N857" t="b">
        <v>0</v>
      </c>
      <c r="O857" t="n">
        <v>151.52744341</v>
      </c>
      <c r="P857" t="n">
        <v>6.649343148507513e-09</v>
      </c>
      <c r="Q857" t="n">
        <v>2.36870974798011e-05</v>
      </c>
      <c r="R857" t="n">
        <v>0.003589245322917715</v>
      </c>
      <c r="S857" t="n">
        <v>1.007557967649143e-06</v>
      </c>
      <c r="T857">
        <f>O857*Q857</f>
        <v/>
      </c>
      <c r="U857">
        <f>O857*P857</f>
        <v/>
      </c>
    </row>
    <row r="858">
      <c r="A858" t="inlineStr">
        <is>
          <t>202606</t>
        </is>
      </c>
      <c r="B858" t="inlineStr">
        <is>
          <t>Ex_Integra</t>
        </is>
      </c>
      <c r="C858" t="inlineStr">
        <is>
          <t>F2</t>
        </is>
      </c>
      <c r="D858" t="inlineStr">
        <is>
          <t>IN-FONDO2</t>
        </is>
      </c>
      <c r="E858" t="inlineStr">
        <is>
          <t>5274082CONST</t>
        </is>
      </c>
      <c r="F858" t="inlineStr">
        <is>
          <t>LU1887442066</t>
        </is>
      </c>
      <c r="G858" t="inlineStr">
        <is>
          <t>TD</t>
        </is>
      </c>
      <c r="H858" t="inlineStr">
        <is>
          <t>Mayores</t>
        </is>
      </c>
      <c r="I858" t="inlineStr"/>
      <c r="J858" t="inlineStr"/>
      <c r="K858" t="inlineStr"/>
      <c r="L858" t="inlineStr">
        <is>
          <t>Invesco - Global Consumer Trends Fund S</t>
        </is>
      </c>
      <c r="M858" t="inlineStr">
        <is>
          <t>Invesco - Global Consumer Trends Fund S</t>
        </is>
      </c>
      <c r="N858" t="b">
        <v>0</v>
      </c>
      <c r="O858" t="n">
        <v>8.809697979999999</v>
      </c>
      <c r="P858" t="n">
        <v>1.407812761989387e-09</v>
      </c>
      <c r="Q858" t="n">
        <v>1.967924747453086e-05</v>
      </c>
      <c r="R858" t="n">
        <v>0.0001733682267242946</v>
      </c>
      <c r="S858" t="n">
        <v>1.240240524551612e-08</v>
      </c>
      <c r="T858">
        <f>O858*Q858</f>
        <v/>
      </c>
      <c r="U858">
        <f>O858*P858</f>
        <v/>
      </c>
    </row>
    <row r="859">
      <c r="A859" t="inlineStr">
        <is>
          <t>202606</t>
        </is>
      </c>
      <c r="B859" t="inlineStr">
        <is>
          <t>Ex_Integra</t>
        </is>
      </c>
      <c r="C859" t="inlineStr">
        <is>
          <t>F3</t>
        </is>
      </c>
      <c r="D859" t="inlineStr">
        <is>
          <t>IN-FONDO3</t>
        </is>
      </c>
      <c r="E859" t="inlineStr">
        <is>
          <t>5274082CONST</t>
        </is>
      </c>
      <c r="F859" t="inlineStr">
        <is>
          <t>LU1887442066</t>
        </is>
      </c>
      <c r="G859" t="inlineStr">
        <is>
          <t>TD</t>
        </is>
      </c>
      <c r="H859" t="inlineStr">
        <is>
          <t>Mayores</t>
        </is>
      </c>
      <c r="I859" t="inlineStr"/>
      <c r="J859" t="inlineStr"/>
      <c r="K859" t="inlineStr"/>
      <c r="L859" t="inlineStr">
        <is>
          <t>Invesco - Global Consumer Trends Fund S</t>
        </is>
      </c>
      <c r="M859" t="inlineStr">
        <is>
          <t>Invesco - Global Consumer Trends Fund S</t>
        </is>
      </c>
      <c r="N859" t="b">
        <v>0</v>
      </c>
      <c r="O859" t="n">
        <v>8.809697979999999</v>
      </c>
      <c r="P859" t="n">
        <v>2.069840635457639e-05</v>
      </c>
      <c r="Q859" t="n">
        <v>0.0737343761702888</v>
      </c>
      <c r="R859" t="n">
        <v>0.6495775848039533</v>
      </c>
      <c r="S859" t="n">
        <v>0.0001823467086511307</v>
      </c>
      <c r="T859">
        <f>O859*Q859</f>
        <v/>
      </c>
      <c r="U859">
        <f>O859*P859</f>
        <v/>
      </c>
    </row>
    <row r="860">
      <c r="A860" t="inlineStr">
        <is>
          <t>202606</t>
        </is>
      </c>
      <c r="B860" t="inlineStr">
        <is>
          <t>Ex_Integra</t>
        </is>
      </c>
      <c r="C860" t="inlineStr">
        <is>
          <t>F3</t>
        </is>
      </c>
      <c r="D860" t="inlineStr">
        <is>
          <t>IN-FONDO3</t>
        </is>
      </c>
      <c r="E860" t="inlineStr">
        <is>
          <t>5276702F8117</t>
        </is>
      </c>
      <c r="F860" t="inlineStr">
        <is>
          <t>LU0345781172</t>
        </is>
      </c>
      <c r="G860" t="inlineStr">
        <is>
          <t>TD</t>
        </is>
      </c>
      <c r="H860" t="inlineStr">
        <is>
          <t>Mayores</t>
        </is>
      </c>
      <c r="I860" t="inlineStr"/>
      <c r="J860" t="inlineStr"/>
      <c r="K860" t="inlineStr"/>
      <c r="L860" t="inlineStr">
        <is>
          <t>Ninety One - Global Natural Resources Fund I</t>
        </is>
      </c>
      <c r="M860" t="inlineStr">
        <is>
          <t>Ninety One - Global Natural Resources Fund I</t>
        </is>
      </c>
      <c r="N860" t="b">
        <v>0</v>
      </c>
      <c r="O860" t="n">
        <v>279.70732295</v>
      </c>
      <c r="P860" t="n">
        <v>0.002262052277306518</v>
      </c>
      <c r="Q860" t="n">
        <v>8.058157264600229</v>
      </c>
      <c r="R860" t="n">
        <v>2253.925596391425</v>
      </c>
      <c r="S860" t="n">
        <v>0.6327125868583572</v>
      </c>
      <c r="T860">
        <f>O860*Q860</f>
        <v/>
      </c>
      <c r="U860">
        <f>O860*P860</f>
        <v/>
      </c>
    </row>
    <row r="861">
      <c r="A861" t="inlineStr">
        <is>
          <t>202606</t>
        </is>
      </c>
      <c r="B861" t="inlineStr">
        <is>
          <t>Ex_Integra</t>
        </is>
      </c>
      <c r="C861" t="inlineStr">
        <is>
          <t>F1</t>
        </is>
      </c>
      <c r="D861" t="inlineStr">
        <is>
          <t>IN-FONDO1</t>
        </is>
      </c>
      <c r="E861" t="inlineStr">
        <is>
          <t>5276702F8117</t>
        </is>
      </c>
      <c r="F861" t="inlineStr">
        <is>
          <t>LU0345781172</t>
        </is>
      </c>
      <c r="G861" t="inlineStr">
        <is>
          <t>TD</t>
        </is>
      </c>
      <c r="H861" t="inlineStr">
        <is>
          <t>Mayores</t>
        </is>
      </c>
      <c r="I861" t="inlineStr"/>
      <c r="J861" t="inlineStr"/>
      <c r="K861" t="inlineStr"/>
      <c r="L861" t="inlineStr">
        <is>
          <t>Ninety One - Global Natural Resources Fund I</t>
        </is>
      </c>
      <c r="M861" t="inlineStr">
        <is>
          <t>Ninety One - Global Natural Resources Fund I</t>
        </is>
      </c>
      <c r="N861" t="b">
        <v>0</v>
      </c>
      <c r="O861" t="n">
        <v>279.70732295</v>
      </c>
      <c r="P861" t="n">
        <v>4.755008920774452e-06</v>
      </c>
      <c r="Q861" t="n">
        <v>0.0176209498968932</v>
      </c>
      <c r="R861" t="n">
        <v>4.928708723496076</v>
      </c>
      <c r="S861" t="n">
        <v>0.00133001081583319</v>
      </c>
      <c r="T861">
        <f>O861*Q861</f>
        <v/>
      </c>
      <c r="U861">
        <f>O861*P861</f>
        <v/>
      </c>
    </row>
    <row r="862">
      <c r="A862" t="inlineStr">
        <is>
          <t>202606</t>
        </is>
      </c>
      <c r="B862" t="inlineStr">
        <is>
          <t>Ex_Integra</t>
        </is>
      </c>
      <c r="C862" t="inlineStr">
        <is>
          <t>F2</t>
        </is>
      </c>
      <c r="D862" t="inlineStr">
        <is>
          <t>IN-FONDO2</t>
        </is>
      </c>
      <c r="E862" t="inlineStr">
        <is>
          <t>5276702F8117</t>
        </is>
      </c>
      <c r="F862" t="inlineStr">
        <is>
          <t>LU0345781172</t>
        </is>
      </c>
      <c r="G862" t="inlineStr">
        <is>
          <t>TD</t>
        </is>
      </c>
      <c r="H862" t="inlineStr">
        <is>
          <t>Mayores</t>
        </is>
      </c>
      <c r="I862" t="inlineStr"/>
      <c r="J862" t="inlineStr"/>
      <c r="K862" t="inlineStr"/>
      <c r="L862" t="inlineStr">
        <is>
          <t>Ninety One - Global Natural Resources Fund I</t>
        </is>
      </c>
      <c r="M862" t="inlineStr">
        <is>
          <t>Ninety One - Global Natural Resources Fund I</t>
        </is>
      </c>
      <c r="N862" t="b">
        <v>0</v>
      </c>
      <c r="O862" t="n">
        <v>279.70732295</v>
      </c>
      <c r="P862" t="n">
        <v>4.352836409682246e-09</v>
      </c>
      <c r="Q862" t="n">
        <v>6.084654666806543e-05</v>
      </c>
      <c r="R862" t="n">
        <v>0.01701922467927682</v>
      </c>
      <c r="S862" t="n">
        <v>1.21752021939151e-06</v>
      </c>
      <c r="T862">
        <f>O862*Q862</f>
        <v/>
      </c>
      <c r="U862">
        <f>O862*P862</f>
        <v/>
      </c>
    </row>
    <row r="863">
      <c r="A863" t="inlineStr">
        <is>
          <t>202606</t>
        </is>
      </c>
      <c r="B863" t="inlineStr">
        <is>
          <t>Ex_Integra</t>
        </is>
      </c>
      <c r="C863" t="inlineStr">
        <is>
          <t>F2</t>
        </is>
      </c>
      <c r="D863" t="inlineStr">
        <is>
          <t>IN-FONDO2</t>
        </is>
      </c>
      <c r="E863" t="inlineStr">
        <is>
          <t>5273882F5578</t>
        </is>
      </c>
      <c r="F863" t="inlineStr">
        <is>
          <t>LU0858455784</t>
        </is>
      </c>
      <c r="G863" t="inlineStr">
        <is>
          <t>TD</t>
        </is>
      </c>
      <c r="H863" t="inlineStr">
        <is>
          <t>Mayores</t>
        </is>
      </c>
      <c r="I863" t="inlineStr"/>
      <c r="J863" t="inlineStr"/>
      <c r="K863" t="inlineStr"/>
      <c r="L863" t="inlineStr">
        <is>
          <t>Robeco - QI Emerging Markets Active Equities</t>
        </is>
      </c>
      <c r="M863" t="inlineStr">
        <is>
          <t>Robeco - QI Emerging Markets Active Equities</t>
        </is>
      </c>
      <c r="N863" t="b">
        <v>0</v>
      </c>
      <c r="O863" t="n">
        <v>73.63154811</v>
      </c>
      <c r="P863" t="n">
        <v>0.002140612882725038</v>
      </c>
      <c r="Q863" t="n">
        <v>29.92276516003944</v>
      </c>
      <c r="R863" t="n">
        <v>2203.259522465676</v>
      </c>
      <c r="S863" t="n">
        <v>0.1576166404592544</v>
      </c>
      <c r="T863">
        <f>O863*Q863</f>
        <v/>
      </c>
      <c r="U863">
        <f>O863*P863</f>
        <v/>
      </c>
    </row>
    <row r="864">
      <c r="A864" t="inlineStr">
        <is>
          <t>202606</t>
        </is>
      </c>
      <c r="B864" t="inlineStr">
        <is>
          <t>Ex_Integra</t>
        </is>
      </c>
      <c r="C864" t="inlineStr">
        <is>
          <t>F3</t>
        </is>
      </c>
      <c r="D864" t="inlineStr">
        <is>
          <t>IN-FONDO3</t>
        </is>
      </c>
      <c r="E864" t="inlineStr">
        <is>
          <t>5273882F5578</t>
        </is>
      </c>
      <c r="F864" t="inlineStr">
        <is>
          <t>LU0858455784</t>
        </is>
      </c>
      <c r="G864" t="inlineStr">
        <is>
          <t>TD</t>
        </is>
      </c>
      <c r="H864" t="inlineStr">
        <is>
          <t>Mayores</t>
        </is>
      </c>
      <c r="I864" t="inlineStr"/>
      <c r="J864" t="inlineStr"/>
      <c r="K864" t="inlineStr"/>
      <c r="L864" t="inlineStr">
        <is>
          <t>Robeco - QI Emerging Markets Active Equities</t>
        </is>
      </c>
      <c r="M864" t="inlineStr">
        <is>
          <t>Robeco - QI Emerging Markets Active Equities</t>
        </is>
      </c>
      <c r="N864" t="b">
        <v>0</v>
      </c>
      <c r="O864" t="n">
        <v>73.63154811</v>
      </c>
      <c r="P864" t="n">
        <v>0.001857124663980734</v>
      </c>
      <c r="Q864" t="n">
        <v>6.615674956965989</v>
      </c>
      <c r="R864" t="n">
        <v>487.1223888739634</v>
      </c>
      <c r="S864" t="n">
        <v>0.136742964042165</v>
      </c>
      <c r="T864">
        <f>O864*Q864</f>
        <v/>
      </c>
      <c r="U864">
        <f>O864*P864</f>
        <v/>
      </c>
    </row>
    <row r="865">
      <c r="A865" t="inlineStr">
        <is>
          <t>202606</t>
        </is>
      </c>
      <c r="B865" t="inlineStr">
        <is>
          <t>Ex_Integra</t>
        </is>
      </c>
      <c r="C865" t="inlineStr">
        <is>
          <t>F2</t>
        </is>
      </c>
      <c r="D865" t="inlineStr">
        <is>
          <t>IN-FONDO2</t>
        </is>
      </c>
      <c r="E865" t="inlineStr">
        <is>
          <t>52COMG4QNN83</t>
        </is>
      </c>
      <c r="F865" t="inlineStr">
        <is>
          <t>IE00BHWQNN83</t>
        </is>
      </c>
      <c r="G865" t="inlineStr">
        <is>
          <t>TD</t>
        </is>
      </c>
      <c r="H865" t="inlineStr">
        <is>
          <t>Mayores</t>
        </is>
      </c>
      <c r="I865" t="inlineStr"/>
      <c r="J865" t="inlineStr"/>
      <c r="K865" t="inlineStr"/>
      <c r="L865" t="inlineStr">
        <is>
          <t>Comgest- Europe Opportunities Fund</t>
        </is>
      </c>
      <c r="M865" t="inlineStr">
        <is>
          <t>Comgest- Europe Opportunities Fund</t>
        </is>
      </c>
      <c r="N865" t="b">
        <v>0</v>
      </c>
      <c r="O865" t="n">
        <v>10.08657005</v>
      </c>
      <c r="P865" t="n">
        <v>1.797805703839384e-06</v>
      </c>
      <c r="Q865" t="n">
        <v>0.0251308017033341</v>
      </c>
      <c r="R865" t="n">
        <v>0.2534835917933387</v>
      </c>
      <c r="S865" t="n">
        <v>1.81336931680655e-05</v>
      </c>
      <c r="T865">
        <f>O865*Q865</f>
        <v/>
      </c>
      <c r="U865">
        <f>O865*P865</f>
        <v/>
      </c>
    </row>
    <row r="866">
      <c r="A866" t="inlineStr">
        <is>
          <t>202606</t>
        </is>
      </c>
      <c r="B866" t="inlineStr">
        <is>
          <t>Ex_Integra</t>
        </is>
      </c>
      <c r="C866" t="inlineStr">
        <is>
          <t>F2</t>
        </is>
      </c>
      <c r="D866" t="inlineStr">
        <is>
          <t>IN-FONDO2</t>
        </is>
      </c>
      <c r="E866" t="inlineStr">
        <is>
          <t>5273874F4273</t>
        </is>
      </c>
      <c r="F866" t="inlineStr">
        <is>
          <t>LU1353442731</t>
        </is>
      </c>
      <c r="G866" t="inlineStr">
        <is>
          <t>TD</t>
        </is>
      </c>
      <c r="H866" t="inlineStr">
        <is>
          <t>Mayores</t>
        </is>
      </c>
      <c r="I866" t="inlineStr"/>
      <c r="J866" t="inlineStr"/>
      <c r="K866" t="inlineStr"/>
      <c r="L866" t="inlineStr">
        <is>
          <t>Fidelity - European Dynamic Growth</t>
        </is>
      </c>
      <c r="M866" t="inlineStr">
        <is>
          <t>Fidelity - European Dynamic Growth</t>
        </is>
      </c>
      <c r="N866" t="b">
        <v>0</v>
      </c>
      <c r="O866" t="n">
        <v>14.31977245</v>
      </c>
      <c r="P866" t="n">
        <v>1.657284857403868e-06</v>
      </c>
      <c r="Q866" t="n">
        <v>0.023166517398632</v>
      </c>
      <c r="R866" t="n">
        <v>0.3317392576073762</v>
      </c>
      <c r="S866" t="n">
        <v>2.373194204285408e-05</v>
      </c>
      <c r="T866">
        <f>O866*Q866</f>
        <v/>
      </c>
      <c r="U866">
        <f>O866*P866</f>
        <v/>
      </c>
    </row>
    <row r="867">
      <c r="A867" t="inlineStr">
        <is>
          <t>202606</t>
        </is>
      </c>
      <c r="B867" t="inlineStr">
        <is>
          <t>Ex_Integra</t>
        </is>
      </c>
      <c r="C867" t="inlineStr">
        <is>
          <t>F2</t>
        </is>
      </c>
      <c r="D867" t="inlineStr">
        <is>
          <t>IN-FONDO2</t>
        </is>
      </c>
      <c r="E867" t="inlineStr">
        <is>
          <t>5276846FQVT8</t>
        </is>
      </c>
      <c r="F867" t="inlineStr">
        <is>
          <t>GB00BKPQVT86</t>
        </is>
      </c>
      <c r="G867" t="inlineStr">
        <is>
          <t>TD</t>
        </is>
      </c>
      <c r="H867" t="inlineStr">
        <is>
          <t>Mayores</t>
        </is>
      </c>
      <c r="I867" t="inlineStr"/>
      <c r="J867" t="inlineStr"/>
      <c r="K867" t="inlineStr"/>
      <c r="L867" t="inlineStr">
        <is>
          <t>Liontrust - Liontrust European Dynamic Fund S</t>
        </is>
      </c>
      <c r="M867" t="inlineStr">
        <is>
          <t>Liontrust - Liontrust European Dynamic Fund S</t>
        </is>
      </c>
      <c r="N867" t="b">
        <v>0</v>
      </c>
      <c r="O867" t="n">
        <v>161.70025176</v>
      </c>
      <c r="P867" t="n">
        <v>1.225080743268753e-06</v>
      </c>
      <c r="Q867" t="n">
        <v>0.01712491019686448</v>
      </c>
      <c r="R867" t="n">
        <v>2.769102290200377</v>
      </c>
      <c r="S867" t="n">
        <v>0.0001980958646128853</v>
      </c>
      <c r="T867">
        <f>O867*Q867</f>
        <v/>
      </c>
      <c r="U867">
        <f>O867*P867</f>
        <v/>
      </c>
    </row>
    <row r="868">
      <c r="A868" t="inlineStr">
        <is>
          <t>202606</t>
        </is>
      </c>
      <c r="B868" t="inlineStr">
        <is>
          <t>Ex_Integra</t>
        </is>
      </c>
      <c r="C868" t="inlineStr">
        <is>
          <t>F1</t>
        </is>
      </c>
      <c r="D868" t="inlineStr">
        <is>
          <t>IN-FONDO1</t>
        </is>
      </c>
      <c r="E868" t="inlineStr">
        <is>
          <t>5276846FQVT8</t>
        </is>
      </c>
      <c r="F868" t="inlineStr">
        <is>
          <t>GB00BKPQVT86</t>
        </is>
      </c>
      <c r="G868" t="inlineStr">
        <is>
          <t>TD</t>
        </is>
      </c>
      <c r="H868" t="inlineStr">
        <is>
          <t>Mayores</t>
        </is>
      </c>
      <c r="I868" t="inlineStr"/>
      <c r="J868" t="inlineStr"/>
      <c r="K868" t="inlineStr"/>
      <c r="L868" t="inlineStr">
        <is>
          <t>Liontrust - Liontrust European Dynamic Fund S</t>
        </is>
      </c>
      <c r="M868" t="inlineStr">
        <is>
          <t>Liontrust - Liontrust European Dynamic Fund S</t>
        </is>
      </c>
      <c r="N868" t="b">
        <v>0</v>
      </c>
      <c r="O868" t="n">
        <v>161.70025176</v>
      </c>
      <c r="P868" t="n">
        <v>2.454344520199009e-06</v>
      </c>
      <c r="Q868" t="n">
        <v>0.009095226221593986</v>
      </c>
      <c r="R868" t="n">
        <v>1.470700369845901</v>
      </c>
      <c r="S868" t="n">
        <v>0.0003968681268219562</v>
      </c>
      <c r="T868">
        <f>O868*Q868</f>
        <v/>
      </c>
      <c r="U868">
        <f>O868*P868</f>
        <v/>
      </c>
    </row>
    <row r="869">
      <c r="A869" t="inlineStr">
        <is>
          <t>202606</t>
        </is>
      </c>
      <c r="B869" t="inlineStr">
        <is>
          <t>Ex_Integra</t>
        </is>
      </c>
      <c r="C869" t="inlineStr">
        <is>
          <t>F3</t>
        </is>
      </c>
      <c r="D869" t="inlineStr">
        <is>
          <t>IN-FONDO3</t>
        </is>
      </c>
      <c r="E869" t="inlineStr">
        <is>
          <t>5276846FQVT8</t>
        </is>
      </c>
      <c r="F869" t="inlineStr">
        <is>
          <t>GB00BKPQVT86</t>
        </is>
      </c>
      <c r="G869" t="inlineStr">
        <is>
          <t>TD</t>
        </is>
      </c>
      <c r="H869" t="inlineStr">
        <is>
          <t>Mayores</t>
        </is>
      </c>
      <c r="I869" t="inlineStr"/>
      <c r="J869" t="inlineStr"/>
      <c r="K869" t="inlineStr"/>
      <c r="L869" t="inlineStr">
        <is>
          <t>Liontrust - Liontrust European Dynamic Fund S</t>
        </is>
      </c>
      <c r="M869" t="inlineStr">
        <is>
          <t>Liontrust - Liontrust European Dynamic Fund S</t>
        </is>
      </c>
      <c r="N869" t="b">
        <v>0</v>
      </c>
      <c r="O869" t="n">
        <v>161.70025176</v>
      </c>
      <c r="P869" t="n">
        <v>1.146118031428719e-06</v>
      </c>
      <c r="Q869" t="n">
        <v>0.004082840805095671</v>
      </c>
      <c r="R869" t="n">
        <v>0.6601963860799711</v>
      </c>
      <c r="S869" t="n">
        <v>0.0001853275742286994</v>
      </c>
      <c r="T869">
        <f>O869*Q869</f>
        <v/>
      </c>
      <c r="U869">
        <f>O869*P869</f>
        <v/>
      </c>
    </row>
    <row r="870">
      <c r="A870" t="inlineStr">
        <is>
          <t>202606</t>
        </is>
      </c>
      <c r="B870" t="inlineStr">
        <is>
          <t>Ex_Integra</t>
        </is>
      </c>
      <c r="C870" t="inlineStr">
        <is>
          <t>F1</t>
        </is>
      </c>
      <c r="D870" t="inlineStr">
        <is>
          <t>IN-FONDO1</t>
        </is>
      </c>
      <c r="E870" t="inlineStr">
        <is>
          <t>5274566FYND8</t>
        </is>
      </c>
      <c r="F870" t="inlineStr">
        <is>
          <t>GB00BZ2YND85</t>
        </is>
      </c>
      <c r="G870" t="inlineStr">
        <is>
          <t>TD</t>
        </is>
      </c>
      <c r="H870" t="inlineStr">
        <is>
          <t>Mayores</t>
        </is>
      </c>
      <c r="I870" t="inlineStr"/>
      <c r="J870" t="inlineStr"/>
      <c r="K870" t="inlineStr"/>
      <c r="L870" t="inlineStr">
        <is>
          <t>Jupiter Unit Trust - Asian Income Fund I GBP</t>
        </is>
      </c>
      <c r="M870" t="inlineStr">
        <is>
          <t>Jupiter Unit Trust - Asian Income Fund I GBP</t>
        </is>
      </c>
      <c r="N870" t="b">
        <v>0</v>
      </c>
      <c r="O870" t="n">
        <v>25.33704534</v>
      </c>
      <c r="P870" t="n">
        <v>1.361826113095229e-09</v>
      </c>
      <c r="Q870" t="n">
        <v>5.046608767081658e-06</v>
      </c>
      <c r="R870" t="n">
        <v>0.0001278661551447895</v>
      </c>
      <c r="S870" t="n">
        <v>3.450464997268978e-08</v>
      </c>
      <c r="T870">
        <f>O870*Q870</f>
        <v/>
      </c>
      <c r="U870">
        <f>O870*P870</f>
        <v/>
      </c>
    </row>
    <row r="871">
      <c r="A871" t="inlineStr">
        <is>
          <t>202606</t>
        </is>
      </c>
      <c r="B871" t="inlineStr">
        <is>
          <t>Ex_Integra</t>
        </is>
      </c>
      <c r="C871" t="inlineStr">
        <is>
          <t>F2</t>
        </is>
      </c>
      <c r="D871" t="inlineStr">
        <is>
          <t>IN-FONDO2</t>
        </is>
      </c>
      <c r="E871" t="inlineStr">
        <is>
          <t>5274566EURO</t>
        </is>
      </c>
      <c r="F871" t="inlineStr">
        <is>
          <t>GB00B5STJW84</t>
        </is>
      </c>
      <c r="G871" t="inlineStr">
        <is>
          <t>TD</t>
        </is>
      </c>
      <c r="H871" t="inlineStr">
        <is>
          <t>Mayores</t>
        </is>
      </c>
      <c r="I871" t="inlineStr"/>
      <c r="J871" t="inlineStr"/>
      <c r="K871" t="inlineStr"/>
      <c r="L871" t="inlineStr">
        <is>
          <t>Jupiter Unit Trust - European Fund</t>
        </is>
      </c>
      <c r="M871" t="inlineStr">
        <is>
          <t>Jupiter Unit Trust - European Fund</t>
        </is>
      </c>
      <c r="N871" t="b">
        <v>0</v>
      </c>
      <c r="O871" t="n">
        <v>84.13252276999999</v>
      </c>
      <c r="P871" t="n">
        <v>4.107026972405743e-07</v>
      </c>
      <c r="Q871" t="n">
        <v>0.00574104755666046</v>
      </c>
      <c r="R871" t="n">
        <v>0.483008814284389</v>
      </c>
      <c r="S871" t="n">
        <v>3.455345402729303e-05</v>
      </c>
      <c r="T871">
        <f>O871*Q871</f>
        <v/>
      </c>
      <c r="U871">
        <f>O871*P871</f>
        <v/>
      </c>
    </row>
    <row r="872">
      <c r="A872" t="inlineStr">
        <is>
          <t>202606</t>
        </is>
      </c>
      <c r="B872" t="inlineStr">
        <is>
          <t>Ex_Integra</t>
        </is>
      </c>
      <c r="C872" t="inlineStr">
        <is>
          <t>F3</t>
        </is>
      </c>
      <c r="D872" t="inlineStr">
        <is>
          <t>IN-FONDO3</t>
        </is>
      </c>
      <c r="E872" t="inlineStr">
        <is>
          <t>5274564JEURG</t>
        </is>
      </c>
      <c r="F872" t="inlineStr">
        <is>
          <t>LU0260086037</t>
        </is>
      </c>
      <c r="G872" t="inlineStr">
        <is>
          <t>TD</t>
        </is>
      </c>
      <c r="H872" t="inlineStr">
        <is>
          <t>Mayores</t>
        </is>
      </c>
      <c r="I872" t="inlineStr"/>
      <c r="J872" t="inlineStr"/>
      <c r="K872" t="inlineStr"/>
      <c r="L872" t="inlineStr">
        <is>
          <t>Jupiter Unit Trust - European Growth</t>
        </is>
      </c>
      <c r="M872" t="inlineStr">
        <is>
          <t>Jupiter Unit Trust - European Growth</t>
        </is>
      </c>
      <c r="N872" t="b">
        <v>0</v>
      </c>
      <c r="O872" t="n">
        <v>81.0594589</v>
      </c>
      <c r="P872" t="n">
        <v>3.62685300092375e-08</v>
      </c>
      <c r="Q872" t="n">
        <v>0.0001292001610671469</v>
      </c>
      <c r="R872" t="n">
        <v>0.01047289514589578</v>
      </c>
      <c r="S872" t="n">
        <v>2.939907417647204e-06</v>
      </c>
      <c r="T872">
        <f>O872*Q872</f>
        <v/>
      </c>
      <c r="U872">
        <f>O872*P872</f>
        <v/>
      </c>
    </row>
    <row r="873">
      <c r="A873" t="inlineStr">
        <is>
          <t>202606</t>
        </is>
      </c>
      <c r="B873" t="inlineStr">
        <is>
          <t>Ex_Integra</t>
        </is>
      </c>
      <c r="C873" t="inlineStr">
        <is>
          <t>F2</t>
        </is>
      </c>
      <c r="D873" t="inlineStr">
        <is>
          <t>IN-FONDO2</t>
        </is>
      </c>
      <c r="E873" t="inlineStr">
        <is>
          <t>5274564JEURG</t>
        </is>
      </c>
      <c r="F873" t="inlineStr">
        <is>
          <t>LU0260086037</t>
        </is>
      </c>
      <c r="G873" t="inlineStr">
        <is>
          <t>TD</t>
        </is>
      </c>
      <c r="H873" t="inlineStr">
        <is>
          <t>Mayores</t>
        </is>
      </c>
      <c r="I873" t="inlineStr"/>
      <c r="J873" t="inlineStr"/>
      <c r="K873" t="inlineStr"/>
      <c r="L873" t="inlineStr">
        <is>
          <t>Jupiter Unit Trust - European Growth</t>
        </is>
      </c>
      <c r="M873" t="inlineStr">
        <is>
          <t>Jupiter Unit Trust - European Growth</t>
        </is>
      </c>
      <c r="N873" t="b">
        <v>0</v>
      </c>
      <c r="O873" t="n">
        <v>81.0594589</v>
      </c>
      <c r="P873" t="n">
        <v>1.502400353640216e-08</v>
      </c>
      <c r="Q873" t="n">
        <v>0.0002100144931441627</v>
      </c>
      <c r="R873" t="n">
        <v>0.01702366117542359</v>
      </c>
      <c r="S873" t="n">
        <v>1.217837597172445e-06</v>
      </c>
      <c r="T873">
        <f>O873*Q873</f>
        <v/>
      </c>
      <c r="U873">
        <f>O873*P873</f>
        <v/>
      </c>
    </row>
    <row r="874">
      <c r="A874" t="inlineStr">
        <is>
          <t>202606</t>
        </is>
      </c>
      <c r="B874" t="inlineStr">
        <is>
          <t>Ex_Integra</t>
        </is>
      </c>
      <c r="C874" t="inlineStr">
        <is>
          <t>F1</t>
        </is>
      </c>
      <c r="D874" t="inlineStr">
        <is>
          <t>IN-FONDO1</t>
        </is>
      </c>
      <c r="E874" t="inlineStr">
        <is>
          <t>5270324F9339</t>
        </is>
      </c>
      <c r="F874" t="inlineStr">
        <is>
          <t>LU0113993397</t>
        </is>
      </c>
      <c r="G874" t="inlineStr">
        <is>
          <t>TD</t>
        </is>
      </c>
      <c r="H874" t="inlineStr">
        <is>
          <t>Mayores</t>
        </is>
      </c>
      <c r="I874" t="inlineStr"/>
      <c r="J874" t="inlineStr"/>
      <c r="K874" t="inlineStr"/>
      <c r="L874" t="inlineStr">
        <is>
          <t>Janus Henderson - Continental European Fund</t>
        </is>
      </c>
      <c r="M874" t="inlineStr">
        <is>
          <t>Janus Henderson - Continental European Fund</t>
        </is>
      </c>
      <c r="N874" t="b">
        <v>0</v>
      </c>
      <c r="O874" t="n">
        <v>38.91699009</v>
      </c>
      <c r="P874" t="n">
        <v>7.084019276292981e-09</v>
      </c>
      <c r="Q874" t="n">
        <v>2.62517170453286e-05</v>
      </c>
      <c r="R874" t="n">
        <v>0.001021637812098537</v>
      </c>
      <c r="S874" t="n">
        <v>2.756887079728629e-07</v>
      </c>
      <c r="T874">
        <f>O874*Q874</f>
        <v/>
      </c>
      <c r="U874">
        <f>O874*P874</f>
        <v/>
      </c>
    </row>
    <row r="875">
      <c r="A875" t="inlineStr">
        <is>
          <t>202606</t>
        </is>
      </c>
      <c r="B875" t="inlineStr">
        <is>
          <t>Ex_Integra</t>
        </is>
      </c>
      <c r="C875" t="inlineStr">
        <is>
          <t>F3</t>
        </is>
      </c>
      <c r="D875" t="inlineStr">
        <is>
          <t>IN-FONDO3</t>
        </is>
      </c>
      <c r="E875" t="inlineStr">
        <is>
          <t>5270324F9339</t>
        </is>
      </c>
      <c r="F875" t="inlineStr">
        <is>
          <t>LU0113993397</t>
        </is>
      </c>
      <c r="G875" t="inlineStr">
        <is>
          <t>TD</t>
        </is>
      </c>
      <c r="H875" t="inlineStr">
        <is>
          <t>Mayores</t>
        </is>
      </c>
      <c r="I875" t="inlineStr"/>
      <c r="J875" t="inlineStr"/>
      <c r="K875" t="inlineStr"/>
      <c r="L875" t="inlineStr">
        <is>
          <t>Janus Henderson - Continental European Fund</t>
        </is>
      </c>
      <c r="M875" t="inlineStr">
        <is>
          <t>Janus Henderson - Continental European Fund</t>
        </is>
      </c>
      <c r="N875" t="b">
        <v>0</v>
      </c>
      <c r="O875" t="n">
        <v>38.91699009</v>
      </c>
      <c r="P875" t="n">
        <v>7.719966504328935e-09</v>
      </c>
      <c r="Q875" t="n">
        <v>2.750100198541923e-05</v>
      </c>
      <c r="R875" t="n">
        <v>0.001070256221731631</v>
      </c>
      <c r="S875" t="n">
        <v>3.004378599441011e-07</v>
      </c>
      <c r="T875">
        <f>O875*Q875</f>
        <v/>
      </c>
      <c r="U875">
        <f>O875*P875</f>
        <v/>
      </c>
    </row>
    <row r="876">
      <c r="A876" t="inlineStr">
        <is>
          <t>202606</t>
        </is>
      </c>
      <c r="B876" t="inlineStr">
        <is>
          <t>Ex_Integra</t>
        </is>
      </c>
      <c r="C876" t="inlineStr">
        <is>
          <t>F2</t>
        </is>
      </c>
      <c r="D876" t="inlineStr">
        <is>
          <t>IN-FONDO2</t>
        </is>
      </c>
      <c r="E876" t="inlineStr">
        <is>
          <t>5270324F9339</t>
        </is>
      </c>
      <c r="F876" t="inlineStr">
        <is>
          <t>LU0113993397</t>
        </is>
      </c>
      <c r="G876" t="inlineStr">
        <is>
          <t>TD</t>
        </is>
      </c>
      <c r="H876" t="inlineStr">
        <is>
          <t>Mayores</t>
        </is>
      </c>
      <c r="I876" t="inlineStr"/>
      <c r="J876" t="inlineStr"/>
      <c r="K876" t="inlineStr"/>
      <c r="L876" t="inlineStr">
        <is>
          <t>Janus Henderson - Continental European Fund</t>
        </is>
      </c>
      <c r="M876" t="inlineStr">
        <is>
          <t>Janus Henderson - Continental European Fund</t>
        </is>
      </c>
      <c r="N876" t="b">
        <v>0</v>
      </c>
      <c r="O876" t="n">
        <v>38.91699009</v>
      </c>
      <c r="P876" t="n">
        <v>1.910637288008995e-09</v>
      </c>
      <c r="Q876" t="n">
        <v>2.670802896520337e-05</v>
      </c>
      <c r="R876" t="n">
        <v>0.001039396098562252</v>
      </c>
      <c r="S876" t="n">
        <v>7.435625240303053e-08</v>
      </c>
      <c r="T876">
        <f>O876*Q876</f>
        <v/>
      </c>
      <c r="U876">
        <f>O876*P876</f>
        <v/>
      </c>
    </row>
    <row r="877">
      <c r="A877" t="inlineStr">
        <is>
          <t>202606</t>
        </is>
      </c>
      <c r="B877" t="inlineStr">
        <is>
          <t>Ex_Integra</t>
        </is>
      </c>
      <c r="C877" t="inlineStr">
        <is>
          <t>F3</t>
        </is>
      </c>
      <c r="D877" t="inlineStr">
        <is>
          <t>IN-FONDO3</t>
        </is>
      </c>
      <c r="E877" t="inlineStr">
        <is>
          <t>5270474F8219</t>
        </is>
      </c>
      <c r="F877" t="inlineStr">
        <is>
          <t>LU0852482198</t>
        </is>
      </c>
      <c r="G877" t="inlineStr">
        <is>
          <t>TD</t>
        </is>
      </c>
      <c r="H877" t="inlineStr">
        <is>
          <t>Mayores</t>
        </is>
      </c>
      <c r="I877" t="inlineStr"/>
      <c r="J877" t="inlineStr"/>
      <c r="K877" t="inlineStr"/>
      <c r="L877" t="inlineStr">
        <is>
          <t>Allianz - Euroland Equity Growth</t>
        </is>
      </c>
      <c r="M877" t="inlineStr">
        <is>
          <t>Allianz - Euroland Equity Growth</t>
        </is>
      </c>
      <c r="N877" t="b">
        <v>0</v>
      </c>
      <c r="O877" t="n">
        <v>26.91310375</v>
      </c>
      <c r="P877" t="n">
        <v>4.449147191797829e-06</v>
      </c>
      <c r="Q877" t="n">
        <v>0.01584929231058761</v>
      </c>
      <c r="R877" t="n">
        <v>0.4265536483189216</v>
      </c>
      <c r="S877" t="n">
        <v>0.0001197403599718761</v>
      </c>
      <c r="T877">
        <f>O877*Q877</f>
        <v/>
      </c>
      <c r="U877">
        <f>O877*P877</f>
        <v/>
      </c>
    </row>
    <row r="878">
      <c r="A878" t="inlineStr">
        <is>
          <t>202606</t>
        </is>
      </c>
      <c r="B878" t="inlineStr">
        <is>
          <t>Ex_Integra</t>
        </is>
      </c>
      <c r="C878" t="inlineStr">
        <is>
          <t>F1</t>
        </is>
      </c>
      <c r="D878" t="inlineStr">
        <is>
          <t>IN-FONDO1</t>
        </is>
      </c>
      <c r="E878" t="inlineStr">
        <is>
          <t>5270474F8219</t>
        </is>
      </c>
      <c r="F878" t="inlineStr">
        <is>
          <t>LU0852482198</t>
        </is>
      </c>
      <c r="G878" t="inlineStr">
        <is>
          <t>TD</t>
        </is>
      </c>
      <c r="H878" t="inlineStr">
        <is>
          <t>Mayores</t>
        </is>
      </c>
      <c r="I878" t="inlineStr"/>
      <c r="J878" t="inlineStr"/>
      <c r="K878" t="inlineStr"/>
      <c r="L878" t="inlineStr">
        <is>
          <t>Allianz - Euroland Equity Growth</t>
        </is>
      </c>
      <c r="M878" t="inlineStr">
        <is>
          <t>Allianz - Euroland Equity Growth</t>
        </is>
      </c>
      <c r="N878" t="b">
        <v>0</v>
      </c>
      <c r="O878" t="n">
        <v>26.91310375</v>
      </c>
      <c r="P878" t="n">
        <v>9.690135204459215e-06</v>
      </c>
      <c r="Q878" t="n">
        <v>0.03590937257465474</v>
      </c>
      <c r="R878" t="n">
        <v>0.9664326696990877</v>
      </c>
      <c r="S878" t="n">
        <v>0.0002607916141091383</v>
      </c>
      <c r="T878">
        <f>O878*Q878</f>
        <v/>
      </c>
      <c r="U878">
        <f>O878*P878</f>
        <v/>
      </c>
    </row>
    <row r="879">
      <c r="A879" t="inlineStr">
        <is>
          <t>202606</t>
        </is>
      </c>
      <c r="B879" t="inlineStr">
        <is>
          <t>Ex_Integra</t>
        </is>
      </c>
      <c r="C879" t="inlineStr">
        <is>
          <t>F2</t>
        </is>
      </c>
      <c r="D879" t="inlineStr">
        <is>
          <t>IN-FONDO2</t>
        </is>
      </c>
      <c r="E879" t="inlineStr">
        <is>
          <t>5270474F8219</t>
        </is>
      </c>
      <c r="F879" t="inlineStr">
        <is>
          <t>LU0852482198</t>
        </is>
      </c>
      <c r="G879" t="inlineStr">
        <is>
          <t>TD</t>
        </is>
      </c>
      <c r="H879" t="inlineStr">
        <is>
          <t>Mayores</t>
        </is>
      </c>
      <c r="I879" t="inlineStr"/>
      <c r="J879" t="inlineStr"/>
      <c r="K879" t="inlineStr"/>
      <c r="L879" t="inlineStr">
        <is>
          <t>Allianz - Euroland Equity Growth</t>
        </is>
      </c>
      <c r="M879" t="inlineStr">
        <is>
          <t>Allianz - Euroland Equity Growth</t>
        </is>
      </c>
      <c r="N879" t="b">
        <v>0</v>
      </c>
      <c r="O879" t="n">
        <v>26.91310375</v>
      </c>
      <c r="P879" t="n">
        <v>3.518396462932169e-07</v>
      </c>
      <c r="Q879" t="n">
        <v>0.004918224679943495</v>
      </c>
      <c r="R879" t="n">
        <v>0.1323646910771298</v>
      </c>
      <c r="S879" t="n">
        <v>9.46909690405265e-06</v>
      </c>
      <c r="T879">
        <f>O879*Q879</f>
        <v/>
      </c>
      <c r="U879">
        <f>O879*P879</f>
        <v/>
      </c>
    </row>
    <row r="880">
      <c r="A880" t="inlineStr">
        <is>
          <t>202606</t>
        </is>
      </c>
      <c r="B880" t="inlineStr">
        <is>
          <t>Ex_Integra</t>
        </is>
      </c>
      <c r="C880" t="inlineStr">
        <is>
          <t>F2</t>
        </is>
      </c>
      <c r="D880" t="inlineStr">
        <is>
          <t>IN-FONDO2</t>
        </is>
      </c>
      <c r="E880" t="inlineStr">
        <is>
          <t>52GAML4FTFW2</t>
        </is>
      </c>
      <c r="F880" t="inlineStr">
        <is>
          <t>IE00B3CTFW21</t>
        </is>
      </c>
      <c r="G880" t="inlineStr">
        <is>
          <t>TD</t>
        </is>
      </c>
      <c r="H880" t="inlineStr">
        <is>
          <t>Mayores</t>
        </is>
      </c>
      <c r="I880" t="inlineStr"/>
      <c r="J880" t="inlineStr"/>
      <c r="K880" t="inlineStr"/>
      <c r="L880" t="inlineStr">
        <is>
          <t>GAM - Continental Europe</t>
        </is>
      </c>
      <c r="M880" t="inlineStr">
        <is>
          <t>GAM - Continental Europe</t>
        </is>
      </c>
      <c r="N880" t="b">
        <v>0</v>
      </c>
      <c r="O880" t="n">
        <v>55.67931056</v>
      </c>
      <c r="P880" t="n">
        <v>3.464807713395334e-09</v>
      </c>
      <c r="Q880" t="n">
        <v>4.843315125742851e-05</v>
      </c>
      <c r="R880" t="n">
        <v>0.002696724470261816</v>
      </c>
      <c r="S880" t="n">
        <v>1.929181047048223e-07</v>
      </c>
      <c r="T880">
        <f>O880*Q880</f>
        <v/>
      </c>
      <c r="U880">
        <f>O880*P880</f>
        <v/>
      </c>
    </row>
    <row r="881">
      <c r="A881" t="inlineStr">
        <is>
          <t>202606</t>
        </is>
      </c>
      <c r="B881" t="inlineStr">
        <is>
          <t>Ex_Integra</t>
        </is>
      </c>
      <c r="C881" t="inlineStr">
        <is>
          <t>F1</t>
        </is>
      </c>
      <c r="D881" t="inlineStr">
        <is>
          <t>IN-FONDO1</t>
        </is>
      </c>
      <c r="E881" t="inlineStr">
        <is>
          <t>52GAML4FTFW2</t>
        </is>
      </c>
      <c r="F881" t="inlineStr">
        <is>
          <t>IE00B3CTFW21</t>
        </is>
      </c>
      <c r="G881" t="inlineStr">
        <is>
          <t>TD</t>
        </is>
      </c>
      <c r="H881" t="inlineStr">
        <is>
          <t>Mayores</t>
        </is>
      </c>
      <c r="I881" t="inlineStr"/>
      <c r="J881" t="inlineStr"/>
      <c r="K881" t="inlineStr"/>
      <c r="L881" t="inlineStr">
        <is>
          <t>GAM - Continental Europe</t>
        </is>
      </c>
      <c r="M881" t="inlineStr">
        <is>
          <t>GAM - Continental Europe</t>
        </is>
      </c>
      <c r="N881" t="b">
        <v>0</v>
      </c>
      <c r="O881" t="n">
        <v>55.67931056</v>
      </c>
      <c r="P881" t="n">
        <v>1.28463758063741e-08</v>
      </c>
      <c r="Q881" t="n">
        <v>4.760566135886674e-05</v>
      </c>
      <c r="R881" t="n">
        <v>0.002650650403214533</v>
      </c>
      <c r="S881" t="n">
        <v>7.152773480935738e-07</v>
      </c>
      <c r="T881">
        <f>O881*Q881</f>
        <v/>
      </c>
      <c r="U881">
        <f>O881*P881</f>
        <v/>
      </c>
    </row>
    <row r="882">
      <c r="A882" t="inlineStr">
        <is>
          <t>202606</t>
        </is>
      </c>
      <c r="B882" t="inlineStr">
        <is>
          <t>Ex_Integra</t>
        </is>
      </c>
      <c r="C882" t="inlineStr">
        <is>
          <t>F3</t>
        </is>
      </c>
      <c r="D882" t="inlineStr">
        <is>
          <t>IN-FONDO3</t>
        </is>
      </c>
      <c r="E882" t="inlineStr">
        <is>
          <t>52GAML4FTFW2</t>
        </is>
      </c>
      <c r="F882" t="inlineStr">
        <is>
          <t>IE00B3CTFW21</t>
        </is>
      </c>
      <c r="G882" t="inlineStr">
        <is>
          <t>TD</t>
        </is>
      </c>
      <c r="H882" t="inlineStr">
        <is>
          <t>Mayores</t>
        </is>
      </c>
      <c r="I882" t="inlineStr"/>
      <c r="J882" t="inlineStr"/>
      <c r="K882" t="inlineStr"/>
      <c r="L882" t="inlineStr">
        <is>
          <t>GAM - Continental Europe</t>
        </is>
      </c>
      <c r="M882" t="inlineStr">
        <is>
          <t>GAM - Continental Europe</t>
        </is>
      </c>
      <c r="N882" t="b">
        <v>0</v>
      </c>
      <c r="O882" t="n">
        <v>55.67931056</v>
      </c>
      <c r="P882" t="n">
        <v>1.39996218326311e-08</v>
      </c>
      <c r="Q882" t="n">
        <v>4.987115262720598e-05</v>
      </c>
      <c r="R882" t="n">
        <v>0.002776791395115362</v>
      </c>
      <c r="S882" t="n">
        <v>7.794892917416231e-07</v>
      </c>
      <c r="T882">
        <f>O882*Q882</f>
        <v/>
      </c>
      <c r="U882">
        <f>O882*P882</f>
        <v/>
      </c>
    </row>
    <row r="883">
      <c r="A883" t="inlineStr">
        <is>
          <t>202606</t>
        </is>
      </c>
      <c r="B883" t="inlineStr">
        <is>
          <t>Ex_Integra</t>
        </is>
      </c>
      <c r="C883" t="inlineStr">
        <is>
          <t>F2</t>
        </is>
      </c>
      <c r="D883" t="inlineStr">
        <is>
          <t>IN-FONDO2</t>
        </is>
      </c>
      <c r="E883" t="inlineStr">
        <is>
          <t>5274186F1948</t>
        </is>
      </c>
      <c r="F883" t="inlineStr">
        <is>
          <t>GB00B0119487</t>
        </is>
      </c>
      <c r="G883" t="inlineStr">
        <is>
          <t>TD</t>
        </is>
      </c>
      <c r="H883" t="inlineStr">
        <is>
          <t>Mayores</t>
        </is>
      </c>
      <c r="I883" t="inlineStr"/>
      <c r="J883" t="inlineStr"/>
      <c r="K883" t="inlineStr"/>
      <c r="L883" t="inlineStr">
        <is>
          <t>Man GLG - Continental European Growth</t>
        </is>
      </c>
      <c r="M883" t="inlineStr">
        <is>
          <t>Man GLG - Continental European Growth</t>
        </is>
      </c>
      <c r="N883" t="b">
        <v>0</v>
      </c>
      <c r="O883" t="n">
        <v>64.08178744999999</v>
      </c>
      <c r="P883" t="n">
        <v>1.580192474101662e-09</v>
      </c>
      <c r="Q883" t="n">
        <v>2.208887402845709e-05</v>
      </c>
      <c r="R883" t="n">
        <v>0.001415494530501412</v>
      </c>
      <c r="S883" t="n">
        <v>1.012615582554723e-07</v>
      </c>
      <c r="T883">
        <f>O883*Q883</f>
        <v/>
      </c>
      <c r="U883">
        <f>O883*P883</f>
        <v/>
      </c>
    </row>
    <row r="884">
      <c r="A884" t="inlineStr">
        <is>
          <t>202606</t>
        </is>
      </c>
      <c r="B884" t="inlineStr">
        <is>
          <t>Ex_Integra</t>
        </is>
      </c>
      <c r="C884" t="inlineStr">
        <is>
          <t>F3</t>
        </is>
      </c>
      <c r="D884" t="inlineStr">
        <is>
          <t>IN-FONDO3</t>
        </is>
      </c>
      <c r="E884" t="inlineStr">
        <is>
          <t>5274186F1948</t>
        </is>
      </c>
      <c r="F884" t="inlineStr">
        <is>
          <t>GB00B0119487</t>
        </is>
      </c>
      <c r="G884" t="inlineStr">
        <is>
          <t>TD</t>
        </is>
      </c>
      <c r="H884" t="inlineStr">
        <is>
          <t>Mayores</t>
        </is>
      </c>
      <c r="I884" t="inlineStr"/>
      <c r="J884" t="inlineStr"/>
      <c r="K884" t="inlineStr"/>
      <c r="L884" t="inlineStr">
        <is>
          <t>Man GLG - Continental European Growth</t>
        </is>
      </c>
      <c r="M884" t="inlineStr">
        <is>
          <t>Man GLG - Continental European Growth</t>
        </is>
      </c>
      <c r="N884" t="b">
        <v>0</v>
      </c>
      <c r="O884" t="n">
        <v>64.08178744999999</v>
      </c>
      <c r="P884" t="n">
        <v>4.386787666937521e-09</v>
      </c>
      <c r="Q884" t="n">
        <v>1.562714763987803e-05</v>
      </c>
      <c r="R884" t="n">
        <v>0.001001415553508433</v>
      </c>
      <c r="S884" t="n">
        <v>2.811131948609716e-07</v>
      </c>
      <c r="T884">
        <f>O884*Q884</f>
        <v/>
      </c>
      <c r="U884">
        <f>O884*P884</f>
        <v/>
      </c>
    </row>
    <row r="885">
      <c r="A885" t="inlineStr">
        <is>
          <t>202606</t>
        </is>
      </c>
      <c r="B885" t="inlineStr">
        <is>
          <t>Ex_Integra</t>
        </is>
      </c>
      <c r="C885" t="inlineStr">
        <is>
          <t>F3</t>
        </is>
      </c>
      <c r="D885" t="inlineStr">
        <is>
          <t>IN-FONDO3</t>
        </is>
      </c>
      <c r="E885" t="inlineStr">
        <is>
          <t>5274136F3115</t>
        </is>
      </c>
      <c r="F885" t="inlineStr">
        <is>
          <t>GB0033031153</t>
        </is>
      </c>
      <c r="G885" t="inlineStr">
        <is>
          <t>TD</t>
        </is>
      </c>
      <c r="H885" t="inlineStr">
        <is>
          <t>Mayores</t>
        </is>
      </c>
      <c r="I885" t="inlineStr"/>
      <c r="J885" t="inlineStr"/>
      <c r="K885" t="inlineStr"/>
      <c r="L885" t="inlineStr">
        <is>
          <t>Invesco - UK Opportunities Fund</t>
        </is>
      </c>
      <c r="M885" t="inlineStr">
        <is>
          <t>Invesco - UK Opportunities Fund</t>
        </is>
      </c>
      <c r="N885" t="b">
        <v>0</v>
      </c>
      <c r="O885" t="n">
        <v>74.60124759</v>
      </c>
      <c r="P885" t="n">
        <v>0.0008008518598795551</v>
      </c>
      <c r="Q885" t="n">
        <v>2.852891729028143</v>
      </c>
      <c r="R885" t="n">
        <v>212.8292822246917</v>
      </c>
      <c r="S885" t="n">
        <v>0.05974454788178668</v>
      </c>
      <c r="T885">
        <f>O885*Q885</f>
        <v/>
      </c>
      <c r="U885">
        <f>O885*P885</f>
        <v/>
      </c>
    </row>
    <row r="886">
      <c r="A886" t="inlineStr">
        <is>
          <t>202606</t>
        </is>
      </c>
      <c r="B886" t="inlineStr">
        <is>
          <t>Ex_Integra</t>
        </is>
      </c>
      <c r="C886" t="inlineStr">
        <is>
          <t>F1</t>
        </is>
      </c>
      <c r="D886" t="inlineStr">
        <is>
          <t>IN-FONDO1</t>
        </is>
      </c>
      <c r="E886" t="inlineStr">
        <is>
          <t>5274136F3115</t>
        </is>
      </c>
      <c r="F886" t="inlineStr">
        <is>
          <t>GB0033031153</t>
        </is>
      </c>
      <c r="G886" t="inlineStr">
        <is>
          <t>TD</t>
        </is>
      </c>
      <c r="H886" t="inlineStr">
        <is>
          <t>Mayores</t>
        </is>
      </c>
      <c r="I886" t="inlineStr"/>
      <c r="J886" t="inlineStr"/>
      <c r="K886" t="inlineStr"/>
      <c r="L886" t="inlineStr">
        <is>
          <t>Invesco - UK Opportunities Fund</t>
        </is>
      </c>
      <c r="M886" t="inlineStr">
        <is>
          <t>Invesco - UK Opportunities Fund</t>
        </is>
      </c>
      <c r="N886" t="b">
        <v>0</v>
      </c>
      <c r="O886" t="n">
        <v>74.60124759</v>
      </c>
      <c r="P886" t="n">
        <v>3.44256370062305e-05</v>
      </c>
      <c r="Q886" t="n">
        <v>0.1275733515882911</v>
      </c>
      <c r="R886" t="n">
        <v>9.517131187724226</v>
      </c>
      <c r="S886" t="n">
        <v>0.002568195469745268</v>
      </c>
      <c r="T886">
        <f>O886*Q886</f>
        <v/>
      </c>
      <c r="U886">
        <f>O886*P886</f>
        <v/>
      </c>
    </row>
    <row r="887">
      <c r="A887" t="inlineStr">
        <is>
          <t>202606</t>
        </is>
      </c>
      <c r="B887" t="inlineStr">
        <is>
          <t>Ex_Integra</t>
        </is>
      </c>
      <c r="C887" t="inlineStr">
        <is>
          <t>F2</t>
        </is>
      </c>
      <c r="D887" t="inlineStr">
        <is>
          <t>IN-FONDO2</t>
        </is>
      </c>
      <c r="E887" t="inlineStr">
        <is>
          <t>5274136F3115</t>
        </is>
      </c>
      <c r="F887" t="inlineStr">
        <is>
          <t>GB0033031153</t>
        </is>
      </c>
      <c r="G887" t="inlineStr">
        <is>
          <t>TD</t>
        </is>
      </c>
      <c r="H887" t="inlineStr">
        <is>
          <t>Mayores</t>
        </is>
      </c>
      <c r="I887" t="inlineStr"/>
      <c r="J887" t="inlineStr"/>
      <c r="K887" t="inlineStr"/>
      <c r="L887" t="inlineStr">
        <is>
          <t>Invesco - UK Opportunities Fund</t>
        </is>
      </c>
      <c r="M887" t="inlineStr">
        <is>
          <t>Invesco - UK Opportunities Fund</t>
        </is>
      </c>
      <c r="N887" t="b">
        <v>0</v>
      </c>
      <c r="O887" t="n">
        <v>74.60124759</v>
      </c>
      <c r="P887" t="n">
        <v>3.35882682219247e-05</v>
      </c>
      <c r="Q887" t="n">
        <v>0.4695168707279838</v>
      </c>
      <c r="R887" t="n">
        <v>35.02654432086035</v>
      </c>
      <c r="S887" t="n">
        <v>0.002505726713743134</v>
      </c>
      <c r="T887">
        <f>O887*Q887</f>
        <v/>
      </c>
      <c r="U887">
        <f>O887*P887</f>
        <v/>
      </c>
    </row>
    <row r="888">
      <c r="A888" t="inlineStr">
        <is>
          <t>202606</t>
        </is>
      </c>
      <c r="B888" t="inlineStr">
        <is>
          <t>Ex_Integra</t>
        </is>
      </c>
      <c r="C888" t="inlineStr">
        <is>
          <t>F2</t>
        </is>
      </c>
      <c r="D888" t="inlineStr">
        <is>
          <t>IN-FONDO2</t>
        </is>
      </c>
      <c r="E888" t="inlineStr">
        <is>
          <t>5274104F8932</t>
        </is>
      </c>
      <c r="F888" t="inlineStr">
        <is>
          <t>FR0010589325</t>
        </is>
      </c>
      <c r="G888" t="inlineStr">
        <is>
          <t>TD</t>
        </is>
      </c>
      <c r="H888" t="inlineStr">
        <is>
          <t>Mayores</t>
        </is>
      </c>
      <c r="I888" t="inlineStr"/>
      <c r="J888" t="inlineStr"/>
      <c r="K888" t="inlineStr"/>
      <c r="L888" t="inlineStr">
        <is>
          <t>Groupama - Avenir Euro (Mid Small Caps)</t>
        </is>
      </c>
      <c r="M888" t="inlineStr">
        <is>
          <t>Groupama - Avenir Euro (Mid Small Caps)</t>
        </is>
      </c>
      <c r="N888" t="b">
        <v>0</v>
      </c>
      <c r="O888" t="n">
        <v>57.77687121</v>
      </c>
      <c r="P888" t="n">
        <v>1.737017716509481e-06</v>
      </c>
      <c r="Q888" t="n">
        <v>0.02428107091636967</v>
      </c>
      <c r="R888" t="n">
        <v>1.402884307175967</v>
      </c>
      <c r="S888" t="n">
        <v>0.0001003594488962566</v>
      </c>
      <c r="T888">
        <f>O888*Q888</f>
        <v/>
      </c>
      <c r="U888">
        <f>O888*P888</f>
        <v/>
      </c>
    </row>
    <row r="889">
      <c r="A889" t="inlineStr">
        <is>
          <t>202606</t>
        </is>
      </c>
      <c r="B889" t="inlineStr">
        <is>
          <t>Ex_Integra</t>
        </is>
      </c>
      <c r="C889" t="inlineStr">
        <is>
          <t>F1</t>
        </is>
      </c>
      <c r="D889" t="inlineStr">
        <is>
          <t>IN-FONDO1</t>
        </is>
      </c>
      <c r="E889" t="inlineStr">
        <is>
          <t>5274104AVEUR</t>
        </is>
      </c>
      <c r="F889" t="inlineStr">
        <is>
          <t>LU0675296932</t>
        </is>
      </c>
      <c r="G889" t="inlineStr">
        <is>
          <t>TD</t>
        </is>
      </c>
      <c r="H889" t="inlineStr">
        <is>
          <t>Mayores</t>
        </is>
      </c>
      <c r="I889" t="inlineStr"/>
      <c r="J889" t="inlineStr"/>
      <c r="K889" t="inlineStr"/>
      <c r="L889" t="inlineStr">
        <is>
          <t>Groupama - G Fund Avenir Europe (Mid Small Caps) - C</t>
        </is>
      </c>
      <c r="M889" t="inlineStr">
        <is>
          <t>Groupama - G Fund Avenir Europe (Mid Small Caps) - C</t>
        </is>
      </c>
      <c r="N889" t="b">
        <v>0</v>
      </c>
      <c r="O889" t="n">
        <v>46.50473121</v>
      </c>
      <c r="P889" t="n">
        <v>8.06955545821858e-07</v>
      </c>
      <c r="Q889" t="n">
        <v>0.002990388341822743</v>
      </c>
      <c r="R889" t="n">
        <v>0.1390672060499843</v>
      </c>
      <c r="S889" t="n">
        <v>3.752725075686435e-05</v>
      </c>
      <c r="T889">
        <f>O889*Q889</f>
        <v/>
      </c>
      <c r="U889">
        <f>O889*P889</f>
        <v/>
      </c>
    </row>
    <row r="890">
      <c r="A890" t="inlineStr">
        <is>
          <t>202606</t>
        </is>
      </c>
      <c r="B890" t="inlineStr">
        <is>
          <t>Ex_Integra</t>
        </is>
      </c>
      <c r="C890" t="inlineStr">
        <is>
          <t>F2</t>
        </is>
      </c>
      <c r="D890" t="inlineStr">
        <is>
          <t>IN-FONDO2</t>
        </is>
      </c>
      <c r="E890" t="inlineStr">
        <is>
          <t>5274104AVEUR</t>
        </is>
      </c>
      <c r="F890" t="inlineStr">
        <is>
          <t>LU0675296932</t>
        </is>
      </c>
      <c r="G890" t="inlineStr">
        <is>
          <t>TD</t>
        </is>
      </c>
      <c r="H890" t="inlineStr">
        <is>
          <t>Mayores</t>
        </is>
      </c>
      <c r="I890" t="inlineStr"/>
      <c r="J890" t="inlineStr"/>
      <c r="K890" t="inlineStr"/>
      <c r="L890" t="inlineStr">
        <is>
          <t>Groupama - G Fund Avenir Europe (Mid Small Caps) - C</t>
        </is>
      </c>
      <c r="M890" t="inlineStr">
        <is>
          <t>Groupama - G Fund Avenir Europe (Mid Small Caps) - C</t>
        </is>
      </c>
      <c r="N890" t="b">
        <v>0</v>
      </c>
      <c r="O890" t="n">
        <v>46.50473121</v>
      </c>
      <c r="P890" t="n">
        <v>1.978588317027984e-07</v>
      </c>
      <c r="Q890" t="n">
        <v>0.002765788902636952</v>
      </c>
      <c r="R890" t="n">
        <v>0.1286222695007323</v>
      </c>
      <c r="S890" t="n">
        <v>9.201371785863267e-06</v>
      </c>
      <c r="T890">
        <f>O890*Q890</f>
        <v/>
      </c>
      <c r="U890">
        <f>O890*P890</f>
        <v/>
      </c>
    </row>
    <row r="891">
      <c r="A891" t="inlineStr">
        <is>
          <t>202606</t>
        </is>
      </c>
      <c r="B891" t="inlineStr">
        <is>
          <t>Ex_Integra</t>
        </is>
      </c>
      <c r="C891" t="inlineStr">
        <is>
          <t>F3</t>
        </is>
      </c>
      <c r="D891" t="inlineStr">
        <is>
          <t>IN-FONDO3</t>
        </is>
      </c>
      <c r="E891" t="inlineStr">
        <is>
          <t>5274104AVEUR</t>
        </is>
      </c>
      <c r="F891" t="inlineStr">
        <is>
          <t>LU0675296932</t>
        </is>
      </c>
      <c r="G891" t="inlineStr">
        <is>
          <t>TD</t>
        </is>
      </c>
      <c r="H891" t="inlineStr">
        <is>
          <t>Mayores</t>
        </is>
      </c>
      <c r="I891" t="inlineStr"/>
      <c r="J891" t="inlineStr"/>
      <c r="K891" t="inlineStr"/>
      <c r="L891" t="inlineStr">
        <is>
          <t>Groupama - G Fund Avenir Europe (Mid Small Caps) - C</t>
        </is>
      </c>
      <c r="M891" t="inlineStr">
        <is>
          <t>Groupama - G Fund Avenir Europe (Mid Small Caps) - C</t>
        </is>
      </c>
      <c r="N891" t="b">
        <v>0</v>
      </c>
      <c r="O891" t="n">
        <v>46.50473121</v>
      </c>
      <c r="P891" t="n">
        <v>9.47829853494378e-07</v>
      </c>
      <c r="Q891" t="n">
        <v>0.003376474582910686</v>
      </c>
      <c r="R891" t="n">
        <v>0.1570220429156583</v>
      </c>
      <c r="S891" t="n">
        <v>4.407857256956973e-05</v>
      </c>
      <c r="T891">
        <f>O891*Q891</f>
        <v/>
      </c>
      <c r="U891">
        <f>O891*P891</f>
        <v/>
      </c>
    </row>
    <row r="892">
      <c r="A892" t="inlineStr">
        <is>
          <t>202606</t>
        </is>
      </c>
      <c r="B892" t="inlineStr">
        <is>
          <t>Ex_Integra</t>
        </is>
      </c>
      <c r="C892" t="inlineStr">
        <is>
          <t>F3</t>
        </is>
      </c>
      <c r="D892" t="inlineStr">
        <is>
          <t>IN-FONDO3</t>
        </is>
      </c>
      <c r="E892" t="inlineStr">
        <is>
          <t>5277445FGVH8</t>
        </is>
      </c>
      <c r="F892" t="inlineStr">
        <is>
          <t>IE00B8JGVH80</t>
        </is>
      </c>
      <c r="G892" t="inlineStr">
        <is>
          <t>TD</t>
        </is>
      </c>
      <c r="H892" t="inlineStr">
        <is>
          <t>Mayores</t>
        </is>
      </c>
      <c r="I892" t="inlineStr"/>
      <c r="J892" t="inlineStr"/>
      <c r="K892" t="inlineStr"/>
      <c r="L892" t="inlineStr">
        <is>
          <t>Lazard - Japanese Strategic Equity</t>
        </is>
      </c>
      <c r="M892" t="inlineStr">
        <is>
          <t>Lazard - Japanese Strategic Equity</t>
        </is>
      </c>
      <c r="N892" t="b">
        <v>0</v>
      </c>
      <c r="O892" t="n">
        <v>37.84777476</v>
      </c>
      <c r="P892" t="n">
        <v>0.001905626091085338</v>
      </c>
      <c r="Q892" t="n">
        <v>6.788452629298041</v>
      </c>
      <c r="R892" t="n">
        <v>256.927826082602</v>
      </c>
      <c r="S892" t="n">
        <v>0.07212370707217712</v>
      </c>
      <c r="T892">
        <f>O892*Q892</f>
        <v/>
      </c>
      <c r="U892">
        <f>O892*P892</f>
        <v/>
      </c>
    </row>
    <row r="893">
      <c r="A893" t="inlineStr">
        <is>
          <t>202606</t>
        </is>
      </c>
      <c r="B893" t="inlineStr">
        <is>
          <t>Ex_Integra</t>
        </is>
      </c>
      <c r="C893" t="inlineStr">
        <is>
          <t>F2</t>
        </is>
      </c>
      <c r="D893" t="inlineStr">
        <is>
          <t>IN-FONDO2</t>
        </is>
      </c>
      <c r="E893" t="inlineStr">
        <is>
          <t>5277445FGVH8</t>
        </is>
      </c>
      <c r="F893" t="inlineStr">
        <is>
          <t>IE00B8JGVH80</t>
        </is>
      </c>
      <c r="G893" t="inlineStr">
        <is>
          <t>TD</t>
        </is>
      </c>
      <c r="H893" t="inlineStr">
        <is>
          <t>Mayores</t>
        </is>
      </c>
      <c r="I893" t="inlineStr"/>
      <c r="J893" t="inlineStr"/>
      <c r="K893" t="inlineStr"/>
      <c r="L893" t="inlineStr">
        <is>
          <t>Lazard - Japanese Strategic Equity</t>
        </is>
      </c>
      <c r="M893" t="inlineStr">
        <is>
          <t>Lazard - Japanese Strategic Equity</t>
        </is>
      </c>
      <c r="N893" t="b">
        <v>0</v>
      </c>
      <c r="O893" t="n">
        <v>37.84777476</v>
      </c>
      <c r="P893" t="n">
        <v>0.001268158041916791</v>
      </c>
      <c r="Q893" t="n">
        <v>17.72707040134443</v>
      </c>
      <c r="R893" t="n">
        <v>670.930167704747</v>
      </c>
      <c r="S893" t="n">
        <v>0.04799695993054936</v>
      </c>
      <c r="T893">
        <f>O893*Q893</f>
        <v/>
      </c>
      <c r="U893">
        <f>O893*P893</f>
        <v/>
      </c>
    </row>
    <row r="894">
      <c r="A894" t="inlineStr">
        <is>
          <t>202606</t>
        </is>
      </c>
      <c r="B894" t="inlineStr">
        <is>
          <t>Ex_Integra</t>
        </is>
      </c>
      <c r="C894" t="inlineStr">
        <is>
          <t>F1</t>
        </is>
      </c>
      <c r="D894" t="inlineStr">
        <is>
          <t>IN-FONDO1</t>
        </is>
      </c>
      <c r="E894" t="inlineStr">
        <is>
          <t>15515123CH47</t>
        </is>
      </c>
      <c r="F894" t="inlineStr">
        <is>
          <t>USP32133CH47</t>
        </is>
      </c>
      <c r="G894" t="inlineStr">
        <is>
          <t>BU</t>
        </is>
      </c>
      <c r="H894" t="inlineStr">
        <is>
          <t>Mayores</t>
        </is>
      </c>
      <c r="I894" t="inlineStr"/>
      <c r="J894" t="inlineStr"/>
      <c r="K894" t="inlineStr"/>
      <c r="L894" t="inlineStr"/>
      <c r="M894" t="inlineStr">
        <is>
          <t>nan</t>
        </is>
      </c>
      <c r="N894" t="b">
        <v>0</v>
      </c>
      <c r="O894" t="n">
        <v>0.11</v>
      </c>
      <c r="P894" t="n">
        <v>0.001288712508385241</v>
      </c>
      <c r="Q894" t="n">
        <v>4.775666864165919</v>
      </c>
      <c r="R894" t="n">
        <v>0.525323355058251</v>
      </c>
      <c r="S894" t="n">
        <v>0.0001417583759223766</v>
      </c>
      <c r="T894">
        <f>O894*Q894</f>
        <v/>
      </c>
      <c r="U894">
        <f>O894*P894</f>
        <v/>
      </c>
    </row>
    <row r="895">
      <c r="A895" t="inlineStr">
        <is>
          <t>202606</t>
        </is>
      </c>
      <c r="B895" t="inlineStr">
        <is>
          <t>Ex_Integra</t>
        </is>
      </c>
      <c r="C895" t="inlineStr">
        <is>
          <t>F2</t>
        </is>
      </c>
      <c r="D895" t="inlineStr">
        <is>
          <t>IN-FONDO2</t>
        </is>
      </c>
      <c r="E895" t="inlineStr">
        <is>
          <t>5270132F56110</t>
        </is>
      </c>
      <c r="F895" t="inlineStr">
        <is>
          <t>LU0248056110</t>
        </is>
      </c>
      <c r="G895" t="inlineStr">
        <is>
          <t>TD</t>
        </is>
      </c>
      <c r="H895" t="inlineStr">
        <is>
          <t>Mayores</t>
        </is>
      </c>
      <c r="I895" t="inlineStr"/>
      <c r="J895" t="inlineStr"/>
      <c r="K895" t="inlineStr"/>
      <c r="L895" t="inlineStr">
        <is>
          <t>JP Morgan - Japan Equity Fund - I</t>
        </is>
      </c>
      <c r="M895" t="inlineStr">
        <is>
          <t>JP Morgan - Japan Equity Fund - I</t>
        </is>
      </c>
      <c r="N895" t="b">
        <v>0</v>
      </c>
      <c r="O895" t="n">
        <v>19.01043029</v>
      </c>
      <c r="P895" t="n">
        <v>0.001129653334012866</v>
      </c>
      <c r="Q895" t="n">
        <v>15.7909688849913</v>
      </c>
      <c r="R895" t="n">
        <v>300.1931131996861</v>
      </c>
      <c r="S895" t="n">
        <v>0.02147519595811768</v>
      </c>
      <c r="T895">
        <f>O895*Q895</f>
        <v/>
      </c>
      <c r="U895">
        <f>O895*P895</f>
        <v/>
      </c>
    </row>
    <row r="896">
      <c r="A896" t="inlineStr">
        <is>
          <t>202606</t>
        </is>
      </c>
      <c r="B896" t="inlineStr">
        <is>
          <t>Ex_Integra</t>
        </is>
      </c>
      <c r="C896" t="inlineStr">
        <is>
          <t>F3</t>
        </is>
      </c>
      <c r="D896" t="inlineStr">
        <is>
          <t>IN-FONDO3</t>
        </is>
      </c>
      <c r="E896" t="inlineStr">
        <is>
          <t>5270132F56110</t>
        </is>
      </c>
      <c r="F896" t="inlineStr">
        <is>
          <t>LU0248056110</t>
        </is>
      </c>
      <c r="G896" t="inlineStr">
        <is>
          <t>TD</t>
        </is>
      </c>
      <c r="H896" t="inlineStr">
        <is>
          <t>Mayores</t>
        </is>
      </c>
      <c r="I896" t="inlineStr"/>
      <c r="J896" t="inlineStr"/>
      <c r="K896" t="inlineStr"/>
      <c r="L896" t="inlineStr">
        <is>
          <t>JP Morgan - Japan Equity Fund - I</t>
        </is>
      </c>
      <c r="M896" t="inlineStr">
        <is>
          <t>JP Morgan - Japan Equity Fund - I</t>
        </is>
      </c>
      <c r="N896" t="b">
        <v>0</v>
      </c>
      <c r="O896" t="n">
        <v>19.01043029</v>
      </c>
      <c r="P896" t="n">
        <v>0.003645363448250252</v>
      </c>
      <c r="Q896" t="n">
        <v>12.98595626958867</v>
      </c>
      <c r="R896" t="n">
        <v>246.8686164120039</v>
      </c>
      <c r="S896" t="n">
        <v>0.06929992771467543</v>
      </c>
      <c r="T896">
        <f>O896*Q896</f>
        <v/>
      </c>
      <c r="U896">
        <f>O896*P896</f>
        <v/>
      </c>
    </row>
    <row r="897">
      <c r="A897" t="inlineStr">
        <is>
          <t>202606</t>
        </is>
      </c>
      <c r="B897" t="inlineStr">
        <is>
          <t>Ex_Integra</t>
        </is>
      </c>
      <c r="C897" t="inlineStr">
        <is>
          <t>F1</t>
        </is>
      </c>
      <c r="D897" t="inlineStr">
        <is>
          <t>IN-FONDO1</t>
        </is>
      </c>
      <c r="E897" t="inlineStr">
        <is>
          <t>1551512PAC05</t>
        </is>
      </c>
      <c r="F897" t="inlineStr">
        <is>
          <t>US05890PAC05</t>
        </is>
      </c>
      <c r="G897" t="inlineStr">
        <is>
          <t>BU</t>
        </is>
      </c>
      <c r="H897" t="inlineStr">
        <is>
          <t>Mayores</t>
        </is>
      </c>
      <c r="I897" t="inlineStr"/>
      <c r="J897" t="inlineStr"/>
      <c r="K897" t="inlineStr"/>
      <c r="L897" t="inlineStr"/>
      <c r="M897" t="inlineStr">
        <is>
          <t>nan</t>
        </is>
      </c>
      <c r="N897" t="b">
        <v>0</v>
      </c>
      <c r="O897" t="n">
        <v>0.11</v>
      </c>
      <c r="P897" t="n">
        <v>0.003959851791395294</v>
      </c>
      <c r="Q897" t="n">
        <v>14.67428372435834</v>
      </c>
      <c r="R897" t="n">
        <v>1.614171209679418</v>
      </c>
      <c r="S897" t="n">
        <v>0.0004355836970534824</v>
      </c>
      <c r="T897">
        <f>O897*Q897</f>
        <v/>
      </c>
      <c r="U897">
        <f>O897*P897</f>
        <v/>
      </c>
    </row>
    <row r="898">
      <c r="A898" t="inlineStr">
        <is>
          <t>202606</t>
        </is>
      </c>
      <c r="B898" t="inlineStr">
        <is>
          <t>Ex_Integra</t>
        </is>
      </c>
      <c r="C898" t="inlineStr">
        <is>
          <t>F1</t>
        </is>
      </c>
      <c r="D898" t="inlineStr">
        <is>
          <t>IN-FONDO1</t>
        </is>
      </c>
      <c r="E898" t="inlineStr">
        <is>
          <t>1551192MAD04</t>
        </is>
      </c>
      <c r="F898" t="inlineStr">
        <is>
          <t>USP1400MAD04</t>
        </is>
      </c>
      <c r="G898" t="inlineStr">
        <is>
          <t>BU</t>
        </is>
      </c>
      <c r="H898" t="inlineStr">
        <is>
          <t>Mayores</t>
        </is>
      </c>
      <c r="I898" t="inlineStr"/>
      <c r="J898" t="inlineStr"/>
      <c r="K898" t="inlineStr"/>
      <c r="L898" t="inlineStr"/>
      <c r="M898" t="inlineStr">
        <is>
          <t>nan</t>
        </is>
      </c>
      <c r="N898" t="b">
        <v>0</v>
      </c>
      <c r="O898" t="n">
        <v>1.26</v>
      </c>
      <c r="P898" t="n">
        <v>0.008886951861196675</v>
      </c>
      <c r="Q898" t="n">
        <v>32.9329631324316</v>
      </c>
      <c r="R898" t="n">
        <v>41.49553354686382</v>
      </c>
      <c r="S898" t="n">
        <v>0.01119755934510781</v>
      </c>
      <c r="T898">
        <f>O898*Q898</f>
        <v/>
      </c>
      <c r="U898">
        <f>O898*P898</f>
        <v/>
      </c>
    </row>
    <row r="899">
      <c r="A899" t="inlineStr">
        <is>
          <t>202606</t>
        </is>
      </c>
      <c r="B899" t="inlineStr">
        <is>
          <t>Ex_Integra</t>
        </is>
      </c>
      <c r="C899" t="inlineStr">
        <is>
          <t>F1</t>
        </is>
      </c>
      <c r="D899" t="inlineStr">
        <is>
          <t>IN-FONDO1</t>
        </is>
      </c>
      <c r="E899" t="inlineStr">
        <is>
          <t>5270132F56110</t>
        </is>
      </c>
      <c r="F899" t="inlineStr">
        <is>
          <t>LU0248056110</t>
        </is>
      </c>
      <c r="G899" t="inlineStr">
        <is>
          <t>TD</t>
        </is>
      </c>
      <c r="H899" t="inlineStr">
        <is>
          <t>Mayores</t>
        </is>
      </c>
      <c r="I899" t="inlineStr"/>
      <c r="J899" t="inlineStr"/>
      <c r="K899" t="inlineStr"/>
      <c r="L899" t="inlineStr">
        <is>
          <t>JP Morgan - Japan Equity Fund - I</t>
        </is>
      </c>
      <c r="M899" t="inlineStr">
        <is>
          <t>JP Morgan - Japan Equity Fund - I</t>
        </is>
      </c>
      <c r="N899" t="b">
        <v>0</v>
      </c>
      <c r="O899" t="n">
        <v>19.01043029</v>
      </c>
      <c r="P899" t="n">
        <v>7.265043270896292e-05</v>
      </c>
      <c r="Q899" t="n">
        <v>0.2692254959100569</v>
      </c>
      <c r="R899" t="n">
        <v>5.118092522288817</v>
      </c>
      <c r="S899" t="n">
        <v>0.001381115986552075</v>
      </c>
      <c r="T899">
        <f>O899*Q899</f>
        <v/>
      </c>
      <c r="U899">
        <f>O899*P899</f>
        <v/>
      </c>
    </row>
    <row r="900">
      <c r="A900" t="inlineStr">
        <is>
          <t>202606</t>
        </is>
      </c>
      <c r="B900" t="inlineStr">
        <is>
          <t>Ex_Integra</t>
        </is>
      </c>
      <c r="C900" t="inlineStr">
        <is>
          <t>F2</t>
        </is>
      </c>
      <c r="D900" t="inlineStr">
        <is>
          <t>IN-FONDO2</t>
        </is>
      </c>
      <c r="E900" t="inlineStr">
        <is>
          <t>5273865FTL69</t>
        </is>
      </c>
      <c r="F900" t="inlineStr">
        <is>
          <t>IE00B3VTL690</t>
        </is>
      </c>
      <c r="G900" t="inlineStr">
        <is>
          <t>TD</t>
        </is>
      </c>
      <c r="H900" t="inlineStr">
        <is>
          <t>Mayores</t>
        </is>
      </c>
      <c r="I900" t="inlineStr"/>
      <c r="J900" t="inlineStr"/>
      <c r="K900" t="inlineStr"/>
      <c r="L900" t="inlineStr">
        <is>
          <t>Nomura Funds Ireland - Japan Strategic Value Fund</t>
        </is>
      </c>
      <c r="M900" t="inlineStr">
        <is>
          <t>Nomura Funds Ireland - Japan Strategic Value Fund</t>
        </is>
      </c>
      <c r="N900" t="b">
        <v>0</v>
      </c>
      <c r="O900" t="n">
        <v>27.00442487</v>
      </c>
      <c r="P900" t="n">
        <v>0.001296301170082558</v>
      </c>
      <c r="Q900" t="n">
        <v>18.12047185275544</v>
      </c>
      <c r="R900" t="n">
        <v>489.3329207566841</v>
      </c>
      <c r="S900" t="n">
        <v>0.03500586755638754</v>
      </c>
      <c r="T900">
        <f>O900*Q900</f>
        <v/>
      </c>
      <c r="U900">
        <f>O900*P900</f>
        <v/>
      </c>
    </row>
    <row r="901">
      <c r="A901" t="inlineStr">
        <is>
          <t>202606</t>
        </is>
      </c>
      <c r="B901" t="inlineStr">
        <is>
          <t>Ex_Integra</t>
        </is>
      </c>
      <c r="C901" t="inlineStr">
        <is>
          <t>F2</t>
        </is>
      </c>
      <c r="D901" t="inlineStr">
        <is>
          <t>IN-FONDO2</t>
        </is>
      </c>
      <c r="E901" t="inlineStr">
        <is>
          <t>1551192MAD04</t>
        </is>
      </c>
      <c r="F901" t="inlineStr">
        <is>
          <t>USP1400MAD04</t>
        </is>
      </c>
      <c r="G901" t="inlineStr">
        <is>
          <t>BU</t>
        </is>
      </c>
      <c r="H901" t="inlineStr">
        <is>
          <t>Mayores</t>
        </is>
      </c>
      <c r="I901" t="inlineStr"/>
      <c r="J901" t="inlineStr"/>
      <c r="K901" t="inlineStr"/>
      <c r="L901" t="inlineStr"/>
      <c r="M901" t="inlineStr">
        <is>
          <t>nan</t>
        </is>
      </c>
      <c r="N901" t="b">
        <v>0</v>
      </c>
      <c r="O901" t="n">
        <v>1.26</v>
      </c>
      <c r="P901" t="n">
        <v>0.00205438101025052</v>
      </c>
      <c r="Q901" t="n">
        <v>28.71736455248975</v>
      </c>
      <c r="R901" t="n">
        <v>36.18387933613708</v>
      </c>
      <c r="S901" t="n">
        <v>0.002588520072915655</v>
      </c>
      <c r="T901">
        <f>O901*Q901</f>
        <v/>
      </c>
      <c r="U901">
        <f>O901*P901</f>
        <v/>
      </c>
    </row>
    <row r="902">
      <c r="A902" t="inlineStr">
        <is>
          <t>202606</t>
        </is>
      </c>
      <c r="B902" t="inlineStr">
        <is>
          <t>Ex_Integra</t>
        </is>
      </c>
      <c r="C902" t="inlineStr">
        <is>
          <t>F1</t>
        </is>
      </c>
      <c r="D902" t="inlineStr">
        <is>
          <t>IN-FONDO1</t>
        </is>
      </c>
      <c r="E902" t="inlineStr">
        <is>
          <t>1552782GAA15</t>
        </is>
      </c>
      <c r="F902" t="inlineStr">
        <is>
          <t>USP2000GAA15</t>
        </is>
      </c>
      <c r="G902" t="inlineStr">
        <is>
          <t>BU</t>
        </is>
      </c>
      <c r="H902" t="inlineStr">
        <is>
          <t>Mayores</t>
        </is>
      </c>
      <c r="I902" t="inlineStr"/>
      <c r="J902" t="inlineStr"/>
      <c r="K902" t="inlineStr"/>
      <c r="L902" t="inlineStr"/>
      <c r="M902" t="inlineStr">
        <is>
          <t>nan</t>
        </is>
      </c>
      <c r="N902" t="b">
        <v>0</v>
      </c>
      <c r="O902" t="n">
        <v>0.77</v>
      </c>
      <c r="P902" t="n">
        <v>0.0008787910629026362</v>
      </c>
      <c r="Q902" t="n">
        <v>3.256593951189222</v>
      </c>
      <c r="R902" t="n">
        <v>2.507577342415701</v>
      </c>
      <c r="S902" t="n">
        <v>0.0006766691184350299</v>
      </c>
      <c r="T902">
        <f>O902*Q902</f>
        <v/>
      </c>
      <c r="U902">
        <f>O902*P902</f>
        <v/>
      </c>
    </row>
    <row r="903">
      <c r="A903" t="inlineStr">
        <is>
          <t>202606</t>
        </is>
      </c>
      <c r="B903" t="inlineStr">
        <is>
          <t>Ex_Integra</t>
        </is>
      </c>
      <c r="C903" t="inlineStr">
        <is>
          <t>F3</t>
        </is>
      </c>
      <c r="D903" t="inlineStr">
        <is>
          <t>IN-FONDO3</t>
        </is>
      </c>
      <c r="E903" t="inlineStr">
        <is>
          <t>5273865FTL69</t>
        </is>
      </c>
      <c r="F903" t="inlineStr">
        <is>
          <t>IE00B3VTL690</t>
        </is>
      </c>
      <c r="G903" t="inlineStr">
        <is>
          <t>TD</t>
        </is>
      </c>
      <c r="H903" t="inlineStr">
        <is>
          <t>Mayores</t>
        </is>
      </c>
      <c r="I903" t="inlineStr"/>
      <c r="J903" t="inlineStr"/>
      <c r="K903" t="inlineStr"/>
      <c r="L903" t="inlineStr">
        <is>
          <t>Nomura Funds Ireland - Japan Strategic Value Fund</t>
        </is>
      </c>
      <c r="M903" t="inlineStr">
        <is>
          <t>Nomura Funds Ireland - Japan Strategic Value Fund</t>
        </is>
      </c>
      <c r="N903" t="b">
        <v>0</v>
      </c>
      <c r="O903" t="n">
        <v>27.00442487</v>
      </c>
      <c r="P903" t="n">
        <v>0.001295590637263663</v>
      </c>
      <c r="Q903" t="n">
        <v>4.615310269506894</v>
      </c>
      <c r="R903" t="n">
        <v>124.6337994246384</v>
      </c>
      <c r="S903" t="n">
        <v>0.03498668002626202</v>
      </c>
      <c r="T903">
        <f>O903*Q903</f>
        <v/>
      </c>
      <c r="U903">
        <f>O903*P903</f>
        <v/>
      </c>
    </row>
    <row r="904">
      <c r="A904" t="inlineStr">
        <is>
          <t>202606</t>
        </is>
      </c>
      <c r="B904" t="inlineStr">
        <is>
          <t>Ex_Integra</t>
        </is>
      </c>
      <c r="C904" t="inlineStr">
        <is>
          <t>F2</t>
        </is>
      </c>
      <c r="D904" t="inlineStr">
        <is>
          <t>IN-FONDO2</t>
        </is>
      </c>
      <c r="E904" t="inlineStr">
        <is>
          <t>52COMG5JAPGR</t>
        </is>
      </c>
      <c r="F904" t="inlineStr">
        <is>
          <t>IE00BQ1YBP44</t>
        </is>
      </c>
      <c r="G904" t="inlineStr">
        <is>
          <t>TD</t>
        </is>
      </c>
      <c r="H904" t="inlineStr">
        <is>
          <t>Mayores</t>
        </is>
      </c>
      <c r="I904" t="inlineStr"/>
      <c r="J904" t="inlineStr"/>
      <c r="K904" t="inlineStr"/>
      <c r="L904" t="inlineStr">
        <is>
          <t>Comgest - Japan Growth</t>
        </is>
      </c>
      <c r="M904" t="inlineStr">
        <is>
          <t>Comgest - Japan Growth</t>
        </is>
      </c>
      <c r="N904" t="b">
        <v>0</v>
      </c>
      <c r="O904" t="n">
        <v>12.38684358</v>
      </c>
      <c r="P904" t="n">
        <v>0.0001010656538776008</v>
      </c>
      <c r="Q904" t="n">
        <v>1.412756062121548</v>
      </c>
      <c r="R904" t="n">
        <v>17.49958835819637</v>
      </c>
      <c r="S904" t="n">
        <v>0.001251884445892262</v>
      </c>
      <c r="T904">
        <f>O904*Q904</f>
        <v/>
      </c>
      <c r="U904">
        <f>O904*P904</f>
        <v/>
      </c>
    </row>
    <row r="905">
      <c r="A905" t="inlineStr">
        <is>
          <t>202606</t>
        </is>
      </c>
      <c r="B905" t="inlineStr">
        <is>
          <t>Ex_Integra</t>
        </is>
      </c>
      <c r="C905" t="inlineStr">
        <is>
          <t>F3</t>
        </is>
      </c>
      <c r="D905" t="inlineStr">
        <is>
          <t>IN-FONDO3</t>
        </is>
      </c>
      <c r="E905" t="inlineStr">
        <is>
          <t>1552782GAA15</t>
        </is>
      </c>
      <c r="F905" t="inlineStr">
        <is>
          <t>USP2000GAA15</t>
        </is>
      </c>
      <c r="G905" t="inlineStr">
        <is>
          <t>BU</t>
        </is>
      </c>
      <c r="H905" t="inlineStr">
        <is>
          <t>Mayores</t>
        </is>
      </c>
      <c r="I905" t="inlineStr"/>
      <c r="J905" t="inlineStr"/>
      <c r="K905" t="inlineStr"/>
      <c r="L905" t="inlineStr"/>
      <c r="M905" t="inlineStr">
        <is>
          <t>nan</t>
        </is>
      </c>
      <c r="N905" t="b">
        <v>0</v>
      </c>
      <c r="O905" t="n">
        <v>0.77</v>
      </c>
      <c r="P905" t="n">
        <v>0.001184883358790614</v>
      </c>
      <c r="Q905" t="n">
        <v>4.220935360835924</v>
      </c>
      <c r="R905" t="n">
        <v>3.250120227843661</v>
      </c>
      <c r="S905" t="n">
        <v>0.0009123601862687732</v>
      </c>
      <c r="T905">
        <f>O905*Q905</f>
        <v/>
      </c>
      <c r="U905">
        <f>O905*P905</f>
        <v/>
      </c>
    </row>
    <row r="906">
      <c r="A906" t="inlineStr">
        <is>
          <t>202606</t>
        </is>
      </c>
      <c r="B906" t="inlineStr">
        <is>
          <t>Ex_Integra</t>
        </is>
      </c>
      <c r="C906" t="inlineStr">
        <is>
          <t>F2</t>
        </is>
      </c>
      <c r="D906" t="inlineStr">
        <is>
          <t>IN-FONDO2</t>
        </is>
      </c>
      <c r="E906" t="inlineStr">
        <is>
          <t>15527829AM84</t>
        </is>
      </c>
      <c r="F906" t="inlineStr">
        <is>
          <t>USP16259AM84</t>
        </is>
      </c>
      <c r="G906" t="inlineStr">
        <is>
          <t>BU</t>
        </is>
      </c>
      <c r="H906" t="inlineStr">
        <is>
          <t>Mayores</t>
        </is>
      </c>
      <c r="I906" t="inlineStr"/>
      <c r="J906" t="inlineStr"/>
      <c r="K906" t="inlineStr"/>
      <c r="L906" t="inlineStr">
        <is>
          <t>BBVA Bancomer</t>
        </is>
      </c>
      <c r="M906" t="inlineStr">
        <is>
          <t>BBVA Bancomer</t>
        </is>
      </c>
      <c r="N906" t="b">
        <v>0</v>
      </c>
      <c r="O906" t="n">
        <v>0.77</v>
      </c>
      <c r="P906" t="n">
        <v>0.0009402597917580066</v>
      </c>
      <c r="Q906" t="n">
        <v>13.1435128533777</v>
      </c>
      <c r="R906" t="n">
        <v>10.12050489710083</v>
      </c>
      <c r="S906" t="n">
        <v>0.0007240000396536652</v>
      </c>
      <c r="T906">
        <f>O906*Q906</f>
        <v/>
      </c>
      <c r="U906">
        <f>O906*P906</f>
        <v/>
      </c>
    </row>
    <row r="907">
      <c r="A907" t="inlineStr">
        <is>
          <t>202606</t>
        </is>
      </c>
      <c r="B907" t="inlineStr">
        <is>
          <t>Ex_Integra</t>
        </is>
      </c>
      <c r="C907" t="inlineStr">
        <is>
          <t>F1</t>
        </is>
      </c>
      <c r="D907" t="inlineStr">
        <is>
          <t>IN-FONDO1</t>
        </is>
      </c>
      <c r="E907" t="inlineStr">
        <is>
          <t>5270465F0075</t>
        </is>
      </c>
      <c r="F907" t="inlineStr">
        <is>
          <t>LU0102000758</t>
        </is>
      </c>
      <c r="G907" t="inlineStr">
        <is>
          <t>TD</t>
        </is>
      </c>
      <c r="H907" t="inlineStr">
        <is>
          <t>Mayores</t>
        </is>
      </c>
      <c r="I907" t="inlineStr"/>
      <c r="J907" t="inlineStr"/>
      <c r="K907" t="inlineStr"/>
      <c r="L907" t="inlineStr">
        <is>
          <t>BNP Paribas - Japan Small Caps</t>
        </is>
      </c>
      <c r="M907" t="inlineStr">
        <is>
          <t>BNP Paribas - Japan Small Caps</t>
        </is>
      </c>
      <c r="N907" t="b">
        <v>0</v>
      </c>
      <c r="O907" t="n">
        <v>106.23905766</v>
      </c>
      <c r="P907" t="n">
        <v>0.000261185745571728</v>
      </c>
      <c r="Q907" t="n">
        <v>0.9678932286319514</v>
      </c>
      <c r="R907" t="n">
        <v>102.8280645253534</v>
      </c>
      <c r="S907" t="n">
        <v>0.0277481274837649</v>
      </c>
      <c r="T907">
        <f>O907*Q907</f>
        <v/>
      </c>
      <c r="U907">
        <f>O907*P907</f>
        <v/>
      </c>
    </row>
    <row r="908">
      <c r="A908" t="inlineStr">
        <is>
          <t>202606</t>
        </is>
      </c>
      <c r="B908" t="inlineStr">
        <is>
          <t>Ex_Integra</t>
        </is>
      </c>
      <c r="C908" t="inlineStr">
        <is>
          <t>F3</t>
        </is>
      </c>
      <c r="D908" t="inlineStr">
        <is>
          <t>IN-FONDO3</t>
        </is>
      </c>
      <c r="E908" t="inlineStr">
        <is>
          <t>5270465F0075</t>
        </is>
      </c>
      <c r="F908" t="inlineStr">
        <is>
          <t>LU0102000758</t>
        </is>
      </c>
      <c r="G908" t="inlineStr">
        <is>
          <t>TD</t>
        </is>
      </c>
      <c r="H908" t="inlineStr">
        <is>
          <t>Mayores</t>
        </is>
      </c>
      <c r="I908" t="inlineStr"/>
      <c r="J908" t="inlineStr"/>
      <c r="K908" t="inlineStr"/>
      <c r="L908" t="inlineStr">
        <is>
          <t>BNP Paribas - Japan Small Caps</t>
        </is>
      </c>
      <c r="M908" t="inlineStr">
        <is>
          <t>BNP Paribas - Japan Small Caps</t>
        </is>
      </c>
      <c r="N908" t="b">
        <v>0</v>
      </c>
      <c r="O908" t="n">
        <v>106.23905766</v>
      </c>
      <c r="P908" t="n">
        <v>0.008164672806742455</v>
      </c>
      <c r="Q908" t="n">
        <v>29.08518876896872</v>
      </c>
      <c r="R908" t="n">
        <v>3089.983046678453</v>
      </c>
      <c r="S908" t="n">
        <v>0.8674071450905457</v>
      </c>
      <c r="T908">
        <f>O908*Q908</f>
        <v/>
      </c>
      <c r="U908">
        <f>O908*P908</f>
        <v/>
      </c>
    </row>
    <row r="909">
      <c r="A909" t="inlineStr">
        <is>
          <t>202606</t>
        </is>
      </c>
      <c r="B909" t="inlineStr">
        <is>
          <t>Ex_Integra</t>
        </is>
      </c>
      <c r="C909" t="inlineStr">
        <is>
          <t>F1</t>
        </is>
      </c>
      <c r="D909" t="inlineStr">
        <is>
          <t>IN-FONDO1</t>
        </is>
      </c>
      <c r="E909" t="inlineStr">
        <is>
          <t>15527829AN67</t>
        </is>
      </c>
      <c r="F909" t="inlineStr">
        <is>
          <t>USP16259AN67</t>
        </is>
      </c>
      <c r="G909" t="inlineStr">
        <is>
          <t>BU</t>
        </is>
      </c>
      <c r="H909" t="inlineStr">
        <is>
          <t>Mayores</t>
        </is>
      </c>
      <c r="I909" t="inlineStr"/>
      <c r="J909" t="inlineStr"/>
      <c r="K909" t="inlineStr"/>
      <c r="L909" t="inlineStr">
        <is>
          <t>BBVA Bancomer</t>
        </is>
      </c>
      <c r="M909" t="inlineStr">
        <is>
          <t>BBVA Bancomer</t>
        </is>
      </c>
      <c r="N909" t="b">
        <v>0</v>
      </c>
      <c r="O909" t="n">
        <v>0.77</v>
      </c>
      <c r="P909" t="n">
        <v>0.004326656213306344</v>
      </c>
      <c r="Q909" t="n">
        <v>16.03357504181832</v>
      </c>
      <c r="R909" t="n">
        <v>12.34585278220011</v>
      </c>
      <c r="S909" t="n">
        <v>0.003331525284245885</v>
      </c>
      <c r="T909">
        <f>O909*Q909</f>
        <v/>
      </c>
      <c r="U909">
        <f>O909*P909</f>
        <v/>
      </c>
    </row>
    <row r="910">
      <c r="A910" t="inlineStr">
        <is>
          <t>202606</t>
        </is>
      </c>
      <c r="B910" t="inlineStr">
        <is>
          <t>Ex_Integra</t>
        </is>
      </c>
      <c r="C910" t="inlineStr">
        <is>
          <t>F3</t>
        </is>
      </c>
      <c r="D910" t="inlineStr">
        <is>
          <t>IN-FONDO3</t>
        </is>
      </c>
      <c r="E910" t="inlineStr">
        <is>
          <t>15527829AN67</t>
        </is>
      </c>
      <c r="F910" t="inlineStr">
        <is>
          <t>USP16259AN67</t>
        </is>
      </c>
      <c r="G910" t="inlineStr">
        <is>
          <t>BU</t>
        </is>
      </c>
      <c r="H910" t="inlineStr">
        <is>
          <t>Mayores</t>
        </is>
      </c>
      <c r="I910" t="inlineStr"/>
      <c r="J910" t="inlineStr"/>
      <c r="K910" t="inlineStr"/>
      <c r="L910" t="inlineStr">
        <is>
          <t>BBVA Bancomer</t>
        </is>
      </c>
      <c r="M910" t="inlineStr">
        <is>
          <t>BBVA Bancomer</t>
        </is>
      </c>
      <c r="N910" t="b">
        <v>0</v>
      </c>
      <c r="O910" t="n">
        <v>0.77</v>
      </c>
      <c r="P910" t="n">
        <v>0.000278532418064482</v>
      </c>
      <c r="Q910" t="n">
        <v>0.9922219970643231</v>
      </c>
      <c r="R910" t="n">
        <v>0.7640109377395288</v>
      </c>
      <c r="S910" t="n">
        <v>0.0002144699619096511</v>
      </c>
      <c r="T910">
        <f>O910*Q910</f>
        <v/>
      </c>
      <c r="U910">
        <f>O910*P910</f>
        <v/>
      </c>
    </row>
    <row r="911">
      <c r="A911" t="inlineStr">
        <is>
          <t>202606</t>
        </is>
      </c>
      <c r="B911" t="inlineStr">
        <is>
          <t>Ex_Integra</t>
        </is>
      </c>
      <c r="C911" t="inlineStr">
        <is>
          <t>F2</t>
        </is>
      </c>
      <c r="D911" t="inlineStr">
        <is>
          <t>IN-FONDO2</t>
        </is>
      </c>
      <c r="E911" t="inlineStr">
        <is>
          <t>5270465F0075</t>
        </is>
      </c>
      <c r="F911" t="inlineStr">
        <is>
          <t>LU0102000758</t>
        </is>
      </c>
      <c r="G911" t="inlineStr">
        <is>
          <t>TD</t>
        </is>
      </c>
      <c r="H911" t="inlineStr">
        <is>
          <t>Mayores</t>
        </is>
      </c>
      <c r="I911" t="inlineStr"/>
      <c r="J911" t="inlineStr"/>
      <c r="K911" t="inlineStr"/>
      <c r="L911" t="inlineStr">
        <is>
          <t>BNP Paribas - Japan Small Caps</t>
        </is>
      </c>
      <c r="M911" t="inlineStr">
        <is>
          <t>BNP Paribas - Japan Small Caps</t>
        </is>
      </c>
      <c r="N911" t="b">
        <v>0</v>
      </c>
      <c r="O911" t="n">
        <v>106.23905766</v>
      </c>
      <c r="P911" t="n">
        <v>0.003287942098432987</v>
      </c>
      <c r="Q911" t="n">
        <v>45.96081807466868</v>
      </c>
      <c r="R911" t="n">
        <v>4882.834001535496</v>
      </c>
      <c r="S911" t="n">
        <v>0.3493078701781635</v>
      </c>
      <c r="T911">
        <f>O911*Q911</f>
        <v/>
      </c>
      <c r="U911">
        <f>O911*P911</f>
        <v/>
      </c>
    </row>
    <row r="912">
      <c r="A912" t="inlineStr">
        <is>
          <t>202606</t>
        </is>
      </c>
      <c r="B912" t="inlineStr">
        <is>
          <t>Ex_Integra</t>
        </is>
      </c>
      <c r="C912" t="inlineStr">
        <is>
          <t>F2</t>
        </is>
      </c>
      <c r="D912" t="inlineStr">
        <is>
          <t>IN-FONDO2</t>
        </is>
      </c>
      <c r="E912" t="inlineStr">
        <is>
          <t>15527829AN67</t>
        </is>
      </c>
      <c r="F912" t="inlineStr">
        <is>
          <t>USP16259AN67</t>
        </is>
      </c>
      <c r="G912" t="inlineStr">
        <is>
          <t>BU</t>
        </is>
      </c>
      <c r="H912" t="inlineStr">
        <is>
          <t>Mayores</t>
        </is>
      </c>
      <c r="I912" t="inlineStr"/>
      <c r="J912" t="inlineStr"/>
      <c r="K912" t="inlineStr"/>
      <c r="L912" t="inlineStr">
        <is>
          <t>BBVA Bancomer</t>
        </is>
      </c>
      <c r="M912" t="inlineStr">
        <is>
          <t>BBVA Bancomer</t>
        </is>
      </c>
      <c r="N912" t="b">
        <v>0</v>
      </c>
      <c r="O912" t="n">
        <v>0.77</v>
      </c>
      <c r="P912" t="n">
        <v>0.0005454963168695108</v>
      </c>
      <c r="Q912" t="n">
        <v>7.625273264997674</v>
      </c>
      <c r="R912" t="n">
        <v>5.87146041404821</v>
      </c>
      <c r="S912" t="n">
        <v>0.0004200321639895233</v>
      </c>
      <c r="T912">
        <f>O912*Q912</f>
        <v/>
      </c>
      <c r="U912">
        <f>O912*P912</f>
        <v/>
      </c>
    </row>
    <row r="913">
      <c r="A913" t="inlineStr">
        <is>
          <t>202606</t>
        </is>
      </c>
      <c r="B913" t="inlineStr">
        <is>
          <t>Ex_Integra</t>
        </is>
      </c>
      <c r="C913" t="inlineStr">
        <is>
          <t>F2</t>
        </is>
      </c>
      <c r="D913" t="inlineStr">
        <is>
          <t>IN-FONDO2</t>
        </is>
      </c>
      <c r="E913" t="inlineStr">
        <is>
          <t>5273932EA854</t>
        </is>
      </c>
      <c r="F913" t="inlineStr">
        <is>
          <t>US78464A8541</t>
        </is>
      </c>
      <c r="G913" t="inlineStr">
        <is>
          <t>TD</t>
        </is>
      </c>
      <c r="H913" t="inlineStr">
        <is>
          <t>Mayores</t>
        </is>
      </c>
      <c r="I913" t="inlineStr"/>
      <c r="J913" t="inlineStr"/>
      <c r="K913" t="inlineStr"/>
      <c r="L913" t="inlineStr">
        <is>
          <t>SSGA Funds Management, Inc.</t>
        </is>
      </c>
      <c r="M913" t="inlineStr">
        <is>
          <t>SSGA Funds Management, Inc.</t>
        </is>
      </c>
      <c r="N913" t="b">
        <v>0</v>
      </c>
      <c r="O913" t="n">
        <v>21.83554626</v>
      </c>
      <c r="P913" t="n">
        <v>8.73020957642663e-06</v>
      </c>
      <c r="Q913" t="n">
        <v>0.12203608277868</v>
      </c>
      <c r="R913" t="n">
        <v>2.664724530903056</v>
      </c>
      <c r="S913" t="n">
        <v>0.0001906288950655587</v>
      </c>
      <c r="T913">
        <f>O913*Q913</f>
        <v/>
      </c>
      <c r="U913">
        <f>O913*P913</f>
        <v/>
      </c>
    </row>
    <row r="914">
      <c r="A914" t="inlineStr">
        <is>
          <t>202606</t>
        </is>
      </c>
      <c r="B914" t="inlineStr">
        <is>
          <t>Ex_Integra</t>
        </is>
      </c>
      <c r="C914" t="inlineStr">
        <is>
          <t>F2</t>
        </is>
      </c>
      <c r="D914" t="inlineStr">
        <is>
          <t>IN-FONDO2</t>
        </is>
      </c>
      <c r="E914" t="inlineStr">
        <is>
          <t>59509428AW93</t>
        </is>
      </c>
      <c r="F914" t="inlineStr">
        <is>
          <t>US279158AW93</t>
        </is>
      </c>
      <c r="G914" t="inlineStr">
        <is>
          <t>BU</t>
        </is>
      </c>
      <c r="H914" t="inlineStr">
        <is>
          <t>Mayores</t>
        </is>
      </c>
      <c r="I914" t="inlineStr"/>
      <c r="J914" t="inlineStr"/>
      <c r="K914" t="inlineStr"/>
      <c r="L914" t="inlineStr"/>
      <c r="M914" t="inlineStr">
        <is>
          <t>nan</t>
        </is>
      </c>
      <c r="N914" t="b">
        <v>0</v>
      </c>
      <c r="O914" t="n">
        <v>226.35</v>
      </c>
      <c r="P914" t="n">
        <v>0.001095393076591562</v>
      </c>
      <c r="Q914" t="n">
        <v>15.31205854795028</v>
      </c>
      <c r="R914" t="n">
        <v>3465.884452328545</v>
      </c>
      <c r="S914" t="n">
        <v>0.2479422228865</v>
      </c>
      <c r="T914">
        <f>O914*Q914</f>
        <v/>
      </c>
      <c r="U914">
        <f>O914*P914</f>
        <v/>
      </c>
    </row>
    <row r="915">
      <c r="A915" t="inlineStr">
        <is>
          <t>202606</t>
        </is>
      </c>
      <c r="B915" t="inlineStr">
        <is>
          <t>Ex_Integra</t>
        </is>
      </c>
      <c r="C915" t="inlineStr">
        <is>
          <t>F3</t>
        </is>
      </c>
      <c r="D915" t="inlineStr">
        <is>
          <t>IN-FONDO3</t>
        </is>
      </c>
      <c r="E915" t="inlineStr">
        <is>
          <t>5270172E8413</t>
        </is>
      </c>
      <c r="F915" t="inlineStr">
        <is>
          <t>US9229083632</t>
        </is>
      </c>
      <c r="G915" t="inlineStr">
        <is>
          <t>TD</t>
        </is>
      </c>
      <c r="H915" t="inlineStr">
        <is>
          <t>Mayores</t>
        </is>
      </c>
      <c r="I915" t="inlineStr"/>
      <c r="J915" t="inlineStr"/>
      <c r="K915" t="inlineStr"/>
      <c r="L915" t="inlineStr">
        <is>
          <t>Vanguard - S&amp;P 500 ETF</t>
        </is>
      </c>
      <c r="M915" t="inlineStr">
        <is>
          <t>Vanguard - S&amp;P 500 ETF</t>
        </is>
      </c>
      <c r="N915" t="b">
        <v>0</v>
      </c>
      <c r="O915" t="n">
        <v>21.87354089</v>
      </c>
      <c r="P915" t="n">
        <v>0.01806945490211328</v>
      </c>
      <c r="Q915" t="n">
        <v>64.36920611764448</v>
      </c>
      <c r="R915" t="n">
        <v>1407.982462071135</v>
      </c>
      <c r="S915" t="n">
        <v>0.3952429606613858</v>
      </c>
      <c r="T915">
        <f>O915*Q915</f>
        <v/>
      </c>
      <c r="U915">
        <f>O915*P915</f>
        <v/>
      </c>
    </row>
    <row r="916">
      <c r="A916" t="inlineStr">
        <is>
          <t>202606</t>
        </is>
      </c>
      <c r="B916" t="inlineStr">
        <is>
          <t>Ex_Integra</t>
        </is>
      </c>
      <c r="C916" t="inlineStr">
        <is>
          <t>F2</t>
        </is>
      </c>
      <c r="D916" t="inlineStr">
        <is>
          <t>IN-FONDO2</t>
        </is>
      </c>
      <c r="E916" t="inlineStr">
        <is>
          <t>5270172E8413</t>
        </is>
      </c>
      <c r="F916" t="inlineStr">
        <is>
          <t>US9229083632</t>
        </is>
      </c>
      <c r="G916" t="inlineStr">
        <is>
          <t>TD</t>
        </is>
      </c>
      <c r="H916" t="inlineStr">
        <is>
          <t>Mayores</t>
        </is>
      </c>
      <c r="I916" t="inlineStr"/>
      <c r="J916" t="inlineStr"/>
      <c r="K916" t="inlineStr"/>
      <c r="L916" t="inlineStr">
        <is>
          <t>Vanguard - S&amp;P 500 ETF</t>
        </is>
      </c>
      <c r="M916" t="inlineStr">
        <is>
          <t>Vanguard - S&amp;P 500 ETF</t>
        </is>
      </c>
      <c r="N916" t="b">
        <v>0</v>
      </c>
      <c r="O916" t="n">
        <v>21.87354089</v>
      </c>
      <c r="P916" t="n">
        <v>0.004658398654008853</v>
      </c>
      <c r="Q916" t="n">
        <v>65.11787818837287</v>
      </c>
      <c r="R916" t="n">
        <v>1424.358571223413</v>
      </c>
      <c r="S916" t="n">
        <v>0.1018956734403836</v>
      </c>
      <c r="T916">
        <f>O916*Q916</f>
        <v/>
      </c>
      <c r="U916">
        <f>O916*P916</f>
        <v/>
      </c>
    </row>
    <row r="917">
      <c r="A917" t="inlineStr">
        <is>
          <t>202606</t>
        </is>
      </c>
      <c r="B917" t="inlineStr">
        <is>
          <t>Ex_Integra</t>
        </is>
      </c>
      <c r="C917" t="inlineStr">
        <is>
          <t>F1</t>
        </is>
      </c>
      <c r="D917" t="inlineStr">
        <is>
          <t>IN-FONDO1</t>
        </is>
      </c>
      <c r="E917" t="inlineStr">
        <is>
          <t>59509428AW93</t>
        </is>
      </c>
      <c r="F917" t="inlineStr">
        <is>
          <t>US279158AW93</t>
        </is>
      </c>
      <c r="G917" t="inlineStr">
        <is>
          <t>BU</t>
        </is>
      </c>
      <c r="H917" t="inlineStr">
        <is>
          <t>Mayores</t>
        </is>
      </c>
      <c r="I917" t="inlineStr"/>
      <c r="J917" t="inlineStr"/>
      <c r="K917" t="inlineStr"/>
      <c r="L917" t="inlineStr"/>
      <c r="M917" t="inlineStr">
        <is>
          <t>nan</t>
        </is>
      </c>
      <c r="N917" t="b">
        <v>0</v>
      </c>
      <c r="O917" t="n">
        <v>226.35</v>
      </c>
      <c r="P917" t="n">
        <v>0.001622703215360603</v>
      </c>
      <c r="Q917" t="n">
        <v>6.013358235874692</v>
      </c>
      <c r="R917" t="n">
        <v>1361.123636690236</v>
      </c>
      <c r="S917" t="n">
        <v>0.3672988727968725</v>
      </c>
      <c r="T917">
        <f>O917*Q917</f>
        <v/>
      </c>
      <c r="U917">
        <f>O917*P917</f>
        <v/>
      </c>
    </row>
    <row r="918">
      <c r="A918" t="inlineStr">
        <is>
          <t>202606</t>
        </is>
      </c>
      <c r="B918" t="inlineStr">
        <is>
          <t>Ex_Integra</t>
        </is>
      </c>
      <c r="C918" t="inlineStr">
        <is>
          <t>F1</t>
        </is>
      </c>
      <c r="D918" t="inlineStr">
        <is>
          <t>IN-FONDO1</t>
        </is>
      </c>
      <c r="E918" t="inlineStr">
        <is>
          <t>1552782BAB48</t>
        </is>
      </c>
      <c r="F918" t="inlineStr">
        <is>
          <t>USP1S81BAB48</t>
        </is>
      </c>
      <c r="G918" t="inlineStr">
        <is>
          <t>BU</t>
        </is>
      </c>
      <c r="H918" t="inlineStr">
        <is>
          <t>Mayores</t>
        </is>
      </c>
      <c r="I918" t="inlineStr"/>
      <c r="J918" t="inlineStr"/>
      <c r="K918" t="inlineStr"/>
      <c r="L918" t="inlineStr"/>
      <c r="M918" t="inlineStr">
        <is>
          <t>nan</t>
        </is>
      </c>
      <c r="N918" t="b">
        <v>0</v>
      </c>
      <c r="O918" t="n">
        <v>0.77</v>
      </c>
      <c r="P918" t="n">
        <v>0.001190697244269778</v>
      </c>
      <c r="Q918" t="n">
        <v>4.412445241055264</v>
      </c>
      <c r="R918" t="n">
        <v>3.397582835612553</v>
      </c>
      <c r="S918" t="n">
        <v>0.0009168368780877288</v>
      </c>
      <c r="T918">
        <f>O918*Q918</f>
        <v/>
      </c>
      <c r="U918">
        <f>O918*P918</f>
        <v/>
      </c>
    </row>
    <row r="919">
      <c r="A919" t="inlineStr">
        <is>
          <t>202606</t>
        </is>
      </c>
      <c r="B919" t="inlineStr">
        <is>
          <t>Ex_Integra</t>
        </is>
      </c>
      <c r="C919" t="inlineStr">
        <is>
          <t>F2</t>
        </is>
      </c>
      <c r="D919" t="inlineStr">
        <is>
          <t>IN-FONDO2</t>
        </is>
      </c>
      <c r="E919" t="inlineStr">
        <is>
          <t>5270462USMCP</t>
        </is>
      </c>
      <c r="F919" t="inlineStr">
        <is>
          <t>LU0823411292</t>
        </is>
      </c>
      <c r="G919" t="inlineStr">
        <is>
          <t>TD</t>
        </is>
      </c>
      <c r="H919" t="inlineStr">
        <is>
          <t>Mayores</t>
        </is>
      </c>
      <c r="I919" t="inlineStr"/>
      <c r="J919" t="inlineStr"/>
      <c r="K919" t="inlineStr"/>
      <c r="L919" t="inlineStr">
        <is>
          <t>Parvest - USA Small Cap</t>
        </is>
      </c>
      <c r="M919" t="inlineStr">
        <is>
          <t>Parvest - USA Small Cap</t>
        </is>
      </c>
      <c r="N919" t="b">
        <v>0</v>
      </c>
      <c r="O919" t="n">
        <v>35.7379753</v>
      </c>
      <c r="P919" t="n">
        <v>8.182812416116096e-08</v>
      </c>
      <c r="Q919" t="n">
        <v>0.001143842383889587</v>
      </c>
      <c r="R919" t="n">
        <v>0.04087861086253919</v>
      </c>
      <c r="S919" t="n">
        <v>2.924371480116904e-06</v>
      </c>
      <c r="T919">
        <f>O919*Q919</f>
        <v/>
      </c>
      <c r="U919">
        <f>O919*P919</f>
        <v/>
      </c>
    </row>
    <row r="920">
      <c r="A920" t="inlineStr">
        <is>
          <t>202606</t>
        </is>
      </c>
      <c r="B920" t="inlineStr">
        <is>
          <t>Ex_Integra</t>
        </is>
      </c>
      <c r="C920" t="inlineStr">
        <is>
          <t>F3</t>
        </is>
      </c>
      <c r="D920" t="inlineStr">
        <is>
          <t>IN-FONDO3</t>
        </is>
      </c>
      <c r="E920" t="inlineStr">
        <is>
          <t>5270462USMCP</t>
        </is>
      </c>
      <c r="F920" t="inlineStr">
        <is>
          <t>LU0823411292</t>
        </is>
      </c>
      <c r="G920" t="inlineStr">
        <is>
          <t>TD</t>
        </is>
      </c>
      <c r="H920" t="inlineStr">
        <is>
          <t>Mayores</t>
        </is>
      </c>
      <c r="I920" t="inlineStr"/>
      <c r="J920" t="inlineStr"/>
      <c r="K920" t="inlineStr"/>
      <c r="L920" t="inlineStr">
        <is>
          <t>Parvest - USA Small Cap</t>
        </is>
      </c>
      <c r="M920" t="inlineStr">
        <is>
          <t>Parvest - USA Small Cap</t>
        </is>
      </c>
      <c r="N920" t="b">
        <v>0</v>
      </c>
      <c r="O920" t="n">
        <v>35.7379753</v>
      </c>
      <c r="P920" t="n">
        <v>2.237910122413865e-05</v>
      </c>
      <c r="Q920" t="n">
        <v>0.07972155149272026</v>
      </c>
      <c r="R920" t="n">
        <v>2.849086838124515</v>
      </c>
      <c r="S920" t="n">
        <v>0.0007997837667844667</v>
      </c>
      <c r="T920">
        <f>O920*Q920</f>
        <v/>
      </c>
      <c r="U920">
        <f>O920*P920</f>
        <v/>
      </c>
    </row>
    <row r="921">
      <c r="A921" t="inlineStr">
        <is>
          <t>202606</t>
        </is>
      </c>
      <c r="B921" t="inlineStr">
        <is>
          <t>Ex_Integra</t>
        </is>
      </c>
      <c r="C921" t="inlineStr">
        <is>
          <t>F2</t>
        </is>
      </c>
      <c r="D921" t="inlineStr">
        <is>
          <t>IN-FONDO2</t>
        </is>
      </c>
      <c r="E921" t="inlineStr">
        <is>
          <t>1552782BAB48</t>
        </is>
      </c>
      <c r="F921" t="inlineStr">
        <is>
          <t>USP1S81BAB48</t>
        </is>
      </c>
      <c r="G921" t="inlineStr">
        <is>
          <t>BU</t>
        </is>
      </c>
      <c r="H921" t="inlineStr">
        <is>
          <t>Mayores</t>
        </is>
      </c>
      <c r="I921" t="inlineStr"/>
      <c r="J921" t="inlineStr"/>
      <c r="K921" t="inlineStr"/>
      <c r="L921" t="inlineStr"/>
      <c r="M921" t="inlineStr">
        <is>
          <t>nan</t>
        </is>
      </c>
      <c r="N921" t="b">
        <v>0</v>
      </c>
      <c r="O921" t="n">
        <v>0.77</v>
      </c>
      <c r="P921" t="n">
        <v>0.001594356213224711</v>
      </c>
      <c r="Q921" t="n">
        <v>22.28686323191713</v>
      </c>
      <c r="R921" t="n">
        <v>17.16088468857619</v>
      </c>
      <c r="S921" t="n">
        <v>0.001227654284183027</v>
      </c>
      <c r="T921">
        <f>O921*Q921</f>
        <v/>
      </c>
      <c r="U921">
        <f>O921*P921</f>
        <v/>
      </c>
    </row>
    <row r="922">
      <c r="A922" t="inlineStr">
        <is>
          <t>202606</t>
        </is>
      </c>
      <c r="B922" t="inlineStr">
        <is>
          <t>Ex_Integra</t>
        </is>
      </c>
      <c r="C922" t="inlineStr">
        <is>
          <t>F1</t>
        </is>
      </c>
      <c r="D922" t="inlineStr">
        <is>
          <t>IN-FONDO1</t>
        </is>
      </c>
      <c r="E922" t="inlineStr">
        <is>
          <t>1552782BAA64</t>
        </is>
      </c>
      <c r="F922" t="inlineStr">
        <is>
          <t>USP1S81BAA64</t>
        </is>
      </c>
      <c r="G922" t="inlineStr">
        <is>
          <t>BU</t>
        </is>
      </c>
      <c r="H922" t="inlineStr">
        <is>
          <t>Mayores</t>
        </is>
      </c>
      <c r="I922" t="inlineStr"/>
      <c r="J922" t="inlineStr"/>
      <c r="K922" t="inlineStr"/>
      <c r="L922" t="inlineStr">
        <is>
          <t>BBVA Bancomer</t>
        </is>
      </c>
      <c r="M922" t="inlineStr">
        <is>
          <t>BBVA Bancomer</t>
        </is>
      </c>
      <c r="N922" t="b">
        <v>0</v>
      </c>
      <c r="O922" t="n">
        <v>0.77</v>
      </c>
      <c r="P922" t="n">
        <v>0.0009748299249208012</v>
      </c>
      <c r="Q922" t="n">
        <v>3.612491490809632</v>
      </c>
      <c r="R922" t="n">
        <v>2.781618447923417</v>
      </c>
      <c r="S922" t="n">
        <v>0.0007506190421890169</v>
      </c>
      <c r="T922">
        <f>O922*Q922</f>
        <v/>
      </c>
      <c r="U922">
        <f>O922*P922</f>
        <v/>
      </c>
    </row>
    <row r="923">
      <c r="A923" t="inlineStr">
        <is>
          <t>202606</t>
        </is>
      </c>
      <c r="B923" t="inlineStr">
        <is>
          <t>Ex_Integra</t>
        </is>
      </c>
      <c r="C923" t="inlineStr">
        <is>
          <t>F1</t>
        </is>
      </c>
      <c r="D923" t="inlineStr">
        <is>
          <t>IN-FONDO1</t>
        </is>
      </c>
      <c r="E923" t="inlineStr">
        <is>
          <t>5270462USMCP</t>
        </is>
      </c>
      <c r="F923" t="inlineStr">
        <is>
          <t>LU0823411292</t>
        </is>
      </c>
      <c r="G923" t="inlineStr">
        <is>
          <t>TD</t>
        </is>
      </c>
      <c r="H923" t="inlineStr">
        <is>
          <t>Mayores</t>
        </is>
      </c>
      <c r="I923" t="inlineStr"/>
      <c r="J923" t="inlineStr"/>
      <c r="K923" t="inlineStr"/>
      <c r="L923" t="inlineStr">
        <is>
          <t>Parvest - USA Small Cap</t>
        </is>
      </c>
      <c r="M923" t="inlineStr">
        <is>
          <t>Parvest - USA Small Cap</t>
        </is>
      </c>
      <c r="N923" t="b">
        <v>0</v>
      </c>
      <c r="O923" t="n">
        <v>35.7379753</v>
      </c>
      <c r="P923" t="n">
        <v>1.511845970272779e-05</v>
      </c>
      <c r="Q923" t="n">
        <v>0.0560254723763118</v>
      </c>
      <c r="R923" t="n">
        <v>2.002236947955463</v>
      </c>
      <c r="S923" t="n">
        <v>0.0005403031394301312</v>
      </c>
      <c r="T923">
        <f>O923*Q923</f>
        <v/>
      </c>
      <c r="U923">
        <f>O923*P923</f>
        <v/>
      </c>
    </row>
    <row r="924">
      <c r="A924" t="inlineStr">
        <is>
          <t>202606</t>
        </is>
      </c>
      <c r="B924" t="inlineStr">
        <is>
          <t>Ex_Integra</t>
        </is>
      </c>
      <c r="C924" t="inlineStr">
        <is>
          <t>F2</t>
        </is>
      </c>
      <c r="D924" t="inlineStr">
        <is>
          <t>IN-FONDO2</t>
        </is>
      </c>
      <c r="E924" t="inlineStr">
        <is>
          <t>5271112E7200</t>
        </is>
      </c>
      <c r="F924" t="inlineStr">
        <is>
          <t>US4642872000</t>
        </is>
      </c>
      <c r="G924" t="inlineStr">
        <is>
          <t>TD</t>
        </is>
      </c>
      <c r="H924" t="inlineStr">
        <is>
          <t>Mayores</t>
        </is>
      </c>
      <c r="I924" t="inlineStr"/>
      <c r="J924" t="inlineStr"/>
      <c r="K924" t="inlineStr"/>
      <c r="L924" t="inlineStr">
        <is>
          <t>BlackRock - iShares Core S&amp;P 500</t>
        </is>
      </c>
      <c r="M924" t="inlineStr">
        <is>
          <t>BlackRock - iShares Core S&amp;P 500</t>
        </is>
      </c>
      <c r="N924" t="b">
        <v>0</v>
      </c>
      <c r="O924" t="n">
        <v>21.83166068</v>
      </c>
      <c r="P924" t="n">
        <v>0.0101095246618592</v>
      </c>
      <c r="Q924" t="n">
        <v>141.3169727126682</v>
      </c>
      <c r="R924" t="n">
        <v>3085.184196587791</v>
      </c>
      <c r="S924" t="n">
        <v>0.2207077120538019</v>
      </c>
      <c r="T924">
        <f>O924*Q924</f>
        <v/>
      </c>
      <c r="U924">
        <f>O924*P924</f>
        <v/>
      </c>
    </row>
    <row r="925">
      <c r="A925" t="inlineStr">
        <is>
          <t>202606</t>
        </is>
      </c>
      <c r="B925" t="inlineStr">
        <is>
          <t>Ex_Integra</t>
        </is>
      </c>
      <c r="C925" t="inlineStr">
        <is>
          <t>F1</t>
        </is>
      </c>
      <c r="D925" t="inlineStr">
        <is>
          <t>IN-FONDO1</t>
        </is>
      </c>
      <c r="E925" t="inlineStr">
        <is>
          <t>1551112LAN29</t>
        </is>
      </c>
      <c r="F925" t="inlineStr">
        <is>
          <t>US05968LAN29</t>
        </is>
      </c>
      <c r="G925" t="inlineStr">
        <is>
          <t>BU</t>
        </is>
      </c>
      <c r="H925" t="inlineStr">
        <is>
          <t>Mayores</t>
        </is>
      </c>
      <c r="I925" t="inlineStr"/>
      <c r="J925" t="inlineStr"/>
      <c r="K925" t="inlineStr"/>
      <c r="L925" t="inlineStr"/>
      <c r="M925" t="inlineStr">
        <is>
          <t>nan</t>
        </is>
      </c>
      <c r="N925" t="b">
        <v>0</v>
      </c>
      <c r="O925" t="n">
        <v>0.6</v>
      </c>
      <c r="P925" t="n">
        <v>0.0009539435734755772</v>
      </c>
      <c r="Q925" t="n">
        <v>3.535091561918383</v>
      </c>
      <c r="R925" t="n">
        <v>2.12105493715103</v>
      </c>
      <c r="S925" t="n">
        <v>0.0005723661440853463</v>
      </c>
      <c r="T925">
        <f>O925*Q925</f>
        <v/>
      </c>
      <c r="U925">
        <f>O925*P925</f>
        <v/>
      </c>
    </row>
    <row r="926">
      <c r="A926" t="inlineStr">
        <is>
          <t>202606</t>
        </is>
      </c>
      <c r="B926" t="inlineStr">
        <is>
          <t>Ex_Integra</t>
        </is>
      </c>
      <c r="C926" t="inlineStr">
        <is>
          <t>F2</t>
        </is>
      </c>
      <c r="D926" t="inlineStr">
        <is>
          <t>IN-FONDO2</t>
        </is>
      </c>
      <c r="E926" t="inlineStr">
        <is>
          <t>1551112LAN29</t>
        </is>
      </c>
      <c r="F926" t="inlineStr">
        <is>
          <t>US05968LAN29</t>
        </is>
      </c>
      <c r="G926" t="inlineStr">
        <is>
          <t>BU</t>
        </is>
      </c>
      <c r="H926" t="inlineStr">
        <is>
          <t>Mayores</t>
        </is>
      </c>
      <c r="I926" t="inlineStr"/>
      <c r="J926" t="inlineStr"/>
      <c r="K926" t="inlineStr"/>
      <c r="L926" t="inlineStr"/>
      <c r="M926" t="inlineStr">
        <is>
          <t>nan</t>
        </is>
      </c>
      <c r="N926" t="b">
        <v>0</v>
      </c>
      <c r="O926" t="n">
        <v>0.6</v>
      </c>
      <c r="P926" t="n">
        <v>0.0002818172557378851</v>
      </c>
      <c r="Q926" t="n">
        <v>3.93940989029108</v>
      </c>
      <c r="R926" t="n">
        <v>2.363645934174648</v>
      </c>
      <c r="S926" t="n">
        <v>0.0001690903534427311</v>
      </c>
      <c r="T926">
        <f>O926*Q926</f>
        <v/>
      </c>
      <c r="U926">
        <f>O926*P926</f>
        <v/>
      </c>
    </row>
    <row r="927">
      <c r="A927" t="inlineStr">
        <is>
          <t>202606</t>
        </is>
      </c>
      <c r="B927" t="inlineStr">
        <is>
          <t>Ex_Integra</t>
        </is>
      </c>
      <c r="C927" t="inlineStr">
        <is>
          <t>F3</t>
        </is>
      </c>
      <c r="D927" t="inlineStr">
        <is>
          <t>IN-FONDO3</t>
        </is>
      </c>
      <c r="E927" t="inlineStr">
        <is>
          <t>5271112E7200</t>
        </is>
      </c>
      <c r="F927" t="inlineStr">
        <is>
          <t>US4642872000</t>
        </is>
      </c>
      <c r="G927" t="inlineStr">
        <is>
          <t>TD</t>
        </is>
      </c>
      <c r="H927" t="inlineStr">
        <is>
          <t>Mayores</t>
        </is>
      </c>
      <c r="I927" t="inlineStr"/>
      <c r="J927" t="inlineStr"/>
      <c r="K927" t="inlineStr"/>
      <c r="L927" t="inlineStr">
        <is>
          <t>BlackRock - iShares Core S&amp;P 500</t>
        </is>
      </c>
      <c r="M927" t="inlineStr">
        <is>
          <t>BlackRock - iShares Core S&amp;P 500</t>
        </is>
      </c>
      <c r="N927" t="b">
        <v>0</v>
      </c>
      <c r="O927" t="n">
        <v>21.83166068</v>
      </c>
      <c r="P927" t="n">
        <v>0.01710578235354921</v>
      </c>
      <c r="Q927" t="n">
        <v>60.93629476284863</v>
      </c>
      <c r="R927" t="n">
        <v>1330.340510358972</v>
      </c>
      <c r="S927" t="n">
        <v>0.3734476360086182</v>
      </c>
      <c r="T927">
        <f>O927*Q927</f>
        <v/>
      </c>
      <c r="U927">
        <f>O927*P927</f>
        <v/>
      </c>
    </row>
    <row r="928">
      <c r="A928" t="inlineStr">
        <is>
          <t>202606</t>
        </is>
      </c>
      <c r="B928" t="inlineStr">
        <is>
          <t>Ex_Integra</t>
        </is>
      </c>
      <c r="C928" t="inlineStr">
        <is>
          <t>F3</t>
        </is>
      </c>
      <c r="D928" t="inlineStr">
        <is>
          <t>IN-FONDO3</t>
        </is>
      </c>
      <c r="E928" t="inlineStr">
        <is>
          <t>5271112E7804</t>
        </is>
      </c>
      <c r="F928" t="inlineStr">
        <is>
          <t>US4642878049</t>
        </is>
      </c>
      <c r="G928" t="inlineStr">
        <is>
          <t>TD</t>
        </is>
      </c>
      <c r="H928" t="inlineStr">
        <is>
          <t>Mayores</t>
        </is>
      </c>
      <c r="I928" t="inlineStr"/>
      <c r="J928" t="inlineStr"/>
      <c r="K928" t="inlineStr"/>
      <c r="L928" t="inlineStr">
        <is>
          <t>BlackRock - iShares Core S&amp;P Small Cap</t>
        </is>
      </c>
      <c r="M928" t="inlineStr">
        <is>
          <t>BlackRock - iShares Core S&amp;P Small Cap</t>
        </is>
      </c>
      <c r="N928" t="b">
        <v>0</v>
      </c>
      <c r="O928" t="n">
        <v>58.27928467</v>
      </c>
      <c r="P928" t="n">
        <v>8.850674078409726e-07</v>
      </c>
      <c r="Q928" t="n">
        <v>0.003152894578832144</v>
      </c>
      <c r="R928" t="n">
        <v>0.1837484406942583</v>
      </c>
      <c r="S928" t="n">
        <v>5.158109541370303e-05</v>
      </c>
      <c r="T928">
        <f>O928*Q928</f>
        <v/>
      </c>
      <c r="U928">
        <f>O928*P928</f>
        <v/>
      </c>
    </row>
    <row r="929">
      <c r="A929" t="inlineStr">
        <is>
          <t>202606</t>
        </is>
      </c>
      <c r="B929" t="inlineStr">
        <is>
          <t>Ex_Integra</t>
        </is>
      </c>
      <c r="C929" t="inlineStr">
        <is>
          <t>F2</t>
        </is>
      </c>
      <c r="D929" t="inlineStr">
        <is>
          <t>IN-FONDO2</t>
        </is>
      </c>
      <c r="E929" t="inlineStr">
        <is>
          <t>59509428AJ82</t>
        </is>
      </c>
      <c r="F929" t="inlineStr">
        <is>
          <t>US279158AJ82</t>
        </is>
      </c>
      <c r="G929" t="inlineStr">
        <is>
          <t>BU</t>
        </is>
      </c>
      <c r="H929" t="inlineStr">
        <is>
          <t>Mayores</t>
        </is>
      </c>
      <c r="I929" t="inlineStr"/>
      <c r="J929" t="inlineStr"/>
      <c r="K929" t="inlineStr"/>
      <c r="L929" t="inlineStr">
        <is>
          <t>Ecopetrol</t>
        </is>
      </c>
      <c r="M929" t="inlineStr">
        <is>
          <t>Ecopetrol</t>
        </is>
      </c>
      <c r="N929" t="b">
        <v>0</v>
      </c>
      <c r="O929" t="n">
        <v>226.35</v>
      </c>
      <c r="P929" t="n">
        <v>0.0001939616937368505</v>
      </c>
      <c r="Q929" t="n">
        <v>2.711312380939631</v>
      </c>
      <c r="R929" t="n">
        <v>613.7055574256856</v>
      </c>
      <c r="S929" t="n">
        <v>0.04390322937733611</v>
      </c>
      <c r="T929">
        <f>O929*Q929</f>
        <v/>
      </c>
      <c r="U929">
        <f>O929*P929</f>
        <v/>
      </c>
    </row>
    <row r="930">
      <c r="A930" t="inlineStr">
        <is>
          <t>202606</t>
        </is>
      </c>
      <c r="B930" t="inlineStr">
        <is>
          <t>Ex_Integra</t>
        </is>
      </c>
      <c r="C930" t="inlineStr">
        <is>
          <t>F1</t>
        </is>
      </c>
      <c r="D930" t="inlineStr">
        <is>
          <t>IN-FONDO1</t>
        </is>
      </c>
      <c r="E930" t="inlineStr">
        <is>
          <t>59509428AJ82</t>
        </is>
      </c>
      <c r="F930" t="inlineStr">
        <is>
          <t>US279158AJ82</t>
        </is>
      </c>
      <c r="G930" t="inlineStr">
        <is>
          <t>BU</t>
        </is>
      </c>
      <c r="H930" t="inlineStr">
        <is>
          <t>Mayores</t>
        </is>
      </c>
      <c r="I930" t="inlineStr"/>
      <c r="J930" t="inlineStr"/>
      <c r="K930" t="inlineStr"/>
      <c r="L930" t="inlineStr">
        <is>
          <t>Ecopetrol</t>
        </is>
      </c>
      <c r="M930" t="inlineStr">
        <is>
          <t>Ecopetrol</t>
        </is>
      </c>
      <c r="N930" t="b">
        <v>0</v>
      </c>
      <c r="O930" t="n">
        <v>226.35</v>
      </c>
      <c r="P930" t="n">
        <v>0.001849528781647552</v>
      </c>
      <c r="Q930" t="n">
        <v>6.853920683910178</v>
      </c>
      <c r="R930" t="n">
        <v>1551.384946803069</v>
      </c>
      <c r="S930" t="n">
        <v>0.4186408397259233</v>
      </c>
      <c r="T930">
        <f>O930*Q930</f>
        <v/>
      </c>
      <c r="U930">
        <f>O930*P930</f>
        <v/>
      </c>
    </row>
    <row r="931">
      <c r="A931" t="inlineStr">
        <is>
          <t>202606</t>
        </is>
      </c>
      <c r="B931" t="inlineStr">
        <is>
          <t>Ex_Integra</t>
        </is>
      </c>
      <c r="C931" t="inlineStr">
        <is>
          <t>F2</t>
        </is>
      </c>
      <c r="D931" t="inlineStr">
        <is>
          <t>IN-FONDO2</t>
        </is>
      </c>
      <c r="E931" t="inlineStr">
        <is>
          <t>5273882RGCTI</t>
        </is>
      </c>
      <c r="F931" t="inlineStr">
        <is>
          <t>LU0936248318</t>
        </is>
      </c>
      <c r="G931" t="inlineStr">
        <is>
          <t>TD</t>
        </is>
      </c>
      <c r="H931" t="inlineStr">
        <is>
          <t>Mayores</t>
        </is>
      </c>
      <c r="I931" t="inlineStr"/>
      <c r="J931" t="inlineStr"/>
      <c r="K931" t="inlineStr"/>
      <c r="L931" t="inlineStr">
        <is>
          <t>Robeco - Consumer Trends</t>
        </is>
      </c>
      <c r="M931" t="inlineStr">
        <is>
          <t>Robeco - Consumer Trends</t>
        </is>
      </c>
      <c r="N931" t="b">
        <v>0</v>
      </c>
      <c r="O931" t="n">
        <v>6.2466671</v>
      </c>
      <c r="P931" t="n">
        <v>2.55633150841353e-08</v>
      </c>
      <c r="Q931" t="n">
        <v>0.000357339283598495</v>
      </c>
      <c r="R931" t="n">
        <v>0.002232179546392289</v>
      </c>
      <c r="S931" t="n">
        <v>1.596855193030017e-07</v>
      </c>
      <c r="T931">
        <f>O931*Q931</f>
        <v/>
      </c>
      <c r="U931">
        <f>O931*P931</f>
        <v/>
      </c>
    </row>
    <row r="932">
      <c r="A932" t="inlineStr">
        <is>
          <t>202606</t>
        </is>
      </c>
      <c r="B932" t="inlineStr">
        <is>
          <t>Ex_Integra</t>
        </is>
      </c>
      <c r="C932" t="inlineStr">
        <is>
          <t>F3</t>
        </is>
      </c>
      <c r="D932" t="inlineStr">
        <is>
          <t>IN-FONDO3</t>
        </is>
      </c>
      <c r="E932" t="inlineStr">
        <is>
          <t>5273882RGCTI</t>
        </is>
      </c>
      <c r="F932" t="inlineStr">
        <is>
          <t>LU0936248318</t>
        </is>
      </c>
      <c r="G932" t="inlineStr">
        <is>
          <t>TD</t>
        </is>
      </c>
      <c r="H932" t="inlineStr">
        <is>
          <t>Mayores</t>
        </is>
      </c>
      <c r="I932" t="inlineStr"/>
      <c r="J932" t="inlineStr"/>
      <c r="K932" t="inlineStr"/>
      <c r="L932" t="inlineStr">
        <is>
          <t>Robeco - Consumer Trends</t>
        </is>
      </c>
      <c r="M932" t="inlineStr">
        <is>
          <t>Robeco - Consumer Trends</t>
        </is>
      </c>
      <c r="N932" t="b">
        <v>0</v>
      </c>
      <c r="O932" t="n">
        <v>6.2466671</v>
      </c>
      <c r="P932" t="n">
        <v>1.832972885539089e-05</v>
      </c>
      <c r="Q932" t="n">
        <v>0.06529638559463141</v>
      </c>
      <c r="R932" t="n">
        <v>0.407884783642898</v>
      </c>
      <c r="S932" t="n">
        <v>0.0001144997141928909</v>
      </c>
      <c r="T932">
        <f>O932*Q932</f>
        <v/>
      </c>
      <c r="U932">
        <f>O932*P932</f>
        <v/>
      </c>
    </row>
    <row r="933">
      <c r="A933" t="inlineStr">
        <is>
          <t>202606</t>
        </is>
      </c>
      <c r="B933" t="inlineStr">
        <is>
          <t>Ex_Integra</t>
        </is>
      </c>
      <c r="C933" t="inlineStr">
        <is>
          <t>F2</t>
        </is>
      </c>
      <c r="D933" t="inlineStr">
        <is>
          <t>IN-FONDO2</t>
        </is>
      </c>
      <c r="E933" t="inlineStr">
        <is>
          <t>59509428AQ26</t>
        </is>
      </c>
      <c r="F933" t="inlineStr">
        <is>
          <t>US279158AQ26</t>
        </is>
      </c>
      <c r="G933" t="inlineStr">
        <is>
          <t>BU</t>
        </is>
      </c>
      <c r="H933" t="inlineStr">
        <is>
          <t>Mayores</t>
        </is>
      </c>
      <c r="I933" t="inlineStr"/>
      <c r="J933" t="inlineStr"/>
      <c r="K933" t="inlineStr"/>
      <c r="L933" t="inlineStr">
        <is>
          <t>Ecopetrol</t>
        </is>
      </c>
      <c r="M933" t="inlineStr">
        <is>
          <t>Ecopetrol</t>
        </is>
      </c>
      <c r="N933" t="b">
        <v>0</v>
      </c>
      <c r="O933" t="n">
        <v>226.35</v>
      </c>
      <c r="P933" t="n">
        <v>0.001539483155705385</v>
      </c>
      <c r="Q933" t="n">
        <v>21.51981486599593</v>
      </c>
      <c r="R933" t="n">
        <v>4871.010094918179</v>
      </c>
      <c r="S933" t="n">
        <v>0.3484620122939139</v>
      </c>
      <c r="T933">
        <f>O933*Q933</f>
        <v/>
      </c>
      <c r="U933">
        <f>O933*P933</f>
        <v/>
      </c>
    </row>
    <row r="934">
      <c r="A934" t="inlineStr">
        <is>
          <t>202606</t>
        </is>
      </c>
      <c r="B934" t="inlineStr">
        <is>
          <t>Ex_Integra</t>
        </is>
      </c>
      <c r="C934" t="inlineStr">
        <is>
          <t>F1</t>
        </is>
      </c>
      <c r="D934" t="inlineStr">
        <is>
          <t>IN-FONDO1</t>
        </is>
      </c>
      <c r="E934" t="inlineStr">
        <is>
          <t>59509428AQ26</t>
        </is>
      </c>
      <c r="F934" t="inlineStr">
        <is>
          <t>US279158AQ26</t>
        </is>
      </c>
      <c r="G934" t="inlineStr">
        <is>
          <t>BU</t>
        </is>
      </c>
      <c r="H934" t="inlineStr">
        <is>
          <t>Mayores</t>
        </is>
      </c>
      <c r="I934" t="inlineStr"/>
      <c r="J934" t="inlineStr"/>
      <c r="K934" t="inlineStr"/>
      <c r="L934" t="inlineStr">
        <is>
          <t>Ecopetrol</t>
        </is>
      </c>
      <c r="M934" t="inlineStr">
        <is>
          <t>Ecopetrol</t>
        </is>
      </c>
      <c r="N934" t="b">
        <v>0</v>
      </c>
      <c r="O934" t="n">
        <v>226.35</v>
      </c>
      <c r="P934" t="n">
        <v>0.0009544881419320435</v>
      </c>
      <c r="Q934" t="n">
        <v>3.537109605132749</v>
      </c>
      <c r="R934" t="n">
        <v>800.6247591217978</v>
      </c>
      <c r="S934" t="n">
        <v>0.216048390926318</v>
      </c>
      <c r="T934">
        <f>O934*Q934</f>
        <v/>
      </c>
      <c r="U934">
        <f>O934*P934</f>
        <v/>
      </c>
    </row>
    <row r="935">
      <c r="A935" t="inlineStr">
        <is>
          <t>202606</t>
        </is>
      </c>
      <c r="B935" t="inlineStr">
        <is>
          <t>Ex_Integra</t>
        </is>
      </c>
      <c r="C935" t="inlineStr">
        <is>
          <t>F3</t>
        </is>
      </c>
      <c r="D935" t="inlineStr">
        <is>
          <t>IN-FONDO3</t>
        </is>
      </c>
      <c r="E935" t="inlineStr">
        <is>
          <t>5275122EE628</t>
        </is>
      </c>
      <c r="F935" t="inlineStr">
        <is>
          <t>US46138E6288</t>
        </is>
      </c>
      <c r="G935" t="inlineStr">
        <is>
          <t>TD</t>
        </is>
      </c>
      <c r="H935" t="inlineStr">
        <is>
          <t>Mayores</t>
        </is>
      </c>
      <c r="I935" t="inlineStr"/>
      <c r="J935" t="inlineStr"/>
      <c r="K935" t="inlineStr"/>
      <c r="L935" t="inlineStr">
        <is>
          <t>Invesco LLC - US Banks</t>
        </is>
      </c>
      <c r="M935" t="inlineStr">
        <is>
          <t>Invesco LLC - US Banks</t>
        </is>
      </c>
      <c r="N935" t="b">
        <v>0</v>
      </c>
      <c r="O935" t="n">
        <v>0.80095964</v>
      </c>
      <c r="P935" t="n">
        <v>0.02750494355567991</v>
      </c>
      <c r="Q935" t="n">
        <v>97.98144938963684</v>
      </c>
      <c r="R935" t="n">
        <v>78.47918642980174</v>
      </c>
      <c r="S935" t="n">
        <v>0.0220303496885777</v>
      </c>
      <c r="T935">
        <f>O935*Q935</f>
        <v/>
      </c>
      <c r="U935">
        <f>O935*P935</f>
        <v/>
      </c>
    </row>
    <row r="936">
      <c r="A936" t="inlineStr">
        <is>
          <t>202606</t>
        </is>
      </c>
      <c r="B936" t="inlineStr">
        <is>
          <t>Ex_Integra</t>
        </is>
      </c>
      <c r="C936" t="inlineStr">
        <is>
          <t>F2</t>
        </is>
      </c>
      <c r="D936" t="inlineStr">
        <is>
          <t>IN-FONDO2</t>
        </is>
      </c>
      <c r="E936" t="inlineStr">
        <is>
          <t>5275122EE628</t>
        </is>
      </c>
      <c r="F936" t="inlineStr">
        <is>
          <t>US46138E6288</t>
        </is>
      </c>
      <c r="G936" t="inlineStr">
        <is>
          <t>TD</t>
        </is>
      </c>
      <c r="H936" t="inlineStr">
        <is>
          <t>Mayores</t>
        </is>
      </c>
      <c r="I936" t="inlineStr"/>
      <c r="J936" t="inlineStr"/>
      <c r="K936" t="inlineStr"/>
      <c r="L936" t="inlineStr">
        <is>
          <t>Invesco LLC - US Banks</t>
        </is>
      </c>
      <c r="M936" t="inlineStr">
        <is>
          <t>Invesco LLC - US Banks</t>
        </is>
      </c>
      <c r="N936" t="b">
        <v>0</v>
      </c>
      <c r="O936" t="n">
        <v>0.80095964</v>
      </c>
      <c r="P936" t="n">
        <v>0.006402402579697855</v>
      </c>
      <c r="Q936" t="n">
        <v>89.49660650852852</v>
      </c>
      <c r="R936" t="n">
        <v>71.68316973029265</v>
      </c>
      <c r="S936" t="n">
        <v>0.005128066065369865</v>
      </c>
      <c r="T936">
        <f>O936*Q936</f>
        <v/>
      </c>
      <c r="U936">
        <f>O936*P936</f>
        <v/>
      </c>
    </row>
    <row r="937">
      <c r="A937" t="inlineStr">
        <is>
          <t>202606</t>
        </is>
      </c>
      <c r="B937" t="inlineStr">
        <is>
          <t>Ex_Integra</t>
        </is>
      </c>
      <c r="C937" t="inlineStr">
        <is>
          <t>F2</t>
        </is>
      </c>
      <c r="D937" t="inlineStr">
        <is>
          <t>IN-FONDO2</t>
        </is>
      </c>
      <c r="E937" t="inlineStr">
        <is>
          <t>59509428AE95</t>
        </is>
      </c>
      <c r="F937" t="inlineStr">
        <is>
          <t>US279158AE95</t>
        </is>
      </c>
      <c r="G937" t="inlineStr">
        <is>
          <t>BU</t>
        </is>
      </c>
      <c r="H937" t="inlineStr">
        <is>
          <t>Mayores</t>
        </is>
      </c>
      <c r="I937" t="inlineStr"/>
      <c r="J937" t="inlineStr"/>
      <c r="K937" t="inlineStr"/>
      <c r="L937" t="inlineStr">
        <is>
          <t>Ecopetrol</t>
        </is>
      </c>
      <c r="M937" t="inlineStr">
        <is>
          <t>Ecopetrol</t>
        </is>
      </c>
      <c r="N937" t="b">
        <v>0</v>
      </c>
      <c r="O937" t="n">
        <v>226.35</v>
      </c>
      <c r="P937" t="n">
        <v>0.0006912513235260094</v>
      </c>
      <c r="Q937" t="n">
        <v>9.662723786892256</v>
      </c>
      <c r="R937" t="n">
        <v>2187.157529163062</v>
      </c>
      <c r="S937" t="n">
        <v>0.1564647370801122</v>
      </c>
      <c r="T937">
        <f>O937*Q937</f>
        <v/>
      </c>
      <c r="U937">
        <f>O937*P937</f>
        <v/>
      </c>
    </row>
    <row r="938">
      <c r="A938" t="inlineStr">
        <is>
          <t>202606</t>
        </is>
      </c>
      <c r="B938" t="inlineStr">
        <is>
          <t>Ex_Integra</t>
        </is>
      </c>
      <c r="C938" t="inlineStr">
        <is>
          <t>F2</t>
        </is>
      </c>
      <c r="D938" t="inlineStr">
        <is>
          <t>IN-FONDO2</t>
        </is>
      </c>
      <c r="E938" t="inlineStr">
        <is>
          <t>5270432F2994</t>
        </is>
      </c>
      <c r="F938" t="inlineStr">
        <is>
          <t>LU1694772994</t>
        </is>
      </c>
      <c r="G938" t="inlineStr">
        <is>
          <t>TD</t>
        </is>
      </c>
      <c r="H938" t="inlineStr">
        <is>
          <t>Mayores</t>
        </is>
      </c>
      <c r="I938" t="inlineStr"/>
      <c r="J938" t="inlineStr"/>
      <c r="K938" t="inlineStr"/>
      <c r="L938" t="inlineStr">
        <is>
          <t>AXA - World Funds Framligton Digital Economy</t>
        </is>
      </c>
      <c r="M938" t="inlineStr">
        <is>
          <t>AXA - World Funds Framligton Digital Economy</t>
        </is>
      </c>
      <c r="N938" t="b">
        <v>0</v>
      </c>
      <c r="O938" t="n">
        <v>1.1892113</v>
      </c>
      <c r="P938" t="n">
        <v>1.498799236848063e-08</v>
      </c>
      <c r="Q938" t="n">
        <v>0.0002095111075345784</v>
      </c>
      <c r="R938" t="n">
        <v>0.0002491529765556358</v>
      </c>
      <c r="S938" t="n">
        <v>1.782388988891093e-08</v>
      </c>
      <c r="T938">
        <f>O938*Q938</f>
        <v/>
      </c>
      <c r="U938">
        <f>O938*P938</f>
        <v/>
      </c>
    </row>
    <row r="939">
      <c r="A939" t="inlineStr">
        <is>
          <t>202606</t>
        </is>
      </c>
      <c r="B939" t="inlineStr">
        <is>
          <t>Ex_Integra</t>
        </is>
      </c>
      <c r="C939" t="inlineStr">
        <is>
          <t>F1</t>
        </is>
      </c>
      <c r="D939" t="inlineStr">
        <is>
          <t>IN-FONDO1</t>
        </is>
      </c>
      <c r="E939" t="inlineStr">
        <is>
          <t>59509428AE95</t>
        </is>
      </c>
      <c r="F939" t="inlineStr">
        <is>
          <t>US279158AE95</t>
        </is>
      </c>
      <c r="G939" t="inlineStr">
        <is>
          <t>BU</t>
        </is>
      </c>
      <c r="H939" t="inlineStr">
        <is>
          <t>Mayores</t>
        </is>
      </c>
      <c r="I939" t="inlineStr"/>
      <c r="J939" t="inlineStr"/>
      <c r="K939" t="inlineStr"/>
      <c r="L939" t="inlineStr">
        <is>
          <t>Ecopetrol</t>
        </is>
      </c>
      <c r="M939" t="inlineStr">
        <is>
          <t>Ecopetrol</t>
        </is>
      </c>
      <c r="N939" t="b">
        <v>0</v>
      </c>
      <c r="O939" t="n">
        <v>226.35</v>
      </c>
      <c r="P939" t="n">
        <v>0.003682587214158818</v>
      </c>
      <c r="Q939" t="n">
        <v>13.64680610968512</v>
      </c>
      <c r="R939" t="n">
        <v>3088.954562927227</v>
      </c>
      <c r="S939" t="n">
        <v>0.8335536159248486</v>
      </c>
      <c r="T939">
        <f>O939*Q939</f>
        <v/>
      </c>
      <c r="U939">
        <f>O939*P939</f>
        <v/>
      </c>
    </row>
    <row r="940">
      <c r="A940" t="inlineStr">
        <is>
          <t>202606</t>
        </is>
      </c>
      <c r="B940" t="inlineStr">
        <is>
          <t>Ex_Integra</t>
        </is>
      </c>
      <c r="C940" t="inlineStr">
        <is>
          <t>F2</t>
        </is>
      </c>
      <c r="D940" t="inlineStr">
        <is>
          <t>IN-FONDO2</t>
        </is>
      </c>
      <c r="E940" t="inlineStr">
        <is>
          <t>59509428AS81</t>
        </is>
      </c>
      <c r="F940" t="inlineStr">
        <is>
          <t>US279158AS81</t>
        </is>
      </c>
      <c r="G940" t="inlineStr">
        <is>
          <t>BU</t>
        </is>
      </c>
      <c r="H940" t="inlineStr">
        <is>
          <t>Mayores</t>
        </is>
      </c>
      <c r="I940" t="inlineStr"/>
      <c r="J940" t="inlineStr"/>
      <c r="K940" t="inlineStr"/>
      <c r="L940" t="inlineStr">
        <is>
          <t>Ecopetrol</t>
        </is>
      </c>
      <c r="M940" t="inlineStr">
        <is>
          <t>Ecopetrol</t>
        </is>
      </c>
      <c r="N940" t="b">
        <v>0</v>
      </c>
      <c r="O940" t="n">
        <v>226.35</v>
      </c>
      <c r="P940" t="n">
        <v>3.467348063427553e-08</v>
      </c>
      <c r="Q940" t="n">
        <v>0.0004846866178717064</v>
      </c>
      <c r="R940" t="n">
        <v>0.1097088159552607</v>
      </c>
      <c r="S940" t="n">
        <v>7.848342341568266e-06</v>
      </c>
      <c r="T940">
        <f>O940*Q940</f>
        <v/>
      </c>
      <c r="U940">
        <f>O940*P940</f>
        <v/>
      </c>
    </row>
    <row r="941">
      <c r="A941" t="inlineStr">
        <is>
          <t>202606</t>
        </is>
      </c>
      <c r="B941" t="inlineStr">
        <is>
          <t>Ex_Integra</t>
        </is>
      </c>
      <c r="C941" t="inlineStr">
        <is>
          <t>F3</t>
        </is>
      </c>
      <c r="D941" t="inlineStr">
        <is>
          <t>IN-FONDO3</t>
        </is>
      </c>
      <c r="E941" t="inlineStr">
        <is>
          <t>5270432F2994</t>
        </is>
      </c>
      <c r="F941" t="inlineStr">
        <is>
          <t>LU1694772994</t>
        </is>
      </c>
      <c r="G941" t="inlineStr">
        <is>
          <t>TD</t>
        </is>
      </c>
      <c r="H941" t="inlineStr">
        <is>
          <t>Mayores</t>
        </is>
      </c>
      <c r="I941" t="inlineStr"/>
      <c r="J941" t="inlineStr"/>
      <c r="K941" t="inlineStr"/>
      <c r="L941" t="inlineStr">
        <is>
          <t>AXA - World Funds Framligton Digital Economy</t>
        </is>
      </c>
      <c r="M941" t="inlineStr">
        <is>
          <t>AXA - World Funds Framligton Digital Economy</t>
        </is>
      </c>
      <c r="N941" t="b">
        <v>0</v>
      </c>
      <c r="O941" t="n">
        <v>1.1892113</v>
      </c>
      <c r="P941" t="n">
        <v>1.48324578951295e-05</v>
      </c>
      <c r="Q941" t="n">
        <v>0.05283798236609853</v>
      </c>
      <c r="R941" t="n">
        <v>0.0628355256989651</v>
      </c>
      <c r="S941" t="n">
        <v>1.763892653566222e-05</v>
      </c>
      <c r="T941">
        <f>O941*Q941</f>
        <v/>
      </c>
      <c r="U941">
        <f>O941*P941</f>
        <v/>
      </c>
    </row>
    <row r="942">
      <c r="A942" t="inlineStr">
        <is>
          <t>202606</t>
        </is>
      </c>
      <c r="B942" t="inlineStr">
        <is>
          <t>Ex_Integra</t>
        </is>
      </c>
      <c r="C942" t="inlineStr">
        <is>
          <t>F1</t>
        </is>
      </c>
      <c r="D942" t="inlineStr">
        <is>
          <t>IN-FONDO1</t>
        </is>
      </c>
      <c r="E942" t="inlineStr">
        <is>
          <t>59509428AS81</t>
        </is>
      </c>
      <c r="F942" t="inlineStr">
        <is>
          <t>US279158AS81</t>
        </is>
      </c>
      <c r="G942" t="inlineStr">
        <is>
          <t>BU</t>
        </is>
      </c>
      <c r="H942" t="inlineStr">
        <is>
          <t>Mayores</t>
        </is>
      </c>
      <c r="I942" t="inlineStr"/>
      <c r="J942" t="inlineStr"/>
      <c r="K942" t="inlineStr"/>
      <c r="L942" t="inlineStr">
        <is>
          <t>Ecopetrol</t>
        </is>
      </c>
      <c r="M942" t="inlineStr">
        <is>
          <t>Ecopetrol</t>
        </is>
      </c>
      <c r="N942" t="b">
        <v>0</v>
      </c>
      <c r="O942" t="n">
        <v>226.35</v>
      </c>
      <c r="P942" t="n">
        <v>0.001602623806591256</v>
      </c>
      <c r="Q942" t="n">
        <v>5.938948647632263</v>
      </c>
      <c r="R942" t="n">
        <v>1344.281026391563</v>
      </c>
      <c r="S942" t="n">
        <v>0.3627538986219308</v>
      </c>
      <c r="T942">
        <f>O942*Q942</f>
        <v/>
      </c>
      <c r="U942">
        <f>O942*P942</f>
        <v/>
      </c>
    </row>
    <row r="943">
      <c r="A943" t="inlineStr">
        <is>
          <t>202606</t>
        </is>
      </c>
      <c r="B943" t="inlineStr">
        <is>
          <t>Ex_Integra</t>
        </is>
      </c>
      <c r="C943" t="inlineStr">
        <is>
          <t>F3</t>
        </is>
      </c>
      <c r="D943" t="inlineStr">
        <is>
          <t>IN-FONDO3</t>
        </is>
      </c>
      <c r="E943" t="inlineStr">
        <is>
          <t>5270802PTDIG</t>
        </is>
      </c>
      <c r="F943" t="inlineStr">
        <is>
          <t>LU0101689882</t>
        </is>
      </c>
      <c r="G943" t="inlineStr">
        <is>
          <t>TD</t>
        </is>
      </c>
      <c r="H943" t="inlineStr">
        <is>
          <t>Mayores</t>
        </is>
      </c>
      <c r="I943" t="inlineStr"/>
      <c r="J943" t="inlineStr"/>
      <c r="K943" t="inlineStr"/>
      <c r="L943" t="inlineStr">
        <is>
          <t>Pictet - Digital</t>
        </is>
      </c>
      <c r="M943" t="inlineStr">
        <is>
          <t>Pictet - Digital</t>
        </is>
      </c>
      <c r="N943" t="b">
        <v>0</v>
      </c>
      <c r="O943" t="n">
        <v>3.56762204</v>
      </c>
      <c r="P943" t="n">
        <v>0.002699280242337967</v>
      </c>
      <c r="Q943" t="n">
        <v>9.615703806760505</v>
      </c>
      <c r="R943" t="n">
        <v>34.30519683111068</v>
      </c>
      <c r="S943" t="n">
        <v>0.009630011684701472</v>
      </c>
      <c r="T943">
        <f>O943*Q943</f>
        <v/>
      </c>
      <c r="U943">
        <f>O943*P943</f>
        <v/>
      </c>
    </row>
    <row r="944">
      <c r="A944" t="inlineStr">
        <is>
          <t>202606</t>
        </is>
      </c>
      <c r="B944" t="inlineStr">
        <is>
          <t>Ex_Integra</t>
        </is>
      </c>
      <c r="C944" t="inlineStr">
        <is>
          <t>F2</t>
        </is>
      </c>
      <c r="D944" t="inlineStr">
        <is>
          <t>IN-FONDO2</t>
        </is>
      </c>
      <c r="E944" t="inlineStr">
        <is>
          <t>5270802PTDIG</t>
        </is>
      </c>
      <c r="F944" t="inlineStr">
        <is>
          <t>LU0101689882</t>
        </is>
      </c>
      <c r="G944" t="inlineStr">
        <is>
          <t>TD</t>
        </is>
      </c>
      <c r="H944" t="inlineStr">
        <is>
          <t>Mayores</t>
        </is>
      </c>
      <c r="I944" t="inlineStr"/>
      <c r="J944" t="inlineStr"/>
      <c r="K944" t="inlineStr"/>
      <c r="L944" t="inlineStr">
        <is>
          <t>Pictet - Digital</t>
        </is>
      </c>
      <c r="M944" t="inlineStr">
        <is>
          <t>Pictet - Digital</t>
        </is>
      </c>
      <c r="N944" t="b">
        <v>0</v>
      </c>
      <c r="O944" t="n">
        <v>3.56762204</v>
      </c>
      <c r="P944" t="n">
        <v>0.001332800552161691</v>
      </c>
      <c r="Q944" t="n">
        <v>18.63068201137605</v>
      </c>
      <c r="R944" t="n">
        <v>66.4672317640167</v>
      </c>
      <c r="S944" t="n">
        <v>0.004754928624816218</v>
      </c>
      <c r="T944">
        <f>O944*Q944</f>
        <v/>
      </c>
      <c r="U944">
        <f>O944*P944</f>
        <v/>
      </c>
    </row>
    <row r="945">
      <c r="A945" t="inlineStr">
        <is>
          <t>202606</t>
        </is>
      </c>
      <c r="B945" t="inlineStr">
        <is>
          <t>Ex_Integra</t>
        </is>
      </c>
      <c r="C945" t="inlineStr">
        <is>
          <t>F1</t>
        </is>
      </c>
      <c r="D945" t="inlineStr">
        <is>
          <t>IN-FONDO1</t>
        </is>
      </c>
      <c r="E945" t="inlineStr">
        <is>
          <t>59509428AV11</t>
        </is>
      </c>
      <c r="F945" t="inlineStr">
        <is>
          <t>US279158AV11</t>
        </is>
      </c>
      <c r="G945" t="inlineStr">
        <is>
          <t>BU</t>
        </is>
      </c>
      <c r="H945" t="inlineStr">
        <is>
          <t>Mayores</t>
        </is>
      </c>
      <c r="I945" t="inlineStr"/>
      <c r="J945" t="inlineStr"/>
      <c r="K945" t="inlineStr"/>
      <c r="L945" t="inlineStr"/>
      <c r="M945" t="inlineStr">
        <is>
          <t>nan</t>
        </is>
      </c>
      <c r="N945" t="b">
        <v>0</v>
      </c>
      <c r="O945" t="n">
        <v>226.35</v>
      </c>
      <c r="P945" t="n">
        <v>0.001993723211596289</v>
      </c>
      <c r="Q945" t="n">
        <v>7.388271484901725</v>
      </c>
      <c r="R945" t="n">
        <v>1672.335250607505</v>
      </c>
      <c r="S945" t="n">
        <v>0.45127924894482</v>
      </c>
      <c r="T945">
        <f>O945*Q945</f>
        <v/>
      </c>
      <c r="U945">
        <f>O945*P945</f>
        <v/>
      </c>
    </row>
    <row r="946">
      <c r="A946" t="inlineStr">
        <is>
          <t>202606</t>
        </is>
      </c>
      <c r="B946" t="inlineStr">
        <is>
          <t>Ex_Integra</t>
        </is>
      </c>
      <c r="C946" t="inlineStr">
        <is>
          <t>F2</t>
        </is>
      </c>
      <c r="D946" t="inlineStr">
        <is>
          <t>IN-FONDO2</t>
        </is>
      </c>
      <c r="E946" t="inlineStr">
        <is>
          <t>5270474GAIWT</t>
        </is>
      </c>
      <c r="F946" t="inlineStr">
        <is>
          <t>LU1548499711</t>
        </is>
      </c>
      <c r="G946" t="inlineStr">
        <is>
          <t>TD</t>
        </is>
      </c>
      <c r="H946" t="inlineStr">
        <is>
          <t>Mayores</t>
        </is>
      </c>
      <c r="I946" t="inlineStr"/>
      <c r="J946" t="inlineStr"/>
      <c r="K946" t="inlineStr"/>
      <c r="L946" t="inlineStr">
        <is>
          <t>Allianz - Artificial Intelligence</t>
        </is>
      </c>
      <c r="M946" t="inlineStr">
        <is>
          <t>Allianz - Artificial Intelligence</t>
        </is>
      </c>
      <c r="N946" t="b">
        <v>0</v>
      </c>
      <c r="O946" t="n">
        <v>8.42722528</v>
      </c>
      <c r="P946" t="n">
        <v>3.271082622763576e-07</v>
      </c>
      <c r="Q946" t="n">
        <v>0.004572514625598142</v>
      </c>
      <c r="R946" t="n">
        <v>0.0385336108460104</v>
      </c>
      <c r="S946" t="n">
        <v>2.756615017152191e-06</v>
      </c>
      <c r="T946">
        <f>O946*Q946</f>
        <v/>
      </c>
      <c r="U946">
        <f>O946*P946</f>
        <v/>
      </c>
    </row>
    <row r="947">
      <c r="A947" t="inlineStr">
        <is>
          <t>202606</t>
        </is>
      </c>
      <c r="B947" t="inlineStr">
        <is>
          <t>Ex_Integra</t>
        </is>
      </c>
      <c r="C947" t="inlineStr">
        <is>
          <t>F3</t>
        </is>
      </c>
      <c r="D947" t="inlineStr">
        <is>
          <t>IN-FONDO3</t>
        </is>
      </c>
      <c r="E947" t="inlineStr">
        <is>
          <t>5270474GAIWT</t>
        </is>
      </c>
      <c r="F947" t="inlineStr">
        <is>
          <t>LU1548499711</t>
        </is>
      </c>
      <c r="G947" t="inlineStr">
        <is>
          <t>TD</t>
        </is>
      </c>
      <c r="H947" t="inlineStr">
        <is>
          <t>Mayores</t>
        </is>
      </c>
      <c r="I947" t="inlineStr"/>
      <c r="J947" t="inlineStr"/>
      <c r="K947" t="inlineStr"/>
      <c r="L947" t="inlineStr">
        <is>
          <t>Allianz - Artificial Intelligence</t>
        </is>
      </c>
      <c r="M947" t="inlineStr">
        <is>
          <t>Allianz - Artificial Intelligence</t>
        </is>
      </c>
      <c r="N947" t="b">
        <v>0</v>
      </c>
      <c r="O947" t="n">
        <v>8.42722528</v>
      </c>
      <c r="P947" t="n">
        <v>0.001352101855500906</v>
      </c>
      <c r="Q947" t="n">
        <v>4.816621392303786</v>
      </c>
      <c r="R947" t="n">
        <v>40.59075356141127</v>
      </c>
      <c r="S947" t="n">
        <v>0.01139446693781214</v>
      </c>
      <c r="T947">
        <f>O947*Q947</f>
        <v/>
      </c>
      <c r="U947">
        <f>O947*P947</f>
        <v/>
      </c>
    </row>
    <row r="948">
      <c r="A948" t="inlineStr">
        <is>
          <t>202606</t>
        </is>
      </c>
      <c r="B948" t="inlineStr">
        <is>
          <t>Ex_Integra</t>
        </is>
      </c>
      <c r="C948" t="inlineStr">
        <is>
          <t>F1</t>
        </is>
      </c>
      <c r="D948" t="inlineStr">
        <is>
          <t>IN-FONDO1</t>
        </is>
      </c>
      <c r="E948" t="inlineStr">
        <is>
          <t>5953042VAC78</t>
        </is>
      </c>
      <c r="F948" t="inlineStr">
        <is>
          <t>USP4R53VAC78</t>
        </is>
      </c>
      <c r="G948" t="inlineStr">
        <is>
          <t>BU</t>
        </is>
      </c>
      <c r="H948" t="inlineStr">
        <is>
          <t>Mayores</t>
        </is>
      </c>
      <c r="I948" t="inlineStr"/>
      <c r="J948" t="inlineStr"/>
      <c r="K948" t="inlineStr"/>
      <c r="L948" t="inlineStr"/>
      <c r="M948" t="inlineStr">
        <is>
          <t>nan</t>
        </is>
      </c>
      <c r="N948" t="b">
        <v>0</v>
      </c>
      <c r="O948" t="n">
        <v>23.88</v>
      </c>
      <c r="P948" t="n">
        <v>0.00211434980046245</v>
      </c>
      <c r="Q948" t="n">
        <v>7.83528538415169</v>
      </c>
      <c r="R948" t="n">
        <v>187.1066149735423</v>
      </c>
      <c r="S948" t="n">
        <v>0.0504906732350433</v>
      </c>
      <c r="T948">
        <f>O948*Q948</f>
        <v/>
      </c>
      <c r="U948">
        <f>O948*P948</f>
        <v/>
      </c>
    </row>
    <row r="949">
      <c r="A949" t="inlineStr">
        <is>
          <t>202606</t>
        </is>
      </c>
      <c r="B949" t="inlineStr">
        <is>
          <t>Ex_Integra</t>
        </is>
      </c>
      <c r="C949" t="inlineStr">
        <is>
          <t>F3</t>
        </is>
      </c>
      <c r="D949" t="inlineStr">
        <is>
          <t>IN-FONDO3</t>
        </is>
      </c>
      <c r="E949" t="inlineStr">
        <is>
          <t>5271112E7515</t>
        </is>
      </c>
      <c r="F949" t="inlineStr">
        <is>
          <t>US4642875151</t>
        </is>
      </c>
      <c r="G949" t="inlineStr">
        <is>
          <t>TD</t>
        </is>
      </c>
      <c r="H949" t="inlineStr">
        <is>
          <t>Mayores</t>
        </is>
      </c>
      <c r="I949" t="inlineStr"/>
      <c r="J949" t="inlineStr"/>
      <c r="K949" t="inlineStr"/>
      <c r="L949" t="inlineStr">
        <is>
          <t>BlackRock - iShares S&amp;P NA Technology-Software Fund</t>
        </is>
      </c>
      <c r="M949" t="inlineStr">
        <is>
          <t>BlackRock - iShares S&amp;P NA Technology-Software Fund</t>
        </is>
      </c>
      <c r="N949" t="b">
        <v>0</v>
      </c>
      <c r="O949" t="n">
        <v>1.8571822</v>
      </c>
      <c r="P949" t="n">
        <v>0.002843433982677221</v>
      </c>
      <c r="Q949" t="n">
        <v>10.12922576272397</v>
      </c>
      <c r="R949" t="n">
        <v>18.81181778631238</v>
      </c>
      <c r="S949" t="n">
        <v>0.005280774979503244</v>
      </c>
      <c r="T949">
        <f>O949*Q949</f>
        <v/>
      </c>
      <c r="U949">
        <f>O949*P949</f>
        <v/>
      </c>
    </row>
    <row r="950">
      <c r="A950" t="inlineStr">
        <is>
          <t>202606</t>
        </is>
      </c>
      <c r="B950" t="inlineStr">
        <is>
          <t>Ex_Integra</t>
        </is>
      </c>
      <c r="C950" t="inlineStr">
        <is>
          <t>F3</t>
        </is>
      </c>
      <c r="D950" t="inlineStr">
        <is>
          <t>IN-FONDO3</t>
        </is>
      </c>
      <c r="E950" t="inlineStr">
        <is>
          <t>5275122EG649</t>
        </is>
      </c>
      <c r="F950" t="inlineStr">
        <is>
          <t>US46138G6492</t>
        </is>
      </c>
      <c r="G950" t="inlineStr">
        <is>
          <t>TD</t>
        </is>
      </c>
      <c r="H950" t="inlineStr">
        <is>
          <t>Mayores</t>
        </is>
      </c>
      <c r="I950" t="inlineStr"/>
      <c r="J950" t="inlineStr"/>
      <c r="K950" t="inlineStr"/>
      <c r="L950" t="inlineStr">
        <is>
          <t>Invesco - Nasdaq 100 ETF</t>
        </is>
      </c>
      <c r="M950" t="inlineStr">
        <is>
          <t>Invesco - Nasdaq 100 ETF</t>
        </is>
      </c>
      <c r="N950" t="b">
        <v>0</v>
      </c>
      <c r="O950" t="n">
        <v>9.788733349999999</v>
      </c>
      <c r="P950" t="n">
        <v>0.001630328685000217</v>
      </c>
      <c r="Q950" t="n">
        <v>5.807754784678859</v>
      </c>
      <c r="R950" t="n">
        <v>56.85056294940801</v>
      </c>
      <c r="S950" t="n">
        <v>0.01595885277032327</v>
      </c>
      <c r="T950">
        <f>O950*Q950</f>
        <v/>
      </c>
      <c r="U950">
        <f>O950*P950</f>
        <v/>
      </c>
    </row>
    <row r="951">
      <c r="A951" t="inlineStr">
        <is>
          <t>202606</t>
        </is>
      </c>
      <c r="B951" t="inlineStr">
        <is>
          <t>Ex_Integra</t>
        </is>
      </c>
      <c r="C951" t="inlineStr">
        <is>
          <t>F2</t>
        </is>
      </c>
      <c r="D951" t="inlineStr">
        <is>
          <t>IN-FONDO2</t>
        </is>
      </c>
      <c r="E951" t="inlineStr">
        <is>
          <t>5953042VAC78</t>
        </is>
      </c>
      <c r="F951" t="inlineStr">
        <is>
          <t>USP4R53VAC78</t>
        </is>
      </c>
      <c r="G951" t="inlineStr">
        <is>
          <t>BU</t>
        </is>
      </c>
      <c r="H951" t="inlineStr">
        <is>
          <t>Mayores</t>
        </is>
      </c>
      <c r="I951" t="inlineStr"/>
      <c r="J951" t="inlineStr"/>
      <c r="K951" t="inlineStr"/>
      <c r="L951" t="inlineStr"/>
      <c r="M951" t="inlineStr">
        <is>
          <t>nan</t>
        </is>
      </c>
      <c r="N951" t="b">
        <v>0</v>
      </c>
      <c r="O951" t="n">
        <v>23.88</v>
      </c>
      <c r="P951" t="n">
        <v>0.0002722669894841145</v>
      </c>
      <c r="Q951" t="n">
        <v>3.80591056557262</v>
      </c>
      <c r="R951" t="n">
        <v>90.88514430587416</v>
      </c>
      <c r="S951" t="n">
        <v>0.006501735708880654</v>
      </c>
      <c r="T951">
        <f>O951*Q951</f>
        <v/>
      </c>
      <c r="U951">
        <f>O951*P951</f>
        <v/>
      </c>
    </row>
    <row r="952">
      <c r="A952" t="inlineStr">
        <is>
          <t>202606</t>
        </is>
      </c>
      <c r="B952" t="inlineStr">
        <is>
          <t>Ex_Integra</t>
        </is>
      </c>
      <c r="C952" t="inlineStr">
        <is>
          <t>F2</t>
        </is>
      </c>
      <c r="D952" t="inlineStr">
        <is>
          <t>IN-FONDO2</t>
        </is>
      </c>
      <c r="E952" t="inlineStr">
        <is>
          <t>12535622BA92</t>
        </is>
      </c>
      <c r="F952" t="inlineStr">
        <is>
          <t>USP58072BA92</t>
        </is>
      </c>
      <c r="G952" t="inlineStr">
        <is>
          <t>BU</t>
        </is>
      </c>
      <c r="H952" t="inlineStr">
        <is>
          <t>Mayores</t>
        </is>
      </c>
      <c r="I952" t="inlineStr"/>
      <c r="J952" t="inlineStr"/>
      <c r="K952" t="inlineStr"/>
      <c r="L952" t="inlineStr"/>
      <c r="M952" t="inlineStr">
        <is>
          <t>nan</t>
        </is>
      </c>
      <c r="N952" t="b">
        <v>0</v>
      </c>
      <c r="O952" t="n">
        <v>336.19</v>
      </c>
      <c r="P952" t="n">
        <v>0.001554965472156928</v>
      </c>
      <c r="Q952" t="n">
        <v>21.73623593075341</v>
      </c>
      <c r="R952" t="n">
        <v>7307.505157559988</v>
      </c>
      <c r="S952" t="n">
        <v>0.5227638420844376</v>
      </c>
      <c r="T952">
        <f>O952*Q952</f>
        <v/>
      </c>
      <c r="U952">
        <f>O952*P952</f>
        <v/>
      </c>
    </row>
    <row r="953">
      <c r="A953" t="inlineStr">
        <is>
          <t>202606</t>
        </is>
      </c>
      <c r="B953" t="inlineStr">
        <is>
          <t>Ex_Integra</t>
        </is>
      </c>
      <c r="C953" t="inlineStr">
        <is>
          <t>F2</t>
        </is>
      </c>
      <c r="D953" t="inlineStr">
        <is>
          <t>IN-FONDO2</t>
        </is>
      </c>
      <c r="E953" t="inlineStr">
        <is>
          <t>5275122EG649</t>
        </is>
      </c>
      <c r="F953" t="inlineStr">
        <is>
          <t>US46138G6492</t>
        </is>
      </c>
      <c r="G953" t="inlineStr">
        <is>
          <t>TD</t>
        </is>
      </c>
      <c r="H953" t="inlineStr">
        <is>
          <t>Mayores</t>
        </is>
      </c>
      <c r="I953" t="inlineStr"/>
      <c r="J953" t="inlineStr"/>
      <c r="K953" t="inlineStr"/>
      <c r="L953" t="inlineStr">
        <is>
          <t>Invesco - Nasdaq 100 ETF</t>
        </is>
      </c>
      <c r="M953" t="inlineStr">
        <is>
          <t>Invesco - Nasdaq 100 ETF</t>
        </is>
      </c>
      <c r="N953" t="b">
        <v>0</v>
      </c>
      <c r="O953" t="n">
        <v>9.788733349999999</v>
      </c>
      <c r="P953" t="n">
        <v>0.007807625474306997</v>
      </c>
      <c r="Q953" t="n">
        <v>109.1396512702568</v>
      </c>
      <c r="R953" t="n">
        <v>1068.338944196533</v>
      </c>
      <c r="S953" t="n">
        <v>0.07642676386465846</v>
      </c>
      <c r="T953">
        <f>O953*Q953</f>
        <v/>
      </c>
      <c r="U953">
        <f>O953*P953</f>
        <v/>
      </c>
    </row>
    <row r="954">
      <c r="A954" t="inlineStr">
        <is>
          <t>202606</t>
        </is>
      </c>
      <c r="B954" t="inlineStr">
        <is>
          <t>Ex_Integra</t>
        </is>
      </c>
      <c r="C954" t="inlineStr">
        <is>
          <t>F2</t>
        </is>
      </c>
      <c r="D954" t="inlineStr">
        <is>
          <t>IN-FONDO2</t>
        </is>
      </c>
      <c r="E954" t="inlineStr">
        <is>
          <t>5270652EF676</t>
        </is>
      </c>
      <c r="F954" t="inlineStr">
        <is>
          <t>US92189F6768</t>
        </is>
      </c>
      <c r="G954" t="inlineStr">
        <is>
          <t>TD</t>
        </is>
      </c>
      <c r="H954" t="inlineStr">
        <is>
          <t>Mayores</t>
        </is>
      </c>
      <c r="I954" t="inlineStr"/>
      <c r="J954" t="inlineStr"/>
      <c r="K954" t="inlineStr"/>
      <c r="L954" t="inlineStr">
        <is>
          <t>VanEck Semiconductor ETF</t>
        </is>
      </c>
      <c r="M954" t="inlineStr">
        <is>
          <t>VanEck Semiconductor ETF</t>
        </is>
      </c>
      <c r="N954" t="b">
        <v>0</v>
      </c>
      <c r="O954" t="n">
        <v>7.06547718</v>
      </c>
      <c r="P954" t="n">
        <v>0.0309698022878398</v>
      </c>
      <c r="Q954" t="n">
        <v>432.9143902619957</v>
      </c>
      <c r="R954" t="n">
        <v>3058.746745289744</v>
      </c>
      <c r="S954" t="n">
        <v>0.2188164313338439</v>
      </c>
      <c r="T954">
        <f>O954*Q954</f>
        <v/>
      </c>
      <c r="U954">
        <f>O954*P954</f>
        <v/>
      </c>
    </row>
    <row r="955">
      <c r="A955" t="inlineStr">
        <is>
          <t>202606</t>
        </is>
      </c>
      <c r="B955" t="inlineStr">
        <is>
          <t>Ex_Integra</t>
        </is>
      </c>
      <c r="C955" t="inlineStr">
        <is>
          <t>F1</t>
        </is>
      </c>
      <c r="D955" t="inlineStr">
        <is>
          <t>IN-FONDO1</t>
        </is>
      </c>
      <c r="E955" t="inlineStr">
        <is>
          <t>12535622BA92</t>
        </is>
      </c>
      <c r="F955" t="inlineStr">
        <is>
          <t>USP58072BA92</t>
        </is>
      </c>
      <c r="G955" t="inlineStr">
        <is>
          <t>BU</t>
        </is>
      </c>
      <c r="H955" t="inlineStr">
        <is>
          <t>Mayores</t>
        </is>
      </c>
      <c r="I955" t="inlineStr"/>
      <c r="J955" t="inlineStr"/>
      <c r="K955" t="inlineStr"/>
      <c r="L955" t="inlineStr"/>
      <c r="M955" t="inlineStr">
        <is>
          <t>nan</t>
        </is>
      </c>
      <c r="N955" t="b">
        <v>0</v>
      </c>
      <c r="O955" t="n">
        <v>336.19</v>
      </c>
      <c r="P955" t="n">
        <v>0.002138904686071899</v>
      </c>
      <c r="Q955" t="n">
        <v>7.926280041839433</v>
      </c>
      <c r="R955" t="n">
        <v>2664.736087265999</v>
      </c>
      <c r="S955" t="n">
        <v>0.7190783664105116</v>
      </c>
      <c r="T955">
        <f>O955*Q955</f>
        <v/>
      </c>
      <c r="U955">
        <f>O955*P955</f>
        <v/>
      </c>
    </row>
    <row r="956">
      <c r="A956" t="inlineStr">
        <is>
          <t>202606</t>
        </is>
      </c>
      <c r="B956" t="inlineStr">
        <is>
          <t>Ex_Integra</t>
        </is>
      </c>
      <c r="C956" t="inlineStr">
        <is>
          <t>F2</t>
        </is>
      </c>
      <c r="D956" t="inlineStr">
        <is>
          <t>IN-FONDO2</t>
        </is>
      </c>
      <c r="E956" t="inlineStr">
        <is>
          <t>59529429BR86</t>
        </is>
      </c>
      <c r="F956" t="inlineStr">
        <is>
          <t>USP30179BR86</t>
        </is>
      </c>
      <c r="G956" t="inlineStr">
        <is>
          <t>BU</t>
        </is>
      </c>
      <c r="H956" t="inlineStr">
        <is>
          <t>Mayores</t>
        </is>
      </c>
      <c r="I956" t="inlineStr"/>
      <c r="J956" t="inlineStr"/>
      <c r="K956" t="inlineStr"/>
      <c r="L956" t="inlineStr">
        <is>
          <t>Comisión Federal de Electricidad</t>
        </is>
      </c>
      <c r="M956" t="inlineStr">
        <is>
          <t>Comisión Federal de Electricidad</t>
        </is>
      </c>
      <c r="N956" t="b">
        <v>0</v>
      </c>
      <c r="O956" t="n">
        <v>898.1</v>
      </c>
      <c r="P956" t="n">
        <v>1.193912894583161e-08</v>
      </c>
      <c r="Q956" t="n">
        <v>0.000166892273957896</v>
      </c>
      <c r="R956" t="n">
        <v>0.1498859512415864</v>
      </c>
      <c r="S956" t="n">
        <v>1.072253170625137e-05</v>
      </c>
      <c r="T956">
        <f>O956*Q956</f>
        <v/>
      </c>
      <c r="U956">
        <f>O956*P956</f>
        <v/>
      </c>
    </row>
    <row r="957">
      <c r="A957" t="inlineStr">
        <is>
          <t>202606</t>
        </is>
      </c>
      <c r="B957" t="inlineStr">
        <is>
          <t>Ex_Integra</t>
        </is>
      </c>
      <c r="C957" t="inlineStr">
        <is>
          <t>F1</t>
        </is>
      </c>
      <c r="D957" t="inlineStr">
        <is>
          <t>IN-FONDO1</t>
        </is>
      </c>
      <c r="E957" t="inlineStr">
        <is>
          <t>5270652EF676</t>
        </is>
      </c>
      <c r="F957" t="inlineStr">
        <is>
          <t>US92189F6768</t>
        </is>
      </c>
      <c r="G957" t="inlineStr">
        <is>
          <t>TD</t>
        </is>
      </c>
      <c r="H957" t="inlineStr">
        <is>
          <t>Mayores</t>
        </is>
      </c>
      <c r="I957" t="inlineStr"/>
      <c r="J957" t="inlineStr"/>
      <c r="K957" t="inlineStr"/>
      <c r="L957" t="inlineStr">
        <is>
          <t>VanEck Semiconductor ETF</t>
        </is>
      </c>
      <c r="M957" t="inlineStr">
        <is>
          <t>VanEck Semiconductor ETF</t>
        </is>
      </c>
      <c r="N957" t="b">
        <v>0</v>
      </c>
      <c r="O957" t="n">
        <v>7.06547718</v>
      </c>
      <c r="P957" t="n">
        <v>0.01109029708230585</v>
      </c>
      <c r="Q957" t="n">
        <v>41.09804471137434</v>
      </c>
      <c r="R957" t="n">
        <v>290.3772970508351</v>
      </c>
      <c r="S957" t="n">
        <v>0.0783582409544526</v>
      </c>
      <c r="T957">
        <f>O957*Q957</f>
        <v/>
      </c>
      <c r="U957">
        <f>O957*P957</f>
        <v/>
      </c>
    </row>
    <row r="958">
      <c r="A958" t="inlineStr">
        <is>
          <t>202606</t>
        </is>
      </c>
      <c r="B958" t="inlineStr">
        <is>
          <t>Ex_Integra</t>
        </is>
      </c>
      <c r="C958" t="inlineStr">
        <is>
          <t>F3</t>
        </is>
      </c>
      <c r="D958" t="inlineStr">
        <is>
          <t>IN-FONDO3</t>
        </is>
      </c>
      <c r="E958" t="inlineStr">
        <is>
          <t>5270652EF676</t>
        </is>
      </c>
      <c r="F958" t="inlineStr">
        <is>
          <t>US92189F6768</t>
        </is>
      </c>
      <c r="G958" t="inlineStr">
        <is>
          <t>TD</t>
        </is>
      </c>
      <c r="H958" t="inlineStr">
        <is>
          <t>Mayores</t>
        </is>
      </c>
      <c r="I958" t="inlineStr"/>
      <c r="J958" t="inlineStr"/>
      <c r="K958" t="inlineStr"/>
      <c r="L958" t="inlineStr">
        <is>
          <t>VanEck Semiconductor ETF</t>
        </is>
      </c>
      <c r="M958" t="inlineStr">
        <is>
          <t>VanEck Semiconductor ETF</t>
        </is>
      </c>
      <c r="N958" t="b">
        <v>0</v>
      </c>
      <c r="O958" t="n">
        <v>7.06547718</v>
      </c>
      <c r="P958" t="n">
        <v>0.05522681496801569</v>
      </c>
      <c r="Q958" t="n">
        <v>196.7356655280984</v>
      </c>
      <c r="R958" t="n">
        <v>1390.031355280892</v>
      </c>
      <c r="S958" t="n">
        <v>0.3902038008805973</v>
      </c>
      <c r="T958">
        <f>O958*Q958</f>
        <v/>
      </c>
      <c r="U958">
        <f>O958*P958</f>
        <v/>
      </c>
    </row>
    <row r="959">
      <c r="A959" t="inlineStr">
        <is>
          <t>202606</t>
        </is>
      </c>
      <c r="B959" t="inlineStr">
        <is>
          <t>Ex_Integra</t>
        </is>
      </c>
      <c r="C959" t="inlineStr">
        <is>
          <t>F3</t>
        </is>
      </c>
      <c r="D959" t="inlineStr">
        <is>
          <t>IN-FONDO3</t>
        </is>
      </c>
      <c r="E959" t="inlineStr">
        <is>
          <t>5271112E7523</t>
        </is>
      </c>
      <c r="F959" t="inlineStr">
        <is>
          <t>US4642875235</t>
        </is>
      </c>
      <c r="G959" t="inlineStr">
        <is>
          <t>TD</t>
        </is>
      </c>
      <c r="H959" t="inlineStr">
        <is>
          <t>Mayores</t>
        </is>
      </c>
      <c r="I959" t="inlineStr"/>
      <c r="J959" t="inlineStr"/>
      <c r="K959" t="inlineStr"/>
      <c r="L959" t="inlineStr">
        <is>
          <t>BlackRock - iShares PHLX Semiconductor ETF</t>
        </is>
      </c>
      <c r="M959" t="inlineStr">
        <is>
          <t>BlackRock - iShares PHLX Semiconductor ETF</t>
        </is>
      </c>
      <c r="N959" t="b">
        <v>0</v>
      </c>
      <c r="O959" t="n">
        <v>9.967317</v>
      </c>
      <c r="P959" t="n">
        <v>0.08352448380733823</v>
      </c>
      <c r="Q959" t="n">
        <v>297.5410571702208</v>
      </c>
      <c r="R959" t="n">
        <v>2965.686037330713</v>
      </c>
      <c r="S959" t="n">
        <v>0.8325150073691071</v>
      </c>
      <c r="T959">
        <f>O959*Q959</f>
        <v/>
      </c>
      <c r="U959">
        <f>O959*P959</f>
        <v/>
      </c>
    </row>
    <row r="960">
      <c r="A960" t="inlineStr">
        <is>
          <t>202606</t>
        </is>
      </c>
      <c r="B960" t="inlineStr">
        <is>
          <t>Ex_Integra</t>
        </is>
      </c>
      <c r="C960" t="inlineStr">
        <is>
          <t>F1</t>
        </is>
      </c>
      <c r="D960" t="inlineStr">
        <is>
          <t>IN-FONDO1</t>
        </is>
      </c>
      <c r="E960" t="inlineStr">
        <is>
          <t>5271112E7523</t>
        </is>
      </c>
      <c r="F960" t="inlineStr">
        <is>
          <t>US4642875235</t>
        </is>
      </c>
      <c r="G960" t="inlineStr">
        <is>
          <t>TD</t>
        </is>
      </c>
      <c r="H960" t="inlineStr">
        <is>
          <t>Mayores</t>
        </is>
      </c>
      <c r="I960" t="inlineStr"/>
      <c r="J960" t="inlineStr"/>
      <c r="K960" t="inlineStr"/>
      <c r="L960" t="inlineStr">
        <is>
          <t>BlackRock - iShares PHLX Semiconductor ETF</t>
        </is>
      </c>
      <c r="M960" t="inlineStr">
        <is>
          <t>BlackRock - iShares PHLX Semiconductor ETF</t>
        </is>
      </c>
      <c r="N960" t="b">
        <v>0</v>
      </c>
      <c r="O960" t="n">
        <v>9.967317</v>
      </c>
      <c r="P960" t="n">
        <v>0.0208951215913977</v>
      </c>
      <c r="Q960" t="n">
        <v>77.43242899984772</v>
      </c>
      <c r="R960" t="n">
        <v>771.7935659214751</v>
      </c>
      <c r="S960" t="n">
        <v>0.2082683006550054</v>
      </c>
      <c r="T960">
        <f>O960*Q960</f>
        <v/>
      </c>
      <c r="U960">
        <f>O960*P960</f>
        <v/>
      </c>
    </row>
    <row r="961">
      <c r="A961" t="inlineStr">
        <is>
          <t>202606</t>
        </is>
      </c>
      <c r="B961" t="inlineStr">
        <is>
          <t>Ex_Integra</t>
        </is>
      </c>
      <c r="C961" t="inlineStr">
        <is>
          <t>F2</t>
        </is>
      </c>
      <c r="D961" t="inlineStr">
        <is>
          <t>IN-FONDO2</t>
        </is>
      </c>
      <c r="E961" t="inlineStr">
        <is>
          <t>5271112E7523</t>
        </is>
      </c>
      <c r="F961" t="inlineStr">
        <is>
          <t>US4642875235</t>
        </is>
      </c>
      <c r="G961" t="inlineStr">
        <is>
          <t>TD</t>
        </is>
      </c>
      <c r="H961" t="inlineStr">
        <is>
          <t>Mayores</t>
        </is>
      </c>
      <c r="I961" t="inlineStr"/>
      <c r="J961" t="inlineStr"/>
      <c r="K961" t="inlineStr"/>
      <c r="L961" t="inlineStr">
        <is>
          <t>BlackRock - iShares PHLX Semiconductor ETF</t>
        </is>
      </c>
      <c r="M961" t="inlineStr">
        <is>
          <t>BlackRock - iShares PHLX Semiconductor ETF</t>
        </is>
      </c>
      <c r="N961" t="b">
        <v>0</v>
      </c>
      <c r="O961" t="n">
        <v>9.967317</v>
      </c>
      <c r="P961" t="n">
        <v>0.04501551732190835</v>
      </c>
      <c r="Q961" t="n">
        <v>629.2537825271847</v>
      </c>
      <c r="R961" t="n">
        <v>6271.971923897511</v>
      </c>
      <c r="S961" t="n">
        <v>0.4486839310664515</v>
      </c>
      <c r="T961">
        <f>O961*Q961</f>
        <v/>
      </c>
      <c r="U961">
        <f>O961*P961</f>
        <v/>
      </c>
    </row>
    <row r="962">
      <c r="A962" t="inlineStr">
        <is>
          <t>202606</t>
        </is>
      </c>
      <c r="B962" t="inlineStr">
        <is>
          <t>Ex_Integra</t>
        </is>
      </c>
      <c r="C962" t="inlineStr">
        <is>
          <t>F3</t>
        </is>
      </c>
      <c r="D962" t="inlineStr">
        <is>
          <t>IN-FONDO3</t>
        </is>
      </c>
      <c r="E962" t="inlineStr">
        <is>
          <t>5272872US977</t>
        </is>
      </c>
      <c r="F962" t="inlineStr">
        <is>
          <t>US97717Y6914</t>
        </is>
      </c>
      <c r="G962" t="inlineStr">
        <is>
          <t>TD</t>
        </is>
      </c>
      <c r="H962" t="inlineStr">
        <is>
          <t>Mayores</t>
        </is>
      </c>
      <c r="I962" t="inlineStr"/>
      <c r="J962" t="inlineStr"/>
      <c r="K962" t="inlineStr"/>
      <c r="L962" t="inlineStr">
        <is>
          <t>WisdomTree - Cloud Computing</t>
        </is>
      </c>
      <c r="M962" t="inlineStr">
        <is>
          <t>WisdomTree - Cloud Computing</t>
        </is>
      </c>
      <c r="N962" t="b">
        <v>0</v>
      </c>
      <c r="O962" t="n">
        <v>1.00644914</v>
      </c>
      <c r="P962" t="n">
        <v>0.003285951059061362</v>
      </c>
      <c r="Q962" t="n">
        <v>11.70561381951128</v>
      </c>
      <c r="R962" t="n">
        <v>11.78110496181924</v>
      </c>
      <c r="S962" t="n">
        <v>0.003307142617474397</v>
      </c>
      <c r="T962">
        <f>O962*Q962</f>
        <v/>
      </c>
      <c r="U962">
        <f>O962*P962</f>
        <v/>
      </c>
    </row>
    <row r="963">
      <c r="A963" t="inlineStr">
        <is>
          <t>202606</t>
        </is>
      </c>
      <c r="B963" t="inlineStr">
        <is>
          <t>Ex_Integra</t>
        </is>
      </c>
      <c r="C963" t="inlineStr">
        <is>
          <t>F2</t>
        </is>
      </c>
      <c r="D963" t="inlineStr">
        <is>
          <t>IN-FONDO2</t>
        </is>
      </c>
      <c r="E963" t="inlineStr">
        <is>
          <t>5272872US977</t>
        </is>
      </c>
      <c r="F963" t="inlineStr">
        <is>
          <t>US97717Y6914</t>
        </is>
      </c>
      <c r="G963" t="inlineStr">
        <is>
          <t>TD</t>
        </is>
      </c>
      <c r="H963" t="inlineStr">
        <is>
          <t>Mayores</t>
        </is>
      </c>
      <c r="I963" t="inlineStr"/>
      <c r="J963" t="inlineStr"/>
      <c r="K963" t="inlineStr"/>
      <c r="L963" t="inlineStr">
        <is>
          <t>WisdomTree - Cloud Computing</t>
        </is>
      </c>
      <c r="M963" t="inlineStr">
        <is>
          <t>WisdomTree - Cloud Computing</t>
        </is>
      </c>
      <c r="N963" t="b">
        <v>0</v>
      </c>
      <c r="O963" t="n">
        <v>1.00644914</v>
      </c>
      <c r="P963" t="n">
        <v>0.001423187014972912</v>
      </c>
      <c r="Q963" t="n">
        <v>19.89415796360137</v>
      </c>
      <c r="R963" t="n">
        <v>20.02245817349074</v>
      </c>
      <c r="S963" t="n">
        <v>0.001432365347278655</v>
      </c>
      <c r="T963">
        <f>O963*Q963</f>
        <v/>
      </c>
      <c r="U963">
        <f>O963*P963</f>
        <v/>
      </c>
    </row>
    <row r="964">
      <c r="A964" t="inlineStr">
        <is>
          <t>202606</t>
        </is>
      </c>
      <c r="B964" t="inlineStr">
        <is>
          <t>Ex_Integra</t>
        </is>
      </c>
      <c r="C964" t="inlineStr">
        <is>
          <t>F2</t>
        </is>
      </c>
      <c r="D964" t="inlineStr">
        <is>
          <t>IN-FONDO2</t>
        </is>
      </c>
      <c r="E964" t="inlineStr">
        <is>
          <t>5272872EY477</t>
        </is>
      </c>
      <c r="F964" t="inlineStr">
        <is>
          <t>US97717Y4778</t>
        </is>
      </c>
      <c r="G964" t="inlineStr">
        <is>
          <t>TD</t>
        </is>
      </c>
      <c r="H964" t="inlineStr">
        <is>
          <t>Mayores</t>
        </is>
      </c>
      <c r="I964" t="inlineStr"/>
      <c r="J964" t="inlineStr"/>
      <c r="K964" t="inlineStr"/>
      <c r="L964" t="inlineStr">
        <is>
          <t>WisdomTree - Quality Growth</t>
        </is>
      </c>
      <c r="M964" t="inlineStr">
        <is>
          <t>WisdomTree - Quality Growth</t>
        </is>
      </c>
      <c r="N964" t="b">
        <v>0</v>
      </c>
      <c r="O964" t="n">
        <v>8.18512084</v>
      </c>
      <c r="P964" t="n">
        <v>0.003671509498143361</v>
      </c>
      <c r="Q964" t="n">
        <v>51.32255223837678</v>
      </c>
      <c r="R964" t="n">
        <v>420.0812918883264</v>
      </c>
      <c r="S964" t="n">
        <v>0.03005174890751117</v>
      </c>
      <c r="T964">
        <f>O964*Q964</f>
        <v/>
      </c>
      <c r="U964">
        <f>O964*P964</f>
        <v/>
      </c>
    </row>
    <row r="965">
      <c r="A965" t="inlineStr">
        <is>
          <t>202606</t>
        </is>
      </c>
      <c r="B965" t="inlineStr">
        <is>
          <t>Ex_Integra</t>
        </is>
      </c>
      <c r="C965" t="inlineStr">
        <is>
          <t>F3</t>
        </is>
      </c>
      <c r="D965" t="inlineStr">
        <is>
          <t>IN-FONDO3</t>
        </is>
      </c>
      <c r="E965" t="inlineStr">
        <is>
          <t>5272872EY477</t>
        </is>
      </c>
      <c r="F965" t="inlineStr">
        <is>
          <t>US97717Y4778</t>
        </is>
      </c>
      <c r="G965" t="inlineStr">
        <is>
          <t>TD</t>
        </is>
      </c>
      <c r="H965" t="inlineStr">
        <is>
          <t>Mayores</t>
        </is>
      </c>
      <c r="I965" t="inlineStr"/>
      <c r="J965" t="inlineStr"/>
      <c r="K965" t="inlineStr"/>
      <c r="L965" t="inlineStr">
        <is>
          <t>WisdomTree - Quality Growth</t>
        </is>
      </c>
      <c r="M965" t="inlineStr">
        <is>
          <t>WisdomTree - Quality Growth</t>
        </is>
      </c>
      <c r="N965" t="b">
        <v>0</v>
      </c>
      <c r="O965" t="n">
        <v>8.18512084</v>
      </c>
      <c r="P965" t="n">
        <v>0.002674222631992966</v>
      </c>
      <c r="Q965" t="n">
        <v>9.526440544871827</v>
      </c>
      <c r="R965" t="n">
        <v>77.97506703485134</v>
      </c>
      <c r="S965" t="n">
        <v>0.02188883539592527</v>
      </c>
      <c r="T965">
        <f>O965*Q965</f>
        <v/>
      </c>
      <c r="U965">
        <f>O965*P965</f>
        <v/>
      </c>
    </row>
    <row r="966">
      <c r="A966" t="inlineStr">
        <is>
          <t>202606</t>
        </is>
      </c>
      <c r="B966" t="inlineStr">
        <is>
          <t>Ex_Integra</t>
        </is>
      </c>
      <c r="C966" t="inlineStr">
        <is>
          <t>F2</t>
        </is>
      </c>
      <c r="D966" t="inlineStr">
        <is>
          <t>IN-FONDO2</t>
        </is>
      </c>
      <c r="E966" t="inlineStr">
        <is>
          <t>5274292E2260</t>
        </is>
      </c>
      <c r="F966" t="inlineStr">
        <is>
          <t>LU2134542260</t>
        </is>
      </c>
      <c r="G966" t="inlineStr">
        <is>
          <t>TD</t>
        </is>
      </c>
      <c r="H966" t="inlineStr">
        <is>
          <t>Mayores</t>
        </is>
      </c>
      <c r="I966" t="inlineStr"/>
      <c r="J966" t="inlineStr"/>
      <c r="K966" t="inlineStr"/>
      <c r="L966" t="inlineStr">
        <is>
          <t>Black Rock - World Technology Fund</t>
        </is>
      </c>
      <c r="M966" t="inlineStr">
        <is>
          <t>Black Rock - World Technology Fund</t>
        </is>
      </c>
      <c r="N966" t="b">
        <v>0</v>
      </c>
      <c r="O966" t="n">
        <v>5.88653101</v>
      </c>
      <c r="P966" t="n">
        <v>0.0008562125588697415</v>
      </c>
      <c r="Q966" t="n">
        <v>11.96865044254088</v>
      </c>
      <c r="R966" t="n">
        <v>70.45383197786708</v>
      </c>
      <c r="S966" t="n">
        <v>0.005040121778938184</v>
      </c>
      <c r="T966">
        <f>O966*Q966</f>
        <v/>
      </c>
      <c r="U966">
        <f>O966*P966</f>
        <v/>
      </c>
    </row>
    <row r="967">
      <c r="A967" t="inlineStr">
        <is>
          <t>202606</t>
        </is>
      </c>
      <c r="B967" t="inlineStr">
        <is>
          <t>Ex_Integra</t>
        </is>
      </c>
      <c r="C967" t="inlineStr">
        <is>
          <t>F3</t>
        </is>
      </c>
      <c r="D967" t="inlineStr">
        <is>
          <t>IN-FONDO3</t>
        </is>
      </c>
      <c r="E967" t="inlineStr">
        <is>
          <t>5274292E2260</t>
        </is>
      </c>
      <c r="F967" t="inlineStr">
        <is>
          <t>LU2134542260</t>
        </is>
      </c>
      <c r="G967" t="inlineStr">
        <is>
          <t>TD</t>
        </is>
      </c>
      <c r="H967" t="inlineStr">
        <is>
          <t>Mayores</t>
        </is>
      </c>
      <c r="I967" t="inlineStr"/>
      <c r="J967" t="inlineStr"/>
      <c r="K967" t="inlineStr"/>
      <c r="L967" t="inlineStr">
        <is>
          <t>Black Rock - World Technology Fund</t>
        </is>
      </c>
      <c r="M967" t="inlineStr">
        <is>
          <t>Black Rock - World Technology Fund</t>
        </is>
      </c>
      <c r="N967" t="b">
        <v>0</v>
      </c>
      <c r="O967" t="n">
        <v>5.88653101</v>
      </c>
      <c r="P967" t="n">
        <v>0.004405677903523188</v>
      </c>
      <c r="Q967" t="n">
        <v>15.69444073416233</v>
      </c>
      <c r="R967" t="n">
        <v>92.38581206625373</v>
      </c>
      <c r="S967" t="n">
        <v>0.02593415959916103</v>
      </c>
      <c r="T967">
        <f>O967*Q967</f>
        <v/>
      </c>
      <c r="U967">
        <f>O967*P967</f>
        <v/>
      </c>
    </row>
    <row r="968">
      <c r="A968" t="inlineStr">
        <is>
          <t>202606</t>
        </is>
      </c>
      <c r="B968" t="inlineStr">
        <is>
          <t>Ex_Integra</t>
        </is>
      </c>
      <c r="C968" t="inlineStr">
        <is>
          <t>F2</t>
        </is>
      </c>
      <c r="D968" t="inlineStr">
        <is>
          <t>IN-FONDO2</t>
        </is>
      </c>
      <c r="E968" t="inlineStr">
        <is>
          <t>527040275426</t>
        </is>
      </c>
      <c r="F968" t="inlineStr">
        <is>
          <t>LU0048575426</t>
        </is>
      </c>
      <c r="G968" t="inlineStr">
        <is>
          <t>TD</t>
        </is>
      </c>
      <c r="H968" t="inlineStr">
        <is>
          <t>Mayores</t>
        </is>
      </c>
      <c r="I968" t="inlineStr"/>
      <c r="J968" t="inlineStr"/>
      <c r="K968" t="inlineStr"/>
      <c r="L968" t="inlineStr">
        <is>
          <t>Fidelity - Emerging Markets -Retail</t>
        </is>
      </c>
      <c r="M968" t="inlineStr">
        <is>
          <t>Fidelity - Emerging Markets -Retail</t>
        </is>
      </c>
      <c r="N968" t="b">
        <v>0</v>
      </c>
      <c r="O968" t="n">
        <v>18.54390047</v>
      </c>
      <c r="P968" t="n">
        <v>6.982971916544194e-09</v>
      </c>
      <c r="Q968" t="n">
        <v>9.761215139091646e-05</v>
      </c>
      <c r="R968" t="n">
        <v>0.001810110020055727</v>
      </c>
      <c r="S968" t="n">
        <v>1.294915362052007e-07</v>
      </c>
      <c r="T968">
        <f>O968*Q968</f>
        <v/>
      </c>
      <c r="U968">
        <f>O968*P968</f>
        <v/>
      </c>
    </row>
    <row r="969">
      <c r="A969" t="inlineStr">
        <is>
          <t>202606</t>
        </is>
      </c>
      <c r="B969" t="inlineStr">
        <is>
          <t>Ex_Integra</t>
        </is>
      </c>
      <c r="C969" t="inlineStr">
        <is>
          <t>F3</t>
        </is>
      </c>
      <c r="D969" t="inlineStr">
        <is>
          <t>IN-FONDO3</t>
        </is>
      </c>
      <c r="E969" t="inlineStr">
        <is>
          <t>527040275426</t>
        </is>
      </c>
      <c r="F969" t="inlineStr">
        <is>
          <t>LU0048575426</t>
        </is>
      </c>
      <c r="G969" t="inlineStr">
        <is>
          <t>TD</t>
        </is>
      </c>
      <c r="H969" t="inlineStr">
        <is>
          <t>Mayores</t>
        </is>
      </c>
      <c r="I969" t="inlineStr"/>
      <c r="J969" t="inlineStr"/>
      <c r="K969" t="inlineStr"/>
      <c r="L969" t="inlineStr">
        <is>
          <t>Fidelity - Emerging Markets -Retail</t>
        </is>
      </c>
      <c r="M969" t="inlineStr">
        <is>
          <t>Fidelity - Emerging Markets -Retail</t>
        </is>
      </c>
      <c r="N969" t="b">
        <v>0</v>
      </c>
      <c r="O969" t="n">
        <v>18.54390047</v>
      </c>
      <c r="P969" t="n">
        <v>0.0002141917975281339</v>
      </c>
      <c r="Q969" t="n">
        <v>0.7630200268069378</v>
      </c>
      <c r="R969" t="n">
        <v>14.14936743372459</v>
      </c>
      <c r="S969" t="n">
        <v>0.003971951374852108</v>
      </c>
      <c r="T969">
        <f>O969*Q969</f>
        <v/>
      </c>
      <c r="U969">
        <f>O969*P969</f>
        <v/>
      </c>
    </row>
    <row r="970">
      <c r="A970" t="inlineStr">
        <is>
          <t>202606</t>
        </is>
      </c>
      <c r="B970" t="inlineStr">
        <is>
          <t>Ex_Integra</t>
        </is>
      </c>
      <c r="C970" t="inlineStr">
        <is>
          <t>F3</t>
        </is>
      </c>
      <c r="D970" t="inlineStr">
        <is>
          <t>IN-FONDO3</t>
        </is>
      </c>
      <c r="E970" t="inlineStr">
        <is>
          <t>5271112EG764</t>
        </is>
      </c>
      <c r="F970" t="inlineStr">
        <is>
          <t>US46434G7640</t>
        </is>
      </c>
      <c r="G970" t="inlineStr">
        <is>
          <t>TD</t>
        </is>
      </c>
      <c r="H970" t="inlineStr">
        <is>
          <t>Mayores</t>
        </is>
      </c>
      <c r="I970" t="inlineStr"/>
      <c r="J970" t="inlineStr"/>
      <c r="K970" t="inlineStr"/>
      <c r="L970" t="inlineStr">
        <is>
          <t>BlackRock - iShares MSCI Emerging Markets ex China</t>
        </is>
      </c>
      <c r="M970" t="inlineStr">
        <is>
          <t>BlackRock - iShares MSCI Emerging Markets ex China</t>
        </is>
      </c>
      <c r="N970" t="b">
        <v>0</v>
      </c>
      <c r="O970" t="n">
        <v>86.20937024</v>
      </c>
      <c r="P970" t="n">
        <v>0.006998819612071445</v>
      </c>
      <c r="Q970" t="n">
        <v>24.9320449692675</v>
      </c>
      <c r="R970" t="n">
        <v>2149.375895595911</v>
      </c>
      <c r="S970" t="n">
        <v>0.6033638311800403</v>
      </c>
      <c r="T970">
        <f>O970*Q970</f>
        <v/>
      </c>
      <c r="U970">
        <f>O970*P970</f>
        <v/>
      </c>
    </row>
    <row r="971">
      <c r="A971" t="inlineStr">
        <is>
          <t>202606</t>
        </is>
      </c>
      <c r="B971" t="inlineStr">
        <is>
          <t>Ex_Integra</t>
        </is>
      </c>
      <c r="C971" t="inlineStr">
        <is>
          <t>F2</t>
        </is>
      </c>
      <c r="D971" t="inlineStr">
        <is>
          <t>IN-FONDO2</t>
        </is>
      </c>
      <c r="E971" t="inlineStr">
        <is>
          <t>5270882EMIUS</t>
        </is>
      </c>
      <c r="F971" t="inlineStr">
        <is>
          <t>LU0248044025</t>
        </is>
      </c>
      <c r="G971" t="inlineStr">
        <is>
          <t>TD</t>
        </is>
      </c>
      <c r="H971" t="inlineStr">
        <is>
          <t>Mayores</t>
        </is>
      </c>
      <c r="I971" t="inlineStr"/>
      <c r="J971" t="inlineStr"/>
      <c r="K971" t="inlineStr"/>
      <c r="L971" t="inlineStr">
        <is>
          <t>JP Morgan - Emerging Markets</t>
        </is>
      </c>
      <c r="M971" t="inlineStr">
        <is>
          <t>JP Morgan - Emerging Markets</t>
        </is>
      </c>
      <c r="N971" t="b">
        <v>0</v>
      </c>
      <c r="O971" t="n">
        <v>23.46238816</v>
      </c>
      <c r="P971" t="n">
        <v>3.316764156193148e-05</v>
      </c>
      <c r="Q971" t="n">
        <v>0.4636371000937876</v>
      </c>
      <c r="R971" t="n">
        <v>10.87803360777722</v>
      </c>
      <c r="S971" t="n">
        <v>0.000778192080677785</v>
      </c>
      <c r="T971">
        <f>O971*Q971</f>
        <v/>
      </c>
      <c r="U971">
        <f>O971*P971</f>
        <v/>
      </c>
    </row>
    <row r="972">
      <c r="A972" t="inlineStr">
        <is>
          <t>202606</t>
        </is>
      </c>
      <c r="B972" t="inlineStr">
        <is>
          <t>Ex_Integra</t>
        </is>
      </c>
      <c r="C972" t="inlineStr">
        <is>
          <t>F3</t>
        </is>
      </c>
      <c r="D972" t="inlineStr">
        <is>
          <t>IN-FONDO3</t>
        </is>
      </c>
      <c r="E972" t="inlineStr">
        <is>
          <t>5270882EMIUS</t>
        </is>
      </c>
      <c r="F972" t="inlineStr">
        <is>
          <t>LU0248044025</t>
        </is>
      </c>
      <c r="G972" t="inlineStr">
        <is>
          <t>TD</t>
        </is>
      </c>
      <c r="H972" t="inlineStr">
        <is>
          <t>Mayores</t>
        </is>
      </c>
      <c r="I972" t="inlineStr"/>
      <c r="J972" t="inlineStr"/>
      <c r="K972" t="inlineStr"/>
      <c r="L972" t="inlineStr">
        <is>
          <t>JP Morgan - Emerging Markets</t>
        </is>
      </c>
      <c r="M972" t="inlineStr">
        <is>
          <t>JP Morgan - Emerging Markets</t>
        </is>
      </c>
      <c r="N972" t="b">
        <v>0</v>
      </c>
      <c r="O972" t="n">
        <v>23.46238816</v>
      </c>
      <c r="P972" t="n">
        <v>0.0002289387875632246</v>
      </c>
      <c r="Q972" t="n">
        <v>0.815553545185103</v>
      </c>
      <c r="R972" t="n">
        <v>19.13483384239699</v>
      </c>
      <c r="S972" t="n">
        <v>0.005371450698688156</v>
      </c>
      <c r="T972">
        <f>O972*Q972</f>
        <v/>
      </c>
      <c r="U972">
        <f>O972*P972</f>
        <v/>
      </c>
    </row>
    <row r="973">
      <c r="A973" t="inlineStr">
        <is>
          <t>202606</t>
        </is>
      </c>
      <c r="B973" t="inlineStr">
        <is>
          <t>Ex_Integra</t>
        </is>
      </c>
      <c r="C973" t="inlineStr">
        <is>
          <t>F3</t>
        </is>
      </c>
      <c r="D973" t="inlineStr">
        <is>
          <t>IN-FONDO3</t>
        </is>
      </c>
      <c r="E973" t="inlineStr">
        <is>
          <t>52ALLB2EMGRO</t>
        </is>
      </c>
      <c r="F973" t="inlineStr">
        <is>
          <t>LU0206294794</t>
        </is>
      </c>
      <c r="G973" t="inlineStr">
        <is>
          <t>TD</t>
        </is>
      </c>
      <c r="H973" t="inlineStr">
        <is>
          <t>Mayores</t>
        </is>
      </c>
      <c r="I973" t="inlineStr"/>
      <c r="J973" t="inlineStr"/>
      <c r="K973" t="inlineStr"/>
      <c r="L973" t="inlineStr">
        <is>
          <t>Alliance Bernstein - Emerging Markets Growth</t>
        </is>
      </c>
      <c r="M973" t="inlineStr">
        <is>
          <t>Alliance Bernstein - Emerging Markets Growth</t>
        </is>
      </c>
      <c r="N973" t="b">
        <v>0</v>
      </c>
      <c r="O973" t="n">
        <v>28.80823866</v>
      </c>
      <c r="P973" t="n">
        <v>1.751671816072775e-08</v>
      </c>
      <c r="Q973" t="n">
        <v>6.240018018809753e-05</v>
      </c>
      <c r="R973" t="n">
        <v>0.001797639283285717</v>
      </c>
      <c r="S973" t="n">
        <v>5.046257973142012e-07</v>
      </c>
      <c r="T973">
        <f>O973*Q973</f>
        <v/>
      </c>
      <c r="U973">
        <f>O973*P973</f>
        <v/>
      </c>
    </row>
    <row r="974">
      <c r="A974" t="inlineStr">
        <is>
          <t>202606</t>
        </is>
      </c>
      <c r="B974" t="inlineStr">
        <is>
          <t>Ex_Integra</t>
        </is>
      </c>
      <c r="C974" t="inlineStr">
        <is>
          <t>F1</t>
        </is>
      </c>
      <c r="D974" t="inlineStr">
        <is>
          <t>IN-FONDO1</t>
        </is>
      </c>
      <c r="E974" t="inlineStr">
        <is>
          <t>52ALLB2EMGRO</t>
        </is>
      </c>
      <c r="F974" t="inlineStr">
        <is>
          <t>LU0206294794</t>
        </is>
      </c>
      <c r="G974" t="inlineStr">
        <is>
          <t>TD</t>
        </is>
      </c>
      <c r="H974" t="inlineStr">
        <is>
          <t>Mayores</t>
        </is>
      </c>
      <c r="I974" t="inlineStr"/>
      <c r="J974" t="inlineStr"/>
      <c r="K974" t="inlineStr"/>
      <c r="L974" t="inlineStr">
        <is>
          <t>Alliance Bernstein - Emerging Markets Growth</t>
        </is>
      </c>
      <c r="M974" t="inlineStr">
        <is>
          <t>Alliance Bernstein - Emerging Markets Growth</t>
        </is>
      </c>
      <c r="N974" t="b">
        <v>0</v>
      </c>
      <c r="O974" t="n">
        <v>28.80823866</v>
      </c>
      <c r="P974" t="n">
        <v>2.280479330313059e-08</v>
      </c>
      <c r="Q974" t="n">
        <v>8.4509225302993e-05</v>
      </c>
      <c r="R974" t="n">
        <v>0.002434561931500333</v>
      </c>
      <c r="S974" t="n">
        <v>6.569659280685559e-07</v>
      </c>
      <c r="T974">
        <f>O974*Q974</f>
        <v/>
      </c>
      <c r="U974">
        <f>O974*P974</f>
        <v/>
      </c>
    </row>
    <row r="975">
      <c r="A975" t="inlineStr">
        <is>
          <t>202606</t>
        </is>
      </c>
      <c r="B975" t="inlineStr">
        <is>
          <t>Ex_Integra</t>
        </is>
      </c>
      <c r="C975" t="inlineStr">
        <is>
          <t>F2</t>
        </is>
      </c>
      <c r="D975" t="inlineStr">
        <is>
          <t>IN-FONDO2</t>
        </is>
      </c>
      <c r="E975" t="inlineStr">
        <is>
          <t>52ALLB2EMGRO</t>
        </is>
      </c>
      <c r="F975" t="inlineStr">
        <is>
          <t>LU0206294794</t>
        </is>
      </c>
      <c r="G975" t="inlineStr">
        <is>
          <t>TD</t>
        </is>
      </c>
      <c r="H975" t="inlineStr">
        <is>
          <t>Mayores</t>
        </is>
      </c>
      <c r="I975" t="inlineStr"/>
      <c r="J975" t="inlineStr"/>
      <c r="K975" t="inlineStr"/>
      <c r="L975" t="inlineStr">
        <is>
          <t>Alliance Bernstein - Emerging Markets Growth</t>
        </is>
      </c>
      <c r="M975" t="inlineStr">
        <is>
          <t>Alliance Bernstein - Emerging Markets Growth</t>
        </is>
      </c>
      <c r="N975" t="b">
        <v>0</v>
      </c>
      <c r="O975" t="n">
        <v>28.80823866</v>
      </c>
      <c r="P975" t="n">
        <v>4.349787756479202e-09</v>
      </c>
      <c r="Q975" t="n">
        <v>6.080393077306391e-05</v>
      </c>
      <c r="R975" t="n">
        <v>0.001751654149176543</v>
      </c>
      <c r="S975" t="n">
        <v>1.253097238089988e-07</v>
      </c>
      <c r="T975">
        <f>O975*Q975</f>
        <v/>
      </c>
      <c r="U975">
        <f>O975*P975</f>
        <v/>
      </c>
    </row>
    <row r="976">
      <c r="A976" t="inlineStr">
        <is>
          <t>202606</t>
        </is>
      </c>
      <c r="B976" t="inlineStr">
        <is>
          <t>Ex_Integra</t>
        </is>
      </c>
      <c r="C976" t="inlineStr">
        <is>
          <t>F2</t>
        </is>
      </c>
      <c r="D976" t="inlineStr">
        <is>
          <t>IN-FONDO2</t>
        </is>
      </c>
      <c r="E976" t="inlineStr">
        <is>
          <t>5274812ASHFM</t>
        </is>
      </c>
      <c r="F976" t="inlineStr">
        <is>
          <t>LU0794787092</t>
        </is>
      </c>
      <c r="G976" t="inlineStr">
        <is>
          <t>TD</t>
        </is>
      </c>
      <c r="H976" t="inlineStr">
        <is>
          <t>Mayores</t>
        </is>
      </c>
      <c r="I976" t="inlineStr"/>
      <c r="J976" t="inlineStr"/>
      <c r="K976" t="inlineStr"/>
      <c r="L976" t="inlineStr">
        <is>
          <t>Ashmore - Emerging Markets Frontier Equities</t>
        </is>
      </c>
      <c r="M976" t="inlineStr">
        <is>
          <t>Ashmore - Emerging Markets Frontier Equities</t>
        </is>
      </c>
      <c r="N976" t="b">
        <v>0</v>
      </c>
      <c r="O976" t="n">
        <v>171.43940862</v>
      </c>
      <c r="P976" t="n">
        <v>2.883821987300415e-08</v>
      </c>
      <c r="Q976" t="n">
        <v>0.0004031178583747353</v>
      </c>
      <c r="R976" t="n">
        <v>0.06911028724392553</v>
      </c>
      <c r="S976" t="n">
        <v>4.944007360681363e-06</v>
      </c>
      <c r="T976">
        <f>O976*Q976</f>
        <v/>
      </c>
      <c r="U976">
        <f>O976*P976</f>
        <v/>
      </c>
    </row>
    <row r="977">
      <c r="A977" t="inlineStr">
        <is>
          <t>202606</t>
        </is>
      </c>
      <c r="B977" t="inlineStr">
        <is>
          <t>Ex_Integra</t>
        </is>
      </c>
      <c r="C977" t="inlineStr">
        <is>
          <t>F2</t>
        </is>
      </c>
      <c r="D977" t="inlineStr">
        <is>
          <t>IN-FONDO2</t>
        </is>
      </c>
      <c r="E977" t="inlineStr">
        <is>
          <t>22205821204A</t>
        </is>
      </c>
      <c r="F977" t="inlineStr">
        <is>
          <t>PEP70310M131</t>
        </is>
      </c>
      <c r="G977" t="inlineStr">
        <is>
          <t>BU</t>
        </is>
      </c>
      <c r="H977" t="inlineStr">
        <is>
          <t>Mayores</t>
        </is>
      </c>
      <c r="I977" t="inlineStr"/>
      <c r="J977" t="inlineStr"/>
      <c r="K977" t="inlineStr"/>
      <c r="L977" t="inlineStr">
        <is>
          <t>Red de Energía del Perú</t>
        </is>
      </c>
      <c r="M977" t="inlineStr">
        <is>
          <t>Red de Energía del Perú</t>
        </is>
      </c>
      <c r="N977" t="b">
        <v>0</v>
      </c>
      <c r="O977" t="n">
        <v>26.11</v>
      </c>
      <c r="P977" t="n">
        <v>6.259984615378589e-06</v>
      </c>
      <c r="Q977" t="n">
        <v>0.08750580315716718</v>
      </c>
      <c r="R977" t="n">
        <v>2.284776520433635</v>
      </c>
      <c r="S977" t="n">
        <v>0.000163448198307535</v>
      </c>
      <c r="T977">
        <f>O977*Q977</f>
        <v/>
      </c>
      <c r="U977">
        <f>O977*P977</f>
        <v/>
      </c>
    </row>
    <row r="978">
      <c r="A978" t="inlineStr">
        <is>
          <t>202606</t>
        </is>
      </c>
      <c r="B978" t="inlineStr">
        <is>
          <t>Ex_Integra</t>
        </is>
      </c>
      <c r="C978" t="inlineStr">
        <is>
          <t>F1</t>
        </is>
      </c>
      <c r="D978" t="inlineStr">
        <is>
          <t>IN-FONDO1</t>
        </is>
      </c>
      <c r="E978" t="inlineStr">
        <is>
          <t>5274812ASHFM</t>
        </is>
      </c>
      <c r="F978" t="inlineStr">
        <is>
          <t>LU0794787092</t>
        </is>
      </c>
      <c r="G978" t="inlineStr">
        <is>
          <t>TD</t>
        </is>
      </c>
      <c r="H978" t="inlineStr">
        <is>
          <t>Mayores</t>
        </is>
      </c>
      <c r="I978" t="inlineStr"/>
      <c r="J978" t="inlineStr"/>
      <c r="K978" t="inlineStr"/>
      <c r="L978" t="inlineStr">
        <is>
          <t>Ashmore - Emerging Markets Frontier Equities</t>
        </is>
      </c>
      <c r="M978" t="inlineStr">
        <is>
          <t>Ashmore - Emerging Markets Frontier Equities</t>
        </is>
      </c>
      <c r="N978" t="b">
        <v>0</v>
      </c>
      <c r="O978" t="n">
        <v>171.43940862</v>
      </c>
      <c r="P978" t="n">
        <v>1.120652790956411e-07</v>
      </c>
      <c r="Q978" t="n">
        <v>0.000415287689471679</v>
      </c>
      <c r="R978" t="n">
        <v>0.07119667589019085</v>
      </c>
      <c r="S978" t="n">
        <v>1.921240517499196e-05</v>
      </c>
      <c r="T978">
        <f>O978*Q978</f>
        <v/>
      </c>
      <c r="U978">
        <f>O978*P978</f>
        <v/>
      </c>
    </row>
    <row r="979">
      <c r="A979" t="inlineStr">
        <is>
          <t>202606</t>
        </is>
      </c>
      <c r="B979" t="inlineStr">
        <is>
          <t>Ex_Integra</t>
        </is>
      </c>
      <c r="C979" t="inlineStr">
        <is>
          <t>F1</t>
        </is>
      </c>
      <c r="D979" t="inlineStr">
        <is>
          <t>IN-FONDO1</t>
        </is>
      </c>
      <c r="E979" t="inlineStr">
        <is>
          <t>22205821204A</t>
        </is>
      </c>
      <c r="F979" t="inlineStr">
        <is>
          <t>PEP70310M131</t>
        </is>
      </c>
      <c r="G979" t="inlineStr">
        <is>
          <t>BU</t>
        </is>
      </c>
      <c r="H979" t="inlineStr">
        <is>
          <t>Mayores</t>
        </is>
      </c>
      <c r="I979" t="inlineStr"/>
      <c r="J979" t="inlineStr"/>
      <c r="K979" t="inlineStr"/>
      <c r="L979" t="inlineStr">
        <is>
          <t>Red de Energía del Perú</t>
        </is>
      </c>
      <c r="M979" t="inlineStr">
        <is>
          <t>Red de Energía del Perú</t>
        </is>
      </c>
      <c r="N979" t="b">
        <v>0</v>
      </c>
      <c r="O979" t="n">
        <v>26.11</v>
      </c>
      <c r="P979" t="n">
        <v>1.547331945730938e-05</v>
      </c>
      <c r="Q979" t="n">
        <v>0.0573404995529354</v>
      </c>
      <c r="R979" t="n">
        <v>1.497160443327143</v>
      </c>
      <c r="S979" t="n">
        <v>0.000404008371030348</v>
      </c>
      <c r="T979">
        <f>O979*Q979</f>
        <v/>
      </c>
      <c r="U979">
        <f>O979*P979</f>
        <v/>
      </c>
    </row>
    <row r="980">
      <c r="A980" t="inlineStr">
        <is>
          <t>202606</t>
        </is>
      </c>
      <c r="B980" t="inlineStr">
        <is>
          <t>Ex_Integra</t>
        </is>
      </c>
      <c r="C980" t="inlineStr">
        <is>
          <t>F1</t>
        </is>
      </c>
      <c r="D980" t="inlineStr">
        <is>
          <t>IN-FONDO1</t>
        </is>
      </c>
      <c r="E980" t="inlineStr">
        <is>
          <t>2100022V2D64</t>
        </is>
      </c>
      <c r="F980" t="inlineStr">
        <is>
          <t>US05971V2D64</t>
        </is>
      </c>
      <c r="G980" t="inlineStr">
        <is>
          <t>BU</t>
        </is>
      </c>
      <c r="H980" t="inlineStr">
        <is>
          <t>Mayores</t>
        </is>
      </c>
      <c r="I980" t="inlineStr"/>
      <c r="J980" t="inlineStr"/>
      <c r="K980" t="inlineStr"/>
      <c r="L980" t="inlineStr">
        <is>
          <t>BCP</t>
        </is>
      </c>
      <c r="M980" t="inlineStr">
        <is>
          <t>BCP</t>
        </is>
      </c>
      <c r="N980" t="b">
        <v>0</v>
      </c>
      <c r="O980" t="n">
        <v>0.44</v>
      </c>
      <c r="P980" t="n">
        <v>0.0005059103395564543</v>
      </c>
      <c r="Q980" t="n">
        <v>1.874785283093134</v>
      </c>
      <c r="R980" t="n">
        <v>0.8249055245609789</v>
      </c>
      <c r="S980" t="n">
        <v>0.0002226005494048399</v>
      </c>
      <c r="T980">
        <f>O980*Q980</f>
        <v/>
      </c>
      <c r="U980">
        <f>O980*P980</f>
        <v/>
      </c>
    </row>
    <row r="981">
      <c r="A981" t="inlineStr">
        <is>
          <t>202606</t>
        </is>
      </c>
      <c r="B981" t="inlineStr">
        <is>
          <t>Ex_Integra</t>
        </is>
      </c>
      <c r="C981" t="inlineStr">
        <is>
          <t>F3</t>
        </is>
      </c>
      <c r="D981" t="inlineStr">
        <is>
          <t>IN-FONDO3</t>
        </is>
      </c>
      <c r="E981" t="inlineStr">
        <is>
          <t>5274812ASHFM</t>
        </is>
      </c>
      <c r="F981" t="inlineStr">
        <is>
          <t>LU0794787092</t>
        </is>
      </c>
      <c r="G981" t="inlineStr">
        <is>
          <t>TD</t>
        </is>
      </c>
      <c r="H981" t="inlineStr">
        <is>
          <t>Mayores</t>
        </is>
      </c>
      <c r="I981" t="inlineStr"/>
      <c r="J981" t="inlineStr"/>
      <c r="K981" t="inlineStr"/>
      <c r="L981" t="inlineStr">
        <is>
          <t>Ashmore - Emerging Markets Frontier Equities</t>
        </is>
      </c>
      <c r="M981" t="inlineStr">
        <is>
          <t>Ashmore - Emerging Markets Frontier Equities</t>
        </is>
      </c>
      <c r="N981" t="b">
        <v>0</v>
      </c>
      <c r="O981" t="n">
        <v>171.43940862</v>
      </c>
      <c r="P981" t="n">
        <v>1.843948875909128e-07</v>
      </c>
      <c r="Q981" t="n">
        <v>0.0006568738564986369</v>
      </c>
      <c r="R981" t="n">
        <v>0.112614065496065</v>
      </c>
      <c r="S981" t="n">
        <v>3.161255048113746e-05</v>
      </c>
      <c r="T981">
        <f>O981*Q981</f>
        <v/>
      </c>
      <c r="U981">
        <f>O981*P981</f>
        <v/>
      </c>
    </row>
    <row r="982">
      <c r="A982" t="inlineStr">
        <is>
          <t>202606</t>
        </is>
      </c>
      <c r="B982" t="inlineStr">
        <is>
          <t>Ex_Integra</t>
        </is>
      </c>
      <c r="C982" t="inlineStr">
        <is>
          <t>F3</t>
        </is>
      </c>
      <c r="D982" t="inlineStr">
        <is>
          <t>IN-FONDO3</t>
        </is>
      </c>
      <c r="E982" t="inlineStr">
        <is>
          <t>2100022V2D64</t>
        </is>
      </c>
      <c r="F982" t="inlineStr">
        <is>
          <t>US05971V2D64</t>
        </is>
      </c>
      <c r="G982" t="inlineStr">
        <is>
          <t>BU</t>
        </is>
      </c>
      <c r="H982" t="inlineStr">
        <is>
          <t>Mayores</t>
        </is>
      </c>
      <c r="I982" t="inlineStr"/>
      <c r="J982" t="inlineStr"/>
      <c r="K982" t="inlineStr"/>
      <c r="L982" t="inlineStr">
        <is>
          <t>BCP</t>
        </is>
      </c>
      <c r="M982" t="inlineStr">
        <is>
          <t>BCP</t>
        </is>
      </c>
      <c r="N982" t="b">
        <v>0</v>
      </c>
      <c r="O982" t="n">
        <v>0.44</v>
      </c>
      <c r="P982" t="n">
        <v>0.0005585886209986567</v>
      </c>
      <c r="Q982" t="n">
        <v>1.989872205598641</v>
      </c>
      <c r="R982" t="n">
        <v>0.875543770463402</v>
      </c>
      <c r="S982" t="n">
        <v>0.0002457789932394089</v>
      </c>
      <c r="T982">
        <f>O982*Q982</f>
        <v/>
      </c>
      <c r="U982">
        <f>O982*P982</f>
        <v/>
      </c>
    </row>
    <row r="983">
      <c r="A983" t="inlineStr">
        <is>
          <t>202606</t>
        </is>
      </c>
      <c r="B983" t="inlineStr">
        <is>
          <t>Ex_Integra</t>
        </is>
      </c>
      <c r="C983" t="inlineStr">
        <is>
          <t>F1</t>
        </is>
      </c>
      <c r="D983" t="inlineStr">
        <is>
          <t>IN-FONDO1</t>
        </is>
      </c>
      <c r="E983" t="inlineStr">
        <is>
          <t>5270882F3560</t>
        </is>
      </c>
      <c r="F983" t="inlineStr">
        <is>
          <t>LU0318933560</t>
        </is>
      </c>
      <c r="G983" t="inlineStr">
        <is>
          <t>TD</t>
        </is>
      </c>
      <c r="H983" t="inlineStr">
        <is>
          <t>Mayores</t>
        </is>
      </c>
      <c r="I983" t="inlineStr"/>
      <c r="J983" t="inlineStr"/>
      <c r="K983" t="inlineStr"/>
      <c r="L983" t="inlineStr">
        <is>
          <t>JP Morgan - EM Small Cap</t>
        </is>
      </c>
      <c r="M983" t="inlineStr">
        <is>
          <t>JP Morgan - EM Small Cap</t>
        </is>
      </c>
      <c r="N983" t="b">
        <v>0</v>
      </c>
      <c r="O983" t="n">
        <v>22.05228072</v>
      </c>
      <c r="P983" t="n">
        <v>6.179809564316448e-07</v>
      </c>
      <c r="Q983" t="n">
        <v>0.002290092753126231</v>
      </c>
      <c r="R983" t="n">
        <v>0.0505017682667773</v>
      </c>
      <c r="S983" t="n">
        <v>1.362788953084472e-05</v>
      </c>
      <c r="T983">
        <f>O983*Q983</f>
        <v/>
      </c>
      <c r="U983">
        <f>O983*P983</f>
        <v/>
      </c>
    </row>
    <row r="984">
      <c r="A984" t="inlineStr">
        <is>
          <t>202606</t>
        </is>
      </c>
      <c r="B984" t="inlineStr">
        <is>
          <t>Ex_Integra</t>
        </is>
      </c>
      <c r="C984" t="inlineStr">
        <is>
          <t>F2</t>
        </is>
      </c>
      <c r="D984" t="inlineStr">
        <is>
          <t>IN-FONDO2</t>
        </is>
      </c>
      <c r="E984" t="inlineStr">
        <is>
          <t>2100022V2H78</t>
        </is>
      </c>
      <c r="F984" t="inlineStr">
        <is>
          <t>US05971V2H78</t>
        </is>
      </c>
      <c r="G984" t="inlineStr">
        <is>
          <t>BU</t>
        </is>
      </c>
      <c r="H984" t="inlineStr">
        <is>
          <t>Mayores</t>
        </is>
      </c>
      <c r="I984" t="inlineStr"/>
      <c r="J984" t="inlineStr"/>
      <c r="K984" t="inlineStr"/>
      <c r="L984" t="inlineStr"/>
      <c r="M984" t="inlineStr">
        <is>
          <t>nan</t>
        </is>
      </c>
      <c r="N984" t="b">
        <v>0</v>
      </c>
      <c r="O984" t="n">
        <v>0.44</v>
      </c>
      <c r="P984" t="n">
        <v>0.0007723482421977873</v>
      </c>
      <c r="Q984" t="n">
        <v>10.79634494380563</v>
      </c>
      <c r="R984" t="n">
        <v>4.750391775274476</v>
      </c>
      <c r="S984" t="n">
        <v>0.0003398332265670264</v>
      </c>
      <c r="T984">
        <f>O984*Q984</f>
        <v/>
      </c>
      <c r="U984">
        <f>O984*P984</f>
        <v/>
      </c>
    </row>
    <row r="985">
      <c r="A985" t="inlineStr">
        <is>
          <t>202606</t>
        </is>
      </c>
      <c r="B985" t="inlineStr">
        <is>
          <t>Ex_Integra</t>
        </is>
      </c>
      <c r="C985" t="inlineStr">
        <is>
          <t>F2</t>
        </is>
      </c>
      <c r="D985" t="inlineStr">
        <is>
          <t>IN-FONDO2</t>
        </is>
      </c>
      <c r="E985" t="inlineStr">
        <is>
          <t>5270882F3560</t>
        </is>
      </c>
      <c r="F985" t="inlineStr">
        <is>
          <t>LU0318933560</t>
        </is>
      </c>
      <c r="G985" t="inlineStr">
        <is>
          <t>TD</t>
        </is>
      </c>
      <c r="H985" t="inlineStr">
        <is>
          <t>Mayores</t>
        </is>
      </c>
      <c r="I985" t="inlineStr"/>
      <c r="J985" t="inlineStr"/>
      <c r="K985" t="inlineStr"/>
      <c r="L985" t="inlineStr">
        <is>
          <t>JP Morgan - EM Small Cap</t>
        </is>
      </c>
      <c r="M985" t="inlineStr">
        <is>
          <t>JP Morgan - EM Small Cap</t>
        </is>
      </c>
      <c r="N985" t="b">
        <v>0</v>
      </c>
      <c r="O985" t="n">
        <v>22.05228072</v>
      </c>
      <c r="P985" t="n">
        <v>1.666762063359732e-07</v>
      </c>
      <c r="Q985" t="n">
        <v>0.002329899544287774</v>
      </c>
      <c r="R985" t="n">
        <v>0.05137959880003405</v>
      </c>
      <c r="S985" t="n">
        <v>3.675590491465523e-06</v>
      </c>
      <c r="T985">
        <f>O985*Q985</f>
        <v/>
      </c>
      <c r="U985">
        <f>O985*P985</f>
        <v/>
      </c>
    </row>
    <row r="986">
      <c r="A986" t="inlineStr">
        <is>
          <t>202606</t>
        </is>
      </c>
      <c r="B986" t="inlineStr">
        <is>
          <t>Ex_Integra</t>
        </is>
      </c>
      <c r="C986" t="inlineStr">
        <is>
          <t>F3</t>
        </is>
      </c>
      <c r="D986" t="inlineStr">
        <is>
          <t>IN-FONDO3</t>
        </is>
      </c>
      <c r="E986" t="inlineStr">
        <is>
          <t>5270882F3560</t>
        </is>
      </c>
      <c r="F986" t="inlineStr">
        <is>
          <t>LU0318933560</t>
        </is>
      </c>
      <c r="G986" t="inlineStr">
        <is>
          <t>TD</t>
        </is>
      </c>
      <c r="H986" t="inlineStr">
        <is>
          <t>Mayores</t>
        </is>
      </c>
      <c r="I986" t="inlineStr"/>
      <c r="J986" t="inlineStr"/>
      <c r="K986" t="inlineStr"/>
      <c r="L986" t="inlineStr">
        <is>
          <t>JP Morgan - EM Small Cap</t>
        </is>
      </c>
      <c r="M986" t="inlineStr">
        <is>
          <t>JP Morgan - EM Small Cap</t>
        </is>
      </c>
      <c r="N986" t="b">
        <v>0</v>
      </c>
      <c r="O986" t="n">
        <v>22.05228072</v>
      </c>
      <c r="P986" t="n">
        <v>6.734583994887585e-07</v>
      </c>
      <c r="Q986" t="n">
        <v>0.002399075277211652</v>
      </c>
      <c r="R986" t="n">
        <v>0.05290508148148316</v>
      </c>
      <c r="S986" t="n">
        <v>1.485129367876801e-05</v>
      </c>
      <c r="T986">
        <f>O986*Q986</f>
        <v/>
      </c>
      <c r="U986">
        <f>O986*P986</f>
        <v/>
      </c>
    </row>
    <row r="987">
      <c r="A987" t="inlineStr">
        <is>
          <t>202606</t>
        </is>
      </c>
      <c r="B987" t="inlineStr">
        <is>
          <t>Ex_Integra</t>
        </is>
      </c>
      <c r="C987" t="inlineStr">
        <is>
          <t>F2</t>
        </is>
      </c>
      <c r="D987" t="inlineStr">
        <is>
          <t>IN-FONDO2</t>
        </is>
      </c>
      <c r="E987" t="inlineStr">
        <is>
          <t>2100022V2K08</t>
        </is>
      </c>
      <c r="F987" t="inlineStr">
        <is>
          <t>US05971V2K08</t>
        </is>
      </c>
      <c r="G987" t="inlineStr">
        <is>
          <t>BU</t>
        </is>
      </c>
      <c r="H987" t="inlineStr">
        <is>
          <t>Mayores</t>
        </is>
      </c>
      <c r="I987" t="inlineStr"/>
      <c r="J987" t="inlineStr"/>
      <c r="K987" t="inlineStr"/>
      <c r="L987" t="inlineStr"/>
      <c r="M987" t="inlineStr">
        <is>
          <t>nan</t>
        </is>
      </c>
      <c r="N987" t="b">
        <v>0</v>
      </c>
      <c r="O987" t="n">
        <v>0.44</v>
      </c>
      <c r="P987" t="n">
        <v>0.002465275047381909</v>
      </c>
      <c r="Q987" t="n">
        <v>34.46108677240426</v>
      </c>
      <c r="R987" t="n">
        <v>15.16287817985788</v>
      </c>
      <c r="S987" t="n">
        <v>0.00108472102084804</v>
      </c>
      <c r="T987">
        <f>O987*Q987</f>
        <v/>
      </c>
      <c r="U987">
        <f>O987*P987</f>
        <v/>
      </c>
    </row>
    <row r="988">
      <c r="A988" t="inlineStr">
        <is>
          <t>202606</t>
        </is>
      </c>
      <c r="B988" t="inlineStr">
        <is>
          <t>Ex_Integra</t>
        </is>
      </c>
      <c r="C988" t="inlineStr">
        <is>
          <t>F3</t>
        </is>
      </c>
      <c r="D988" t="inlineStr">
        <is>
          <t>IN-FONDO3</t>
        </is>
      </c>
      <c r="E988" t="inlineStr">
        <is>
          <t>5270082F8671</t>
        </is>
      </c>
      <c r="F988" t="inlineStr">
        <is>
          <t>LU1951186714</t>
        </is>
      </c>
      <c r="G988" t="inlineStr">
        <is>
          <t>TD</t>
        </is>
      </c>
      <c r="H988" t="inlineStr">
        <is>
          <t>Mayores</t>
        </is>
      </c>
      <c r="I988" t="inlineStr"/>
      <c r="J988" t="inlineStr"/>
      <c r="K988" t="inlineStr"/>
      <c r="L988" t="inlineStr">
        <is>
          <t>UBS - China Opportunity - A3</t>
        </is>
      </c>
      <c r="M988" t="inlineStr">
        <is>
          <t>UBS - China Opportunity - A3</t>
        </is>
      </c>
      <c r="N988" t="b">
        <v>0</v>
      </c>
      <c r="O988" t="n">
        <v>63.38678522</v>
      </c>
      <c r="P988" t="n">
        <v>2.547506264915582e-08</v>
      </c>
      <c r="Q988" t="n">
        <v>9.075036117064252e-05</v>
      </c>
      <c r="R988" t="n">
        <v>0.005752373652160945</v>
      </c>
      <c r="S988" t="n">
        <v>1.614782324608084e-06</v>
      </c>
      <c r="T988">
        <f>O988*Q988</f>
        <v/>
      </c>
      <c r="U988">
        <f>O988*P988</f>
        <v/>
      </c>
    </row>
    <row r="989">
      <c r="A989" t="inlineStr">
        <is>
          <t>202606</t>
        </is>
      </c>
      <c r="B989" t="inlineStr">
        <is>
          <t>Ex_Integra</t>
        </is>
      </c>
      <c r="C989" t="inlineStr">
        <is>
          <t>F1</t>
        </is>
      </c>
      <c r="D989" t="inlineStr">
        <is>
          <t>IN-FONDO1</t>
        </is>
      </c>
      <c r="E989" t="inlineStr">
        <is>
          <t>2100022V2K08</t>
        </is>
      </c>
      <c r="F989" t="inlineStr">
        <is>
          <t>US05971V2K08</t>
        </is>
      </c>
      <c r="G989" t="inlineStr">
        <is>
          <t>BU</t>
        </is>
      </c>
      <c r="H989" t="inlineStr">
        <is>
          <t>Mayores</t>
        </is>
      </c>
      <c r="I989" t="inlineStr"/>
      <c r="J989" t="inlineStr"/>
      <c r="K989" t="inlineStr"/>
      <c r="L989" t="inlineStr"/>
      <c r="M989" t="inlineStr">
        <is>
          <t>nan</t>
        </is>
      </c>
      <c r="N989" t="b">
        <v>0</v>
      </c>
      <c r="O989" t="n">
        <v>0.44</v>
      </c>
      <c r="P989" t="n">
        <v>0.001318428689954063</v>
      </c>
      <c r="Q989" t="n">
        <v>4.885788076402445</v>
      </c>
      <c r="R989" t="n">
        <v>2.149746753617076</v>
      </c>
      <c r="S989" t="n">
        <v>0.0005801086235797876</v>
      </c>
      <c r="T989">
        <f>O989*Q989</f>
        <v/>
      </c>
      <c r="U989">
        <f>O989*P989</f>
        <v/>
      </c>
    </row>
    <row r="990">
      <c r="A990" t="inlineStr">
        <is>
          <t>202606</t>
        </is>
      </c>
      <c r="B990" t="inlineStr">
        <is>
          <t>Ex_Integra</t>
        </is>
      </c>
      <c r="C990" t="inlineStr">
        <is>
          <t>F1</t>
        </is>
      </c>
      <c r="D990" t="inlineStr">
        <is>
          <t>IN-FONDO1</t>
        </is>
      </c>
      <c r="E990" t="inlineStr">
        <is>
          <t>2100022V2J35</t>
        </is>
      </c>
      <c r="F990" t="inlineStr">
        <is>
          <t>US05971V2J35</t>
        </is>
      </c>
      <c r="G990" t="inlineStr">
        <is>
          <t>BU</t>
        </is>
      </c>
      <c r="H990" t="inlineStr">
        <is>
          <t>Mayores</t>
        </is>
      </c>
      <c r="I990" t="inlineStr"/>
      <c r="J990" t="inlineStr"/>
      <c r="K990" t="inlineStr"/>
      <c r="L990" t="inlineStr"/>
      <c r="M990" t="inlineStr">
        <is>
          <t>nan</t>
        </is>
      </c>
      <c r="N990" t="b">
        <v>0</v>
      </c>
      <c r="O990" t="n">
        <v>0.44</v>
      </c>
      <c r="P990" t="n">
        <v>0.004181929921762797</v>
      </c>
      <c r="Q990" t="n">
        <v>15.49725328626699</v>
      </c>
      <c r="R990" t="n">
        <v>6.818791445957477</v>
      </c>
      <c r="S990" t="n">
        <v>0.001840049165575631</v>
      </c>
      <c r="T990">
        <f>O990*Q990</f>
        <v/>
      </c>
      <c r="U990">
        <f>O990*P990</f>
        <v/>
      </c>
    </row>
    <row r="991">
      <c r="A991" t="inlineStr">
        <is>
          <t>202606</t>
        </is>
      </c>
      <c r="B991" t="inlineStr">
        <is>
          <t>Ex_Integra</t>
        </is>
      </c>
      <c r="C991" t="inlineStr">
        <is>
          <t>F2</t>
        </is>
      </c>
      <c r="D991" t="inlineStr">
        <is>
          <t>IN-FONDO2</t>
        </is>
      </c>
      <c r="E991" t="inlineStr">
        <is>
          <t>5270082F8671</t>
        </is>
      </c>
      <c r="F991" t="inlineStr">
        <is>
          <t>LU1951186714</t>
        </is>
      </c>
      <c r="G991" t="inlineStr">
        <is>
          <t>TD</t>
        </is>
      </c>
      <c r="H991" t="inlineStr">
        <is>
          <t>Mayores</t>
        </is>
      </c>
      <c r="I991" t="inlineStr"/>
      <c r="J991" t="inlineStr"/>
      <c r="K991" t="inlineStr"/>
      <c r="L991" t="inlineStr">
        <is>
          <t>UBS - China Opportunity - A3</t>
        </is>
      </c>
      <c r="M991" t="inlineStr">
        <is>
          <t>UBS - China Opportunity - A3</t>
        </is>
      </c>
      <c r="N991" t="b">
        <v>0</v>
      </c>
      <c r="O991" t="n">
        <v>63.38678522</v>
      </c>
      <c r="P991" t="n">
        <v>6.240323098659368e-09</v>
      </c>
      <c r="Q991" t="n">
        <v>8.723096273542288e-05</v>
      </c>
      <c r="R991" t="n">
        <v>0.005529290299444074</v>
      </c>
      <c r="S991" t="n">
        <v>3.955540199581262e-07</v>
      </c>
      <c r="T991">
        <f>O991*Q991</f>
        <v/>
      </c>
      <c r="U991">
        <f>O991*P991</f>
        <v/>
      </c>
    </row>
    <row r="992">
      <c r="A992" t="inlineStr">
        <is>
          <t>202606</t>
        </is>
      </c>
      <c r="B992" t="inlineStr">
        <is>
          <t>Ex_Integra</t>
        </is>
      </c>
      <c r="C992" t="inlineStr">
        <is>
          <t>F2</t>
        </is>
      </c>
      <c r="D992" t="inlineStr">
        <is>
          <t>IN-FONDO2</t>
        </is>
      </c>
      <c r="E992" t="inlineStr">
        <is>
          <t>2100022V2J35</t>
        </is>
      </c>
      <c r="F992" t="inlineStr">
        <is>
          <t>US05971V2J35</t>
        </is>
      </c>
      <c r="G992" t="inlineStr">
        <is>
          <t>BU</t>
        </is>
      </c>
      <c r="H992" t="inlineStr">
        <is>
          <t>Mayores</t>
        </is>
      </c>
      <c r="I992" t="inlineStr"/>
      <c r="J992" t="inlineStr"/>
      <c r="K992" t="inlineStr"/>
      <c r="L992" t="inlineStr"/>
      <c r="M992" t="inlineStr">
        <is>
          <t>nan</t>
        </is>
      </c>
      <c r="N992" t="b">
        <v>0</v>
      </c>
      <c r="O992" t="n">
        <v>0.44</v>
      </c>
      <c r="P992" t="n">
        <v>0.00122549037246496</v>
      </c>
      <c r="Q992" t="n">
        <v>17.13063623838265</v>
      </c>
      <c r="R992" t="n">
        <v>7.537479944888364</v>
      </c>
      <c r="S992" t="n">
        <v>0.0005392157638845825</v>
      </c>
      <c r="T992">
        <f>O992*Q992</f>
        <v/>
      </c>
      <c r="U992">
        <f>O992*P992</f>
        <v/>
      </c>
    </row>
    <row r="993">
      <c r="A993" t="inlineStr">
        <is>
          <t>202606</t>
        </is>
      </c>
      <c r="B993" t="inlineStr">
        <is>
          <t>Ex_Integra</t>
        </is>
      </c>
      <c r="C993" t="inlineStr">
        <is>
          <t>F1</t>
        </is>
      </c>
      <c r="D993" t="inlineStr">
        <is>
          <t>IN-FONDO1</t>
        </is>
      </c>
      <c r="E993" t="inlineStr">
        <is>
          <t>5270082F8671</t>
        </is>
      </c>
      <c r="F993" t="inlineStr">
        <is>
          <t>LU1951186714</t>
        </is>
      </c>
      <c r="G993" t="inlineStr">
        <is>
          <t>TD</t>
        </is>
      </c>
      <c r="H993" t="inlineStr">
        <is>
          <t>Mayores</t>
        </is>
      </c>
      <c r="I993" t="inlineStr"/>
      <c r="J993" t="inlineStr"/>
      <c r="K993" t="inlineStr"/>
      <c r="L993" t="inlineStr">
        <is>
          <t>UBS - China Opportunity - A3</t>
        </is>
      </c>
      <c r="M993" t="inlineStr">
        <is>
          <t>UBS - China Opportunity - A3</t>
        </is>
      </c>
      <c r="N993" t="b">
        <v>0</v>
      </c>
      <c r="O993" t="n">
        <v>63.38678522</v>
      </c>
      <c r="P993" t="n">
        <v>1.897980660420706e-08</v>
      </c>
      <c r="Q993" t="n">
        <v>7.033472003896567e-05</v>
      </c>
      <c r="R993" t="n">
        <v>0.004458291792618747</v>
      </c>
      <c r="S993" t="n">
        <v>1.203068924738011e-06</v>
      </c>
      <c r="T993">
        <f>O993*Q993</f>
        <v/>
      </c>
      <c r="U993">
        <f>O993*P993</f>
        <v/>
      </c>
    </row>
    <row r="994">
      <c r="A994" t="inlineStr">
        <is>
          <t>202606</t>
        </is>
      </c>
      <c r="B994" t="inlineStr">
        <is>
          <t>Ex_Integra</t>
        </is>
      </c>
      <c r="C994" t="inlineStr">
        <is>
          <t>F1</t>
        </is>
      </c>
      <c r="D994" t="inlineStr">
        <is>
          <t>IN-FONDO1</t>
        </is>
      </c>
      <c r="E994" t="inlineStr">
        <is>
          <t>5275152F0769</t>
        </is>
      </c>
      <c r="F994" t="inlineStr">
        <is>
          <t>LU1713307699</t>
        </is>
      </c>
      <c r="G994" t="inlineStr">
        <is>
          <t>TD</t>
        </is>
      </c>
      <c r="H994" t="inlineStr">
        <is>
          <t>Mayores</t>
        </is>
      </c>
      <c r="I994" t="inlineStr"/>
      <c r="J994" t="inlineStr"/>
      <c r="K994" t="inlineStr"/>
      <c r="L994" t="inlineStr">
        <is>
          <t>Schroder - International Selection Fund China A</t>
        </is>
      </c>
      <c r="M994" t="inlineStr">
        <is>
          <t>Schroder - International Selection Fund China A</t>
        </is>
      </c>
      <c r="N994" t="b">
        <v>0</v>
      </c>
      <c r="O994" t="n">
        <v>74.58446843</v>
      </c>
      <c r="P994" t="n">
        <v>5.700593629006319e-08</v>
      </c>
      <c r="Q994" t="n">
        <v>0.0002112506546105671</v>
      </c>
      <c r="R994" t="n">
        <v>0.01575601777961868</v>
      </c>
      <c r="S994" t="n">
        <v>4.25175745554881e-06</v>
      </c>
      <c r="T994">
        <f>O994*Q994</f>
        <v/>
      </c>
      <c r="U994">
        <f>O994*P994</f>
        <v/>
      </c>
    </row>
    <row r="995">
      <c r="A995" t="inlineStr">
        <is>
          <t>202606</t>
        </is>
      </c>
      <c r="B995" t="inlineStr">
        <is>
          <t>Ex_Integra</t>
        </is>
      </c>
      <c r="C995" t="inlineStr">
        <is>
          <t>F3</t>
        </is>
      </c>
      <c r="D995" t="inlineStr">
        <is>
          <t>IN-FONDO3</t>
        </is>
      </c>
      <c r="E995" t="inlineStr">
        <is>
          <t>5275152F0769</t>
        </is>
      </c>
      <c r="F995" t="inlineStr">
        <is>
          <t>LU1713307699</t>
        </is>
      </c>
      <c r="G995" t="inlineStr">
        <is>
          <t>TD</t>
        </is>
      </c>
      <c r="H995" t="inlineStr">
        <is>
          <t>Mayores</t>
        </is>
      </c>
      <c r="I995" t="inlineStr"/>
      <c r="J995" t="inlineStr"/>
      <c r="K995" t="inlineStr"/>
      <c r="L995" t="inlineStr">
        <is>
          <t>Schroder - International Selection Fund China A</t>
        </is>
      </c>
      <c r="M995" t="inlineStr">
        <is>
          <t>Schroder - International Selection Fund China A</t>
        </is>
      </c>
      <c r="N995" t="b">
        <v>0</v>
      </c>
      <c r="O995" t="n">
        <v>74.58446843</v>
      </c>
      <c r="P995" t="n">
        <v>6.48723049094182e-08</v>
      </c>
      <c r="Q995" t="n">
        <v>0.0002310960008844899</v>
      </c>
      <c r="R995" t="n">
        <v>0.01723617238226849</v>
      </c>
      <c r="S995" t="n">
        <v>4.838466377497836e-06</v>
      </c>
      <c r="T995">
        <f>O995*Q995</f>
        <v/>
      </c>
      <c r="U995">
        <f>O995*P995</f>
        <v/>
      </c>
    </row>
    <row r="996">
      <c r="A996" t="inlineStr">
        <is>
          <t>202606</t>
        </is>
      </c>
      <c r="B996" t="inlineStr">
        <is>
          <t>Ex_Integra</t>
        </is>
      </c>
      <c r="C996" t="inlineStr">
        <is>
          <t>F1</t>
        </is>
      </c>
      <c r="D996" t="inlineStr">
        <is>
          <t>IN-FONDO1</t>
        </is>
      </c>
      <c r="E996" t="inlineStr">
        <is>
          <t>21000325AG03</t>
        </is>
      </c>
      <c r="F996" t="inlineStr">
        <is>
          <t>USP13435AG03</t>
        </is>
      </c>
      <c r="G996" t="inlineStr">
        <is>
          <t>BU</t>
        </is>
      </c>
      <c r="H996" t="inlineStr">
        <is>
          <t>Mayores</t>
        </is>
      </c>
      <c r="I996" t="inlineStr"/>
      <c r="J996" t="inlineStr"/>
      <c r="K996" t="inlineStr"/>
      <c r="L996" t="inlineStr"/>
      <c r="M996" t="inlineStr">
        <is>
          <t>nan</t>
        </is>
      </c>
      <c r="N996" t="b">
        <v>0</v>
      </c>
      <c r="O996" t="n">
        <v>0.48</v>
      </c>
      <c r="P996" t="n">
        <v>0.0008742003323376567</v>
      </c>
      <c r="Q996" t="n">
        <v>3.239581778420793</v>
      </c>
      <c r="R996" t="n">
        <v>1.554999253641981</v>
      </c>
      <c r="S996" t="n">
        <v>0.0004196161595220752</v>
      </c>
      <c r="T996">
        <f>O996*Q996</f>
        <v/>
      </c>
      <c r="U996">
        <f>O996*P996</f>
        <v/>
      </c>
    </row>
    <row r="997">
      <c r="A997" t="inlineStr">
        <is>
          <t>202606</t>
        </is>
      </c>
      <c r="B997" t="inlineStr">
        <is>
          <t>Ex_Integra</t>
        </is>
      </c>
      <c r="C997" t="inlineStr">
        <is>
          <t>F2</t>
        </is>
      </c>
      <c r="D997" t="inlineStr">
        <is>
          <t>IN-FONDO2</t>
        </is>
      </c>
      <c r="E997" t="inlineStr">
        <is>
          <t>5275152F0769</t>
        </is>
      </c>
      <c r="F997" t="inlineStr">
        <is>
          <t>LU1713307699</t>
        </is>
      </c>
      <c r="G997" t="inlineStr">
        <is>
          <t>TD</t>
        </is>
      </c>
      <c r="H997" t="inlineStr">
        <is>
          <t>Mayores</t>
        </is>
      </c>
      <c r="I997" t="inlineStr"/>
      <c r="J997" t="inlineStr"/>
      <c r="K997" t="inlineStr"/>
      <c r="L997" t="inlineStr">
        <is>
          <t>Schroder - International Selection Fund China A</t>
        </is>
      </c>
      <c r="M997" t="inlineStr">
        <is>
          <t>Schroder - International Selection Fund China A</t>
        </is>
      </c>
      <c r="N997" t="b">
        <v>0</v>
      </c>
      <c r="O997" t="n">
        <v>74.58446843</v>
      </c>
      <c r="P997" t="n">
        <v>1.918488795494257e-08</v>
      </c>
      <c r="Q997" t="n">
        <v>0.0002681778202542728</v>
      </c>
      <c r="R997" t="n">
        <v>0.02000190016838102</v>
      </c>
      <c r="S997" t="n">
        <v>1.430894670008501e-06</v>
      </c>
      <c r="T997">
        <f>O997*Q997</f>
        <v/>
      </c>
      <c r="U997">
        <f>O997*P997</f>
        <v/>
      </c>
    </row>
    <row r="998">
      <c r="A998" t="inlineStr">
        <is>
          <t>202606</t>
        </is>
      </c>
      <c r="B998" t="inlineStr">
        <is>
          <t>Ex_Integra</t>
        </is>
      </c>
      <c r="C998" t="inlineStr">
        <is>
          <t>F1</t>
        </is>
      </c>
      <c r="D998" t="inlineStr">
        <is>
          <t>IN-FONDO1</t>
        </is>
      </c>
      <c r="E998" t="inlineStr">
        <is>
          <t>5270472F4576</t>
        </is>
      </c>
      <c r="F998" t="inlineStr">
        <is>
          <t>LU1997245763</t>
        </is>
      </c>
      <c r="G998" t="inlineStr">
        <is>
          <t>TD</t>
        </is>
      </c>
      <c r="H998" t="inlineStr">
        <is>
          <t>Mayores</t>
        </is>
      </c>
      <c r="I998" t="inlineStr"/>
      <c r="J998" t="inlineStr"/>
      <c r="K998" t="inlineStr"/>
      <c r="L998" t="inlineStr">
        <is>
          <t>Allianz - China-A</t>
        </is>
      </c>
      <c r="M998" t="inlineStr">
        <is>
          <t>Allianz - China-A</t>
        </is>
      </c>
      <c r="N998" t="b">
        <v>0</v>
      </c>
      <c r="O998" t="n">
        <v>77.93995046000001</v>
      </c>
      <c r="P998" t="n">
        <v>4.49211625093144e-06</v>
      </c>
      <c r="Q998" t="n">
        <v>0.01664673120650855</v>
      </c>
      <c r="R998" t="n">
        <v>1.297445405556213</v>
      </c>
      <c r="S998" t="n">
        <v>0.0003501153180581574</v>
      </c>
      <c r="T998">
        <f>O998*Q998</f>
        <v/>
      </c>
      <c r="U998">
        <f>O998*P998</f>
        <v/>
      </c>
    </row>
    <row r="999">
      <c r="A999" t="inlineStr">
        <is>
          <t>202606</t>
        </is>
      </c>
      <c r="B999" t="inlineStr">
        <is>
          <t>Ex_Integra</t>
        </is>
      </c>
      <c r="C999" t="inlineStr">
        <is>
          <t>F2</t>
        </is>
      </c>
      <c r="D999" t="inlineStr">
        <is>
          <t>IN-FONDO2</t>
        </is>
      </c>
      <c r="E999" t="inlineStr">
        <is>
          <t>21000325AG03</t>
        </is>
      </c>
      <c r="F999" t="inlineStr">
        <is>
          <t>USP13435AG03</t>
        </is>
      </c>
      <c r="G999" t="inlineStr">
        <is>
          <t>BU</t>
        </is>
      </c>
      <c r="H999" t="inlineStr">
        <is>
          <t>Mayores</t>
        </is>
      </c>
      <c r="I999" t="inlineStr"/>
      <c r="J999" t="inlineStr"/>
      <c r="K999" t="inlineStr"/>
      <c r="L999" t="inlineStr"/>
      <c r="M999" t="inlineStr">
        <is>
          <t>nan</t>
        </is>
      </c>
      <c r="N999" t="b">
        <v>0</v>
      </c>
      <c r="O999" t="n">
        <v>0.48</v>
      </c>
      <c r="P999" t="n">
        <v>0.0004550692722043738</v>
      </c>
      <c r="Q999" t="n">
        <v>6.361230035384516</v>
      </c>
      <c r="R999" t="n">
        <v>3.053390416984568</v>
      </c>
      <c r="S999" t="n">
        <v>0.0002184332506580994</v>
      </c>
      <c r="T999">
        <f>O999*Q999</f>
        <v/>
      </c>
      <c r="U999">
        <f>O999*P999</f>
        <v/>
      </c>
    </row>
    <row r="1000">
      <c r="A1000" t="inlineStr">
        <is>
          <t>202606</t>
        </is>
      </c>
      <c r="B1000" t="inlineStr">
        <is>
          <t>Ex_Integra</t>
        </is>
      </c>
      <c r="C1000" t="inlineStr">
        <is>
          <t>F2</t>
        </is>
      </c>
      <c r="D1000" t="inlineStr">
        <is>
          <t>IN-FONDO2</t>
        </is>
      </c>
      <c r="E1000" t="inlineStr">
        <is>
          <t>5270472F4576</t>
        </is>
      </c>
      <c r="F1000" t="inlineStr">
        <is>
          <t>LU1997245763</t>
        </is>
      </c>
      <c r="G1000" t="inlineStr">
        <is>
          <t>TD</t>
        </is>
      </c>
      <c r="H1000" t="inlineStr">
        <is>
          <t>Mayores</t>
        </is>
      </c>
      <c r="I1000" t="inlineStr"/>
      <c r="J1000" t="inlineStr"/>
      <c r="K1000" t="inlineStr"/>
      <c r="L1000" t="inlineStr">
        <is>
          <t>Allianz - China-A</t>
        </is>
      </c>
      <c r="M1000" t="inlineStr">
        <is>
          <t>Allianz - China-A</t>
        </is>
      </c>
      <c r="N1000" t="b">
        <v>0</v>
      </c>
      <c r="O1000" t="n">
        <v>77.93995046000001</v>
      </c>
      <c r="P1000" t="n">
        <v>3.236524558875026e-05</v>
      </c>
      <c r="Q1000" t="n">
        <v>0.4524207300230358</v>
      </c>
      <c r="R1000" t="n">
        <v>35.26164928507244</v>
      </c>
      <c r="S1000" t="n">
        <v>0.002522545637812929</v>
      </c>
      <c r="T1000">
        <f>O1000*Q1000</f>
        <v/>
      </c>
      <c r="U1000">
        <f>O1000*P1000</f>
        <v/>
      </c>
    </row>
    <row r="1001">
      <c r="A1001" t="inlineStr">
        <is>
          <t>202606</t>
        </is>
      </c>
      <c r="B1001" t="inlineStr">
        <is>
          <t>Ex_Integra</t>
        </is>
      </c>
      <c r="C1001" t="inlineStr">
        <is>
          <t>F1</t>
        </is>
      </c>
      <c r="D1001" t="inlineStr">
        <is>
          <t>IN-FONDO1</t>
        </is>
      </c>
      <c r="E1001" t="inlineStr">
        <is>
          <t>21000325AF20</t>
        </is>
      </c>
      <c r="F1001" t="inlineStr">
        <is>
          <t>USP13435AF20</t>
        </is>
      </c>
      <c r="G1001" t="inlineStr">
        <is>
          <t>BU</t>
        </is>
      </c>
      <c r="H1001" t="inlineStr">
        <is>
          <t>Mayores</t>
        </is>
      </c>
      <c r="I1001" t="inlineStr"/>
      <c r="J1001" t="inlineStr"/>
      <c r="K1001" t="inlineStr"/>
      <c r="L1001" t="inlineStr"/>
      <c r="M1001" t="inlineStr">
        <is>
          <t>nan</t>
        </is>
      </c>
      <c r="N1001" t="b">
        <v>0</v>
      </c>
      <c r="O1001" t="n">
        <v>0.48</v>
      </c>
      <c r="P1001" t="n">
        <v>4.776829089412248e-05</v>
      </c>
      <c r="Q1001" t="n">
        <v>0.1770181033369039</v>
      </c>
      <c r="R1001" t="n">
        <v>0.08496868960171389</v>
      </c>
      <c r="S1001" t="n">
        <v>2.292877962917879e-05</v>
      </c>
      <c r="T1001">
        <f>O1001*Q1001</f>
        <v/>
      </c>
      <c r="U1001">
        <f>O1001*P1001</f>
        <v/>
      </c>
    </row>
    <row r="1002">
      <c r="A1002" t="inlineStr">
        <is>
          <t>202606</t>
        </is>
      </c>
      <c r="B1002" t="inlineStr">
        <is>
          <t>Ex_Integra</t>
        </is>
      </c>
      <c r="C1002" t="inlineStr">
        <is>
          <t>F3</t>
        </is>
      </c>
      <c r="D1002" t="inlineStr">
        <is>
          <t>IN-FONDO3</t>
        </is>
      </c>
      <c r="E1002" t="inlineStr">
        <is>
          <t>5270472F4576</t>
        </is>
      </c>
      <c r="F1002" t="inlineStr">
        <is>
          <t>LU1997245763</t>
        </is>
      </c>
      <c r="G1002" t="inlineStr">
        <is>
          <t>TD</t>
        </is>
      </c>
      <c r="H1002" t="inlineStr">
        <is>
          <t>Mayores</t>
        </is>
      </c>
      <c r="I1002" t="inlineStr"/>
      <c r="J1002" t="inlineStr"/>
      <c r="K1002" t="inlineStr"/>
      <c r="L1002" t="inlineStr">
        <is>
          <t>Allianz - China-A</t>
        </is>
      </c>
      <c r="M1002" t="inlineStr">
        <is>
          <t>Allianz - China-A</t>
        </is>
      </c>
      <c r="N1002" t="b">
        <v>0</v>
      </c>
      <c r="O1002" t="n">
        <v>77.93995046000001</v>
      </c>
      <c r="P1002" t="n">
        <v>0.0003971901769227358</v>
      </c>
      <c r="Q1002" t="n">
        <v>1.414919072254534</v>
      </c>
      <c r="R1002" t="n">
        <v>110.2787223964275</v>
      </c>
      <c r="S1002" t="n">
        <v>0.03095698271255667</v>
      </c>
      <c r="T1002">
        <f>O1002*Q1002</f>
        <v/>
      </c>
      <c r="U1002">
        <f>O1002*P1002</f>
        <v/>
      </c>
    </row>
    <row r="1003">
      <c r="A1003" t="inlineStr">
        <is>
          <t>202606</t>
        </is>
      </c>
      <c r="B1003" t="inlineStr">
        <is>
          <t>Ex_Integra</t>
        </is>
      </c>
      <c r="C1003" t="inlineStr">
        <is>
          <t>F2</t>
        </is>
      </c>
      <c r="D1003" t="inlineStr">
        <is>
          <t>IN-FONDO2</t>
        </is>
      </c>
      <c r="E1003" t="inlineStr">
        <is>
          <t>1254342KAB22</t>
        </is>
      </c>
      <c r="F1003" t="inlineStr">
        <is>
          <t>USP4R21KAB22</t>
        </is>
      </c>
      <c r="G1003" t="inlineStr">
        <is>
          <t>BU</t>
        </is>
      </c>
      <c r="H1003" t="inlineStr">
        <is>
          <t>Mayores</t>
        </is>
      </c>
      <c r="I1003" t="inlineStr"/>
      <c r="J1003" t="inlineStr"/>
      <c r="K1003" t="inlineStr"/>
      <c r="L1003" t="inlineStr"/>
      <c r="M1003" t="inlineStr">
        <is>
          <t>nan</t>
        </is>
      </c>
      <c r="N1003" t="b">
        <v>0</v>
      </c>
      <c r="O1003" t="n">
        <v>4.3</v>
      </c>
      <c r="P1003" t="n">
        <v>0.002343102079198204</v>
      </c>
      <c r="Q1003" t="n">
        <v>32.75328006649856</v>
      </c>
      <c r="R1003" t="n">
        <v>140.8391042859438</v>
      </c>
      <c r="S1003" t="n">
        <v>0.01007533894055228</v>
      </c>
      <c r="T1003">
        <f>O1003*Q1003</f>
        <v/>
      </c>
      <c r="U1003">
        <f>O1003*P1003</f>
        <v/>
      </c>
    </row>
    <row r="1004">
      <c r="A1004" t="inlineStr">
        <is>
          <t>202606</t>
        </is>
      </c>
      <c r="B1004" t="inlineStr">
        <is>
          <t>Ex_Integra</t>
        </is>
      </c>
      <c r="C1004" t="inlineStr">
        <is>
          <t>F1</t>
        </is>
      </c>
      <c r="D1004" t="inlineStr">
        <is>
          <t>IN-FONDO1</t>
        </is>
      </c>
      <c r="E1004" t="inlineStr">
        <is>
          <t>1254342KAB22</t>
        </is>
      </c>
      <c r="F1004" t="inlineStr">
        <is>
          <t>USP4R21KAB22</t>
        </is>
      </c>
      <c r="G1004" t="inlineStr">
        <is>
          <t>BU</t>
        </is>
      </c>
      <c r="H1004" t="inlineStr">
        <is>
          <t>Mayores</t>
        </is>
      </c>
      <c r="I1004" t="inlineStr"/>
      <c r="J1004" t="inlineStr"/>
      <c r="K1004" t="inlineStr"/>
      <c r="L1004" t="inlineStr"/>
      <c r="M1004" t="inlineStr">
        <is>
          <t>nan</t>
        </is>
      </c>
      <c r="N1004" t="b">
        <v>0</v>
      </c>
      <c r="O1004" t="n">
        <v>4.3</v>
      </c>
      <c r="P1004" t="n">
        <v>0.004949763973137089</v>
      </c>
      <c r="Q1004" t="n">
        <v>18.34266652813979</v>
      </c>
      <c r="R1004" t="n">
        <v>78.8734660710011</v>
      </c>
      <c r="S1004" t="n">
        <v>0.02128398508448948</v>
      </c>
      <c r="T1004">
        <f>O1004*Q1004</f>
        <v/>
      </c>
      <c r="U1004">
        <f>O1004*P1004</f>
        <v/>
      </c>
    </row>
    <row r="1005">
      <c r="A1005" t="inlineStr">
        <is>
          <t>202606</t>
        </is>
      </c>
      <c r="B1005" t="inlineStr">
        <is>
          <t>Ex_Integra</t>
        </is>
      </c>
      <c r="C1005" t="inlineStr">
        <is>
          <t>F3</t>
        </is>
      </c>
      <c r="D1005" t="inlineStr">
        <is>
          <t>IN-FONDO3</t>
        </is>
      </c>
      <c r="E1005" t="inlineStr">
        <is>
          <t>5274722E7306</t>
        </is>
      </c>
      <c r="F1005" t="inlineStr">
        <is>
          <t>US5007673065</t>
        </is>
      </c>
      <c r="G1005" t="inlineStr">
        <is>
          <t>TD</t>
        </is>
      </c>
      <c r="H1005" t="inlineStr">
        <is>
          <t>Mayores</t>
        </is>
      </c>
      <c r="I1005" t="inlineStr"/>
      <c r="J1005" t="inlineStr"/>
      <c r="K1005" t="inlineStr"/>
      <c r="L1005" t="inlineStr">
        <is>
          <t>Krane - CSI China Internet Fund</t>
        </is>
      </c>
      <c r="M1005" t="inlineStr">
        <is>
          <t>Krane - CSI China Internet Fund</t>
        </is>
      </c>
      <c r="N1005" t="b">
        <v>0</v>
      </c>
      <c r="O1005" t="n">
        <v>6.88483962</v>
      </c>
      <c r="P1005" t="n">
        <v>0.01330810192458107</v>
      </c>
      <c r="Q1005" t="n">
        <v>47.40773645129685</v>
      </c>
      <c r="R1005" t="n">
        <v>326.3946622144068</v>
      </c>
      <c r="S1005" t="n">
        <v>0.09162414739735403</v>
      </c>
      <c r="T1005">
        <f>O1005*Q1005</f>
        <v/>
      </c>
      <c r="U1005">
        <f>O1005*P1005</f>
        <v/>
      </c>
    </row>
    <row r="1006">
      <c r="A1006" t="inlineStr">
        <is>
          <t>202606</t>
        </is>
      </c>
      <c r="B1006" t="inlineStr">
        <is>
          <t>Ex_Integra</t>
        </is>
      </c>
      <c r="C1006" t="inlineStr">
        <is>
          <t>F2</t>
        </is>
      </c>
      <c r="D1006" t="inlineStr">
        <is>
          <t>IN-FONDO2</t>
        </is>
      </c>
      <c r="E1006" t="inlineStr">
        <is>
          <t>5274722E7306</t>
        </is>
      </c>
      <c r="F1006" t="inlineStr">
        <is>
          <t>US5007673065</t>
        </is>
      </c>
      <c r="G1006" t="inlineStr">
        <is>
          <t>TD</t>
        </is>
      </c>
      <c r="H1006" t="inlineStr">
        <is>
          <t>Mayores</t>
        </is>
      </c>
      <c r="I1006" t="inlineStr"/>
      <c r="J1006" t="inlineStr"/>
      <c r="K1006" t="inlineStr"/>
      <c r="L1006" t="inlineStr">
        <is>
          <t>Krane - CSI China Internet Fund</t>
        </is>
      </c>
      <c r="M1006" t="inlineStr">
        <is>
          <t>Krane - CSI China Internet Fund</t>
        </is>
      </c>
      <c r="N1006" t="b">
        <v>0</v>
      </c>
      <c r="O1006" t="n">
        <v>6.88483962</v>
      </c>
      <c r="P1006" t="n">
        <v>0.005243723352798752</v>
      </c>
      <c r="Q1006" t="n">
        <v>73.29989635971299</v>
      </c>
      <c r="R1006" t="n">
        <v>504.6580305992458</v>
      </c>
      <c r="S1006" t="n">
        <v>0.03610219429566809</v>
      </c>
      <c r="T1006">
        <f>O1006*Q1006</f>
        <v/>
      </c>
      <c r="U1006">
        <f>O1006*P1006</f>
        <v/>
      </c>
    </row>
    <row r="1007">
      <c r="A1007" t="inlineStr">
        <is>
          <t>202606</t>
        </is>
      </c>
      <c r="B1007" t="inlineStr">
        <is>
          <t>Ex_Integra</t>
        </is>
      </c>
      <c r="C1007" t="inlineStr">
        <is>
          <t>F3</t>
        </is>
      </c>
      <c r="D1007" t="inlineStr">
        <is>
          <t>IN-FONDO3</t>
        </is>
      </c>
      <c r="E1007" t="inlineStr">
        <is>
          <t>2220082PAB78</t>
        </is>
      </c>
      <c r="F1007" t="inlineStr">
        <is>
          <t>USP6680PAB78</t>
        </is>
      </c>
      <c r="G1007" t="inlineStr">
        <is>
          <t>BU</t>
        </is>
      </c>
      <c r="H1007" t="inlineStr">
        <is>
          <t>Mayores</t>
        </is>
      </c>
      <c r="I1007" t="inlineStr"/>
      <c r="J1007" t="inlineStr"/>
      <c r="K1007" t="inlineStr"/>
      <c r="L1007" t="inlineStr"/>
      <c r="M1007" t="inlineStr">
        <is>
          <t>nan</t>
        </is>
      </c>
      <c r="N1007" t="b">
        <v>0</v>
      </c>
      <c r="O1007" t="n">
        <v>32.13</v>
      </c>
      <c r="P1007" t="n">
        <v>0.0005877514210481946</v>
      </c>
      <c r="Q1007" t="n">
        <v>2.093759472675902</v>
      </c>
      <c r="R1007" t="n">
        <v>67.27249185707673</v>
      </c>
      <c r="S1007" t="n">
        <v>0.0188844531582785</v>
      </c>
      <c r="T1007">
        <f>O1007*Q1007</f>
        <v/>
      </c>
      <c r="U1007">
        <f>O1007*P1007</f>
        <v/>
      </c>
    </row>
    <row r="1008">
      <c r="A1008" t="inlineStr">
        <is>
          <t>202606</t>
        </is>
      </c>
      <c r="B1008" t="inlineStr">
        <is>
          <t>Ex_Integra</t>
        </is>
      </c>
      <c r="C1008" t="inlineStr">
        <is>
          <t>F1</t>
        </is>
      </c>
      <c r="D1008" t="inlineStr">
        <is>
          <t>IN-FONDO1</t>
        </is>
      </c>
      <c r="E1008" t="inlineStr">
        <is>
          <t>2220082PAB78</t>
        </is>
      </c>
      <c r="F1008" t="inlineStr">
        <is>
          <t>USP6680PAB78</t>
        </is>
      </c>
      <c r="G1008" t="inlineStr">
        <is>
          <t>BU</t>
        </is>
      </c>
      <c r="H1008" t="inlineStr">
        <is>
          <t>Mayores</t>
        </is>
      </c>
      <c r="I1008" t="inlineStr"/>
      <c r="J1008" t="inlineStr"/>
      <c r="K1008" t="inlineStr"/>
      <c r="L1008" t="inlineStr"/>
      <c r="M1008" t="inlineStr">
        <is>
          <t>nan</t>
        </is>
      </c>
      <c r="N1008" t="b">
        <v>0</v>
      </c>
      <c r="O1008" t="n">
        <v>32.13</v>
      </c>
      <c r="P1008" t="n">
        <v>0.01067063523411989</v>
      </c>
      <c r="Q1008" t="n">
        <v>39.54287614623987</v>
      </c>
      <c r="R1008" t="n">
        <v>1270.512610578687</v>
      </c>
      <c r="S1008" t="n">
        <v>0.3428475100722722</v>
      </c>
      <c r="T1008">
        <f>O1008*Q1008</f>
        <v/>
      </c>
      <c r="U1008">
        <f>O1008*P1008</f>
        <v/>
      </c>
    </row>
    <row r="1009">
      <c r="A1009" t="inlineStr">
        <is>
          <t>202606</t>
        </is>
      </c>
      <c r="B1009" t="inlineStr">
        <is>
          <t>Ex_Integra</t>
        </is>
      </c>
      <c r="C1009" t="inlineStr">
        <is>
          <t>F1</t>
        </is>
      </c>
      <c r="D1009" t="inlineStr">
        <is>
          <t>IN-FONDO1</t>
        </is>
      </c>
      <c r="E1009" t="inlineStr">
        <is>
          <t>5274722E7306</t>
        </is>
      </c>
      <c r="F1009" t="inlineStr">
        <is>
          <t>US5007673065</t>
        </is>
      </c>
      <c r="G1009" t="inlineStr">
        <is>
          <t>TD</t>
        </is>
      </c>
      <c r="H1009" t="inlineStr">
        <is>
          <t>Mayores</t>
        </is>
      </c>
      <c r="I1009" t="inlineStr"/>
      <c r="J1009" t="inlineStr"/>
      <c r="K1009" t="inlineStr"/>
      <c r="L1009" t="inlineStr">
        <is>
          <t>Krane - CSI China Internet Fund</t>
        </is>
      </c>
      <c r="M1009" t="inlineStr">
        <is>
          <t>Krane - CSI China Internet Fund</t>
        </is>
      </c>
      <c r="N1009" t="b">
        <v>0</v>
      </c>
      <c r="O1009" t="n">
        <v>6.88483962</v>
      </c>
      <c r="P1009" t="n">
        <v>0.0006832656752737374</v>
      </c>
      <c r="Q1009" t="n">
        <v>2.532022637783926</v>
      </c>
      <c r="R1009" t="n">
        <v>17.43256977535168</v>
      </c>
      <c r="S1009" t="n">
        <v>0.004704174592110682</v>
      </c>
      <c r="T1009">
        <f>O1009*Q1009</f>
        <v/>
      </c>
      <c r="U1009">
        <f>O1009*P1009</f>
        <v/>
      </c>
    </row>
    <row r="1010">
      <c r="A1010" t="inlineStr">
        <is>
          <t>202606</t>
        </is>
      </c>
      <c r="B1010" t="inlineStr">
        <is>
          <t>Ex_Integra</t>
        </is>
      </c>
      <c r="C1010" t="inlineStr">
        <is>
          <t>F2</t>
        </is>
      </c>
      <c r="D1010" t="inlineStr">
        <is>
          <t>IN-FONDO2</t>
        </is>
      </c>
      <c r="E1010" t="inlineStr">
        <is>
          <t>2220082PAB78</t>
        </is>
      </c>
      <c r="F1010" t="inlineStr">
        <is>
          <t>USP6680PAB78</t>
        </is>
      </c>
      <c r="G1010" t="inlineStr">
        <is>
          <t>BU</t>
        </is>
      </c>
      <c r="H1010" t="inlineStr">
        <is>
          <t>Mayores</t>
        </is>
      </c>
      <c r="I1010" t="inlineStr"/>
      <c r="J1010" t="inlineStr"/>
      <c r="K1010" t="inlineStr"/>
      <c r="L1010" t="inlineStr"/>
      <c r="M1010" t="inlineStr">
        <is>
          <t>nan</t>
        </is>
      </c>
      <c r="N1010" t="b">
        <v>0</v>
      </c>
      <c r="O1010" t="n">
        <v>32.13</v>
      </c>
      <c r="P1010" t="n">
        <v>0.002202111810603955</v>
      </c>
      <c r="Q1010" t="n">
        <v>30.78243389854222</v>
      </c>
      <c r="R1010" t="n">
        <v>989.0396011601616</v>
      </c>
      <c r="S1010" t="n">
        <v>0.07075385247470507</v>
      </c>
      <c r="T1010">
        <f>O1010*Q1010</f>
        <v/>
      </c>
      <c r="U1010">
        <f>O1010*P1010</f>
        <v/>
      </c>
    </row>
    <row r="1011">
      <c r="A1011" t="inlineStr">
        <is>
          <t>202606</t>
        </is>
      </c>
      <c r="B1011" t="inlineStr">
        <is>
          <t>Ex_Integra</t>
        </is>
      </c>
      <c r="C1011" t="inlineStr">
        <is>
          <t>F3</t>
        </is>
      </c>
      <c r="D1011" t="inlineStr">
        <is>
          <t>IN-FONDO3</t>
        </is>
      </c>
      <c r="E1011" t="inlineStr">
        <is>
          <t>2259582AAA36</t>
        </is>
      </c>
      <c r="F1011" t="inlineStr">
        <is>
          <t>USP6432AAA36</t>
        </is>
      </c>
      <c r="G1011" t="inlineStr">
        <is>
          <t>BU</t>
        </is>
      </c>
      <c r="H1011" t="inlineStr">
        <is>
          <t>Mayores</t>
        </is>
      </c>
      <c r="I1011" t="inlineStr"/>
      <c r="J1011" t="inlineStr"/>
      <c r="K1011" t="inlineStr"/>
      <c r="L1011" t="inlineStr"/>
      <c r="M1011" t="inlineStr">
        <is>
          <t>nan</t>
        </is>
      </c>
      <c r="N1011" t="b">
        <v>0</v>
      </c>
      <c r="O1011" t="n">
        <v>116.89</v>
      </c>
      <c r="P1011" t="n">
        <v>0.0002813242878284367</v>
      </c>
      <c r="Q1011" t="n">
        <v>1.002167534506551</v>
      </c>
      <c r="R1011" t="n">
        <v>117.1433631084708</v>
      </c>
      <c r="S1011" t="n">
        <v>0.03288399600426596</v>
      </c>
      <c r="T1011">
        <f>O1011*Q1011</f>
        <v/>
      </c>
      <c r="U1011">
        <f>O1011*P1011</f>
        <v/>
      </c>
    </row>
    <row r="1012">
      <c r="A1012" t="inlineStr">
        <is>
          <t>202606</t>
        </is>
      </c>
      <c r="B1012" t="inlineStr">
        <is>
          <t>Ex_Integra</t>
        </is>
      </c>
      <c r="C1012" t="inlineStr">
        <is>
          <t>F3</t>
        </is>
      </c>
      <c r="D1012" t="inlineStr">
        <is>
          <t>IN-FONDO3</t>
        </is>
      </c>
      <c r="E1012" t="inlineStr">
        <is>
          <t>5270882LU205</t>
        </is>
      </c>
      <c r="F1012" t="inlineStr">
        <is>
          <t>LU2055182070</t>
        </is>
      </c>
      <c r="G1012" t="inlineStr">
        <is>
          <t>TD</t>
        </is>
      </c>
      <c r="H1012" t="inlineStr">
        <is>
          <t>Mayores</t>
        </is>
      </c>
      <c r="I1012" t="inlineStr"/>
      <c r="J1012" t="inlineStr"/>
      <c r="K1012" t="inlineStr"/>
      <c r="L1012" t="inlineStr">
        <is>
          <t>JP Morgan - China A Share Opportunities Fund</t>
        </is>
      </c>
      <c r="M1012" t="inlineStr">
        <is>
          <t>JP Morgan - China A Share Opportunities Fund</t>
        </is>
      </c>
      <c r="N1012" t="b">
        <v>0</v>
      </c>
      <c r="O1012" t="n">
        <v>35.20896588</v>
      </c>
      <c r="P1012" t="n">
        <v>2.413605151132667e-08</v>
      </c>
      <c r="Q1012" t="n">
        <v>8.598037312221138e-05</v>
      </c>
      <c r="R1012" t="n">
        <v>0.00302728002360961</v>
      </c>
      <c r="S1012" t="n">
        <v>8.498054141402233e-07</v>
      </c>
      <c r="T1012">
        <f>O1012*Q1012</f>
        <v/>
      </c>
      <c r="U1012">
        <f>O1012*P1012</f>
        <v/>
      </c>
    </row>
    <row r="1013">
      <c r="A1013" t="inlineStr">
        <is>
          <t>202606</t>
        </is>
      </c>
      <c r="B1013" t="inlineStr">
        <is>
          <t>Ex_Integra</t>
        </is>
      </c>
      <c r="C1013" t="inlineStr">
        <is>
          <t>F1</t>
        </is>
      </c>
      <c r="D1013" t="inlineStr">
        <is>
          <t>IN-FONDO1</t>
        </is>
      </c>
      <c r="E1013" t="inlineStr">
        <is>
          <t>2259582AAA36</t>
        </is>
      </c>
      <c r="F1013" t="inlineStr">
        <is>
          <t>USP6432AAA36</t>
        </is>
      </c>
      <c r="G1013" t="inlineStr">
        <is>
          <t>BU</t>
        </is>
      </c>
      <c r="H1013" t="inlineStr">
        <is>
          <t>Mayores</t>
        </is>
      </c>
      <c r="I1013" t="inlineStr"/>
      <c r="J1013" t="inlineStr"/>
      <c r="K1013" t="inlineStr"/>
      <c r="L1013" t="inlineStr"/>
      <c r="M1013" t="inlineStr">
        <is>
          <t>nan</t>
        </is>
      </c>
      <c r="N1013" t="b">
        <v>0</v>
      </c>
      <c r="O1013" t="n">
        <v>116.89</v>
      </c>
      <c r="P1013" t="n">
        <v>0.001977942644941812</v>
      </c>
      <c r="Q1013" t="n">
        <v>7.329792399163684</v>
      </c>
      <c r="R1013" t="n">
        <v>856.779433538243</v>
      </c>
      <c r="S1013" t="n">
        <v>0.2312017157672484</v>
      </c>
      <c r="T1013">
        <f>O1013*Q1013</f>
        <v/>
      </c>
      <c r="U1013">
        <f>O1013*P1013</f>
        <v/>
      </c>
    </row>
    <row r="1014">
      <c r="A1014" t="inlineStr">
        <is>
          <t>202606</t>
        </is>
      </c>
      <c r="B1014" t="inlineStr">
        <is>
          <t>Ex_Integra</t>
        </is>
      </c>
      <c r="C1014" t="inlineStr">
        <is>
          <t>F2</t>
        </is>
      </c>
      <c r="D1014" t="inlineStr">
        <is>
          <t>IN-FONDO2</t>
        </is>
      </c>
      <c r="E1014" t="inlineStr">
        <is>
          <t>2259582AAA36</t>
        </is>
      </c>
      <c r="F1014" t="inlineStr">
        <is>
          <t>USP6432AAA36</t>
        </is>
      </c>
      <c r="G1014" t="inlineStr">
        <is>
          <t>BU</t>
        </is>
      </c>
      <c r="H1014" t="inlineStr">
        <is>
          <t>Mayores</t>
        </is>
      </c>
      <c r="I1014" t="inlineStr"/>
      <c r="J1014" t="inlineStr"/>
      <c r="K1014" t="inlineStr"/>
      <c r="L1014" t="inlineStr"/>
      <c r="M1014" t="inlineStr">
        <is>
          <t>nan</t>
        </is>
      </c>
      <c r="N1014" t="b">
        <v>0</v>
      </c>
      <c r="O1014" t="n">
        <v>116.89</v>
      </c>
      <c r="P1014" t="n">
        <v>0.0009747539300529036</v>
      </c>
      <c r="Q1014" t="n">
        <v>13.62569251693376</v>
      </c>
      <c r="R1014" t="n">
        <v>1592.707198304387</v>
      </c>
      <c r="S1014" t="n">
        <v>0.1139389868838839</v>
      </c>
      <c r="T1014">
        <f>O1014*Q1014</f>
        <v/>
      </c>
      <c r="U1014">
        <f>O1014*P1014</f>
        <v/>
      </c>
    </row>
    <row r="1015">
      <c r="A1015" t="inlineStr">
        <is>
          <t>202606</t>
        </is>
      </c>
      <c r="B1015" t="inlineStr">
        <is>
          <t>Ex_Integra</t>
        </is>
      </c>
      <c r="C1015" t="inlineStr">
        <is>
          <t>F2</t>
        </is>
      </c>
      <c r="D1015" t="inlineStr">
        <is>
          <t>IN-FONDO2</t>
        </is>
      </c>
      <c r="E1015" t="inlineStr">
        <is>
          <t>5270882LU205</t>
        </is>
      </c>
      <c r="F1015" t="inlineStr">
        <is>
          <t>LU2055182070</t>
        </is>
      </c>
      <c r="G1015" t="inlineStr">
        <is>
          <t>TD</t>
        </is>
      </c>
      <c r="H1015" t="inlineStr">
        <is>
          <t>Mayores</t>
        </is>
      </c>
      <c r="I1015" t="inlineStr"/>
      <c r="J1015" t="inlineStr"/>
      <c r="K1015" t="inlineStr"/>
      <c r="L1015" t="inlineStr">
        <is>
          <t>JP Morgan - China A Share Opportunities Fund</t>
        </is>
      </c>
      <c r="M1015" t="inlineStr">
        <is>
          <t>JP Morgan - China A Share Opportunities Fund</t>
        </is>
      </c>
      <c r="N1015" t="b">
        <v>0</v>
      </c>
      <c r="O1015" t="n">
        <v>35.20896588</v>
      </c>
      <c r="P1015" t="n">
        <v>6.889148985373624e-09</v>
      </c>
      <c r="Q1015" t="n">
        <v>9.630063843184763e-05</v>
      </c>
      <c r="R1015" t="n">
        <v>0.00339064589276914</v>
      </c>
      <c r="S1015" t="n">
        <v>2.425598115682565e-07</v>
      </c>
      <c r="T1015">
        <f>O1015*Q1015</f>
        <v/>
      </c>
      <c r="U1015">
        <f>O1015*P1015</f>
        <v/>
      </c>
    </row>
    <row r="1016">
      <c r="A1016" t="inlineStr">
        <is>
          <t>202606</t>
        </is>
      </c>
      <c r="B1016" t="inlineStr">
        <is>
          <t>Ex_Integra</t>
        </is>
      </c>
      <c r="C1016" t="inlineStr">
        <is>
          <t>F2</t>
        </is>
      </c>
      <c r="D1016" t="inlineStr">
        <is>
          <t>IN-FONDO2</t>
        </is>
      </c>
      <c r="E1016" t="inlineStr">
        <is>
          <t>5273882F7240</t>
        </is>
      </c>
      <c r="F1016" t="inlineStr">
        <is>
          <t>LU0440072402</t>
        </is>
      </c>
      <c r="G1016" t="inlineStr">
        <is>
          <t>TD</t>
        </is>
      </c>
      <c r="H1016" t="inlineStr">
        <is>
          <t>Mayores</t>
        </is>
      </c>
      <c r="I1016" t="inlineStr"/>
      <c r="J1016" t="inlineStr"/>
      <c r="K1016" t="inlineStr"/>
      <c r="L1016" t="inlineStr">
        <is>
          <t>Robeco - Chinese Equities</t>
        </is>
      </c>
      <c r="M1016" t="inlineStr">
        <is>
          <t>Robeco - Chinese Equities</t>
        </is>
      </c>
      <c r="N1016" t="b">
        <v>0</v>
      </c>
      <c r="O1016" t="n">
        <v>76.81165609</v>
      </c>
      <c r="P1016" t="n">
        <v>2.139619971712169e-08</v>
      </c>
      <c r="Q1016" t="n">
        <v>0.0002990888565697625</v>
      </c>
      <c r="R1016" t="n">
        <v>0.02297351039118794</v>
      </c>
      <c r="S1016" t="n">
        <v>1.643477534304507e-06</v>
      </c>
      <c r="T1016">
        <f>O1016*Q1016</f>
        <v/>
      </c>
      <c r="U1016">
        <f>O1016*P1016</f>
        <v/>
      </c>
    </row>
    <row r="1017">
      <c r="A1017" t="inlineStr">
        <is>
          <t>202606</t>
        </is>
      </c>
      <c r="B1017" t="inlineStr">
        <is>
          <t>Ex_Integra</t>
        </is>
      </c>
      <c r="C1017" t="inlineStr">
        <is>
          <t>F3</t>
        </is>
      </c>
      <c r="D1017" t="inlineStr">
        <is>
          <t>IN-FONDO3</t>
        </is>
      </c>
      <c r="E1017" t="inlineStr">
        <is>
          <t>5273882F7240</t>
        </is>
      </c>
      <c r="F1017" t="inlineStr">
        <is>
          <t>LU0440072402</t>
        </is>
      </c>
      <c r="G1017" t="inlineStr">
        <is>
          <t>TD</t>
        </is>
      </c>
      <c r="H1017" t="inlineStr">
        <is>
          <t>Mayores</t>
        </is>
      </c>
      <c r="I1017" t="inlineStr"/>
      <c r="J1017" t="inlineStr"/>
      <c r="K1017" t="inlineStr"/>
      <c r="L1017" t="inlineStr">
        <is>
          <t>Robeco - Chinese Equities</t>
        </is>
      </c>
      <c r="M1017" t="inlineStr">
        <is>
          <t>Robeco - Chinese Equities</t>
        </is>
      </c>
      <c r="N1017" t="b">
        <v>0</v>
      </c>
      <c r="O1017" t="n">
        <v>76.81165609</v>
      </c>
      <c r="P1017" t="n">
        <v>8.373870459577906e-05</v>
      </c>
      <c r="Q1017" t="n">
        <v>0.2983041804719768</v>
      </c>
      <c r="R1017" t="n">
        <v>22.91323812062278</v>
      </c>
      <c r="S1017" t="n">
        <v>0.006432108578833084</v>
      </c>
      <c r="T1017">
        <f>O1017*Q1017</f>
        <v/>
      </c>
      <c r="U1017">
        <f>O1017*P1017</f>
        <v/>
      </c>
    </row>
    <row r="1018">
      <c r="A1018" t="inlineStr">
        <is>
          <t>202606</t>
        </is>
      </c>
      <c r="B1018" t="inlineStr">
        <is>
          <t>Ex_Integra</t>
        </is>
      </c>
      <c r="C1018" t="inlineStr">
        <is>
          <t>F1</t>
        </is>
      </c>
      <c r="D1018" t="inlineStr">
        <is>
          <t>IN-FONDO1</t>
        </is>
      </c>
      <c r="E1018" t="inlineStr">
        <is>
          <t>5273882F7240</t>
        </is>
      </c>
      <c r="F1018" t="inlineStr">
        <is>
          <t>LU0440072402</t>
        </is>
      </c>
      <c r="G1018" t="inlineStr">
        <is>
          <t>TD</t>
        </is>
      </c>
      <c r="H1018" t="inlineStr">
        <is>
          <t>Mayores</t>
        </is>
      </c>
      <c r="I1018" t="inlineStr"/>
      <c r="J1018" t="inlineStr"/>
      <c r="K1018" t="inlineStr"/>
      <c r="L1018" t="inlineStr">
        <is>
          <t>Robeco - Chinese Equities</t>
        </is>
      </c>
      <c r="M1018" t="inlineStr">
        <is>
          <t>Robeco - Chinese Equities</t>
        </is>
      </c>
      <c r="N1018" t="b">
        <v>0</v>
      </c>
      <c r="O1018" t="n">
        <v>76.81165609</v>
      </c>
      <c r="P1018" t="n">
        <v>1.602698702643817e-07</v>
      </c>
      <c r="Q1018" t="n">
        <v>0.0005939226194869639</v>
      </c>
      <c r="R1018" t="n">
        <v>0.0456201799921046</v>
      </c>
      <c r="S1018" t="n">
        <v>1.231059415633661e-05</v>
      </c>
      <c r="T1018">
        <f>O1018*Q1018</f>
        <v/>
      </c>
      <c r="U1018">
        <f>O1018*P1018</f>
        <v/>
      </c>
    </row>
    <row r="1019">
      <c r="A1019" t="inlineStr">
        <is>
          <t>202606</t>
        </is>
      </c>
      <c r="B1019" t="inlineStr">
        <is>
          <t>Ex_Integra</t>
        </is>
      </c>
      <c r="C1019" t="inlineStr">
        <is>
          <t>F2</t>
        </is>
      </c>
      <c r="D1019" t="inlineStr">
        <is>
          <t>IN-FONDO2</t>
        </is>
      </c>
      <c r="E1019" t="inlineStr">
        <is>
          <t>27211826AB16</t>
        </is>
      </c>
      <c r="F1019" t="inlineStr">
        <is>
          <t>USP56236AB16</t>
        </is>
      </c>
      <c r="G1019" t="inlineStr">
        <is>
          <t>BU</t>
        </is>
      </c>
      <c r="H1019" t="inlineStr">
        <is>
          <t>Mayores</t>
        </is>
      </c>
      <c r="I1019" t="inlineStr"/>
      <c r="J1019" t="inlineStr"/>
      <c r="K1019" t="inlineStr"/>
      <c r="L1019" t="inlineStr">
        <is>
          <t>InRetail Consumer</t>
        </is>
      </c>
      <c r="M1019" t="inlineStr">
        <is>
          <t>InRetail Consumer</t>
        </is>
      </c>
      <c r="N1019" t="b">
        <v>0</v>
      </c>
      <c r="O1019" t="n">
        <v>23.09</v>
      </c>
      <c r="P1019" t="n">
        <v>4.020472987964947e-05</v>
      </c>
      <c r="Q1019" t="n">
        <v>0.5620057228563835</v>
      </c>
      <c r="R1019" t="n">
        <v>12.97671214075389</v>
      </c>
      <c r="S1019" t="n">
        <v>0.0009283272129211062</v>
      </c>
      <c r="T1019">
        <f>O1019*Q1019</f>
        <v/>
      </c>
      <c r="U1019">
        <f>O1019*P1019</f>
        <v/>
      </c>
    </row>
    <row r="1020">
      <c r="A1020" t="inlineStr">
        <is>
          <t>202606</t>
        </is>
      </c>
      <c r="B1020" t="inlineStr">
        <is>
          <t>Ex_Integra</t>
        </is>
      </c>
      <c r="C1020" t="inlineStr">
        <is>
          <t>F3</t>
        </is>
      </c>
      <c r="D1020" t="inlineStr">
        <is>
          <t>IN-FONDO3</t>
        </is>
      </c>
      <c r="E1020" t="inlineStr">
        <is>
          <t>5275122EE800</t>
        </is>
      </c>
      <c r="F1020" t="inlineStr">
        <is>
          <t>US46138E8003</t>
        </is>
      </c>
      <c r="G1020" t="inlineStr">
        <is>
          <t>TD</t>
        </is>
      </c>
      <c r="H1020" t="inlineStr">
        <is>
          <t>Mayores</t>
        </is>
      </c>
      <c r="I1020" t="inlineStr"/>
      <c r="J1020" t="inlineStr"/>
      <c r="K1020" t="inlineStr"/>
      <c r="L1020" t="inlineStr">
        <is>
          <t>Invesco - China Technology ETF</t>
        </is>
      </c>
      <c r="M1020" t="inlineStr">
        <is>
          <t>Invesco - China Technology ETF</t>
        </is>
      </c>
      <c r="N1020" t="b">
        <v>0</v>
      </c>
      <c r="O1020" t="n">
        <v>19.22328582</v>
      </c>
      <c r="P1020" t="n">
        <v>0.005191585392728099</v>
      </c>
      <c r="Q1020" t="n">
        <v>18.49409581153353</v>
      </c>
      <c r="R1020" t="n">
        <v>355.5172897675739</v>
      </c>
      <c r="S1020" t="n">
        <v>0.09979932986334919</v>
      </c>
      <c r="T1020">
        <f>O1020*Q1020</f>
        <v/>
      </c>
      <c r="U1020">
        <f>O1020*P1020</f>
        <v/>
      </c>
    </row>
    <row r="1021">
      <c r="A1021" t="inlineStr">
        <is>
          <t>202606</t>
        </is>
      </c>
      <c r="B1021" t="inlineStr">
        <is>
          <t>Ex_Integra</t>
        </is>
      </c>
      <c r="C1021" t="inlineStr">
        <is>
          <t>F1</t>
        </is>
      </c>
      <c r="D1021" t="inlineStr">
        <is>
          <t>IN-FONDO1</t>
        </is>
      </c>
      <c r="E1021" t="inlineStr">
        <is>
          <t>5275122EE800</t>
        </is>
      </c>
      <c r="F1021" t="inlineStr">
        <is>
          <t>US46138E8003</t>
        </is>
      </c>
      <c r="G1021" t="inlineStr">
        <is>
          <t>TD</t>
        </is>
      </c>
      <c r="H1021" t="inlineStr">
        <is>
          <t>Mayores</t>
        </is>
      </c>
      <c r="I1021" t="inlineStr"/>
      <c r="J1021" t="inlineStr"/>
      <c r="K1021" t="inlineStr"/>
      <c r="L1021" t="inlineStr">
        <is>
          <t>Invesco - China Technology ETF</t>
        </is>
      </c>
      <c r="M1021" t="inlineStr">
        <is>
          <t>Invesco - China Technology ETF</t>
        </is>
      </c>
      <c r="N1021" t="b">
        <v>0</v>
      </c>
      <c r="O1021" t="n">
        <v>19.22328582</v>
      </c>
      <c r="P1021" t="n">
        <v>1.242761339336283e-05</v>
      </c>
      <c r="Q1021" t="n">
        <v>0.04605382588992891</v>
      </c>
      <c r="R1021" t="n">
        <v>0.8853058581866193</v>
      </c>
      <c r="S1021" t="n">
        <v>0.0002388995643210739</v>
      </c>
      <c r="T1021">
        <f>O1021*Q1021</f>
        <v/>
      </c>
      <c r="U1021">
        <f>O1021*P1021</f>
        <v/>
      </c>
    </row>
    <row r="1022">
      <c r="A1022" t="inlineStr">
        <is>
          <t>202606</t>
        </is>
      </c>
      <c r="B1022" t="inlineStr">
        <is>
          <t>Ex_Integra</t>
        </is>
      </c>
      <c r="C1022" t="inlineStr">
        <is>
          <t>F1</t>
        </is>
      </c>
      <c r="D1022" t="inlineStr">
        <is>
          <t>IN-FONDO1</t>
        </is>
      </c>
      <c r="E1022" t="inlineStr">
        <is>
          <t>2220292FAB50</t>
        </is>
      </c>
      <c r="F1022" t="inlineStr">
        <is>
          <t>USP0091FAB50</t>
        </is>
      </c>
      <c r="G1022" t="inlineStr">
        <is>
          <t>BU</t>
        </is>
      </c>
      <c r="H1022" t="inlineStr">
        <is>
          <t>Mayores</t>
        </is>
      </c>
      <c r="I1022" t="inlineStr"/>
      <c r="J1022" t="inlineStr"/>
      <c r="K1022" t="inlineStr"/>
      <c r="L1022" t="inlineStr"/>
      <c r="M1022" t="inlineStr">
        <is>
          <t>nan</t>
        </is>
      </c>
      <c r="N1022" t="b">
        <v>0</v>
      </c>
      <c r="O1022" t="n">
        <v>140.61</v>
      </c>
      <c r="P1022" t="n">
        <v>0.009947092217585831</v>
      </c>
      <c r="Q1022" t="n">
        <v>36.86159511080552</v>
      </c>
      <c r="R1022" t="n">
        <v>5183.108888530365</v>
      </c>
      <c r="S1022" t="n">
        <v>1.398660636714744</v>
      </c>
      <c r="T1022">
        <f>O1022*Q1022</f>
        <v/>
      </c>
      <c r="U1022">
        <f>O1022*P1022</f>
        <v/>
      </c>
    </row>
    <row r="1023">
      <c r="A1023" t="inlineStr">
        <is>
          <t>202606</t>
        </is>
      </c>
      <c r="B1023" t="inlineStr">
        <is>
          <t>Ex_Integra</t>
        </is>
      </c>
      <c r="C1023" t="inlineStr">
        <is>
          <t>F2</t>
        </is>
      </c>
      <c r="D1023" t="inlineStr">
        <is>
          <t>IN-FONDO2</t>
        </is>
      </c>
      <c r="E1023" t="inlineStr">
        <is>
          <t>2220292FAB50</t>
        </is>
      </c>
      <c r="F1023" t="inlineStr">
        <is>
          <t>USP0091FAB50</t>
        </is>
      </c>
      <c r="G1023" t="inlineStr">
        <is>
          <t>BU</t>
        </is>
      </c>
      <c r="H1023" t="inlineStr">
        <is>
          <t>Mayores</t>
        </is>
      </c>
      <c r="I1023" t="inlineStr"/>
      <c r="J1023" t="inlineStr"/>
      <c r="K1023" t="inlineStr"/>
      <c r="L1023" t="inlineStr"/>
      <c r="M1023" t="inlineStr">
        <is>
          <t>nan</t>
        </is>
      </c>
      <c r="N1023" t="b">
        <v>0</v>
      </c>
      <c r="O1023" t="n">
        <v>140.61</v>
      </c>
      <c r="P1023" t="n">
        <v>0.002330357383838228</v>
      </c>
      <c r="Q1023" t="n">
        <v>32.57512710415286</v>
      </c>
      <c r="R1023" t="n">
        <v>4580.388622114934</v>
      </c>
      <c r="S1023" t="n">
        <v>0.3276715517414932</v>
      </c>
      <c r="T1023">
        <f>O1023*Q1023</f>
        <v/>
      </c>
      <c r="U1023">
        <f>O1023*P1023</f>
        <v/>
      </c>
    </row>
    <row r="1024">
      <c r="A1024" t="inlineStr">
        <is>
          <t>202606</t>
        </is>
      </c>
      <c r="B1024" t="inlineStr">
        <is>
          <t>Ex_Integra</t>
        </is>
      </c>
      <c r="C1024" t="inlineStr">
        <is>
          <t>F2</t>
        </is>
      </c>
      <c r="D1024" t="inlineStr">
        <is>
          <t>IN-FONDO2</t>
        </is>
      </c>
      <c r="E1024" t="inlineStr">
        <is>
          <t>5275122EE800</t>
        </is>
      </c>
      <c r="F1024" t="inlineStr">
        <is>
          <t>US46138E8003</t>
        </is>
      </c>
      <c r="G1024" t="inlineStr">
        <is>
          <t>TD</t>
        </is>
      </c>
      <c r="H1024" t="inlineStr">
        <is>
          <t>Mayores</t>
        </is>
      </c>
      <c r="I1024" t="inlineStr"/>
      <c r="J1024" t="inlineStr"/>
      <c r="K1024" t="inlineStr"/>
      <c r="L1024" t="inlineStr">
        <is>
          <t>Invesco - China Technology ETF</t>
        </is>
      </c>
      <c r="M1024" t="inlineStr">
        <is>
          <t>Invesco - China Technology ETF</t>
        </is>
      </c>
      <c r="N1024" t="b">
        <v>0</v>
      </c>
      <c r="O1024" t="n">
        <v>19.22328582</v>
      </c>
      <c r="P1024" t="n">
        <v>0.002234575281175309</v>
      </c>
      <c r="Q1024" t="n">
        <v>31.23622767602798</v>
      </c>
      <c r="R1024" t="n">
        <v>600.4629325548804</v>
      </c>
      <c r="S1024" t="n">
        <v>0.04295587931633982</v>
      </c>
      <c r="T1024">
        <f>O1024*Q1024</f>
        <v/>
      </c>
      <c r="U1024">
        <f>O1024*P1024</f>
        <v/>
      </c>
    </row>
    <row r="1025">
      <c r="A1025" t="inlineStr">
        <is>
          <t>202606</t>
        </is>
      </c>
      <c r="B1025" t="inlineStr">
        <is>
          <t>Ex_Integra</t>
        </is>
      </c>
      <c r="C1025" t="inlineStr">
        <is>
          <t>F2</t>
        </is>
      </c>
      <c r="D1025" t="inlineStr">
        <is>
          <t>IN-FONDO2</t>
        </is>
      </c>
      <c r="E1025" t="inlineStr">
        <is>
          <t>25210529AF09</t>
        </is>
      </c>
      <c r="F1025" t="inlineStr">
        <is>
          <t>USP42009AF09</t>
        </is>
      </c>
      <c r="G1025" t="inlineStr">
        <is>
          <t>BU</t>
        </is>
      </c>
      <c r="H1025" t="inlineStr">
        <is>
          <t>Mayores</t>
        </is>
      </c>
      <c r="I1025" t="inlineStr"/>
      <c r="J1025" t="inlineStr"/>
      <c r="K1025" t="inlineStr"/>
      <c r="L1025" t="inlineStr"/>
      <c r="M1025" t="inlineStr">
        <is>
          <t>nan</t>
        </is>
      </c>
      <c r="N1025" t="b">
        <v>0</v>
      </c>
      <c r="O1025" t="n">
        <v>0.31</v>
      </c>
      <c r="P1025" t="n">
        <v>0.0003551243424501977</v>
      </c>
      <c r="Q1025" t="n">
        <v>4.964140124310203</v>
      </c>
      <c r="R1025" t="n">
        <v>1.538883438536163</v>
      </c>
      <c r="S1025" t="n">
        <v>0.0001100885461595613</v>
      </c>
      <c r="T1025">
        <f>O1025*Q1025</f>
        <v/>
      </c>
      <c r="U1025">
        <f>O1025*P1025</f>
        <v/>
      </c>
    </row>
    <row r="1026">
      <c r="A1026" t="inlineStr">
        <is>
          <t>202606</t>
        </is>
      </c>
      <c r="B1026" t="inlineStr">
        <is>
          <t>Ex_Integra</t>
        </is>
      </c>
      <c r="C1026" t="inlineStr">
        <is>
          <t>F1</t>
        </is>
      </c>
      <c r="D1026" t="inlineStr">
        <is>
          <t>IN-FONDO1</t>
        </is>
      </c>
      <c r="E1026" t="inlineStr">
        <is>
          <t>5270882F3877</t>
        </is>
      </c>
      <c r="F1026" t="inlineStr">
        <is>
          <t>LU0248053877</t>
        </is>
      </c>
      <c r="G1026" t="inlineStr">
        <is>
          <t>TD</t>
        </is>
      </c>
      <c r="H1026" t="inlineStr">
        <is>
          <t>Mayores</t>
        </is>
      </c>
      <c r="I1026" t="inlineStr"/>
      <c r="J1026" t="inlineStr"/>
      <c r="K1026" t="inlineStr"/>
      <c r="L1026" t="inlineStr">
        <is>
          <t>JP Morgan - Greater China Fund</t>
        </is>
      </c>
      <c r="M1026" t="inlineStr">
        <is>
          <t>JP Morgan - Greater China Fund</t>
        </is>
      </c>
      <c r="N1026" t="b">
        <v>0</v>
      </c>
      <c r="O1026" t="n">
        <v>15.9073583</v>
      </c>
      <c r="P1026" t="n">
        <v>6.997319434330982e-08</v>
      </c>
      <c r="Q1026" t="n">
        <v>0.0002593042772774051</v>
      </c>
      <c r="R1026" t="n">
        <v>0.004124846047374231</v>
      </c>
      <c r="S1026" t="n">
        <v>1.113088673814562e-06</v>
      </c>
      <c r="T1026">
        <f>O1026*Q1026</f>
        <v/>
      </c>
      <c r="U1026">
        <f>O1026*P1026</f>
        <v/>
      </c>
    </row>
    <row r="1027">
      <c r="A1027" t="inlineStr">
        <is>
          <t>202606</t>
        </is>
      </c>
      <c r="B1027" t="inlineStr">
        <is>
          <t>Ex_Integra</t>
        </is>
      </c>
      <c r="C1027" t="inlineStr">
        <is>
          <t>F3</t>
        </is>
      </c>
      <c r="D1027" t="inlineStr">
        <is>
          <t>IN-FONDO3</t>
        </is>
      </c>
      <c r="E1027" t="inlineStr">
        <is>
          <t>5270882F3877</t>
        </is>
      </c>
      <c r="F1027" t="inlineStr">
        <is>
          <t>LU0248053877</t>
        </is>
      </c>
      <c r="G1027" t="inlineStr">
        <is>
          <t>TD</t>
        </is>
      </c>
      <c r="H1027" t="inlineStr">
        <is>
          <t>Mayores</t>
        </is>
      </c>
      <c r="I1027" t="inlineStr"/>
      <c r="J1027" t="inlineStr"/>
      <c r="K1027" t="inlineStr"/>
      <c r="L1027" t="inlineStr">
        <is>
          <t>JP Morgan - Greater China Fund</t>
        </is>
      </c>
      <c r="M1027" t="inlineStr">
        <is>
          <t>JP Morgan - Greater China Fund</t>
        </is>
      </c>
      <c r="N1027" t="b">
        <v>0</v>
      </c>
      <c r="O1027" t="n">
        <v>15.9073583</v>
      </c>
      <c r="P1027" t="n">
        <v>2.672849864178675e-08</v>
      </c>
      <c r="Q1027" t="n">
        <v>9.521550304692007e-05</v>
      </c>
      <c r="R1027" t="n">
        <v>0.001514627122682099</v>
      </c>
      <c r="S1027" t="n">
        <v>4.251798047159652e-07</v>
      </c>
      <c r="T1027">
        <f>O1027*Q1027</f>
        <v/>
      </c>
      <c r="U1027">
        <f>O1027*P1027</f>
        <v/>
      </c>
    </row>
    <row r="1028">
      <c r="A1028" t="inlineStr">
        <is>
          <t>202606</t>
        </is>
      </c>
      <c r="B1028" t="inlineStr">
        <is>
          <t>Ex_Integra</t>
        </is>
      </c>
      <c r="C1028" t="inlineStr">
        <is>
          <t>F1</t>
        </is>
      </c>
      <c r="D1028" t="inlineStr">
        <is>
          <t>IN-FONDO1</t>
        </is>
      </c>
      <c r="E1028" t="inlineStr">
        <is>
          <t>25210529AF09</t>
        </is>
      </c>
      <c r="F1028" t="inlineStr">
        <is>
          <t>USP42009AF09</t>
        </is>
      </c>
      <c r="G1028" t="inlineStr">
        <is>
          <t>BU</t>
        </is>
      </c>
      <c r="H1028" t="inlineStr">
        <is>
          <t>Mayores</t>
        </is>
      </c>
      <c r="I1028" t="inlineStr"/>
      <c r="J1028" t="inlineStr"/>
      <c r="K1028" t="inlineStr"/>
      <c r="L1028" t="inlineStr"/>
      <c r="M1028" t="inlineStr">
        <is>
          <t>nan</t>
        </is>
      </c>
      <c r="N1028" t="b">
        <v>0</v>
      </c>
      <c r="O1028" t="n">
        <v>0.31</v>
      </c>
      <c r="P1028" t="n">
        <v>0.001095453474113576</v>
      </c>
      <c r="Q1028" t="n">
        <v>4.059494125741625</v>
      </c>
      <c r="R1028" t="n">
        <v>1.258443178979904</v>
      </c>
      <c r="S1028" t="n">
        <v>0.0003395905769752085</v>
      </c>
      <c r="T1028">
        <f>O1028*Q1028</f>
        <v/>
      </c>
      <c r="U1028">
        <f>O1028*P1028</f>
        <v/>
      </c>
    </row>
    <row r="1029">
      <c r="A1029" t="inlineStr">
        <is>
          <t>202606</t>
        </is>
      </c>
      <c r="B1029" t="inlineStr">
        <is>
          <t>Ex_Integra</t>
        </is>
      </c>
      <c r="C1029" t="inlineStr">
        <is>
          <t>F2</t>
        </is>
      </c>
      <c r="D1029" t="inlineStr">
        <is>
          <t>IN-FONDO2</t>
        </is>
      </c>
      <c r="E1029" t="inlineStr">
        <is>
          <t>5270882F3877</t>
        </is>
      </c>
      <c r="F1029" t="inlineStr">
        <is>
          <t>LU0248053877</t>
        </is>
      </c>
      <c r="G1029" t="inlineStr">
        <is>
          <t>TD</t>
        </is>
      </c>
      <c r="H1029" t="inlineStr">
        <is>
          <t>Mayores</t>
        </is>
      </c>
      <c r="I1029" t="inlineStr"/>
      <c r="J1029" t="inlineStr"/>
      <c r="K1029" t="inlineStr"/>
      <c r="L1029" t="inlineStr">
        <is>
          <t>JP Morgan - Greater China Fund</t>
        </is>
      </c>
      <c r="M1029" t="inlineStr">
        <is>
          <t>JP Morgan - Greater China Fund</t>
        </is>
      </c>
      <c r="N1029" t="b">
        <v>0</v>
      </c>
      <c r="O1029" t="n">
        <v>15.9073583</v>
      </c>
      <c r="P1029" t="n">
        <v>1.405711935571677e-08</v>
      </c>
      <c r="Q1029" t="n">
        <v>0.0001964988086833763</v>
      </c>
      <c r="R1029" t="n">
        <v>0.003125776955249618</v>
      </c>
      <c r="S1029" t="n">
        <v>2.236116342572518e-07</v>
      </c>
      <c r="T1029">
        <f>O1029*Q1029</f>
        <v/>
      </c>
      <c r="U1029">
        <f>O1029*P1029</f>
        <v/>
      </c>
    </row>
    <row r="1030">
      <c r="A1030" t="inlineStr">
        <is>
          <t>202606</t>
        </is>
      </c>
      <c r="B1030" t="inlineStr">
        <is>
          <t>Ex_Integra</t>
        </is>
      </c>
      <c r="C1030" t="inlineStr">
        <is>
          <t>F2</t>
        </is>
      </c>
      <c r="D1030" t="inlineStr">
        <is>
          <t>IN-FONDO2</t>
        </is>
      </c>
      <c r="E1030" t="inlineStr">
        <is>
          <t>27211723AE14</t>
        </is>
      </c>
      <c r="F1030" t="inlineStr">
        <is>
          <t>USP56243AE14</t>
        </is>
      </c>
      <c r="G1030" t="inlineStr">
        <is>
          <t>BU</t>
        </is>
      </c>
      <c r="H1030" t="inlineStr">
        <is>
          <t>Mayores</t>
        </is>
      </c>
      <c r="I1030" t="inlineStr"/>
      <c r="J1030" t="inlineStr"/>
      <c r="K1030" t="inlineStr"/>
      <c r="L1030" t="inlineStr"/>
      <c r="M1030" t="inlineStr">
        <is>
          <t>nan</t>
        </is>
      </c>
      <c r="N1030" t="b">
        <v>0</v>
      </c>
      <c r="O1030" t="n">
        <v>23.09</v>
      </c>
      <c r="P1030" t="n">
        <v>0.0008369107038798094</v>
      </c>
      <c r="Q1030" t="n">
        <v>11.69883758722365</v>
      </c>
      <c r="R1030" t="n">
        <v>270.1261598889941</v>
      </c>
      <c r="S1030" t="n">
        <v>0.0193242681525848</v>
      </c>
      <c r="T1030">
        <f>O1030*Q1030</f>
        <v/>
      </c>
      <c r="U1030">
        <f>O1030*P1030</f>
        <v/>
      </c>
    </row>
    <row r="1031">
      <c r="A1031" t="inlineStr">
        <is>
          <t>202606</t>
        </is>
      </c>
      <c r="B1031" t="inlineStr">
        <is>
          <t>Ex_Integra</t>
        </is>
      </c>
      <c r="C1031" t="inlineStr">
        <is>
          <t>F1</t>
        </is>
      </c>
      <c r="D1031" t="inlineStr">
        <is>
          <t>IN-FONDO1</t>
        </is>
      </c>
      <c r="E1031" t="inlineStr">
        <is>
          <t>27211723AE14</t>
        </is>
      </c>
      <c r="F1031" t="inlineStr">
        <is>
          <t>USP56243AE14</t>
        </is>
      </c>
      <c r="G1031" t="inlineStr">
        <is>
          <t>BU</t>
        </is>
      </c>
      <c r="H1031" t="inlineStr">
        <is>
          <t>Mayores</t>
        </is>
      </c>
      <c r="I1031" t="inlineStr"/>
      <c r="J1031" t="inlineStr"/>
      <c r="K1031" t="inlineStr"/>
      <c r="L1031" t="inlineStr"/>
      <c r="M1031" t="inlineStr">
        <is>
          <t>nan</t>
        </is>
      </c>
      <c r="N1031" t="b">
        <v>0</v>
      </c>
      <c r="O1031" t="n">
        <v>23.09</v>
      </c>
      <c r="P1031" t="n">
        <v>0.0002965728901771154</v>
      </c>
      <c r="Q1031" t="n">
        <v>1.099029702290572</v>
      </c>
      <c r="R1031" t="n">
        <v>25.37659582588931</v>
      </c>
      <c r="S1031" t="n">
        <v>0.006847868034189596</v>
      </c>
      <c r="T1031">
        <f>O1031*Q1031</f>
        <v/>
      </c>
      <c r="U1031">
        <f>O1031*P1031</f>
        <v/>
      </c>
    </row>
    <row r="1032">
      <c r="A1032" t="inlineStr">
        <is>
          <t>202606</t>
        </is>
      </c>
      <c r="B1032" t="inlineStr">
        <is>
          <t>Ex_Integra</t>
        </is>
      </c>
      <c r="C1032" t="inlineStr">
        <is>
          <t>F2</t>
        </is>
      </c>
      <c r="D1032" t="inlineStr">
        <is>
          <t>IN-FONDO2</t>
        </is>
      </c>
      <c r="E1032" t="inlineStr">
        <is>
          <t>5275336F6323</t>
        </is>
      </c>
      <c r="F1032" t="inlineStr">
        <is>
          <t>GB0006063233</t>
        </is>
      </c>
      <c r="G1032" t="inlineStr">
        <is>
          <t>TD</t>
        </is>
      </c>
      <c r="H1032" t="inlineStr">
        <is>
          <t>Mayores</t>
        </is>
      </c>
      <c r="I1032" t="inlineStr"/>
      <c r="J1032" t="inlineStr"/>
      <c r="K1032" t="inlineStr"/>
      <c r="L1032" t="inlineStr">
        <is>
          <t>Baillie Gifford &amp; Co Ltd - Overseas Growth Funds ICVC - Pacific Fund</t>
        </is>
      </c>
      <c r="M1032" t="inlineStr">
        <is>
          <t>Baillie Gifford &amp; Co Ltd - Overseas Growth Funds ICVC - Pacific Fund</t>
        </is>
      </c>
      <c r="N1032" t="b">
        <v>0</v>
      </c>
      <c r="O1032" t="n">
        <v>21.48852992</v>
      </c>
      <c r="P1032" t="n">
        <v>0.001966922385073734</v>
      </c>
      <c r="Q1032" t="n">
        <v>27.49481566310187</v>
      </c>
      <c r="R1032" t="n">
        <v>590.8231690214493</v>
      </c>
      <c r="S1032" t="n">
        <v>0.04226627052197471</v>
      </c>
      <c r="T1032">
        <f>O1032*Q1032</f>
        <v/>
      </c>
      <c r="U1032">
        <f>O1032*P1032</f>
        <v/>
      </c>
    </row>
    <row r="1033">
      <c r="A1033" t="inlineStr">
        <is>
          <t>202606</t>
        </is>
      </c>
      <c r="B1033" t="inlineStr">
        <is>
          <t>Ex_Integra</t>
        </is>
      </c>
      <c r="C1033" t="inlineStr">
        <is>
          <t>F2</t>
        </is>
      </c>
      <c r="D1033" t="inlineStr">
        <is>
          <t>IN-FONDO2</t>
        </is>
      </c>
      <c r="E1033" t="inlineStr">
        <is>
          <t>5275232F8604</t>
        </is>
      </c>
      <c r="F1033" t="inlineStr">
        <is>
          <t>LU1378878604</t>
        </is>
      </c>
      <c r="G1033" t="inlineStr">
        <is>
          <t>TD</t>
        </is>
      </c>
      <c r="H1033" t="inlineStr">
        <is>
          <t>Mayores</t>
        </is>
      </c>
      <c r="I1033" t="inlineStr"/>
      <c r="J1033" t="inlineStr"/>
      <c r="K1033" t="inlineStr"/>
      <c r="L1033" t="inlineStr">
        <is>
          <t>MSIM - Asia Opportunity</t>
        </is>
      </c>
      <c r="M1033" t="inlineStr">
        <is>
          <t>MSIM - Asia Opportunity</t>
        </is>
      </c>
      <c r="N1033" t="b">
        <v>0</v>
      </c>
      <c r="O1033" t="n">
        <v>9.51172875</v>
      </c>
      <c r="P1033" t="n">
        <v>9.348905364858859e-09</v>
      </c>
      <c r="Q1033" t="n">
        <v>0.0001306845819688724</v>
      </c>
      <c r="R1033" t="n">
        <v>0.001243036295495055</v>
      </c>
      <c r="S1033" t="n">
        <v>8.892425193995725e-08</v>
      </c>
      <c r="T1033">
        <f>O1033*Q1033</f>
        <v/>
      </c>
      <c r="U1033">
        <f>O1033*P1033</f>
        <v/>
      </c>
    </row>
    <row r="1034">
      <c r="A1034" t="inlineStr">
        <is>
          <t>202606</t>
        </is>
      </c>
      <c r="B1034" t="inlineStr">
        <is>
          <t>Ex_Integra</t>
        </is>
      </c>
      <c r="C1034" t="inlineStr">
        <is>
          <t>F1</t>
        </is>
      </c>
      <c r="D1034" t="inlineStr">
        <is>
          <t>IN-FONDO1</t>
        </is>
      </c>
      <c r="E1034" t="inlineStr">
        <is>
          <t>5275232F8604</t>
        </is>
      </c>
      <c r="F1034" t="inlineStr">
        <is>
          <t>LU1378878604</t>
        </is>
      </c>
      <c r="G1034" t="inlineStr">
        <is>
          <t>TD</t>
        </is>
      </c>
      <c r="H1034" t="inlineStr">
        <is>
          <t>Mayores</t>
        </is>
      </c>
      <c r="I1034" t="inlineStr"/>
      <c r="J1034" t="inlineStr"/>
      <c r="K1034" t="inlineStr"/>
      <c r="L1034" t="inlineStr">
        <is>
          <t>MSIM - Asia Opportunity</t>
        </is>
      </c>
      <c r="M1034" t="inlineStr">
        <is>
          <t>MSIM - Asia Opportunity</t>
        </is>
      </c>
      <c r="N1034" t="b">
        <v>0</v>
      </c>
      <c r="O1034" t="n">
        <v>9.51172875</v>
      </c>
      <c r="P1034" t="n">
        <v>1.577474102223163e-08</v>
      </c>
      <c r="Q1034" t="n">
        <v>5.845749730874047e-05</v>
      </c>
      <c r="R1034" t="n">
        <v>0.0005560318578045944</v>
      </c>
      <c r="S1034" t="n">
        <v>1.50045057704965e-07</v>
      </c>
      <c r="T1034">
        <f>O1034*Q1034</f>
        <v/>
      </c>
      <c r="U1034">
        <f>O1034*P1034</f>
        <v/>
      </c>
    </row>
    <row r="1035">
      <c r="A1035" t="inlineStr">
        <is>
          <t>202606</t>
        </is>
      </c>
      <c r="B1035" t="inlineStr">
        <is>
          <t>Ex_Integra</t>
        </is>
      </c>
      <c r="C1035" t="inlineStr">
        <is>
          <t>F3</t>
        </is>
      </c>
      <c r="D1035" t="inlineStr">
        <is>
          <t>IN-FONDO3</t>
        </is>
      </c>
      <c r="E1035" t="inlineStr">
        <is>
          <t>5275232F8604</t>
        </is>
      </c>
      <c r="F1035" t="inlineStr">
        <is>
          <t>LU1378878604</t>
        </is>
      </c>
      <c r="G1035" t="inlineStr">
        <is>
          <t>TD</t>
        </is>
      </c>
      <c r="H1035" t="inlineStr">
        <is>
          <t>Mayores</t>
        </is>
      </c>
      <c r="I1035" t="inlineStr"/>
      <c r="J1035" t="inlineStr"/>
      <c r="K1035" t="inlineStr"/>
      <c r="L1035" t="inlineStr">
        <is>
          <t>MSIM - Asia Opportunity</t>
        </is>
      </c>
      <c r="M1035" t="inlineStr">
        <is>
          <t>MSIM - Asia Opportunity</t>
        </is>
      </c>
      <c r="N1035" t="b">
        <v>0</v>
      </c>
      <c r="O1035" t="n">
        <v>9.51172875</v>
      </c>
      <c r="P1035" t="n">
        <v>1.557982051742811e-08</v>
      </c>
      <c r="Q1035" t="n">
        <v>5.550032823873114e-05</v>
      </c>
      <c r="R1035" t="n">
        <v>0.0005279040677427758</v>
      </c>
      <c r="S1035" t="n">
        <v>1.481910267354608e-07</v>
      </c>
      <c r="T1035">
        <f>O1035*Q1035</f>
        <v/>
      </c>
      <c r="U1035">
        <f>O1035*P1035</f>
        <v/>
      </c>
    </row>
    <row r="1036">
      <c r="A1036" t="inlineStr">
        <is>
          <t>202606</t>
        </is>
      </c>
      <c r="B1036" t="inlineStr">
        <is>
          <t>Ex_Integra</t>
        </is>
      </c>
      <c r="C1036" t="inlineStr">
        <is>
          <t>F3</t>
        </is>
      </c>
      <c r="D1036" t="inlineStr">
        <is>
          <t>IN-FONDO3</t>
        </is>
      </c>
      <c r="E1036" t="inlineStr">
        <is>
          <t>2220892BAE13</t>
        </is>
      </c>
      <c r="F1036" t="inlineStr">
        <is>
          <t>USP7721BAE13</t>
        </is>
      </c>
      <c r="G1036" t="inlineStr">
        <is>
          <t>BU</t>
        </is>
      </c>
      <c r="H1036" t="inlineStr">
        <is>
          <t>Mayores</t>
        </is>
      </c>
      <c r="I1036" t="inlineStr"/>
      <c r="J1036" t="inlineStr"/>
      <c r="K1036" t="inlineStr"/>
      <c r="L1036" t="inlineStr">
        <is>
          <t>Perú LNG</t>
        </is>
      </c>
      <c r="M1036" t="inlineStr">
        <is>
          <t>Perú LNG</t>
        </is>
      </c>
      <c r="N1036" t="b">
        <v>0</v>
      </c>
      <c r="O1036" t="n">
        <v>968.15</v>
      </c>
      <c r="P1036" t="n">
        <v>3.76275543700505e-19</v>
      </c>
      <c r="Q1036" t="n">
        <v>1.34041442648355e-15</v>
      </c>
      <c r="R1036" t="n">
        <v>1.297722227000049e-12</v>
      </c>
      <c r="S1036" t="n">
        <v>3.642911676336439e-16</v>
      </c>
      <c r="T1036">
        <f>O1036*Q1036</f>
        <v/>
      </c>
      <c r="U1036">
        <f>O1036*P1036</f>
        <v/>
      </c>
    </row>
    <row r="1037">
      <c r="A1037" t="inlineStr">
        <is>
          <t>202606</t>
        </is>
      </c>
      <c r="B1037" t="inlineStr">
        <is>
          <t>Ex_Integra</t>
        </is>
      </c>
      <c r="C1037" t="inlineStr">
        <is>
          <t>F2</t>
        </is>
      </c>
      <c r="D1037" t="inlineStr">
        <is>
          <t>IN-FONDO2</t>
        </is>
      </c>
      <c r="E1037" t="inlineStr">
        <is>
          <t>22204327AE63</t>
        </is>
      </c>
      <c r="F1037" t="inlineStr">
        <is>
          <t>USP98047AE63</t>
        </is>
      </c>
      <c r="G1037" t="inlineStr">
        <is>
          <t>BU</t>
        </is>
      </c>
      <c r="H1037" t="inlineStr">
        <is>
          <t>Mayores</t>
        </is>
      </c>
      <c r="I1037" t="inlineStr"/>
      <c r="J1037" t="inlineStr"/>
      <c r="K1037" t="inlineStr"/>
      <c r="L1037" t="inlineStr"/>
      <c r="M1037" t="inlineStr">
        <is>
          <t>nan</t>
        </is>
      </c>
      <c r="N1037" t="b">
        <v>0</v>
      </c>
      <c r="O1037" t="n">
        <v>113.85</v>
      </c>
      <c r="P1037" t="n">
        <v>0.0046521504320193</v>
      </c>
      <c r="Q1037" t="n">
        <v>65.03053681022367</v>
      </c>
      <c r="R1037" t="n">
        <v>7403.726615843964</v>
      </c>
      <c r="S1037" t="n">
        <v>0.5296473266853974</v>
      </c>
      <c r="T1037">
        <f>O1037*Q1037</f>
        <v/>
      </c>
      <c r="U1037">
        <f>O1037*P1037</f>
        <v/>
      </c>
    </row>
    <row r="1038">
      <c r="A1038" t="inlineStr">
        <is>
          <t>202606</t>
        </is>
      </c>
      <c r="B1038" t="inlineStr">
        <is>
          <t>Ex_Integra</t>
        </is>
      </c>
      <c r="C1038" t="inlineStr">
        <is>
          <t>F2</t>
        </is>
      </c>
      <c r="D1038" t="inlineStr">
        <is>
          <t>IN-FONDO2</t>
        </is>
      </c>
      <c r="E1038" t="inlineStr">
        <is>
          <t>5270942F9527</t>
        </is>
      </c>
      <c r="F1038" t="inlineStr">
        <is>
          <t>IE0003895277</t>
        </is>
      </c>
      <c r="G1038" t="inlineStr">
        <is>
          <t>TD</t>
        </is>
      </c>
      <c r="H1038" t="inlineStr">
        <is>
          <t>Mayores</t>
        </is>
      </c>
      <c r="I1038" t="inlineStr"/>
      <c r="J1038" t="inlineStr"/>
      <c r="K1038" t="inlineStr"/>
      <c r="L1038" t="inlineStr">
        <is>
          <t>Pinebridge - Asia Ex-Japan Small Caps</t>
        </is>
      </c>
      <c r="M1038" t="inlineStr">
        <is>
          <t>Pinebridge - Asia Ex-Japan Small Caps</t>
        </is>
      </c>
      <c r="N1038" t="b">
        <v>0</v>
      </c>
      <c r="O1038" t="n">
        <v>55.38507608</v>
      </c>
      <c r="P1038" t="n">
        <v>8.57692344818217e-07</v>
      </c>
      <c r="Q1038" t="n">
        <v>0.01198933577419551</v>
      </c>
      <c r="R1038" t="n">
        <v>0.6640302740024842</v>
      </c>
      <c r="S1038" t="n">
        <v>4.750335577099054e-05</v>
      </c>
      <c r="T1038">
        <f>O1038*Q1038</f>
        <v/>
      </c>
      <c r="U1038">
        <f>O1038*P1038</f>
        <v/>
      </c>
    </row>
    <row r="1039">
      <c r="A1039" t="inlineStr">
        <is>
          <t>202606</t>
        </is>
      </c>
      <c r="B1039" t="inlineStr">
        <is>
          <t>Ex_Integra</t>
        </is>
      </c>
      <c r="C1039" t="inlineStr">
        <is>
          <t>F3</t>
        </is>
      </c>
      <c r="D1039" t="inlineStr">
        <is>
          <t>IN-FONDO3</t>
        </is>
      </c>
      <c r="E1039" t="inlineStr">
        <is>
          <t>5270942F9527</t>
        </is>
      </c>
      <c r="F1039" t="inlineStr">
        <is>
          <t>IE0003895277</t>
        </is>
      </c>
      <c r="G1039" t="inlineStr">
        <is>
          <t>TD</t>
        </is>
      </c>
      <c r="H1039" t="inlineStr">
        <is>
          <t>Mayores</t>
        </is>
      </c>
      <c r="I1039" t="inlineStr"/>
      <c r="J1039" t="inlineStr"/>
      <c r="K1039" t="inlineStr"/>
      <c r="L1039" t="inlineStr">
        <is>
          <t>Pinebridge - Asia Ex-Japan Small Caps</t>
        </is>
      </c>
      <c r="M1039" t="inlineStr">
        <is>
          <t>Pinebridge - Asia Ex-Japan Small Caps</t>
        </is>
      </c>
      <c r="N1039" t="b">
        <v>0</v>
      </c>
      <c r="O1039" t="n">
        <v>55.38507608</v>
      </c>
      <c r="P1039" t="n">
        <v>3.465522323151116e-06</v>
      </c>
      <c r="Q1039" t="n">
        <v>0.01234530437872386</v>
      </c>
      <c r="R1039" t="n">
        <v>0.683745622246378</v>
      </c>
      <c r="S1039" t="n">
        <v>0.0001919382175246629</v>
      </c>
      <c r="T1039">
        <f>O1039*Q1039</f>
        <v/>
      </c>
      <c r="U1039">
        <f>O1039*P1039</f>
        <v/>
      </c>
    </row>
    <row r="1040">
      <c r="A1040" t="inlineStr">
        <is>
          <t>202606</t>
        </is>
      </c>
      <c r="B1040" t="inlineStr">
        <is>
          <t>Ex_Integra</t>
        </is>
      </c>
      <c r="C1040" t="inlineStr">
        <is>
          <t>F1</t>
        </is>
      </c>
      <c r="D1040" t="inlineStr">
        <is>
          <t>IN-FONDO1</t>
        </is>
      </c>
      <c r="E1040" t="inlineStr">
        <is>
          <t>22204327AE63</t>
        </is>
      </c>
      <c r="F1040" t="inlineStr">
        <is>
          <t>USP98047AE63</t>
        </is>
      </c>
      <c r="G1040" t="inlineStr">
        <is>
          <t>BU</t>
        </is>
      </c>
      <c r="H1040" t="inlineStr">
        <is>
          <t>Mayores</t>
        </is>
      </c>
      <c r="I1040" t="inlineStr"/>
      <c r="J1040" t="inlineStr"/>
      <c r="K1040" t="inlineStr"/>
      <c r="L1040" t="inlineStr"/>
      <c r="M1040" t="inlineStr">
        <is>
          <t>nan</t>
        </is>
      </c>
      <c r="N1040" t="b">
        <v>0</v>
      </c>
      <c r="O1040" t="n">
        <v>113.85</v>
      </c>
      <c r="P1040" t="n">
        <v>0.008378714005350014</v>
      </c>
      <c r="Q1040" t="n">
        <v>31.04955261884631</v>
      </c>
      <c r="R1040" t="n">
        <v>3534.991565655652</v>
      </c>
      <c r="S1040" t="n">
        <v>0.9539165895090991</v>
      </c>
      <c r="T1040">
        <f>O1040*Q1040</f>
        <v/>
      </c>
      <c r="U1040">
        <f>O1040*P1040</f>
        <v/>
      </c>
    </row>
    <row r="1041">
      <c r="A1041" t="inlineStr">
        <is>
          <t>202606</t>
        </is>
      </c>
      <c r="B1041" t="inlineStr">
        <is>
          <t>Ex_Integra</t>
        </is>
      </c>
      <c r="C1041" t="inlineStr">
        <is>
          <t>F1</t>
        </is>
      </c>
      <c r="D1041" t="inlineStr">
        <is>
          <t>IN-FONDO1</t>
        </is>
      </c>
      <c r="E1041" t="inlineStr">
        <is>
          <t>5270942F9527</t>
        </is>
      </c>
      <c r="F1041" t="inlineStr">
        <is>
          <t>IE0003895277</t>
        </is>
      </c>
      <c r="G1041" t="inlineStr">
        <is>
          <t>TD</t>
        </is>
      </c>
      <c r="H1041" t="inlineStr">
        <is>
          <t>Mayores</t>
        </is>
      </c>
      <c r="I1041" t="inlineStr"/>
      <c r="J1041" t="inlineStr"/>
      <c r="K1041" t="inlineStr"/>
      <c r="L1041" t="inlineStr">
        <is>
          <t>Pinebridge - Asia Ex-Japan Small Caps</t>
        </is>
      </c>
      <c r="M1041" t="inlineStr">
        <is>
          <t>Pinebridge - Asia Ex-Japan Small Caps</t>
        </is>
      </c>
      <c r="N1041" t="b">
        <v>0</v>
      </c>
      <c r="O1041" t="n">
        <v>55.38507608</v>
      </c>
      <c r="P1041" t="n">
        <v>3.18004319408182e-06</v>
      </c>
      <c r="Q1041" t="n">
        <v>0.0117844956185162</v>
      </c>
      <c r="R1041" t="n">
        <v>0.6526851863959462</v>
      </c>
      <c r="S1041" t="n">
        <v>0.0001761269342419078</v>
      </c>
      <c r="T1041">
        <f>O1041*Q1041</f>
        <v/>
      </c>
      <c r="U1041">
        <f>O1041*P1041</f>
        <v/>
      </c>
    </row>
    <row r="1042">
      <c r="A1042" t="inlineStr">
        <is>
          <t>202606</t>
        </is>
      </c>
      <c r="B1042" t="inlineStr">
        <is>
          <t>Ex_Integra</t>
        </is>
      </c>
      <c r="C1042" t="inlineStr">
        <is>
          <t>F1</t>
        </is>
      </c>
      <c r="D1042" t="inlineStr">
        <is>
          <t>IN-FONDO1</t>
        </is>
      </c>
      <c r="E1042" t="inlineStr">
        <is>
          <t>595132FRAZ03</t>
        </is>
      </c>
      <c r="F1042" t="inlineStr">
        <is>
          <t>USP9379RAZ03</t>
        </is>
      </c>
      <c r="G1042" t="inlineStr">
        <is>
          <t>BU</t>
        </is>
      </c>
      <c r="H1042" t="inlineStr">
        <is>
          <t>Mayores</t>
        </is>
      </c>
      <c r="I1042" t="inlineStr"/>
      <c r="J1042" t="inlineStr"/>
      <c r="K1042" t="inlineStr"/>
      <c r="L1042" t="inlineStr">
        <is>
          <t>Emp. Públicas Medellin</t>
        </is>
      </c>
      <c r="M1042" t="inlineStr">
        <is>
          <t>Emp. Públicas Medellin</t>
        </is>
      </c>
      <c r="N1042" t="b">
        <v>0</v>
      </c>
      <c r="O1042" t="n">
        <v>32.63</v>
      </c>
      <c r="P1042" t="n">
        <v>0.01310960013737479</v>
      </c>
      <c r="Q1042" t="n">
        <v>48.58110910785877</v>
      </c>
      <c r="R1042" t="n">
        <v>1585.201590189432</v>
      </c>
      <c r="S1042" t="n">
        <v>0.4277662524825395</v>
      </c>
      <c r="T1042">
        <f>O1042*Q1042</f>
        <v/>
      </c>
      <c r="U1042">
        <f>O1042*P1042</f>
        <v/>
      </c>
    </row>
    <row r="1043">
      <c r="A1043" t="inlineStr">
        <is>
          <t>202606</t>
        </is>
      </c>
      <c r="B1043" t="inlineStr">
        <is>
          <t>Ex_Integra</t>
        </is>
      </c>
      <c r="C1043" t="inlineStr">
        <is>
          <t>F2</t>
        </is>
      </c>
      <c r="D1043" t="inlineStr">
        <is>
          <t>IN-FONDO2</t>
        </is>
      </c>
      <c r="E1043" t="inlineStr">
        <is>
          <t>595132FRAZ03</t>
        </is>
      </c>
      <c r="F1043" t="inlineStr">
        <is>
          <t>USP9379RAZ03</t>
        </is>
      </c>
      <c r="G1043" t="inlineStr">
        <is>
          <t>BU</t>
        </is>
      </c>
      <c r="H1043" t="inlineStr">
        <is>
          <t>Mayores</t>
        </is>
      </c>
      <c r="I1043" t="inlineStr"/>
      <c r="J1043" t="inlineStr"/>
      <c r="K1043" t="inlineStr"/>
      <c r="L1043" t="inlineStr">
        <is>
          <t>Emp. Públicas Medellin</t>
        </is>
      </c>
      <c r="M1043" t="inlineStr">
        <is>
          <t>Emp. Públicas Medellin</t>
        </is>
      </c>
      <c r="N1043" t="b">
        <v>0</v>
      </c>
      <c r="O1043" t="n">
        <v>32.63</v>
      </c>
      <c r="P1043" t="n">
        <v>0.004213953192096614</v>
      </c>
      <c r="Q1043" t="n">
        <v>58.9051541173511</v>
      </c>
      <c r="R1043" t="n">
        <v>1922.075178849166</v>
      </c>
      <c r="S1043" t="n">
        <v>0.1375012926581125</v>
      </c>
      <c r="T1043">
        <f>O1043*Q1043</f>
        <v/>
      </c>
      <c r="U1043">
        <f>O1043*P1043</f>
        <v/>
      </c>
    </row>
    <row r="1044">
      <c r="A1044" t="inlineStr">
        <is>
          <t>202606</t>
        </is>
      </c>
      <c r="B1044" t="inlineStr">
        <is>
          <t>Ex_Integra</t>
        </is>
      </c>
      <c r="C1044" t="inlineStr">
        <is>
          <t>F3</t>
        </is>
      </c>
      <c r="D1044" t="inlineStr">
        <is>
          <t>IN-FONDO3</t>
        </is>
      </c>
      <c r="E1044" t="inlineStr">
        <is>
          <t>5273992F5753</t>
        </is>
      </c>
      <c r="F1044" t="inlineStr">
        <is>
          <t>LU1751457539</t>
        </is>
      </c>
      <c r="G1044" t="inlineStr">
        <is>
          <t>TD</t>
        </is>
      </c>
      <c r="H1044" t="inlineStr">
        <is>
          <t>Mayores</t>
        </is>
      </c>
      <c r="I1044" t="inlineStr"/>
      <c r="J1044" t="inlineStr"/>
      <c r="K1044" t="inlineStr"/>
      <c r="L1044" t="inlineStr">
        <is>
          <t>Wellington Luxembourg - Asia Technology Fund</t>
        </is>
      </c>
      <c r="M1044" t="inlineStr">
        <is>
          <t>Wellington Luxembourg - Asia Technology Fund</t>
        </is>
      </c>
      <c r="N1044" t="b">
        <v>0</v>
      </c>
      <c r="O1044" t="n">
        <v>12.18313695</v>
      </c>
      <c r="P1044" t="n">
        <v>0.00514108793503848</v>
      </c>
      <c r="Q1044" t="n">
        <v>18.31420763670763</v>
      </c>
      <c r="R1044" t="n">
        <v>223.1244997687449</v>
      </c>
      <c r="S1044" t="n">
        <v>0.0626345783845665</v>
      </c>
      <c r="T1044">
        <f>O1044*Q1044</f>
        <v/>
      </c>
      <c r="U1044">
        <f>O1044*P1044</f>
        <v/>
      </c>
    </row>
    <row r="1045">
      <c r="A1045" t="inlineStr">
        <is>
          <t>202606</t>
        </is>
      </c>
      <c r="B1045" t="inlineStr">
        <is>
          <t>Ex_Integra</t>
        </is>
      </c>
      <c r="C1045" t="inlineStr">
        <is>
          <t>F1</t>
        </is>
      </c>
      <c r="D1045" t="inlineStr">
        <is>
          <t>IN-FONDO1</t>
        </is>
      </c>
      <c r="E1045" t="inlineStr">
        <is>
          <t>2220111KEA71</t>
        </is>
      </c>
      <c r="F1045" t="inlineStr">
        <is>
          <t>USP0161KEA71</t>
        </is>
      </c>
      <c r="G1045" t="inlineStr">
        <is>
          <t>BU</t>
        </is>
      </c>
      <c r="H1045" t="inlineStr">
        <is>
          <t>Mayores</t>
        </is>
      </c>
      <c r="I1045" t="inlineStr"/>
      <c r="J1045" t="inlineStr"/>
      <c r="K1045" t="inlineStr"/>
      <c r="L1045" t="inlineStr"/>
      <c r="M1045" t="inlineStr">
        <is>
          <t>nan</t>
        </is>
      </c>
      <c r="N1045" t="b">
        <v>0</v>
      </c>
      <c r="O1045" t="n">
        <v>35.74</v>
      </c>
      <c r="P1045" t="n">
        <v>0.01754672893373966</v>
      </c>
      <c r="Q1045" t="n">
        <v>65.02406968049067</v>
      </c>
      <c r="R1045" t="n">
        <v>2323.960250380737</v>
      </c>
      <c r="S1045" t="n">
        <v>0.6271200920918554</v>
      </c>
      <c r="T1045">
        <f>O1045*Q1045</f>
        <v/>
      </c>
      <c r="U1045">
        <f>O1045*P1045</f>
        <v/>
      </c>
    </row>
    <row r="1046">
      <c r="A1046" t="inlineStr">
        <is>
          <t>202606</t>
        </is>
      </c>
      <c r="B1046" t="inlineStr">
        <is>
          <t>Ex_Integra</t>
        </is>
      </c>
      <c r="C1046" t="inlineStr">
        <is>
          <t>F2</t>
        </is>
      </c>
      <c r="D1046" t="inlineStr">
        <is>
          <t>IN-FONDO2</t>
        </is>
      </c>
      <c r="E1046" t="inlineStr">
        <is>
          <t>2220111KEA71</t>
        </is>
      </c>
      <c r="F1046" t="inlineStr">
        <is>
          <t>USP0161KEA71</t>
        </is>
      </c>
      <c r="G1046" t="inlineStr">
        <is>
          <t>BU</t>
        </is>
      </c>
      <c r="H1046" t="inlineStr">
        <is>
          <t>Mayores</t>
        </is>
      </c>
      <c r="I1046" t="inlineStr"/>
      <c r="J1046" t="inlineStr"/>
      <c r="K1046" t="inlineStr"/>
      <c r="L1046" t="inlineStr"/>
      <c r="M1046" t="inlineStr">
        <is>
          <t>nan</t>
        </is>
      </c>
      <c r="N1046" t="b">
        <v>0</v>
      </c>
      <c r="O1046" t="n">
        <v>35.74</v>
      </c>
      <c r="P1046" t="n">
        <v>0.003061505406137944</v>
      </c>
      <c r="Q1046" t="n">
        <v>42.79555077115923</v>
      </c>
      <c r="R1046" t="n">
        <v>1529.512984561231</v>
      </c>
      <c r="S1046" t="n">
        <v>0.1094182032153701</v>
      </c>
      <c r="T1046">
        <f>O1046*Q1046</f>
        <v/>
      </c>
      <c r="U1046">
        <f>O1046*P1046</f>
        <v/>
      </c>
    </row>
    <row r="1047">
      <c r="A1047" t="inlineStr">
        <is>
          <t>202606</t>
        </is>
      </c>
      <c r="B1047" t="inlineStr">
        <is>
          <t>Ex_Integra</t>
        </is>
      </c>
      <c r="C1047" t="inlineStr">
        <is>
          <t>F1</t>
        </is>
      </c>
      <c r="D1047" t="inlineStr">
        <is>
          <t>IN-FONDO1</t>
        </is>
      </c>
      <c r="E1047" t="inlineStr">
        <is>
          <t>5273992F5753</t>
        </is>
      </c>
      <c r="F1047" t="inlineStr">
        <is>
          <t>LU1751457539</t>
        </is>
      </c>
      <c r="G1047" t="inlineStr">
        <is>
          <t>TD</t>
        </is>
      </c>
      <c r="H1047" t="inlineStr">
        <is>
          <t>Mayores</t>
        </is>
      </c>
      <c r="I1047" t="inlineStr"/>
      <c r="J1047" t="inlineStr"/>
      <c r="K1047" t="inlineStr"/>
      <c r="L1047" t="inlineStr">
        <is>
          <t>Wellington Luxembourg - Asia Technology Fund</t>
        </is>
      </c>
      <c r="M1047" t="inlineStr">
        <is>
          <t>Wellington Luxembourg - Asia Technology Fund</t>
        </is>
      </c>
      <c r="N1047" t="b">
        <v>0</v>
      </c>
      <c r="O1047" t="n">
        <v>12.18313695</v>
      </c>
      <c r="P1047" t="n">
        <v>0.0002246472106757328</v>
      </c>
      <c r="Q1047" t="n">
        <v>0.8324899721006569</v>
      </c>
      <c r="R1047" t="n">
        <v>10.14233933960398</v>
      </c>
      <c r="S1047" t="n">
        <v>0.002736907733097955</v>
      </c>
      <c r="T1047">
        <f>O1047*Q1047</f>
        <v/>
      </c>
      <c r="U1047">
        <f>O1047*P1047</f>
        <v/>
      </c>
    </row>
    <row r="1048">
      <c r="A1048" t="inlineStr">
        <is>
          <t>202606</t>
        </is>
      </c>
      <c r="B1048" t="inlineStr">
        <is>
          <t>Ex_Integra</t>
        </is>
      </c>
      <c r="C1048" t="inlineStr">
        <is>
          <t>F2</t>
        </is>
      </c>
      <c r="D1048" t="inlineStr">
        <is>
          <t>IN-FONDO2</t>
        </is>
      </c>
      <c r="E1048" t="inlineStr">
        <is>
          <t>5273992F5753</t>
        </is>
      </c>
      <c r="F1048" t="inlineStr">
        <is>
          <t>LU1751457539</t>
        </is>
      </c>
      <c r="G1048" t="inlineStr">
        <is>
          <t>TD</t>
        </is>
      </c>
      <c r="H1048" t="inlineStr">
        <is>
          <t>Mayores</t>
        </is>
      </c>
      <c r="I1048" t="inlineStr"/>
      <c r="J1048" t="inlineStr"/>
      <c r="K1048" t="inlineStr"/>
      <c r="L1048" t="inlineStr">
        <is>
          <t>Wellington Luxembourg - Asia Technology Fund</t>
        </is>
      </c>
      <c r="M1048" t="inlineStr">
        <is>
          <t>Wellington Luxembourg - Asia Technology Fund</t>
        </is>
      </c>
      <c r="N1048" t="b">
        <v>0</v>
      </c>
      <c r="O1048" t="n">
        <v>12.18313695</v>
      </c>
      <c r="P1048" t="n">
        <v>0.001696509232819411</v>
      </c>
      <c r="Q1048" t="n">
        <v>23.71481914136205</v>
      </c>
      <c r="R1048" t="n">
        <v>288.9208893436952</v>
      </c>
      <c r="S1048" t="n">
        <v>0.02066880432037832</v>
      </c>
      <c r="T1048">
        <f>O1048*Q1048</f>
        <v/>
      </c>
      <c r="U1048">
        <f>O1048*P1048</f>
        <v/>
      </c>
    </row>
    <row r="1049">
      <c r="A1049" t="inlineStr">
        <is>
          <t>202606</t>
        </is>
      </c>
      <c r="B1049" t="inlineStr">
        <is>
          <t>Ex_Integra</t>
        </is>
      </c>
      <c r="C1049" t="inlineStr">
        <is>
          <t>F1</t>
        </is>
      </c>
      <c r="D1049" t="inlineStr">
        <is>
          <t>IN-FONDO1</t>
        </is>
      </c>
      <c r="E1049" t="inlineStr">
        <is>
          <t>5275562FQ7C3</t>
        </is>
      </c>
      <c r="F1049" t="inlineStr">
        <is>
          <t>IE00BN6Q7C39</t>
        </is>
      </c>
      <c r="G1049" t="inlineStr">
        <is>
          <t>TD</t>
        </is>
      </c>
      <c r="H1049" t="inlineStr">
        <is>
          <t>Mayores</t>
        </is>
      </c>
      <c r="I1049" t="inlineStr"/>
      <c r="J1049" t="inlineStr"/>
      <c r="K1049" t="inlineStr"/>
      <c r="L1049" t="inlineStr">
        <is>
          <t>Rams UT - India Equities Portfolio Fund II</t>
        </is>
      </c>
      <c r="M1049" t="inlineStr">
        <is>
          <t>Rams UT - India Equities Portfolio Fund II</t>
        </is>
      </c>
      <c r="N1049" t="b">
        <v>0</v>
      </c>
      <c r="O1049" t="n">
        <v>199.45778322</v>
      </c>
      <c r="P1049" t="n">
        <v>6.571032204049503e-08</v>
      </c>
      <c r="Q1049" t="n">
        <v>0.0002435070704758416</v>
      </c>
      <c r="R1049" t="n">
        <v>0.04856938047550767</v>
      </c>
      <c r="S1049" t="n">
        <v>1.310643516886945e-05</v>
      </c>
      <c r="T1049">
        <f>O1049*Q1049</f>
        <v/>
      </c>
      <c r="U1049">
        <f>O1049*P1049</f>
        <v/>
      </c>
    </row>
    <row r="1050">
      <c r="A1050" t="inlineStr">
        <is>
          <t>202606</t>
        </is>
      </c>
      <c r="B1050" t="inlineStr">
        <is>
          <t>Ex_Integra</t>
        </is>
      </c>
      <c r="C1050" t="inlineStr">
        <is>
          <t>F2</t>
        </is>
      </c>
      <c r="D1050" t="inlineStr">
        <is>
          <t>IN-FONDO2</t>
        </is>
      </c>
      <c r="E1050" t="inlineStr">
        <is>
          <t>5275562FQ7C3</t>
        </is>
      </c>
      <c r="F1050" t="inlineStr">
        <is>
          <t>IE00BN6Q7C39</t>
        </is>
      </c>
      <c r="G1050" t="inlineStr">
        <is>
          <t>TD</t>
        </is>
      </c>
      <c r="H1050" t="inlineStr">
        <is>
          <t>Mayores</t>
        </is>
      </c>
      <c r="I1050" t="inlineStr"/>
      <c r="J1050" t="inlineStr"/>
      <c r="K1050" t="inlineStr"/>
      <c r="L1050" t="inlineStr">
        <is>
          <t>Rams UT - India Equities Portfolio Fund II</t>
        </is>
      </c>
      <c r="M1050" t="inlineStr">
        <is>
          <t>Rams UT - India Equities Portfolio Fund II</t>
        </is>
      </c>
      <c r="N1050" t="b">
        <v>0</v>
      </c>
      <c r="O1050" t="n">
        <v>199.45778322</v>
      </c>
      <c r="P1050" t="n">
        <v>1.901655450878704e-08</v>
      </c>
      <c r="Q1050" t="n">
        <v>0.0002658247548221523</v>
      </c>
      <c r="R1050" t="n">
        <v>0.05302081632182651</v>
      </c>
      <c r="S1050" t="n">
        <v>3.79299980680496e-06</v>
      </c>
      <c r="T1050">
        <f>O1050*Q1050</f>
        <v/>
      </c>
      <c r="U1050">
        <f>O1050*P1050</f>
        <v/>
      </c>
    </row>
    <row r="1051">
      <c r="A1051" t="inlineStr">
        <is>
          <t>202606</t>
        </is>
      </c>
      <c r="B1051" t="inlineStr">
        <is>
          <t>Ex_Integra</t>
        </is>
      </c>
      <c r="C1051" t="inlineStr">
        <is>
          <t>F2</t>
        </is>
      </c>
      <c r="D1051" t="inlineStr">
        <is>
          <t>IN-FONDO2</t>
        </is>
      </c>
      <c r="E1051" t="inlineStr">
        <is>
          <t>22210611802U</t>
        </is>
      </c>
      <c r="F1051" t="inlineStr">
        <is>
          <t>PEP70215M017</t>
        </is>
      </c>
      <c r="G1051" t="inlineStr">
        <is>
          <t>BU</t>
        </is>
      </c>
      <c r="H1051" t="inlineStr">
        <is>
          <t>Mayores</t>
        </is>
      </c>
      <c r="I1051" t="inlineStr"/>
      <c r="J1051" t="inlineStr"/>
      <c r="K1051" t="inlineStr"/>
      <c r="L1051" t="inlineStr">
        <is>
          <t>Calidda*</t>
        </is>
      </c>
      <c r="M1051" t="inlineStr">
        <is>
          <t>Calidda</t>
        </is>
      </c>
      <c r="N1051" t="b">
        <v>0</v>
      </c>
      <c r="O1051" t="n">
        <v>23.88</v>
      </c>
      <c r="P1051" t="n">
        <v>1.805914289949744e-06</v>
      </c>
      <c r="Q1051" t="n">
        <v>0.02524414836209633</v>
      </c>
      <c r="R1051" t="n">
        <v>0.6028302628868604</v>
      </c>
      <c r="S1051" t="n">
        <v>4.312523324399989e-05</v>
      </c>
      <c r="T1051">
        <f>O1051*Q1051</f>
        <v/>
      </c>
      <c r="U1051">
        <f>O1051*P1051</f>
        <v/>
      </c>
    </row>
    <row r="1052">
      <c r="A1052" t="inlineStr">
        <is>
          <t>202606</t>
        </is>
      </c>
      <c r="B1052" t="inlineStr">
        <is>
          <t>Ex_Integra</t>
        </is>
      </c>
      <c r="C1052" t="inlineStr">
        <is>
          <t>F3</t>
        </is>
      </c>
      <c r="D1052" t="inlineStr">
        <is>
          <t>IN-FONDO3</t>
        </is>
      </c>
      <c r="E1052" t="inlineStr">
        <is>
          <t>5275562FQ7C3</t>
        </is>
      </c>
      <c r="F1052" t="inlineStr">
        <is>
          <t>IE00BN6Q7C39</t>
        </is>
      </c>
      <c r="G1052" t="inlineStr">
        <is>
          <t>TD</t>
        </is>
      </c>
      <c r="H1052" t="inlineStr">
        <is>
          <t>Mayores</t>
        </is>
      </c>
      <c r="I1052" t="inlineStr"/>
      <c r="J1052" t="inlineStr"/>
      <c r="K1052" t="inlineStr"/>
      <c r="L1052" t="inlineStr">
        <is>
          <t>Rams UT - India Equities Portfolio Fund II</t>
        </is>
      </c>
      <c r="M1052" t="inlineStr">
        <is>
          <t>Rams UT - India Equities Portfolio Fund II</t>
        </is>
      </c>
      <c r="N1052" t="b">
        <v>0</v>
      </c>
      <c r="O1052" t="n">
        <v>199.45778322</v>
      </c>
      <c r="P1052" t="n">
        <v>6.824363912782094e-08</v>
      </c>
      <c r="Q1052" t="n">
        <v>0.0002431057769608259</v>
      </c>
      <c r="R1052" t="n">
        <v>0.04848933936058209</v>
      </c>
      <c r="S1052" t="n">
        <v>1.361172497930082e-05</v>
      </c>
      <c r="T1052">
        <f>O1052*Q1052</f>
        <v/>
      </c>
      <c r="U1052">
        <f>O1052*P1052</f>
        <v/>
      </c>
    </row>
    <row r="1053">
      <c r="A1053" t="inlineStr">
        <is>
          <t>202606</t>
        </is>
      </c>
      <c r="B1053" t="inlineStr">
        <is>
          <t>Ex_Integra</t>
        </is>
      </c>
      <c r="C1053" t="inlineStr">
        <is>
          <t>F2</t>
        </is>
      </c>
      <c r="D1053" t="inlineStr">
        <is>
          <t>IN-FONDO2</t>
        </is>
      </c>
      <c r="E1053" t="inlineStr">
        <is>
          <t>5273862HFF36</t>
        </is>
      </c>
      <c r="F1053" t="inlineStr">
        <is>
          <t>IE00B3SHFF36</t>
        </is>
      </c>
      <c r="G1053" t="inlineStr">
        <is>
          <t>TD</t>
        </is>
      </c>
      <c r="H1053" t="inlineStr">
        <is>
          <t>Mayores</t>
        </is>
      </c>
      <c r="I1053" t="inlineStr"/>
      <c r="J1053" t="inlineStr"/>
      <c r="K1053" t="inlineStr"/>
      <c r="L1053" t="inlineStr">
        <is>
          <t>Nomura - Indian Equity</t>
        </is>
      </c>
      <c r="M1053" t="inlineStr">
        <is>
          <t>Nomura - Indian Equity</t>
        </is>
      </c>
      <c r="N1053" t="b">
        <v>0</v>
      </c>
      <c r="O1053" t="n">
        <v>119.25593</v>
      </c>
      <c r="P1053" t="n">
        <v>1.757345589885885e-08</v>
      </c>
      <c r="Q1053" t="n">
        <v>0.0002456522606938867</v>
      </c>
      <c r="R1053" t="n">
        <v>0.0292954888056519</v>
      </c>
      <c r="S1053" t="n">
        <v>2.095738826532398e-06</v>
      </c>
      <c r="T1053">
        <f>O1053*Q1053</f>
        <v/>
      </c>
      <c r="U1053">
        <f>O1053*P1053</f>
        <v/>
      </c>
    </row>
    <row r="1054">
      <c r="A1054" t="inlineStr">
        <is>
          <t>202606</t>
        </is>
      </c>
      <c r="B1054" t="inlineStr">
        <is>
          <t>Ex_Integra</t>
        </is>
      </c>
      <c r="C1054" t="inlineStr">
        <is>
          <t>F1</t>
        </is>
      </c>
      <c r="D1054" t="inlineStr">
        <is>
          <t>IN-FONDO1</t>
        </is>
      </c>
      <c r="E1054" t="inlineStr">
        <is>
          <t>25008611610A</t>
        </is>
      </c>
      <c r="F1054" t="inlineStr">
        <is>
          <t>PEP11100M302</t>
        </is>
      </c>
      <c r="G1054" t="inlineStr">
        <is>
          <t>BU</t>
        </is>
      </c>
      <c r="H1054" t="inlineStr">
        <is>
          <t>Mayores</t>
        </is>
      </c>
      <c r="I1054" t="inlineStr"/>
      <c r="J1054" t="inlineStr"/>
      <c r="K1054" t="inlineStr"/>
      <c r="L1054" t="inlineStr">
        <is>
          <t>COFIDE**</t>
        </is>
      </c>
      <c r="M1054" t="inlineStr">
        <is>
          <t>COFIDE</t>
        </is>
      </c>
      <c r="N1054" t="b">
        <v>0</v>
      </c>
      <c r="O1054" t="n">
        <v>0.05</v>
      </c>
      <c r="P1054" t="n">
        <v>5.040389666014832e-06</v>
      </c>
      <c r="Q1054" t="n">
        <v>0.01867850413016681</v>
      </c>
      <c r="R1054" t="n">
        <v>0.0009339252065083403</v>
      </c>
      <c r="S1054" t="n">
        <v>2.520194833007416e-07</v>
      </c>
      <c r="T1054">
        <f>O1054*Q1054</f>
        <v/>
      </c>
      <c r="U1054">
        <f>O1054*P1054</f>
        <v/>
      </c>
    </row>
    <row r="1055">
      <c r="A1055" t="inlineStr">
        <is>
          <t>202606</t>
        </is>
      </c>
      <c r="B1055" t="inlineStr">
        <is>
          <t>Ex_Integra</t>
        </is>
      </c>
      <c r="C1055" t="inlineStr">
        <is>
          <t>F2</t>
        </is>
      </c>
      <c r="D1055" t="inlineStr">
        <is>
          <t>IN-FONDO2</t>
        </is>
      </c>
      <c r="E1055" t="inlineStr">
        <is>
          <t>25008611610A</t>
        </is>
      </c>
      <c r="F1055" t="inlineStr">
        <is>
          <t>PEP11100M302</t>
        </is>
      </c>
      <c r="G1055" t="inlineStr">
        <is>
          <t>BU</t>
        </is>
      </c>
      <c r="H1055" t="inlineStr">
        <is>
          <t>Mayores</t>
        </is>
      </c>
      <c r="I1055" t="inlineStr"/>
      <c r="J1055" t="inlineStr"/>
      <c r="K1055" t="inlineStr"/>
      <c r="L1055" t="inlineStr">
        <is>
          <t>COFIDE**</t>
        </is>
      </c>
      <c r="M1055" t="inlineStr">
        <is>
          <t>COFIDE</t>
        </is>
      </c>
      <c r="N1055" t="b">
        <v>0</v>
      </c>
      <c r="O1055" t="n">
        <v>0.05</v>
      </c>
      <c r="P1055" t="n">
        <v>2.823469100288067e-06</v>
      </c>
      <c r="Q1055" t="n">
        <v>0.03946813714257176</v>
      </c>
      <c r="R1055" t="n">
        <v>0.001973406857128588</v>
      </c>
      <c r="S1055" t="n">
        <v>1.411734550144033e-07</v>
      </c>
      <c r="T1055">
        <f>O1055*Q1055</f>
        <v/>
      </c>
      <c r="U1055">
        <f>O1055*P1055</f>
        <v/>
      </c>
    </row>
    <row r="1056">
      <c r="A1056" t="inlineStr">
        <is>
          <t>202606</t>
        </is>
      </c>
      <c r="B1056" t="inlineStr">
        <is>
          <t>Ex_Integra</t>
        </is>
      </c>
      <c r="C1056" t="inlineStr">
        <is>
          <t>F1</t>
        </is>
      </c>
      <c r="D1056" t="inlineStr">
        <is>
          <t>IN-FONDO1</t>
        </is>
      </c>
      <c r="E1056" t="inlineStr">
        <is>
          <t>5273862HFF36</t>
        </is>
      </c>
      <c r="F1056" t="inlineStr">
        <is>
          <t>IE00B3SHFF36</t>
        </is>
      </c>
      <c r="G1056" t="inlineStr">
        <is>
          <t>TD</t>
        </is>
      </c>
      <c r="H1056" t="inlineStr">
        <is>
          <t>Mayores</t>
        </is>
      </c>
      <c r="I1056" t="inlineStr"/>
      <c r="J1056" t="inlineStr"/>
      <c r="K1056" t="inlineStr"/>
      <c r="L1056" t="inlineStr">
        <is>
          <t>Nomura - Indian Equity</t>
        </is>
      </c>
      <c r="M1056" t="inlineStr">
        <is>
          <t>Nomura - Indian Equity</t>
        </is>
      </c>
      <c r="N1056" t="b">
        <v>0</v>
      </c>
      <c r="O1056" t="n">
        <v>119.25593</v>
      </c>
      <c r="P1056" t="n">
        <v>1.134961844832589e-07</v>
      </c>
      <c r="Q1056" t="n">
        <v>0.0004205902898584522</v>
      </c>
      <c r="R1056" t="n">
        <v>0.05015788616603929</v>
      </c>
      <c r="S1056" t="n">
        <v>1.353509303200261e-05</v>
      </c>
      <c r="T1056">
        <f>O1056*Q1056</f>
        <v/>
      </c>
      <c r="U1056">
        <f>O1056*P1056</f>
        <v/>
      </c>
    </row>
    <row r="1057">
      <c r="A1057" t="inlineStr">
        <is>
          <t>202606</t>
        </is>
      </c>
      <c r="B1057" t="inlineStr">
        <is>
          <t>Ex_Integra</t>
        </is>
      </c>
      <c r="C1057" t="inlineStr">
        <is>
          <t>F3</t>
        </is>
      </c>
      <c r="D1057" t="inlineStr">
        <is>
          <t>IN-FONDO3</t>
        </is>
      </c>
      <c r="E1057" t="inlineStr">
        <is>
          <t>5273862HFF36</t>
        </is>
      </c>
      <c r="F1057" t="inlineStr">
        <is>
          <t>IE00B3SHFF36</t>
        </is>
      </c>
      <c r="G1057" t="inlineStr">
        <is>
          <t>TD</t>
        </is>
      </c>
      <c r="H1057" t="inlineStr">
        <is>
          <t>Mayores</t>
        </is>
      </c>
      <c r="I1057" t="inlineStr"/>
      <c r="J1057" t="inlineStr"/>
      <c r="K1057" t="inlineStr"/>
      <c r="L1057" t="inlineStr">
        <is>
          <t>Nomura - Indian Equity</t>
        </is>
      </c>
      <c r="M1057" t="inlineStr">
        <is>
          <t>Nomura - Indian Equity</t>
        </is>
      </c>
      <c r="N1057" t="b">
        <v>0</v>
      </c>
      <c r="O1057" t="n">
        <v>119.25593</v>
      </c>
      <c r="P1057" t="n">
        <v>9.570302470202381e-08</v>
      </c>
      <c r="Q1057" t="n">
        <v>0.0003409249341775175</v>
      </c>
      <c r="R1057" t="n">
        <v>0.04065732008552864</v>
      </c>
      <c r="S1057" t="n">
        <v>1.141315321465282e-05</v>
      </c>
      <c r="T1057">
        <f>O1057*Q1057</f>
        <v/>
      </c>
      <c r="U1057">
        <f>O1057*P1057</f>
        <v/>
      </c>
    </row>
    <row r="1058">
      <c r="A1058" t="inlineStr">
        <is>
          <t>202606</t>
        </is>
      </c>
      <c r="B1058" t="inlineStr">
        <is>
          <t>Ex_Integra</t>
        </is>
      </c>
      <c r="C1058" t="inlineStr">
        <is>
          <t>F3</t>
        </is>
      </c>
      <c r="D1058" t="inlineStr">
        <is>
          <t>IN-FONDO3</t>
        </is>
      </c>
      <c r="E1058" t="inlineStr">
        <is>
          <t>52UTII2C7R45</t>
        </is>
      </c>
      <c r="F1058" t="inlineStr">
        <is>
          <t>IE00BYPC7R45</t>
        </is>
      </c>
      <c r="G1058" t="inlineStr">
        <is>
          <t>TD</t>
        </is>
      </c>
      <c r="H1058" t="inlineStr">
        <is>
          <t>Mayores</t>
        </is>
      </c>
      <c r="I1058" t="inlineStr"/>
      <c r="J1058" t="inlineStr"/>
      <c r="K1058" t="inlineStr"/>
      <c r="L1058" t="inlineStr">
        <is>
          <t>UTI - Indian Equity</t>
        </is>
      </c>
      <c r="M1058" t="inlineStr">
        <is>
          <t>UTI - Indian Equity</t>
        </is>
      </c>
      <c r="N1058" t="b">
        <v>0</v>
      </c>
      <c r="O1058" t="n">
        <v>21.18282634</v>
      </c>
      <c r="P1058" t="n">
        <v>4.943460986863587e-09</v>
      </c>
      <c r="Q1058" t="n">
        <v>1.761019692745359e-05</v>
      </c>
      <c r="R1058" t="n">
        <v>0.000373033743327451</v>
      </c>
      <c r="S1058" t="n">
        <v>1.047164756032964e-07</v>
      </c>
      <c r="T1058">
        <f>O1058*Q1058</f>
        <v/>
      </c>
      <c r="U1058">
        <f>O1058*P1058</f>
        <v/>
      </c>
    </row>
    <row r="1059">
      <c r="A1059" t="inlineStr">
        <is>
          <t>202606</t>
        </is>
      </c>
      <c r="B1059" t="inlineStr">
        <is>
          <t>Ex_Integra</t>
        </is>
      </c>
      <c r="C1059" t="inlineStr">
        <is>
          <t>F2</t>
        </is>
      </c>
      <c r="D1059" t="inlineStr">
        <is>
          <t>IN-FONDO2</t>
        </is>
      </c>
      <c r="E1059" t="inlineStr">
        <is>
          <t>52UTII2C7R45</t>
        </is>
      </c>
      <c r="F1059" t="inlineStr">
        <is>
          <t>IE00BYPC7R45</t>
        </is>
      </c>
      <c r="G1059" t="inlineStr">
        <is>
          <t>TD</t>
        </is>
      </c>
      <c r="H1059" t="inlineStr">
        <is>
          <t>Mayores</t>
        </is>
      </c>
      <c r="I1059" t="inlineStr"/>
      <c r="J1059" t="inlineStr"/>
      <c r="K1059" t="inlineStr"/>
      <c r="L1059" t="inlineStr">
        <is>
          <t>UTI - Indian Equity</t>
        </is>
      </c>
      <c r="M1059" t="inlineStr">
        <is>
          <t>UTI - Indian Equity</t>
        </is>
      </c>
      <c r="N1059" t="b">
        <v>0</v>
      </c>
      <c r="O1059" t="n">
        <v>21.18282634</v>
      </c>
      <c r="P1059" t="n">
        <v>2.053684715730339e-09</v>
      </c>
      <c r="Q1059" t="n">
        <v>2.870763133188842e-05</v>
      </c>
      <c r="R1059" t="n">
        <v>0.0006081087691361352</v>
      </c>
      <c r="S1059" t="n">
        <v>4.350284669042803e-08</v>
      </c>
      <c r="T1059">
        <f>O1059*Q1059</f>
        <v/>
      </c>
      <c r="U1059">
        <f>O1059*P1059</f>
        <v/>
      </c>
    </row>
    <row r="1060">
      <c r="A1060" t="inlineStr">
        <is>
          <t>202606</t>
        </is>
      </c>
      <c r="B1060" t="inlineStr">
        <is>
          <t>Ex_Integra</t>
        </is>
      </c>
      <c r="C1060" t="inlineStr">
        <is>
          <t>F2</t>
        </is>
      </c>
      <c r="D1060" t="inlineStr">
        <is>
          <t>IN-FONDO2</t>
        </is>
      </c>
      <c r="E1060" t="inlineStr">
        <is>
          <t>5271112E6772</t>
        </is>
      </c>
      <c r="F1060" t="inlineStr">
        <is>
          <t>US4642867729</t>
        </is>
      </c>
      <c r="G1060" t="inlineStr">
        <is>
          <t>TD</t>
        </is>
      </c>
      <c r="H1060" t="inlineStr">
        <is>
          <t>Mayores</t>
        </is>
      </c>
      <c r="I1060" t="inlineStr"/>
      <c r="J1060" t="inlineStr"/>
      <c r="K1060" t="inlineStr"/>
      <c r="L1060" t="inlineStr">
        <is>
          <t>BlackRock - iShares Korea</t>
        </is>
      </c>
      <c r="M1060" t="inlineStr">
        <is>
          <t>BlackRock - iShares Korea</t>
        </is>
      </c>
      <c r="N1060" t="b">
        <v>0</v>
      </c>
      <c r="O1060" t="n">
        <v>58.29023833</v>
      </c>
      <c r="P1060" t="n">
        <v>0.04826799688210973</v>
      </c>
      <c r="Q1060" t="n">
        <v>674.7188840656938</v>
      </c>
      <c r="R1060" t="n">
        <v>39329.52455794093</v>
      </c>
      <c r="S1060" t="n">
        <v>2.813553041969873</v>
      </c>
      <c r="T1060">
        <f>O1060*Q1060</f>
        <v/>
      </c>
      <c r="U1060">
        <f>O1060*P1060</f>
        <v/>
      </c>
    </row>
    <row r="1061">
      <c r="A1061" t="inlineStr">
        <is>
          <t>202606</t>
        </is>
      </c>
      <c r="B1061" t="inlineStr">
        <is>
          <t>Ex_Integra</t>
        </is>
      </c>
      <c r="C1061" t="inlineStr">
        <is>
          <t>F1</t>
        </is>
      </c>
      <c r="D1061" t="inlineStr">
        <is>
          <t>IN-FONDO1</t>
        </is>
      </c>
      <c r="E1061" t="inlineStr">
        <is>
          <t>5271112E6772</t>
        </is>
      </c>
      <c r="F1061" t="inlineStr">
        <is>
          <t>US4642867729</t>
        </is>
      </c>
      <c r="G1061" t="inlineStr">
        <is>
          <t>TD</t>
        </is>
      </c>
      <c r="H1061" t="inlineStr">
        <is>
          <t>Mayores</t>
        </is>
      </c>
      <c r="I1061" t="inlineStr"/>
      <c r="J1061" t="inlineStr"/>
      <c r="K1061" t="inlineStr"/>
      <c r="L1061" t="inlineStr">
        <is>
          <t>BlackRock - iShares Korea</t>
        </is>
      </c>
      <c r="M1061" t="inlineStr">
        <is>
          <t>BlackRock - iShares Korea</t>
        </is>
      </c>
      <c r="N1061" t="b">
        <v>0</v>
      </c>
      <c r="O1061" t="n">
        <v>58.29023833</v>
      </c>
      <c r="P1061" t="n">
        <v>0.01228168726837612</v>
      </c>
      <c r="Q1061" t="n">
        <v>45.51305783252221</v>
      </c>
      <c r="R1061" t="n">
        <v>2652.966988184793</v>
      </c>
      <c r="S1061" t="n">
        <v>0.7159024779681706</v>
      </c>
      <c r="T1061">
        <f>O1061*Q1061</f>
        <v/>
      </c>
      <c r="U1061">
        <f>O1061*P1061</f>
        <v/>
      </c>
    </row>
    <row r="1062">
      <c r="A1062" t="inlineStr">
        <is>
          <t>202606</t>
        </is>
      </c>
      <c r="B1062" t="inlineStr">
        <is>
          <t>Ex_Integra</t>
        </is>
      </c>
      <c r="C1062" t="inlineStr">
        <is>
          <t>F3</t>
        </is>
      </c>
      <c r="D1062" t="inlineStr">
        <is>
          <t>IN-FONDO3</t>
        </is>
      </c>
      <c r="E1062" t="inlineStr">
        <is>
          <t>5271112E6772</t>
        </is>
      </c>
      <c r="F1062" t="inlineStr">
        <is>
          <t>US4642867729</t>
        </is>
      </c>
      <c r="G1062" t="inlineStr">
        <is>
          <t>TD</t>
        </is>
      </c>
      <c r="H1062" t="inlineStr">
        <is>
          <t>Mayores</t>
        </is>
      </c>
      <c r="I1062" t="inlineStr"/>
      <c r="J1062" t="inlineStr"/>
      <c r="K1062" t="inlineStr"/>
      <c r="L1062" t="inlineStr">
        <is>
          <t>BlackRock - iShares Korea</t>
        </is>
      </c>
      <c r="M1062" t="inlineStr">
        <is>
          <t>BlackRock - iShares Korea</t>
        </is>
      </c>
      <c r="N1062" t="b">
        <v>0</v>
      </c>
      <c r="O1062" t="n">
        <v>58.29023833</v>
      </c>
      <c r="P1062" t="n">
        <v>0.08155649213580723</v>
      </c>
      <c r="Q1062" t="n">
        <v>290.5304382982717</v>
      </c>
      <c r="R1062" t="n">
        <v>16935.08849052562</v>
      </c>
      <c r="S1062" t="n">
        <v>4.753947363954975</v>
      </c>
      <c r="T1062">
        <f>O1062*Q1062</f>
        <v/>
      </c>
      <c r="U1062">
        <f>O1062*P1062</f>
        <v/>
      </c>
    </row>
    <row r="1063">
      <c r="A1063" t="inlineStr">
        <is>
          <t>202606</t>
        </is>
      </c>
      <c r="B1063" t="inlineStr">
        <is>
          <t>Ex_Integra</t>
        </is>
      </c>
      <c r="C1063" t="inlineStr">
        <is>
          <t>F2</t>
        </is>
      </c>
      <c r="D1063" t="inlineStr">
        <is>
          <t>IN-FONDO2</t>
        </is>
      </c>
      <c r="E1063" t="inlineStr">
        <is>
          <t>5259252EX320</t>
        </is>
      </c>
      <c r="F1063" t="inlineStr">
        <is>
          <t>US77926X3200</t>
        </is>
      </c>
      <c r="G1063" t="inlineStr">
        <is>
          <t>TD</t>
        </is>
      </c>
      <c r="H1063" t="inlineStr">
        <is>
          <t>Mayores</t>
        </is>
      </c>
      <c r="I1063" t="inlineStr"/>
      <c r="J1063" t="inlineStr"/>
      <c r="K1063" t="inlineStr"/>
      <c r="L1063" t="inlineStr">
        <is>
          <t>Roundhill Memory ETF</t>
        </is>
      </c>
      <c r="M1063" t="inlineStr">
        <is>
          <t>Roundhill Memory ETF</t>
        </is>
      </c>
      <c r="N1063" t="b">
        <v>0</v>
      </c>
      <c r="O1063" t="n">
        <v>26.80697965</v>
      </c>
      <c r="P1063" t="n">
        <v>0.002783308364454866</v>
      </c>
      <c r="Q1063" t="n">
        <v>38.90674639476805</v>
      </c>
      <c r="R1063" t="n">
        <v>1042.972358852258</v>
      </c>
      <c r="S1063" t="n">
        <v>0.07461209068561636</v>
      </c>
      <c r="T1063">
        <f>O1063*Q1063</f>
        <v/>
      </c>
      <c r="U1063">
        <f>O1063*P1063</f>
        <v/>
      </c>
    </row>
    <row r="1064">
      <c r="A1064" t="inlineStr">
        <is>
          <t>202606</t>
        </is>
      </c>
      <c r="B1064" t="inlineStr">
        <is>
          <t>Ex_Integra</t>
        </is>
      </c>
      <c r="C1064" t="inlineStr">
        <is>
          <t>F3</t>
        </is>
      </c>
      <c r="D1064" t="inlineStr">
        <is>
          <t>IN-FONDO3</t>
        </is>
      </c>
      <c r="E1064" t="inlineStr">
        <is>
          <t>5259252EX320</t>
        </is>
      </c>
      <c r="F1064" t="inlineStr">
        <is>
          <t>US77926X3200</t>
        </is>
      </c>
      <c r="G1064" t="inlineStr">
        <is>
          <t>TD</t>
        </is>
      </c>
      <c r="H1064" t="inlineStr">
        <is>
          <t>Mayores</t>
        </is>
      </c>
      <c r="I1064" t="inlineStr"/>
      <c r="J1064" t="inlineStr"/>
      <c r="K1064" t="inlineStr"/>
      <c r="L1064" t="inlineStr">
        <is>
          <t>Roundhill Memory ETF</t>
        </is>
      </c>
      <c r="M1064" t="inlineStr">
        <is>
          <t>Roundhill Memory ETF</t>
        </is>
      </c>
      <c r="N1064" t="b">
        <v>0</v>
      </c>
      <c r="O1064" t="n">
        <v>26.80697965</v>
      </c>
      <c r="P1064" t="n">
        <v>0.004517304313410506</v>
      </c>
      <c r="Q1064" t="n">
        <v>16.09208988435164</v>
      </c>
      <c r="R1064" t="n">
        <v>431.3803260557854</v>
      </c>
      <c r="S1064" t="n">
        <v>0.1210952848024526</v>
      </c>
      <c r="T1064">
        <f>O1064*Q1064</f>
        <v/>
      </c>
      <c r="U1064">
        <f>O1064*P1064</f>
        <v/>
      </c>
    </row>
    <row r="1065">
      <c r="A1065" t="inlineStr">
        <is>
          <t>202606</t>
        </is>
      </c>
      <c r="B1065" t="inlineStr">
        <is>
          <t>Ex_Integra</t>
        </is>
      </c>
      <c r="C1065" t="inlineStr">
        <is>
          <t>F3</t>
        </is>
      </c>
      <c r="D1065" t="inlineStr">
        <is>
          <t>IN-FONDO3</t>
        </is>
      </c>
      <c r="E1065" t="inlineStr">
        <is>
          <t>5270194F2029</t>
        </is>
      </c>
      <c r="F1065" t="inlineStr">
        <is>
          <t>LU0106820292</t>
        </is>
      </c>
      <c r="G1065" t="inlineStr">
        <is>
          <t>TD</t>
        </is>
      </c>
      <c r="H1065" t="inlineStr">
        <is>
          <t>Mayores</t>
        </is>
      </c>
      <c r="I1065" t="inlineStr"/>
      <c r="J1065" t="inlineStr"/>
      <c r="K1065" t="inlineStr"/>
      <c r="L1065" t="inlineStr">
        <is>
          <t>Schroders - Emerging Europe</t>
        </is>
      </c>
      <c r="M1065" t="inlineStr">
        <is>
          <t>Schroders - Emerging Europe</t>
        </is>
      </c>
      <c r="N1065" t="b">
        <v>0</v>
      </c>
      <c r="O1065" t="n">
        <v>84.86340337</v>
      </c>
      <c r="P1065" t="n">
        <v>0.00604927376894803</v>
      </c>
      <c r="Q1065" t="n">
        <v>21.54945747975695</v>
      </c>
      <c r="R1065" t="n">
        <v>1828.760302509278</v>
      </c>
      <c r="S1065" t="n">
        <v>0.5133619599497968</v>
      </c>
      <c r="T1065">
        <f>O1065*Q1065</f>
        <v/>
      </c>
      <c r="U1065">
        <f>O1065*P1065</f>
        <v/>
      </c>
    </row>
    <row r="1066">
      <c r="A1066" t="inlineStr">
        <is>
          <t>202606</t>
        </is>
      </c>
      <c r="B1066" t="inlineStr">
        <is>
          <t>Ex_Integra</t>
        </is>
      </c>
      <c r="C1066" t="inlineStr">
        <is>
          <t>F1</t>
        </is>
      </c>
      <c r="D1066" t="inlineStr">
        <is>
          <t>IN-FONDO1</t>
        </is>
      </c>
      <c r="E1066" t="inlineStr">
        <is>
          <t>5270194F2029</t>
        </is>
      </c>
      <c r="F1066" t="inlineStr">
        <is>
          <t>LU0106820292</t>
        </is>
      </c>
      <c r="G1066" t="inlineStr">
        <is>
          <t>TD</t>
        </is>
      </c>
      <c r="H1066" t="inlineStr">
        <is>
          <t>Mayores</t>
        </is>
      </c>
      <c r="I1066" t="inlineStr"/>
      <c r="J1066" t="inlineStr"/>
      <c r="K1066" t="inlineStr"/>
      <c r="L1066" t="inlineStr">
        <is>
          <t>Schroders - Emerging Europe</t>
        </is>
      </c>
      <c r="M1066" t="inlineStr">
        <is>
          <t>Schroders - Emerging Europe</t>
        </is>
      </c>
      <c r="N1066" t="b">
        <v>0</v>
      </c>
      <c r="O1066" t="n">
        <v>84.86340337</v>
      </c>
      <c r="P1066" t="n">
        <v>0.0002171562861707251</v>
      </c>
      <c r="Q1066" t="n">
        <v>0.804730359535587</v>
      </c>
      <c r="R1066" t="n">
        <v>68.29215710535365</v>
      </c>
      <c r="S1066" t="n">
        <v>0.0184286215076374</v>
      </c>
      <c r="T1066">
        <f>O1066*Q1066</f>
        <v/>
      </c>
      <c r="U1066">
        <f>O1066*P1066</f>
        <v/>
      </c>
    </row>
    <row r="1067">
      <c r="A1067" t="inlineStr">
        <is>
          <t>202606</t>
        </is>
      </c>
      <c r="B1067" t="inlineStr">
        <is>
          <t>Ex_Integra</t>
        </is>
      </c>
      <c r="C1067" t="inlineStr">
        <is>
          <t>F1</t>
        </is>
      </c>
      <c r="D1067" t="inlineStr">
        <is>
          <t>IN-FONDO1</t>
        </is>
      </c>
      <c r="E1067" t="inlineStr">
        <is>
          <t>25210512503A</t>
        </is>
      </c>
      <c r="F1067" t="inlineStr">
        <is>
          <t>PEP16880M080</t>
        </is>
      </c>
      <c r="G1067" t="inlineStr">
        <is>
          <t>BU</t>
        </is>
      </c>
      <c r="H1067" t="inlineStr">
        <is>
          <t>Mayores</t>
        </is>
      </c>
      <c r="I1067" t="inlineStr"/>
      <c r="J1067" t="inlineStr"/>
      <c r="K1067" t="inlineStr"/>
      <c r="L1067" t="inlineStr"/>
      <c r="M1067" t="inlineStr">
        <is>
          <t>nan</t>
        </is>
      </c>
      <c r="N1067" t="b">
        <v>0</v>
      </c>
      <c r="O1067" t="n">
        <v>0.31</v>
      </c>
      <c r="P1067" t="n">
        <v>0.001573281040437111</v>
      </c>
      <c r="Q1067" t="n">
        <v>5.830211225504727</v>
      </c>
      <c r="R1067" t="n">
        <v>1.807365479906465</v>
      </c>
      <c r="S1067" t="n">
        <v>0.0004877171225355043</v>
      </c>
      <c r="T1067">
        <f>O1067*Q1067</f>
        <v/>
      </c>
      <c r="U1067">
        <f>O1067*P1067</f>
        <v/>
      </c>
    </row>
    <row r="1068">
      <c r="A1068" t="inlineStr">
        <is>
          <t>202606</t>
        </is>
      </c>
      <c r="B1068" t="inlineStr">
        <is>
          <t>Ex_Integra</t>
        </is>
      </c>
      <c r="C1068" t="inlineStr">
        <is>
          <t>F1</t>
        </is>
      </c>
      <c r="D1068" t="inlineStr">
        <is>
          <t>IN-FONDO1</t>
        </is>
      </c>
      <c r="E1068" t="inlineStr">
        <is>
          <t>27020219AB41</t>
        </is>
      </c>
      <c r="F1068" t="inlineStr">
        <is>
          <t>US224939AB41</t>
        </is>
      </c>
      <c r="G1068" t="inlineStr">
        <is>
          <t>BU</t>
        </is>
      </c>
      <c r="H1068" t="inlineStr">
        <is>
          <t>Mayores</t>
        </is>
      </c>
      <c r="I1068" t="inlineStr"/>
      <c r="J1068" t="inlineStr"/>
      <c r="K1068" t="inlineStr"/>
      <c r="L1068" t="inlineStr"/>
      <c r="M1068" t="inlineStr">
        <is>
          <t>nan</t>
        </is>
      </c>
      <c r="N1068" t="b">
        <v>0</v>
      </c>
      <c r="O1068" t="n">
        <v>0.47</v>
      </c>
      <c r="P1068" t="n">
        <v>0.004280438553432886</v>
      </c>
      <c r="Q1068" t="n">
        <v>15.8623032140361</v>
      </c>
      <c r="R1068" t="n">
        <v>7.455282510596965</v>
      </c>
      <c r="S1068" t="n">
        <v>0.002011806120113457</v>
      </c>
      <c r="T1068">
        <f>O1068*Q1068</f>
        <v/>
      </c>
      <c r="U1068">
        <f>O1068*P1068</f>
        <v/>
      </c>
    </row>
    <row r="1069">
      <c r="A1069" t="inlineStr">
        <is>
          <t>202606</t>
        </is>
      </c>
      <c r="B1069" t="inlineStr">
        <is>
          <t>Ex_Integra</t>
        </is>
      </c>
      <c r="C1069" t="inlineStr">
        <is>
          <t>F2</t>
        </is>
      </c>
      <c r="D1069" t="inlineStr">
        <is>
          <t>IN-FONDO2</t>
        </is>
      </c>
      <c r="E1069" t="inlineStr">
        <is>
          <t>5270194F2029</t>
        </is>
      </c>
      <c r="F1069" t="inlineStr">
        <is>
          <t>LU0106820292</t>
        </is>
      </c>
      <c r="G1069" t="inlineStr">
        <is>
          <t>TD</t>
        </is>
      </c>
      <c r="H1069" t="inlineStr">
        <is>
          <t>Mayores</t>
        </is>
      </c>
      <c r="I1069" t="inlineStr"/>
      <c r="J1069" t="inlineStr"/>
      <c r="K1069" t="inlineStr"/>
      <c r="L1069" t="inlineStr">
        <is>
          <t>Schroders - Emerging Europe</t>
        </is>
      </c>
      <c r="M1069" t="inlineStr">
        <is>
          <t>Schroders - Emerging Europe</t>
        </is>
      </c>
      <c r="N1069" t="b">
        <v>0</v>
      </c>
      <c r="O1069" t="n">
        <v>84.86340337</v>
      </c>
      <c r="P1069" t="n">
        <v>0.002580541437028718</v>
      </c>
      <c r="Q1069" t="n">
        <v>36.07234919919875</v>
      </c>
      <c r="R1069" t="n">
        <v>3061.2223205951</v>
      </c>
      <c r="S1069" t="n">
        <v>0.2189935288835675</v>
      </c>
      <c r="T1069">
        <f>O1069*Q1069</f>
        <v/>
      </c>
      <c r="U1069">
        <f>O1069*P1069</f>
        <v/>
      </c>
    </row>
    <row r="1070">
      <c r="A1070" t="inlineStr">
        <is>
          <t>202606</t>
        </is>
      </c>
      <c r="B1070" t="inlineStr">
        <is>
          <t>Ex_Integra</t>
        </is>
      </c>
      <c r="C1070" t="inlineStr">
        <is>
          <t>F2</t>
        </is>
      </c>
      <c r="D1070" t="inlineStr">
        <is>
          <t>IN-FONDO2</t>
        </is>
      </c>
      <c r="E1070" t="inlineStr">
        <is>
          <t>27020219AB41</t>
        </is>
      </c>
      <c r="F1070" t="inlineStr">
        <is>
          <t>US224939AB41</t>
        </is>
      </c>
      <c r="G1070" t="inlineStr">
        <is>
          <t>BU</t>
        </is>
      </c>
      <c r="H1070" t="inlineStr">
        <is>
          <t>Mayores</t>
        </is>
      </c>
      <c r="I1070" t="inlineStr"/>
      <c r="J1070" t="inlineStr"/>
      <c r="K1070" t="inlineStr"/>
      <c r="L1070" t="inlineStr"/>
      <c r="M1070" t="inlineStr">
        <is>
          <t>nan</t>
        </is>
      </c>
      <c r="N1070" t="b">
        <v>0</v>
      </c>
      <c r="O1070" t="n">
        <v>0.47</v>
      </c>
      <c r="P1070" t="n">
        <v>0.003355052751298377</v>
      </c>
      <c r="Q1070" t="n">
        <v>46.898930856122</v>
      </c>
      <c r="R1070" t="n">
        <v>22.04249750237734</v>
      </c>
      <c r="S1070" t="n">
        <v>0.001576874793110237</v>
      </c>
      <c r="T1070">
        <f>O1070*Q1070</f>
        <v/>
      </c>
      <c r="U1070">
        <f>O1070*P1070</f>
        <v/>
      </c>
    </row>
    <row r="1071">
      <c r="A1071" t="inlineStr">
        <is>
          <t>202606</t>
        </is>
      </c>
      <c r="B1071" t="inlineStr">
        <is>
          <t>Ex_Integra</t>
        </is>
      </c>
      <c r="C1071" t="inlineStr">
        <is>
          <t>F3</t>
        </is>
      </c>
      <c r="D1071" t="inlineStr">
        <is>
          <t>IN-FONDO3</t>
        </is>
      </c>
      <c r="E1071" t="inlineStr">
        <is>
          <t>5270414DBRZE</t>
        </is>
      </c>
      <c r="F1071" t="inlineStr">
        <is>
          <t>LU1573968200</t>
        </is>
      </c>
      <c r="G1071" t="inlineStr">
        <is>
          <t>TD</t>
        </is>
      </c>
      <c r="H1071" t="inlineStr">
        <is>
          <t>Mayores</t>
        </is>
      </c>
      <c r="I1071" t="inlineStr"/>
      <c r="J1071" t="inlineStr"/>
      <c r="K1071" t="inlineStr"/>
      <c r="L1071" t="inlineStr">
        <is>
          <t>DWS - Brazilian Equities</t>
        </is>
      </c>
      <c r="M1071" t="inlineStr">
        <is>
          <t>DWS - Brazilian Equities</t>
        </is>
      </c>
      <c r="N1071" t="b">
        <v>0</v>
      </c>
      <c r="O1071" t="n">
        <v>95.68931882</v>
      </c>
      <c r="P1071" t="n">
        <v>0.002692325062037711</v>
      </c>
      <c r="Q1071" t="n">
        <v>9.590927219046161</v>
      </c>
      <c r="R1071" t="n">
        <v>917.7492924427241</v>
      </c>
      <c r="S1071" t="n">
        <v>0.2576267512284028</v>
      </c>
      <c r="T1071">
        <f>O1071*Q1071</f>
        <v/>
      </c>
      <c r="U1071">
        <f>O1071*P1071</f>
        <v/>
      </c>
    </row>
    <row r="1072">
      <c r="A1072" t="inlineStr">
        <is>
          <t>202606</t>
        </is>
      </c>
      <c r="B1072" t="inlineStr">
        <is>
          <t>Ex_Integra</t>
        </is>
      </c>
      <c r="C1072" t="inlineStr">
        <is>
          <t>F1</t>
        </is>
      </c>
      <c r="D1072" t="inlineStr">
        <is>
          <t>IN-FONDO1</t>
        </is>
      </c>
      <c r="E1072" t="inlineStr">
        <is>
          <t>5270414DBRZE</t>
        </is>
      </c>
      <c r="F1072" t="inlineStr">
        <is>
          <t>LU1573968200</t>
        </is>
      </c>
      <c r="G1072" t="inlineStr">
        <is>
          <t>TD</t>
        </is>
      </c>
      <c r="H1072" t="inlineStr">
        <is>
          <t>Mayores</t>
        </is>
      </c>
      <c r="I1072" t="inlineStr"/>
      <c r="J1072" t="inlineStr"/>
      <c r="K1072" t="inlineStr"/>
      <c r="L1072" t="inlineStr">
        <is>
          <t>DWS - Brazilian Equities</t>
        </is>
      </c>
      <c r="M1072" t="inlineStr">
        <is>
          <t>DWS - Brazilian Equities</t>
        </is>
      </c>
      <c r="N1072" t="b">
        <v>0</v>
      </c>
      <c r="O1072" t="n">
        <v>95.68931882</v>
      </c>
      <c r="P1072" t="n">
        <v>5.891616753542986e-06</v>
      </c>
      <c r="Q1072" t="n">
        <v>0.02183295244143705</v>
      </c>
      <c r="R1072" t="n">
        <v>2.089180346950567</v>
      </c>
      <c r="S1072" t="n">
        <v>0.0005637647938950281</v>
      </c>
      <c r="T1072">
        <f>O1072*Q1072</f>
        <v/>
      </c>
      <c r="U1072">
        <f>O1072*P1072</f>
        <v/>
      </c>
    </row>
    <row r="1073">
      <c r="A1073" t="inlineStr">
        <is>
          <t>202606</t>
        </is>
      </c>
      <c r="B1073" t="inlineStr">
        <is>
          <t>Ex_Integra</t>
        </is>
      </c>
      <c r="C1073" t="inlineStr">
        <is>
          <t>F2</t>
        </is>
      </c>
      <c r="D1073" t="inlineStr">
        <is>
          <t>IN-FONDO2</t>
        </is>
      </c>
      <c r="E1073" t="inlineStr">
        <is>
          <t>25210511905A</t>
        </is>
      </c>
      <c r="F1073" t="inlineStr">
        <is>
          <t>PEP16880M049</t>
        </is>
      </c>
      <c r="G1073" t="inlineStr">
        <is>
          <t>BU</t>
        </is>
      </c>
      <c r="H1073" t="inlineStr">
        <is>
          <t>Mayores</t>
        </is>
      </c>
      <c r="I1073" t="inlineStr"/>
      <c r="J1073" t="inlineStr"/>
      <c r="K1073" t="inlineStr"/>
      <c r="L1073" t="inlineStr">
        <is>
          <t>Mi Vivienda</t>
        </is>
      </c>
      <c r="M1073" t="inlineStr">
        <is>
          <t>Mi Vivienda</t>
        </is>
      </c>
      <c r="N1073" t="b">
        <v>0</v>
      </c>
      <c r="O1073" t="n">
        <v>0.31</v>
      </c>
      <c r="P1073" t="n">
        <v>0.0002970595277627277</v>
      </c>
      <c r="Q1073" t="n">
        <v>4.152475470707559</v>
      </c>
      <c r="R1073" t="n">
        <v>1.287267395919343</v>
      </c>
      <c r="S1073" t="n">
        <v>9.208845360644558e-05</v>
      </c>
      <c r="T1073">
        <f>O1073*Q1073</f>
        <v/>
      </c>
      <c r="U1073">
        <f>O1073*P1073</f>
        <v/>
      </c>
    </row>
    <row r="1074">
      <c r="A1074" t="inlineStr">
        <is>
          <t>202606</t>
        </is>
      </c>
      <c r="B1074" t="inlineStr">
        <is>
          <t>Ex_Integra</t>
        </is>
      </c>
      <c r="C1074" t="inlineStr">
        <is>
          <t>F1</t>
        </is>
      </c>
      <c r="D1074" t="inlineStr">
        <is>
          <t>IN-FONDO1</t>
        </is>
      </c>
      <c r="E1074" t="inlineStr">
        <is>
          <t>25210512006A</t>
        </is>
      </c>
      <c r="F1074" t="inlineStr">
        <is>
          <t>PEP16880M056</t>
        </is>
      </c>
      <c r="G1074" t="inlineStr">
        <is>
          <t>BU</t>
        </is>
      </c>
      <c r="H1074" t="inlineStr">
        <is>
          <t>Mayores</t>
        </is>
      </c>
      <c r="I1074" t="inlineStr"/>
      <c r="J1074" t="inlineStr"/>
      <c r="K1074" t="inlineStr"/>
      <c r="L1074" t="inlineStr">
        <is>
          <t>Mi Vivienda</t>
        </is>
      </c>
      <c r="M1074" t="inlineStr">
        <is>
          <t>Mi Vivienda</t>
        </is>
      </c>
      <c r="N1074" t="b">
        <v>0</v>
      </c>
      <c r="O1074" t="n">
        <v>0.31</v>
      </c>
      <c r="P1074" t="n">
        <v>0.0009453653273411</v>
      </c>
      <c r="Q1074" t="n">
        <v>3.50330258994013</v>
      </c>
      <c r="R1074" t="n">
        <v>1.08602380288144</v>
      </c>
      <c r="S1074" t="n">
        <v>0.000293063251475741</v>
      </c>
      <c r="T1074">
        <f>O1074*Q1074</f>
        <v/>
      </c>
      <c r="U1074">
        <f>O1074*P1074</f>
        <v/>
      </c>
    </row>
    <row r="1075">
      <c r="A1075" t="inlineStr">
        <is>
          <t>202606</t>
        </is>
      </c>
      <c r="B1075" t="inlineStr">
        <is>
          <t>Ex_Integra</t>
        </is>
      </c>
      <c r="C1075" t="inlineStr">
        <is>
          <t>F2</t>
        </is>
      </c>
      <c r="D1075" t="inlineStr">
        <is>
          <t>IN-FONDO2</t>
        </is>
      </c>
      <c r="E1075" t="inlineStr">
        <is>
          <t>5270414DBRZE</t>
        </is>
      </c>
      <c r="F1075" t="inlineStr">
        <is>
          <t>LU1573968200</t>
        </is>
      </c>
      <c r="G1075" t="inlineStr">
        <is>
          <t>TD</t>
        </is>
      </c>
      <c r="H1075" t="inlineStr">
        <is>
          <t>Mayores</t>
        </is>
      </c>
      <c r="I1075" t="inlineStr"/>
      <c r="J1075" t="inlineStr"/>
      <c r="K1075" t="inlineStr"/>
      <c r="L1075" t="inlineStr">
        <is>
          <t>DWS - Brazilian Equities</t>
        </is>
      </c>
      <c r="M1075" t="inlineStr">
        <is>
          <t>DWS - Brazilian Equities</t>
        </is>
      </c>
      <c r="N1075" t="b">
        <v>0</v>
      </c>
      <c r="O1075" t="n">
        <v>95.68931882</v>
      </c>
      <c r="P1075" t="n">
        <v>0.0007619426632212401</v>
      </c>
      <c r="Q1075" t="n">
        <v>10.65088954709088</v>
      </c>
      <c r="R1075" t="n">
        <v>1019.176365588185</v>
      </c>
      <c r="S1075" t="n">
        <v>0.07290977442353713</v>
      </c>
      <c r="T1075">
        <f>O1075*Q1075</f>
        <v/>
      </c>
      <c r="U1075">
        <f>O1075*P1075</f>
        <v/>
      </c>
    </row>
    <row r="1076">
      <c r="A1076" t="inlineStr">
        <is>
          <t>202606</t>
        </is>
      </c>
      <c r="B1076" t="inlineStr">
        <is>
          <t>Ex_Integra</t>
        </is>
      </c>
      <c r="C1076" t="inlineStr">
        <is>
          <t>F3</t>
        </is>
      </c>
      <c r="D1076" t="inlineStr">
        <is>
          <t>IN-FONDO3</t>
        </is>
      </c>
      <c r="E1076" t="inlineStr">
        <is>
          <t>5271112E6400</t>
        </is>
      </c>
      <c r="F1076" t="inlineStr">
        <is>
          <t>US4642864007</t>
        </is>
      </c>
      <c r="G1076" t="inlineStr">
        <is>
          <t>TD</t>
        </is>
      </c>
      <c r="H1076" t="inlineStr">
        <is>
          <t>Mayores</t>
        </is>
      </c>
      <c r="I1076" t="inlineStr"/>
      <c r="J1076" t="inlineStr"/>
      <c r="K1076" t="inlineStr"/>
      <c r="L1076" t="inlineStr">
        <is>
          <t>BlackRock - iShares MSCI Brazil</t>
        </is>
      </c>
      <c r="M1076" t="inlineStr">
        <is>
          <t>BlackRock - iShares MSCI Brazil</t>
        </is>
      </c>
      <c r="N1076" t="b">
        <v>0</v>
      </c>
      <c r="O1076" t="n">
        <v>91.59689231999999</v>
      </c>
      <c r="P1076" t="n">
        <v>0.003068694270654072</v>
      </c>
      <c r="Q1076" t="n">
        <v>10.93167531006511</v>
      </c>
      <c r="R1076" t="n">
        <v>1001.307486253236</v>
      </c>
      <c r="S1076" t="n">
        <v>0.2810828586721019</v>
      </c>
      <c r="T1076">
        <f>O1076*Q1076</f>
        <v/>
      </c>
      <c r="U1076">
        <f>O1076*P1076</f>
        <v/>
      </c>
    </row>
    <row r="1077">
      <c r="A1077" t="inlineStr">
        <is>
          <t>202606</t>
        </is>
      </c>
      <c r="B1077" t="inlineStr">
        <is>
          <t>Ex_Integra</t>
        </is>
      </c>
      <c r="C1077" t="inlineStr">
        <is>
          <t>F2</t>
        </is>
      </c>
      <c r="D1077" t="inlineStr">
        <is>
          <t>IN-FONDO2</t>
        </is>
      </c>
      <c r="E1077" t="inlineStr">
        <is>
          <t>25210512006A</t>
        </is>
      </c>
      <c r="F1077" t="inlineStr">
        <is>
          <t>PEP16880M056</t>
        </is>
      </c>
      <c r="G1077" t="inlineStr">
        <is>
          <t>BU</t>
        </is>
      </c>
      <c r="H1077" t="inlineStr">
        <is>
          <t>Mayores</t>
        </is>
      </c>
      <c r="I1077" t="inlineStr"/>
      <c r="J1077" t="inlineStr"/>
      <c r="K1077" t="inlineStr"/>
      <c r="L1077" t="inlineStr">
        <is>
          <t>Mi Vivienda</t>
        </is>
      </c>
      <c r="M1077" t="inlineStr">
        <is>
          <t>Mi Vivienda</t>
        </is>
      </c>
      <c r="N1077" t="b">
        <v>0</v>
      </c>
      <c r="O1077" t="n">
        <v>0.31</v>
      </c>
      <c r="P1077" t="n">
        <v>0.0003099609256396531</v>
      </c>
      <c r="Q1077" t="n">
        <v>4.332818914411415</v>
      </c>
      <c r="R1077" t="n">
        <v>1.343173863467539</v>
      </c>
      <c r="S1077" t="n">
        <v>9.608788694829244e-05</v>
      </c>
      <c r="T1077">
        <f>O1077*Q1077</f>
        <v/>
      </c>
      <c r="U1077">
        <f>O1077*P1077</f>
        <v/>
      </c>
    </row>
    <row r="1078">
      <c r="A1078" t="inlineStr">
        <is>
          <t>202606</t>
        </is>
      </c>
      <c r="B1078" t="inlineStr">
        <is>
          <t>Ex_Integra</t>
        </is>
      </c>
      <c r="C1078" t="inlineStr">
        <is>
          <t>F1</t>
        </is>
      </c>
      <c r="D1078" t="inlineStr">
        <is>
          <t>IN-FONDO1</t>
        </is>
      </c>
      <c r="E1078" t="inlineStr">
        <is>
          <t>5270414DFC5I</t>
        </is>
      </c>
      <c r="F1078" t="inlineStr">
        <is>
          <t>LU1796233820</t>
        </is>
      </c>
      <c r="G1078" t="inlineStr">
        <is>
          <t>TD</t>
        </is>
      </c>
      <c r="H1078" t="inlineStr">
        <is>
          <t>Mayores</t>
        </is>
      </c>
      <c r="I1078" t="inlineStr"/>
      <c r="J1078" t="inlineStr"/>
      <c r="K1078" t="inlineStr"/>
      <c r="L1078" t="inlineStr">
        <is>
          <t>DWS - Invest Latin American Equities - FC50</t>
        </is>
      </c>
      <c r="M1078" t="inlineStr">
        <is>
          <t>DWS - Invest Latin American Equities - FC50</t>
        </is>
      </c>
      <c r="N1078" t="b">
        <v>0</v>
      </c>
      <c r="O1078" t="n">
        <v>126.37977892</v>
      </c>
      <c r="P1078" t="n">
        <v>0.0001411620259829673</v>
      </c>
      <c r="Q1078" t="n">
        <v>0.5231134217903164</v>
      </c>
      <c r="R1078" t="n">
        <v>66.11095859594489</v>
      </c>
      <c r="S1078" t="n">
        <v>0.0178400256356267</v>
      </c>
      <c r="T1078">
        <f>O1078*Q1078</f>
        <v/>
      </c>
      <c r="U1078">
        <f>O1078*P1078</f>
        <v/>
      </c>
    </row>
    <row r="1079">
      <c r="A1079" t="inlineStr">
        <is>
          <t>202606</t>
        </is>
      </c>
      <c r="B1079" t="inlineStr">
        <is>
          <t>Ex_Integra</t>
        </is>
      </c>
      <c r="C1079" t="inlineStr">
        <is>
          <t>F2</t>
        </is>
      </c>
      <c r="D1079" t="inlineStr">
        <is>
          <t>IN-FONDO2</t>
        </is>
      </c>
      <c r="E1079" t="inlineStr">
        <is>
          <t>5270414DFC5I</t>
        </is>
      </c>
      <c r="F1079" t="inlineStr">
        <is>
          <t>LU1796233820</t>
        </is>
      </c>
      <c r="G1079" t="inlineStr">
        <is>
          <t>TD</t>
        </is>
      </c>
      <c r="H1079" t="inlineStr">
        <is>
          <t>Mayores</t>
        </is>
      </c>
      <c r="I1079" t="inlineStr"/>
      <c r="J1079" t="inlineStr"/>
      <c r="K1079" t="inlineStr"/>
      <c r="L1079" t="inlineStr">
        <is>
          <t>DWS - Invest Latin American Equities - FC50</t>
        </is>
      </c>
      <c r="M1079" t="inlineStr">
        <is>
          <t>DWS - Invest Latin American Equities - FC50</t>
        </is>
      </c>
      <c r="N1079" t="b">
        <v>0</v>
      </c>
      <c r="O1079" t="n">
        <v>126.37977892</v>
      </c>
      <c r="P1079" t="n">
        <v>0.0009704718358593409</v>
      </c>
      <c r="Q1079" t="n">
        <v>13.56583484720693</v>
      </c>
      <c r="R1079" t="n">
        <v>1714.447208855244</v>
      </c>
      <c r="S1079" t="n">
        <v>0.12264801606399</v>
      </c>
      <c r="T1079">
        <f>O1079*Q1079</f>
        <v/>
      </c>
      <c r="U1079">
        <f>O1079*P1079</f>
        <v/>
      </c>
    </row>
    <row r="1080">
      <c r="A1080" t="inlineStr">
        <is>
          <t>202606</t>
        </is>
      </c>
      <c r="B1080" t="inlineStr">
        <is>
          <t>Ex_Integra</t>
        </is>
      </c>
      <c r="C1080" t="inlineStr">
        <is>
          <t>F3</t>
        </is>
      </c>
      <c r="D1080" t="inlineStr">
        <is>
          <t>IN-FONDO3</t>
        </is>
      </c>
      <c r="E1080" t="inlineStr">
        <is>
          <t>5270414DFC5I</t>
        </is>
      </c>
      <c r="F1080" t="inlineStr">
        <is>
          <t>LU1796233820</t>
        </is>
      </c>
      <c r="G1080" t="inlineStr">
        <is>
          <t>TD</t>
        </is>
      </c>
      <c r="H1080" t="inlineStr">
        <is>
          <t>Mayores</t>
        </is>
      </c>
      <c r="I1080" t="inlineStr"/>
      <c r="J1080" t="inlineStr"/>
      <c r="K1080" t="inlineStr"/>
      <c r="L1080" t="inlineStr">
        <is>
          <t>DWS - Invest Latin American Equities - FC50</t>
        </is>
      </c>
      <c r="M1080" t="inlineStr">
        <is>
          <t>DWS - Invest Latin American Equities - FC50</t>
        </is>
      </c>
      <c r="N1080" t="b">
        <v>0</v>
      </c>
      <c r="O1080" t="n">
        <v>126.37977892</v>
      </c>
      <c r="P1080" t="n">
        <v>0.002345082541950368</v>
      </c>
      <c r="Q1080" t="n">
        <v>8.353937754261679</v>
      </c>
      <c r="R1080" t="n">
        <v>1055.768806495032</v>
      </c>
      <c r="S1080" t="n">
        <v>0.2963710132008392</v>
      </c>
      <c r="T1080">
        <f>O1080*Q1080</f>
        <v/>
      </c>
      <c r="U1080">
        <f>O1080*P1080</f>
        <v/>
      </c>
    </row>
    <row r="1081">
      <c r="A1081" t="inlineStr">
        <is>
          <t>202606</t>
        </is>
      </c>
      <c r="B1081" t="inlineStr">
        <is>
          <t>Ex_Integra</t>
        </is>
      </c>
      <c r="C1081" t="inlineStr">
        <is>
          <t>F3</t>
        </is>
      </c>
      <c r="D1081" t="inlineStr">
        <is>
          <t>IN-FONDO3</t>
        </is>
      </c>
      <c r="E1081" t="inlineStr">
        <is>
          <t>5270414F9401</t>
        </is>
      </c>
      <c r="F1081" t="inlineStr">
        <is>
          <t>LU1571394011</t>
        </is>
      </c>
      <c r="G1081" t="inlineStr">
        <is>
          <t>TD</t>
        </is>
      </c>
      <c r="H1081" t="inlineStr">
        <is>
          <t>Mayores</t>
        </is>
      </c>
      <c r="I1081" t="inlineStr"/>
      <c r="J1081" t="inlineStr"/>
      <c r="K1081" t="inlineStr"/>
      <c r="L1081" t="inlineStr">
        <is>
          <t>DWS - Invest Latin American Equities - IC</t>
        </is>
      </c>
      <c r="M1081" t="inlineStr">
        <is>
          <t>DWS - Invest Latin American Equities - IC</t>
        </is>
      </c>
      <c r="N1081" t="b">
        <v>0</v>
      </c>
      <c r="O1081" t="n">
        <v>126.37977892</v>
      </c>
      <c r="P1081" t="n">
        <v>0.001614640863841962</v>
      </c>
      <c r="Q1081" t="n">
        <v>5.751869723444699</v>
      </c>
      <c r="R1081" t="n">
        <v>726.9200240255826</v>
      </c>
      <c r="S1081" t="n">
        <v>0.204057955407545</v>
      </c>
      <c r="T1081">
        <f>O1081*Q1081</f>
        <v/>
      </c>
      <c r="U1081">
        <f>O1081*P1081</f>
        <v/>
      </c>
    </row>
    <row r="1082">
      <c r="A1082" t="inlineStr">
        <is>
          <t>202606</t>
        </is>
      </c>
      <c r="B1082" t="inlineStr">
        <is>
          <t>Ex_Integra</t>
        </is>
      </c>
      <c r="C1082" t="inlineStr">
        <is>
          <t>F2</t>
        </is>
      </c>
      <c r="D1082" t="inlineStr">
        <is>
          <t>IN-FONDO2</t>
        </is>
      </c>
      <c r="E1082" t="inlineStr">
        <is>
          <t>5270414F9401</t>
        </is>
      </c>
      <c r="F1082" t="inlineStr">
        <is>
          <t>LU1571394011</t>
        </is>
      </c>
      <c r="G1082" t="inlineStr">
        <is>
          <t>TD</t>
        </is>
      </c>
      <c r="H1082" t="inlineStr">
        <is>
          <t>Mayores</t>
        </is>
      </c>
      <c r="I1082" t="inlineStr"/>
      <c r="J1082" t="inlineStr"/>
      <c r="K1082" t="inlineStr"/>
      <c r="L1082" t="inlineStr">
        <is>
          <t>DWS - Invest Latin American Equities - IC</t>
        </is>
      </c>
      <c r="M1082" t="inlineStr">
        <is>
          <t>DWS - Invest Latin American Equities - IC</t>
        </is>
      </c>
      <c r="N1082" t="b">
        <v>0</v>
      </c>
      <c r="O1082" t="n">
        <v>126.37977892</v>
      </c>
      <c r="P1082" t="n">
        <v>0.0008184094678284946</v>
      </c>
      <c r="Q1082" t="n">
        <v>11.44021626152687</v>
      </c>
      <c r="R1082" t="n">
        <v>1445.812001928755</v>
      </c>
      <c r="S1082" t="n">
        <v>0.1034304076102</v>
      </c>
      <c r="T1082">
        <f>O1082*Q1082</f>
        <v/>
      </c>
      <c r="U1082">
        <f>O1082*P1082</f>
        <v/>
      </c>
    </row>
    <row r="1083">
      <c r="A1083" t="inlineStr">
        <is>
          <t>202606</t>
        </is>
      </c>
      <c r="B1083" t="inlineStr">
        <is>
          <t>Ex_Integra</t>
        </is>
      </c>
      <c r="C1083" t="inlineStr">
        <is>
          <t>F1</t>
        </is>
      </c>
      <c r="D1083" t="inlineStr">
        <is>
          <t>IN-FONDO1</t>
        </is>
      </c>
      <c r="E1083" t="inlineStr">
        <is>
          <t>5270414F9401</t>
        </is>
      </c>
      <c r="F1083" t="inlineStr">
        <is>
          <t>LU1571394011</t>
        </is>
      </c>
      <c r="G1083" t="inlineStr">
        <is>
          <t>TD</t>
        </is>
      </c>
      <c r="H1083" t="inlineStr">
        <is>
          <t>Mayores</t>
        </is>
      </c>
      <c r="I1083" t="inlineStr"/>
      <c r="J1083" t="inlineStr"/>
      <c r="K1083" t="inlineStr"/>
      <c r="L1083" t="inlineStr">
        <is>
          <t>DWS - Invest Latin American Equities - IC</t>
        </is>
      </c>
      <c r="M1083" t="inlineStr">
        <is>
          <t>DWS - Invest Latin American Equities - IC</t>
        </is>
      </c>
      <c r="N1083" t="b">
        <v>0</v>
      </c>
      <c r="O1083" t="n">
        <v>126.37977892</v>
      </c>
      <c r="P1083" t="n">
        <v>3.664360608052705e-08</v>
      </c>
      <c r="Q1083" t="n">
        <v>0.0001357926257436533</v>
      </c>
      <c r="R1083" t="n">
        <v>0.01716144202044921</v>
      </c>
      <c r="S1083" t="n">
        <v>4.631010835288577e-06</v>
      </c>
      <c r="T1083">
        <f>O1083*Q1083</f>
        <v/>
      </c>
      <c r="U1083">
        <f>O1083*P1083</f>
        <v/>
      </c>
    </row>
    <row r="1084">
      <c r="A1084" t="inlineStr">
        <is>
          <t>202606</t>
        </is>
      </c>
      <c r="B1084" t="inlineStr">
        <is>
          <t>Ex_Integra</t>
        </is>
      </c>
      <c r="C1084" t="inlineStr">
        <is>
          <t>F1</t>
        </is>
      </c>
      <c r="D1084" t="inlineStr">
        <is>
          <t>IN-FONDO1</t>
        </is>
      </c>
      <c r="E1084" t="inlineStr">
        <is>
          <t>5460042E8427</t>
        </is>
      </c>
      <c r="F1084" t="inlineStr">
        <is>
          <t>US4642898427</t>
        </is>
      </c>
      <c r="G1084" t="inlineStr">
        <is>
          <t>TD</t>
        </is>
      </c>
      <c r="H1084" t="inlineStr">
        <is>
          <t>Mayores</t>
        </is>
      </c>
      <c r="I1084" t="inlineStr"/>
      <c r="J1084" t="inlineStr"/>
      <c r="K1084" t="inlineStr"/>
      <c r="L1084" t="inlineStr">
        <is>
          <t>BlackRock - iShares MSCI Peru</t>
        </is>
      </c>
      <c r="M1084" t="inlineStr">
        <is>
          <t>BlackRock - iShares MSCI Peru</t>
        </is>
      </c>
      <c r="N1084" t="b">
        <v>0</v>
      </c>
      <c r="O1084" t="n">
        <v>20.49611631</v>
      </c>
      <c r="P1084" t="n">
        <v>0.006359508692530979</v>
      </c>
      <c r="Q1084" t="n">
        <v>23.56685043225824</v>
      </c>
      <c r="R1084" t="n">
        <v>483.0289075199387</v>
      </c>
      <c r="S1084" t="n">
        <v>0.130345229836571</v>
      </c>
      <c r="T1084">
        <f>O1084*Q1084</f>
        <v/>
      </c>
      <c r="U1084">
        <f>O1084*P1084</f>
        <v/>
      </c>
    </row>
    <row r="1085">
      <c r="A1085" t="inlineStr">
        <is>
          <t>202606</t>
        </is>
      </c>
      <c r="B1085" t="inlineStr">
        <is>
          <t>Ex_Integra</t>
        </is>
      </c>
      <c r="C1085" t="inlineStr">
        <is>
          <t>F2</t>
        </is>
      </c>
      <c r="D1085" t="inlineStr">
        <is>
          <t>IN-FONDO2</t>
        </is>
      </c>
      <c r="E1085" t="inlineStr">
        <is>
          <t>5460042E8427</t>
        </is>
      </c>
      <c r="F1085" t="inlineStr">
        <is>
          <t>US4642898427</t>
        </is>
      </c>
      <c r="G1085" t="inlineStr">
        <is>
          <t>TD</t>
        </is>
      </c>
      <c r="H1085" t="inlineStr">
        <is>
          <t>Mayores</t>
        </is>
      </c>
      <c r="I1085" t="inlineStr"/>
      <c r="J1085" t="inlineStr"/>
      <c r="K1085" t="inlineStr"/>
      <c r="L1085" t="inlineStr">
        <is>
          <t>BlackRock - iShares MSCI Peru</t>
        </is>
      </c>
      <c r="M1085" t="inlineStr">
        <is>
          <t>BlackRock - iShares MSCI Peru</t>
        </is>
      </c>
      <c r="N1085" t="b">
        <v>0</v>
      </c>
      <c r="O1085" t="n">
        <v>20.49611631</v>
      </c>
      <c r="P1085" t="n">
        <v>0.00943936763194987</v>
      </c>
      <c r="Q1085" t="n">
        <v>131.9491175585878</v>
      </c>
      <c r="R1085" t="n">
        <v>2704.444460482679</v>
      </c>
      <c r="S1085" t="n">
        <v>0.1934703768772938</v>
      </c>
      <c r="T1085">
        <f>O1085*Q1085</f>
        <v/>
      </c>
      <c r="U1085">
        <f>O1085*P1085</f>
        <v/>
      </c>
    </row>
    <row r="1086">
      <c r="A1086" t="inlineStr">
        <is>
          <t>202606</t>
        </is>
      </c>
      <c r="B1086" t="inlineStr">
        <is>
          <t>Ex_Integra</t>
        </is>
      </c>
      <c r="C1086" t="inlineStr">
        <is>
          <t>F3</t>
        </is>
      </c>
      <c r="D1086" t="inlineStr">
        <is>
          <t>IN-FONDO3</t>
        </is>
      </c>
      <c r="E1086" t="inlineStr">
        <is>
          <t>5460042E8427</t>
        </is>
      </c>
      <c r="F1086" t="inlineStr">
        <is>
          <t>US4642898427</t>
        </is>
      </c>
      <c r="G1086" t="inlineStr">
        <is>
          <t>TD</t>
        </is>
      </c>
      <c r="H1086" t="inlineStr">
        <is>
          <t>Mayores</t>
        </is>
      </c>
      <c r="I1086" t="inlineStr"/>
      <c r="J1086" t="inlineStr"/>
      <c r="K1086" t="inlineStr"/>
      <c r="L1086" t="inlineStr">
        <is>
          <t>BlackRock - iShares MSCI Peru</t>
        </is>
      </c>
      <c r="M1086" t="inlineStr">
        <is>
          <t>BlackRock - iShares MSCI Peru</t>
        </is>
      </c>
      <c r="N1086" t="b">
        <v>0</v>
      </c>
      <c r="O1086" t="n">
        <v>20.49611631</v>
      </c>
      <c r="P1086" t="n">
        <v>0.02196456454389147</v>
      </c>
      <c r="Q1086" t="n">
        <v>78.24483860023372</v>
      </c>
      <c r="R1086" t="n">
        <v>1603.715312607568</v>
      </c>
      <c r="S1086" t="n">
        <v>0.4501882695901016</v>
      </c>
      <c r="T1086">
        <f>O1086*Q1086</f>
        <v/>
      </c>
      <c r="U1086">
        <f>O1086*P1086</f>
        <v/>
      </c>
    </row>
    <row r="1087">
      <c r="A1087" t="inlineStr">
        <is>
          <t>202606</t>
        </is>
      </c>
      <c r="B1087" t="inlineStr">
        <is>
          <t>Ex_Integra</t>
        </is>
      </c>
      <c r="C1087" t="inlineStr">
        <is>
          <t>F3</t>
        </is>
      </c>
      <c r="D1087" t="inlineStr">
        <is>
          <t>IN-FONDO3</t>
        </is>
      </c>
      <c r="E1087" t="inlineStr">
        <is>
          <t>5275282EY830</t>
        </is>
      </c>
      <c r="F1087" t="inlineStr">
        <is>
          <t>US37954Y8306</t>
        </is>
      </c>
      <c r="G1087" t="inlineStr">
        <is>
          <t>TD</t>
        </is>
      </c>
      <c r="H1087" t="inlineStr">
        <is>
          <t>Mayores</t>
        </is>
      </c>
      <c r="I1087" t="inlineStr"/>
      <c r="J1087" t="inlineStr"/>
      <c r="K1087" t="inlineStr"/>
      <c r="L1087" t="inlineStr">
        <is>
          <t>Global X - Copper Miners ETF</t>
        </is>
      </c>
      <c r="M1087" t="inlineStr">
        <is>
          <t>Global X - Copper Miners ETF</t>
        </is>
      </c>
      <c r="N1087" t="b">
        <v>0</v>
      </c>
      <c r="O1087" t="n">
        <v>73.48258736</v>
      </c>
      <c r="P1087" t="n">
        <v>0.01950984106505804</v>
      </c>
      <c r="Q1087" t="n">
        <v>69.50032458878059</v>
      </c>
      <c r="R1087" t="n">
        <v>5107.063673143425</v>
      </c>
      <c r="S1087" t="n">
        <v>1.433633600442843</v>
      </c>
      <c r="T1087">
        <f>O1087*Q1087</f>
        <v/>
      </c>
      <c r="U1087">
        <f>O1087*P1087</f>
        <v/>
      </c>
    </row>
    <row r="1088">
      <c r="A1088" t="inlineStr">
        <is>
          <t>202606</t>
        </is>
      </c>
      <c r="B1088" t="inlineStr">
        <is>
          <t>Ex_Integra</t>
        </is>
      </c>
      <c r="C1088" t="inlineStr">
        <is>
          <t>F2</t>
        </is>
      </c>
      <c r="D1088" t="inlineStr">
        <is>
          <t>IN-FONDO2</t>
        </is>
      </c>
      <c r="E1088" t="inlineStr">
        <is>
          <t>5275282EY830</t>
        </is>
      </c>
      <c r="F1088" t="inlineStr">
        <is>
          <t>US37954Y8306</t>
        </is>
      </c>
      <c r="G1088" t="inlineStr">
        <is>
          <t>TD</t>
        </is>
      </c>
      <c r="H1088" t="inlineStr">
        <is>
          <t>Mayores</t>
        </is>
      </c>
      <c r="I1088" t="inlineStr"/>
      <c r="J1088" t="inlineStr"/>
      <c r="K1088" t="inlineStr"/>
      <c r="L1088" t="inlineStr">
        <is>
          <t>Global X - Copper Miners ETF</t>
        </is>
      </c>
      <c r="M1088" t="inlineStr">
        <is>
          <t>Global X - Copper Miners ETF</t>
        </is>
      </c>
      <c r="N1088" t="b">
        <v>0</v>
      </c>
      <c r="O1088" t="n">
        <v>73.48258736</v>
      </c>
      <c r="P1088" t="n">
        <v>0.01112406334636339</v>
      </c>
      <c r="Q1088" t="n">
        <v>155.4988002851286</v>
      </c>
      <c r="R1088" t="n">
        <v>11426.45417632716</v>
      </c>
      <c r="S1088" t="n">
        <v>0.8174249566473215</v>
      </c>
      <c r="T1088">
        <f>O1088*Q1088</f>
        <v/>
      </c>
      <c r="U1088">
        <f>O1088*P1088</f>
        <v/>
      </c>
    </row>
    <row r="1089">
      <c r="A1089" t="inlineStr">
        <is>
          <t>202606</t>
        </is>
      </c>
      <c r="B1089" t="inlineStr">
        <is>
          <t>Ex_Integra</t>
        </is>
      </c>
      <c r="C1089" t="inlineStr">
        <is>
          <t>F1</t>
        </is>
      </c>
      <c r="D1089" t="inlineStr">
        <is>
          <t>IN-FONDO1</t>
        </is>
      </c>
      <c r="E1089" t="inlineStr">
        <is>
          <t>5275282EY830</t>
        </is>
      </c>
      <c r="F1089" t="inlineStr">
        <is>
          <t>US37954Y8306</t>
        </is>
      </c>
      <c r="G1089" t="inlineStr">
        <is>
          <t>TD</t>
        </is>
      </c>
      <c r="H1089" t="inlineStr">
        <is>
          <t>Mayores</t>
        </is>
      </c>
      <c r="I1089" t="inlineStr"/>
      <c r="J1089" t="inlineStr"/>
      <c r="K1089" t="inlineStr"/>
      <c r="L1089" t="inlineStr">
        <is>
          <t>Global X - Copper Miners ETF</t>
        </is>
      </c>
      <c r="M1089" t="inlineStr">
        <is>
          <t>Global X - Copper Miners ETF</t>
        </is>
      </c>
      <c r="N1089" t="b">
        <v>0</v>
      </c>
      <c r="O1089" t="n">
        <v>73.48258736</v>
      </c>
      <c r="P1089" t="n">
        <v>0.002193452725582783</v>
      </c>
      <c r="Q1089" t="n">
        <v>8.128422306388225</v>
      </c>
      <c r="R1089" t="n">
        <v>597.2975022281454</v>
      </c>
      <c r="S1089" t="n">
        <v>0.161180581527667</v>
      </c>
      <c r="T1089">
        <f>O1089*Q1089</f>
        <v/>
      </c>
      <c r="U1089">
        <f>O1089*P1089</f>
        <v/>
      </c>
    </row>
    <row r="1090">
      <c r="A1090" t="inlineStr">
        <is>
          <t>202606</t>
        </is>
      </c>
      <c r="B1090" t="inlineStr">
        <is>
          <t>Ex_Integra</t>
        </is>
      </c>
      <c r="C1090" t="inlineStr">
        <is>
          <t>F3</t>
        </is>
      </c>
      <c r="D1090" t="inlineStr">
        <is>
          <t>IN-FONDO3</t>
        </is>
      </c>
      <c r="E1090" t="inlineStr">
        <is>
          <t>5260012EA755</t>
        </is>
      </c>
      <c r="F1090" t="inlineStr">
        <is>
          <t>US78464A7550</t>
        </is>
      </c>
      <c r="G1090" t="inlineStr">
        <is>
          <t>TD</t>
        </is>
      </c>
      <c r="H1090" t="inlineStr">
        <is>
          <t>Mayores</t>
        </is>
      </c>
      <c r="I1090" t="inlineStr"/>
      <c r="J1090" t="inlineStr"/>
      <c r="K1090" t="inlineStr"/>
      <c r="L1090" t="inlineStr">
        <is>
          <t>State Street - S&amp;P Metals &amp; Mining ETF</t>
        </is>
      </c>
      <c r="M1090" t="inlineStr">
        <is>
          <t>State Street - S&amp;P Metals &amp; Mining ETF</t>
        </is>
      </c>
      <c r="N1090" t="b">
        <v>0</v>
      </c>
      <c r="O1090" t="n">
        <v>467.13967572</v>
      </c>
      <c r="P1090" t="n">
        <v>0.00203697698585488</v>
      </c>
      <c r="Q1090" t="n">
        <v>7.256366734342174</v>
      </c>
      <c r="R1090" t="n">
        <v>3389.736803185999</v>
      </c>
      <c r="S1090" t="n">
        <v>0.9515527686213516</v>
      </c>
      <c r="T1090">
        <f>O1090*Q1090</f>
        <v/>
      </c>
      <c r="U1090">
        <f>O1090*P1090</f>
        <v/>
      </c>
    </row>
    <row r="1091">
      <c r="A1091" t="inlineStr">
        <is>
          <t>202606</t>
        </is>
      </c>
      <c r="B1091" t="inlineStr">
        <is>
          <t>Ex_Integra</t>
        </is>
      </c>
      <c r="C1091" t="inlineStr">
        <is>
          <t>F2</t>
        </is>
      </c>
      <c r="D1091" t="inlineStr">
        <is>
          <t>IN-FONDO2</t>
        </is>
      </c>
      <c r="E1091" t="inlineStr">
        <is>
          <t>5277402F6R19</t>
        </is>
      </c>
      <c r="F1091" t="inlineStr">
        <is>
          <t>IE00BMC6R191</t>
        </is>
      </c>
      <c r="G1091" t="inlineStr">
        <is>
          <t>TD</t>
        </is>
      </c>
      <c r="H1091" t="inlineStr">
        <is>
          <t>Mayores</t>
        </is>
      </c>
      <c r="I1091" t="inlineStr"/>
      <c r="J1091" t="inlineStr"/>
      <c r="K1091" t="inlineStr"/>
      <c r="L1091" t="inlineStr">
        <is>
          <t>Aegon High Yield Global Bond Fund</t>
        </is>
      </c>
      <c r="M1091" t="inlineStr">
        <is>
          <t>Aegon High Yield Global Bond Fund</t>
        </is>
      </c>
      <c r="N1091" t="b">
        <v>0</v>
      </c>
      <c r="O1091" t="n">
        <v>107.13290702</v>
      </c>
      <c r="P1091" t="n">
        <v>0.000969494877714167</v>
      </c>
      <c r="Q1091" t="n">
        <v>13.55217834285477</v>
      </c>
      <c r="R1091" t="n">
        <v>1451.884262323518</v>
      </c>
      <c r="S1091" t="n">
        <v>0.1038648045905181</v>
      </c>
      <c r="T1091">
        <f>O1091*Q1091</f>
        <v/>
      </c>
      <c r="U1091">
        <f>O1091*P1091</f>
        <v/>
      </c>
    </row>
    <row r="1092">
      <c r="A1092" t="inlineStr">
        <is>
          <t>202606</t>
        </is>
      </c>
      <c r="B1092" t="inlineStr">
        <is>
          <t>Ex_Integra</t>
        </is>
      </c>
      <c r="C1092" t="inlineStr">
        <is>
          <t>F1</t>
        </is>
      </c>
      <c r="D1092" t="inlineStr">
        <is>
          <t>IN-FONDO1</t>
        </is>
      </c>
      <c r="E1092" t="inlineStr">
        <is>
          <t>5277402F6R19</t>
        </is>
      </c>
      <c r="F1092" t="inlineStr">
        <is>
          <t>IE00BMC6R191</t>
        </is>
      </c>
      <c r="G1092" t="inlineStr">
        <is>
          <t>TD</t>
        </is>
      </c>
      <c r="H1092" t="inlineStr">
        <is>
          <t>Mayores</t>
        </is>
      </c>
      <c r="I1092" t="inlineStr"/>
      <c r="J1092" t="inlineStr"/>
      <c r="K1092" t="inlineStr"/>
      <c r="L1092" t="inlineStr">
        <is>
          <t>Aegon High Yield Global Bond Fund</t>
        </is>
      </c>
      <c r="M1092" t="inlineStr">
        <is>
          <t>Aegon High Yield Global Bond Fund</t>
        </is>
      </c>
      <c r="N1092" t="b">
        <v>0</v>
      </c>
      <c r="O1092" t="n">
        <v>107.13290702</v>
      </c>
      <c r="P1092" t="n">
        <v>0.005621081163230257</v>
      </c>
      <c r="Q1092" t="n">
        <v>20.83041087702488</v>
      </c>
      <c r="R1092" t="n">
        <v>2231.622471676703</v>
      </c>
      <c r="S1092" t="n">
        <v>0.6022027656122205</v>
      </c>
      <c r="T1092">
        <f>O1092*Q1092</f>
        <v/>
      </c>
      <c r="U1092">
        <f>O1092*P1092</f>
        <v/>
      </c>
    </row>
    <row r="1093">
      <c r="A1093" t="inlineStr">
        <is>
          <t>202606</t>
        </is>
      </c>
      <c r="B1093" t="inlineStr">
        <is>
          <t>Ex_Integra</t>
        </is>
      </c>
      <c r="C1093" t="inlineStr">
        <is>
          <t>F2</t>
        </is>
      </c>
      <c r="D1093" t="inlineStr">
        <is>
          <t>IN-FONDO2</t>
        </is>
      </c>
      <c r="E1093" t="inlineStr">
        <is>
          <t>5271112E8851</t>
        </is>
      </c>
      <c r="F1093" t="inlineStr">
        <is>
          <t>US4642888519</t>
        </is>
      </c>
      <c r="G1093" t="inlineStr">
        <is>
          <t>TD</t>
        </is>
      </c>
      <c r="H1093" t="inlineStr">
        <is>
          <t>Mayores</t>
        </is>
      </c>
      <c r="I1093" t="inlineStr"/>
      <c r="J1093" t="inlineStr"/>
      <c r="K1093" t="inlineStr"/>
      <c r="L1093" t="inlineStr">
        <is>
          <t>BlackRock - iShares US Oil &amp; Gas Exploration and Production</t>
        </is>
      </c>
      <c r="M1093" t="inlineStr">
        <is>
          <t>BlackRock - iShares US Oil &amp; Gas Exploration and Production</t>
        </is>
      </c>
      <c r="N1093" t="b">
        <v>0</v>
      </c>
      <c r="O1093" t="n">
        <v>243.5435075</v>
      </c>
      <c r="P1093" t="n">
        <v>7.490639402063986e-09</v>
      </c>
      <c r="Q1093" t="n">
        <v>0.0001047086306614972</v>
      </c>
      <c r="R1093" t="n">
        <v>0.02550110717682308</v>
      </c>
      <c r="S1093" t="n">
        <v>1.824296593396366e-06</v>
      </c>
      <c r="T1093">
        <f>O1093*Q1093</f>
        <v/>
      </c>
      <c r="U1093">
        <f>O1093*P1093</f>
        <v/>
      </c>
    </row>
    <row r="1094">
      <c r="A1094" t="inlineStr">
        <is>
          <t>202606</t>
        </is>
      </c>
      <c r="B1094" t="inlineStr">
        <is>
          <t>Ex_Integra</t>
        </is>
      </c>
      <c r="C1094" t="inlineStr">
        <is>
          <t>F2</t>
        </is>
      </c>
      <c r="D1094" t="inlineStr">
        <is>
          <t>IN-FONDO2</t>
        </is>
      </c>
      <c r="E1094" t="inlineStr">
        <is>
          <t>5271112I3412</t>
        </is>
      </c>
      <c r="F1094" t="inlineStr">
        <is>
          <t>US4642873412</t>
        </is>
      </c>
      <c r="G1094" t="inlineStr">
        <is>
          <t>TD</t>
        </is>
      </c>
      <c r="H1094" t="inlineStr">
        <is>
          <t>Mayores</t>
        </is>
      </c>
      <c r="I1094" t="inlineStr"/>
      <c r="J1094" t="inlineStr"/>
      <c r="K1094" t="inlineStr"/>
      <c r="L1094" t="inlineStr">
        <is>
          <t>BlackRock - iShares Global Energy ETF</t>
        </is>
      </c>
      <c r="M1094" t="inlineStr">
        <is>
          <t>BlackRock - iShares Global Energy ETF</t>
        </is>
      </c>
      <c r="N1094" t="b">
        <v>0</v>
      </c>
      <c r="O1094" t="n">
        <v>209.02418713</v>
      </c>
      <c r="P1094" t="n">
        <v>6.830856437703628e-09</v>
      </c>
      <c r="Q1094" t="n">
        <v>9.548579039062255e-05</v>
      </c>
      <c r="R1094" t="n">
        <v>0.01995883971886545</v>
      </c>
      <c r="S1094" t="n">
        <v>1.427814214292728e-06</v>
      </c>
      <c r="T1094">
        <f>O1094*Q1094</f>
        <v/>
      </c>
      <c r="U1094">
        <f>O1094*P1094</f>
        <v/>
      </c>
    </row>
    <row r="1095">
      <c r="A1095" t="inlineStr">
        <is>
          <t>202606</t>
        </is>
      </c>
      <c r="B1095" t="inlineStr">
        <is>
          <t>Ex_Integra</t>
        </is>
      </c>
      <c r="C1095" t="inlineStr">
        <is>
          <t>F1</t>
        </is>
      </c>
      <c r="D1095" t="inlineStr">
        <is>
          <t>IN-FONDO1</t>
        </is>
      </c>
      <c r="E1095" t="inlineStr">
        <is>
          <t>2500021V2F13</t>
        </is>
      </c>
      <c r="F1095" t="inlineStr">
        <is>
          <t>US05971V2F13</t>
        </is>
      </c>
      <c r="G1095" t="inlineStr">
        <is>
          <t>BU</t>
        </is>
      </c>
      <c r="H1095" t="inlineStr">
        <is>
          <t>Mayores</t>
        </is>
      </c>
      <c r="I1095" t="inlineStr"/>
      <c r="J1095" t="inlineStr"/>
      <c r="K1095" t="inlineStr"/>
      <c r="L1095" t="inlineStr"/>
      <c r="M1095" t="inlineStr">
        <is>
          <t>nan</t>
        </is>
      </c>
      <c r="N1095" t="b">
        <v>0</v>
      </c>
      <c r="O1095" t="n">
        <v>0.44</v>
      </c>
      <c r="P1095" t="n">
        <v>0.004868478096113568</v>
      </c>
      <c r="Q1095" t="n">
        <v>18.04144009718639</v>
      </c>
      <c r="R1095" t="n">
        <v>7.938233642762013</v>
      </c>
      <c r="S1095" t="n">
        <v>0.00214213036228997</v>
      </c>
      <c r="T1095">
        <f>O1095*Q1095</f>
        <v/>
      </c>
      <c r="U1095">
        <f>O1095*P1095</f>
        <v/>
      </c>
    </row>
    <row r="1096">
      <c r="A1096" t="inlineStr">
        <is>
          <t>202606</t>
        </is>
      </c>
      <c r="B1096" t="inlineStr">
        <is>
          <t>Ex_Integra</t>
        </is>
      </c>
      <c r="C1096" t="inlineStr">
        <is>
          <t>F2</t>
        </is>
      </c>
      <c r="D1096" t="inlineStr">
        <is>
          <t>IN-FONDO2</t>
        </is>
      </c>
      <c r="E1096" t="inlineStr">
        <is>
          <t>2500021V2F13</t>
        </is>
      </c>
      <c r="F1096" t="inlineStr">
        <is>
          <t>US05971V2F13</t>
        </is>
      </c>
      <c r="G1096" t="inlineStr">
        <is>
          <t>BU</t>
        </is>
      </c>
      <c r="H1096" t="inlineStr">
        <is>
          <t>Mayores</t>
        </is>
      </c>
      <c r="I1096" t="inlineStr"/>
      <c r="J1096" t="inlineStr"/>
      <c r="K1096" t="inlineStr"/>
      <c r="L1096" t="inlineStr"/>
      <c r="M1096" t="inlineStr">
        <is>
          <t>nan</t>
        </is>
      </c>
      <c r="N1096" t="b">
        <v>0</v>
      </c>
      <c r="O1096" t="n">
        <v>0.44</v>
      </c>
      <c r="P1096" t="n">
        <v>0.004146202286495771</v>
      </c>
      <c r="Q1096" t="n">
        <v>57.95809150082921</v>
      </c>
      <c r="R1096" t="n">
        <v>25.50156026036485</v>
      </c>
      <c r="S1096" t="n">
        <v>0.001824329006058139</v>
      </c>
      <c r="T1096">
        <f>O1096*Q1096</f>
        <v/>
      </c>
      <c r="U1096">
        <f>O1096*P1096</f>
        <v/>
      </c>
    </row>
    <row r="1097">
      <c r="A1097" t="inlineStr">
        <is>
          <t>202606</t>
        </is>
      </c>
      <c r="B1097" t="inlineStr">
        <is>
          <t>Ex_Integra</t>
        </is>
      </c>
      <c r="C1097" t="inlineStr">
        <is>
          <t>F1</t>
        </is>
      </c>
      <c r="D1097" t="inlineStr">
        <is>
          <t>IN-FONDO1</t>
        </is>
      </c>
      <c r="E1097" t="inlineStr">
        <is>
          <t>2223041GAR67</t>
        </is>
      </c>
      <c r="F1097" t="inlineStr">
        <is>
          <t>USP9T36GAR67</t>
        </is>
      </c>
      <c r="G1097" t="inlineStr">
        <is>
          <t>BU</t>
        </is>
      </c>
      <c r="H1097" t="inlineStr">
        <is>
          <t>Mayores</t>
        </is>
      </c>
      <c r="I1097" t="inlineStr"/>
      <c r="J1097" t="inlineStr"/>
      <c r="K1097" t="inlineStr"/>
      <c r="L1097" t="inlineStr">
        <is>
          <t>Telefónica</t>
        </is>
      </c>
      <c r="M1097" t="inlineStr">
        <is>
          <t>Telefónica</t>
        </is>
      </c>
      <c r="N1097" t="b">
        <v>0</v>
      </c>
      <c r="O1097" t="n">
        <v>2.4</v>
      </c>
      <c r="P1097" t="n">
        <v>0.003332640788158822</v>
      </c>
      <c r="Q1097" t="n">
        <v>12.34998657855826</v>
      </c>
      <c r="R1097" t="n">
        <v>29.63996778853981</v>
      </c>
      <c r="S1097" t="n">
        <v>0.007998337891581171</v>
      </c>
      <c r="T1097">
        <f>O1097*Q1097</f>
        <v/>
      </c>
      <c r="U1097">
        <f>O1097*P1097</f>
        <v/>
      </c>
    </row>
    <row r="1098">
      <c r="A1098" t="inlineStr">
        <is>
          <t>202606</t>
        </is>
      </c>
      <c r="B1098" t="inlineStr">
        <is>
          <t>Ex_Integra</t>
        </is>
      </c>
      <c r="C1098" t="inlineStr">
        <is>
          <t>F2</t>
        </is>
      </c>
      <c r="D1098" t="inlineStr">
        <is>
          <t>IN-FONDO2</t>
        </is>
      </c>
      <c r="E1098" t="inlineStr">
        <is>
          <t>2223041GAR67</t>
        </is>
      </c>
      <c r="F1098" t="inlineStr">
        <is>
          <t>USP9T36GAR67</t>
        </is>
      </c>
      <c r="G1098" t="inlineStr">
        <is>
          <t>BU</t>
        </is>
      </c>
      <c r="H1098" t="inlineStr">
        <is>
          <t>Mayores</t>
        </is>
      </c>
      <c r="I1098" t="inlineStr"/>
      <c r="J1098" t="inlineStr"/>
      <c r="K1098" t="inlineStr"/>
      <c r="L1098" t="inlineStr">
        <is>
          <t>Telefónica</t>
        </is>
      </c>
      <c r="M1098" t="inlineStr">
        <is>
          <t>Telefónica</t>
        </is>
      </c>
      <c r="N1098" t="b">
        <v>0</v>
      </c>
      <c r="O1098" t="n">
        <v>2.4</v>
      </c>
      <c r="P1098" t="n">
        <v>0.004069447840593662</v>
      </c>
      <c r="Q1098" t="n">
        <v>56.88517202143505</v>
      </c>
      <c r="R1098" t="n">
        <v>136.5244128514441</v>
      </c>
      <c r="S1098" t="n">
        <v>0.009766674817424789</v>
      </c>
      <c r="T1098">
        <f>O1098*Q1098</f>
        <v/>
      </c>
      <c r="U1098">
        <f>O1098*P1098</f>
        <v/>
      </c>
    </row>
    <row r="1099">
      <c r="A1099" t="inlineStr">
        <is>
          <t>202606</t>
        </is>
      </c>
      <c r="B1099" t="inlineStr">
        <is>
          <t>Ex_Integra</t>
        </is>
      </c>
      <c r="C1099" t="inlineStr">
        <is>
          <t>F2</t>
        </is>
      </c>
      <c r="D1099" t="inlineStr">
        <is>
          <t>IN-FONDO2</t>
        </is>
      </c>
      <c r="E1099" t="inlineStr">
        <is>
          <t>3021012171A1</t>
        </is>
      </c>
      <c r="F1099" t="inlineStr">
        <is>
          <t>PAL1801171A1</t>
        </is>
      </c>
      <c r="G1099" t="inlineStr">
        <is>
          <t>BU</t>
        </is>
      </c>
      <c r="H1099" t="inlineStr">
        <is>
          <t>Mayores</t>
        </is>
      </c>
      <c r="I1099" t="inlineStr"/>
      <c r="J1099" t="inlineStr"/>
      <c r="K1099" t="inlineStr"/>
      <c r="L1099" t="inlineStr">
        <is>
          <t>InRetail Peru</t>
        </is>
      </c>
      <c r="M1099" t="inlineStr">
        <is>
          <t>InRetail Peru</t>
        </is>
      </c>
      <c r="N1099" t="b">
        <v>0</v>
      </c>
      <c r="O1099" t="n">
        <v>23.09</v>
      </c>
      <c r="P1099" t="n">
        <v>0.01917354322979065</v>
      </c>
      <c r="Q1099" t="n">
        <v>268.0192369114995</v>
      </c>
      <c r="R1099" t="n">
        <v>6188.564180286523</v>
      </c>
      <c r="S1099" t="n">
        <v>0.4427171131758661</v>
      </c>
      <c r="T1099">
        <f>O1099*Q1099</f>
        <v/>
      </c>
      <c r="U1099">
        <f>O1099*P1099</f>
        <v/>
      </c>
    </row>
    <row r="1100">
      <c r="A1100" t="inlineStr">
        <is>
          <t>202606</t>
        </is>
      </c>
      <c r="B1100" t="inlineStr">
        <is>
          <t>Ex_Integra</t>
        </is>
      </c>
      <c r="C1100" t="inlineStr">
        <is>
          <t>F3</t>
        </is>
      </c>
      <c r="D1100" t="inlineStr">
        <is>
          <t>IN-FONDO3</t>
        </is>
      </c>
      <c r="E1100" t="inlineStr">
        <is>
          <t>3021012171A1</t>
        </is>
      </c>
      <c r="F1100" t="inlineStr">
        <is>
          <t>PAL1801171A1</t>
        </is>
      </c>
      <c r="G1100" t="inlineStr">
        <is>
          <t>BU</t>
        </is>
      </c>
      <c r="H1100" t="inlineStr">
        <is>
          <t>Mayores</t>
        </is>
      </c>
      <c r="I1100" t="inlineStr"/>
      <c r="J1100" t="inlineStr"/>
      <c r="K1100" t="inlineStr"/>
      <c r="L1100" t="inlineStr">
        <is>
          <t>InRetail Peru</t>
        </is>
      </c>
      <c r="M1100" t="inlineStr">
        <is>
          <t>InRetail Peru</t>
        </is>
      </c>
      <c r="N1100" t="b">
        <v>0</v>
      </c>
      <c r="O1100" t="n">
        <v>23.09</v>
      </c>
      <c r="P1100" t="n">
        <v>0.03580963215748301</v>
      </c>
      <c r="Q1100" t="n">
        <v>127.5654194234975</v>
      </c>
      <c r="R1100" t="n">
        <v>2945.485534488558</v>
      </c>
      <c r="S1100" t="n">
        <v>0.8268444065162828</v>
      </c>
      <c r="T1100">
        <f>O1100*Q1100</f>
        <v/>
      </c>
      <c r="U1100">
        <f>O1100*P1100</f>
        <v/>
      </c>
    </row>
    <row r="1101">
      <c r="A1101" t="inlineStr">
        <is>
          <t>202606</t>
        </is>
      </c>
      <c r="B1101" t="inlineStr">
        <is>
          <t>Ex_Integra</t>
        </is>
      </c>
      <c r="C1101" t="inlineStr">
        <is>
          <t>F1</t>
        </is>
      </c>
      <c r="D1101" t="inlineStr">
        <is>
          <t>IN-FONDO1</t>
        </is>
      </c>
      <c r="E1101" t="inlineStr">
        <is>
          <t>3021012171A1</t>
        </is>
      </c>
      <c r="F1101" t="inlineStr">
        <is>
          <t>PAL1801171A1</t>
        </is>
      </c>
      <c r="G1101" t="inlineStr">
        <is>
          <t>BU</t>
        </is>
      </c>
      <c r="H1101" t="inlineStr">
        <is>
          <t>Mayores</t>
        </is>
      </c>
      <c r="I1101" t="inlineStr"/>
      <c r="J1101" t="inlineStr"/>
      <c r="K1101" t="inlineStr"/>
      <c r="L1101" t="inlineStr">
        <is>
          <t>InRetail Peru</t>
        </is>
      </c>
      <c r="M1101" t="inlineStr">
        <is>
          <t>InRetail Peru</t>
        </is>
      </c>
      <c r="N1101" t="b">
        <v>0</v>
      </c>
      <c r="O1101" t="n">
        <v>23.09</v>
      </c>
      <c r="P1101" t="n">
        <v>0.001870366174049039</v>
      </c>
      <c r="Q1101" t="n">
        <v>6.931139182046815</v>
      </c>
      <c r="R1101" t="n">
        <v>160.0400037134609</v>
      </c>
      <c r="S1101" t="n">
        <v>0.04318675495879231</v>
      </c>
      <c r="T1101">
        <f>O1101*Q1101</f>
        <v/>
      </c>
      <c r="U1101">
        <f>O1101*P1101</f>
        <v/>
      </c>
    </row>
    <row r="1102">
      <c r="A1102" t="inlineStr">
        <is>
          <t>202606</t>
        </is>
      </c>
      <c r="B1102" t="inlineStr">
        <is>
          <t>Ex_Integra</t>
        </is>
      </c>
      <c r="C1102" t="inlineStr">
        <is>
          <t>F2</t>
        </is>
      </c>
      <c r="D1102" t="inlineStr">
        <is>
          <t>IN-FONDO2</t>
        </is>
      </c>
      <c r="E1102" t="inlineStr">
        <is>
          <t>300013200002</t>
        </is>
      </c>
      <c r="F1102" t="inlineStr">
        <is>
          <t>PAL2400671A3</t>
        </is>
      </c>
      <c r="G1102" t="inlineStr">
        <is>
          <t>BU</t>
        </is>
      </c>
      <c r="H1102" t="inlineStr">
        <is>
          <t>Mayores</t>
        </is>
      </c>
      <c r="I1102" t="inlineStr"/>
      <c r="J1102" t="inlineStr"/>
      <c r="K1102" t="inlineStr"/>
      <c r="L1102" t="inlineStr">
        <is>
          <t>Intergroup</t>
        </is>
      </c>
      <c r="M1102" t="inlineStr">
        <is>
          <t>Intergroup</t>
        </is>
      </c>
      <c r="N1102" t="b">
        <v>0</v>
      </c>
      <c r="O1102" t="n">
        <v>0.34</v>
      </c>
      <c r="P1102" t="n">
        <v>0.01089450597584364</v>
      </c>
      <c r="Q1102" t="n">
        <v>152.2899102778545</v>
      </c>
      <c r="R1102" t="n">
        <v>51.77856949447053</v>
      </c>
      <c r="S1102" t="n">
        <v>0.003704132031786837</v>
      </c>
      <c r="T1102">
        <f>O1102*Q1102</f>
        <v/>
      </c>
      <c r="U1102">
        <f>O1102*P1102</f>
        <v/>
      </c>
    </row>
    <row r="1103">
      <c r="A1103" t="inlineStr">
        <is>
          <t>202606</t>
        </is>
      </c>
      <c r="B1103" t="inlineStr">
        <is>
          <t>Ex_Integra</t>
        </is>
      </c>
      <c r="C1103" t="inlineStr">
        <is>
          <t>F3</t>
        </is>
      </c>
      <c r="D1103" t="inlineStr">
        <is>
          <t>IN-FONDO3</t>
        </is>
      </c>
      <c r="E1103" t="inlineStr">
        <is>
          <t>300013200002</t>
        </is>
      </c>
      <c r="F1103" t="inlineStr">
        <is>
          <t>PAL2400671A3</t>
        </is>
      </c>
      <c r="G1103" t="inlineStr">
        <is>
          <t>BU</t>
        </is>
      </c>
      <c r="H1103" t="inlineStr">
        <is>
          <t>Mayores</t>
        </is>
      </c>
      <c r="I1103" t="inlineStr"/>
      <c r="J1103" t="inlineStr"/>
      <c r="K1103" t="inlineStr"/>
      <c r="L1103" t="inlineStr">
        <is>
          <t>Intergroup</t>
        </is>
      </c>
      <c r="M1103" t="inlineStr">
        <is>
          <t>Intergroup</t>
        </is>
      </c>
      <c r="N1103" t="b">
        <v>0</v>
      </c>
      <c r="O1103" t="n">
        <v>0.34</v>
      </c>
      <c r="P1103" t="n">
        <v>0.003990608533167408</v>
      </c>
      <c r="Q1103" t="n">
        <v>14.21583022829548</v>
      </c>
      <c r="R1103" t="n">
        <v>4.833382277620462</v>
      </c>
      <c r="S1103" t="n">
        <v>0.001356806901276919</v>
      </c>
      <c r="T1103">
        <f>O1103*Q1103</f>
        <v/>
      </c>
      <c r="U1103">
        <f>O1103*P1103</f>
        <v/>
      </c>
    </row>
    <row r="1104">
      <c r="A1104" t="inlineStr">
        <is>
          <t>202606</t>
        </is>
      </c>
      <c r="B1104" t="inlineStr">
        <is>
          <t>Ex_Integra</t>
        </is>
      </c>
      <c r="C1104" t="inlineStr">
        <is>
          <t>F1</t>
        </is>
      </c>
      <c r="D1104" t="inlineStr">
        <is>
          <t>IN-FONDO1</t>
        </is>
      </c>
      <c r="E1104" t="inlineStr">
        <is>
          <t>300013200002</t>
        </is>
      </c>
      <c r="F1104" t="inlineStr">
        <is>
          <t>PAL2400671A3</t>
        </is>
      </c>
      <c r="G1104" t="inlineStr">
        <is>
          <t>BU</t>
        </is>
      </c>
      <c r="H1104" t="inlineStr">
        <is>
          <t>Mayores</t>
        </is>
      </c>
      <c r="I1104" t="inlineStr"/>
      <c r="J1104" t="inlineStr"/>
      <c r="K1104" t="inlineStr"/>
      <c r="L1104" t="inlineStr">
        <is>
          <t>Intergroup</t>
        </is>
      </c>
      <c r="M1104" t="inlineStr">
        <is>
          <t>Intergroup</t>
        </is>
      </c>
      <c r="N1104" t="b">
        <v>0</v>
      </c>
      <c r="O1104" t="n">
        <v>0.34</v>
      </c>
      <c r="P1104" t="n">
        <v>0.001037839263171593</v>
      </c>
      <c r="Q1104" t="n">
        <v>3.845989347670173</v>
      </c>
      <c r="R1104" t="n">
        <v>1.307636378207859</v>
      </c>
      <c r="S1104" t="n">
        <v>0.0003528653494783415</v>
      </c>
      <c r="T1104">
        <f>O1104*Q1104</f>
        <v/>
      </c>
      <c r="U1104">
        <f>O1104*P1104</f>
        <v/>
      </c>
    </row>
    <row r="1105">
      <c r="A1105" t="inlineStr">
        <is>
          <t>202606</t>
        </is>
      </c>
      <c r="B1105" t="inlineStr">
        <is>
          <t>Ex_Integra</t>
        </is>
      </c>
      <c r="C1105" t="inlineStr">
        <is>
          <t>F2</t>
        </is>
      </c>
      <c r="D1105" t="inlineStr">
        <is>
          <t>IN-FONDO2</t>
        </is>
      </c>
      <c r="E1105" t="inlineStr">
        <is>
          <t>302012200001</t>
        </is>
      </c>
      <c r="F1105" t="inlineStr">
        <is>
          <t>BMG2519Y1084</t>
        </is>
      </c>
      <c r="G1105" t="inlineStr">
        <is>
          <t>BU</t>
        </is>
      </c>
      <c r="H1105" t="inlineStr">
        <is>
          <t>Mayores</t>
        </is>
      </c>
      <c r="I1105" t="inlineStr"/>
      <c r="J1105" t="inlineStr"/>
      <c r="K1105" t="inlineStr"/>
      <c r="L1105" t="inlineStr">
        <is>
          <t>Credicorp*</t>
        </is>
      </c>
      <c r="M1105" t="inlineStr">
        <is>
          <t>Credicorp</t>
        </is>
      </c>
      <c r="N1105" t="b">
        <v>0</v>
      </c>
      <c r="O1105" t="n">
        <v>0.47</v>
      </c>
      <c r="P1105" t="n">
        <v>0.04537198297699804</v>
      </c>
      <c r="Q1105" t="n">
        <v>634.2366723205462</v>
      </c>
      <c r="R1105" t="n">
        <v>298.0912359906567</v>
      </c>
      <c r="S1105" t="n">
        <v>0.02132483199918908</v>
      </c>
      <c r="T1105">
        <f>O1105*Q1105</f>
        <v/>
      </c>
      <c r="U1105">
        <f>O1105*P1105</f>
        <v/>
      </c>
    </row>
    <row r="1106">
      <c r="A1106" t="inlineStr">
        <is>
          <t>202606</t>
        </is>
      </c>
      <c r="B1106" t="inlineStr">
        <is>
          <t>Ex_Integra</t>
        </is>
      </c>
      <c r="C1106" t="inlineStr">
        <is>
          <t>F3</t>
        </is>
      </c>
      <c r="D1106" t="inlineStr">
        <is>
          <t>IN-FONDO3</t>
        </is>
      </c>
      <c r="E1106" t="inlineStr">
        <is>
          <t>302012200001</t>
        </is>
      </c>
      <c r="F1106" t="inlineStr">
        <is>
          <t>BMG2519Y1084</t>
        </is>
      </c>
      <c r="G1106" t="inlineStr">
        <is>
          <t>BU</t>
        </is>
      </c>
      <c r="H1106" t="inlineStr">
        <is>
          <t>Mayores</t>
        </is>
      </c>
      <c r="I1106" t="inlineStr"/>
      <c r="J1106" t="inlineStr"/>
      <c r="K1106" t="inlineStr"/>
      <c r="L1106" t="inlineStr">
        <is>
          <t>Credicorp*</t>
        </is>
      </c>
      <c r="M1106" t="inlineStr">
        <is>
          <t>Credicorp</t>
        </is>
      </c>
      <c r="N1106" t="b">
        <v>0</v>
      </c>
      <c r="O1106" t="n">
        <v>0.47</v>
      </c>
      <c r="P1106" t="n">
        <v>0.06254007811288072</v>
      </c>
      <c r="Q1106" t="n">
        <v>222.7878594273916</v>
      </c>
      <c r="R1106" t="n">
        <v>104.710293930874</v>
      </c>
      <c r="S1106" t="n">
        <v>0.02939383671305393</v>
      </c>
      <c r="T1106">
        <f>O1106*Q1106</f>
        <v/>
      </c>
      <c r="U1106">
        <f>O1106*P1106</f>
        <v/>
      </c>
    </row>
    <row r="1107">
      <c r="A1107" t="inlineStr">
        <is>
          <t>202606</t>
        </is>
      </c>
      <c r="B1107" t="inlineStr">
        <is>
          <t>Ex_Integra</t>
        </is>
      </c>
      <c r="C1107" t="inlineStr">
        <is>
          <t>F1</t>
        </is>
      </c>
      <c r="D1107" t="inlineStr">
        <is>
          <t>IN-FONDO1</t>
        </is>
      </c>
      <c r="E1107" t="inlineStr">
        <is>
          <t>302012200001</t>
        </is>
      </c>
      <c r="F1107" t="inlineStr">
        <is>
          <t>BMG2519Y1084</t>
        </is>
      </c>
      <c r="G1107" t="inlineStr">
        <is>
          <t>BU</t>
        </is>
      </c>
      <c r="H1107" t="inlineStr">
        <is>
          <t>Mayores</t>
        </is>
      </c>
      <c r="I1107" t="inlineStr"/>
      <c r="J1107" t="inlineStr"/>
      <c r="K1107" t="inlineStr"/>
      <c r="L1107" t="inlineStr">
        <is>
          <t>Credicorp*</t>
        </is>
      </c>
      <c r="M1107" t="inlineStr">
        <is>
          <t>Credicorp</t>
        </is>
      </c>
      <c r="N1107" t="b">
        <v>0</v>
      </c>
      <c r="O1107" t="n">
        <v>0.47</v>
      </c>
      <c r="P1107" t="n">
        <v>0.004291516444923049</v>
      </c>
      <c r="Q1107" t="n">
        <v>15.90335528652718</v>
      </c>
      <c r="R1107" t="n">
        <v>7.474576984667773</v>
      </c>
      <c r="S1107" t="n">
        <v>0.002017012729113833</v>
      </c>
      <c r="T1107">
        <f>O1107*Q1107</f>
        <v/>
      </c>
      <c r="U1107">
        <f>O1107*P1107</f>
        <v/>
      </c>
    </row>
    <row r="1108">
      <c r="A1108" t="inlineStr">
        <is>
          <t>202606</t>
        </is>
      </c>
      <c r="B1108" t="inlineStr">
        <is>
          <t>Ex_Integra</t>
        </is>
      </c>
      <c r="C1108" t="inlineStr">
        <is>
          <t>F2</t>
        </is>
      </c>
      <c r="D1108" t="inlineStr">
        <is>
          <t>IN-FONDO2</t>
        </is>
      </c>
      <c r="E1108" t="inlineStr">
        <is>
          <t>302029100001</t>
        </is>
      </c>
      <c r="F1108" t="inlineStr">
        <is>
          <t>PEP736581005</t>
        </is>
      </c>
      <c r="G1108" t="inlineStr">
        <is>
          <t>BU</t>
        </is>
      </c>
      <c r="H1108" t="inlineStr">
        <is>
          <t>Mayores</t>
        </is>
      </c>
      <c r="I1108" t="inlineStr"/>
      <c r="J1108" t="inlineStr"/>
      <c r="K1108" t="inlineStr"/>
      <c r="L1108" t="inlineStr">
        <is>
          <t>Aenza</t>
        </is>
      </c>
      <c r="M1108" t="inlineStr">
        <is>
          <t>Aenza</t>
        </is>
      </c>
      <c r="N1108" t="b">
        <v>0</v>
      </c>
      <c r="O1108" t="n">
        <v>140.61</v>
      </c>
      <c r="P1108" t="n">
        <v>0.001946626409180889</v>
      </c>
      <c r="Q1108" t="n">
        <v>27.21110639215592</v>
      </c>
      <c r="R1108" t="n">
        <v>3826.153669801044</v>
      </c>
      <c r="S1108" t="n">
        <v>0.2737151393949248</v>
      </c>
      <c r="T1108">
        <f>O1108*Q1108</f>
        <v/>
      </c>
      <c r="U1108">
        <f>O1108*P1108</f>
        <v/>
      </c>
    </row>
    <row r="1109">
      <c r="A1109" t="inlineStr">
        <is>
          <t>202606</t>
        </is>
      </c>
      <c r="B1109" t="inlineStr">
        <is>
          <t>Ex_Integra</t>
        </is>
      </c>
      <c r="C1109" t="inlineStr">
        <is>
          <t>F3</t>
        </is>
      </c>
      <c r="D1109" t="inlineStr">
        <is>
          <t>IN-FONDO3</t>
        </is>
      </c>
      <c r="E1109" t="inlineStr">
        <is>
          <t>302029100001</t>
        </is>
      </c>
      <c r="F1109" t="inlineStr">
        <is>
          <t>PEP736581005</t>
        </is>
      </c>
      <c r="G1109" t="inlineStr">
        <is>
          <t>BU</t>
        </is>
      </c>
      <c r="H1109" t="inlineStr">
        <is>
          <t>Mayores</t>
        </is>
      </c>
      <c r="I1109" t="inlineStr"/>
      <c r="J1109" t="inlineStr"/>
      <c r="K1109" t="inlineStr"/>
      <c r="L1109" t="inlineStr">
        <is>
          <t>Aenza</t>
        </is>
      </c>
      <c r="M1109" t="inlineStr">
        <is>
          <t>Aenza</t>
        </is>
      </c>
      <c r="N1109" t="b">
        <v>0</v>
      </c>
      <c r="O1109" t="n">
        <v>140.61</v>
      </c>
      <c r="P1109" t="n">
        <v>0.01168868554122977</v>
      </c>
      <c r="Q1109" t="n">
        <v>41.6388547924462</v>
      </c>
      <c r="R1109" t="n">
        <v>5854.83937236586</v>
      </c>
      <c r="S1109" t="n">
        <v>1.643546073952318</v>
      </c>
      <c r="T1109">
        <f>O1109*Q1109</f>
        <v/>
      </c>
      <c r="U1109">
        <f>O1109*P1109</f>
        <v/>
      </c>
    </row>
    <row r="1110">
      <c r="A1110" t="inlineStr">
        <is>
          <t>202606</t>
        </is>
      </c>
      <c r="B1110" t="inlineStr">
        <is>
          <t>Ex_Integra</t>
        </is>
      </c>
      <c r="C1110" t="inlineStr">
        <is>
          <t>F1</t>
        </is>
      </c>
      <c r="D1110" t="inlineStr">
        <is>
          <t>IN-FONDO1</t>
        </is>
      </c>
      <c r="E1110" t="inlineStr">
        <is>
          <t>302029100001</t>
        </is>
      </c>
      <c r="F1110" t="inlineStr">
        <is>
          <t>PEP736581005</t>
        </is>
      </c>
      <c r="G1110" t="inlineStr">
        <is>
          <t>BU</t>
        </is>
      </c>
      <c r="H1110" t="inlineStr">
        <is>
          <t>Mayores</t>
        </is>
      </c>
      <c r="I1110" t="inlineStr"/>
      <c r="J1110" t="inlineStr"/>
      <c r="K1110" t="inlineStr"/>
      <c r="L1110" t="inlineStr">
        <is>
          <t>Aenza</t>
        </is>
      </c>
      <c r="M1110" t="inlineStr">
        <is>
          <t>Aenza</t>
        </is>
      </c>
      <c r="N1110" t="b">
        <v>0</v>
      </c>
      <c r="O1110" t="n">
        <v>140.61</v>
      </c>
      <c r="P1110" t="n">
        <v>0.0008082423532653747</v>
      </c>
      <c r="Q1110" t="n">
        <v>2.995156948962488</v>
      </c>
      <c r="R1110" t="n">
        <v>421.1490185936155</v>
      </c>
      <c r="S1110" t="n">
        <v>0.1136469572926443</v>
      </c>
      <c r="T1110">
        <f>O1110*Q1110</f>
        <v/>
      </c>
      <c r="U1110">
        <f>O1110*P1110</f>
        <v/>
      </c>
    </row>
    <row r="1111">
      <c r="A1111" t="inlineStr">
        <is>
          <t>202606</t>
        </is>
      </c>
      <c r="B1111" t="inlineStr">
        <is>
          <t>Ex_Integra</t>
        </is>
      </c>
      <c r="C1111" t="inlineStr">
        <is>
          <t>F1</t>
        </is>
      </c>
      <c r="D1111" t="inlineStr">
        <is>
          <t>IN-FONDO1</t>
        </is>
      </c>
      <c r="E1111" t="inlineStr">
        <is>
          <t>302107100001</t>
        </is>
      </c>
      <c r="F1111" t="inlineStr">
        <is>
          <t>PEP736001004</t>
        </is>
      </c>
      <c r="G1111" t="inlineStr">
        <is>
          <t>BU</t>
        </is>
      </c>
      <c r="H1111" t="inlineStr">
        <is>
          <t>Mayores</t>
        </is>
      </c>
      <c r="I1111" t="inlineStr"/>
      <c r="J1111" t="inlineStr"/>
      <c r="K1111" t="inlineStr"/>
      <c r="L1111" t="inlineStr">
        <is>
          <t>Ferreyros</t>
        </is>
      </c>
      <c r="M1111" t="inlineStr">
        <is>
          <t>Ferreyros</t>
        </is>
      </c>
      <c r="N1111" t="b">
        <v>0</v>
      </c>
      <c r="O1111" t="n">
        <v>6.24</v>
      </c>
      <c r="P1111" t="n">
        <v>0.006932020047689321</v>
      </c>
      <c r="Q1111" t="n">
        <v>25.68844348765139</v>
      </c>
      <c r="R1111" t="n">
        <v>160.2958873629447</v>
      </c>
      <c r="S1111" t="n">
        <v>0.04325580509758136</v>
      </c>
      <c r="T1111">
        <f>O1111*Q1111</f>
        <v/>
      </c>
      <c r="U1111">
        <f>O1111*P1111</f>
        <v/>
      </c>
    </row>
    <row r="1112">
      <c r="A1112" t="inlineStr">
        <is>
          <t>202606</t>
        </is>
      </c>
      <c r="B1112" t="inlineStr">
        <is>
          <t>Ex_Integra</t>
        </is>
      </c>
      <c r="C1112" t="inlineStr">
        <is>
          <t>F3</t>
        </is>
      </c>
      <c r="D1112" t="inlineStr">
        <is>
          <t>IN-FONDO3</t>
        </is>
      </c>
      <c r="E1112" t="inlineStr">
        <is>
          <t>302107100001</t>
        </is>
      </c>
      <c r="F1112" t="inlineStr">
        <is>
          <t>PEP736001004</t>
        </is>
      </c>
      <c r="G1112" t="inlineStr">
        <is>
          <t>BU</t>
        </is>
      </c>
      <c r="H1112" t="inlineStr">
        <is>
          <t>Mayores</t>
        </is>
      </c>
      <c r="I1112" t="inlineStr"/>
      <c r="J1112" t="inlineStr"/>
      <c r="K1112" t="inlineStr"/>
      <c r="L1112" t="inlineStr">
        <is>
          <t>Ferreyros</t>
        </is>
      </c>
      <c r="M1112" t="inlineStr">
        <is>
          <t>Ferreyros</t>
        </is>
      </c>
      <c r="N1112" t="b">
        <v>0</v>
      </c>
      <c r="O1112" t="n">
        <v>6.24</v>
      </c>
      <c r="P1112" t="n">
        <v>0.02545810131454864</v>
      </c>
      <c r="Q1112" t="n">
        <v>90.68993944517963</v>
      </c>
      <c r="R1112" t="n">
        <v>565.9052221379209</v>
      </c>
      <c r="S1112" t="n">
        <v>0.1588585522027835</v>
      </c>
      <c r="T1112">
        <f>O1112*Q1112</f>
        <v/>
      </c>
      <c r="U1112">
        <f>O1112*P1112</f>
        <v/>
      </c>
    </row>
    <row r="1113">
      <c r="A1113" t="inlineStr">
        <is>
          <t>202606</t>
        </is>
      </c>
      <c r="B1113" t="inlineStr">
        <is>
          <t>Ex_Integra</t>
        </is>
      </c>
      <c r="C1113" t="inlineStr">
        <is>
          <t>F2</t>
        </is>
      </c>
      <c r="D1113" t="inlineStr">
        <is>
          <t>IN-FONDO2</t>
        </is>
      </c>
      <c r="E1113" t="inlineStr">
        <is>
          <t>302107100001</t>
        </is>
      </c>
      <c r="F1113" t="inlineStr">
        <is>
          <t>PEP736001004</t>
        </is>
      </c>
      <c r="G1113" t="inlineStr">
        <is>
          <t>BU</t>
        </is>
      </c>
      <c r="H1113" t="inlineStr">
        <is>
          <t>Mayores</t>
        </is>
      </c>
      <c r="I1113" t="inlineStr"/>
      <c r="J1113" t="inlineStr"/>
      <c r="K1113" t="inlineStr"/>
      <c r="L1113" t="inlineStr">
        <is>
          <t>Ferreyros</t>
        </is>
      </c>
      <c r="M1113" t="inlineStr">
        <is>
          <t>Ferreyros</t>
        </is>
      </c>
      <c r="N1113" t="b">
        <v>0</v>
      </c>
      <c r="O1113" t="n">
        <v>6.24</v>
      </c>
      <c r="P1113" t="n">
        <v>0.01219641760577707</v>
      </c>
      <c r="Q1113" t="n">
        <v>170.4888084887396</v>
      </c>
      <c r="R1113" t="n">
        <v>1063.850164969735</v>
      </c>
      <c r="S1113" t="n">
        <v>0.07610564586004891</v>
      </c>
      <c r="T1113">
        <f>O1113*Q1113</f>
        <v/>
      </c>
      <c r="U1113">
        <f>O1113*P1113</f>
        <v/>
      </c>
    </row>
    <row r="1114">
      <c r="A1114" t="inlineStr">
        <is>
          <t>202606</t>
        </is>
      </c>
      <c r="B1114" t="inlineStr">
        <is>
          <t>Ex_Integra</t>
        </is>
      </c>
      <c r="C1114" t="inlineStr">
        <is>
          <t>F3</t>
        </is>
      </c>
      <c r="D1114" t="inlineStr">
        <is>
          <t>IN-FONDO3</t>
        </is>
      </c>
      <c r="E1114" t="inlineStr">
        <is>
          <t>395953O13172</t>
        </is>
      </c>
      <c r="F1114" t="inlineStr">
        <is>
          <t>HK1208013172</t>
        </is>
      </c>
      <c r="G1114" t="inlineStr">
        <is>
          <t>BU</t>
        </is>
      </c>
      <c r="H1114" t="inlineStr">
        <is>
          <t>Mayores</t>
        </is>
      </c>
      <c r="I1114" t="inlineStr"/>
      <c r="J1114" t="inlineStr"/>
      <c r="K1114" t="inlineStr"/>
      <c r="L1114" t="inlineStr"/>
      <c r="M1114" t="inlineStr">
        <is>
          <t>nan</t>
        </is>
      </c>
      <c r="N1114" t="b">
        <v>0</v>
      </c>
      <c r="O1114" t="n">
        <v>46.98</v>
      </c>
      <c r="P1114" t="n">
        <v>0.0001256715326765615</v>
      </c>
      <c r="Q1114" t="n">
        <v>0.4476823918485666</v>
      </c>
      <c r="R1114" t="n">
        <v>21.03211876904566</v>
      </c>
      <c r="S1114" t="n">
        <v>0.005904048605144859</v>
      </c>
      <c r="T1114">
        <f>O1114*Q1114</f>
        <v/>
      </c>
      <c r="U1114">
        <f>O1114*P1114</f>
        <v/>
      </c>
    </row>
    <row r="1115">
      <c r="A1115" t="inlineStr">
        <is>
          <t>202606</t>
        </is>
      </c>
      <c r="B1115" t="inlineStr">
        <is>
          <t>Ex_Integra</t>
        </is>
      </c>
      <c r="C1115" t="inlineStr">
        <is>
          <t>F2</t>
        </is>
      </c>
      <c r="D1115" t="inlineStr">
        <is>
          <t>IN-FONDO2</t>
        </is>
      </c>
      <c r="E1115" t="inlineStr">
        <is>
          <t>302043100001</t>
        </is>
      </c>
      <c r="F1115" t="inlineStr">
        <is>
          <t>PEP648011109</t>
        </is>
      </c>
      <c r="G1115" t="inlineStr">
        <is>
          <t>BU</t>
        </is>
      </c>
      <c r="H1115" t="inlineStr">
        <is>
          <t>Mayores</t>
        </is>
      </c>
      <c r="I1115" t="inlineStr"/>
      <c r="J1115" t="inlineStr"/>
      <c r="K1115" t="inlineStr"/>
      <c r="L1115" t="inlineStr">
        <is>
          <t>Volcan*</t>
        </is>
      </c>
      <c r="M1115" t="inlineStr">
        <is>
          <t>Volcan</t>
        </is>
      </c>
      <c r="N1115" t="b">
        <v>0</v>
      </c>
      <c r="O1115" t="n">
        <v>113.85</v>
      </c>
      <c r="P1115" t="n">
        <v>2.374350642963914e-08</v>
      </c>
      <c r="Q1115" t="n">
        <v>0.0003319009115116302</v>
      </c>
      <c r="R1115" t="n">
        <v>0.0377869187755991</v>
      </c>
      <c r="S1115" t="n">
        <v>2.703198207014416e-06</v>
      </c>
      <c r="T1115">
        <f>O1115*Q1115</f>
        <v/>
      </c>
      <c r="U1115">
        <f>O1115*P1115</f>
        <v/>
      </c>
    </row>
    <row r="1116">
      <c r="A1116" t="inlineStr">
        <is>
          <t>202606</t>
        </is>
      </c>
      <c r="B1116" t="inlineStr">
        <is>
          <t>Ex_Integra</t>
        </is>
      </c>
      <c r="C1116" t="inlineStr">
        <is>
          <t>F2</t>
        </is>
      </c>
      <c r="D1116" t="inlineStr">
        <is>
          <t>IN-FONDO2</t>
        </is>
      </c>
      <c r="E1116" t="inlineStr">
        <is>
          <t>302043100002</t>
        </is>
      </c>
      <c r="F1116" t="inlineStr">
        <is>
          <t>PEP648014202</t>
        </is>
      </c>
      <c r="G1116" t="inlineStr">
        <is>
          <t>BU</t>
        </is>
      </c>
      <c r="H1116" t="inlineStr">
        <is>
          <t>Mayores</t>
        </is>
      </c>
      <c r="I1116" t="inlineStr"/>
      <c r="J1116" t="inlineStr"/>
      <c r="K1116" t="inlineStr"/>
      <c r="L1116" t="inlineStr">
        <is>
          <t>Volcan*</t>
        </is>
      </c>
      <c r="M1116" t="inlineStr">
        <is>
          <t>Volcan</t>
        </is>
      </c>
      <c r="N1116" t="b">
        <v>0</v>
      </c>
      <c r="O1116" t="n">
        <v>113.85</v>
      </c>
      <c r="P1116" t="n">
        <v>0.0012788069610084</v>
      </c>
      <c r="Q1116" t="n">
        <v>17.87592735150014</v>
      </c>
      <c r="R1116" t="n">
        <v>2035.174328968291</v>
      </c>
      <c r="S1116" t="n">
        <v>0.1455921725108063</v>
      </c>
      <c r="T1116">
        <f>O1116*Q1116</f>
        <v/>
      </c>
      <c r="U1116">
        <f>O1116*P1116</f>
        <v/>
      </c>
    </row>
    <row r="1117">
      <c r="A1117" t="inlineStr">
        <is>
          <t>202606</t>
        </is>
      </c>
      <c r="B1117" t="inlineStr">
        <is>
          <t>Ex_Integra</t>
        </is>
      </c>
      <c r="C1117" t="inlineStr">
        <is>
          <t>F1</t>
        </is>
      </c>
      <c r="D1117" t="inlineStr">
        <is>
          <t>IN-FONDO1</t>
        </is>
      </c>
      <c r="E1117" t="inlineStr">
        <is>
          <t>302043100002</t>
        </is>
      </c>
      <c r="F1117" t="inlineStr">
        <is>
          <t>PEP648014202</t>
        </is>
      </c>
      <c r="G1117" t="inlineStr">
        <is>
          <t>BU</t>
        </is>
      </c>
      <c r="H1117" t="inlineStr">
        <is>
          <t>Mayores</t>
        </is>
      </c>
      <c r="I1117" t="inlineStr"/>
      <c r="J1117" t="inlineStr"/>
      <c r="K1117" t="inlineStr"/>
      <c r="L1117" t="inlineStr">
        <is>
          <t>Volcan*</t>
        </is>
      </c>
      <c r="M1117" t="inlineStr">
        <is>
          <t>Volcan</t>
        </is>
      </c>
      <c r="N1117" t="b">
        <v>0</v>
      </c>
      <c r="O1117" t="n">
        <v>113.85</v>
      </c>
      <c r="P1117" t="n">
        <v>0.001210398450166504</v>
      </c>
      <c r="Q1117" t="n">
        <v>4.485453297990317</v>
      </c>
      <c r="R1117" t="n">
        <v>510.6688579761976</v>
      </c>
      <c r="S1117" t="n">
        <v>0.1378038635514565</v>
      </c>
      <c r="T1117">
        <f>O1117*Q1117</f>
        <v/>
      </c>
      <c r="U1117">
        <f>O1117*P1117</f>
        <v/>
      </c>
    </row>
    <row r="1118">
      <c r="A1118" t="inlineStr">
        <is>
          <t>202606</t>
        </is>
      </c>
      <c r="B1118" t="inlineStr">
        <is>
          <t>Ex_Integra</t>
        </is>
      </c>
      <c r="C1118" t="inlineStr">
        <is>
          <t>F3</t>
        </is>
      </c>
      <c r="D1118" t="inlineStr">
        <is>
          <t>IN-FONDO3</t>
        </is>
      </c>
      <c r="E1118" t="inlineStr">
        <is>
          <t>302043100002</t>
        </is>
      </c>
      <c r="F1118" t="inlineStr">
        <is>
          <t>PEP648014202</t>
        </is>
      </c>
      <c r="G1118" t="inlineStr">
        <is>
          <t>BU</t>
        </is>
      </c>
      <c r="H1118" t="inlineStr">
        <is>
          <t>Mayores</t>
        </is>
      </c>
      <c r="I1118" t="inlineStr"/>
      <c r="J1118" t="inlineStr"/>
      <c r="K1118" t="inlineStr"/>
      <c r="L1118" t="inlineStr">
        <is>
          <t>Volcan*</t>
        </is>
      </c>
      <c r="M1118" t="inlineStr">
        <is>
          <t>Volcan</t>
        </is>
      </c>
      <c r="N1118" t="b">
        <v>0</v>
      </c>
      <c r="O1118" t="n">
        <v>113.85</v>
      </c>
      <c r="P1118" t="n">
        <v>0.007065566046616847</v>
      </c>
      <c r="Q1118" t="n">
        <v>25.16981722228485</v>
      </c>
      <c r="R1118" t="n">
        <v>2865.58369075713</v>
      </c>
      <c r="S1118" t="n">
        <v>0.804414694407328</v>
      </c>
      <c r="T1118">
        <f>O1118*Q1118</f>
        <v/>
      </c>
      <c r="U1118">
        <f>O1118*P1118</f>
        <v/>
      </c>
    </row>
    <row r="1119">
      <c r="A1119" t="inlineStr">
        <is>
          <t>202606</t>
        </is>
      </c>
      <c r="B1119" t="inlineStr">
        <is>
          <t>Ex_Integra</t>
        </is>
      </c>
      <c r="C1119" t="inlineStr">
        <is>
          <t>F3</t>
        </is>
      </c>
      <c r="D1119" t="inlineStr">
        <is>
          <t>IN-FONDO3</t>
        </is>
      </c>
      <c r="E1119" t="inlineStr">
        <is>
          <t>302845100002</t>
        </is>
      </c>
      <c r="F1119" t="inlineStr">
        <is>
          <t>PEP620001003</t>
        </is>
      </c>
      <c r="G1119" t="inlineStr">
        <is>
          <t>BU</t>
        </is>
      </c>
      <c r="H1119" t="inlineStr">
        <is>
          <t>Mayores</t>
        </is>
      </c>
      <c r="I1119" t="inlineStr"/>
      <c r="J1119" t="inlineStr"/>
      <c r="K1119" t="inlineStr"/>
      <c r="L1119" t="inlineStr">
        <is>
          <t>Nexa Resources Perú</t>
        </is>
      </c>
      <c r="M1119" t="inlineStr">
        <is>
          <t>Nexa Resources Perú</t>
        </is>
      </c>
      <c r="N1119" t="b">
        <v>0</v>
      </c>
      <c r="O1119" t="n">
        <v>167.61</v>
      </c>
      <c r="P1119" t="n">
        <v>0.00287733007332348</v>
      </c>
      <c r="Q1119" t="n">
        <v>10.24997453224752</v>
      </c>
      <c r="R1119" t="n">
        <v>1717.998231350007</v>
      </c>
      <c r="S1119" t="n">
        <v>0.4822692935897485</v>
      </c>
      <c r="T1119">
        <f>O1119*Q1119</f>
        <v/>
      </c>
      <c r="U1119">
        <f>O1119*P1119</f>
        <v/>
      </c>
    </row>
    <row r="1120">
      <c r="A1120" t="inlineStr">
        <is>
          <t>202606</t>
        </is>
      </c>
      <c r="B1120" t="inlineStr">
        <is>
          <t>Ex_Integra</t>
        </is>
      </c>
      <c r="C1120" t="inlineStr">
        <is>
          <t>F1</t>
        </is>
      </c>
      <c r="D1120" t="inlineStr">
        <is>
          <t>IN-FONDO1</t>
        </is>
      </c>
      <c r="E1120" t="inlineStr">
        <is>
          <t>302845100002</t>
        </is>
      </c>
      <c r="F1120" t="inlineStr">
        <is>
          <t>PEP620001003</t>
        </is>
      </c>
      <c r="G1120" t="inlineStr">
        <is>
          <t>BU</t>
        </is>
      </c>
      <c r="H1120" t="inlineStr">
        <is>
          <t>Mayores</t>
        </is>
      </c>
      <c r="I1120" t="inlineStr"/>
      <c r="J1120" t="inlineStr"/>
      <c r="K1120" t="inlineStr"/>
      <c r="L1120" t="inlineStr">
        <is>
          <t>Nexa Resources Perú</t>
        </is>
      </c>
      <c r="M1120" t="inlineStr">
        <is>
          <t>Nexa Resources Perú</t>
        </is>
      </c>
      <c r="N1120" t="b">
        <v>0</v>
      </c>
      <c r="O1120" t="n">
        <v>167.61</v>
      </c>
      <c r="P1120" t="n">
        <v>5.610919727976521e-06</v>
      </c>
      <c r="Q1120" t="n">
        <v>0.02079275497680053</v>
      </c>
      <c r="R1120" t="n">
        <v>3.485073661661537</v>
      </c>
      <c r="S1120" t="n">
        <v>0.0009404462556061448</v>
      </c>
      <c r="T1120">
        <f>O1120*Q1120</f>
        <v/>
      </c>
      <c r="U1120">
        <f>O1120*P1120</f>
        <v/>
      </c>
    </row>
    <row r="1121">
      <c r="A1121" t="inlineStr">
        <is>
          <t>202606</t>
        </is>
      </c>
      <c r="B1121" t="inlineStr">
        <is>
          <t>Ex_Integra</t>
        </is>
      </c>
      <c r="C1121" t="inlineStr">
        <is>
          <t>F2</t>
        </is>
      </c>
      <c r="D1121" t="inlineStr">
        <is>
          <t>IN-FONDO2</t>
        </is>
      </c>
      <c r="E1121" t="inlineStr">
        <is>
          <t>302845100002</t>
        </is>
      </c>
      <c r="F1121" t="inlineStr">
        <is>
          <t>PEP620001003</t>
        </is>
      </c>
      <c r="G1121" t="inlineStr">
        <is>
          <t>BU</t>
        </is>
      </c>
      <c r="H1121" t="inlineStr">
        <is>
          <t>Mayores</t>
        </is>
      </c>
      <c r="I1121" t="inlineStr"/>
      <c r="J1121" t="inlineStr"/>
      <c r="K1121" t="inlineStr"/>
      <c r="L1121" t="inlineStr">
        <is>
          <t>Nexa Resources Perú</t>
        </is>
      </c>
      <c r="M1121" t="inlineStr">
        <is>
          <t>Nexa Resources Perú</t>
        </is>
      </c>
      <c r="N1121" t="b">
        <v>0</v>
      </c>
      <c r="O1121" t="n">
        <v>167.61</v>
      </c>
      <c r="P1121" t="n">
        <v>0.0004053381174238205</v>
      </c>
      <c r="Q1121" t="n">
        <v>5.666058256477111</v>
      </c>
      <c r="R1121" t="n">
        <v>949.6880243681287</v>
      </c>
      <c r="S1121" t="n">
        <v>0.06793872186140656</v>
      </c>
      <c r="T1121">
        <f>O1121*Q1121</f>
        <v/>
      </c>
      <c r="U1121">
        <f>O1121*P1121</f>
        <v/>
      </c>
    </row>
    <row r="1122">
      <c r="A1122" t="inlineStr">
        <is>
          <t>202606</t>
        </is>
      </c>
      <c r="B1122" t="inlineStr">
        <is>
          <t>Ex_Integra</t>
        </is>
      </c>
      <c r="C1122" t="inlineStr">
        <is>
          <t>F2</t>
        </is>
      </c>
      <c r="D1122" t="inlineStr">
        <is>
          <t>IN-FONDO2</t>
        </is>
      </c>
      <c r="E1122" t="inlineStr">
        <is>
          <t>312039100001</t>
        </is>
      </c>
      <c r="F1122" t="inlineStr">
        <is>
          <t>PEP622005002</t>
        </is>
      </c>
      <c r="G1122" t="inlineStr">
        <is>
          <t>BU</t>
        </is>
      </c>
      <c r="H1122" t="inlineStr">
        <is>
          <t>Mayores</t>
        </is>
      </c>
      <c r="I1122" t="inlineStr"/>
      <c r="J1122" t="inlineStr"/>
      <c r="K1122" t="inlineStr"/>
      <c r="L1122" t="inlineStr">
        <is>
          <t>Minsur</t>
        </is>
      </c>
      <c r="M1122" t="inlineStr">
        <is>
          <t>Minsur</t>
        </is>
      </c>
      <c r="N1122" t="b">
        <v>0</v>
      </c>
      <c r="O1122" t="n">
        <v>116.89</v>
      </c>
      <c r="P1122" t="n">
        <v>0.03009023210287981</v>
      </c>
      <c r="Q1122" t="n">
        <v>420.6192329737589</v>
      </c>
      <c r="R1122" t="n">
        <v>49166.18214230268</v>
      </c>
      <c r="S1122" t="n">
        <v>3.517247230505621</v>
      </c>
      <c r="T1122">
        <f>O1122*Q1122</f>
        <v/>
      </c>
      <c r="U1122">
        <f>O1122*P1122</f>
        <v/>
      </c>
    </row>
    <row r="1123">
      <c r="A1123" t="inlineStr">
        <is>
          <t>202606</t>
        </is>
      </c>
      <c r="B1123" t="inlineStr">
        <is>
          <t>Ex_Integra</t>
        </is>
      </c>
      <c r="C1123" t="inlineStr">
        <is>
          <t>F3</t>
        </is>
      </c>
      <c r="D1123" t="inlineStr">
        <is>
          <t>IN-FONDO3</t>
        </is>
      </c>
      <c r="E1123" t="inlineStr">
        <is>
          <t>312039100001</t>
        </is>
      </c>
      <c r="F1123" t="inlineStr">
        <is>
          <t>PEP622005002</t>
        </is>
      </c>
      <c r="G1123" t="inlineStr">
        <is>
          <t>BU</t>
        </is>
      </c>
      <c r="H1123" t="inlineStr">
        <is>
          <t>Mayores</t>
        </is>
      </c>
      <c r="I1123" t="inlineStr"/>
      <c r="J1123" t="inlineStr"/>
      <c r="K1123" t="inlineStr"/>
      <c r="L1123" t="inlineStr">
        <is>
          <t>Minsur</t>
        </is>
      </c>
      <c r="M1123" t="inlineStr">
        <is>
          <t>Minsur</t>
        </is>
      </c>
      <c r="N1123" t="b">
        <v>0</v>
      </c>
      <c r="O1123" t="n">
        <v>116.89</v>
      </c>
      <c r="P1123" t="n">
        <v>0.05464686279515489</v>
      </c>
      <c r="Q1123" t="n">
        <v>194.6696894842451</v>
      </c>
      <c r="R1123" t="n">
        <v>22754.94000381341</v>
      </c>
      <c r="S1123" t="n">
        <v>6.387671792125655</v>
      </c>
      <c r="T1123">
        <f>O1123*Q1123</f>
        <v/>
      </c>
      <c r="U1123">
        <f>O1123*P1123</f>
        <v/>
      </c>
    </row>
    <row r="1124">
      <c r="A1124" t="inlineStr">
        <is>
          <t>202606</t>
        </is>
      </c>
      <c r="B1124" t="inlineStr">
        <is>
          <t>Ex_Integra</t>
        </is>
      </c>
      <c r="C1124" t="inlineStr">
        <is>
          <t>F1</t>
        </is>
      </c>
      <c r="D1124" t="inlineStr">
        <is>
          <t>IN-FONDO1</t>
        </is>
      </c>
      <c r="E1124" t="inlineStr">
        <is>
          <t>312039100001</t>
        </is>
      </c>
      <c r="F1124" t="inlineStr">
        <is>
          <t>PEP622005002</t>
        </is>
      </c>
      <c r="G1124" t="inlineStr">
        <is>
          <t>BU</t>
        </is>
      </c>
      <c r="H1124" t="inlineStr">
        <is>
          <t>Mayores</t>
        </is>
      </c>
      <c r="I1124" t="inlineStr"/>
      <c r="J1124" t="inlineStr"/>
      <c r="K1124" t="inlineStr"/>
      <c r="L1124" t="inlineStr">
        <is>
          <t>Minsur</t>
        </is>
      </c>
      <c r="M1124" t="inlineStr">
        <is>
          <t>Minsur</t>
        </is>
      </c>
      <c r="N1124" t="b">
        <v>0</v>
      </c>
      <c r="O1124" t="n">
        <v>116.89</v>
      </c>
      <c r="P1124" t="n">
        <v>0.009829984956175717</v>
      </c>
      <c r="Q1124" t="n">
        <v>36.42762301522134</v>
      </c>
      <c r="R1124" t="n">
        <v>4258.024854249222</v>
      </c>
      <c r="S1124" t="n">
        <v>1.149026941527379</v>
      </c>
      <c r="T1124">
        <f>O1124*Q1124</f>
        <v/>
      </c>
      <c r="U1124">
        <f>O1124*P1124</f>
        <v/>
      </c>
    </row>
    <row r="1125">
      <c r="A1125" t="inlineStr">
        <is>
          <t>202606</t>
        </is>
      </c>
      <c r="B1125" t="inlineStr">
        <is>
          <t>Ex_Integra</t>
        </is>
      </c>
      <c r="C1125" t="inlineStr">
        <is>
          <t>F1</t>
        </is>
      </c>
      <c r="D1125" t="inlineStr">
        <is>
          <t>IN-FONDO1</t>
        </is>
      </c>
      <c r="E1125" t="inlineStr">
        <is>
          <t>395833228291</t>
        </is>
      </c>
      <c r="F1125" t="inlineStr">
        <is>
          <t>LU1701428291</t>
        </is>
      </c>
      <c r="G1125" t="inlineStr">
        <is>
          <t>BU</t>
        </is>
      </c>
      <c r="H1125" t="inlineStr">
        <is>
          <t>Mayores</t>
        </is>
      </c>
      <c r="I1125" t="inlineStr"/>
      <c r="J1125" t="inlineStr"/>
      <c r="K1125" t="inlineStr"/>
      <c r="L1125" t="inlineStr">
        <is>
          <t>Nexa Resources</t>
        </is>
      </c>
      <c r="M1125" t="inlineStr">
        <is>
          <t>Nexa Resources</t>
        </is>
      </c>
      <c r="N1125" t="b">
        <v>0</v>
      </c>
      <c r="O1125" t="n">
        <v>206.9</v>
      </c>
      <c r="P1125" t="n">
        <v>0.0002193703350908875</v>
      </c>
      <c r="Q1125" t="n">
        <v>0.8129351065174493</v>
      </c>
      <c r="R1125" t="n">
        <v>168.1962735384602</v>
      </c>
      <c r="S1125" t="n">
        <v>0.04538772233030462</v>
      </c>
      <c r="T1125">
        <f>O1125*Q1125</f>
        <v/>
      </c>
      <c r="U1125">
        <f>O1125*P1125</f>
        <v/>
      </c>
    </row>
    <row r="1126">
      <c r="A1126" t="inlineStr">
        <is>
          <t>202606</t>
        </is>
      </c>
      <c r="B1126" t="inlineStr">
        <is>
          <t>Ex_Integra</t>
        </is>
      </c>
      <c r="C1126" t="inlineStr">
        <is>
          <t>F3</t>
        </is>
      </c>
      <c r="D1126" t="inlineStr">
        <is>
          <t>IN-FONDO3</t>
        </is>
      </c>
      <c r="E1126" t="inlineStr">
        <is>
          <t>395833228291</t>
        </is>
      </c>
      <c r="F1126" t="inlineStr">
        <is>
          <t>LU1701428291</t>
        </is>
      </c>
      <c r="G1126" t="inlineStr">
        <is>
          <t>BU</t>
        </is>
      </c>
      <c r="H1126" t="inlineStr">
        <is>
          <t>Mayores</t>
        </is>
      </c>
      <c r="I1126" t="inlineStr"/>
      <c r="J1126" t="inlineStr"/>
      <c r="K1126" t="inlineStr"/>
      <c r="L1126" t="inlineStr">
        <is>
          <t>Nexa Resources</t>
        </is>
      </c>
      <c r="M1126" t="inlineStr">
        <is>
          <t>Nexa Resources</t>
        </is>
      </c>
      <c r="N1126" t="b">
        <v>0</v>
      </c>
      <c r="O1126" t="n">
        <v>206.9</v>
      </c>
      <c r="P1126" t="n">
        <v>0.008878308804247906</v>
      </c>
      <c r="Q1126" t="n">
        <v>31.62738956391505</v>
      </c>
      <c r="R1126" t="n">
        <v>6543.706900774024</v>
      </c>
      <c r="S1126" t="n">
        <v>1.836922091598892</v>
      </c>
      <c r="T1126">
        <f>O1126*Q1126</f>
        <v/>
      </c>
      <c r="U1126">
        <f>O1126*P1126</f>
        <v/>
      </c>
    </row>
    <row r="1127">
      <c r="A1127" t="inlineStr">
        <is>
          <t>202606</t>
        </is>
      </c>
      <c r="B1127" t="inlineStr">
        <is>
          <t>Ex_Integra</t>
        </is>
      </c>
      <c r="C1127" t="inlineStr">
        <is>
          <t>F2</t>
        </is>
      </c>
      <c r="D1127" t="inlineStr">
        <is>
          <t>IN-FONDO2</t>
        </is>
      </c>
      <c r="E1127" t="inlineStr">
        <is>
          <t>395833228291</t>
        </is>
      </c>
      <c r="F1127" t="inlineStr">
        <is>
          <t>LU1701428291</t>
        </is>
      </c>
      <c r="G1127" t="inlineStr">
        <is>
          <t>BU</t>
        </is>
      </c>
      <c r="H1127" t="inlineStr">
        <is>
          <t>Mayores</t>
        </is>
      </c>
      <c r="I1127" t="inlineStr"/>
      <c r="J1127" t="inlineStr"/>
      <c r="K1127" t="inlineStr"/>
      <c r="L1127" t="inlineStr">
        <is>
          <t>Nexa Resources</t>
        </is>
      </c>
      <c r="M1127" t="inlineStr">
        <is>
          <t>Nexa Resources</t>
        </is>
      </c>
      <c r="N1127" t="b">
        <v>0</v>
      </c>
      <c r="O1127" t="n">
        <v>206.9</v>
      </c>
      <c r="P1127" t="n">
        <v>0.003296642701629603</v>
      </c>
      <c r="Q1127" t="n">
        <v>46.08244030179067</v>
      </c>
      <c r="R1127" t="n">
        <v>9534.45689844049</v>
      </c>
      <c r="S1127" t="n">
        <v>0.682075374967165</v>
      </c>
      <c r="T1127">
        <f>O1127*Q1127</f>
        <v/>
      </c>
      <c r="U1127">
        <f>O1127*P1127</f>
        <v/>
      </c>
    </row>
    <row r="1128">
      <c r="A1128" t="inlineStr">
        <is>
          <t>202606</t>
        </is>
      </c>
      <c r="B1128" t="inlineStr">
        <is>
          <t>Ex_Integra</t>
        </is>
      </c>
      <c r="C1128" t="inlineStr">
        <is>
          <t>F2</t>
        </is>
      </c>
      <c r="D1128" t="inlineStr">
        <is>
          <t>IN-FONDO2</t>
        </is>
      </c>
      <c r="E1128" t="inlineStr">
        <is>
          <t>3920836W5029</t>
        </is>
      </c>
      <c r="F1128" t="inlineStr">
        <is>
          <t>GB00B1FW5029</t>
        </is>
      </c>
      <c r="G1128" t="inlineStr">
        <is>
          <t>BU</t>
        </is>
      </c>
      <c r="H1128" t="inlineStr">
        <is>
          <t>Mayores</t>
        </is>
      </c>
      <c r="I1128" t="inlineStr"/>
      <c r="J1128" t="inlineStr"/>
      <c r="K1128" t="inlineStr"/>
      <c r="L1128" t="inlineStr"/>
      <c r="M1128" t="inlineStr">
        <is>
          <t>nan</t>
        </is>
      </c>
      <c r="N1128" t="b">
        <v>0</v>
      </c>
      <c r="O1128" t="n">
        <v>31.79</v>
      </c>
      <c r="P1128" t="n">
        <v>0.007382202341560063</v>
      </c>
      <c r="Q1128" t="n">
        <v>103.1928326756544</v>
      </c>
      <c r="R1128" t="n">
        <v>3280.500150759053</v>
      </c>
      <c r="S1128" t="n">
        <v>0.2346802124381944</v>
      </c>
      <c r="T1128">
        <f>O1128*Q1128</f>
        <v/>
      </c>
      <c r="U1128">
        <f>O1128*P1128</f>
        <v/>
      </c>
    </row>
    <row r="1129">
      <c r="A1129" t="inlineStr">
        <is>
          <t>202606</t>
        </is>
      </c>
      <c r="B1129" t="inlineStr">
        <is>
          <t>Ex_Integra</t>
        </is>
      </c>
      <c r="C1129" t="inlineStr">
        <is>
          <t>F1</t>
        </is>
      </c>
      <c r="D1129" t="inlineStr">
        <is>
          <t>IN-FONDO1</t>
        </is>
      </c>
      <c r="E1129" t="inlineStr">
        <is>
          <t>3920836W5029</t>
        </is>
      </c>
      <c r="F1129" t="inlineStr">
        <is>
          <t>GB00B1FW5029</t>
        </is>
      </c>
      <c r="G1129" t="inlineStr">
        <is>
          <t>BU</t>
        </is>
      </c>
      <c r="H1129" t="inlineStr">
        <is>
          <t>Mayores</t>
        </is>
      </c>
      <c r="I1129" t="inlineStr"/>
      <c r="J1129" t="inlineStr"/>
      <c r="K1129" t="inlineStr"/>
      <c r="L1129" t="inlineStr"/>
      <c r="M1129" t="inlineStr">
        <is>
          <t>nan</t>
        </is>
      </c>
      <c r="N1129" t="b">
        <v>0</v>
      </c>
      <c r="O1129" t="n">
        <v>31.79</v>
      </c>
      <c r="P1129" t="n">
        <v>0.00140607365931766</v>
      </c>
      <c r="Q1129" t="n">
        <v>5.21057981488338</v>
      </c>
      <c r="R1129" t="n">
        <v>165.6443323151427</v>
      </c>
      <c r="S1129" t="n">
        <v>0.04469908162970841</v>
      </c>
      <c r="T1129">
        <f>O1129*Q1129</f>
        <v/>
      </c>
      <c r="U1129">
        <f>O1129*P1129</f>
        <v/>
      </c>
    </row>
    <row r="1130">
      <c r="A1130" t="inlineStr">
        <is>
          <t>202606</t>
        </is>
      </c>
      <c r="B1130" t="inlineStr">
        <is>
          <t>Ex_Integra</t>
        </is>
      </c>
      <c r="C1130" t="inlineStr">
        <is>
          <t>F3</t>
        </is>
      </c>
      <c r="D1130" t="inlineStr">
        <is>
          <t>IN-FONDO3</t>
        </is>
      </c>
      <c r="E1130" t="inlineStr">
        <is>
          <t>3920836W5029</t>
        </is>
      </c>
      <c r="F1130" t="inlineStr">
        <is>
          <t>GB00B1FW5029</t>
        </is>
      </c>
      <c r="G1130" t="inlineStr">
        <is>
          <t>BU</t>
        </is>
      </c>
      <c r="H1130" t="inlineStr">
        <is>
          <t>Mayores</t>
        </is>
      </c>
      <c r="I1130" t="inlineStr"/>
      <c r="J1130" t="inlineStr"/>
      <c r="K1130" t="inlineStr"/>
      <c r="L1130" t="inlineStr"/>
      <c r="M1130" t="inlineStr">
        <is>
          <t>nan</t>
        </is>
      </c>
      <c r="N1130" t="b">
        <v>0</v>
      </c>
      <c r="O1130" t="n">
        <v>31.79</v>
      </c>
      <c r="P1130" t="n">
        <v>0.01576144936447334</v>
      </c>
      <c r="Q1130" t="n">
        <v>56.14734856976487</v>
      </c>
      <c r="R1130" t="n">
        <v>1784.924211032825</v>
      </c>
      <c r="S1130" t="n">
        <v>0.5010564752966074</v>
      </c>
      <c r="T1130">
        <f>O1130*Q1130</f>
        <v/>
      </c>
      <c r="U1130">
        <f>O1130*P1130</f>
        <v/>
      </c>
    </row>
    <row r="1131">
      <c r="A1131" t="inlineStr">
        <is>
          <t>202606</t>
        </is>
      </c>
      <c r="B1131" t="inlineStr">
        <is>
          <t>Ex_Integra</t>
        </is>
      </c>
      <c r="C1131" t="inlineStr">
        <is>
          <t>F1</t>
        </is>
      </c>
      <c r="D1131" t="inlineStr">
        <is>
          <t>IN-FONDO1</t>
        </is>
      </c>
      <c r="E1131" t="inlineStr">
        <is>
          <t>3220082A1040</t>
        </is>
      </c>
      <c r="F1131" t="inlineStr">
        <is>
          <t>US2044481040</t>
        </is>
      </c>
      <c r="G1131" t="inlineStr">
        <is>
          <t>BU</t>
        </is>
      </c>
      <c r="H1131" t="inlineStr">
        <is>
          <t>Mayores</t>
        </is>
      </c>
      <c r="I1131" t="inlineStr"/>
      <c r="J1131" t="inlineStr"/>
      <c r="K1131" t="inlineStr"/>
      <c r="L1131" t="inlineStr">
        <is>
          <t>Buenaventura*</t>
        </is>
      </c>
      <c r="M1131" t="inlineStr">
        <is>
          <t>Buenaventura</t>
        </is>
      </c>
      <c r="N1131" t="b">
        <v>0</v>
      </c>
      <c r="O1131" t="n">
        <v>32.13</v>
      </c>
      <c r="P1131" t="n">
        <v>0.003873237490304162</v>
      </c>
      <c r="Q1131" t="n">
        <v>14.35331140121227</v>
      </c>
      <c r="R1131" t="n">
        <v>461.1718953209503</v>
      </c>
      <c r="S1131" t="n">
        <v>0.1244471205634727</v>
      </c>
      <c r="T1131">
        <f>O1131*Q1131</f>
        <v/>
      </c>
      <c r="U1131">
        <f>O1131*P1131</f>
        <v/>
      </c>
    </row>
    <row r="1132">
      <c r="A1132" t="inlineStr">
        <is>
          <t>202606</t>
        </is>
      </c>
      <c r="B1132" t="inlineStr">
        <is>
          <t>Ex_Integra</t>
        </is>
      </c>
      <c r="C1132" t="inlineStr">
        <is>
          <t>F3</t>
        </is>
      </c>
      <c r="D1132" t="inlineStr">
        <is>
          <t>IN-FONDO3</t>
        </is>
      </c>
      <c r="E1132" t="inlineStr">
        <is>
          <t>3220082A1040</t>
        </is>
      </c>
      <c r="F1132" t="inlineStr">
        <is>
          <t>US2044481040</t>
        </is>
      </c>
      <c r="G1132" t="inlineStr">
        <is>
          <t>BU</t>
        </is>
      </c>
      <c r="H1132" t="inlineStr">
        <is>
          <t>Mayores</t>
        </is>
      </c>
      <c r="I1132" t="inlineStr"/>
      <c r="J1132" t="inlineStr"/>
      <c r="K1132" t="inlineStr"/>
      <c r="L1132" t="inlineStr">
        <is>
          <t>Buenaventura*</t>
        </is>
      </c>
      <c r="M1132" t="inlineStr">
        <is>
          <t>Buenaventura</t>
        </is>
      </c>
      <c r="N1132" t="b">
        <v>0</v>
      </c>
      <c r="O1132" t="n">
        <v>32.13</v>
      </c>
      <c r="P1132" t="n">
        <v>0.05395846563514273</v>
      </c>
      <c r="Q1132" t="n">
        <v>192.2173975405384</v>
      </c>
      <c r="R1132" t="n">
        <v>6175.9449829775</v>
      </c>
      <c r="S1132" t="n">
        <v>1.733685500857136</v>
      </c>
      <c r="T1132">
        <f>O1132*Q1132</f>
        <v/>
      </c>
      <c r="U1132">
        <f>O1132*P1132</f>
        <v/>
      </c>
    </row>
    <row r="1133">
      <c r="A1133" t="inlineStr">
        <is>
          <t>202606</t>
        </is>
      </c>
      <c r="B1133" t="inlineStr">
        <is>
          <t>Ex_Integra</t>
        </is>
      </c>
      <c r="C1133" t="inlineStr">
        <is>
          <t>F2</t>
        </is>
      </c>
      <c r="D1133" t="inlineStr">
        <is>
          <t>IN-FONDO2</t>
        </is>
      </c>
      <c r="E1133" t="inlineStr">
        <is>
          <t>3220082A1040</t>
        </is>
      </c>
      <c r="F1133" t="inlineStr">
        <is>
          <t>US2044481040</t>
        </is>
      </c>
      <c r="G1133" t="inlineStr">
        <is>
          <t>BU</t>
        </is>
      </c>
      <c r="H1133" t="inlineStr">
        <is>
          <t>Mayores</t>
        </is>
      </c>
      <c r="I1133" t="inlineStr"/>
      <c r="J1133" t="inlineStr"/>
      <c r="K1133" t="inlineStr"/>
      <c r="L1133" t="inlineStr">
        <is>
          <t>Buenaventura*</t>
        </is>
      </c>
      <c r="M1133" t="inlineStr">
        <is>
          <t>Buenaventura</t>
        </is>
      </c>
      <c r="N1133" t="b">
        <v>0</v>
      </c>
      <c r="O1133" t="n">
        <v>32.13</v>
      </c>
      <c r="P1133" t="n">
        <v>0.03774245917648119</v>
      </c>
      <c r="Q1133" t="n">
        <v>527.5866326014673</v>
      </c>
      <c r="R1133" t="n">
        <v>16951.35850548515</v>
      </c>
      <c r="S1133" t="n">
        <v>1.212665213340341</v>
      </c>
      <c r="T1133">
        <f>O1133*Q1133</f>
        <v/>
      </c>
      <c r="U1133">
        <f>O1133*P1133</f>
        <v/>
      </c>
    </row>
    <row r="1134">
      <c r="A1134" t="inlineStr">
        <is>
          <t>202606</t>
        </is>
      </c>
      <c r="B1134" t="inlineStr">
        <is>
          <t>Habitat</t>
        </is>
      </c>
      <c r="C1134" t="inlineStr">
        <is>
          <t>F1</t>
        </is>
      </c>
      <c r="D1134" t="inlineStr">
        <is>
          <t>IN-FONDO1</t>
        </is>
      </c>
      <c r="E1134" t="inlineStr">
        <is>
          <t>0840038TF238</t>
        </is>
      </c>
      <c r="F1134" t="inlineStr">
        <is>
          <t>BRSTNCNTF238</t>
        </is>
      </c>
      <c r="G1134" t="inlineStr">
        <is>
          <t>SOB</t>
        </is>
      </c>
      <c r="H1134" t="inlineStr">
        <is>
          <t>Soberanos</t>
        </is>
      </c>
      <c r="I1134" t="inlineStr">
        <is>
          <t>GOB</t>
        </is>
      </c>
      <c r="J1134" t="inlineStr"/>
      <c r="K1134" t="inlineStr">
        <is>
          <t>Brasil</t>
        </is>
      </c>
      <c r="L1134" t="inlineStr">
        <is>
          <t>Gobierno de Brasil</t>
        </is>
      </c>
      <c r="M1134" t="inlineStr">
        <is>
          <t>Gobierno de Brasil</t>
        </is>
      </c>
      <c r="N1134" t="b">
        <v>0</v>
      </c>
      <c r="O1134" t="n">
        <v>274.3982815</v>
      </c>
      <c r="P1134" t="n">
        <v>0.02750279926590328</v>
      </c>
      <c r="Q1134" t="n">
        <v>14.00115794094049</v>
      </c>
      <c r="R1134" t="n">
        <v>3841.893678004148</v>
      </c>
      <c r="S1134" t="n">
        <v>7.54672085500332</v>
      </c>
      <c r="T1134">
        <f>O1134*Q1134</f>
        <v/>
      </c>
      <c r="U1134">
        <f>O1134*P1134</f>
        <v/>
      </c>
    </row>
    <row r="1135">
      <c r="A1135" t="inlineStr">
        <is>
          <t>202606</t>
        </is>
      </c>
      <c r="B1135" t="inlineStr">
        <is>
          <t>Habitat</t>
        </is>
      </c>
      <c r="C1135" t="inlineStr">
        <is>
          <t>F1</t>
        </is>
      </c>
      <c r="D1135" t="inlineStr">
        <is>
          <t>IN-FONDO1</t>
        </is>
      </c>
      <c r="E1135" t="inlineStr">
        <is>
          <t>0840038TF1P8</t>
        </is>
      </c>
      <c r="F1135" t="inlineStr">
        <is>
          <t>BRSTNCNTF1P8</t>
        </is>
      </c>
      <c r="G1135" t="inlineStr">
        <is>
          <t>SOB</t>
        </is>
      </c>
      <c r="H1135" t="inlineStr">
        <is>
          <t>Soberanos</t>
        </is>
      </c>
      <c r="I1135" t="inlineStr">
        <is>
          <t>GOB</t>
        </is>
      </c>
      <c r="J1135" t="inlineStr"/>
      <c r="K1135" t="inlineStr">
        <is>
          <t>Brasil</t>
        </is>
      </c>
      <c r="L1135" t="inlineStr">
        <is>
          <t>Gobierno de Brasil</t>
        </is>
      </c>
      <c r="M1135" t="inlineStr">
        <is>
          <t>Gobierno de Brasil</t>
        </is>
      </c>
      <c r="N1135" t="b">
        <v>0</v>
      </c>
      <c r="O1135" t="n">
        <v>274.3982815</v>
      </c>
      <c r="P1135" t="n">
        <v>0.02166271499059346</v>
      </c>
      <c r="Q1135" t="n">
        <v>11.02808085389692</v>
      </c>
      <c r="R1135" t="n">
        <v>3026.086434552366</v>
      </c>
      <c r="S1135" t="n">
        <v>5.944211766043133</v>
      </c>
      <c r="T1135">
        <f>O1135*Q1135</f>
        <v/>
      </c>
      <c r="U1135">
        <f>O1135*P1135</f>
        <v/>
      </c>
    </row>
    <row r="1136">
      <c r="A1136" t="inlineStr">
        <is>
          <t>202606</t>
        </is>
      </c>
      <c r="B1136" t="inlineStr">
        <is>
          <t>Habitat</t>
        </is>
      </c>
      <c r="C1136" t="inlineStr">
        <is>
          <t>F1</t>
        </is>
      </c>
      <c r="D1136" t="inlineStr">
        <is>
          <t>IN-FONDO1</t>
        </is>
      </c>
      <c r="E1136" t="inlineStr">
        <is>
          <t>0840038TF204</t>
        </is>
      </c>
      <c r="F1136" t="inlineStr">
        <is>
          <t>BRSTNCNTF204</t>
        </is>
      </c>
      <c r="G1136" t="inlineStr">
        <is>
          <t>SOB</t>
        </is>
      </c>
      <c r="H1136" t="inlineStr">
        <is>
          <t>Soberanos</t>
        </is>
      </c>
      <c r="I1136" t="inlineStr">
        <is>
          <t>GOB</t>
        </is>
      </c>
      <c r="J1136" t="inlineStr"/>
      <c r="K1136" t="inlineStr">
        <is>
          <t>Brasil</t>
        </is>
      </c>
      <c r="L1136" t="inlineStr">
        <is>
          <t>Gobierno de Brasil</t>
        </is>
      </c>
      <c r="M1136" t="inlineStr">
        <is>
          <t>Gobierno de Brasil</t>
        </is>
      </c>
      <c r="N1136" t="b">
        <v>0</v>
      </c>
      <c r="O1136" t="n">
        <v>274.3982815</v>
      </c>
      <c r="P1136" t="n">
        <v>0.03620027728340613</v>
      </c>
      <c r="Q1136" t="n">
        <v>18.42888045142277</v>
      </c>
      <c r="R1136" t="n">
        <v>5056.853125839351</v>
      </c>
      <c r="S1136" t="n">
        <v>9.933293876390131</v>
      </c>
      <c r="T1136">
        <f>O1136*Q1136</f>
        <v/>
      </c>
      <c r="U1136">
        <f>O1136*P1136</f>
        <v/>
      </c>
    </row>
    <row r="1137">
      <c r="A1137" t="inlineStr">
        <is>
          <t>202606</t>
        </is>
      </c>
      <c r="B1137" t="inlineStr">
        <is>
          <t>Habitat</t>
        </is>
      </c>
      <c r="C1137" t="inlineStr">
        <is>
          <t>F2</t>
        </is>
      </c>
      <c r="D1137" t="inlineStr">
        <is>
          <t>IN-FONDO2</t>
        </is>
      </c>
      <c r="E1137" t="inlineStr">
        <is>
          <t>0840038TF204</t>
        </is>
      </c>
      <c r="F1137" t="inlineStr">
        <is>
          <t>BRSTNCNTF204</t>
        </is>
      </c>
      <c r="G1137" t="inlineStr">
        <is>
          <t>SOB</t>
        </is>
      </c>
      <c r="H1137" t="inlineStr">
        <is>
          <t>Soberanos</t>
        </is>
      </c>
      <c r="I1137" t="inlineStr">
        <is>
          <t>GOB</t>
        </is>
      </c>
      <c r="J1137" t="inlineStr"/>
      <c r="K1137" t="inlineStr">
        <is>
          <t>Brasil</t>
        </is>
      </c>
      <c r="L1137" t="inlineStr">
        <is>
          <t>Gobierno de Brasil</t>
        </is>
      </c>
      <c r="M1137" t="inlineStr">
        <is>
          <t>Gobierno de Brasil</t>
        </is>
      </c>
      <c r="N1137" t="b">
        <v>0</v>
      </c>
      <c r="O1137" t="n">
        <v>274.3982815</v>
      </c>
      <c r="P1137" t="n">
        <v>0.001340394442142117</v>
      </c>
      <c r="Q1137" t="n">
        <v>5.482843677237441</v>
      </c>
      <c r="R1137" t="n">
        <v>1504.482882767094</v>
      </c>
      <c r="S1137" t="n">
        <v>0.3678019314559481</v>
      </c>
      <c r="T1137">
        <f>O1137*Q1137</f>
        <v/>
      </c>
      <c r="U1137">
        <f>O1137*P1137</f>
        <v/>
      </c>
    </row>
    <row r="1138">
      <c r="A1138" t="inlineStr">
        <is>
          <t>202606</t>
        </is>
      </c>
      <c r="B1138" t="inlineStr">
        <is>
          <t>Habitat</t>
        </is>
      </c>
      <c r="C1138" t="inlineStr">
        <is>
          <t>F1</t>
        </is>
      </c>
      <c r="D1138" t="inlineStr">
        <is>
          <t>IN-FONDO1</t>
        </is>
      </c>
      <c r="E1138" t="inlineStr">
        <is>
          <t>084006C39505</t>
        </is>
      </c>
      <c r="F1138" t="inlineStr">
        <is>
          <t>CL0002839505</t>
        </is>
      </c>
      <c r="G1138" t="inlineStr">
        <is>
          <t>SOB</t>
        </is>
      </c>
      <c r="H1138" t="inlineStr">
        <is>
          <t>Soberanos</t>
        </is>
      </c>
      <c r="I1138" t="inlineStr">
        <is>
          <t>GOB</t>
        </is>
      </c>
      <c r="J1138" t="inlineStr"/>
      <c r="K1138" t="inlineStr">
        <is>
          <t>Chile</t>
        </is>
      </c>
      <c r="L1138" t="inlineStr">
        <is>
          <t>Gobierno de Chile</t>
        </is>
      </c>
      <c r="M1138" t="inlineStr">
        <is>
          <t>Gobierno de Chile</t>
        </is>
      </c>
      <c r="N1138" t="b">
        <v>0</v>
      </c>
      <c r="O1138" t="n">
        <v>172.5413326</v>
      </c>
      <c r="P1138" t="n">
        <v>0.01397636992691783</v>
      </c>
      <c r="Q1138" t="n">
        <v>7.115107116764989</v>
      </c>
      <c r="R1138" t="n">
        <v>1227.650063518375</v>
      </c>
      <c r="S1138" t="n">
        <v>2.411501492100967</v>
      </c>
      <c r="T1138">
        <f>O1138*Q1138</f>
        <v/>
      </c>
      <c r="U1138">
        <f>O1138*P1138</f>
        <v/>
      </c>
    </row>
    <row r="1139">
      <c r="A1139" t="inlineStr">
        <is>
          <t>202606</t>
        </is>
      </c>
      <c r="B1139" t="inlineStr">
        <is>
          <t>Habitat</t>
        </is>
      </c>
      <c r="C1139" t="inlineStr">
        <is>
          <t>F1</t>
        </is>
      </c>
      <c r="D1139" t="inlineStr">
        <is>
          <t>IN-FONDO1</t>
        </is>
      </c>
      <c r="E1139" t="inlineStr">
        <is>
          <t>084004F03862</t>
        </is>
      </c>
      <c r="F1139" t="inlineStr">
        <is>
          <t>COL17CT03862</t>
        </is>
      </c>
      <c r="G1139" t="inlineStr">
        <is>
          <t>SOB</t>
        </is>
      </c>
      <c r="H1139" t="inlineStr">
        <is>
          <t>Soberanos</t>
        </is>
      </c>
      <c r="I1139" t="inlineStr">
        <is>
          <t>GOB</t>
        </is>
      </c>
      <c r="J1139" t="inlineStr"/>
      <c r="K1139" t="inlineStr">
        <is>
          <t>Colombia</t>
        </is>
      </c>
      <c r="L1139" t="inlineStr">
        <is>
          <t>Gobierno de Colombia</t>
        </is>
      </c>
      <c r="M1139" t="inlineStr">
        <is>
          <t>Gobierno de Colombia</t>
        </is>
      </c>
      <c r="N1139" t="b">
        <v>0</v>
      </c>
      <c r="O1139" t="n">
        <v>191.4067878</v>
      </c>
      <c r="P1139" t="n">
        <v>0.009688948704847614</v>
      </c>
      <c r="Q1139" t="n">
        <v>4.932461593697591</v>
      </c>
      <c r="R1139" t="n">
        <v>944.1066295965245</v>
      </c>
      <c r="S1139" t="n">
        <v>1.854530548753852</v>
      </c>
      <c r="T1139">
        <f>O1139*Q1139</f>
        <v/>
      </c>
      <c r="U1139">
        <f>O1139*P1139</f>
        <v/>
      </c>
    </row>
    <row r="1140">
      <c r="A1140" t="inlineStr">
        <is>
          <t>202606</t>
        </is>
      </c>
      <c r="B1140" t="inlineStr">
        <is>
          <t>Habitat</t>
        </is>
      </c>
      <c r="C1140" t="inlineStr">
        <is>
          <t>F2</t>
        </is>
      </c>
      <c r="D1140" t="inlineStr">
        <is>
          <t>IN-FONDO2</t>
        </is>
      </c>
      <c r="E1140" t="inlineStr">
        <is>
          <t>084004F03938</t>
        </is>
      </c>
      <c r="F1140" t="inlineStr">
        <is>
          <t>COL17CT03938</t>
        </is>
      </c>
      <c r="G1140" t="inlineStr">
        <is>
          <t>SOB</t>
        </is>
      </c>
      <c r="H1140" t="inlineStr">
        <is>
          <t>Soberanos</t>
        </is>
      </c>
      <c r="I1140" t="inlineStr">
        <is>
          <t>GOB</t>
        </is>
      </c>
      <c r="J1140" t="inlineStr"/>
      <c r="K1140" t="inlineStr">
        <is>
          <t>Colombia</t>
        </is>
      </c>
      <c r="L1140" t="inlineStr">
        <is>
          <t>Gobierno de Colombia</t>
        </is>
      </c>
      <c r="M1140" t="inlineStr">
        <is>
          <t>Gobierno de Colombia</t>
        </is>
      </c>
      <c r="N1140" t="b">
        <v>0</v>
      </c>
      <c r="O1140" t="n">
        <v>191.4067878</v>
      </c>
      <c r="P1140" t="n">
        <v>0.0003246524358300294</v>
      </c>
      <c r="Q1140" t="n">
        <v>1.327981151761357</v>
      </c>
      <c r="R1140" t="n">
        <v>254.1846065175856</v>
      </c>
      <c r="S1140" t="n">
        <v>0.06214067989367155</v>
      </c>
      <c r="T1140">
        <f>O1140*Q1140</f>
        <v/>
      </c>
      <c r="U1140">
        <f>O1140*P1140</f>
        <v/>
      </c>
    </row>
    <row r="1141">
      <c r="A1141" t="inlineStr">
        <is>
          <t>202606</t>
        </is>
      </c>
      <c r="B1141" t="inlineStr">
        <is>
          <t>Habitat</t>
        </is>
      </c>
      <c r="C1141" t="inlineStr">
        <is>
          <t>F1</t>
        </is>
      </c>
      <c r="D1141" t="inlineStr">
        <is>
          <t>IN-FONDO1</t>
        </is>
      </c>
      <c r="E1141" t="inlineStr">
        <is>
          <t>084004F03748</t>
        </is>
      </c>
      <c r="F1141" t="inlineStr">
        <is>
          <t>COL17CT03748</t>
        </is>
      </c>
      <c r="G1141" t="inlineStr">
        <is>
          <t>SOB</t>
        </is>
      </c>
      <c r="H1141" t="inlineStr">
        <is>
          <t>Soberanos</t>
        </is>
      </c>
      <c r="I1141" t="inlineStr">
        <is>
          <t>GOB</t>
        </is>
      </c>
      <c r="J1141" t="inlineStr"/>
      <c r="K1141" t="inlineStr">
        <is>
          <t>Colombia</t>
        </is>
      </c>
      <c r="L1141" t="inlineStr">
        <is>
          <t>Gobierno de Colombia</t>
        </is>
      </c>
      <c r="M1141" t="inlineStr">
        <is>
          <t>Gobierno de Colombia</t>
        </is>
      </c>
      <c r="N1141" t="b">
        <v>0</v>
      </c>
      <c r="O1141" t="n">
        <v>191.4067878</v>
      </c>
      <c r="P1141" t="n">
        <v>0.03365944239542251</v>
      </c>
      <c r="Q1141" t="n">
        <v>17.13538918805837</v>
      </c>
      <c r="R1141" t="n">
        <v>3279.829802189103</v>
      </c>
      <c r="S1141" t="n">
        <v>6.44264574804696</v>
      </c>
      <c r="T1141">
        <f>O1141*Q1141</f>
        <v/>
      </c>
      <c r="U1141">
        <f>O1141*P1141</f>
        <v/>
      </c>
    </row>
    <row r="1142">
      <c r="A1142" t="inlineStr">
        <is>
          <t>202606</t>
        </is>
      </c>
      <c r="B1142" t="inlineStr">
        <is>
          <t>Habitat</t>
        </is>
      </c>
      <c r="C1142" t="inlineStr">
        <is>
          <t>F1</t>
        </is>
      </c>
      <c r="D1142" t="inlineStr">
        <is>
          <t>IN-FONDO1</t>
        </is>
      </c>
      <c r="E1142" t="inlineStr">
        <is>
          <t>0840059000J5</t>
        </is>
      </c>
      <c r="F1142" t="inlineStr">
        <is>
          <t>MX0MGO0000J5</t>
        </is>
      </c>
      <c r="G1142" t="inlineStr">
        <is>
          <t>SOB</t>
        </is>
      </c>
      <c r="H1142" t="inlineStr">
        <is>
          <t>Soberanos</t>
        </is>
      </c>
      <c r="I1142" t="inlineStr">
        <is>
          <t>GOB</t>
        </is>
      </c>
      <c r="J1142" t="inlineStr"/>
      <c r="K1142" t="inlineStr">
        <is>
          <t>México</t>
        </is>
      </c>
      <c r="L1142" t="inlineStr">
        <is>
          <t>Gobierno de México</t>
        </is>
      </c>
      <c r="M1142" t="inlineStr">
        <is>
          <t>Gobierno de México</t>
        </is>
      </c>
      <c r="N1142" t="b">
        <v>0</v>
      </c>
      <c r="O1142" t="n">
        <v>204.3031481</v>
      </c>
      <c r="P1142" t="n">
        <v>0.01431035213802227</v>
      </c>
      <c r="Q1142" t="n">
        <v>7.285131180204053</v>
      </c>
      <c r="R1142" t="n">
        <v>1488.375234437156</v>
      </c>
      <c r="S1142" t="n">
        <v>2.923649992217515</v>
      </c>
      <c r="T1142">
        <f>O1142*Q1142</f>
        <v/>
      </c>
      <c r="U1142">
        <f>O1142*P1142</f>
        <v/>
      </c>
    </row>
    <row r="1143">
      <c r="A1143" t="inlineStr">
        <is>
          <t>202606</t>
        </is>
      </c>
      <c r="B1143" t="inlineStr">
        <is>
          <t>Habitat</t>
        </is>
      </c>
      <c r="C1143" t="inlineStr">
        <is>
          <t>F2</t>
        </is>
      </c>
      <c r="D1143" t="inlineStr">
        <is>
          <t>IN-FONDO2</t>
        </is>
      </c>
      <c r="E1143" t="inlineStr">
        <is>
          <t>0840059000J5</t>
        </is>
      </c>
      <c r="F1143" t="inlineStr">
        <is>
          <t>MX0MGO0000J5</t>
        </is>
      </c>
      <c r="G1143" t="inlineStr">
        <is>
          <t>SOB</t>
        </is>
      </c>
      <c r="H1143" t="inlineStr">
        <is>
          <t>Soberanos</t>
        </is>
      </c>
      <c r="I1143" t="inlineStr">
        <is>
          <t>GOB</t>
        </is>
      </c>
      <c r="J1143" t="inlineStr"/>
      <c r="K1143" t="inlineStr">
        <is>
          <t>México</t>
        </is>
      </c>
      <c r="L1143" t="inlineStr">
        <is>
          <t>Gobierno de México</t>
        </is>
      </c>
      <c r="M1143" t="inlineStr">
        <is>
          <t>Gobierno de México</t>
        </is>
      </c>
      <c r="N1143" t="b">
        <v>0</v>
      </c>
      <c r="O1143" t="n">
        <v>204.3031481</v>
      </c>
      <c r="P1143" t="n">
        <v>0.006333144910085178</v>
      </c>
      <c r="Q1143" t="n">
        <v>25.90554126126955</v>
      </c>
      <c r="R1143" t="n">
        <v>5292.583632911814</v>
      </c>
      <c r="S1143" t="n">
        <v>1.293881442503893</v>
      </c>
      <c r="T1143">
        <f>O1143*Q1143</f>
        <v/>
      </c>
      <c r="U1143">
        <f>O1143*P1143</f>
        <v/>
      </c>
    </row>
    <row r="1144">
      <c r="A1144" t="inlineStr">
        <is>
          <t>202606</t>
        </is>
      </c>
      <c r="B1144" t="inlineStr">
        <is>
          <t>Habitat</t>
        </is>
      </c>
      <c r="C1144" t="inlineStr">
        <is>
          <t>F1</t>
        </is>
      </c>
      <c r="D1144" t="inlineStr">
        <is>
          <t>IN-FONDO1</t>
        </is>
      </c>
      <c r="E1144" t="inlineStr">
        <is>
          <t>0840059001D6</t>
        </is>
      </c>
      <c r="F1144" t="inlineStr">
        <is>
          <t>MX0MGO0001D6</t>
        </is>
      </c>
      <c r="G1144" t="inlineStr">
        <is>
          <t>SOB</t>
        </is>
      </c>
      <c r="H1144" t="inlineStr">
        <is>
          <t>Soberanos</t>
        </is>
      </c>
      <c r="I1144" t="inlineStr">
        <is>
          <t>GOB</t>
        </is>
      </c>
      <c r="J1144" t="inlineStr"/>
      <c r="K1144" t="inlineStr">
        <is>
          <t>México</t>
        </is>
      </c>
      <c r="L1144" t="inlineStr">
        <is>
          <t>Gobierno de Mexico</t>
        </is>
      </c>
      <c r="M1144" t="inlineStr">
        <is>
          <t>Gobierno de México</t>
        </is>
      </c>
      <c r="N1144" t="b">
        <v>0</v>
      </c>
      <c r="O1144" t="n">
        <v>204.3031481</v>
      </c>
      <c r="P1144" t="n">
        <v>0.00762029940591614</v>
      </c>
      <c r="Q1144" t="n">
        <v>3.879351134695587</v>
      </c>
      <c r="R1144" t="n">
        <v>792.5636494036155</v>
      </c>
      <c r="S1144" t="n">
        <v>1.556851158093227</v>
      </c>
      <c r="T1144">
        <f>O1144*Q1144</f>
        <v/>
      </c>
      <c r="U1144">
        <f>O1144*P1144</f>
        <v/>
      </c>
    </row>
    <row r="1145">
      <c r="A1145" t="inlineStr">
        <is>
          <t>202606</t>
        </is>
      </c>
      <c r="B1145" t="inlineStr">
        <is>
          <t>Habitat</t>
        </is>
      </c>
      <c r="C1145" t="inlineStr">
        <is>
          <t>F1</t>
        </is>
      </c>
      <c r="D1145" t="inlineStr">
        <is>
          <t>IN-FONDO1</t>
        </is>
      </c>
      <c r="E1145" t="inlineStr">
        <is>
          <t>0840059000R8</t>
        </is>
      </c>
      <c r="F1145" t="inlineStr">
        <is>
          <t>MX0MGO0000R8</t>
        </is>
      </c>
      <c r="G1145" t="inlineStr">
        <is>
          <t>SOB</t>
        </is>
      </c>
      <c r="H1145" t="inlineStr">
        <is>
          <t>Soberanos</t>
        </is>
      </c>
      <c r="I1145" t="inlineStr">
        <is>
          <t>GOB</t>
        </is>
      </c>
      <c r="J1145" t="inlineStr"/>
      <c r="K1145" t="inlineStr">
        <is>
          <t>México</t>
        </is>
      </c>
      <c r="L1145" t="inlineStr">
        <is>
          <t>Gobierno de México</t>
        </is>
      </c>
      <c r="M1145" t="inlineStr">
        <is>
          <t>Gobierno de México</t>
        </is>
      </c>
      <c r="N1145" t="b">
        <v>0</v>
      </c>
      <c r="O1145" t="n">
        <v>204.3031481</v>
      </c>
      <c r="P1145" t="n">
        <v>0.01733652674204594</v>
      </c>
      <c r="Q1145" t="n">
        <v>8.825699766628883</v>
      </c>
      <c r="R1145" t="n">
        <v>1803.118246507716</v>
      </c>
      <c r="S1145" t="n">
        <v>3.541906990519822</v>
      </c>
      <c r="T1145">
        <f>O1145*Q1145</f>
        <v/>
      </c>
      <c r="U1145">
        <f>O1145*P1145</f>
        <v/>
      </c>
    </row>
    <row r="1146">
      <c r="A1146" t="inlineStr">
        <is>
          <t>202606</t>
        </is>
      </c>
      <c r="B1146" t="inlineStr">
        <is>
          <t>Habitat</t>
        </is>
      </c>
      <c r="C1146" t="inlineStr">
        <is>
          <t>F2</t>
        </is>
      </c>
      <c r="D1146" t="inlineStr">
        <is>
          <t>IN-FONDO2</t>
        </is>
      </c>
      <c r="E1146" t="inlineStr">
        <is>
          <t>011000112G33</t>
        </is>
      </c>
      <c r="F1146" t="inlineStr">
        <is>
          <t>PEP01000C5I0</t>
        </is>
      </c>
      <c r="G1146" t="inlineStr">
        <is>
          <t>SOB</t>
        </is>
      </c>
      <c r="H1146" t="inlineStr">
        <is>
          <t>Soberanos</t>
        </is>
      </c>
      <c r="I1146" t="inlineStr">
        <is>
          <t>GOB</t>
        </is>
      </c>
      <c r="J1146" t="inlineStr"/>
      <c r="K1146" t="inlineStr">
        <is>
          <t>Perú</t>
        </is>
      </c>
      <c r="L1146" t="inlineStr">
        <is>
          <t>Gobierno Central</t>
        </is>
      </c>
      <c r="M1146" t="inlineStr">
        <is>
          <t>Gobierno Central</t>
        </is>
      </c>
      <c r="N1146" t="b">
        <v>0</v>
      </c>
      <c r="O1146" t="n">
        <v>170.4198394</v>
      </c>
      <c r="P1146" t="n">
        <v>0.0333168386806277</v>
      </c>
      <c r="Q1146" t="n">
        <v>136.2815396441725</v>
      </c>
      <c r="R1146" t="n">
        <v>23225.07809934461</v>
      </c>
      <c r="S1146" t="n">
        <v>5.67785029726828</v>
      </c>
      <c r="T1146">
        <f>O1146*Q1146</f>
        <v/>
      </c>
      <c r="U1146">
        <f>O1146*P1146</f>
        <v/>
      </c>
    </row>
    <row r="1147">
      <c r="A1147" t="inlineStr">
        <is>
          <t>202606</t>
        </is>
      </c>
      <c r="B1147" t="inlineStr">
        <is>
          <t>Habitat</t>
        </is>
      </c>
      <c r="C1147" t="inlineStr">
        <is>
          <t>F3</t>
        </is>
      </c>
      <c r="D1147" t="inlineStr">
        <is>
          <t>IN-FONDO3</t>
        </is>
      </c>
      <c r="E1147" t="inlineStr">
        <is>
          <t>011000112G33</t>
        </is>
      </c>
      <c r="F1147" t="inlineStr">
        <is>
          <t>PEP01000C5I0</t>
        </is>
      </c>
      <c r="G1147" t="inlineStr">
        <is>
          <t>SOB</t>
        </is>
      </c>
      <c r="H1147" t="inlineStr">
        <is>
          <t>Soberanos</t>
        </is>
      </c>
      <c r="I1147" t="inlineStr">
        <is>
          <t>GOB</t>
        </is>
      </c>
      <c r="J1147" t="inlineStr"/>
      <c r="K1147" t="inlineStr">
        <is>
          <t>Perú</t>
        </is>
      </c>
      <c r="L1147" t="inlineStr">
        <is>
          <t>Gobierno Central</t>
        </is>
      </c>
      <c r="M1147" t="inlineStr">
        <is>
          <t>Gobierno Central</t>
        </is>
      </c>
      <c r="N1147" t="b">
        <v>0</v>
      </c>
      <c r="O1147" t="n">
        <v>170.4198394</v>
      </c>
      <c r="P1147" t="n">
        <v>0.007392606080299953</v>
      </c>
      <c r="Q1147" t="n">
        <v>12.8842501418264</v>
      </c>
      <c r="R1147" t="n">
        <v>2195.731839959481</v>
      </c>
      <c r="S1147" t="n">
        <v>1.259846740952181</v>
      </c>
      <c r="T1147">
        <f>O1147*Q1147</f>
        <v/>
      </c>
      <c r="U1147">
        <f>O1147*P1147</f>
        <v/>
      </c>
    </row>
    <row r="1148">
      <c r="A1148" t="inlineStr">
        <is>
          <t>202606</t>
        </is>
      </c>
      <c r="B1148" t="inlineStr">
        <is>
          <t>Habitat</t>
        </is>
      </c>
      <c r="C1148" t="inlineStr">
        <is>
          <t>F1</t>
        </is>
      </c>
      <c r="D1148" t="inlineStr">
        <is>
          <t>IN-FONDO1</t>
        </is>
      </c>
      <c r="E1148" t="inlineStr">
        <is>
          <t>011000112G33</t>
        </is>
      </c>
      <c r="F1148" t="inlineStr">
        <is>
          <t>PEP01000C5I0</t>
        </is>
      </c>
      <c r="G1148" t="inlineStr">
        <is>
          <t>SOB</t>
        </is>
      </c>
      <c r="H1148" t="inlineStr">
        <is>
          <t>Soberanos</t>
        </is>
      </c>
      <c r="I1148" t="inlineStr">
        <is>
          <t>GOB</t>
        </is>
      </c>
      <c r="J1148" t="inlineStr"/>
      <c r="K1148" t="inlineStr">
        <is>
          <t>Perú</t>
        </is>
      </c>
      <c r="L1148" t="inlineStr">
        <is>
          <t>Gobierno Central</t>
        </is>
      </c>
      <c r="M1148" t="inlineStr">
        <is>
          <t>Gobierno Central</t>
        </is>
      </c>
      <c r="N1148" t="b">
        <v>0</v>
      </c>
      <c r="O1148" t="n">
        <v>170.4198394</v>
      </c>
      <c r="P1148" t="n">
        <v>0.06440039674956997</v>
      </c>
      <c r="Q1148" t="n">
        <v>32.78503099383856</v>
      </c>
      <c r="R1148" t="n">
        <v>5587.21971669399</v>
      </c>
      <c r="S1148" t="n">
        <v>10.975105271358</v>
      </c>
      <c r="T1148">
        <f>O1148*Q1148</f>
        <v/>
      </c>
      <c r="U1148">
        <f>O1148*P1148</f>
        <v/>
      </c>
    </row>
    <row r="1149">
      <c r="A1149" t="inlineStr">
        <is>
          <t>202606</t>
        </is>
      </c>
      <c r="B1149" t="inlineStr">
        <is>
          <t>Habitat</t>
        </is>
      </c>
      <c r="C1149" t="inlineStr">
        <is>
          <t>F2</t>
        </is>
      </c>
      <c r="D1149" t="inlineStr">
        <is>
          <t>IN-FONDO2</t>
        </is>
      </c>
      <c r="E1149" t="inlineStr">
        <is>
          <t>011000112F42</t>
        </is>
      </c>
      <c r="F1149" t="inlineStr">
        <is>
          <t>PEP01000C4L7</t>
        </is>
      </c>
      <c r="G1149" t="inlineStr">
        <is>
          <t>SOB</t>
        </is>
      </c>
      <c r="H1149" t="inlineStr">
        <is>
          <t>Soberanos</t>
        </is>
      </c>
      <c r="I1149" t="inlineStr">
        <is>
          <t>GOB</t>
        </is>
      </c>
      <c r="J1149" t="inlineStr"/>
      <c r="K1149" t="inlineStr">
        <is>
          <t>Perú</t>
        </is>
      </c>
      <c r="L1149" t="inlineStr">
        <is>
          <t>Gobierno Central</t>
        </is>
      </c>
      <c r="M1149" t="inlineStr">
        <is>
          <t>Gobierno Central</t>
        </is>
      </c>
      <c r="N1149" t="b">
        <v>0</v>
      </c>
      <c r="O1149" t="n">
        <v>170.4198394</v>
      </c>
      <c r="P1149" t="n">
        <v>0.006391158565270533</v>
      </c>
      <c r="Q1149" t="n">
        <v>26.14284439572461</v>
      </c>
      <c r="R1149" t="n">
        <v>4455.259343378577</v>
      </c>
      <c r="S1149" t="n">
        <v>1.089180216273339</v>
      </c>
      <c r="T1149">
        <f>O1149*Q1149</f>
        <v/>
      </c>
      <c r="U1149">
        <f>O1149*P1149</f>
        <v/>
      </c>
    </row>
    <row r="1150">
      <c r="A1150" t="inlineStr">
        <is>
          <t>202606</t>
        </is>
      </c>
      <c r="B1150" t="inlineStr">
        <is>
          <t>Habitat</t>
        </is>
      </c>
      <c r="C1150" t="inlineStr">
        <is>
          <t>F2</t>
        </is>
      </c>
      <c r="D1150" t="inlineStr">
        <is>
          <t>IN-FONDO2</t>
        </is>
      </c>
      <c r="E1150" t="inlineStr">
        <is>
          <t>011000112F55</t>
        </is>
      </c>
      <c r="F1150" t="inlineStr">
        <is>
          <t>PEP01000C4S2</t>
        </is>
      </c>
      <c r="G1150" t="inlineStr">
        <is>
          <t>SOB</t>
        </is>
      </c>
      <c r="H1150" t="inlineStr">
        <is>
          <t>Soberanos</t>
        </is>
      </c>
      <c r="I1150" t="inlineStr">
        <is>
          <t>GOB</t>
        </is>
      </c>
      <c r="J1150" t="inlineStr"/>
      <c r="K1150" t="inlineStr">
        <is>
          <t>Perú</t>
        </is>
      </c>
      <c r="L1150" t="inlineStr">
        <is>
          <t>Gobierno Central</t>
        </is>
      </c>
      <c r="M1150" t="inlineStr">
        <is>
          <t>Gobierno Central</t>
        </is>
      </c>
      <c r="N1150" t="b">
        <v>0</v>
      </c>
      <c r="O1150" t="n">
        <v>170.4198394</v>
      </c>
      <c r="P1150" t="n">
        <v>0.003104167726563051</v>
      </c>
      <c r="Q1150" t="n">
        <v>12.69750594121474</v>
      </c>
      <c r="R1150" t="n">
        <v>2163.906923282361</v>
      </c>
      <c r="S1150" t="n">
        <v>0.5290117654315383</v>
      </c>
      <c r="T1150">
        <f>O1150*Q1150</f>
        <v/>
      </c>
      <c r="U1150">
        <f>O1150*P1150</f>
        <v/>
      </c>
    </row>
    <row r="1151">
      <c r="A1151" t="inlineStr">
        <is>
          <t>202606</t>
        </is>
      </c>
      <c r="B1151" t="inlineStr">
        <is>
          <t>Habitat</t>
        </is>
      </c>
      <c r="C1151" t="inlineStr">
        <is>
          <t>F2</t>
        </is>
      </c>
      <c r="D1151" t="inlineStr">
        <is>
          <t>IN-FONDO2</t>
        </is>
      </c>
      <c r="E1151" t="inlineStr">
        <is>
          <t>011000112G34</t>
        </is>
      </c>
      <c r="F1151" t="inlineStr">
        <is>
          <t>PEP01000C5G4</t>
        </is>
      </c>
      <c r="G1151" t="inlineStr">
        <is>
          <t>SOB</t>
        </is>
      </c>
      <c r="H1151" t="inlineStr">
        <is>
          <t>Soberanos</t>
        </is>
      </c>
      <c r="I1151" t="inlineStr">
        <is>
          <t>GOB</t>
        </is>
      </c>
      <c r="J1151" t="inlineStr"/>
      <c r="K1151" t="inlineStr">
        <is>
          <t>Perú</t>
        </is>
      </c>
      <c r="L1151" t="inlineStr">
        <is>
          <t>Gobierno Central</t>
        </is>
      </c>
      <c r="M1151" t="inlineStr">
        <is>
          <t>Gobierno Central</t>
        </is>
      </c>
      <c r="N1151" t="b">
        <v>0</v>
      </c>
      <c r="O1151" t="n">
        <v>170.4198394</v>
      </c>
      <c r="P1151" t="n">
        <v>0.01945889067429946</v>
      </c>
      <c r="Q1151" t="n">
        <v>79.59601468440393</v>
      </c>
      <c r="R1151" t="n">
        <v>13564.74003939616</v>
      </c>
      <c r="S1151" t="n">
        <v>3.316181023616271</v>
      </c>
      <c r="T1151">
        <f>O1151*Q1151</f>
        <v/>
      </c>
      <c r="U1151">
        <f>O1151*P1151</f>
        <v/>
      </c>
    </row>
    <row r="1152">
      <c r="A1152" t="inlineStr">
        <is>
          <t>202606</t>
        </is>
      </c>
      <c r="B1152" t="inlineStr">
        <is>
          <t>Habitat</t>
        </is>
      </c>
      <c r="C1152" t="inlineStr">
        <is>
          <t>F3</t>
        </is>
      </c>
      <c r="D1152" t="inlineStr">
        <is>
          <t>IN-FONDO3</t>
        </is>
      </c>
      <c r="E1152" t="inlineStr">
        <is>
          <t>011000112G34</t>
        </is>
      </c>
      <c r="F1152" t="inlineStr">
        <is>
          <t>PEP01000C5G4</t>
        </is>
      </c>
      <c r="G1152" t="inlineStr">
        <is>
          <t>SOB</t>
        </is>
      </c>
      <c r="H1152" t="inlineStr">
        <is>
          <t>Soberanos</t>
        </is>
      </c>
      <c r="I1152" t="inlineStr">
        <is>
          <t>GOB</t>
        </is>
      </c>
      <c r="J1152" t="inlineStr"/>
      <c r="K1152" t="inlineStr">
        <is>
          <t>Perú</t>
        </is>
      </c>
      <c r="L1152" t="inlineStr">
        <is>
          <t>Gobierno Central</t>
        </is>
      </c>
      <c r="M1152" t="inlineStr">
        <is>
          <t>Gobierno Central</t>
        </is>
      </c>
      <c r="N1152" t="b">
        <v>0</v>
      </c>
      <c r="O1152" t="n">
        <v>170.4198394</v>
      </c>
      <c r="P1152" t="n">
        <v>0.00319699070086379</v>
      </c>
      <c r="Q1152" t="n">
        <v>5.571895410576327</v>
      </c>
      <c r="R1152" t="n">
        <v>949.5615210240147</v>
      </c>
      <c r="S1152" t="n">
        <v>0.5448306418045006</v>
      </c>
      <c r="T1152">
        <f>O1152*Q1152</f>
        <v/>
      </c>
      <c r="U1152">
        <f>O1152*P1152</f>
        <v/>
      </c>
    </row>
    <row r="1153">
      <c r="A1153" t="inlineStr">
        <is>
          <t>202606</t>
        </is>
      </c>
      <c r="B1153" t="inlineStr">
        <is>
          <t>Habitat</t>
        </is>
      </c>
      <c r="C1153" t="inlineStr">
        <is>
          <t>F1</t>
        </is>
      </c>
      <c r="D1153" t="inlineStr">
        <is>
          <t>IN-FONDO1</t>
        </is>
      </c>
      <c r="E1153" t="inlineStr">
        <is>
          <t>011000112G34</t>
        </is>
      </c>
      <c r="F1153" t="inlineStr">
        <is>
          <t>PEP01000C5G4</t>
        </is>
      </c>
      <c r="G1153" t="inlineStr">
        <is>
          <t>SOB</t>
        </is>
      </c>
      <c r="H1153" t="inlineStr">
        <is>
          <t>Soberanos</t>
        </is>
      </c>
      <c r="I1153" t="inlineStr">
        <is>
          <t>GOB</t>
        </is>
      </c>
      <c r="J1153" t="inlineStr"/>
      <c r="K1153" t="inlineStr">
        <is>
          <t>Perú</t>
        </is>
      </c>
      <c r="L1153" t="inlineStr">
        <is>
          <t>Gobierno Central</t>
        </is>
      </c>
      <c r="M1153" t="inlineStr">
        <is>
          <t>Gobierno Central</t>
        </is>
      </c>
      <c r="N1153" t="b">
        <v>0</v>
      </c>
      <c r="O1153" t="n">
        <v>170.4198394</v>
      </c>
      <c r="P1153" t="n">
        <v>0.05839099009970356</v>
      </c>
      <c r="Q1153" t="n">
        <v>29.72575506986275</v>
      </c>
      <c r="R1153" t="n">
        <v>5065.858405049745</v>
      </c>
      <c r="S1153" t="n">
        <v>9.950983155198472</v>
      </c>
      <c r="T1153">
        <f>O1153*Q1153</f>
        <v/>
      </c>
      <c r="U1153">
        <f>O1153*P1153</f>
        <v/>
      </c>
    </row>
    <row r="1154">
      <c r="A1154" t="inlineStr">
        <is>
          <t>202606</t>
        </is>
      </c>
      <c r="B1154" t="inlineStr">
        <is>
          <t>Habitat</t>
        </is>
      </c>
      <c r="C1154" t="inlineStr">
        <is>
          <t>F3</t>
        </is>
      </c>
      <c r="D1154" t="inlineStr">
        <is>
          <t>IN-FONDO3</t>
        </is>
      </c>
      <c r="E1154" t="inlineStr">
        <is>
          <t>011000112G35</t>
        </is>
      </c>
      <c r="F1154" t="inlineStr">
        <is>
          <t>PEP01000C5K6</t>
        </is>
      </c>
      <c r="G1154" t="inlineStr">
        <is>
          <t>SOB</t>
        </is>
      </c>
      <c r="H1154" t="inlineStr">
        <is>
          <t>Soberanos</t>
        </is>
      </c>
      <c r="I1154" t="inlineStr">
        <is>
          <t>GOB</t>
        </is>
      </c>
      <c r="J1154" t="inlineStr"/>
      <c r="K1154" t="inlineStr">
        <is>
          <t>Perú</t>
        </is>
      </c>
      <c r="L1154" t="inlineStr">
        <is>
          <t>Gobierno Central</t>
        </is>
      </c>
      <c r="M1154" t="inlineStr">
        <is>
          <t>Gobierno Central</t>
        </is>
      </c>
      <c r="N1154" t="b">
        <v>0</v>
      </c>
      <c r="O1154" t="n">
        <v>170.4198394</v>
      </c>
      <c r="P1154" t="n">
        <v>0.009578201618919568</v>
      </c>
      <c r="Q1154" t="n">
        <v>16.69342911370154</v>
      </c>
      <c r="R1154" t="n">
        <v>2844.891508592301</v>
      </c>
      <c r="S1154" t="n">
        <v>1.632315581637093</v>
      </c>
      <c r="T1154">
        <f>O1154*Q1154</f>
        <v/>
      </c>
      <c r="U1154">
        <f>O1154*P1154</f>
        <v/>
      </c>
    </row>
    <row r="1155">
      <c r="A1155" t="inlineStr">
        <is>
          <t>202606</t>
        </is>
      </c>
      <c r="B1155" t="inlineStr">
        <is>
          <t>Habitat</t>
        </is>
      </c>
      <c r="C1155" t="inlineStr">
        <is>
          <t>F2</t>
        </is>
      </c>
      <c r="D1155" t="inlineStr">
        <is>
          <t>IN-FONDO2</t>
        </is>
      </c>
      <c r="E1155" t="inlineStr">
        <is>
          <t>011000112G35</t>
        </is>
      </c>
      <c r="F1155" t="inlineStr">
        <is>
          <t>PEP01000C5K6</t>
        </is>
      </c>
      <c r="G1155" t="inlineStr">
        <is>
          <t>SOB</t>
        </is>
      </c>
      <c r="H1155" t="inlineStr">
        <is>
          <t>Soberanos</t>
        </is>
      </c>
      <c r="I1155" t="inlineStr">
        <is>
          <t>GOB</t>
        </is>
      </c>
      <c r="J1155" t="inlineStr"/>
      <c r="K1155" t="inlineStr">
        <is>
          <t>Perú</t>
        </is>
      </c>
      <c r="L1155" t="inlineStr">
        <is>
          <t>Gobierno Central</t>
        </is>
      </c>
      <c r="M1155" t="inlineStr">
        <is>
          <t>Gobierno Central</t>
        </is>
      </c>
      <c r="N1155" t="b">
        <v>0</v>
      </c>
      <c r="O1155" t="n">
        <v>170.4198394</v>
      </c>
      <c r="P1155" t="n">
        <v>0.04029246492357325</v>
      </c>
      <c r="Q1155" t="n">
        <v>164.8151317260549</v>
      </c>
      <c r="R1155" t="n">
        <v>28087.76827944413</v>
      </c>
      <c r="S1155" t="n">
        <v>6.866635401305487</v>
      </c>
      <c r="T1155">
        <f>O1155*Q1155</f>
        <v/>
      </c>
      <c r="U1155">
        <f>O1155*P1155</f>
        <v/>
      </c>
    </row>
    <row r="1156">
      <c r="A1156" t="inlineStr">
        <is>
          <t>202606</t>
        </is>
      </c>
      <c r="B1156" t="inlineStr">
        <is>
          <t>Habitat</t>
        </is>
      </c>
      <c r="C1156" t="inlineStr">
        <is>
          <t>F1</t>
        </is>
      </c>
      <c r="D1156" t="inlineStr">
        <is>
          <t>IN-FONDO1</t>
        </is>
      </c>
      <c r="E1156" t="inlineStr">
        <is>
          <t>011000112G37</t>
        </is>
      </c>
      <c r="F1156" t="inlineStr">
        <is>
          <t>PEP01000C2Z1</t>
        </is>
      </c>
      <c r="G1156" t="inlineStr">
        <is>
          <t>SOB</t>
        </is>
      </c>
      <c r="H1156" t="inlineStr">
        <is>
          <t>Soberanos</t>
        </is>
      </c>
      <c r="I1156" t="inlineStr">
        <is>
          <t>GOB</t>
        </is>
      </c>
      <c r="J1156" t="inlineStr"/>
      <c r="K1156" t="inlineStr">
        <is>
          <t>Perú</t>
        </is>
      </c>
      <c r="L1156" t="inlineStr">
        <is>
          <t>Gobierno Central</t>
        </is>
      </c>
      <c r="M1156" t="inlineStr">
        <is>
          <t>Gobierno Central</t>
        </is>
      </c>
      <c r="N1156" t="b">
        <v>0</v>
      </c>
      <c r="O1156" t="n">
        <v>170.4198394</v>
      </c>
      <c r="P1156" t="n">
        <v>0.02177491813408094</v>
      </c>
      <c r="Q1156" t="n">
        <v>11.08520136436749</v>
      </c>
      <c r="R1156" t="n">
        <v>1889.138236232169</v>
      </c>
      <c r="S1156" t="n">
        <v>3.710878051358221</v>
      </c>
      <c r="T1156">
        <f>O1156*Q1156</f>
        <v/>
      </c>
      <c r="U1156">
        <f>O1156*P1156</f>
        <v/>
      </c>
    </row>
    <row r="1157">
      <c r="A1157" t="inlineStr">
        <is>
          <t>202606</t>
        </is>
      </c>
      <c r="B1157" t="inlineStr">
        <is>
          <t>Habitat</t>
        </is>
      </c>
      <c r="C1157" t="inlineStr">
        <is>
          <t>F2</t>
        </is>
      </c>
      <c r="D1157" t="inlineStr">
        <is>
          <t>IN-FONDO2</t>
        </is>
      </c>
      <c r="E1157" t="inlineStr">
        <is>
          <t>011000112G37</t>
        </is>
      </c>
      <c r="F1157" t="inlineStr">
        <is>
          <t>PEP01000C2Z1</t>
        </is>
      </c>
      <c r="G1157" t="inlineStr">
        <is>
          <t>SOB</t>
        </is>
      </c>
      <c r="H1157" t="inlineStr">
        <is>
          <t>Soberanos</t>
        </is>
      </c>
      <c r="I1157" t="inlineStr">
        <is>
          <t>GOB</t>
        </is>
      </c>
      <c r="J1157" t="inlineStr"/>
      <c r="K1157" t="inlineStr">
        <is>
          <t>Perú</t>
        </is>
      </c>
      <c r="L1157" t="inlineStr">
        <is>
          <t>Gobierno Central</t>
        </is>
      </c>
      <c r="M1157" t="inlineStr">
        <is>
          <t>Gobierno Central</t>
        </is>
      </c>
      <c r="N1157" t="b">
        <v>0</v>
      </c>
      <c r="O1157" t="n">
        <v>170.4198394</v>
      </c>
      <c r="P1157" t="n">
        <v>0.01446639449104713</v>
      </c>
      <c r="Q1157" t="n">
        <v>59.17435724435108</v>
      </c>
      <c r="R1157" t="n">
        <v>10084.48445818054</v>
      </c>
      <c r="S1157" t="n">
        <v>2.465360625861297</v>
      </c>
      <c r="T1157">
        <f>O1157*Q1157</f>
        <v/>
      </c>
      <c r="U1157">
        <f>O1157*P1157</f>
        <v/>
      </c>
    </row>
    <row r="1158">
      <c r="A1158" t="inlineStr">
        <is>
          <t>202606</t>
        </is>
      </c>
      <c r="B1158" t="inlineStr">
        <is>
          <t>Habitat</t>
        </is>
      </c>
      <c r="C1158" t="inlineStr">
        <is>
          <t>F3</t>
        </is>
      </c>
      <c r="D1158" t="inlineStr">
        <is>
          <t>IN-FONDO3</t>
        </is>
      </c>
      <c r="E1158" t="inlineStr">
        <is>
          <t>011000112G37</t>
        </is>
      </c>
      <c r="F1158" t="inlineStr">
        <is>
          <t>PEP01000C2Z1</t>
        </is>
      </c>
      <c r="G1158" t="inlineStr">
        <is>
          <t>SOB</t>
        </is>
      </c>
      <c r="H1158" t="inlineStr">
        <is>
          <t>Soberanos</t>
        </is>
      </c>
      <c r="I1158" t="inlineStr">
        <is>
          <t>GOB</t>
        </is>
      </c>
      <c r="J1158" t="inlineStr"/>
      <c r="K1158" t="inlineStr">
        <is>
          <t>Perú</t>
        </is>
      </c>
      <c r="L1158" t="inlineStr">
        <is>
          <t>Gobierno Central</t>
        </is>
      </c>
      <c r="M1158" t="inlineStr">
        <is>
          <t>Gobierno Central</t>
        </is>
      </c>
      <c r="N1158" t="b">
        <v>0</v>
      </c>
      <c r="O1158" t="n">
        <v>170.4198394</v>
      </c>
      <c r="P1158" t="n">
        <v>0.00255486403748182</v>
      </c>
      <c r="Q1158" t="n">
        <v>4.452760904573544</v>
      </c>
      <c r="R1158" t="n">
        <v>758.8387982440221</v>
      </c>
      <c r="S1158" t="n">
        <v>0.4353995189564874</v>
      </c>
      <c r="T1158">
        <f>O1158*Q1158</f>
        <v/>
      </c>
      <c r="U1158">
        <f>O1158*P1158</f>
        <v/>
      </c>
    </row>
    <row r="1159">
      <c r="A1159" t="inlineStr">
        <is>
          <t>202606</t>
        </is>
      </c>
      <c r="B1159" t="inlineStr">
        <is>
          <t>Habitat</t>
        </is>
      </c>
      <c r="C1159" t="inlineStr">
        <is>
          <t>F1</t>
        </is>
      </c>
      <c r="D1159" t="inlineStr">
        <is>
          <t>IN-FONDO1</t>
        </is>
      </c>
      <c r="E1159" t="inlineStr">
        <is>
          <t>011000112G39</t>
        </is>
      </c>
      <c r="F1159" t="inlineStr">
        <is>
          <t>PEP01000C5J8</t>
        </is>
      </c>
      <c r="G1159" t="inlineStr">
        <is>
          <t>SOB</t>
        </is>
      </c>
      <c r="H1159" t="inlineStr">
        <is>
          <t>Soberanos</t>
        </is>
      </c>
      <c r="I1159" t="inlineStr">
        <is>
          <t>GOB</t>
        </is>
      </c>
      <c r="J1159" t="inlineStr"/>
      <c r="K1159" t="inlineStr">
        <is>
          <t>Perú</t>
        </is>
      </c>
      <c r="L1159" t="inlineStr">
        <is>
          <t>Gobierno Central</t>
        </is>
      </c>
      <c r="M1159" t="inlineStr">
        <is>
          <t>Gobierno Central</t>
        </is>
      </c>
      <c r="N1159" t="b">
        <v>0</v>
      </c>
      <c r="O1159" t="n">
        <v>170.4198394</v>
      </c>
      <c r="P1159" t="n">
        <v>0.02393935175264974</v>
      </c>
      <c r="Q1159" t="n">
        <v>12.18707381935913</v>
      </c>
      <c r="R1159" t="n">
        <v>2076.919163051128</v>
      </c>
      <c r="S1159" t="n">
        <v>4.079740481026677</v>
      </c>
      <c r="T1159">
        <f>O1159*Q1159</f>
        <v/>
      </c>
      <c r="U1159">
        <f>O1159*P1159</f>
        <v/>
      </c>
    </row>
    <row r="1160">
      <c r="A1160" t="inlineStr">
        <is>
          <t>202606</t>
        </is>
      </c>
      <c r="B1160" t="inlineStr">
        <is>
          <t>Habitat</t>
        </is>
      </c>
      <c r="C1160" t="inlineStr">
        <is>
          <t>F3</t>
        </is>
      </c>
      <c r="D1160" t="inlineStr">
        <is>
          <t>IN-FONDO3</t>
        </is>
      </c>
      <c r="E1160" t="inlineStr">
        <is>
          <t>011000112G39</t>
        </is>
      </c>
      <c r="F1160" t="inlineStr">
        <is>
          <t>PEP01000C5J8</t>
        </is>
      </c>
      <c r="G1160" t="inlineStr">
        <is>
          <t>SOB</t>
        </is>
      </c>
      <c r="H1160" t="inlineStr">
        <is>
          <t>Soberanos</t>
        </is>
      </c>
      <c r="I1160" t="inlineStr">
        <is>
          <t>GOB</t>
        </is>
      </c>
      <c r="J1160" t="inlineStr"/>
      <c r="K1160" t="inlineStr">
        <is>
          <t>Perú</t>
        </is>
      </c>
      <c r="L1160" t="inlineStr">
        <is>
          <t>Gobierno Central</t>
        </is>
      </c>
      <c r="M1160" t="inlineStr">
        <is>
          <t>Gobierno Central</t>
        </is>
      </c>
      <c r="N1160" t="b">
        <v>0</v>
      </c>
      <c r="O1160" t="n">
        <v>170.4198394</v>
      </c>
      <c r="P1160" t="n">
        <v>0.01664725402829258</v>
      </c>
      <c r="Q1160" t="n">
        <v>29.01377169907935</v>
      </c>
      <c r="R1160" t="n">
        <v>4944.522313345368</v>
      </c>
      <c r="S1160" t="n">
        <v>2.837022357952625</v>
      </c>
      <c r="T1160">
        <f>O1160*Q1160</f>
        <v/>
      </c>
      <c r="U1160">
        <f>O1160*P1160</f>
        <v/>
      </c>
    </row>
    <row r="1161">
      <c r="A1161" t="inlineStr">
        <is>
          <t>202606</t>
        </is>
      </c>
      <c r="B1161" t="inlineStr">
        <is>
          <t>Habitat</t>
        </is>
      </c>
      <c r="C1161" t="inlineStr">
        <is>
          <t>F2</t>
        </is>
      </c>
      <c r="D1161" t="inlineStr">
        <is>
          <t>IN-FONDO2</t>
        </is>
      </c>
      <c r="E1161" t="inlineStr">
        <is>
          <t>011000112G39</t>
        </is>
      </c>
      <c r="F1161" t="inlineStr">
        <is>
          <t>PEP01000C5J8</t>
        </is>
      </c>
      <c r="G1161" t="inlineStr">
        <is>
          <t>SOB</t>
        </is>
      </c>
      <c r="H1161" t="inlineStr">
        <is>
          <t>Soberanos</t>
        </is>
      </c>
      <c r="I1161" t="inlineStr">
        <is>
          <t>GOB</t>
        </is>
      </c>
      <c r="J1161" t="inlineStr"/>
      <c r="K1161" t="inlineStr">
        <is>
          <t>Perú</t>
        </is>
      </c>
      <c r="L1161" t="inlineStr">
        <is>
          <t>Gobierno Central</t>
        </is>
      </c>
      <c r="M1161" t="inlineStr">
        <is>
          <t>Gobierno Central</t>
        </is>
      </c>
      <c r="N1161" t="b">
        <v>0</v>
      </c>
      <c r="O1161" t="n">
        <v>170.4198394</v>
      </c>
      <c r="P1161" t="n">
        <v>0.04637228441386598</v>
      </c>
      <c r="Q1161" t="n">
        <v>189.6844528773897</v>
      </c>
      <c r="R1161" t="n">
        <v>32325.99399604162</v>
      </c>
      <c r="S1161" t="n">
        <v>7.902757262422164</v>
      </c>
      <c r="T1161">
        <f>O1161*Q1161</f>
        <v/>
      </c>
      <c r="U1161">
        <f>O1161*P1161</f>
        <v/>
      </c>
    </row>
    <row r="1162">
      <c r="A1162" t="inlineStr">
        <is>
          <t>202606</t>
        </is>
      </c>
      <c r="B1162" t="inlineStr">
        <is>
          <t>Habitat</t>
        </is>
      </c>
      <c r="C1162" t="inlineStr">
        <is>
          <t>F3</t>
        </is>
      </c>
      <c r="D1162" t="inlineStr">
        <is>
          <t>IN-FONDO3</t>
        </is>
      </c>
      <c r="E1162" t="inlineStr">
        <is>
          <t>011000112G40</t>
        </is>
      </c>
      <c r="F1162" t="inlineStr">
        <is>
          <t>PEP01000C5H2</t>
        </is>
      </c>
      <c r="G1162" t="inlineStr">
        <is>
          <t>SOB</t>
        </is>
      </c>
      <c r="H1162" t="inlineStr">
        <is>
          <t>Soberanos</t>
        </is>
      </c>
      <c r="I1162" t="inlineStr">
        <is>
          <t>GOB</t>
        </is>
      </c>
      <c r="J1162" t="inlineStr"/>
      <c r="K1162" t="inlineStr">
        <is>
          <t>Perú</t>
        </is>
      </c>
      <c r="L1162" t="inlineStr">
        <is>
          <t>Gobierno Central</t>
        </is>
      </c>
      <c r="M1162" t="inlineStr">
        <is>
          <t>Gobierno Central</t>
        </is>
      </c>
      <c r="N1162" t="b">
        <v>0</v>
      </c>
      <c r="O1162" t="n">
        <v>170.4198394</v>
      </c>
      <c r="P1162" t="n">
        <v>0.03057008602709116</v>
      </c>
      <c r="Q1162" t="n">
        <v>53.27926727758407</v>
      </c>
      <c r="R1162" t="n">
        <v>9079.844172795552</v>
      </c>
      <c r="S1162" t="n">
        <v>5.209749151181059</v>
      </c>
      <c r="T1162">
        <f>O1162*Q1162</f>
        <v/>
      </c>
      <c r="U1162">
        <f>O1162*P1162</f>
        <v/>
      </c>
    </row>
    <row r="1163">
      <c r="A1163" t="inlineStr">
        <is>
          <t>202606</t>
        </is>
      </c>
      <c r="B1163" t="inlineStr">
        <is>
          <t>Habitat</t>
        </is>
      </c>
      <c r="C1163" t="inlineStr">
        <is>
          <t>F2</t>
        </is>
      </c>
      <c r="D1163" t="inlineStr">
        <is>
          <t>IN-FONDO2</t>
        </is>
      </c>
      <c r="E1163" t="inlineStr">
        <is>
          <t>011000112G40</t>
        </is>
      </c>
      <c r="F1163" t="inlineStr">
        <is>
          <t>PEP01000C5H2</t>
        </is>
      </c>
      <c r="G1163" t="inlineStr">
        <is>
          <t>SOB</t>
        </is>
      </c>
      <c r="H1163" t="inlineStr">
        <is>
          <t>Soberanos</t>
        </is>
      </c>
      <c r="I1163" t="inlineStr">
        <is>
          <t>GOB</t>
        </is>
      </c>
      <c r="J1163" t="inlineStr"/>
      <c r="K1163" t="inlineStr">
        <is>
          <t>Perú</t>
        </is>
      </c>
      <c r="L1163" t="inlineStr">
        <is>
          <t>Gobierno Central</t>
        </is>
      </c>
      <c r="M1163" t="inlineStr">
        <is>
          <t>Gobierno Central</t>
        </is>
      </c>
      <c r="N1163" t="b">
        <v>0</v>
      </c>
      <c r="O1163" t="n">
        <v>170.4198394</v>
      </c>
      <c r="P1163" t="n">
        <v>0.0402192086098958</v>
      </c>
      <c r="Q1163" t="n">
        <v>164.5154789495019</v>
      </c>
      <c r="R1163" t="n">
        <v>28036.70150138819</v>
      </c>
      <c r="S1163" t="n">
        <v>6.85415107209354</v>
      </c>
      <c r="T1163">
        <f>O1163*Q1163</f>
        <v/>
      </c>
      <c r="U1163">
        <f>O1163*P1163</f>
        <v/>
      </c>
    </row>
    <row r="1164">
      <c r="A1164" t="inlineStr">
        <is>
          <t>202606</t>
        </is>
      </c>
      <c r="B1164" t="inlineStr">
        <is>
          <t>Habitat</t>
        </is>
      </c>
      <c r="C1164" t="inlineStr">
        <is>
          <t>F1</t>
        </is>
      </c>
      <c r="D1164" t="inlineStr">
        <is>
          <t>IN-FONDO1</t>
        </is>
      </c>
      <c r="E1164" t="inlineStr">
        <is>
          <t>011000112G32</t>
        </is>
      </c>
      <c r="F1164" t="inlineStr">
        <is>
          <t>PEP01000C5E9</t>
        </is>
      </c>
      <c r="G1164" t="inlineStr">
        <is>
          <t>SOB</t>
        </is>
      </c>
      <c r="H1164" t="inlineStr">
        <is>
          <t>Soberanos</t>
        </is>
      </c>
      <c r="I1164" t="inlineStr">
        <is>
          <t>GOB</t>
        </is>
      </c>
      <c r="J1164" t="inlineStr"/>
      <c r="K1164" t="inlineStr">
        <is>
          <t>Perú</t>
        </is>
      </c>
      <c r="L1164" t="inlineStr">
        <is>
          <t>Gobierno Central</t>
        </is>
      </c>
      <c r="M1164" t="inlineStr">
        <is>
          <t>Gobierno Central</t>
        </is>
      </c>
      <c r="N1164" t="b">
        <v>0</v>
      </c>
      <c r="O1164" t="n">
        <v>170.4198394</v>
      </c>
      <c r="P1164" t="n">
        <v>0.02607623333218095</v>
      </c>
      <c r="Q1164" t="n">
        <v>13.27492004936798</v>
      </c>
      <c r="R1164" t="n">
        <v>2262.30974286113</v>
      </c>
      <c r="S1164" t="n">
        <v>4.443907496627204</v>
      </c>
      <c r="T1164">
        <f>O1164*Q1164</f>
        <v/>
      </c>
      <c r="U1164">
        <f>O1164*P1164</f>
        <v/>
      </c>
    </row>
    <row r="1165">
      <c r="A1165" t="inlineStr">
        <is>
          <t>202606</t>
        </is>
      </c>
      <c r="B1165" t="inlineStr">
        <is>
          <t>Habitat</t>
        </is>
      </c>
      <c r="C1165" t="inlineStr">
        <is>
          <t>F2</t>
        </is>
      </c>
      <c r="D1165" t="inlineStr">
        <is>
          <t>IN-FONDO2</t>
        </is>
      </c>
      <c r="E1165" t="inlineStr">
        <is>
          <t>011000112G32</t>
        </is>
      </c>
      <c r="F1165" t="inlineStr">
        <is>
          <t>PEP01000C5E9</t>
        </is>
      </c>
      <c r="G1165" t="inlineStr">
        <is>
          <t>SOB</t>
        </is>
      </c>
      <c r="H1165" t="inlineStr">
        <is>
          <t>Soberanos</t>
        </is>
      </c>
      <c r="I1165" t="inlineStr">
        <is>
          <t>GOB</t>
        </is>
      </c>
      <c r="J1165" t="inlineStr"/>
      <c r="K1165" t="inlineStr">
        <is>
          <t>Perú</t>
        </is>
      </c>
      <c r="L1165" t="inlineStr">
        <is>
          <t>Gobierno Central</t>
        </is>
      </c>
      <c r="M1165" t="inlineStr">
        <is>
          <t>Gobierno Central</t>
        </is>
      </c>
      <c r="N1165" t="b">
        <v>0</v>
      </c>
      <c r="O1165" t="n">
        <v>170.4198394</v>
      </c>
      <c r="P1165" t="n">
        <v>0.01762633862115673</v>
      </c>
      <c r="Q1165" t="n">
        <v>72.10001490860304</v>
      </c>
      <c r="R1165" t="n">
        <v>12287.27296146174</v>
      </c>
      <c r="S1165" t="n">
        <v>3.003877797027548</v>
      </c>
      <c r="T1165">
        <f>O1165*Q1165</f>
        <v/>
      </c>
      <c r="U1165">
        <f>O1165*P1165</f>
        <v/>
      </c>
    </row>
    <row r="1166">
      <c r="A1166" t="inlineStr">
        <is>
          <t>202606</t>
        </is>
      </c>
      <c r="B1166" t="inlineStr">
        <is>
          <t>Habitat</t>
        </is>
      </c>
      <c r="C1166" t="inlineStr">
        <is>
          <t>F3</t>
        </is>
      </c>
      <c r="D1166" t="inlineStr">
        <is>
          <t>IN-FONDO3</t>
        </is>
      </c>
      <c r="E1166" t="inlineStr">
        <is>
          <t>011000112G32</t>
        </is>
      </c>
      <c r="F1166" t="inlineStr">
        <is>
          <t>PEP01000C5E9</t>
        </is>
      </c>
      <c r="G1166" t="inlineStr">
        <is>
          <t>SOB</t>
        </is>
      </c>
      <c r="H1166" t="inlineStr">
        <is>
          <t>Soberanos</t>
        </is>
      </c>
      <c r="I1166" t="inlineStr">
        <is>
          <t>GOB</t>
        </is>
      </c>
      <c r="J1166" t="inlineStr"/>
      <c r="K1166" t="inlineStr">
        <is>
          <t>Perú</t>
        </is>
      </c>
      <c r="L1166" t="inlineStr">
        <is>
          <t>Gobierno Central</t>
        </is>
      </c>
      <c r="M1166" t="inlineStr">
        <is>
          <t>Gobierno Central</t>
        </is>
      </c>
      <c r="N1166" t="b">
        <v>0</v>
      </c>
      <c r="O1166" t="n">
        <v>170.4198394</v>
      </c>
      <c r="P1166" t="n">
        <v>0.003821227586433429</v>
      </c>
      <c r="Q1166" t="n">
        <v>6.659850604464806</v>
      </c>
      <c r="R1166" t="n">
        <v>1134.970670440885</v>
      </c>
      <c r="S1166" t="n">
        <v>0.6512129915908346</v>
      </c>
      <c r="T1166">
        <f>O1166*Q1166</f>
        <v/>
      </c>
      <c r="U1166">
        <f>O1166*P1166</f>
        <v/>
      </c>
    </row>
    <row r="1167">
      <c r="A1167" t="inlineStr">
        <is>
          <t>202606</t>
        </is>
      </c>
      <c r="B1167" t="inlineStr">
        <is>
          <t>Habitat</t>
        </is>
      </c>
      <c r="C1167" t="inlineStr">
        <is>
          <t>F1</t>
        </is>
      </c>
      <c r="D1167" t="inlineStr">
        <is>
          <t>IN-FONDO1</t>
        </is>
      </c>
      <c r="E1167" t="inlineStr">
        <is>
          <t>2220082PAB78</t>
        </is>
      </c>
      <c r="F1167" t="inlineStr">
        <is>
          <t>USP6680PAB78</t>
        </is>
      </c>
      <c r="G1167" t="inlineStr">
        <is>
          <t>BU</t>
        </is>
      </c>
      <c r="H1167" t="inlineStr">
        <is>
          <t>Sector</t>
        </is>
      </c>
      <c r="I1167" t="inlineStr">
        <is>
          <t>Materials</t>
        </is>
      </c>
      <c r="J1167" t="inlineStr">
        <is>
          <t>MSCI</t>
        </is>
      </c>
      <c r="K1167" t="inlineStr"/>
      <c r="L1167" t="inlineStr"/>
      <c r="M1167" t="inlineStr">
        <is>
          <t>nan</t>
        </is>
      </c>
      <c r="N1167" t="b">
        <v>0</v>
      </c>
      <c r="O1167" t="n">
        <v>32.13</v>
      </c>
      <c r="P1167" t="n">
        <v>0.01381617038345796</v>
      </c>
      <c r="Q1167" t="n">
        <v>7.033552541597475</v>
      </c>
      <c r="R1167" t="n">
        <v>225.9880431615269</v>
      </c>
      <c r="S1167" t="n">
        <v>0.4439135544205042</v>
      </c>
      <c r="T1167">
        <f>O1167*Q1167</f>
        <v/>
      </c>
      <c r="U1167">
        <f>O1167*P1167</f>
        <v/>
      </c>
    </row>
    <row r="1168">
      <c r="A1168" t="inlineStr">
        <is>
          <t>202606</t>
        </is>
      </c>
      <c r="B1168" t="inlineStr">
        <is>
          <t>Habitat</t>
        </is>
      </c>
      <c r="C1168" t="inlineStr">
        <is>
          <t>F2</t>
        </is>
      </c>
      <c r="D1168" t="inlineStr">
        <is>
          <t>IN-FONDO2</t>
        </is>
      </c>
      <c r="E1168" t="inlineStr">
        <is>
          <t>2220082PAB78</t>
        </is>
      </c>
      <c r="F1168" t="inlineStr">
        <is>
          <t>USP6680PAB78</t>
        </is>
      </c>
      <c r="G1168" t="inlineStr">
        <is>
          <t>BU</t>
        </is>
      </c>
      <c r="H1168" t="inlineStr">
        <is>
          <t>Sector</t>
        </is>
      </c>
      <c r="I1168" t="inlineStr">
        <is>
          <t>Materials</t>
        </is>
      </c>
      <c r="J1168" t="inlineStr">
        <is>
          <t>MSCI</t>
        </is>
      </c>
      <c r="K1168" t="inlineStr"/>
      <c r="L1168" t="inlineStr"/>
      <c r="M1168" t="inlineStr">
        <is>
          <t>nan</t>
        </is>
      </c>
      <c r="N1168" t="b">
        <v>0</v>
      </c>
      <c r="O1168" t="n">
        <v>32.13</v>
      </c>
      <c r="P1168" t="n">
        <v>0.002175922275735216</v>
      </c>
      <c r="Q1168" t="n">
        <v>8.900545478694257</v>
      </c>
      <c r="R1168" t="n">
        <v>285.9745262304465</v>
      </c>
      <c r="S1168" t="n">
        <v>0.06991238271937249</v>
      </c>
      <c r="T1168">
        <f>O1168*Q1168</f>
        <v/>
      </c>
      <c r="U1168">
        <f>O1168*P1168</f>
        <v/>
      </c>
    </row>
    <row r="1169">
      <c r="A1169" t="inlineStr">
        <is>
          <t>202606</t>
        </is>
      </c>
      <c r="B1169" t="inlineStr">
        <is>
          <t>Habitat</t>
        </is>
      </c>
      <c r="C1169" t="inlineStr">
        <is>
          <t>F3</t>
        </is>
      </c>
      <c r="D1169" t="inlineStr">
        <is>
          <t>IN-FONDO3</t>
        </is>
      </c>
      <c r="E1169" t="inlineStr">
        <is>
          <t>2259582AAA36</t>
        </is>
      </c>
      <c r="F1169" t="inlineStr">
        <is>
          <t>USP6432AAA36</t>
        </is>
      </c>
      <c r="G1169" t="inlineStr">
        <is>
          <t>BU</t>
        </is>
      </c>
      <c r="H1169" t="inlineStr">
        <is>
          <t>Sector</t>
        </is>
      </c>
      <c r="I1169" t="inlineStr">
        <is>
          <t>Materials</t>
        </is>
      </c>
      <c r="J1169" t="inlineStr">
        <is>
          <t>MSCI</t>
        </is>
      </c>
      <c r="K1169" t="inlineStr"/>
      <c r="L1169" t="inlineStr"/>
      <c r="M1169" t="inlineStr">
        <is>
          <t>nan</t>
        </is>
      </c>
      <c r="N1169" t="b">
        <v>0</v>
      </c>
      <c r="O1169" t="n">
        <v>116.89</v>
      </c>
      <c r="P1169" t="n">
        <v>0.0005930624571708018</v>
      </c>
      <c r="Q1169" t="n">
        <v>1.033622644695925</v>
      </c>
      <c r="R1169" t="n">
        <v>120.8201509385067</v>
      </c>
      <c r="S1169" t="n">
        <v>0.06932307061869501</v>
      </c>
      <c r="T1169">
        <f>O1169*Q1169</f>
        <v/>
      </c>
      <c r="U1169">
        <f>O1169*P1169</f>
        <v/>
      </c>
    </row>
    <row r="1170">
      <c r="A1170" t="inlineStr">
        <is>
          <t>202606</t>
        </is>
      </c>
      <c r="B1170" t="inlineStr">
        <is>
          <t>Habitat</t>
        </is>
      </c>
      <c r="C1170" t="inlineStr">
        <is>
          <t>F2</t>
        </is>
      </c>
      <c r="D1170" t="inlineStr">
        <is>
          <t>IN-FONDO2</t>
        </is>
      </c>
      <c r="E1170" t="inlineStr">
        <is>
          <t>22204327AE63</t>
        </is>
      </c>
      <c r="F1170" t="inlineStr">
        <is>
          <t>USP98047AE63</t>
        </is>
      </c>
      <c r="G1170" t="inlineStr">
        <is>
          <t>BU</t>
        </is>
      </c>
      <c r="H1170" t="inlineStr">
        <is>
          <t>Sector</t>
        </is>
      </c>
      <c r="I1170" t="inlineStr">
        <is>
          <t>Materials</t>
        </is>
      </c>
      <c r="J1170" t="inlineStr">
        <is>
          <t>MSCI</t>
        </is>
      </c>
      <c r="K1170" t="inlineStr"/>
      <c r="L1170" t="inlineStr"/>
      <c r="M1170" t="inlineStr">
        <is>
          <t>nan</t>
        </is>
      </c>
      <c r="N1170" t="b">
        <v>0</v>
      </c>
      <c r="O1170" t="n">
        <v>113.85</v>
      </c>
      <c r="P1170" t="n">
        <v>0.002389665776305606</v>
      </c>
      <c r="Q1170" t="n">
        <v>9.774856923003203</v>
      </c>
      <c r="R1170" t="n">
        <v>1112.867460683914</v>
      </c>
      <c r="S1170" t="n">
        <v>0.2720634486323932</v>
      </c>
      <c r="T1170">
        <f>O1170*Q1170</f>
        <v/>
      </c>
      <c r="U1170">
        <f>O1170*P1170</f>
        <v/>
      </c>
    </row>
    <row r="1171">
      <c r="A1171" t="inlineStr">
        <is>
          <t>202606</t>
        </is>
      </c>
      <c r="B1171" t="inlineStr">
        <is>
          <t>Habitat</t>
        </is>
      </c>
      <c r="C1171" t="inlineStr">
        <is>
          <t>F1</t>
        </is>
      </c>
      <c r="D1171" t="inlineStr">
        <is>
          <t>IN-FONDO1</t>
        </is>
      </c>
      <c r="E1171" t="inlineStr">
        <is>
          <t>302043100002</t>
        </is>
      </c>
      <c r="F1171" t="inlineStr">
        <is>
          <t>PEP648014202</t>
        </is>
      </c>
      <c r="G1171" t="inlineStr">
        <is>
          <t>BU</t>
        </is>
      </c>
      <c r="H1171" t="inlineStr">
        <is>
          <t>Sector</t>
        </is>
      </c>
      <c r="I1171" t="inlineStr">
        <is>
          <t>Materials</t>
        </is>
      </c>
      <c r="J1171" t="inlineStr">
        <is>
          <t>MSCI</t>
        </is>
      </c>
      <c r="K1171" t="inlineStr"/>
      <c r="L1171" t="inlineStr">
        <is>
          <t>Volcan*</t>
        </is>
      </c>
      <c r="M1171" t="inlineStr">
        <is>
          <t>Volcan</t>
        </is>
      </c>
      <c r="N1171" t="b">
        <v>0</v>
      </c>
      <c r="O1171" t="n">
        <v>113.85</v>
      </c>
      <c r="P1171" t="n">
        <v>0.00307937416754158</v>
      </c>
      <c r="Q1171" t="n">
        <v>1.567651483841994</v>
      </c>
      <c r="R1171" t="n">
        <v>178.477121435411</v>
      </c>
      <c r="S1171" t="n">
        <v>0.3505867489746088</v>
      </c>
      <c r="T1171">
        <f>O1171*Q1171</f>
        <v/>
      </c>
      <c r="U1171">
        <f>O1171*P1171</f>
        <v/>
      </c>
    </row>
    <row r="1172">
      <c r="A1172" t="inlineStr">
        <is>
          <t>202606</t>
        </is>
      </c>
      <c r="B1172" t="inlineStr">
        <is>
          <t>Habitat</t>
        </is>
      </c>
      <c r="C1172" t="inlineStr">
        <is>
          <t>F2</t>
        </is>
      </c>
      <c r="D1172" t="inlineStr">
        <is>
          <t>IN-FONDO2</t>
        </is>
      </c>
      <c r="E1172" t="inlineStr">
        <is>
          <t>302043100002</t>
        </is>
      </c>
      <c r="F1172" t="inlineStr">
        <is>
          <t>PEP648014202</t>
        </is>
      </c>
      <c r="G1172" t="inlineStr">
        <is>
          <t>BU</t>
        </is>
      </c>
      <c r="H1172" t="inlineStr">
        <is>
          <t>Sector</t>
        </is>
      </c>
      <c r="I1172" t="inlineStr">
        <is>
          <t>Materials</t>
        </is>
      </c>
      <c r="J1172" t="inlineStr">
        <is>
          <t>MSCI</t>
        </is>
      </c>
      <c r="K1172" t="inlineStr"/>
      <c r="L1172" t="inlineStr">
        <is>
          <t>Volcan*</t>
        </is>
      </c>
      <c r="M1172" t="inlineStr">
        <is>
          <t>Volcan</t>
        </is>
      </c>
      <c r="N1172" t="b">
        <v>0</v>
      </c>
      <c r="O1172" t="n">
        <v>113.85</v>
      </c>
      <c r="P1172" t="n">
        <v>0.00283528353089679</v>
      </c>
      <c r="Q1172" t="n">
        <v>11.59764312041566</v>
      </c>
      <c r="R1172" t="n">
        <v>1320.391669259323</v>
      </c>
      <c r="S1172" t="n">
        <v>0.3227970299925995</v>
      </c>
      <c r="T1172">
        <f>O1172*Q1172</f>
        <v/>
      </c>
      <c r="U1172">
        <f>O1172*P1172</f>
        <v/>
      </c>
    </row>
    <row r="1173">
      <c r="A1173" t="inlineStr">
        <is>
          <t>202606</t>
        </is>
      </c>
      <c r="B1173" t="inlineStr">
        <is>
          <t>Habitat</t>
        </is>
      </c>
      <c r="C1173" t="inlineStr">
        <is>
          <t>F3</t>
        </is>
      </c>
      <c r="D1173" t="inlineStr">
        <is>
          <t>IN-FONDO3</t>
        </is>
      </c>
      <c r="E1173" t="inlineStr">
        <is>
          <t>302043100002</t>
        </is>
      </c>
      <c r="F1173" t="inlineStr">
        <is>
          <t>PEP648014202</t>
        </is>
      </c>
      <c r="G1173" t="inlineStr">
        <is>
          <t>BU</t>
        </is>
      </c>
      <c r="H1173" t="inlineStr">
        <is>
          <t>Sector</t>
        </is>
      </c>
      <c r="I1173" t="inlineStr">
        <is>
          <t>Materials</t>
        </is>
      </c>
      <c r="J1173" t="inlineStr">
        <is>
          <t>MSCI</t>
        </is>
      </c>
      <c r="K1173" t="inlineStr"/>
      <c r="L1173" t="inlineStr">
        <is>
          <t>Volcan*</t>
        </is>
      </c>
      <c r="M1173" t="inlineStr">
        <is>
          <t>Volcan</t>
        </is>
      </c>
      <c r="N1173" t="b">
        <v>0</v>
      </c>
      <c r="O1173" t="n">
        <v>113.85</v>
      </c>
      <c r="P1173" t="n">
        <v>0.0101106142864153</v>
      </c>
      <c r="Q1173" t="n">
        <v>17.62134788986522</v>
      </c>
      <c r="R1173" t="n">
        <v>2006.190457261155</v>
      </c>
      <c r="S1173" t="n">
        <v>1.151093436508382</v>
      </c>
      <c r="T1173">
        <f>O1173*Q1173</f>
        <v/>
      </c>
      <c r="U1173">
        <f>O1173*P1173</f>
        <v/>
      </c>
    </row>
    <row r="1174">
      <c r="A1174" t="inlineStr">
        <is>
          <t>202606</t>
        </is>
      </c>
      <c r="B1174" t="inlineStr">
        <is>
          <t>Habitat</t>
        </is>
      </c>
      <c r="C1174" t="inlineStr">
        <is>
          <t>F2</t>
        </is>
      </c>
      <c r="D1174" t="inlineStr">
        <is>
          <t>IN-FONDO2</t>
        </is>
      </c>
      <c r="E1174" t="inlineStr">
        <is>
          <t>302845100002</t>
        </is>
      </c>
      <c r="F1174" t="inlineStr">
        <is>
          <t>PEP620001003</t>
        </is>
      </c>
      <c r="G1174" t="inlineStr">
        <is>
          <t>BU</t>
        </is>
      </c>
      <c r="H1174" t="inlineStr">
        <is>
          <t>Sector</t>
        </is>
      </c>
      <c r="I1174" t="inlineStr">
        <is>
          <t>Materials</t>
        </is>
      </c>
      <c r="J1174" t="inlineStr">
        <is>
          <t>MSCI</t>
        </is>
      </c>
      <c r="K1174" t="inlineStr"/>
      <c r="L1174" t="inlineStr">
        <is>
          <t>Nexa Resources Perú</t>
        </is>
      </c>
      <c r="M1174" t="inlineStr">
        <is>
          <t>Nexa Resources Perú</t>
        </is>
      </c>
      <c r="N1174" t="b">
        <v>0</v>
      </c>
      <c r="O1174" t="n">
        <v>167.61</v>
      </c>
      <c r="P1174" t="n">
        <v>0.001080860286942594</v>
      </c>
      <c r="Q1174" t="n">
        <v>4.421226919420421</v>
      </c>
      <c r="R1174" t="n">
        <v>741.0418439640569</v>
      </c>
      <c r="S1174" t="n">
        <v>0.1811629926944482</v>
      </c>
      <c r="T1174">
        <f>O1174*Q1174</f>
        <v/>
      </c>
      <c r="U1174">
        <f>O1174*P1174</f>
        <v/>
      </c>
    </row>
    <row r="1175">
      <c r="A1175" t="inlineStr">
        <is>
          <t>202606</t>
        </is>
      </c>
      <c r="B1175" t="inlineStr">
        <is>
          <t>Habitat</t>
        </is>
      </c>
      <c r="C1175" t="inlineStr">
        <is>
          <t>F3</t>
        </is>
      </c>
      <c r="D1175" t="inlineStr">
        <is>
          <t>IN-FONDO3</t>
        </is>
      </c>
      <c r="E1175" t="inlineStr">
        <is>
          <t>302845100002</t>
        </is>
      </c>
      <c r="F1175" t="inlineStr">
        <is>
          <t>PEP620001003</t>
        </is>
      </c>
      <c r="G1175" t="inlineStr">
        <is>
          <t>BU</t>
        </is>
      </c>
      <c r="H1175" t="inlineStr">
        <is>
          <t>Sector</t>
        </is>
      </c>
      <c r="I1175" t="inlineStr">
        <is>
          <t>Materials</t>
        </is>
      </c>
      <c r="J1175" t="inlineStr">
        <is>
          <t>MSCI</t>
        </is>
      </c>
      <c r="K1175" t="inlineStr"/>
      <c r="L1175" t="inlineStr">
        <is>
          <t>Nexa Resources Perú</t>
        </is>
      </c>
      <c r="M1175" t="inlineStr">
        <is>
          <t>Nexa Resources Perú</t>
        </is>
      </c>
      <c r="N1175" t="b">
        <v>0</v>
      </c>
      <c r="O1175" t="n">
        <v>167.61</v>
      </c>
      <c r="P1175" t="n">
        <v>0.001045427693913092</v>
      </c>
      <c r="Q1175" t="n">
        <v>1.822030251207768</v>
      </c>
      <c r="R1175" t="n">
        <v>305.3904904049339</v>
      </c>
      <c r="S1175" t="n">
        <v>0.1752241357767733</v>
      </c>
      <c r="T1175">
        <f>O1175*Q1175</f>
        <v/>
      </c>
      <c r="U1175">
        <f>O1175*P1175</f>
        <v/>
      </c>
    </row>
    <row r="1176">
      <c r="A1176" t="inlineStr">
        <is>
          <t>202606</t>
        </is>
      </c>
      <c r="B1176" t="inlineStr">
        <is>
          <t>Habitat</t>
        </is>
      </c>
      <c r="C1176" t="inlineStr">
        <is>
          <t>F1</t>
        </is>
      </c>
      <c r="D1176" t="inlineStr">
        <is>
          <t>IN-FONDO1</t>
        </is>
      </c>
      <c r="E1176" t="inlineStr">
        <is>
          <t>302845100002</t>
        </is>
      </c>
      <c r="F1176" t="inlineStr">
        <is>
          <t>PEP620001003</t>
        </is>
      </c>
      <c r="G1176" t="inlineStr">
        <is>
          <t>BU</t>
        </is>
      </c>
      <c r="H1176" t="inlineStr">
        <is>
          <t>Sector</t>
        </is>
      </c>
      <c r="I1176" t="inlineStr">
        <is>
          <t>Materials</t>
        </is>
      </c>
      <c r="J1176" t="inlineStr">
        <is>
          <t>MSCI</t>
        </is>
      </c>
      <c r="K1176" t="inlineStr"/>
      <c r="L1176" t="inlineStr">
        <is>
          <t>Nexa Resources Perú</t>
        </is>
      </c>
      <c r="M1176" t="inlineStr">
        <is>
          <t>Nexa Resources Perú</t>
        </is>
      </c>
      <c r="N1176" t="b">
        <v>0</v>
      </c>
      <c r="O1176" t="n">
        <v>167.61</v>
      </c>
      <c r="P1176" t="n">
        <v>3.05221839258377e-06</v>
      </c>
      <c r="Q1176" t="n">
        <v>0.001553826989450825</v>
      </c>
      <c r="R1176" t="n">
        <v>0.2604369417018528</v>
      </c>
      <c r="S1176" t="n">
        <v>0.0005115823247809657</v>
      </c>
      <c r="T1176">
        <f>O1176*Q1176</f>
        <v/>
      </c>
      <c r="U1176">
        <f>O1176*P1176</f>
        <v/>
      </c>
    </row>
    <row r="1177">
      <c r="A1177" t="inlineStr">
        <is>
          <t>202606</t>
        </is>
      </c>
      <c r="B1177" t="inlineStr">
        <is>
          <t>Habitat</t>
        </is>
      </c>
      <c r="C1177" t="inlineStr">
        <is>
          <t>F1</t>
        </is>
      </c>
      <c r="D1177" t="inlineStr">
        <is>
          <t>IN-FONDO1</t>
        </is>
      </c>
      <c r="E1177" t="inlineStr">
        <is>
          <t>312039100001</t>
        </is>
      </c>
      <c r="F1177" t="inlineStr">
        <is>
          <t>PEP622005002</t>
        </is>
      </c>
      <c r="G1177" t="inlineStr">
        <is>
          <t>BU</t>
        </is>
      </c>
      <c r="H1177" t="inlineStr">
        <is>
          <t>Sector</t>
        </is>
      </c>
      <c r="I1177" t="inlineStr">
        <is>
          <t>Materials</t>
        </is>
      </c>
      <c r="J1177" t="inlineStr">
        <is>
          <t>MSCI</t>
        </is>
      </c>
      <c r="K1177" t="inlineStr"/>
      <c r="L1177" t="inlineStr">
        <is>
          <t>Minsur</t>
        </is>
      </c>
      <c r="M1177" t="inlineStr">
        <is>
          <t>Minsur</t>
        </is>
      </c>
      <c r="N1177" t="b">
        <v>0</v>
      </c>
      <c r="O1177" t="n">
        <v>116.89</v>
      </c>
      <c r="P1177" t="n">
        <v>0.009113296853591977</v>
      </c>
      <c r="Q1177" t="n">
        <v>4.639408060837133</v>
      </c>
      <c r="R1177" t="n">
        <v>542.3004082312525</v>
      </c>
      <c r="S1177" t="n">
        <v>1.065253269216366</v>
      </c>
      <c r="T1177">
        <f>O1177*Q1177</f>
        <v/>
      </c>
      <c r="U1177">
        <f>O1177*P1177</f>
        <v/>
      </c>
    </row>
    <row r="1178">
      <c r="A1178" t="inlineStr">
        <is>
          <t>202606</t>
        </is>
      </c>
      <c r="B1178" t="inlineStr">
        <is>
          <t>Habitat</t>
        </is>
      </c>
      <c r="C1178" t="inlineStr">
        <is>
          <t>F3</t>
        </is>
      </c>
      <c r="D1178" t="inlineStr">
        <is>
          <t>IN-FONDO3</t>
        </is>
      </c>
      <c r="E1178" t="inlineStr">
        <is>
          <t>312039100001</t>
        </is>
      </c>
      <c r="F1178" t="inlineStr">
        <is>
          <t>PEP622005002</t>
        </is>
      </c>
      <c r="G1178" t="inlineStr">
        <is>
          <t>BU</t>
        </is>
      </c>
      <c r="H1178" t="inlineStr">
        <is>
          <t>Sector</t>
        </is>
      </c>
      <c r="I1178" t="inlineStr">
        <is>
          <t>Materials</t>
        </is>
      </c>
      <c r="J1178" t="inlineStr">
        <is>
          <t>MSCI</t>
        </is>
      </c>
      <c r="K1178" t="inlineStr"/>
      <c r="L1178" t="inlineStr">
        <is>
          <t>Minsur</t>
        </is>
      </c>
      <c r="M1178" t="inlineStr">
        <is>
          <t>Minsur</t>
        </is>
      </c>
      <c r="N1178" t="b">
        <v>0</v>
      </c>
      <c r="O1178" t="n">
        <v>116.89</v>
      </c>
      <c r="P1178" t="n">
        <v>0.05615671390224039</v>
      </c>
      <c r="Q1178" t="n">
        <v>97.87308307790799</v>
      </c>
      <c r="R1178" t="n">
        <v>11440.38468097667</v>
      </c>
      <c r="S1178" t="n">
        <v>6.564158288032879</v>
      </c>
      <c r="T1178">
        <f>O1178*Q1178</f>
        <v/>
      </c>
      <c r="U1178">
        <f>O1178*P1178</f>
        <v/>
      </c>
    </row>
    <row r="1179">
      <c r="A1179" t="inlineStr">
        <is>
          <t>202606</t>
        </is>
      </c>
      <c r="B1179" t="inlineStr">
        <is>
          <t>Habitat</t>
        </is>
      </c>
      <c r="C1179" t="inlineStr">
        <is>
          <t>F2</t>
        </is>
      </c>
      <c r="D1179" t="inlineStr">
        <is>
          <t>IN-FONDO2</t>
        </is>
      </c>
      <c r="E1179" t="inlineStr">
        <is>
          <t>312039100001</t>
        </is>
      </c>
      <c r="F1179" t="inlineStr">
        <is>
          <t>PEP622005002</t>
        </is>
      </c>
      <c r="G1179" t="inlineStr">
        <is>
          <t>BU</t>
        </is>
      </c>
      <c r="H1179" t="inlineStr">
        <is>
          <t>Sector</t>
        </is>
      </c>
      <c r="I1179" t="inlineStr">
        <is>
          <t>Materials</t>
        </is>
      </c>
      <c r="J1179" t="inlineStr">
        <is>
          <t>MSCI</t>
        </is>
      </c>
      <c r="K1179" t="inlineStr"/>
      <c r="L1179" t="inlineStr">
        <is>
          <t>Minsur</t>
        </is>
      </c>
      <c r="M1179" t="inlineStr">
        <is>
          <t>Minsur</t>
        </is>
      </c>
      <c r="N1179" t="b">
        <v>0</v>
      </c>
      <c r="O1179" t="n">
        <v>116.89</v>
      </c>
      <c r="P1179" t="n">
        <v>0.01923254055926634</v>
      </c>
      <c r="Q1179" t="n">
        <v>78.67013625785067</v>
      </c>
      <c r="R1179" t="n">
        <v>9195.752227180164</v>
      </c>
      <c r="S1179" t="n">
        <v>2.248091665972642</v>
      </c>
      <c r="T1179">
        <f>O1179*Q1179</f>
        <v/>
      </c>
      <c r="U1179">
        <f>O1179*P1179</f>
        <v/>
      </c>
    </row>
    <row r="1180">
      <c r="A1180" t="inlineStr">
        <is>
          <t>202606</t>
        </is>
      </c>
      <c r="B1180" t="inlineStr">
        <is>
          <t>Habitat</t>
        </is>
      </c>
      <c r="C1180" t="inlineStr">
        <is>
          <t>F1</t>
        </is>
      </c>
      <c r="D1180" t="inlineStr">
        <is>
          <t>IN-FONDO1</t>
        </is>
      </c>
      <c r="E1180" t="inlineStr">
        <is>
          <t>395833228291</t>
        </is>
      </c>
      <c r="F1180" t="inlineStr">
        <is>
          <t>LU1701428291</t>
        </is>
      </c>
      <c r="G1180" t="inlineStr">
        <is>
          <t>BU</t>
        </is>
      </c>
      <c r="H1180" t="inlineStr">
        <is>
          <t>Sector</t>
        </is>
      </c>
      <c r="I1180" t="inlineStr">
        <is>
          <t>Materials</t>
        </is>
      </c>
      <c r="J1180" t="inlineStr">
        <is>
          <t>MSCI</t>
        </is>
      </c>
      <c r="K1180" t="inlineStr"/>
      <c r="L1180" t="inlineStr">
        <is>
          <t>Nexa Resources</t>
        </is>
      </c>
      <c r="M1180" t="inlineStr">
        <is>
          <t>Nexa Resources</t>
        </is>
      </c>
      <c r="N1180" t="b">
        <v>0</v>
      </c>
      <c r="O1180" t="n">
        <v>206.9</v>
      </c>
      <c r="P1180" t="n">
        <v>0.0001264439882258378</v>
      </c>
      <c r="Q1180" t="n">
        <v>0.06437025674063621</v>
      </c>
      <c r="R1180" t="n">
        <v>13.31820611963763</v>
      </c>
      <c r="S1180" t="n">
        <v>0.02616126116392585</v>
      </c>
      <c r="T1180">
        <f>O1180*Q1180</f>
        <v/>
      </c>
      <c r="U1180">
        <f>O1180*P1180</f>
        <v/>
      </c>
    </row>
    <row r="1181">
      <c r="A1181" t="inlineStr">
        <is>
          <t>202606</t>
        </is>
      </c>
      <c r="B1181" t="inlineStr">
        <is>
          <t>Habitat</t>
        </is>
      </c>
      <c r="C1181" t="inlineStr">
        <is>
          <t>F3</t>
        </is>
      </c>
      <c r="D1181" t="inlineStr">
        <is>
          <t>IN-FONDO3</t>
        </is>
      </c>
      <c r="E1181" t="inlineStr">
        <is>
          <t>395833228291</t>
        </is>
      </c>
      <c r="F1181" t="inlineStr">
        <is>
          <t>LU1701428291</t>
        </is>
      </c>
      <c r="G1181" t="inlineStr">
        <is>
          <t>BU</t>
        </is>
      </c>
      <c r="H1181" t="inlineStr">
        <is>
          <t>Sector</t>
        </is>
      </c>
      <c r="I1181" t="inlineStr">
        <is>
          <t>Materials</t>
        </is>
      </c>
      <c r="J1181" t="inlineStr">
        <is>
          <t>MSCI</t>
        </is>
      </c>
      <c r="K1181" t="inlineStr"/>
      <c r="L1181" t="inlineStr">
        <is>
          <t>Nexa Resources</t>
        </is>
      </c>
      <c r="M1181" t="inlineStr">
        <is>
          <t>Nexa Resources</t>
        </is>
      </c>
      <c r="N1181" t="b">
        <v>0</v>
      </c>
      <c r="O1181" t="n">
        <v>206.9</v>
      </c>
      <c r="P1181" t="n">
        <v>0.0117293286147693</v>
      </c>
      <c r="Q1181" t="n">
        <v>20.44253436837228</v>
      </c>
      <c r="R1181" t="n">
        <v>4229.560360816225</v>
      </c>
      <c r="S1181" t="n">
        <v>2.426798090395767</v>
      </c>
      <c r="T1181">
        <f>O1181*Q1181</f>
        <v/>
      </c>
      <c r="U1181">
        <f>O1181*P1181</f>
        <v/>
      </c>
    </row>
    <row r="1182">
      <c r="A1182" t="inlineStr">
        <is>
          <t>202606</t>
        </is>
      </c>
      <c r="B1182" t="inlineStr">
        <is>
          <t>Habitat</t>
        </is>
      </c>
      <c r="C1182" t="inlineStr">
        <is>
          <t>F2</t>
        </is>
      </c>
      <c r="D1182" t="inlineStr">
        <is>
          <t>IN-FONDO2</t>
        </is>
      </c>
      <c r="E1182" t="inlineStr">
        <is>
          <t>395833228291</t>
        </is>
      </c>
      <c r="F1182" t="inlineStr">
        <is>
          <t>LU1701428291</t>
        </is>
      </c>
      <c r="G1182" t="inlineStr">
        <is>
          <t>BU</t>
        </is>
      </c>
      <c r="H1182" t="inlineStr">
        <is>
          <t>Sector</t>
        </is>
      </c>
      <c r="I1182" t="inlineStr">
        <is>
          <t>Materials</t>
        </is>
      </c>
      <c r="J1182" t="inlineStr">
        <is>
          <t>MSCI</t>
        </is>
      </c>
      <c r="K1182" t="inlineStr"/>
      <c r="L1182" t="inlineStr">
        <is>
          <t>Nexa Resources</t>
        </is>
      </c>
      <c r="M1182" t="inlineStr">
        <is>
          <t>Nexa Resources</t>
        </is>
      </c>
      <c r="N1182" t="b">
        <v>0</v>
      </c>
      <c r="O1182" t="n">
        <v>206.9</v>
      </c>
      <c r="P1182" t="n">
        <v>0.002385899905141868</v>
      </c>
      <c r="Q1182" t="n">
        <v>9.75945273879427</v>
      </c>
      <c r="R1182" t="n">
        <v>2019.230771656534</v>
      </c>
      <c r="S1182" t="n">
        <v>0.4936426903738525</v>
      </c>
      <c r="T1182">
        <f>O1182*Q1182</f>
        <v/>
      </c>
      <c r="U1182">
        <f>O1182*P1182</f>
        <v/>
      </c>
    </row>
    <row r="1183">
      <c r="A1183" t="inlineStr">
        <is>
          <t>202606</t>
        </is>
      </c>
      <c r="B1183" t="inlineStr">
        <is>
          <t>Habitat</t>
        </is>
      </c>
      <c r="C1183" t="inlineStr">
        <is>
          <t>F3</t>
        </is>
      </c>
      <c r="D1183" t="inlineStr">
        <is>
          <t>IN-FONDO3</t>
        </is>
      </c>
      <c r="E1183" t="inlineStr">
        <is>
          <t>3920836W5029</t>
        </is>
      </c>
      <c r="F1183" t="inlineStr">
        <is>
          <t>GB00B1FW5029</t>
        </is>
      </c>
      <c r="G1183" t="inlineStr">
        <is>
          <t>BU</t>
        </is>
      </c>
      <c r="H1183" t="inlineStr">
        <is>
          <t>Sector</t>
        </is>
      </c>
      <c r="I1183" t="inlineStr">
        <is>
          <t>Materials</t>
        </is>
      </c>
      <c r="J1183" t="inlineStr">
        <is>
          <t>MSCI</t>
        </is>
      </c>
      <c r="K1183" t="inlineStr"/>
      <c r="L1183" t="inlineStr"/>
      <c r="M1183" t="inlineStr">
        <is>
          <t>nan</t>
        </is>
      </c>
      <c r="N1183" t="b">
        <v>0</v>
      </c>
      <c r="O1183" t="n">
        <v>31.79</v>
      </c>
      <c r="P1183" t="n">
        <v>0.009289563281630763</v>
      </c>
      <c r="Q1183" t="n">
        <v>16.19037396674057</v>
      </c>
      <c r="R1183" t="n">
        <v>514.6919884026828</v>
      </c>
      <c r="S1183" t="n">
        <v>0.295315216723042</v>
      </c>
      <c r="T1183">
        <f>O1183*Q1183</f>
        <v/>
      </c>
      <c r="U1183">
        <f>O1183*P1183</f>
        <v/>
      </c>
    </row>
    <row r="1184">
      <c r="A1184" t="inlineStr">
        <is>
          <t>202606</t>
        </is>
      </c>
      <c r="B1184" t="inlineStr">
        <is>
          <t>Habitat</t>
        </is>
      </c>
      <c r="C1184" t="inlineStr">
        <is>
          <t>F2</t>
        </is>
      </c>
      <c r="D1184" t="inlineStr">
        <is>
          <t>IN-FONDO2</t>
        </is>
      </c>
      <c r="E1184" t="inlineStr">
        <is>
          <t>3920836W5029</t>
        </is>
      </c>
      <c r="F1184" t="inlineStr">
        <is>
          <t>GB00B1FW5029</t>
        </is>
      </c>
      <c r="G1184" t="inlineStr">
        <is>
          <t>BU</t>
        </is>
      </c>
      <c r="H1184" t="inlineStr">
        <is>
          <t>Sector</t>
        </is>
      </c>
      <c r="I1184" t="inlineStr">
        <is>
          <t>Materials</t>
        </is>
      </c>
      <c r="J1184" t="inlineStr">
        <is>
          <t>MSCI</t>
        </is>
      </c>
      <c r="K1184" t="inlineStr"/>
      <c r="L1184" t="inlineStr"/>
      <c r="M1184" t="inlineStr">
        <is>
          <t>nan</t>
        </is>
      </c>
      <c r="N1184" t="b">
        <v>0</v>
      </c>
      <c r="O1184" t="n">
        <v>31.79</v>
      </c>
      <c r="P1184" t="n">
        <v>0.009401123237932817</v>
      </c>
      <c r="Q1184" t="n">
        <v>38.45501554128707</v>
      </c>
      <c r="R1184" t="n">
        <v>1222.484944057516</v>
      </c>
      <c r="S1184" t="n">
        <v>0.2988617077338842</v>
      </c>
      <c r="T1184">
        <f>O1184*Q1184</f>
        <v/>
      </c>
      <c r="U1184">
        <f>O1184*P1184</f>
        <v/>
      </c>
    </row>
    <row r="1185">
      <c r="A1185" t="inlineStr">
        <is>
          <t>202606</t>
        </is>
      </c>
      <c r="B1185" t="inlineStr">
        <is>
          <t>Habitat</t>
        </is>
      </c>
      <c r="C1185" t="inlineStr">
        <is>
          <t>F1</t>
        </is>
      </c>
      <c r="D1185" t="inlineStr">
        <is>
          <t>IN-FONDO1</t>
        </is>
      </c>
      <c r="E1185" t="inlineStr">
        <is>
          <t>3220082A1040</t>
        </is>
      </c>
      <c r="F1185" t="inlineStr">
        <is>
          <t>US2044481040</t>
        </is>
      </c>
      <c r="G1185" t="inlineStr">
        <is>
          <t>BU</t>
        </is>
      </c>
      <c r="H1185" t="inlineStr">
        <is>
          <t>Sector</t>
        </is>
      </c>
      <c r="I1185" t="inlineStr">
        <is>
          <t>Materials</t>
        </is>
      </c>
      <c r="J1185" t="inlineStr">
        <is>
          <t>MSCI</t>
        </is>
      </c>
      <c r="K1185" t="inlineStr"/>
      <c r="L1185" t="inlineStr">
        <is>
          <t>Buenaventura*</t>
        </is>
      </c>
      <c r="M1185" t="inlineStr">
        <is>
          <t>Buenaventura</t>
        </is>
      </c>
      <c r="N1185" t="b">
        <v>0</v>
      </c>
      <c r="O1185" t="n">
        <v>32.13</v>
      </c>
      <c r="P1185" t="n">
        <v>0.007553690964782359</v>
      </c>
      <c r="Q1185" t="n">
        <v>3.845442029826029</v>
      </c>
      <c r="R1185" t="n">
        <v>123.5540524183103</v>
      </c>
      <c r="S1185" t="n">
        <v>0.2427000906984572</v>
      </c>
      <c r="T1185">
        <f>O1185*Q1185</f>
        <v/>
      </c>
      <c r="U1185">
        <f>O1185*P1185</f>
        <v/>
      </c>
    </row>
    <row r="1186">
      <c r="A1186" t="inlineStr">
        <is>
          <t>202606</t>
        </is>
      </c>
      <c r="B1186" t="inlineStr">
        <is>
          <t>Habitat</t>
        </is>
      </c>
      <c r="C1186" t="inlineStr">
        <is>
          <t>F3</t>
        </is>
      </c>
      <c r="D1186" t="inlineStr">
        <is>
          <t>IN-FONDO3</t>
        </is>
      </c>
      <c r="E1186" t="inlineStr">
        <is>
          <t>3220082A1040</t>
        </is>
      </c>
      <c r="F1186" t="inlineStr">
        <is>
          <t>US2044481040</t>
        </is>
      </c>
      <c r="G1186" t="inlineStr">
        <is>
          <t>BU</t>
        </is>
      </c>
      <c r="H1186" t="inlineStr">
        <is>
          <t>Sector</t>
        </is>
      </c>
      <c r="I1186" t="inlineStr">
        <is>
          <t>Materials</t>
        </is>
      </c>
      <c r="J1186" t="inlineStr">
        <is>
          <t>MSCI</t>
        </is>
      </c>
      <c r="K1186" t="inlineStr"/>
      <c r="L1186" t="inlineStr">
        <is>
          <t>Buenaventura*</t>
        </is>
      </c>
      <c r="M1186" t="inlineStr">
        <is>
          <t>Buenaventura</t>
        </is>
      </c>
      <c r="N1186" t="b">
        <v>0</v>
      </c>
      <c r="O1186" t="n">
        <v>32.13</v>
      </c>
      <c r="P1186" t="n">
        <v>0.05783907587950213</v>
      </c>
      <c r="Q1186" t="n">
        <v>100.8051982628224</v>
      </c>
      <c r="R1186" t="n">
        <v>3238.871020184484</v>
      </c>
      <c r="S1186" t="n">
        <v>1.858369508008404</v>
      </c>
      <c r="T1186">
        <f>O1186*Q1186</f>
        <v/>
      </c>
      <c r="U1186">
        <f>O1186*P1186</f>
        <v/>
      </c>
    </row>
    <row r="1187">
      <c r="A1187" t="inlineStr">
        <is>
          <t>202606</t>
        </is>
      </c>
      <c r="B1187" t="inlineStr">
        <is>
          <t>Habitat</t>
        </is>
      </c>
      <c r="C1187" t="inlineStr">
        <is>
          <t>F2</t>
        </is>
      </c>
      <c r="D1187" t="inlineStr">
        <is>
          <t>IN-FONDO2</t>
        </is>
      </c>
      <c r="E1187" t="inlineStr">
        <is>
          <t>3220082A1040</t>
        </is>
      </c>
      <c r="F1187" t="inlineStr">
        <is>
          <t>US2044481040</t>
        </is>
      </c>
      <c r="G1187" t="inlineStr">
        <is>
          <t>BU</t>
        </is>
      </c>
      <c r="H1187" t="inlineStr">
        <is>
          <t>Sector</t>
        </is>
      </c>
      <c r="I1187" t="inlineStr">
        <is>
          <t>Materials</t>
        </is>
      </c>
      <c r="J1187" t="inlineStr">
        <is>
          <t>MSCI</t>
        </is>
      </c>
      <c r="K1187" t="inlineStr"/>
      <c r="L1187" t="inlineStr">
        <is>
          <t>Buenaventura*</t>
        </is>
      </c>
      <c r="M1187" t="inlineStr">
        <is>
          <t>Buenaventura</t>
        </is>
      </c>
      <c r="N1187" t="b">
        <v>0</v>
      </c>
      <c r="O1187" t="n">
        <v>32.13</v>
      </c>
      <c r="P1187" t="n">
        <v>0.05698504874722251</v>
      </c>
      <c r="Q1187" t="n">
        <v>233.0956503530842</v>
      </c>
      <c r="R1187" t="n">
        <v>7489.363245844596</v>
      </c>
      <c r="S1187" t="n">
        <v>1.830929616248259</v>
      </c>
      <c r="T1187">
        <f>O1187*Q1187</f>
        <v/>
      </c>
      <c r="U1187">
        <f>O1187*P1187</f>
        <v/>
      </c>
    </row>
    <row r="1188">
      <c r="A1188" t="inlineStr">
        <is>
          <t>202606</t>
        </is>
      </c>
      <c r="B1188" t="inlineStr">
        <is>
          <t>Habitat</t>
        </is>
      </c>
      <c r="C1188" t="inlineStr">
        <is>
          <t>F2</t>
        </is>
      </c>
      <c r="D1188" t="inlineStr">
        <is>
          <t>IN-FONDO2</t>
        </is>
      </c>
      <c r="E1188" t="inlineStr">
        <is>
          <t>22205821204A</t>
        </is>
      </c>
      <c r="F1188" t="inlineStr">
        <is>
          <t>PEP70310M131</t>
        </is>
      </c>
      <c r="G1188" t="inlineStr">
        <is>
          <t>BU</t>
        </is>
      </c>
      <c r="H1188" t="inlineStr">
        <is>
          <t>Sector</t>
        </is>
      </c>
      <c r="I1188" t="inlineStr">
        <is>
          <t>Utilities</t>
        </is>
      </c>
      <c r="J1188" t="inlineStr">
        <is>
          <t>MSCI</t>
        </is>
      </c>
      <c r="K1188" t="inlineStr"/>
      <c r="L1188" t="inlineStr">
        <is>
          <t>Red de Energía del Perú</t>
        </is>
      </c>
      <c r="M1188" t="inlineStr">
        <is>
          <t>Red de Energía del Perú</t>
        </is>
      </c>
      <c r="N1188" t="b">
        <v>0</v>
      </c>
      <c r="O1188" t="n">
        <v>26.11</v>
      </c>
      <c r="P1188" t="n">
        <v>2.095059314798482e-05</v>
      </c>
      <c r="Q1188" t="n">
        <v>0.08569777937323282</v>
      </c>
      <c r="R1188" t="n">
        <v>2.237569019435109</v>
      </c>
      <c r="S1188" t="n">
        <v>0.0005470199870938838</v>
      </c>
      <c r="T1188">
        <f>O1188*Q1188</f>
        <v/>
      </c>
      <c r="U1188">
        <f>O1188*P1188</f>
        <v/>
      </c>
    </row>
    <row r="1189">
      <c r="A1189" t="inlineStr">
        <is>
          <t>202606</t>
        </is>
      </c>
      <c r="B1189" t="inlineStr">
        <is>
          <t>Habitat</t>
        </is>
      </c>
      <c r="C1189" t="inlineStr">
        <is>
          <t>F1</t>
        </is>
      </c>
      <c r="D1189" t="inlineStr">
        <is>
          <t>IN-FONDO1</t>
        </is>
      </c>
      <c r="E1189" t="inlineStr">
        <is>
          <t>22205821204A</t>
        </is>
      </c>
      <c r="F1189" t="inlineStr">
        <is>
          <t>PEP70310M131</t>
        </is>
      </c>
      <c r="G1189" t="inlineStr">
        <is>
          <t>BU</t>
        </is>
      </c>
      <c r="H1189" t="inlineStr">
        <is>
          <t>Sector</t>
        </is>
      </c>
      <c r="I1189" t="inlineStr">
        <is>
          <t>Utilities</t>
        </is>
      </c>
      <c r="J1189" t="inlineStr">
        <is>
          <t>MSCI</t>
        </is>
      </c>
      <c r="K1189" t="inlineStr"/>
      <c r="L1189" t="inlineStr">
        <is>
          <t>Red de Energía del Perú</t>
        </is>
      </c>
      <c r="M1189" t="inlineStr">
        <is>
          <t>Red de Energía del Perú</t>
        </is>
      </c>
      <c r="N1189" t="b">
        <v>0</v>
      </c>
      <c r="O1189" t="n">
        <v>26.11</v>
      </c>
      <c r="P1189" t="n">
        <v>0.0001069234608248843</v>
      </c>
      <c r="Q1189" t="n">
        <v>0.05443272330671974</v>
      </c>
      <c r="R1189" t="n">
        <v>1.421238405538452</v>
      </c>
      <c r="S1189" t="n">
        <v>0.002791771562137729</v>
      </c>
      <c r="T1189">
        <f>O1189*Q1189</f>
        <v/>
      </c>
      <c r="U1189">
        <f>O1189*P1189</f>
        <v/>
      </c>
    </row>
    <row r="1190">
      <c r="A1190" t="inlineStr">
        <is>
          <t>202606</t>
        </is>
      </c>
      <c r="B1190" t="inlineStr">
        <is>
          <t>Habitat</t>
        </is>
      </c>
      <c r="C1190" t="inlineStr">
        <is>
          <t>F2</t>
        </is>
      </c>
      <c r="D1190" t="inlineStr">
        <is>
          <t>IN-FONDO2</t>
        </is>
      </c>
      <c r="E1190" t="inlineStr">
        <is>
          <t>595132FRAZ03</t>
        </is>
      </c>
      <c r="F1190" t="inlineStr">
        <is>
          <t>USP9379RAZ03</t>
        </is>
      </c>
      <c r="G1190" t="inlineStr">
        <is>
          <t>BU</t>
        </is>
      </c>
      <c r="H1190" t="inlineStr">
        <is>
          <t>Sector</t>
        </is>
      </c>
      <c r="I1190" t="inlineStr">
        <is>
          <t>Utilities</t>
        </is>
      </c>
      <c r="J1190" t="inlineStr">
        <is>
          <t>MSCI</t>
        </is>
      </c>
      <c r="K1190" t="inlineStr"/>
      <c r="L1190" t="inlineStr">
        <is>
          <t>Emp. Públicas Medellin</t>
        </is>
      </c>
      <c r="M1190" t="inlineStr">
        <is>
          <t>Emp. Públicas Medellin</t>
        </is>
      </c>
      <c r="N1190" t="b">
        <v>0</v>
      </c>
      <c r="O1190" t="n">
        <v>32.63</v>
      </c>
      <c r="P1190" t="n">
        <v>0.005480609983098642</v>
      </c>
      <c r="Q1190" t="n">
        <v>22.41827244912641</v>
      </c>
      <c r="R1190" t="n">
        <v>731.5082300149948</v>
      </c>
      <c r="S1190" t="n">
        <v>0.1788323037485087</v>
      </c>
      <c r="T1190">
        <f>O1190*Q1190</f>
        <v/>
      </c>
      <c r="U1190">
        <f>O1190*P1190</f>
        <v/>
      </c>
    </row>
    <row r="1191">
      <c r="A1191" t="inlineStr">
        <is>
          <t>202606</t>
        </is>
      </c>
      <c r="B1191" t="inlineStr">
        <is>
          <t>Habitat</t>
        </is>
      </c>
      <c r="C1191" t="inlineStr">
        <is>
          <t>F1</t>
        </is>
      </c>
      <c r="D1191" t="inlineStr">
        <is>
          <t>IN-FONDO1</t>
        </is>
      </c>
      <c r="E1191" t="inlineStr">
        <is>
          <t>595132FRAZ03</t>
        </is>
      </c>
      <c r="F1191" t="inlineStr">
        <is>
          <t>USP9379RAZ03</t>
        </is>
      </c>
      <c r="G1191" t="inlineStr">
        <is>
          <t>BU</t>
        </is>
      </c>
      <c r="H1191" t="inlineStr">
        <is>
          <t>Sector</t>
        </is>
      </c>
      <c r="I1191" t="inlineStr">
        <is>
          <t>Utilities</t>
        </is>
      </c>
      <c r="J1191" t="inlineStr">
        <is>
          <t>MSCI</t>
        </is>
      </c>
      <c r="K1191" t="inlineStr"/>
      <c r="L1191" t="inlineStr">
        <is>
          <t>Emp. Públicas Medellin</t>
        </is>
      </c>
      <c r="M1191" t="inlineStr">
        <is>
          <t>Emp. Públicas Medellin</t>
        </is>
      </c>
      <c r="N1191" t="b">
        <v>0</v>
      </c>
      <c r="O1191" t="n">
        <v>32.63</v>
      </c>
      <c r="P1191" t="n">
        <v>0.01398122664445297</v>
      </c>
      <c r="Q1191" t="n">
        <v>7.117579580335938</v>
      </c>
      <c r="R1191" t="n">
        <v>232.2466217063617</v>
      </c>
      <c r="S1191" t="n">
        <v>0.4562074254085005</v>
      </c>
      <c r="T1191">
        <f>O1191*Q1191</f>
        <v/>
      </c>
      <c r="U1191">
        <f>O1191*P1191</f>
        <v/>
      </c>
    </row>
    <row r="1192">
      <c r="A1192" t="inlineStr">
        <is>
          <t>202606</t>
        </is>
      </c>
      <c r="B1192" t="inlineStr">
        <is>
          <t>Habitat</t>
        </is>
      </c>
      <c r="C1192" t="inlineStr">
        <is>
          <t>F1</t>
        </is>
      </c>
      <c r="D1192" t="inlineStr">
        <is>
          <t>IN-FONDO1</t>
        </is>
      </c>
      <c r="E1192" t="inlineStr">
        <is>
          <t>59509428AJ82</t>
        </is>
      </c>
      <c r="F1192" t="inlineStr">
        <is>
          <t>US279158AJ82</t>
        </is>
      </c>
      <c r="G1192" t="inlineStr">
        <is>
          <t>BU</t>
        </is>
      </c>
      <c r="H1192" t="inlineStr">
        <is>
          <t>Sector</t>
        </is>
      </c>
      <c r="I1192" t="inlineStr">
        <is>
          <t>Otros</t>
        </is>
      </c>
      <c r="J1192" t="inlineStr">
        <is>
          <t>MSCI</t>
        </is>
      </c>
      <c r="K1192" t="inlineStr"/>
      <c r="L1192" t="inlineStr">
        <is>
          <t>Ecopetrol</t>
        </is>
      </c>
      <c r="M1192" t="inlineStr">
        <is>
          <t>Ecopetrol</t>
        </is>
      </c>
      <c r="N1192" t="b">
        <v>0</v>
      </c>
      <c r="O1192" t="n">
        <v>226.35</v>
      </c>
      <c r="P1192" t="n">
        <v>0.0009532619036159408</v>
      </c>
      <c r="Q1192" t="n">
        <v>0.4852877099006825</v>
      </c>
      <c r="R1192" t="n">
        <v>109.8448731360195</v>
      </c>
      <c r="S1192" t="n">
        <v>0.2157708318834682</v>
      </c>
      <c r="T1192">
        <f>O1192*Q1192</f>
        <v/>
      </c>
      <c r="U1192">
        <f>O1192*P1192</f>
        <v/>
      </c>
    </row>
    <row r="1193">
      <c r="A1193" t="inlineStr">
        <is>
          <t>202606</t>
        </is>
      </c>
      <c r="B1193" t="inlineStr">
        <is>
          <t>Habitat</t>
        </is>
      </c>
      <c r="C1193" t="inlineStr">
        <is>
          <t>F2</t>
        </is>
      </c>
      <c r="D1193" t="inlineStr">
        <is>
          <t>IN-FONDO2</t>
        </is>
      </c>
      <c r="E1193" t="inlineStr">
        <is>
          <t>59509428AJ82</t>
        </is>
      </c>
      <c r="F1193" t="inlineStr">
        <is>
          <t>US279158AJ82</t>
        </is>
      </c>
      <c r="G1193" t="inlineStr">
        <is>
          <t>BU</t>
        </is>
      </c>
      <c r="H1193" t="inlineStr">
        <is>
          <t>Sector</t>
        </is>
      </c>
      <c r="I1193" t="inlineStr">
        <is>
          <t>Otros</t>
        </is>
      </c>
      <c r="J1193" t="inlineStr">
        <is>
          <t>MSCI</t>
        </is>
      </c>
      <c r="K1193" t="inlineStr"/>
      <c r="L1193" t="inlineStr">
        <is>
          <t>Ecopetrol</t>
        </is>
      </c>
      <c r="M1193" t="inlineStr">
        <is>
          <t>Ecopetrol</t>
        </is>
      </c>
      <c r="N1193" t="b">
        <v>0</v>
      </c>
      <c r="O1193" t="n">
        <v>226.35</v>
      </c>
      <c r="P1193" t="n">
        <v>0.0006491583759332724</v>
      </c>
      <c r="Q1193" t="n">
        <v>2.655363067100882</v>
      </c>
      <c r="R1193" t="n">
        <v>601.0414302382846</v>
      </c>
      <c r="S1193" t="n">
        <v>0.1469369983924962</v>
      </c>
      <c r="T1193">
        <f>O1193*Q1193</f>
        <v/>
      </c>
      <c r="U1193">
        <f>O1193*P1193</f>
        <v/>
      </c>
    </row>
    <row r="1194">
      <c r="A1194" t="inlineStr">
        <is>
          <t>202606</t>
        </is>
      </c>
      <c r="B1194" t="inlineStr">
        <is>
          <t>Habitat</t>
        </is>
      </c>
      <c r="C1194" t="inlineStr">
        <is>
          <t>F1</t>
        </is>
      </c>
      <c r="D1194" t="inlineStr">
        <is>
          <t>IN-FONDO1</t>
        </is>
      </c>
      <c r="E1194" t="inlineStr">
        <is>
          <t>59509428AQ26</t>
        </is>
      </c>
      <c r="F1194" t="inlineStr">
        <is>
          <t>US279158AQ26</t>
        </is>
      </c>
      <c r="G1194" t="inlineStr">
        <is>
          <t>BU</t>
        </is>
      </c>
      <c r="H1194" t="inlineStr">
        <is>
          <t>Sector</t>
        </is>
      </c>
      <c r="I1194" t="inlineStr">
        <is>
          <t>Otros</t>
        </is>
      </c>
      <c r="J1194" t="inlineStr">
        <is>
          <t>MSCI</t>
        </is>
      </c>
      <c r="K1194" t="inlineStr"/>
      <c r="L1194" t="inlineStr">
        <is>
          <t>Ecopetrol</t>
        </is>
      </c>
      <c r="M1194" t="inlineStr">
        <is>
          <t>Ecopetrol</t>
        </is>
      </c>
      <c r="N1194" t="b">
        <v>0</v>
      </c>
      <c r="O1194" t="n">
        <v>226.35</v>
      </c>
      <c r="P1194" t="n">
        <v>0.0009668002770892384</v>
      </c>
      <c r="Q1194" t="n">
        <v>0.4921798412590376</v>
      </c>
      <c r="R1194" t="n">
        <v>111.4049070689832</v>
      </c>
      <c r="S1194" t="n">
        <v>0.2188352427191491</v>
      </c>
      <c r="T1194">
        <f>O1194*Q1194</f>
        <v/>
      </c>
      <c r="U1194">
        <f>O1194*P1194</f>
        <v/>
      </c>
    </row>
    <row r="1195">
      <c r="A1195" t="inlineStr">
        <is>
          <t>202606</t>
        </is>
      </c>
      <c r="B1195" t="inlineStr">
        <is>
          <t>Habitat</t>
        </is>
      </c>
      <c r="C1195" t="inlineStr">
        <is>
          <t>F1</t>
        </is>
      </c>
      <c r="D1195" t="inlineStr">
        <is>
          <t>IN-FONDO1</t>
        </is>
      </c>
      <c r="E1195" t="inlineStr">
        <is>
          <t>59509428AE95</t>
        </is>
      </c>
      <c r="F1195" t="inlineStr">
        <is>
          <t>US279158AE95</t>
        </is>
      </c>
      <c r="G1195" t="inlineStr">
        <is>
          <t>BU</t>
        </is>
      </c>
      <c r="H1195" t="inlineStr">
        <is>
          <t>Sector</t>
        </is>
      </c>
      <c r="I1195" t="inlineStr">
        <is>
          <t>Otros</t>
        </is>
      </c>
      <c r="J1195" t="inlineStr">
        <is>
          <t>MSCI</t>
        </is>
      </c>
      <c r="K1195" t="inlineStr"/>
      <c r="L1195" t="inlineStr">
        <is>
          <t>Ecopetrol</t>
        </is>
      </c>
      <c r="M1195" t="inlineStr">
        <is>
          <t>Ecopetrol</t>
        </is>
      </c>
      <c r="N1195" t="b">
        <v>0</v>
      </c>
      <c r="O1195" t="n">
        <v>226.35</v>
      </c>
      <c r="P1195" t="n">
        <v>0.01302249564704053</v>
      </c>
      <c r="Q1195" t="n">
        <v>6.629507657624831</v>
      </c>
      <c r="R1195" t="n">
        <v>1500.589058303381</v>
      </c>
      <c r="S1195" t="n">
        <v>2.947641889707623</v>
      </c>
      <c r="T1195">
        <f>O1195*Q1195</f>
        <v/>
      </c>
      <c r="U1195">
        <f>O1195*P1195</f>
        <v/>
      </c>
    </row>
    <row r="1196">
      <c r="A1196" t="inlineStr">
        <is>
          <t>202606</t>
        </is>
      </c>
      <c r="B1196" t="inlineStr">
        <is>
          <t>Habitat</t>
        </is>
      </c>
      <c r="C1196" t="inlineStr">
        <is>
          <t>F1</t>
        </is>
      </c>
      <c r="D1196" t="inlineStr">
        <is>
          <t>IN-FONDO1</t>
        </is>
      </c>
      <c r="E1196" t="inlineStr">
        <is>
          <t>59509428AS81</t>
        </is>
      </c>
      <c r="F1196" t="inlineStr">
        <is>
          <t>US279158AS81</t>
        </is>
      </c>
      <c r="G1196" t="inlineStr">
        <is>
          <t>BU</t>
        </is>
      </c>
      <c r="H1196" t="inlineStr">
        <is>
          <t>Sector</t>
        </is>
      </c>
      <c r="I1196" t="inlineStr">
        <is>
          <t>Otros</t>
        </is>
      </c>
      <c r="J1196" t="inlineStr">
        <is>
          <t>MSCI</t>
        </is>
      </c>
      <c r="K1196" t="inlineStr"/>
      <c r="L1196" t="inlineStr">
        <is>
          <t>Ecopetrol</t>
        </is>
      </c>
      <c r="M1196" t="inlineStr">
        <is>
          <t>Ecopetrol</t>
        </is>
      </c>
      <c r="N1196" t="b">
        <v>0</v>
      </c>
      <c r="O1196" t="n">
        <v>226.35</v>
      </c>
      <c r="P1196" t="n">
        <v>4.441794320644757e-07</v>
      </c>
      <c r="Q1196" t="n">
        <v>0.0002261233964704835</v>
      </c>
      <c r="R1196" t="n">
        <v>0.05118303079109394</v>
      </c>
      <c r="S1196" t="n">
        <v>0.0001005400144477941</v>
      </c>
      <c r="T1196">
        <f>O1196*Q1196</f>
        <v/>
      </c>
      <c r="U1196">
        <f>O1196*P1196</f>
        <v/>
      </c>
    </row>
    <row r="1197">
      <c r="A1197" t="inlineStr">
        <is>
          <t>202606</t>
        </is>
      </c>
      <c r="B1197" t="inlineStr">
        <is>
          <t>Habitat</t>
        </is>
      </c>
      <c r="C1197" t="inlineStr">
        <is>
          <t>F1</t>
        </is>
      </c>
      <c r="D1197" t="inlineStr">
        <is>
          <t>IN-FONDO1</t>
        </is>
      </c>
      <c r="E1197" t="inlineStr">
        <is>
          <t>59509428AV11</t>
        </is>
      </c>
      <c r="F1197" t="inlineStr">
        <is>
          <t>US279158AV11</t>
        </is>
      </c>
      <c r="G1197" t="inlineStr">
        <is>
          <t>BU</t>
        </is>
      </c>
      <c r="H1197" t="inlineStr">
        <is>
          <t>Sector</t>
        </is>
      </c>
      <c r="I1197" t="inlineStr">
        <is>
          <t>Otros</t>
        </is>
      </c>
      <c r="J1197" t="inlineStr">
        <is>
          <t>MSCI</t>
        </is>
      </c>
      <c r="K1197" t="inlineStr"/>
      <c r="L1197" t="inlineStr"/>
      <c r="M1197" t="inlineStr">
        <is>
          <t>nan</t>
        </is>
      </c>
      <c r="N1197" t="b">
        <v>0</v>
      </c>
      <c r="O1197" t="n">
        <v>226.35</v>
      </c>
      <c r="P1197" t="n">
        <v>0.01377699118142851</v>
      </c>
      <c r="Q1197" t="n">
        <v>7.013607146573833</v>
      </c>
      <c r="R1197" t="n">
        <v>1587.529977626987</v>
      </c>
      <c r="S1197" t="n">
        <v>3.118421953916342</v>
      </c>
      <c r="T1197">
        <f>O1197*Q1197</f>
        <v/>
      </c>
      <c r="U1197">
        <f>O1197*P1197</f>
        <v/>
      </c>
    </row>
    <row r="1198">
      <c r="A1198" t="inlineStr">
        <is>
          <t>202606</t>
        </is>
      </c>
      <c r="B1198" t="inlineStr">
        <is>
          <t>Habitat</t>
        </is>
      </c>
      <c r="C1198" t="inlineStr">
        <is>
          <t>F2</t>
        </is>
      </c>
      <c r="D1198" t="inlineStr">
        <is>
          <t>IN-FONDO2</t>
        </is>
      </c>
      <c r="E1198" t="inlineStr">
        <is>
          <t>2100022V2H78</t>
        </is>
      </c>
      <c r="F1198" t="inlineStr">
        <is>
          <t>US05971V2H78</t>
        </is>
      </c>
      <c r="G1198" t="inlineStr">
        <is>
          <t>BU</t>
        </is>
      </c>
      <c r="H1198" t="inlineStr">
        <is>
          <t>Sector</t>
        </is>
      </c>
      <c r="I1198" t="inlineStr">
        <is>
          <t>Otros</t>
        </is>
      </c>
      <c r="J1198" t="inlineStr">
        <is>
          <t>MSCI</t>
        </is>
      </c>
      <c r="K1198" t="inlineStr"/>
      <c r="L1198" t="inlineStr"/>
      <c r="M1198" t="inlineStr">
        <is>
          <t>nan</t>
        </is>
      </c>
      <c r="N1198" t="b">
        <v>0</v>
      </c>
      <c r="O1198" t="n">
        <v>0.44</v>
      </c>
      <c r="P1198" t="n">
        <v>0.001304398997583855</v>
      </c>
      <c r="Q1198" t="n">
        <v>5.335605379762693</v>
      </c>
      <c r="R1198" t="n">
        <v>2.347666367095585</v>
      </c>
      <c r="S1198" t="n">
        <v>0.000573935558936896</v>
      </c>
      <c r="T1198">
        <f>O1198*Q1198</f>
        <v/>
      </c>
      <c r="U1198">
        <f>O1198*P1198</f>
        <v/>
      </c>
    </row>
    <row r="1199">
      <c r="A1199" t="inlineStr">
        <is>
          <t>202606</t>
        </is>
      </c>
      <c r="B1199" t="inlineStr">
        <is>
          <t>Habitat</t>
        </is>
      </c>
      <c r="C1199" t="inlineStr">
        <is>
          <t>F1</t>
        </is>
      </c>
      <c r="D1199" t="inlineStr">
        <is>
          <t>IN-FONDO1</t>
        </is>
      </c>
      <c r="E1199" t="inlineStr">
        <is>
          <t>2100022V2K08</t>
        </is>
      </c>
      <c r="F1199" t="inlineStr">
        <is>
          <t>US05971V2K08</t>
        </is>
      </c>
      <c r="G1199" t="inlineStr">
        <is>
          <t>BU</t>
        </is>
      </c>
      <c r="H1199" t="inlineStr">
        <is>
          <t>Sector</t>
        </is>
      </c>
      <c r="I1199" t="inlineStr">
        <is>
          <t>Otros</t>
        </is>
      </c>
      <c r="J1199" t="inlineStr">
        <is>
          <t>MSCI</t>
        </is>
      </c>
      <c r="K1199" t="inlineStr"/>
      <c r="L1199" t="inlineStr"/>
      <c r="M1199" t="inlineStr">
        <is>
          <t>nan</t>
        </is>
      </c>
      <c r="N1199" t="b">
        <v>0</v>
      </c>
      <c r="O1199" t="n">
        <v>0.44</v>
      </c>
      <c r="P1199" t="n">
        <v>0.002320600754580698</v>
      </c>
      <c r="Q1199" t="n">
        <v>1.181374207353177</v>
      </c>
      <c r="R1199" t="n">
        <v>0.5198046512353978</v>
      </c>
      <c r="S1199" t="n">
        <v>0.001021064332015507</v>
      </c>
      <c r="T1199">
        <f>O1199*Q1199</f>
        <v/>
      </c>
      <c r="U1199">
        <f>O1199*P1199</f>
        <v/>
      </c>
    </row>
    <row r="1200">
      <c r="A1200" t="inlineStr">
        <is>
          <t>202606</t>
        </is>
      </c>
      <c r="B1200" t="inlineStr">
        <is>
          <t>Habitat</t>
        </is>
      </c>
      <c r="C1200" t="inlineStr">
        <is>
          <t>F2</t>
        </is>
      </c>
      <c r="D1200" t="inlineStr">
        <is>
          <t>IN-FONDO2</t>
        </is>
      </c>
      <c r="E1200" t="inlineStr">
        <is>
          <t>2100022V2K08</t>
        </is>
      </c>
      <c r="F1200" t="inlineStr">
        <is>
          <t>US05971V2K08</t>
        </is>
      </c>
      <c r="G1200" t="inlineStr">
        <is>
          <t>BU</t>
        </is>
      </c>
      <c r="H1200" t="inlineStr">
        <is>
          <t>Sector</t>
        </is>
      </c>
      <c r="I1200" t="inlineStr">
        <is>
          <t>Otros</t>
        </is>
      </c>
      <c r="J1200" t="inlineStr">
        <is>
          <t>MSCI</t>
        </is>
      </c>
      <c r="K1200" t="inlineStr"/>
      <c r="L1200" t="inlineStr"/>
      <c r="M1200" t="inlineStr">
        <is>
          <t>nan</t>
        </is>
      </c>
      <c r="N1200" t="b">
        <v>0</v>
      </c>
      <c r="O1200" t="n">
        <v>0.44</v>
      </c>
      <c r="P1200" t="n">
        <v>0.001635727507646355</v>
      </c>
      <c r="Q1200" t="n">
        <v>6.690894814999006</v>
      </c>
      <c r="R1200" t="n">
        <v>2.943993718599563</v>
      </c>
      <c r="S1200" t="n">
        <v>0.0007197201033643963</v>
      </c>
      <c r="T1200">
        <f>O1200*Q1200</f>
        <v/>
      </c>
      <c r="U1200">
        <f>O1200*P1200</f>
        <v/>
      </c>
    </row>
    <row r="1201">
      <c r="A1201" t="inlineStr">
        <is>
          <t>202606</t>
        </is>
      </c>
      <c r="B1201" t="inlineStr">
        <is>
          <t>Habitat</t>
        </is>
      </c>
      <c r="C1201" t="inlineStr">
        <is>
          <t>F2</t>
        </is>
      </c>
      <c r="D1201" t="inlineStr">
        <is>
          <t>IN-FONDO2</t>
        </is>
      </c>
      <c r="E1201" t="inlineStr">
        <is>
          <t>2100022V2J35</t>
        </is>
      </c>
      <c r="F1201" t="inlineStr">
        <is>
          <t>US05971V2J35</t>
        </is>
      </c>
      <c r="G1201" t="inlineStr">
        <is>
          <t>BU</t>
        </is>
      </c>
      <c r="H1201" t="inlineStr">
        <is>
          <t>Sector</t>
        </is>
      </c>
      <c r="I1201" t="inlineStr">
        <is>
          <t>Otros</t>
        </is>
      </c>
      <c r="J1201" t="inlineStr">
        <is>
          <t>MSCI</t>
        </is>
      </c>
      <c r="K1201" t="inlineStr"/>
      <c r="L1201" t="inlineStr"/>
      <c r="M1201" t="inlineStr">
        <is>
          <t>nan</t>
        </is>
      </c>
      <c r="N1201" t="b">
        <v>0</v>
      </c>
      <c r="O1201" t="n">
        <v>0.44</v>
      </c>
      <c r="P1201" t="n">
        <v>0.001290861123611982</v>
      </c>
      <c r="Q1201" t="n">
        <v>5.280229108139768</v>
      </c>
      <c r="R1201" t="n">
        <v>2.323300807581498</v>
      </c>
      <c r="S1201" t="n">
        <v>0.000567978894389272</v>
      </c>
      <c r="T1201">
        <f>O1201*Q1201</f>
        <v/>
      </c>
      <c r="U1201">
        <f>O1201*P1201</f>
        <v/>
      </c>
    </row>
    <row r="1202">
      <c r="A1202" t="inlineStr">
        <is>
          <t>202606</t>
        </is>
      </c>
      <c r="B1202" t="inlineStr">
        <is>
          <t>Habitat</t>
        </is>
      </c>
      <c r="C1202" t="inlineStr">
        <is>
          <t>F1</t>
        </is>
      </c>
      <c r="D1202" t="inlineStr">
        <is>
          <t>IN-FONDO1</t>
        </is>
      </c>
      <c r="E1202" t="inlineStr">
        <is>
          <t>2100022V2J35</t>
        </is>
      </c>
      <c r="F1202" t="inlineStr">
        <is>
          <t>US05971V2J35</t>
        </is>
      </c>
      <c r="G1202" t="inlineStr">
        <is>
          <t>BU</t>
        </is>
      </c>
      <c r="H1202" t="inlineStr">
        <is>
          <t>Sector</t>
        </is>
      </c>
      <c r="I1202" t="inlineStr">
        <is>
          <t>Otros</t>
        </is>
      </c>
      <c r="J1202" t="inlineStr">
        <is>
          <t>MSCI</t>
        </is>
      </c>
      <c r="K1202" t="inlineStr"/>
      <c r="L1202" t="inlineStr"/>
      <c r="M1202" t="inlineStr">
        <is>
          <t>nan</t>
        </is>
      </c>
      <c r="N1202" t="b">
        <v>0</v>
      </c>
      <c r="O1202" t="n">
        <v>0.44</v>
      </c>
      <c r="P1202" t="n">
        <v>0.001010644828625384</v>
      </c>
      <c r="Q1202" t="n">
        <v>0.5145002779888483</v>
      </c>
      <c r="R1202" t="n">
        <v>0.2263801223150933</v>
      </c>
      <c r="S1202" t="n">
        <v>0.000444683724595169</v>
      </c>
      <c r="T1202">
        <f>O1202*Q1202</f>
        <v/>
      </c>
      <c r="U1202">
        <f>O1202*P1202</f>
        <v/>
      </c>
    </row>
    <row r="1203">
      <c r="A1203" t="inlineStr">
        <is>
          <t>202606</t>
        </is>
      </c>
      <c r="B1203" t="inlineStr">
        <is>
          <t>Habitat</t>
        </is>
      </c>
      <c r="C1203" t="inlineStr">
        <is>
          <t>F2</t>
        </is>
      </c>
      <c r="D1203" t="inlineStr">
        <is>
          <t>IN-FONDO2</t>
        </is>
      </c>
      <c r="E1203" t="inlineStr">
        <is>
          <t>21000325AG03</t>
        </is>
      </c>
      <c r="F1203" t="inlineStr">
        <is>
          <t>USP13435AG03</t>
        </is>
      </c>
      <c r="G1203" t="inlineStr">
        <is>
          <t>BU</t>
        </is>
      </c>
      <c r="H1203" t="inlineStr">
        <is>
          <t>Sector</t>
        </is>
      </c>
      <c r="I1203" t="inlineStr">
        <is>
          <t>Otros</t>
        </is>
      </c>
      <c r="J1203" t="inlineStr">
        <is>
          <t>MSCI</t>
        </is>
      </c>
      <c r="K1203" t="inlineStr"/>
      <c r="L1203" t="inlineStr"/>
      <c r="M1203" t="inlineStr">
        <is>
          <t>nan</t>
        </is>
      </c>
      <c r="N1203" t="b">
        <v>0</v>
      </c>
      <c r="O1203" t="n">
        <v>0.48</v>
      </c>
      <c r="P1203" t="n">
        <v>0.001523002333373438</v>
      </c>
      <c r="Q1203" t="n">
        <v>6.229795835776126</v>
      </c>
      <c r="R1203" t="n">
        <v>2.99030200117254</v>
      </c>
      <c r="S1203" t="n">
        <v>0.0007310411200192504</v>
      </c>
      <c r="T1203">
        <f>O1203*Q1203</f>
        <v/>
      </c>
      <c r="U1203">
        <f>O1203*P1203</f>
        <v/>
      </c>
    </row>
    <row r="1204">
      <c r="A1204" t="inlineStr">
        <is>
          <t>202606</t>
        </is>
      </c>
      <c r="B1204" t="inlineStr">
        <is>
          <t>Habitat</t>
        </is>
      </c>
      <c r="C1204" t="inlineStr">
        <is>
          <t>F1</t>
        </is>
      </c>
      <c r="D1204" t="inlineStr">
        <is>
          <t>IN-FONDO1</t>
        </is>
      </c>
      <c r="E1204" t="inlineStr">
        <is>
          <t>21000325AG03</t>
        </is>
      </c>
      <c r="F1204" t="inlineStr">
        <is>
          <t>USP13435AG03</t>
        </is>
      </c>
      <c r="G1204" t="inlineStr">
        <is>
          <t>BU</t>
        </is>
      </c>
      <c r="H1204" t="inlineStr">
        <is>
          <t>Sector</t>
        </is>
      </c>
      <c r="I1204" t="inlineStr">
        <is>
          <t>Otros</t>
        </is>
      </c>
      <c r="J1204" t="inlineStr">
        <is>
          <t>MSCI</t>
        </is>
      </c>
      <c r="K1204" t="inlineStr"/>
      <c r="L1204" t="inlineStr"/>
      <c r="M1204" t="inlineStr">
        <is>
          <t>nan</t>
        </is>
      </c>
      <c r="N1204" t="b">
        <v>0</v>
      </c>
      <c r="O1204" t="n">
        <v>0.48</v>
      </c>
      <c r="P1204" t="n">
        <v>0.006040883809430489</v>
      </c>
      <c r="Q1204" t="n">
        <v>3.075300354010297</v>
      </c>
      <c r="R1204" t="n">
        <v>1.476144169924943</v>
      </c>
      <c r="S1204" t="n">
        <v>0.002899624228526635</v>
      </c>
      <c r="T1204">
        <f>O1204*Q1204</f>
        <v/>
      </c>
      <c r="U1204">
        <f>O1204*P1204</f>
        <v/>
      </c>
    </row>
    <row r="1205">
      <c r="A1205" t="inlineStr">
        <is>
          <t>202606</t>
        </is>
      </c>
      <c r="B1205" t="inlineStr">
        <is>
          <t>Habitat</t>
        </is>
      </c>
      <c r="C1205" t="inlineStr">
        <is>
          <t>F1</t>
        </is>
      </c>
      <c r="D1205" t="inlineStr">
        <is>
          <t>IN-FONDO1</t>
        </is>
      </c>
      <c r="E1205" t="inlineStr">
        <is>
          <t>21000325AF20</t>
        </is>
      </c>
      <c r="F1205" t="inlineStr">
        <is>
          <t>USP13435AF20</t>
        </is>
      </c>
      <c r="G1205" t="inlineStr">
        <is>
          <t>BU</t>
        </is>
      </c>
      <c r="H1205" t="inlineStr">
        <is>
          <t>Sector</t>
        </is>
      </c>
      <c r="I1205" t="inlineStr">
        <is>
          <t>Otros</t>
        </is>
      </c>
      <c r="J1205" t="inlineStr">
        <is>
          <t>MSCI</t>
        </is>
      </c>
      <c r="K1205" t="inlineStr"/>
      <c r="L1205" t="inlineStr"/>
      <c r="M1205" t="inlineStr">
        <is>
          <t>nan</t>
        </is>
      </c>
      <c r="N1205" t="b">
        <v>0</v>
      </c>
      <c r="O1205" t="n">
        <v>0.48</v>
      </c>
      <c r="P1205" t="n">
        <v>0.000330087606229614</v>
      </c>
      <c r="Q1205" t="n">
        <v>0.168041393331822</v>
      </c>
      <c r="R1205" t="n">
        <v>0.08065986879927455</v>
      </c>
      <c r="S1205" t="n">
        <v>0.0001584420509902147</v>
      </c>
      <c r="T1205">
        <f>O1205*Q1205</f>
        <v/>
      </c>
      <c r="U1205">
        <f>O1205*P1205</f>
        <v/>
      </c>
    </row>
    <row r="1206">
      <c r="A1206" t="inlineStr">
        <is>
          <t>202606</t>
        </is>
      </c>
      <c r="B1206" t="inlineStr">
        <is>
          <t>Habitat</t>
        </is>
      </c>
      <c r="C1206" t="inlineStr">
        <is>
          <t>F2</t>
        </is>
      </c>
      <c r="D1206" t="inlineStr">
        <is>
          <t>IN-FONDO2</t>
        </is>
      </c>
      <c r="E1206" t="inlineStr">
        <is>
          <t>27211826AB16</t>
        </is>
      </c>
      <c r="F1206" t="inlineStr">
        <is>
          <t>USP56236AB16</t>
        </is>
      </c>
      <c r="G1206" t="inlineStr">
        <is>
          <t>BU</t>
        </is>
      </c>
      <c r="H1206" t="inlineStr">
        <is>
          <t>Sector</t>
        </is>
      </c>
      <c r="I1206" t="inlineStr">
        <is>
          <t>Otros</t>
        </is>
      </c>
      <c r="J1206" t="inlineStr">
        <is>
          <t>MSCI</t>
        </is>
      </c>
      <c r="K1206" t="inlineStr"/>
      <c r="L1206" t="inlineStr">
        <is>
          <t>InRetail Consumer</t>
        </is>
      </c>
      <c r="M1206" t="inlineStr">
        <is>
          <t>InRetail Consumer</t>
        </is>
      </c>
      <c r="N1206" t="b">
        <v>0</v>
      </c>
      <c r="O1206" t="n">
        <v>23.09</v>
      </c>
      <c r="P1206" t="n">
        <v>0.0001345551131649583</v>
      </c>
      <c r="Q1206" t="n">
        <v>0.5503936962596264</v>
      </c>
      <c r="R1206" t="n">
        <v>12.70859044663477</v>
      </c>
      <c r="S1206" t="n">
        <v>0.003106877562978886</v>
      </c>
      <c r="T1206">
        <f>O1206*Q1206</f>
        <v/>
      </c>
      <c r="U1206">
        <f>O1206*P1206</f>
        <v/>
      </c>
    </row>
    <row r="1207">
      <c r="A1207" t="inlineStr">
        <is>
          <t>202606</t>
        </is>
      </c>
      <c r="B1207" t="inlineStr">
        <is>
          <t>Habitat</t>
        </is>
      </c>
      <c r="C1207" t="inlineStr">
        <is>
          <t>F2</t>
        </is>
      </c>
      <c r="D1207" t="inlineStr">
        <is>
          <t>IN-FONDO2</t>
        </is>
      </c>
      <c r="E1207" t="inlineStr">
        <is>
          <t>27211723AE14</t>
        </is>
      </c>
      <c r="F1207" t="inlineStr">
        <is>
          <t>USP56243AE14</t>
        </is>
      </c>
      <c r="G1207" t="inlineStr">
        <is>
          <t>BU</t>
        </is>
      </c>
      <c r="H1207" t="inlineStr">
        <is>
          <t>Sector</t>
        </is>
      </c>
      <c r="I1207" t="inlineStr">
        <is>
          <t>Otros</t>
        </is>
      </c>
      <c r="J1207" t="inlineStr">
        <is>
          <t>MSCI</t>
        </is>
      </c>
      <c r="K1207" t="inlineStr"/>
      <c r="L1207" t="inlineStr"/>
      <c r="M1207" t="inlineStr">
        <is>
          <t>nan</t>
        </is>
      </c>
      <c r="N1207" t="b">
        <v>0</v>
      </c>
      <c r="O1207" t="n">
        <v>23.09</v>
      </c>
      <c r="P1207" t="n">
        <v>0.001824312618225701</v>
      </c>
      <c r="Q1207" t="n">
        <v>7.462296611852667</v>
      </c>
      <c r="R1207" t="n">
        <v>172.3044287676781</v>
      </c>
      <c r="S1207" t="n">
        <v>0.04212337835483144</v>
      </c>
      <c r="T1207">
        <f>O1207*Q1207</f>
        <v/>
      </c>
      <c r="U1207">
        <f>O1207*P1207</f>
        <v/>
      </c>
    </row>
    <row r="1208">
      <c r="A1208" t="inlineStr">
        <is>
          <t>202606</t>
        </is>
      </c>
      <c r="B1208" t="inlineStr">
        <is>
          <t>Habitat</t>
        </is>
      </c>
      <c r="C1208" t="inlineStr">
        <is>
          <t>F3</t>
        </is>
      </c>
      <c r="D1208" t="inlineStr">
        <is>
          <t>IN-FONDO3</t>
        </is>
      </c>
      <c r="E1208" t="inlineStr">
        <is>
          <t>2220892BAE13</t>
        </is>
      </c>
      <c r="F1208" t="inlineStr">
        <is>
          <t>USP7721BAE13</t>
        </is>
      </c>
      <c r="G1208" t="inlineStr">
        <is>
          <t>BU</t>
        </is>
      </c>
      <c r="H1208" t="inlineStr">
        <is>
          <t>Sector</t>
        </is>
      </c>
      <c r="I1208" t="inlineStr">
        <is>
          <t>Otros</t>
        </is>
      </c>
      <c r="J1208" t="inlineStr">
        <is>
          <t>MSCI</t>
        </is>
      </c>
      <c r="K1208" t="inlineStr"/>
      <c r="L1208" t="inlineStr">
        <is>
          <t>Perú LNG</t>
        </is>
      </c>
      <c r="M1208" t="inlineStr">
        <is>
          <t>Perú LNG</t>
        </is>
      </c>
      <c r="N1208" t="b">
        <v>0</v>
      </c>
      <c r="O1208" t="n">
        <v>968.15</v>
      </c>
      <c r="P1208" t="n">
        <v>7.932301197413493e-19</v>
      </c>
      <c r="Q1208" t="n">
        <v>1.382486118124634e-15</v>
      </c>
      <c r="R1208" t="n">
        <v>1.338453935262364e-12</v>
      </c>
      <c r="S1208" t="n">
        <v>7.679657404275873e-16</v>
      </c>
      <c r="T1208">
        <f>O1208*Q1208</f>
        <v/>
      </c>
      <c r="U1208">
        <f>O1208*P1208</f>
        <v/>
      </c>
    </row>
    <row r="1209">
      <c r="A1209" t="inlineStr">
        <is>
          <t>202606</t>
        </is>
      </c>
      <c r="B1209" t="inlineStr">
        <is>
          <t>Habitat</t>
        </is>
      </c>
      <c r="C1209" t="inlineStr">
        <is>
          <t>F1</t>
        </is>
      </c>
      <c r="D1209" t="inlineStr">
        <is>
          <t>IN-FONDO1</t>
        </is>
      </c>
      <c r="E1209" t="inlineStr">
        <is>
          <t>2220111KEA71</t>
        </is>
      </c>
      <c r="F1209" t="inlineStr">
        <is>
          <t>USP0161KEA71</t>
        </is>
      </c>
      <c r="G1209" t="inlineStr">
        <is>
          <t>BU</t>
        </is>
      </c>
      <c r="H1209" t="inlineStr">
        <is>
          <t>Sector</t>
        </is>
      </c>
      <c r="I1209" t="inlineStr">
        <is>
          <t>Otros</t>
        </is>
      </c>
      <c r="J1209" t="inlineStr">
        <is>
          <t>MSCI</t>
        </is>
      </c>
      <c r="K1209" t="inlineStr"/>
      <c r="L1209" t="inlineStr"/>
      <c r="M1209" t="inlineStr">
        <is>
          <t>nan</t>
        </is>
      </c>
      <c r="N1209" t="b">
        <v>0</v>
      </c>
      <c r="O1209" t="n">
        <v>35.74</v>
      </c>
      <c r="P1209" t="n">
        <v>0.01764805416997818</v>
      </c>
      <c r="Q1209" t="n">
        <v>8.984292522196924</v>
      </c>
      <c r="R1209" t="n">
        <v>321.0986147433181</v>
      </c>
      <c r="S1209" t="n">
        <v>0.6307414560350202</v>
      </c>
      <c r="T1209">
        <f>O1209*Q1209</f>
        <v/>
      </c>
      <c r="U1209">
        <f>O1209*P1209</f>
        <v/>
      </c>
    </row>
    <row r="1210">
      <c r="A1210" t="inlineStr">
        <is>
          <t>202606</t>
        </is>
      </c>
      <c r="B1210" t="inlineStr">
        <is>
          <t>Habitat</t>
        </is>
      </c>
      <c r="C1210" t="inlineStr">
        <is>
          <t>F2</t>
        </is>
      </c>
      <c r="D1210" t="inlineStr">
        <is>
          <t>IN-FONDO2</t>
        </is>
      </c>
      <c r="E1210" t="inlineStr">
        <is>
          <t>2220111KEA71</t>
        </is>
      </c>
      <c r="F1210" t="inlineStr">
        <is>
          <t>USP0161KEA71</t>
        </is>
      </c>
      <c r="G1210" t="inlineStr">
        <is>
          <t>BU</t>
        </is>
      </c>
      <c r="H1210" t="inlineStr">
        <is>
          <t>Sector</t>
        </is>
      </c>
      <c r="I1210" t="inlineStr">
        <is>
          <t>Otros</t>
        </is>
      </c>
      <c r="J1210" t="inlineStr">
        <is>
          <t>MSCI</t>
        </is>
      </c>
      <c r="K1210" t="inlineStr"/>
      <c r="L1210" t="inlineStr"/>
      <c r="M1210" t="inlineStr">
        <is>
          <t>nan</t>
        </is>
      </c>
      <c r="N1210" t="b">
        <v>0</v>
      </c>
      <c r="O1210" t="n">
        <v>35.74</v>
      </c>
      <c r="P1210" t="n">
        <v>0.002236303531582332</v>
      </c>
      <c r="Q1210" t="n">
        <v>9.147533213376249</v>
      </c>
      <c r="R1210" t="n">
        <v>326.9328370460672</v>
      </c>
      <c r="S1210" t="n">
        <v>0.07992548821875255</v>
      </c>
      <c r="T1210">
        <f>O1210*Q1210</f>
        <v/>
      </c>
      <c r="U1210">
        <f>O1210*P1210</f>
        <v/>
      </c>
    </row>
    <row r="1211">
      <c r="A1211" t="inlineStr">
        <is>
          <t>202606</t>
        </is>
      </c>
      <c r="B1211" t="inlineStr">
        <is>
          <t>Habitat</t>
        </is>
      </c>
      <c r="C1211" t="inlineStr">
        <is>
          <t>F2</t>
        </is>
      </c>
      <c r="D1211" t="inlineStr">
        <is>
          <t>IN-FONDO2</t>
        </is>
      </c>
      <c r="E1211" t="inlineStr">
        <is>
          <t>22210611802U</t>
        </is>
      </c>
      <c r="F1211" t="inlineStr">
        <is>
          <t>PEP70215M017</t>
        </is>
      </c>
      <c r="G1211" t="inlineStr">
        <is>
          <t>BU</t>
        </is>
      </c>
      <c r="H1211" t="inlineStr">
        <is>
          <t>Sector</t>
        </is>
      </c>
      <c r="I1211" t="inlineStr">
        <is>
          <t>Otros</t>
        </is>
      </c>
      <c r="J1211" t="inlineStr">
        <is>
          <t>MSCI</t>
        </is>
      </c>
      <c r="K1211" t="inlineStr"/>
      <c r="L1211" t="inlineStr">
        <is>
          <t>Calidda*</t>
        </is>
      </c>
      <c r="M1211" t="inlineStr">
        <is>
          <t>Calidda</t>
        </is>
      </c>
      <c r="N1211" t="b">
        <v>0</v>
      </c>
      <c r="O1211" t="n">
        <v>23.88</v>
      </c>
      <c r="P1211" t="n">
        <v>6.043940660160988e-06</v>
      </c>
      <c r="Q1211" t="n">
        <v>0.02472255986171006</v>
      </c>
      <c r="R1211" t="n">
        <v>0.5903747294976363</v>
      </c>
      <c r="S1211" t="n">
        <v>0.0001443293029646444</v>
      </c>
      <c r="T1211">
        <f>O1211*Q1211</f>
        <v/>
      </c>
      <c r="U1211">
        <f>O1211*P1211</f>
        <v/>
      </c>
    </row>
    <row r="1212">
      <c r="A1212" t="inlineStr">
        <is>
          <t>202606</t>
        </is>
      </c>
      <c r="B1212" t="inlineStr">
        <is>
          <t>Habitat</t>
        </is>
      </c>
      <c r="C1212" t="inlineStr">
        <is>
          <t>F2</t>
        </is>
      </c>
      <c r="D1212" t="inlineStr">
        <is>
          <t>IN-FONDO2</t>
        </is>
      </c>
      <c r="E1212" t="inlineStr">
        <is>
          <t>25008611610A</t>
        </is>
      </c>
      <c r="F1212" t="inlineStr">
        <is>
          <t>PEP11100M302</t>
        </is>
      </c>
      <c r="G1212" t="inlineStr">
        <is>
          <t>BU</t>
        </is>
      </c>
      <c r="H1212" t="inlineStr">
        <is>
          <t>Sector</t>
        </is>
      </c>
      <c r="I1212" t="inlineStr">
        <is>
          <t>Otros</t>
        </is>
      </c>
      <c r="J1212" t="inlineStr">
        <is>
          <t>MSCI</t>
        </is>
      </c>
      <c r="K1212" t="inlineStr"/>
      <c r="L1212" t="inlineStr">
        <is>
          <t>COFIDE**</t>
        </is>
      </c>
      <c r="M1212" t="inlineStr">
        <is>
          <t>COFIDE</t>
        </is>
      </c>
      <c r="N1212" t="b">
        <v>0</v>
      </c>
      <c r="O1212" t="n">
        <v>0.05</v>
      </c>
      <c r="P1212" t="n">
        <v>9.449440537077809e-06</v>
      </c>
      <c r="Q1212" t="n">
        <v>0.0386526560191862</v>
      </c>
      <c r="R1212" t="n">
        <v>0.00193263280095931</v>
      </c>
      <c r="S1212" t="n">
        <v>4.724720268538905e-07</v>
      </c>
      <c r="T1212">
        <f>O1212*Q1212</f>
        <v/>
      </c>
      <c r="U1212">
        <f>O1212*P1212</f>
        <v/>
      </c>
    </row>
    <row r="1213">
      <c r="A1213" t="inlineStr">
        <is>
          <t>202606</t>
        </is>
      </c>
      <c r="B1213" t="inlineStr">
        <is>
          <t>Habitat</t>
        </is>
      </c>
      <c r="C1213" t="inlineStr">
        <is>
          <t>F1</t>
        </is>
      </c>
      <c r="D1213" t="inlineStr">
        <is>
          <t>IN-FONDO1</t>
        </is>
      </c>
      <c r="E1213" t="inlineStr">
        <is>
          <t>25008611610A</t>
        </is>
      </c>
      <c r="F1213" t="inlineStr">
        <is>
          <t>PEP11100M302</t>
        </is>
      </c>
      <c r="G1213" t="inlineStr">
        <is>
          <t>BU</t>
        </is>
      </c>
      <c r="H1213" t="inlineStr">
        <is>
          <t>Sector</t>
        </is>
      </c>
      <c r="I1213" t="inlineStr">
        <is>
          <t>Otros</t>
        </is>
      </c>
      <c r="J1213" t="inlineStr">
        <is>
          <t>MSCI</t>
        </is>
      </c>
      <c r="K1213" t="inlineStr"/>
      <c r="L1213" t="inlineStr">
        <is>
          <t>COFIDE**</t>
        </is>
      </c>
      <c r="M1213" t="inlineStr">
        <is>
          <t>COFIDE</t>
        </is>
      </c>
      <c r="N1213" t="b">
        <v>0</v>
      </c>
      <c r="O1213" t="n">
        <v>0.05</v>
      </c>
      <c r="P1213" t="n">
        <v>3.483001229847293e-05</v>
      </c>
      <c r="Q1213" t="n">
        <v>0.01773130431419024</v>
      </c>
      <c r="R1213" t="n">
        <v>0.0008865652157095122</v>
      </c>
      <c r="S1213" t="n">
        <v>1.741500614923646e-06</v>
      </c>
      <c r="T1213">
        <f>O1213*Q1213</f>
        <v/>
      </c>
      <c r="U1213">
        <f>O1213*P1213</f>
        <v/>
      </c>
    </row>
    <row r="1214">
      <c r="A1214" t="inlineStr">
        <is>
          <t>202606</t>
        </is>
      </c>
      <c r="B1214" t="inlineStr">
        <is>
          <t>Habitat</t>
        </is>
      </c>
      <c r="C1214" t="inlineStr">
        <is>
          <t>F2</t>
        </is>
      </c>
      <c r="D1214" t="inlineStr">
        <is>
          <t>IN-FONDO2</t>
        </is>
      </c>
      <c r="E1214" t="inlineStr">
        <is>
          <t>25210511905A</t>
        </is>
      </c>
      <c r="F1214" t="inlineStr">
        <is>
          <t>PEP16880M049</t>
        </is>
      </c>
      <c r="G1214" t="inlineStr">
        <is>
          <t>BU</t>
        </is>
      </c>
      <c r="H1214" t="inlineStr">
        <is>
          <t>Sector</t>
        </is>
      </c>
      <c r="I1214" t="inlineStr">
        <is>
          <t>Otros</t>
        </is>
      </c>
      <c r="J1214" t="inlineStr">
        <is>
          <t>MSCI</t>
        </is>
      </c>
      <c r="K1214" t="inlineStr"/>
      <c r="L1214" t="inlineStr">
        <is>
          <t>Mi Vivienda</t>
        </is>
      </c>
      <c r="M1214" t="inlineStr">
        <is>
          <t>Mi Vivienda</t>
        </is>
      </c>
      <c r="N1214" t="b">
        <v>0</v>
      </c>
      <c r="O1214" t="n">
        <v>0.31</v>
      </c>
      <c r="P1214" t="n">
        <v>0.0009424569748041982</v>
      </c>
      <c r="Q1214" t="n">
        <v>3.855092279490106</v>
      </c>
      <c r="R1214" t="n">
        <v>1.195078606641933</v>
      </c>
      <c r="S1214" t="n">
        <v>0.0002921616621893015</v>
      </c>
      <c r="T1214">
        <f>O1214*Q1214</f>
        <v/>
      </c>
      <c r="U1214">
        <f>O1214*P1214</f>
        <v/>
      </c>
    </row>
    <row r="1215">
      <c r="A1215" t="inlineStr">
        <is>
          <t>202606</t>
        </is>
      </c>
      <c r="B1215" t="inlineStr">
        <is>
          <t>Habitat</t>
        </is>
      </c>
      <c r="C1215" t="inlineStr">
        <is>
          <t>F1</t>
        </is>
      </c>
      <c r="D1215" t="inlineStr">
        <is>
          <t>IN-FONDO1</t>
        </is>
      </c>
      <c r="E1215" t="inlineStr">
        <is>
          <t>25210512006A</t>
        </is>
      </c>
      <c r="F1215" t="inlineStr">
        <is>
          <t>PEP16880M056</t>
        </is>
      </c>
      <c r="G1215" t="inlineStr">
        <is>
          <t>BU</t>
        </is>
      </c>
      <c r="H1215" t="inlineStr">
        <is>
          <t>Sector</t>
        </is>
      </c>
      <c r="I1215" t="inlineStr">
        <is>
          <t>Otros</t>
        </is>
      </c>
      <c r="J1215" t="inlineStr">
        <is>
          <t>MSCI</t>
        </is>
      </c>
      <c r="K1215" t="inlineStr"/>
      <c r="L1215" t="inlineStr">
        <is>
          <t>Mi Vivienda</t>
        </is>
      </c>
      <c r="M1215" t="inlineStr">
        <is>
          <t>Mi Vivienda</t>
        </is>
      </c>
      <c r="N1215" t="b">
        <v>0</v>
      </c>
      <c r="O1215" t="n">
        <v>0.31</v>
      </c>
      <c r="P1215" t="n">
        <v>0.006196349318947019</v>
      </c>
      <c r="Q1215" t="n">
        <v>3.154444921516497</v>
      </c>
      <c r="R1215" t="n">
        <v>0.977877925670114</v>
      </c>
      <c r="S1215" t="n">
        <v>0.001920868288873576</v>
      </c>
      <c r="T1215">
        <f>O1215*Q1215</f>
        <v/>
      </c>
      <c r="U1215">
        <f>O1215*P1215</f>
        <v/>
      </c>
    </row>
    <row r="1216">
      <c r="A1216" t="inlineStr">
        <is>
          <t>202606</t>
        </is>
      </c>
      <c r="B1216" t="inlineStr">
        <is>
          <t>Habitat</t>
        </is>
      </c>
      <c r="C1216" t="inlineStr">
        <is>
          <t>F2</t>
        </is>
      </c>
      <c r="D1216" t="inlineStr">
        <is>
          <t>IN-FONDO2</t>
        </is>
      </c>
      <c r="E1216" t="inlineStr">
        <is>
          <t>25210512006A</t>
        </is>
      </c>
      <c r="F1216" t="inlineStr">
        <is>
          <t>PEP16880M056</t>
        </is>
      </c>
      <c r="G1216" t="inlineStr">
        <is>
          <t>BU</t>
        </is>
      </c>
      <c r="H1216" t="inlineStr">
        <is>
          <t>Sector</t>
        </is>
      </c>
      <c r="I1216" t="inlineStr">
        <is>
          <t>Otros</t>
        </is>
      </c>
      <c r="J1216" t="inlineStr">
        <is>
          <t>MSCI</t>
        </is>
      </c>
      <c r="K1216" t="inlineStr"/>
      <c r="L1216" t="inlineStr">
        <is>
          <t>Mi Vivienda</t>
        </is>
      </c>
      <c r="M1216" t="inlineStr">
        <is>
          <t>Mi Vivienda</t>
        </is>
      </c>
      <c r="N1216" t="b">
        <v>0</v>
      </c>
      <c r="O1216" t="n">
        <v>0.31</v>
      </c>
      <c r="P1216" t="n">
        <v>0.001037361214737807</v>
      </c>
      <c r="Q1216" t="n">
        <v>4.243295255795677</v>
      </c>
      <c r="R1216" t="n">
        <v>1.31542152929666</v>
      </c>
      <c r="S1216" t="n">
        <v>0.0003215819765687203</v>
      </c>
      <c r="T1216">
        <f>O1216*Q1216</f>
        <v/>
      </c>
      <c r="U1216">
        <f>O1216*P1216</f>
        <v/>
      </c>
    </row>
    <row r="1217">
      <c r="A1217" t="inlineStr">
        <is>
          <t>202606</t>
        </is>
      </c>
      <c r="B1217" t="inlineStr">
        <is>
          <t>Habitat</t>
        </is>
      </c>
      <c r="C1217" t="inlineStr">
        <is>
          <t>F1</t>
        </is>
      </c>
      <c r="D1217" t="inlineStr">
        <is>
          <t>IN-FONDO1</t>
        </is>
      </c>
      <c r="E1217" t="inlineStr">
        <is>
          <t>2500021V2F13</t>
        </is>
      </c>
      <c r="F1217" t="inlineStr">
        <is>
          <t>US05971V2F13</t>
        </is>
      </c>
      <c r="G1217" t="inlineStr">
        <is>
          <t>BU</t>
        </is>
      </c>
      <c r="H1217" t="inlineStr">
        <is>
          <t>Sector</t>
        </is>
      </c>
      <c r="I1217" t="inlineStr">
        <is>
          <t>Otros</t>
        </is>
      </c>
      <c r="J1217" t="inlineStr">
        <is>
          <t>MSCI</t>
        </is>
      </c>
      <c r="K1217" t="inlineStr"/>
      <c r="L1217" t="inlineStr"/>
      <c r="M1217" t="inlineStr">
        <is>
          <t>nan</t>
        </is>
      </c>
      <c r="N1217" t="b">
        <v>0</v>
      </c>
      <c r="O1217" t="n">
        <v>0.44</v>
      </c>
      <c r="P1217" t="n">
        <v>0.03364207198221456</v>
      </c>
      <c r="Q1217" t="n">
        <v>17.12654623732915</v>
      </c>
      <c r="R1217" t="n">
        <v>7.535680344424828</v>
      </c>
      <c r="S1217" t="n">
        <v>0.01480251167217441</v>
      </c>
      <c r="T1217">
        <f>O1217*Q1217</f>
        <v/>
      </c>
      <c r="U1217">
        <f>O1217*P1217</f>
        <v/>
      </c>
    </row>
    <row r="1218">
      <c r="A1218" t="inlineStr">
        <is>
          <t>202606</t>
        </is>
      </c>
      <c r="B1218" t="inlineStr">
        <is>
          <t>Habitat</t>
        </is>
      </c>
      <c r="C1218" t="inlineStr">
        <is>
          <t>F2</t>
        </is>
      </c>
      <c r="D1218" t="inlineStr">
        <is>
          <t>IN-FONDO2</t>
        </is>
      </c>
      <c r="E1218" t="inlineStr">
        <is>
          <t>2500021V2F13</t>
        </is>
      </c>
      <c r="F1218" t="inlineStr">
        <is>
          <t>US05971V2F13</t>
        </is>
      </c>
      <c r="G1218" t="inlineStr">
        <is>
          <t>BU</t>
        </is>
      </c>
      <c r="H1218" t="inlineStr">
        <is>
          <t>Sector</t>
        </is>
      </c>
      <c r="I1218" t="inlineStr">
        <is>
          <t>Otros</t>
        </is>
      </c>
      <c r="J1218" t="inlineStr">
        <is>
          <t>MSCI</t>
        </is>
      </c>
      <c r="K1218" t="inlineStr"/>
      <c r="L1218" t="inlineStr"/>
      <c r="M1218" t="inlineStr">
        <is>
          <t>nan</t>
        </is>
      </c>
      <c r="N1218" t="b">
        <v>0</v>
      </c>
      <c r="O1218" t="n">
        <v>0.44</v>
      </c>
      <c r="P1218" t="n">
        <v>0.01127982260490844</v>
      </c>
      <c r="Q1218" t="n">
        <v>46.13977953448196</v>
      </c>
      <c r="R1218" t="n">
        <v>20.30150299517206</v>
      </c>
      <c r="S1218" t="n">
        <v>0.004963121946159716</v>
      </c>
      <c r="T1218">
        <f>O1218*Q1218</f>
        <v/>
      </c>
      <c r="U1218">
        <f>O1218*P1218</f>
        <v/>
      </c>
    </row>
    <row r="1219">
      <c r="A1219" t="inlineStr">
        <is>
          <t>202606</t>
        </is>
      </c>
      <c r="B1219" t="inlineStr">
        <is>
          <t>Habitat</t>
        </is>
      </c>
      <c r="C1219" t="inlineStr">
        <is>
          <t>F2</t>
        </is>
      </c>
      <c r="D1219" t="inlineStr">
        <is>
          <t>IN-FONDO2</t>
        </is>
      </c>
      <c r="E1219" t="inlineStr">
        <is>
          <t>2223041GAR67</t>
        </is>
      </c>
      <c r="F1219" t="inlineStr">
        <is>
          <t>USP9T36GAR67</t>
        </is>
      </c>
      <c r="G1219" t="inlineStr">
        <is>
          <t>BU</t>
        </is>
      </c>
      <c r="H1219" t="inlineStr">
        <is>
          <t>Sector</t>
        </is>
      </c>
      <c r="I1219" t="inlineStr">
        <is>
          <t>Otros</t>
        </is>
      </c>
      <c r="J1219" t="inlineStr">
        <is>
          <t>MSCI</t>
        </is>
      </c>
      <c r="K1219" t="inlineStr"/>
      <c r="L1219" t="inlineStr">
        <is>
          <t>Telefónica</t>
        </is>
      </c>
      <c r="M1219" t="inlineStr">
        <is>
          <t>Telefónica</t>
        </is>
      </c>
      <c r="N1219" t="b">
        <v>0</v>
      </c>
      <c r="O1219" t="n">
        <v>2.4</v>
      </c>
      <c r="P1219" t="n">
        <v>0.0002891554608433625</v>
      </c>
      <c r="Q1219" t="n">
        <v>1.182781829272622</v>
      </c>
      <c r="R1219" t="n">
        <v>2.838676390254292</v>
      </c>
      <c r="S1219" t="n">
        <v>0.0006939731060240699</v>
      </c>
      <c r="T1219">
        <f>O1219*Q1219</f>
        <v/>
      </c>
      <c r="U1219">
        <f>O1219*P1219</f>
        <v/>
      </c>
    </row>
    <row r="1220">
      <c r="A1220" t="inlineStr">
        <is>
          <t>202606</t>
        </is>
      </c>
      <c r="B1220" t="inlineStr">
        <is>
          <t>Habitat</t>
        </is>
      </c>
      <c r="C1220" t="inlineStr">
        <is>
          <t>F1</t>
        </is>
      </c>
      <c r="D1220" t="inlineStr">
        <is>
          <t>IN-FONDO1</t>
        </is>
      </c>
      <c r="E1220" t="inlineStr">
        <is>
          <t>3021012171A1</t>
        </is>
      </c>
      <c r="F1220" t="inlineStr">
        <is>
          <t>PAL1801171A1</t>
        </is>
      </c>
      <c r="G1220" t="inlineStr">
        <is>
          <t>BU</t>
        </is>
      </c>
      <c r="H1220" t="inlineStr">
        <is>
          <t>Sector</t>
        </is>
      </c>
      <c r="I1220" t="inlineStr">
        <is>
          <t>Otros</t>
        </is>
      </c>
      <c r="J1220" t="inlineStr">
        <is>
          <t>MSCI</t>
        </is>
      </c>
      <c r="K1220" t="inlineStr"/>
      <c r="L1220" t="inlineStr">
        <is>
          <t>InRetail Peru</t>
        </is>
      </c>
      <c r="M1220" t="inlineStr">
        <is>
          <t>InRetail Peru</t>
        </is>
      </c>
      <c r="N1220" t="b">
        <v>0</v>
      </c>
      <c r="O1220" t="n">
        <v>23.09</v>
      </c>
      <c r="P1220" t="n">
        <v>0.002253144043291648</v>
      </c>
      <c r="Q1220" t="n">
        <v>1.147033264098527</v>
      </c>
      <c r="R1220" t="n">
        <v>26.484998068035</v>
      </c>
      <c r="S1220" t="n">
        <v>0.05202509595960416</v>
      </c>
      <c r="T1220">
        <f>O1220*Q1220</f>
        <v/>
      </c>
      <c r="U1220">
        <f>O1220*P1220</f>
        <v/>
      </c>
    </row>
    <row r="1221">
      <c r="A1221" t="inlineStr">
        <is>
          <t>202606</t>
        </is>
      </c>
      <c r="B1221" t="inlineStr">
        <is>
          <t>Habitat</t>
        </is>
      </c>
      <c r="C1221" t="inlineStr">
        <is>
          <t>F2</t>
        </is>
      </c>
      <c r="D1221" t="inlineStr">
        <is>
          <t>IN-FONDO2</t>
        </is>
      </c>
      <c r="E1221" t="inlineStr">
        <is>
          <t>3021012171A1</t>
        </is>
      </c>
      <c r="F1221" t="inlineStr">
        <is>
          <t>PAL1801171A1</t>
        </is>
      </c>
      <c r="G1221" t="inlineStr">
        <is>
          <t>BU</t>
        </is>
      </c>
      <c r="H1221" t="inlineStr">
        <is>
          <t>Sector</t>
        </is>
      </c>
      <c r="I1221" t="inlineStr">
        <is>
          <t>Otros</t>
        </is>
      </c>
      <c r="J1221" t="inlineStr">
        <is>
          <t>MSCI</t>
        </is>
      </c>
      <c r="K1221" t="inlineStr"/>
      <c r="L1221" t="inlineStr">
        <is>
          <t>InRetail Peru</t>
        </is>
      </c>
      <c r="M1221" t="inlineStr">
        <is>
          <t>InRetail Peru</t>
        </is>
      </c>
      <c r="N1221" t="b">
        <v>0</v>
      </c>
      <c r="O1221" t="n">
        <v>23.09</v>
      </c>
      <c r="P1221" t="n">
        <v>0.01109776877476771</v>
      </c>
      <c r="Q1221" t="n">
        <v>45.39509374638753</v>
      </c>
      <c r="R1221" t="n">
        <v>1048.172714604088</v>
      </c>
      <c r="S1221" t="n">
        <v>0.2562474810093864</v>
      </c>
      <c r="T1221">
        <f>O1221*Q1221</f>
        <v/>
      </c>
      <c r="U1221">
        <f>O1221*P1221</f>
        <v/>
      </c>
    </row>
    <row r="1222">
      <c r="A1222" t="inlineStr">
        <is>
          <t>202606</t>
        </is>
      </c>
      <c r="B1222" t="inlineStr">
        <is>
          <t>Habitat</t>
        </is>
      </c>
      <c r="C1222" t="inlineStr">
        <is>
          <t>F3</t>
        </is>
      </c>
      <c r="D1222" t="inlineStr">
        <is>
          <t>IN-FONDO3</t>
        </is>
      </c>
      <c r="E1222" t="inlineStr">
        <is>
          <t>3021012171A1</t>
        </is>
      </c>
      <c r="F1222" t="inlineStr">
        <is>
          <t>PAL1801171A1</t>
        </is>
      </c>
      <c r="G1222" t="inlineStr">
        <is>
          <t>BU</t>
        </is>
      </c>
      <c r="H1222" t="inlineStr">
        <is>
          <t>Sector</t>
        </is>
      </c>
      <c r="I1222" t="inlineStr">
        <is>
          <t>Otros</t>
        </is>
      </c>
      <c r="J1222" t="inlineStr">
        <is>
          <t>MSCI</t>
        </is>
      </c>
      <c r="K1222" t="inlineStr"/>
      <c r="L1222" t="inlineStr">
        <is>
          <t>InRetail Peru</t>
        </is>
      </c>
      <c r="M1222" t="inlineStr">
        <is>
          <t>InRetail Peru</t>
        </is>
      </c>
      <c r="N1222" t="b">
        <v>0</v>
      </c>
      <c r="O1222" t="n">
        <v>23.09</v>
      </c>
      <c r="P1222" t="n">
        <v>0.03655596852198788</v>
      </c>
      <c r="Q1222" t="n">
        <v>63.71180034455632</v>
      </c>
      <c r="R1222" t="n">
        <v>1471.105469955805</v>
      </c>
      <c r="S1222" t="n">
        <v>0.8440773131727003</v>
      </c>
      <c r="T1222">
        <f>O1222*Q1222</f>
        <v/>
      </c>
      <c r="U1222">
        <f>O1222*P1222</f>
        <v/>
      </c>
    </row>
    <row r="1223">
      <c r="A1223" t="inlineStr">
        <is>
          <t>202606</t>
        </is>
      </c>
      <c r="B1223" t="inlineStr">
        <is>
          <t>Habitat</t>
        </is>
      </c>
      <c r="C1223" t="inlineStr">
        <is>
          <t>F3</t>
        </is>
      </c>
      <c r="D1223" t="inlineStr">
        <is>
          <t>IN-FONDO3</t>
        </is>
      </c>
      <c r="E1223" t="inlineStr">
        <is>
          <t>300013200002</t>
        </is>
      </c>
      <c r="F1223" t="inlineStr">
        <is>
          <t>PAL2400671A3</t>
        </is>
      </c>
      <c r="G1223" t="inlineStr">
        <is>
          <t>BU</t>
        </is>
      </c>
      <c r="H1223" t="inlineStr">
        <is>
          <t>Sector</t>
        </is>
      </c>
      <c r="I1223" t="inlineStr">
        <is>
          <t>Otros</t>
        </is>
      </c>
      <c r="J1223" t="inlineStr">
        <is>
          <t>MSCI</t>
        </is>
      </c>
      <c r="K1223" t="inlineStr"/>
      <c r="L1223" t="inlineStr">
        <is>
          <t>Intergroup</t>
        </is>
      </c>
      <c r="M1223" t="inlineStr">
        <is>
          <t>Intergroup</t>
        </is>
      </c>
      <c r="N1223" t="b">
        <v>0</v>
      </c>
      <c r="O1223" t="n">
        <v>0.34</v>
      </c>
      <c r="P1223" t="n">
        <v>0.003052394767351171</v>
      </c>
      <c r="Q1223" t="n">
        <v>5.319885475699357</v>
      </c>
      <c r="R1223" t="n">
        <v>1.808761061737781</v>
      </c>
      <c r="S1223" t="n">
        <v>0.001037814220899398</v>
      </c>
      <c r="T1223">
        <f>O1223*Q1223</f>
        <v/>
      </c>
      <c r="U1223">
        <f>O1223*P1223</f>
        <v/>
      </c>
    </row>
    <row r="1224">
      <c r="A1224" t="inlineStr">
        <is>
          <t>202606</t>
        </is>
      </c>
      <c r="B1224" t="inlineStr">
        <is>
          <t>Habitat</t>
        </is>
      </c>
      <c r="C1224" t="inlineStr">
        <is>
          <t>F1</t>
        </is>
      </c>
      <c r="D1224" t="inlineStr">
        <is>
          <t>IN-FONDO1</t>
        </is>
      </c>
      <c r="E1224" t="inlineStr">
        <is>
          <t>300013200002</t>
        </is>
      </c>
      <c r="F1224" t="inlineStr">
        <is>
          <t>PAL2400671A3</t>
        </is>
      </c>
      <c r="G1224" t="inlineStr">
        <is>
          <t>BU</t>
        </is>
      </c>
      <c r="H1224" t="inlineStr">
        <is>
          <t>Sector</t>
        </is>
      </c>
      <c r="I1224" t="inlineStr">
        <is>
          <t>Otros</t>
        </is>
      </c>
      <c r="J1224" t="inlineStr">
        <is>
          <t>MSCI</t>
        </is>
      </c>
      <c r="K1224" t="inlineStr"/>
      <c r="L1224" t="inlineStr">
        <is>
          <t>Intergroup</t>
        </is>
      </c>
      <c r="M1224" t="inlineStr">
        <is>
          <t>Intergroup</t>
        </is>
      </c>
      <c r="N1224" t="b">
        <v>0</v>
      </c>
      <c r="O1224" t="n">
        <v>0.34</v>
      </c>
      <c r="P1224" t="n">
        <v>0.002521068621088282</v>
      </c>
      <c r="Q1224" t="n">
        <v>1.283428628574793</v>
      </c>
      <c r="R1224" t="n">
        <v>0.4363657337154297</v>
      </c>
      <c r="S1224" t="n">
        <v>0.0008571633311700158</v>
      </c>
      <c r="T1224">
        <f>O1224*Q1224</f>
        <v/>
      </c>
      <c r="U1224">
        <f>O1224*P1224</f>
        <v/>
      </c>
    </row>
    <row r="1225">
      <c r="A1225" t="inlineStr">
        <is>
          <t>202606</t>
        </is>
      </c>
      <c r="B1225" t="inlineStr">
        <is>
          <t>Habitat</t>
        </is>
      </c>
      <c r="C1225" t="inlineStr">
        <is>
          <t>F2</t>
        </is>
      </c>
      <c r="D1225" t="inlineStr">
        <is>
          <t>IN-FONDO2</t>
        </is>
      </c>
      <c r="E1225" t="inlineStr">
        <is>
          <t>300013200002</t>
        </is>
      </c>
      <c r="F1225" t="inlineStr">
        <is>
          <t>PAL2400671A3</t>
        </is>
      </c>
      <c r="G1225" t="inlineStr">
        <is>
          <t>BU</t>
        </is>
      </c>
      <c r="H1225" t="inlineStr">
        <is>
          <t>Sector</t>
        </is>
      </c>
      <c r="I1225" t="inlineStr">
        <is>
          <t>Otros</t>
        </is>
      </c>
      <c r="J1225" t="inlineStr">
        <is>
          <t>MSCI</t>
        </is>
      </c>
      <c r="K1225" t="inlineStr"/>
      <c r="L1225" t="inlineStr">
        <is>
          <t>Intergroup</t>
        </is>
      </c>
      <c r="M1225" t="inlineStr">
        <is>
          <t>Intergroup</t>
        </is>
      </c>
      <c r="N1225" t="b">
        <v>0</v>
      </c>
      <c r="O1225" t="n">
        <v>0.34</v>
      </c>
      <c r="P1225" t="n">
        <v>0.01743007478513516</v>
      </c>
      <c r="Q1225" t="n">
        <v>71.29720351326365</v>
      </c>
      <c r="R1225" t="n">
        <v>24.24104919450964</v>
      </c>
      <c r="S1225" t="n">
        <v>0.005926225426945953</v>
      </c>
      <c r="T1225">
        <f>O1225*Q1225</f>
        <v/>
      </c>
      <c r="U1225">
        <f>O1225*P1225</f>
        <v/>
      </c>
    </row>
    <row r="1226">
      <c r="A1226" t="inlineStr">
        <is>
          <t>202606</t>
        </is>
      </c>
      <c r="B1226" t="inlineStr">
        <is>
          <t>Habitat</t>
        </is>
      </c>
      <c r="C1226" t="inlineStr">
        <is>
          <t>F1</t>
        </is>
      </c>
      <c r="D1226" t="inlineStr">
        <is>
          <t>IN-FONDO1</t>
        </is>
      </c>
      <c r="E1226" t="inlineStr">
        <is>
          <t>302012200001</t>
        </is>
      </c>
      <c r="F1226" t="inlineStr">
        <is>
          <t>BMG2519Y1084</t>
        </is>
      </c>
      <c r="G1226" t="inlineStr">
        <is>
          <t>BU</t>
        </is>
      </c>
      <c r="H1226" t="inlineStr">
        <is>
          <t>Sector</t>
        </is>
      </c>
      <c r="I1226" t="inlineStr">
        <is>
          <t>Otros</t>
        </is>
      </c>
      <c r="J1226" t="inlineStr">
        <is>
          <t>MSCI</t>
        </is>
      </c>
      <c r="K1226" t="inlineStr"/>
      <c r="L1226" t="inlineStr">
        <is>
          <t>Credicorp*</t>
        </is>
      </c>
      <c r="M1226" t="inlineStr">
        <is>
          <t>Credicorp</t>
        </is>
      </c>
      <c r="N1226" t="b">
        <v>0</v>
      </c>
      <c r="O1226" t="n">
        <v>0.47</v>
      </c>
      <c r="P1226" t="n">
        <v>0.000329184065648113</v>
      </c>
      <c r="Q1226" t="n">
        <v>0.1675814178120454</v>
      </c>
      <c r="R1226" t="n">
        <v>0.07876326637166133</v>
      </c>
      <c r="S1226" t="n">
        <v>0.0001547165108546131</v>
      </c>
      <c r="T1226">
        <f>O1226*Q1226</f>
        <v/>
      </c>
      <c r="U1226">
        <f>O1226*P1226</f>
        <v/>
      </c>
    </row>
    <row r="1227">
      <c r="A1227" t="inlineStr">
        <is>
          <t>202606</t>
        </is>
      </c>
      <c r="B1227" t="inlineStr">
        <is>
          <t>Habitat</t>
        </is>
      </c>
      <c r="C1227" t="inlineStr">
        <is>
          <t>F2</t>
        </is>
      </c>
      <c r="D1227" t="inlineStr">
        <is>
          <t>IN-FONDO2</t>
        </is>
      </c>
      <c r="E1227" t="inlineStr">
        <is>
          <t>302012200001</t>
        </is>
      </c>
      <c r="F1227" t="inlineStr">
        <is>
          <t>BMG2519Y1084</t>
        </is>
      </c>
      <c r="G1227" t="inlineStr">
        <is>
          <t>BU</t>
        </is>
      </c>
      <c r="H1227" t="inlineStr">
        <is>
          <t>Sector</t>
        </is>
      </c>
      <c r="I1227" t="inlineStr">
        <is>
          <t>Otros</t>
        </is>
      </c>
      <c r="J1227" t="inlineStr">
        <is>
          <t>MSCI</t>
        </is>
      </c>
      <c r="K1227" t="inlineStr"/>
      <c r="L1227" t="inlineStr">
        <is>
          <t>Credicorp*</t>
        </is>
      </c>
      <c r="M1227" t="inlineStr">
        <is>
          <t>Credicorp</t>
        </is>
      </c>
      <c r="N1227" t="b">
        <v>0</v>
      </c>
      <c r="O1227" t="n">
        <v>0.47</v>
      </c>
      <c r="P1227" t="n">
        <v>0.03513180271005913</v>
      </c>
      <c r="Q1227" t="n">
        <v>143.7055961310662</v>
      </c>
      <c r="R1227" t="n">
        <v>67.54163018160114</v>
      </c>
      <c r="S1227" t="n">
        <v>0.01651194727372779</v>
      </c>
      <c r="T1227">
        <f>O1227*Q1227</f>
        <v/>
      </c>
      <c r="U1227">
        <f>O1227*P1227</f>
        <v/>
      </c>
    </row>
    <row r="1228">
      <c r="A1228" t="inlineStr">
        <is>
          <t>202606</t>
        </is>
      </c>
      <c r="B1228" t="inlineStr">
        <is>
          <t>Habitat</t>
        </is>
      </c>
      <c r="C1228" t="inlineStr">
        <is>
          <t>F3</t>
        </is>
      </c>
      <c r="D1228" t="inlineStr">
        <is>
          <t>IN-FONDO3</t>
        </is>
      </c>
      <c r="E1228" t="inlineStr">
        <is>
          <t>302012200001</t>
        </is>
      </c>
      <c r="F1228" t="inlineStr">
        <is>
          <t>BMG2519Y1084</t>
        </is>
      </c>
      <c r="G1228" t="inlineStr">
        <is>
          <t>BU</t>
        </is>
      </c>
      <c r="H1228" t="inlineStr">
        <is>
          <t>Sector</t>
        </is>
      </c>
      <c r="I1228" t="inlineStr">
        <is>
          <t>Otros</t>
        </is>
      </c>
      <c r="J1228" t="inlineStr">
        <is>
          <t>MSCI</t>
        </is>
      </c>
      <c r="K1228" t="inlineStr"/>
      <c r="L1228" t="inlineStr">
        <is>
          <t>Credicorp*</t>
        </is>
      </c>
      <c r="M1228" t="inlineStr">
        <is>
          <t>Credicorp</t>
        </is>
      </c>
      <c r="N1228" t="b">
        <v>0</v>
      </c>
      <c r="O1228" t="n">
        <v>0.47</v>
      </c>
      <c r="P1228" t="n">
        <v>0.05107246702095283</v>
      </c>
      <c r="Q1228" t="n">
        <v>89.01197132790226</v>
      </c>
      <c r="R1228" t="n">
        <v>41.83562652411406</v>
      </c>
      <c r="S1228" t="n">
        <v>0.02400405949984783</v>
      </c>
      <c r="T1228">
        <f>O1228*Q1228</f>
        <v/>
      </c>
      <c r="U1228">
        <f>O1228*P1228</f>
        <v/>
      </c>
    </row>
    <row r="1229">
      <c r="A1229" t="inlineStr">
        <is>
          <t>202606</t>
        </is>
      </c>
      <c r="B1229" t="inlineStr">
        <is>
          <t>Habitat</t>
        </is>
      </c>
      <c r="C1229" t="inlineStr">
        <is>
          <t>F3</t>
        </is>
      </c>
      <c r="D1229" t="inlineStr">
        <is>
          <t>IN-FONDO3</t>
        </is>
      </c>
      <c r="E1229" t="inlineStr">
        <is>
          <t>302029100001</t>
        </is>
      </c>
      <c r="F1229" t="inlineStr">
        <is>
          <t>PEP736581005</t>
        </is>
      </c>
      <c r="G1229" t="inlineStr">
        <is>
          <t>BU</t>
        </is>
      </c>
      <c r="H1229" t="inlineStr">
        <is>
          <t>Sector</t>
        </is>
      </c>
      <c r="I1229" t="inlineStr">
        <is>
          <t>Otros</t>
        </is>
      </c>
      <c r="J1229" t="inlineStr">
        <is>
          <t>MSCI</t>
        </is>
      </c>
      <c r="K1229" t="inlineStr"/>
      <c r="L1229" t="inlineStr">
        <is>
          <t>Aenza</t>
        </is>
      </c>
      <c r="M1229" t="inlineStr">
        <is>
          <t>Aenza</t>
        </is>
      </c>
      <c r="N1229" t="b">
        <v>0</v>
      </c>
      <c r="O1229" t="n">
        <v>140.61</v>
      </c>
      <c r="P1229" t="n">
        <v>0.01008420235916717</v>
      </c>
      <c r="Q1229" t="n">
        <v>17.57531569584646</v>
      </c>
      <c r="R1229" t="n">
        <v>2471.26513999297</v>
      </c>
      <c r="S1229" t="n">
        <v>1.417939693722496</v>
      </c>
      <c r="T1229">
        <f>O1229*Q1229</f>
        <v/>
      </c>
      <c r="U1229">
        <f>O1229*P1229</f>
        <v/>
      </c>
    </row>
    <row r="1230">
      <c r="A1230" t="inlineStr">
        <is>
          <t>202606</t>
        </is>
      </c>
      <c r="B1230" t="inlineStr">
        <is>
          <t>Habitat</t>
        </is>
      </c>
      <c r="C1230" t="inlineStr">
        <is>
          <t>F1</t>
        </is>
      </c>
      <c r="D1230" t="inlineStr">
        <is>
          <t>IN-FONDO1</t>
        </is>
      </c>
      <c r="E1230" t="inlineStr">
        <is>
          <t>302029100001</t>
        </is>
      </c>
      <c r="F1230" t="inlineStr">
        <is>
          <t>PEP736581005</t>
        </is>
      </c>
      <c r="G1230" t="inlineStr">
        <is>
          <t>BU</t>
        </is>
      </c>
      <c r="H1230" t="inlineStr">
        <is>
          <t>Sector</t>
        </is>
      </c>
      <c r="I1230" t="inlineStr">
        <is>
          <t>Otros</t>
        </is>
      </c>
      <c r="J1230" t="inlineStr">
        <is>
          <t>MSCI</t>
        </is>
      </c>
      <c r="K1230" t="inlineStr"/>
      <c r="L1230" t="inlineStr">
        <is>
          <t>Aenza</t>
        </is>
      </c>
      <c r="M1230" t="inlineStr">
        <is>
          <t>Aenza</t>
        </is>
      </c>
      <c r="N1230" t="b">
        <v>0</v>
      </c>
      <c r="O1230" t="n">
        <v>140.61</v>
      </c>
      <c r="P1230" t="n">
        <v>0.0005141857545196502</v>
      </c>
      <c r="Q1230" t="n">
        <v>0.2617622988266693</v>
      </c>
      <c r="R1230" t="n">
        <v>36.80639683801798</v>
      </c>
      <c r="S1230" t="n">
        <v>0.07229965894300802</v>
      </c>
      <c r="T1230">
        <f>O1230*Q1230</f>
        <v/>
      </c>
      <c r="U1230">
        <f>O1230*P1230</f>
        <v/>
      </c>
    </row>
    <row r="1231">
      <c r="A1231" t="inlineStr">
        <is>
          <t>202606</t>
        </is>
      </c>
      <c r="B1231" t="inlineStr">
        <is>
          <t>Habitat</t>
        </is>
      </c>
      <c r="C1231" t="inlineStr">
        <is>
          <t>F2</t>
        </is>
      </c>
      <c r="D1231" t="inlineStr">
        <is>
          <t>IN-FONDO2</t>
        </is>
      </c>
      <c r="E1231" t="inlineStr">
        <is>
          <t>302029100001</t>
        </is>
      </c>
      <c r="F1231" t="inlineStr">
        <is>
          <t>PEP736581005</t>
        </is>
      </c>
      <c r="G1231" t="inlineStr">
        <is>
          <t>BU</t>
        </is>
      </c>
      <c r="H1231" t="inlineStr">
        <is>
          <t>Sector</t>
        </is>
      </c>
      <c r="I1231" t="inlineStr">
        <is>
          <t>Otros</t>
        </is>
      </c>
      <c r="J1231" t="inlineStr">
        <is>
          <t>MSCI</t>
        </is>
      </c>
      <c r="K1231" t="inlineStr"/>
      <c r="L1231" t="inlineStr">
        <is>
          <t>Aenza</t>
        </is>
      </c>
      <c r="M1231" t="inlineStr">
        <is>
          <t>Aenza</t>
        </is>
      </c>
      <c r="N1231" t="b">
        <v>0</v>
      </c>
      <c r="O1231" t="n">
        <v>140.61</v>
      </c>
      <c r="P1231" t="n">
        <v>0.001490467205037781</v>
      </c>
      <c r="Q1231" t="n">
        <v>6.096711859093719</v>
      </c>
      <c r="R1231" t="n">
        <v>857.2586545071679</v>
      </c>
      <c r="S1231" t="n">
        <v>0.2095745937003624</v>
      </c>
      <c r="T1231">
        <f>O1231*Q1231</f>
        <v/>
      </c>
      <c r="U1231">
        <f>O1231*P1231</f>
        <v/>
      </c>
    </row>
    <row r="1232">
      <c r="A1232" t="inlineStr">
        <is>
          <t>202606</t>
        </is>
      </c>
      <c r="B1232" t="inlineStr">
        <is>
          <t>Habitat</t>
        </is>
      </c>
      <c r="C1232" t="inlineStr">
        <is>
          <t>F1</t>
        </is>
      </c>
      <c r="D1232" t="inlineStr">
        <is>
          <t>IN-FONDO1</t>
        </is>
      </c>
      <c r="E1232" t="inlineStr">
        <is>
          <t>302107100001</t>
        </is>
      </c>
      <c r="F1232" t="inlineStr">
        <is>
          <t>PEP736001004</t>
        </is>
      </c>
      <c r="G1232" t="inlineStr">
        <is>
          <t>BU</t>
        </is>
      </c>
      <c r="H1232" t="inlineStr">
        <is>
          <t>Sector</t>
        </is>
      </c>
      <c r="I1232" t="inlineStr">
        <is>
          <t>Otros</t>
        </is>
      </c>
      <c r="J1232" t="inlineStr">
        <is>
          <t>MSCI</t>
        </is>
      </c>
      <c r="K1232" t="inlineStr"/>
      <c r="L1232" t="inlineStr">
        <is>
          <t>Ferreyros</t>
        </is>
      </c>
      <c r="M1232" t="inlineStr">
        <is>
          <t>Ferreyros</t>
        </is>
      </c>
      <c r="N1232" t="b">
        <v>0</v>
      </c>
      <c r="O1232" t="n">
        <v>6.24</v>
      </c>
      <c r="P1232" t="n">
        <v>0.006813478719500236</v>
      </c>
      <c r="Q1232" t="n">
        <v>3.468613894776453</v>
      </c>
      <c r="R1232" t="n">
        <v>21.64415070340507</v>
      </c>
      <c r="S1232" t="n">
        <v>0.04251610720968147</v>
      </c>
      <c r="T1232">
        <f>O1232*Q1232</f>
        <v/>
      </c>
      <c r="U1232">
        <f>O1232*P1232</f>
        <v/>
      </c>
    </row>
    <row r="1233">
      <c r="A1233" t="inlineStr">
        <is>
          <t>202606</t>
        </is>
      </c>
      <c r="B1233" t="inlineStr">
        <is>
          <t>Habitat</t>
        </is>
      </c>
      <c r="C1233" t="inlineStr">
        <is>
          <t>F3</t>
        </is>
      </c>
      <c r="D1233" t="inlineStr">
        <is>
          <t>IN-FONDO3</t>
        </is>
      </c>
      <c r="E1233" t="inlineStr">
        <is>
          <t>302107100001</t>
        </is>
      </c>
      <c r="F1233" t="inlineStr">
        <is>
          <t>PEP736001004</t>
        </is>
      </c>
      <c r="G1233" t="inlineStr">
        <is>
          <t>BU</t>
        </is>
      </c>
      <c r="H1233" t="inlineStr">
        <is>
          <t>Sector</t>
        </is>
      </c>
      <c r="I1233" t="inlineStr">
        <is>
          <t>Otros</t>
        </is>
      </c>
      <c r="J1233" t="inlineStr">
        <is>
          <t>MSCI</t>
        </is>
      </c>
      <c r="K1233" t="inlineStr"/>
      <c r="L1233" t="inlineStr">
        <is>
          <t>Ferreyros</t>
        </is>
      </c>
      <c r="M1233" t="inlineStr">
        <is>
          <t>Ferreyros</t>
        </is>
      </c>
      <c r="N1233" t="b">
        <v>0</v>
      </c>
      <c r="O1233" t="n">
        <v>6.24</v>
      </c>
      <c r="P1233" t="n">
        <v>0.0316028103487321</v>
      </c>
      <c r="Q1233" t="n">
        <v>55.07915737629065</v>
      </c>
      <c r="R1233" t="n">
        <v>343.6939420280536</v>
      </c>
      <c r="S1233" t="n">
        <v>0.1972015365760883</v>
      </c>
      <c r="T1233">
        <f>O1233*Q1233</f>
        <v/>
      </c>
      <c r="U1233">
        <f>O1233*P1233</f>
        <v/>
      </c>
    </row>
    <row r="1234">
      <c r="A1234" t="inlineStr">
        <is>
          <t>202606</t>
        </is>
      </c>
      <c r="B1234" t="inlineStr">
        <is>
          <t>Habitat</t>
        </is>
      </c>
      <c r="C1234" t="inlineStr">
        <is>
          <t>F2</t>
        </is>
      </c>
      <c r="D1234" t="inlineStr">
        <is>
          <t>IN-FONDO2</t>
        </is>
      </c>
      <c r="E1234" t="inlineStr">
        <is>
          <t>302107100001</t>
        </is>
      </c>
      <c r="F1234" t="inlineStr">
        <is>
          <t>PEP736001004</t>
        </is>
      </c>
      <c r="G1234" t="inlineStr">
        <is>
          <t>BU</t>
        </is>
      </c>
      <c r="H1234" t="inlineStr">
        <is>
          <t>Sector</t>
        </is>
      </c>
      <c r="I1234" t="inlineStr">
        <is>
          <t>Otros</t>
        </is>
      </c>
      <c r="J1234" t="inlineStr">
        <is>
          <t>MSCI</t>
        </is>
      </c>
      <c r="K1234" t="inlineStr"/>
      <c r="L1234" t="inlineStr">
        <is>
          <t>Ferreyros</t>
        </is>
      </c>
      <c r="M1234" t="inlineStr">
        <is>
          <t>Ferreyros</t>
        </is>
      </c>
      <c r="N1234" t="b">
        <v>0</v>
      </c>
      <c r="O1234" t="n">
        <v>6.24</v>
      </c>
      <c r="P1234" t="n">
        <v>0.01465588754765352</v>
      </c>
      <c r="Q1234" t="n">
        <v>59.94947296747682</v>
      </c>
      <c r="R1234" t="n">
        <v>374.0847113170554</v>
      </c>
      <c r="S1234" t="n">
        <v>0.09145273829735795</v>
      </c>
      <c r="T1234">
        <f>O1234*Q1234</f>
        <v/>
      </c>
      <c r="U1234">
        <f>O1234*P1234</f>
        <v/>
      </c>
    </row>
    <row r="1235">
      <c r="A1235" t="inlineStr">
        <is>
          <t>202606</t>
        </is>
      </c>
      <c r="B1235" t="inlineStr">
        <is>
          <t>Habitat</t>
        </is>
      </c>
      <c r="C1235" t="inlineStr">
        <is>
          <t>F1</t>
        </is>
      </c>
      <c r="D1235" t="inlineStr">
        <is>
          <t>IN-FONDO1</t>
        </is>
      </c>
      <c r="E1235" t="inlineStr">
        <is>
          <t>5270772F2269</t>
        </is>
      </c>
      <c r="F1235" t="inlineStr">
        <is>
          <t>LU0727122698</t>
        </is>
      </c>
      <c r="G1235" t="inlineStr">
        <is>
          <t>TD</t>
        </is>
      </c>
      <c r="H1235" t="inlineStr">
        <is>
          <t>Sector</t>
        </is>
      </c>
      <c r="I1235" t="inlineStr">
        <is>
          <t>RF</t>
        </is>
      </c>
      <c r="J1235" t="inlineStr">
        <is>
          <t>MSCI</t>
        </is>
      </c>
      <c r="K1235" t="inlineStr"/>
      <c r="L1235" t="inlineStr">
        <is>
          <t>Franklin Templeton - Global Convertibles</t>
        </is>
      </c>
      <c r="M1235" t="inlineStr">
        <is>
          <t>Franklin Templeton - Global Convertibles</t>
        </is>
      </c>
      <c r="N1235" t="b">
        <v>0</v>
      </c>
      <c r="O1235" t="n">
        <v>26.44816823</v>
      </c>
      <c r="P1235" t="n">
        <v>0.00857426537445505</v>
      </c>
      <c r="Q1235" t="n">
        <v>4.364997270809247</v>
      </c>
      <c r="R1235" t="n">
        <v>115.4461821418538</v>
      </c>
      <c r="S1235" t="n">
        <v>0.2267736130722511</v>
      </c>
      <c r="T1235">
        <f>O1235*Q1235</f>
        <v/>
      </c>
      <c r="U1235">
        <f>O1235*P1235</f>
        <v/>
      </c>
    </row>
    <row r="1236">
      <c r="A1236" t="inlineStr">
        <is>
          <t>202606</t>
        </is>
      </c>
      <c r="B1236" t="inlineStr">
        <is>
          <t>Habitat</t>
        </is>
      </c>
      <c r="C1236" t="inlineStr">
        <is>
          <t>F2</t>
        </is>
      </c>
      <c r="D1236" t="inlineStr">
        <is>
          <t>IN-FONDO2</t>
        </is>
      </c>
      <c r="E1236" t="inlineStr">
        <is>
          <t>5273932EA359</t>
        </is>
      </c>
      <c r="F1236" t="inlineStr">
        <is>
          <t>US78464A3591</t>
        </is>
      </c>
      <c r="G1236" t="inlineStr">
        <is>
          <t>TD</t>
        </is>
      </c>
      <c r="H1236" t="inlineStr">
        <is>
          <t>Sector</t>
        </is>
      </c>
      <c r="I1236" t="inlineStr">
        <is>
          <t>RF</t>
        </is>
      </c>
      <c r="J1236" t="inlineStr">
        <is>
          <t>MSCI</t>
        </is>
      </c>
      <c r="K1236" t="inlineStr"/>
      <c r="L1236" t="inlineStr">
        <is>
          <t>SSGA - Bloomberg Barclays Convertible Securities</t>
        </is>
      </c>
      <c r="M1236" t="inlineStr">
        <is>
          <t>SSGA - Bloomberg Barclays Convertible Securities</t>
        </is>
      </c>
      <c r="N1236" t="b">
        <v>0</v>
      </c>
      <c r="O1236" t="n">
        <v>46.54267703</v>
      </c>
      <c r="P1236" t="n">
        <v>0.02348264039368905</v>
      </c>
      <c r="Q1236" t="n">
        <v>96.05504347035142</v>
      </c>
      <c r="R1236" t="n">
        <v>4470.658865343176</v>
      </c>
      <c r="S1236" t="n">
        <v>1.092944947655101</v>
      </c>
      <c r="T1236">
        <f>O1236*Q1236</f>
        <v/>
      </c>
      <c r="U1236">
        <f>O1236*P1236</f>
        <v/>
      </c>
    </row>
    <row r="1237">
      <c r="A1237" t="inlineStr">
        <is>
          <t>202606</t>
        </is>
      </c>
      <c r="B1237" t="inlineStr">
        <is>
          <t>Habitat</t>
        </is>
      </c>
      <c r="C1237" t="inlineStr">
        <is>
          <t>F3</t>
        </is>
      </c>
      <c r="D1237" t="inlineStr">
        <is>
          <t>IN-FONDO3</t>
        </is>
      </c>
      <c r="E1237" t="inlineStr">
        <is>
          <t>5273932EA359</t>
        </is>
      </c>
      <c r="F1237" t="inlineStr">
        <is>
          <t>US78464A3591</t>
        </is>
      </c>
      <c r="G1237" t="inlineStr">
        <is>
          <t>TD</t>
        </is>
      </c>
      <c r="H1237" t="inlineStr">
        <is>
          <t>Sector</t>
        </is>
      </c>
      <c r="I1237" t="inlineStr">
        <is>
          <t>RF</t>
        </is>
      </c>
      <c r="J1237" t="inlineStr">
        <is>
          <t>MSCI</t>
        </is>
      </c>
      <c r="K1237" t="inlineStr"/>
      <c r="L1237" t="inlineStr">
        <is>
          <t>SSGA - Bloomberg Barclays Convertible Securities</t>
        </is>
      </c>
      <c r="M1237" t="inlineStr">
        <is>
          <t>SSGA - Bloomberg Barclays Convertible Securities</t>
        </is>
      </c>
      <c r="N1237" t="b">
        <v>0</v>
      </c>
      <c r="O1237" t="n">
        <v>46.54267703</v>
      </c>
      <c r="P1237" t="n">
        <v>0.006920274498369689</v>
      </c>
      <c r="Q1237" t="n">
        <v>12.06104406465</v>
      </c>
      <c r="R1237" t="n">
        <v>561.3532785456034</v>
      </c>
      <c r="S1237" t="n">
        <v>0.3220881009365657</v>
      </c>
      <c r="T1237">
        <f>O1237*Q1237</f>
        <v/>
      </c>
      <c r="U1237">
        <f>O1237*P1237</f>
        <v/>
      </c>
    </row>
    <row r="1238">
      <c r="A1238" t="inlineStr">
        <is>
          <t>202606</t>
        </is>
      </c>
      <c r="B1238" t="inlineStr">
        <is>
          <t>Habitat</t>
        </is>
      </c>
      <c r="C1238" t="inlineStr">
        <is>
          <t>F1</t>
        </is>
      </c>
      <c r="D1238" t="inlineStr">
        <is>
          <t>IN-FONDO1</t>
        </is>
      </c>
      <c r="E1238" t="inlineStr">
        <is>
          <t>5274492F8555</t>
        </is>
      </c>
      <c r="F1238" t="inlineStr">
        <is>
          <t>FR0013185550</t>
        </is>
      </c>
      <c r="G1238" t="inlineStr">
        <is>
          <t>TD</t>
        </is>
      </c>
      <c r="H1238" t="inlineStr">
        <is>
          <t>Sector</t>
        </is>
      </c>
      <c r="I1238" t="inlineStr">
        <is>
          <t>RF</t>
        </is>
      </c>
      <c r="J1238" t="inlineStr">
        <is>
          <t>MSCI</t>
        </is>
      </c>
      <c r="K1238" t="inlineStr"/>
      <c r="L1238" t="inlineStr">
        <is>
          <t>Lazard - Convertible Global Fund</t>
        </is>
      </c>
      <c r="M1238" t="inlineStr">
        <is>
          <t>Lazard - Convertible Global Fund</t>
        </is>
      </c>
      <c r="N1238" t="b">
        <v>0</v>
      </c>
      <c r="O1238" t="n">
        <v>69.31487258</v>
      </c>
      <c r="P1238" t="n">
        <v>0.00424696539443659</v>
      </c>
      <c r="Q1238" t="n">
        <v>2.162050221954466</v>
      </c>
      <c r="R1238" t="n">
        <v>149.8622356463345</v>
      </c>
      <c r="S1238" t="n">
        <v>0.2943778651670417</v>
      </c>
      <c r="T1238">
        <f>O1238*Q1238</f>
        <v/>
      </c>
      <c r="U1238">
        <f>O1238*P1238</f>
        <v/>
      </c>
    </row>
    <row r="1239">
      <c r="A1239" t="inlineStr">
        <is>
          <t>202606</t>
        </is>
      </c>
      <c r="B1239" t="inlineStr">
        <is>
          <t>Habitat</t>
        </is>
      </c>
      <c r="C1239" t="inlineStr">
        <is>
          <t>F1</t>
        </is>
      </c>
      <c r="D1239" t="inlineStr">
        <is>
          <t>IN-FONDO1</t>
        </is>
      </c>
      <c r="E1239" t="inlineStr">
        <is>
          <t>5273984AGSBI</t>
        </is>
      </c>
      <c r="F1239" t="inlineStr">
        <is>
          <t>LU1883334515</t>
        </is>
      </c>
      <c r="G1239" t="inlineStr">
        <is>
          <t>TD</t>
        </is>
      </c>
      <c r="H1239" t="inlineStr">
        <is>
          <t>Sector</t>
        </is>
      </c>
      <c r="I1239" t="inlineStr">
        <is>
          <t>RF</t>
        </is>
      </c>
      <c r="J1239" t="inlineStr">
        <is>
          <t>MSCI</t>
        </is>
      </c>
      <c r="K1239" t="inlineStr"/>
      <c r="L1239" t="inlineStr">
        <is>
          <t>Amundi / Pioneer - Global Subordinated</t>
        </is>
      </c>
      <c r="M1239" t="inlineStr">
        <is>
          <t>Amundi / Pioneer - Global Subordinated</t>
        </is>
      </c>
      <c r="N1239" t="b">
        <v>0</v>
      </c>
      <c r="O1239" t="n">
        <v>44.51985614</v>
      </c>
      <c r="P1239" t="n">
        <v>0.000254667078684144</v>
      </c>
      <c r="Q1239" t="n">
        <v>0.1296462209734094</v>
      </c>
      <c r="R1239" t="n">
        <v>5.771831106830838</v>
      </c>
      <c r="S1239" t="n">
        <v>0.01133774170661215</v>
      </c>
      <c r="T1239">
        <f>O1239*Q1239</f>
        <v/>
      </c>
      <c r="U1239">
        <f>O1239*P1239</f>
        <v/>
      </c>
    </row>
    <row r="1240">
      <c r="A1240" t="inlineStr">
        <is>
          <t>202606</t>
        </is>
      </c>
      <c r="B1240" t="inlineStr">
        <is>
          <t>Habitat</t>
        </is>
      </c>
      <c r="C1240" t="inlineStr">
        <is>
          <t>F1</t>
        </is>
      </c>
      <c r="D1240" t="inlineStr">
        <is>
          <t>IN-FONDO1</t>
        </is>
      </c>
      <c r="E1240" t="inlineStr">
        <is>
          <t>5270432F1588</t>
        </is>
      </c>
      <c r="F1240" t="inlineStr">
        <is>
          <t>LU0276015889</t>
        </is>
      </c>
      <c r="G1240" t="inlineStr">
        <is>
          <t>TD</t>
        </is>
      </c>
      <c r="H1240" t="inlineStr">
        <is>
          <t>Sector</t>
        </is>
      </c>
      <c r="I1240" t="inlineStr">
        <is>
          <t>RF</t>
        </is>
      </c>
      <c r="J1240" t="inlineStr">
        <is>
          <t>MSCI</t>
        </is>
      </c>
      <c r="K1240" t="inlineStr"/>
      <c r="L1240" t="inlineStr">
        <is>
          <t>AXA - US High Yield Bonds</t>
        </is>
      </c>
      <c r="M1240" t="inlineStr">
        <is>
          <t>AXA - US High Yield Bonds</t>
        </is>
      </c>
      <c r="N1240" t="b">
        <v>0</v>
      </c>
      <c r="O1240" t="n">
        <v>79.75263735999999</v>
      </c>
      <c r="P1240" t="n">
        <v>1.13086024343449e-06</v>
      </c>
      <c r="Q1240" t="n">
        <v>0.0005756996851257306</v>
      </c>
      <c r="R1240" t="n">
        <v>0.04591356821609858</v>
      </c>
      <c r="S1240" t="n">
        <v>9.018908689947216e-05</v>
      </c>
      <c r="T1240">
        <f>O1240*Q1240</f>
        <v/>
      </c>
      <c r="U1240">
        <f>O1240*P1240</f>
        <v/>
      </c>
    </row>
    <row r="1241">
      <c r="A1241" t="inlineStr">
        <is>
          <t>202606</t>
        </is>
      </c>
      <c r="B1241" t="inlineStr">
        <is>
          <t>Habitat</t>
        </is>
      </c>
      <c r="C1241" t="inlineStr">
        <is>
          <t>F1</t>
        </is>
      </c>
      <c r="D1241" t="inlineStr">
        <is>
          <t>IN-FONDO1</t>
        </is>
      </c>
      <c r="E1241" t="inlineStr">
        <is>
          <t>5270432USSHY</t>
        </is>
      </c>
      <c r="F1241" t="inlineStr">
        <is>
          <t>LU0211118053</t>
        </is>
      </c>
      <c r="G1241" t="inlineStr">
        <is>
          <t>TD</t>
        </is>
      </c>
      <c r="H1241" t="inlineStr">
        <is>
          <t>Sector</t>
        </is>
      </c>
      <c r="I1241" t="inlineStr">
        <is>
          <t>RF</t>
        </is>
      </c>
      <c r="J1241" t="inlineStr">
        <is>
          <t>MSCI</t>
        </is>
      </c>
      <c r="K1241" t="inlineStr"/>
      <c r="L1241" t="inlineStr">
        <is>
          <t>AXA - US Short Duration High Yield</t>
        </is>
      </c>
      <c r="M1241" t="inlineStr">
        <is>
          <t>AXA - US Short Duration High Yield</t>
        </is>
      </c>
      <c r="N1241" t="b">
        <v>0</v>
      </c>
      <c r="O1241" t="n">
        <v>73.75474966</v>
      </c>
      <c r="P1241" t="n">
        <v>7.636223068966602e-07</v>
      </c>
      <c r="Q1241" t="n">
        <v>0.0003887457572124457</v>
      </c>
      <c r="R1241" t="n">
        <v>0.02867184600459107</v>
      </c>
      <c r="S1241" t="n">
        <v>5.632077207995486e-05</v>
      </c>
      <c r="T1241">
        <f>O1241*Q1241</f>
        <v/>
      </c>
      <c r="U1241">
        <f>O1241*P1241</f>
        <v/>
      </c>
    </row>
    <row r="1242">
      <c r="A1242" t="inlineStr">
        <is>
          <t>202606</t>
        </is>
      </c>
      <c r="B1242" t="inlineStr">
        <is>
          <t>Habitat</t>
        </is>
      </c>
      <c r="C1242" t="inlineStr">
        <is>
          <t>F1</t>
        </is>
      </c>
      <c r="D1242" t="inlineStr">
        <is>
          <t>IN-FONDO1</t>
        </is>
      </c>
      <c r="E1242" t="inlineStr">
        <is>
          <t>5271112E8513</t>
        </is>
      </c>
      <c r="F1242" t="inlineStr">
        <is>
          <t>US4642885135</t>
        </is>
      </c>
      <c r="G1242" t="inlineStr">
        <is>
          <t>TD</t>
        </is>
      </c>
      <c r="H1242" t="inlineStr">
        <is>
          <t>Sector</t>
        </is>
      </c>
      <c r="I1242" t="inlineStr">
        <is>
          <t>RF</t>
        </is>
      </c>
      <c r="J1242" t="inlineStr">
        <is>
          <t>MSCI</t>
        </is>
      </c>
      <c r="K1242" t="inlineStr"/>
      <c r="L1242" t="inlineStr">
        <is>
          <t>BlackRock - iShares iBoxx High Yield Corporate Bond</t>
        </is>
      </c>
      <c r="M1242" t="inlineStr">
        <is>
          <t>BlackRock - iShares iBoxx High Yield Corporate Bond</t>
        </is>
      </c>
      <c r="N1242" t="b">
        <v>0</v>
      </c>
      <c r="O1242" t="n">
        <v>96.08904776999999</v>
      </c>
      <c r="P1242" t="n">
        <v>0.05768705775693066</v>
      </c>
      <c r="Q1242" t="n">
        <v>29.36739635096978</v>
      </c>
      <c r="R1242" t="n">
        <v>2821.885150848858</v>
      </c>
      <c r="S1242" t="n">
        <v>5.543094448516459</v>
      </c>
      <c r="T1242">
        <f>O1242*Q1242</f>
        <v/>
      </c>
      <c r="U1242">
        <f>O1242*P1242</f>
        <v/>
      </c>
    </row>
    <row r="1243">
      <c r="A1243" t="inlineStr">
        <is>
          <t>202606</t>
        </is>
      </c>
      <c r="B1243" t="inlineStr">
        <is>
          <t>Habitat</t>
        </is>
      </c>
      <c r="C1243" t="inlineStr">
        <is>
          <t>F2</t>
        </is>
      </c>
      <c r="D1243" t="inlineStr">
        <is>
          <t>IN-FONDO2</t>
        </is>
      </c>
      <c r="E1243" t="inlineStr">
        <is>
          <t>5273862FW849</t>
        </is>
      </c>
      <c r="F1243" t="inlineStr">
        <is>
          <t>IE00B3RW8498</t>
        </is>
      </c>
      <c r="G1243" t="inlineStr">
        <is>
          <t>TD</t>
        </is>
      </c>
      <c r="H1243" t="inlineStr">
        <is>
          <t>Sector</t>
        </is>
      </c>
      <c r="I1243" t="inlineStr">
        <is>
          <t>RF</t>
        </is>
      </c>
      <c r="J1243" t="inlineStr">
        <is>
          <t>MSCI</t>
        </is>
      </c>
      <c r="K1243" t="inlineStr"/>
      <c r="L1243" t="inlineStr">
        <is>
          <t>Nomura - US High Yield Bond Fund</t>
        </is>
      </c>
      <c r="M1243" t="inlineStr">
        <is>
          <t>Nomura - US High Yield Bond Fund</t>
        </is>
      </c>
      <c r="N1243" t="b">
        <v>0</v>
      </c>
      <c r="O1243" t="n">
        <v>122.34383933</v>
      </c>
      <c r="P1243" t="n">
        <v>1.248493666906031e-07</v>
      </c>
      <c r="Q1243" t="n">
        <v>0.000510692628412207</v>
      </c>
      <c r="R1243" t="n">
        <v>0.06248009687747844</v>
      </c>
      <c r="S1243" t="n">
        <v>1.527455085884739e-05</v>
      </c>
      <c r="T1243">
        <f>O1243*Q1243</f>
        <v/>
      </c>
      <c r="U1243">
        <f>O1243*P1243</f>
        <v/>
      </c>
    </row>
    <row r="1244">
      <c r="A1244" t="inlineStr">
        <is>
          <t>202606</t>
        </is>
      </c>
      <c r="B1244" t="inlineStr">
        <is>
          <t>Habitat</t>
        </is>
      </c>
      <c r="C1244" t="inlineStr">
        <is>
          <t>F1</t>
        </is>
      </c>
      <c r="D1244" t="inlineStr">
        <is>
          <t>IN-FONDO1</t>
        </is>
      </c>
      <c r="E1244" t="inlineStr">
        <is>
          <t>5273862FW849</t>
        </is>
      </c>
      <c r="F1244" t="inlineStr">
        <is>
          <t>IE00B3RW8498</t>
        </is>
      </c>
      <c r="G1244" t="inlineStr">
        <is>
          <t>TD</t>
        </is>
      </c>
      <c r="H1244" t="inlineStr">
        <is>
          <t>Sector</t>
        </is>
      </c>
      <c r="I1244" t="inlineStr">
        <is>
          <t>RF</t>
        </is>
      </c>
      <c r="J1244" t="inlineStr">
        <is>
          <t>MSCI</t>
        </is>
      </c>
      <c r="K1244" t="inlineStr"/>
      <c r="L1244" t="inlineStr">
        <is>
          <t>Nomura - US High Yield Bond Fund</t>
        </is>
      </c>
      <c r="M1244" t="inlineStr">
        <is>
          <t>Nomura - US High Yield Bond Fund</t>
        </is>
      </c>
      <c r="N1244" t="b">
        <v>0</v>
      </c>
      <c r="O1244" t="n">
        <v>122.34383933</v>
      </c>
      <c r="P1244" t="n">
        <v>1.337766091683165e-06</v>
      </c>
      <c r="Q1244" t="n">
        <v>0.0006810315617912975</v>
      </c>
      <c r="R1244" t="n">
        <v>0.08332001597445347</v>
      </c>
      <c r="S1244" t="n">
        <v>0.0001636674397820072</v>
      </c>
      <c r="T1244">
        <f>O1244*Q1244</f>
        <v/>
      </c>
      <c r="U1244">
        <f>O1244*P1244</f>
        <v/>
      </c>
    </row>
    <row r="1245">
      <c r="A1245" t="inlineStr">
        <is>
          <t>202606</t>
        </is>
      </c>
      <c r="B1245" t="inlineStr">
        <is>
          <t>Habitat</t>
        </is>
      </c>
      <c r="C1245" t="inlineStr">
        <is>
          <t>F1</t>
        </is>
      </c>
      <c r="D1245" t="inlineStr">
        <is>
          <t>IN-FONDO1</t>
        </is>
      </c>
      <c r="E1245" t="inlineStr">
        <is>
          <t>5273974EUHY2</t>
        </is>
      </c>
      <c r="F1245" t="inlineStr">
        <is>
          <t>LU1432415641</t>
        </is>
      </c>
      <c r="G1245" t="inlineStr">
        <is>
          <t>TD</t>
        </is>
      </c>
      <c r="H1245" t="inlineStr">
        <is>
          <t>Sector</t>
        </is>
      </c>
      <c r="I1245" t="inlineStr">
        <is>
          <t>RF</t>
        </is>
      </c>
      <c r="J1245" t="inlineStr">
        <is>
          <t>MSCI</t>
        </is>
      </c>
      <c r="K1245" t="inlineStr"/>
      <c r="L1245" t="inlineStr">
        <is>
          <t>DWS Invest - Euro High Yield Corporates</t>
        </is>
      </c>
      <c r="M1245" t="inlineStr">
        <is>
          <t>DWS Invest - Euro High Yield Corporates</t>
        </is>
      </c>
      <c r="N1245" t="b">
        <v>0</v>
      </c>
      <c r="O1245" t="n">
        <v>98.82405442</v>
      </c>
      <c r="P1245" t="n">
        <v>3.200913031913913e-07</v>
      </c>
      <c r="Q1245" t="n">
        <v>0.0001629524634265241</v>
      </c>
      <c r="R1245" t="n">
        <v>0.01610362311353588</v>
      </c>
      <c r="S1245" t="n">
        <v>3.163272036595478e-05</v>
      </c>
      <c r="T1245">
        <f>O1245*Q1245</f>
        <v/>
      </c>
      <c r="U1245">
        <f>O1245*P1245</f>
        <v/>
      </c>
    </row>
    <row r="1246">
      <c r="A1246" t="inlineStr">
        <is>
          <t>202606</t>
        </is>
      </c>
      <c r="B1246" t="inlineStr">
        <is>
          <t>Habitat</t>
        </is>
      </c>
      <c r="C1246" t="inlineStr">
        <is>
          <t>F1</t>
        </is>
      </c>
      <c r="D1246" t="inlineStr">
        <is>
          <t>IN-FONDO1</t>
        </is>
      </c>
      <c r="E1246" t="inlineStr">
        <is>
          <t>5275112FCBIU</t>
        </is>
      </c>
      <c r="F1246" t="inlineStr">
        <is>
          <t>LU1163201939</t>
        </is>
      </c>
      <c r="G1246" t="inlineStr">
        <is>
          <t>TD</t>
        </is>
      </c>
      <c r="H1246" t="inlineStr">
        <is>
          <t>Sector</t>
        </is>
      </c>
      <c r="I1246" t="inlineStr">
        <is>
          <t>RF</t>
        </is>
      </c>
      <c r="J1246" t="inlineStr">
        <is>
          <t>MSCI</t>
        </is>
      </c>
      <c r="K1246" t="inlineStr"/>
      <c r="L1246" t="inlineStr">
        <is>
          <t>BlueBay - Financial Capital Bond - U</t>
        </is>
      </c>
      <c r="M1246" t="inlineStr">
        <is>
          <t>BlueBay - Financial Capital Bond - U</t>
        </is>
      </c>
      <c r="N1246" t="b">
        <v>0</v>
      </c>
      <c r="O1246" t="n">
        <v>0.45011049</v>
      </c>
      <c r="P1246" t="n">
        <v>0.003826212965862128</v>
      </c>
      <c r="Q1246" t="n">
        <v>1.94785307243708</v>
      </c>
      <c r="R1246" t="n">
        <v>0.8767491008826597</v>
      </c>
      <c r="S1246" t="n">
        <v>0.001722218592908555</v>
      </c>
      <c r="T1246">
        <f>O1246*Q1246</f>
        <v/>
      </c>
      <c r="U1246">
        <f>O1246*P1246</f>
        <v/>
      </c>
    </row>
    <row r="1247">
      <c r="A1247" t="inlineStr">
        <is>
          <t>202606</t>
        </is>
      </c>
      <c r="B1247" t="inlineStr">
        <is>
          <t>Habitat</t>
        </is>
      </c>
      <c r="C1247" t="inlineStr">
        <is>
          <t>F1</t>
        </is>
      </c>
      <c r="D1247" t="inlineStr">
        <is>
          <t>IN-FONDO1</t>
        </is>
      </c>
      <c r="E1247" t="inlineStr">
        <is>
          <t>5277022F0892</t>
        </is>
      </c>
      <c r="F1247" t="inlineStr">
        <is>
          <t>LU1981108928</t>
        </is>
      </c>
      <c r="G1247" t="inlineStr">
        <is>
          <t>TD</t>
        </is>
      </c>
      <c r="H1247" t="inlineStr">
        <is>
          <t>Sector</t>
        </is>
      </c>
      <c r="I1247" t="inlineStr">
        <is>
          <t>RF</t>
        </is>
      </c>
      <c r="J1247" t="inlineStr">
        <is>
          <t>MSCI</t>
        </is>
      </c>
      <c r="K1247" t="inlineStr"/>
      <c r="L1247" t="inlineStr">
        <is>
          <t>Jupiter - Bonds Global High Yield</t>
        </is>
      </c>
      <c r="M1247" t="inlineStr">
        <is>
          <t>Jupiter - Bonds Global High Yield</t>
        </is>
      </c>
      <c r="N1247" t="b">
        <v>0</v>
      </c>
      <c r="O1247" t="n">
        <v>284.2370465</v>
      </c>
      <c r="P1247" t="n">
        <v>0.01851503222063898</v>
      </c>
      <c r="Q1247" t="n">
        <v>9.425654745048165</v>
      </c>
      <c r="R1247" t="n">
        <v>2679.120266061201</v>
      </c>
      <c r="S1247" t="n">
        <v>5.262658074246761</v>
      </c>
      <c r="T1247">
        <f>O1247*Q1247</f>
        <v/>
      </c>
      <c r="U1247">
        <f>O1247*P1247</f>
        <v/>
      </c>
    </row>
    <row r="1248">
      <c r="A1248" t="inlineStr">
        <is>
          <t>202606</t>
        </is>
      </c>
      <c r="B1248" t="inlineStr">
        <is>
          <t>Habitat</t>
        </is>
      </c>
      <c r="C1248" t="inlineStr">
        <is>
          <t>F2</t>
        </is>
      </c>
      <c r="D1248" t="inlineStr">
        <is>
          <t>IN-FONDO2</t>
        </is>
      </c>
      <c r="E1248" t="inlineStr">
        <is>
          <t>5277022F0892</t>
        </is>
      </c>
      <c r="F1248" t="inlineStr">
        <is>
          <t>LU1981108928</t>
        </is>
      </c>
      <c r="G1248" t="inlineStr">
        <is>
          <t>TD</t>
        </is>
      </c>
      <c r="H1248" t="inlineStr">
        <is>
          <t>Sector</t>
        </is>
      </c>
      <c r="I1248" t="inlineStr">
        <is>
          <t>RF</t>
        </is>
      </c>
      <c r="J1248" t="inlineStr">
        <is>
          <t>MSCI</t>
        </is>
      </c>
      <c r="K1248" t="inlineStr"/>
      <c r="L1248" t="inlineStr">
        <is>
          <t>Jupiter - Bonds Global High Yield</t>
        </is>
      </c>
      <c r="M1248" t="inlineStr">
        <is>
          <t>Jupiter - Bonds Global High Yield</t>
        </is>
      </c>
      <c r="N1248" t="b">
        <v>0</v>
      </c>
      <c r="O1248" t="n">
        <v>284.2370465</v>
      </c>
      <c r="P1248" t="n">
        <v>0.03946168091058473</v>
      </c>
      <c r="Q1248" t="n">
        <v>161.4168343819653</v>
      </c>
      <c r="R1248" t="n">
        <v>45880.64426010947</v>
      </c>
      <c r="S1248" t="n">
        <v>11.21647163195004</v>
      </c>
      <c r="T1248">
        <f>O1248*Q1248</f>
        <v/>
      </c>
      <c r="U1248">
        <f>O1248*P1248</f>
        <v/>
      </c>
    </row>
    <row r="1249">
      <c r="A1249" t="inlineStr">
        <is>
          <t>202606</t>
        </is>
      </c>
      <c r="B1249" t="inlineStr">
        <is>
          <t>Habitat</t>
        </is>
      </c>
      <c r="C1249" t="inlineStr">
        <is>
          <t>F1</t>
        </is>
      </c>
      <c r="D1249" t="inlineStr">
        <is>
          <t>IN-FONDO1</t>
        </is>
      </c>
      <c r="E1249" t="inlineStr">
        <is>
          <t>5274122GD0HY</t>
        </is>
      </c>
      <c r="F1249" t="inlineStr">
        <is>
          <t>IE0002420739</t>
        </is>
      </c>
      <c r="G1249" t="inlineStr">
        <is>
          <t>TD</t>
        </is>
      </c>
      <c r="H1249" t="inlineStr">
        <is>
          <t>Sector</t>
        </is>
      </c>
      <c r="I1249" t="inlineStr">
        <is>
          <t>RF</t>
        </is>
      </c>
      <c r="J1249" t="inlineStr">
        <is>
          <t>MSCI</t>
        </is>
      </c>
      <c r="K1249" t="inlineStr"/>
      <c r="L1249" t="inlineStr">
        <is>
          <t>Pimco - Global High Yield Bond Fund</t>
        </is>
      </c>
      <c r="M1249" t="inlineStr">
        <is>
          <t>Pimco - Global High Yield Bond Fund</t>
        </is>
      </c>
      <c r="N1249" t="b">
        <v>0</v>
      </c>
      <c r="O1249" t="n">
        <v>91.36492973999999</v>
      </c>
      <c r="P1249" t="n">
        <v>6.163814866679956e-08</v>
      </c>
      <c r="Q1249" t="n">
        <v>3.137882243648362e-05</v>
      </c>
      <c r="R1249" t="n">
        <v>0.002866923907233261</v>
      </c>
      <c r="S1249" t="n">
        <v>5.631565122245816e-06</v>
      </c>
      <c r="T1249">
        <f>O1249*Q1249</f>
        <v/>
      </c>
      <c r="U1249">
        <f>O1249*P1249</f>
        <v/>
      </c>
    </row>
    <row r="1250">
      <c r="A1250" t="inlineStr">
        <is>
          <t>202606</t>
        </is>
      </c>
      <c r="B1250" t="inlineStr">
        <is>
          <t>Habitat</t>
        </is>
      </c>
      <c r="C1250" t="inlineStr">
        <is>
          <t>F2</t>
        </is>
      </c>
      <c r="D1250" t="inlineStr">
        <is>
          <t>IN-FONDO2</t>
        </is>
      </c>
      <c r="E1250" t="inlineStr">
        <is>
          <t>5277252EG848</t>
        </is>
      </c>
      <c r="F1250" t="inlineStr">
        <is>
          <t>US72201R8824</t>
        </is>
      </c>
      <c r="G1250" t="inlineStr">
        <is>
          <t>TD</t>
        </is>
      </c>
      <c r="H1250" t="inlineStr">
        <is>
          <t>Sector</t>
        </is>
      </c>
      <c r="I1250" t="inlineStr">
        <is>
          <t>RF</t>
        </is>
      </c>
      <c r="J1250" t="inlineStr">
        <is>
          <t>MSCI</t>
        </is>
      </c>
      <c r="K1250" t="inlineStr"/>
      <c r="L1250" t="inlineStr">
        <is>
          <t>Pimco - 25+ Zero coupon US Treasury ETF</t>
        </is>
      </c>
      <c r="M1250" t="inlineStr">
        <is>
          <t>Pimco - 25+ Zero coupon US Treasury ETF</t>
        </is>
      </c>
      <c r="N1250" t="b">
        <v>0</v>
      </c>
      <c r="O1250" t="n">
        <v>202.59174265</v>
      </c>
      <c r="P1250" t="n">
        <v>0.0008015476679876366</v>
      </c>
      <c r="Q1250" t="n">
        <v>3.278706942716842</v>
      </c>
      <c r="R1250" t="n">
        <v>664.2389531636588</v>
      </c>
      <c r="S1250" t="n">
        <v>0.1623869388746589</v>
      </c>
      <c r="T1250">
        <f>O1250*Q1250</f>
        <v/>
      </c>
      <c r="U1250">
        <f>O1250*P1250</f>
        <v/>
      </c>
    </row>
    <row r="1251">
      <c r="A1251" t="inlineStr">
        <is>
          <t>202606</t>
        </is>
      </c>
      <c r="B1251" t="inlineStr">
        <is>
          <t>Habitat</t>
        </is>
      </c>
      <c r="C1251" t="inlineStr">
        <is>
          <t>F1</t>
        </is>
      </c>
      <c r="D1251" t="inlineStr">
        <is>
          <t>IN-FONDO1</t>
        </is>
      </c>
      <c r="E1251" t="inlineStr">
        <is>
          <t>5271112E7432</t>
        </is>
      </c>
      <c r="F1251" t="inlineStr">
        <is>
          <t>US4642874329</t>
        </is>
      </c>
      <c r="G1251" t="inlineStr">
        <is>
          <t>TD</t>
        </is>
      </c>
      <c r="H1251" t="inlineStr">
        <is>
          <t>Sector</t>
        </is>
      </c>
      <c r="I1251" t="inlineStr">
        <is>
          <t>RF</t>
        </is>
      </c>
      <c r="J1251" t="inlineStr">
        <is>
          <t>MSCI</t>
        </is>
      </c>
      <c r="K1251" t="inlineStr"/>
      <c r="L1251" t="inlineStr">
        <is>
          <t>BlackRock - iShares -20+ Year Treasury Bond ETF</t>
        </is>
      </c>
      <c r="M1251" t="inlineStr">
        <is>
          <t>BlackRock - iShares -20+ Year Treasury Bond ETF</t>
        </is>
      </c>
      <c r="N1251" t="b">
        <v>0</v>
      </c>
      <c r="O1251" t="n">
        <v>202.59174265</v>
      </c>
      <c r="P1251" t="n">
        <v>0.02219889795958397</v>
      </c>
      <c r="Q1251" t="n">
        <v>11.30104152097293</v>
      </c>
      <c r="R1251" t="n">
        <v>2289.497695493912</v>
      </c>
      <c r="S1251" t="n">
        <v>4.497313422541645</v>
      </c>
      <c r="T1251">
        <f>O1251*Q1251</f>
        <v/>
      </c>
      <c r="U1251">
        <f>O1251*P1251</f>
        <v/>
      </c>
    </row>
    <row r="1252">
      <c r="A1252" t="inlineStr">
        <is>
          <t>202606</t>
        </is>
      </c>
      <c r="B1252" t="inlineStr">
        <is>
          <t>Habitat</t>
        </is>
      </c>
      <c r="C1252" t="inlineStr">
        <is>
          <t>F3</t>
        </is>
      </c>
      <c r="D1252" t="inlineStr">
        <is>
          <t>IN-FONDO3</t>
        </is>
      </c>
      <c r="E1252" t="inlineStr">
        <is>
          <t>5274862F2445</t>
        </is>
      </c>
      <c r="F1252" t="inlineStr">
        <is>
          <t>LU1564424452</t>
        </is>
      </c>
      <c r="G1252" t="inlineStr">
        <is>
          <t>TD</t>
        </is>
      </c>
      <c r="H1252" t="inlineStr">
        <is>
          <t>Sector</t>
        </is>
      </c>
      <c r="I1252" t="inlineStr">
        <is>
          <t>RF</t>
        </is>
      </c>
      <c r="J1252" t="inlineStr">
        <is>
          <t>MSCI</t>
        </is>
      </c>
      <c r="K1252" t="inlineStr"/>
      <c r="L1252" t="inlineStr">
        <is>
          <t>Edmond de Rothschild - Corp EM Debt USD</t>
        </is>
      </c>
      <c r="M1252" t="inlineStr">
        <is>
          <t>Edmond de Rothschild - Corp EM Debt USD</t>
        </is>
      </c>
      <c r="N1252" t="b">
        <v>0</v>
      </c>
      <c r="O1252" t="n">
        <v>346.48616001</v>
      </c>
      <c r="P1252" t="n">
        <v>1.503977431844802e-07</v>
      </c>
      <c r="Q1252" t="n">
        <v>0.0002621216554631279</v>
      </c>
      <c r="R1252" t="n">
        <v>0.09082152585688343</v>
      </c>
      <c r="S1252" t="n">
        <v>5.21107365101607e-05</v>
      </c>
      <c r="T1252">
        <f>O1252*Q1252</f>
        <v/>
      </c>
      <c r="U1252">
        <f>O1252*P1252</f>
        <v/>
      </c>
    </row>
    <row r="1253">
      <c r="A1253" t="inlineStr">
        <is>
          <t>202606</t>
        </is>
      </c>
      <c r="B1253" t="inlineStr">
        <is>
          <t>Habitat</t>
        </is>
      </c>
      <c r="C1253" t="inlineStr">
        <is>
          <t>F1</t>
        </is>
      </c>
      <c r="D1253" t="inlineStr">
        <is>
          <t>IN-FONDO1</t>
        </is>
      </c>
      <c r="E1253" t="inlineStr">
        <is>
          <t>5274862F2445</t>
        </is>
      </c>
      <c r="F1253" t="inlineStr">
        <is>
          <t>LU1564424452</t>
        </is>
      </c>
      <c r="G1253" t="inlineStr">
        <is>
          <t>TD</t>
        </is>
      </c>
      <c r="H1253" t="inlineStr">
        <is>
          <t>Sector</t>
        </is>
      </c>
      <c r="I1253" t="inlineStr">
        <is>
          <t>RF</t>
        </is>
      </c>
      <c r="J1253" t="inlineStr">
        <is>
          <t>MSCI</t>
        </is>
      </c>
      <c r="K1253" t="inlineStr"/>
      <c r="L1253" t="inlineStr">
        <is>
          <t>Edmond de Rothschild - Corp EM Debt USD</t>
        </is>
      </c>
      <c r="M1253" t="inlineStr">
        <is>
          <t>Edmond de Rothschild - Corp EM Debt USD</t>
        </is>
      </c>
      <c r="N1253" t="b">
        <v>0</v>
      </c>
      <c r="O1253" t="n">
        <v>346.48616001</v>
      </c>
      <c r="P1253" t="n">
        <v>0.01732130290123647</v>
      </c>
      <c r="Q1253" t="n">
        <v>8.817949595543379</v>
      </c>
      <c r="R1253" t="n">
        <v>3055.297494521558</v>
      </c>
      <c r="S1253" t="n">
        <v>6.001591728619498</v>
      </c>
      <c r="T1253">
        <f>O1253*Q1253</f>
        <v/>
      </c>
      <c r="U1253">
        <f>O1253*P1253</f>
        <v/>
      </c>
    </row>
    <row r="1254">
      <c r="A1254" t="inlineStr">
        <is>
          <t>202606</t>
        </is>
      </c>
      <c r="B1254" t="inlineStr">
        <is>
          <t>Habitat</t>
        </is>
      </c>
      <c r="C1254" t="inlineStr">
        <is>
          <t>F1</t>
        </is>
      </c>
      <c r="D1254" t="inlineStr">
        <is>
          <t>IN-FONDO1</t>
        </is>
      </c>
      <c r="E1254" t="inlineStr">
        <is>
          <t>5270292F4301</t>
        </is>
      </c>
      <c r="F1254" t="inlineStr">
        <is>
          <t>LU0492943013</t>
        </is>
      </c>
      <c r="G1254" t="inlineStr">
        <is>
          <t>TD</t>
        </is>
      </c>
      <c r="H1254" t="inlineStr">
        <is>
          <t>Sector</t>
        </is>
      </c>
      <c r="I1254" t="inlineStr">
        <is>
          <t>RF</t>
        </is>
      </c>
      <c r="J1254" t="inlineStr">
        <is>
          <t>MSCI</t>
        </is>
      </c>
      <c r="K1254" t="inlineStr"/>
      <c r="L1254" t="inlineStr">
        <is>
          <t>Investec - Latin American Corporate Debt</t>
        </is>
      </c>
      <c r="M1254" t="inlineStr">
        <is>
          <t>Investec - Latin American Corporate Debt</t>
        </is>
      </c>
      <c r="N1254" t="b">
        <v>0</v>
      </c>
      <c r="O1254" t="n">
        <v>304.53734238</v>
      </c>
      <c r="P1254" t="n">
        <v>1.046139923402566e-07</v>
      </c>
      <c r="Q1254" t="n">
        <v>5.325701632866732e-05</v>
      </c>
      <c r="R1254" t="n">
        <v>0.01621875021582061</v>
      </c>
      <c r="S1254" t="n">
        <v>3.185886720306341e-05</v>
      </c>
      <c r="T1254">
        <f>O1254*Q1254</f>
        <v/>
      </c>
      <c r="U1254">
        <f>O1254*P1254</f>
        <v/>
      </c>
    </row>
    <row r="1255">
      <c r="A1255" t="inlineStr">
        <is>
          <t>202606</t>
        </is>
      </c>
      <c r="B1255" t="inlineStr">
        <is>
          <t>Habitat</t>
        </is>
      </c>
      <c r="C1255" t="inlineStr">
        <is>
          <t>F2</t>
        </is>
      </c>
      <c r="D1255" t="inlineStr">
        <is>
          <t>IN-FONDO2</t>
        </is>
      </c>
      <c r="E1255" t="inlineStr">
        <is>
          <t>5270292F4301</t>
        </is>
      </c>
      <c r="F1255" t="inlineStr">
        <is>
          <t>LU0492943013</t>
        </is>
      </c>
      <c r="G1255" t="inlineStr">
        <is>
          <t>TD</t>
        </is>
      </c>
      <c r="H1255" t="inlineStr">
        <is>
          <t>Sector</t>
        </is>
      </c>
      <c r="I1255" t="inlineStr">
        <is>
          <t>RF</t>
        </is>
      </c>
      <c r="J1255" t="inlineStr">
        <is>
          <t>MSCI</t>
        </is>
      </c>
      <c r="K1255" t="inlineStr"/>
      <c r="L1255" t="inlineStr">
        <is>
          <t>Investec - Latin American Corporate Debt</t>
        </is>
      </c>
      <c r="M1255" t="inlineStr">
        <is>
          <t>Investec - Latin American Corporate Debt</t>
        </is>
      </c>
      <c r="N1255" t="b">
        <v>0</v>
      </c>
      <c r="O1255" t="n">
        <v>304.53734238</v>
      </c>
      <c r="P1255" t="n">
        <v>1.314194910975806e-08</v>
      </c>
      <c r="Q1255" t="n">
        <v>5.375675272710019e-05</v>
      </c>
      <c r="R1255" t="n">
        <v>0.01637093861048991</v>
      </c>
      <c r="S1255" t="n">
        <v>4.002214255578926e-06</v>
      </c>
      <c r="T1255">
        <f>O1255*Q1255</f>
        <v/>
      </c>
      <c r="U1255">
        <f>O1255*P1255</f>
        <v/>
      </c>
    </row>
    <row r="1256">
      <c r="A1256" t="inlineStr">
        <is>
          <t>202606</t>
        </is>
      </c>
      <c r="B1256" t="inlineStr">
        <is>
          <t>Habitat</t>
        </is>
      </c>
      <c r="C1256" t="inlineStr">
        <is>
          <t>F1</t>
        </is>
      </c>
      <c r="D1256" t="inlineStr">
        <is>
          <t>IN-FONDO1</t>
        </is>
      </c>
      <c r="E1256" t="inlineStr">
        <is>
          <t>5274122FXQQ0</t>
        </is>
      </c>
      <c r="F1256" t="inlineStr">
        <is>
          <t>IE00BGSXQQ02</t>
        </is>
      </c>
      <c r="G1256" t="inlineStr">
        <is>
          <t>TD</t>
        </is>
      </c>
      <c r="H1256" t="inlineStr">
        <is>
          <t>Sector</t>
        </is>
      </c>
      <c r="I1256" t="inlineStr">
        <is>
          <t>RF</t>
        </is>
      </c>
      <c r="J1256" t="inlineStr">
        <is>
          <t>MSCI</t>
        </is>
      </c>
      <c r="K1256" t="inlineStr"/>
      <c r="L1256" t="inlineStr">
        <is>
          <t>PIMCO - Asia High Yield Bond Fund</t>
        </is>
      </c>
      <c r="M1256" t="inlineStr">
        <is>
          <t>PIMCO - Asia High Yield Bond Fund</t>
        </is>
      </c>
      <c r="N1256" t="b">
        <v>0</v>
      </c>
      <c r="O1256" t="n">
        <v>474.96855655</v>
      </c>
      <c r="P1256" t="n">
        <v>2.654579866282098e-08</v>
      </c>
      <c r="Q1256" t="n">
        <v>1.351396692944435e-05</v>
      </c>
      <c r="R1256" t="n">
        <v>0.006418709365742618</v>
      </c>
      <c r="S1256" t="n">
        <v>1.2608419673347e-05</v>
      </c>
      <c r="T1256">
        <f>O1256*Q1256</f>
        <v/>
      </c>
      <c r="U1256">
        <f>O1256*P1256</f>
        <v/>
      </c>
    </row>
    <row r="1257">
      <c r="A1257" t="inlineStr">
        <is>
          <t>202606</t>
        </is>
      </c>
      <c r="B1257" t="inlineStr">
        <is>
          <t>Habitat</t>
        </is>
      </c>
      <c r="C1257" t="inlineStr">
        <is>
          <t>F2</t>
        </is>
      </c>
      <c r="D1257" t="inlineStr">
        <is>
          <t>IN-FONDO2</t>
        </is>
      </c>
      <c r="E1257" t="inlineStr">
        <is>
          <t>5274122FXQQ0</t>
        </is>
      </c>
      <c r="F1257" t="inlineStr">
        <is>
          <t>IE00BGSXQQ02</t>
        </is>
      </c>
      <c r="G1257" t="inlineStr">
        <is>
          <t>TD</t>
        </is>
      </c>
      <c r="H1257" t="inlineStr">
        <is>
          <t>Sector</t>
        </is>
      </c>
      <c r="I1257" t="inlineStr">
        <is>
          <t>RF</t>
        </is>
      </c>
      <c r="J1257" t="inlineStr">
        <is>
          <t>MSCI</t>
        </is>
      </c>
      <c r="K1257" t="inlineStr"/>
      <c r="L1257" t="inlineStr">
        <is>
          <t>PIMCO - Asia High Yield Bond Fund</t>
        </is>
      </c>
      <c r="M1257" t="inlineStr">
        <is>
          <t>PIMCO - Asia High Yield Bond Fund</t>
        </is>
      </c>
      <c r="N1257" t="b">
        <v>0</v>
      </c>
      <c r="O1257" t="n">
        <v>474.96855655</v>
      </c>
      <c r="P1257" t="n">
        <v>5.327724913483345e-09</v>
      </c>
      <c r="Q1257" t="n">
        <v>2.179290061011414e-05</v>
      </c>
      <c r="R1257" t="n">
        <v>0.01035094254582353</v>
      </c>
      <c r="S1257" t="n">
        <v>2.530501811852658e-06</v>
      </c>
      <c r="T1257">
        <f>O1257*Q1257</f>
        <v/>
      </c>
      <c r="U1257">
        <f>O1257*P1257</f>
        <v/>
      </c>
    </row>
    <row r="1258">
      <c r="A1258" t="inlineStr">
        <is>
          <t>202606</t>
        </is>
      </c>
      <c r="B1258" t="inlineStr">
        <is>
          <t>Habitat</t>
        </is>
      </c>
      <c r="C1258" t="inlineStr">
        <is>
          <t>F2</t>
        </is>
      </c>
      <c r="D1258" t="inlineStr">
        <is>
          <t>IN-FONDO2</t>
        </is>
      </c>
      <c r="E1258" t="inlineStr">
        <is>
          <t>52SANT2LATAM</t>
        </is>
      </c>
      <c r="F1258" t="inlineStr">
        <is>
          <t>LU0363170191</t>
        </is>
      </c>
      <c r="G1258" t="inlineStr">
        <is>
          <t>TD</t>
        </is>
      </c>
      <c r="H1258" t="inlineStr">
        <is>
          <t>Sector</t>
        </is>
      </c>
      <c r="I1258" t="inlineStr">
        <is>
          <t>RF</t>
        </is>
      </c>
      <c r="J1258" t="inlineStr">
        <is>
          <t>MSCI</t>
        </is>
      </c>
      <c r="K1258" t="inlineStr"/>
      <c r="L1258" t="inlineStr">
        <is>
          <t>Santander - Latin America Corporate Bond</t>
        </is>
      </c>
      <c r="M1258" t="inlineStr">
        <is>
          <t>Santander - Latin America Corporate Bond</t>
        </is>
      </c>
      <c r="N1258" t="b">
        <v>0</v>
      </c>
      <c r="O1258" t="n">
        <v>191.37170412</v>
      </c>
      <c r="P1258" t="n">
        <v>7.842622286850997e-07</v>
      </c>
      <c r="Q1258" t="n">
        <v>0.003208001366351779</v>
      </c>
      <c r="R1258" t="n">
        <v>0.6139206882980285</v>
      </c>
      <c r="S1258" t="n">
        <v>0.0001500855991804167</v>
      </c>
      <c r="T1258">
        <f>O1258*Q1258</f>
        <v/>
      </c>
      <c r="U1258">
        <f>O1258*P1258</f>
        <v/>
      </c>
    </row>
    <row r="1259">
      <c r="A1259" t="inlineStr">
        <is>
          <t>202606</t>
        </is>
      </c>
      <c r="B1259" t="inlineStr">
        <is>
          <t>Habitat</t>
        </is>
      </c>
      <c r="C1259" t="inlineStr">
        <is>
          <t>F1</t>
        </is>
      </c>
      <c r="D1259" t="inlineStr">
        <is>
          <t>IN-FONDO1</t>
        </is>
      </c>
      <c r="E1259" t="inlineStr">
        <is>
          <t>52SANT2LATAM</t>
        </is>
      </c>
      <c r="F1259" t="inlineStr">
        <is>
          <t>LU0363170191</t>
        </is>
      </c>
      <c r="G1259" t="inlineStr">
        <is>
          <t>TD</t>
        </is>
      </c>
      <c r="H1259" t="inlineStr">
        <is>
          <t>Sector</t>
        </is>
      </c>
      <c r="I1259" t="inlineStr">
        <is>
          <t>RF</t>
        </is>
      </c>
      <c r="J1259" t="inlineStr">
        <is>
          <t>MSCI</t>
        </is>
      </c>
      <c r="K1259" t="inlineStr"/>
      <c r="L1259" t="inlineStr">
        <is>
          <t>Santander - Latin America Corporate Bond</t>
        </is>
      </c>
      <c r="M1259" t="inlineStr">
        <is>
          <t>Santander - Latin America Corporate Bond</t>
        </is>
      </c>
      <c r="N1259" t="b">
        <v>0</v>
      </c>
      <c r="O1259" t="n">
        <v>191.37170412</v>
      </c>
      <c r="P1259" t="n">
        <v>8.195024981114017e-06</v>
      </c>
      <c r="Q1259" t="n">
        <v>0.004171933117832824</v>
      </c>
      <c r="R1259" t="n">
        <v>0.7983899502343323</v>
      </c>
      <c r="S1259" t="n">
        <v>0.00156829589594176</v>
      </c>
      <c r="T1259">
        <f>O1259*Q1259</f>
        <v/>
      </c>
      <c r="U1259">
        <f>O1259*P1259</f>
        <v/>
      </c>
    </row>
    <row r="1260">
      <c r="A1260" t="inlineStr">
        <is>
          <t>202606</t>
        </is>
      </c>
      <c r="B1260" t="inlineStr">
        <is>
          <t>Habitat</t>
        </is>
      </c>
      <c r="C1260" t="inlineStr">
        <is>
          <t>F1</t>
        </is>
      </c>
      <c r="D1260" t="inlineStr">
        <is>
          <t>IN-FONDO1</t>
        </is>
      </c>
      <c r="E1260" t="inlineStr">
        <is>
          <t>5275112F7441</t>
        </is>
      </c>
      <c r="F1260" t="inlineStr">
        <is>
          <t>LU1932874412</t>
        </is>
      </c>
      <c r="G1260" t="inlineStr">
        <is>
          <t>TD</t>
        </is>
      </c>
      <c r="H1260" t="inlineStr">
        <is>
          <t>Sector</t>
        </is>
      </c>
      <c r="I1260" t="inlineStr">
        <is>
          <t>RF</t>
        </is>
      </c>
      <c r="J1260" t="inlineStr">
        <is>
          <t>MSCI</t>
        </is>
      </c>
      <c r="K1260" t="inlineStr"/>
      <c r="L1260" t="inlineStr">
        <is>
          <t>BlueBay - EM Debt Unconstrained</t>
        </is>
      </c>
      <c r="M1260" t="inlineStr">
        <is>
          <t>BlueBay - EM Debt Unconstrained</t>
        </is>
      </c>
      <c r="N1260" t="b">
        <v>0</v>
      </c>
      <c r="O1260" t="n">
        <v>272.80299449</v>
      </c>
      <c r="P1260" t="n">
        <v>0.01882617298192421</v>
      </c>
      <c r="Q1260" t="n">
        <v>9.584050655897128</v>
      </c>
      <c r="R1260" t="n">
        <v>2614.557718272585</v>
      </c>
      <c r="S1260" t="n">
        <v>5.135836364255656</v>
      </c>
      <c r="T1260">
        <f>O1260*Q1260</f>
        <v/>
      </c>
      <c r="U1260">
        <f>O1260*P1260</f>
        <v/>
      </c>
    </row>
    <row r="1261">
      <c r="A1261" t="inlineStr">
        <is>
          <t>202606</t>
        </is>
      </c>
      <c r="B1261" t="inlineStr">
        <is>
          <t>Habitat</t>
        </is>
      </c>
      <c r="C1261" t="inlineStr">
        <is>
          <t>F3</t>
        </is>
      </c>
      <c r="D1261" t="inlineStr">
        <is>
          <t>IN-FONDO3</t>
        </is>
      </c>
      <c r="E1261" t="inlineStr">
        <is>
          <t>5275112F7441</t>
        </is>
      </c>
      <c r="F1261" t="inlineStr">
        <is>
          <t>LU1932874412</t>
        </is>
      </c>
      <c r="G1261" t="inlineStr">
        <is>
          <t>TD</t>
        </is>
      </c>
      <c r="H1261" t="inlineStr">
        <is>
          <t>Sector</t>
        </is>
      </c>
      <c r="I1261" t="inlineStr">
        <is>
          <t>RF</t>
        </is>
      </c>
      <c r="J1261" t="inlineStr">
        <is>
          <t>MSCI</t>
        </is>
      </c>
      <c r="K1261" t="inlineStr"/>
      <c r="L1261" t="inlineStr">
        <is>
          <t>BlueBay - EM Debt Unconstrained</t>
        </is>
      </c>
      <c r="M1261" t="inlineStr">
        <is>
          <t>BlueBay - EM Debt Unconstrained</t>
        </is>
      </c>
      <c r="N1261" t="b">
        <v>0</v>
      </c>
      <c r="O1261" t="n">
        <v>272.80299449</v>
      </c>
      <c r="P1261" t="n">
        <v>1.265260675147565e-07</v>
      </c>
      <c r="Q1261" t="n">
        <v>0.0002205167549324625</v>
      </c>
      <c r="R1261" t="n">
        <v>0.06015763108079324</v>
      </c>
      <c r="S1261" t="n">
        <v>3.451669009906948e-05</v>
      </c>
      <c r="T1261">
        <f>O1261*Q1261</f>
        <v/>
      </c>
      <c r="U1261">
        <f>O1261*P1261</f>
        <v/>
      </c>
    </row>
    <row r="1262">
      <c r="A1262" t="inlineStr">
        <is>
          <t>202606</t>
        </is>
      </c>
      <c r="B1262" t="inlineStr">
        <is>
          <t>Habitat</t>
        </is>
      </c>
      <c r="C1262" t="inlineStr">
        <is>
          <t>F1</t>
        </is>
      </c>
      <c r="D1262" t="inlineStr">
        <is>
          <t>IN-FONDO1</t>
        </is>
      </c>
      <c r="E1262" t="inlineStr">
        <is>
          <t>5270252F7606</t>
        </is>
      </c>
      <c r="F1262" t="inlineStr">
        <is>
          <t>LU1003376065</t>
        </is>
      </c>
      <c r="G1262" t="inlineStr">
        <is>
          <t>TD</t>
        </is>
      </c>
      <c r="H1262" t="inlineStr">
        <is>
          <t>Sector</t>
        </is>
      </c>
      <c r="I1262" t="inlineStr">
        <is>
          <t>RF</t>
        </is>
      </c>
      <c r="J1262" t="inlineStr">
        <is>
          <t>MSCI</t>
        </is>
      </c>
      <c r="K1262" t="inlineStr"/>
      <c r="L1262" t="inlineStr">
        <is>
          <t>Aberdeen - Frontier Markets Bond Fund</t>
        </is>
      </c>
      <c r="M1262" t="inlineStr">
        <is>
          <t>Aberdeen - Frontier Markets Bond Fund</t>
        </is>
      </c>
      <c r="N1262" t="b">
        <v>0</v>
      </c>
      <c r="O1262" t="n">
        <v>4.1506001</v>
      </c>
      <c r="P1262" t="n">
        <v>0.01622096678208841</v>
      </c>
      <c r="Q1262" t="n">
        <v>8.257789168113243</v>
      </c>
      <c r="R1262" t="n">
        <v>34.27478054694974</v>
      </c>
      <c r="S1262" t="n">
        <v>0.06732674634783282</v>
      </c>
      <c r="T1262">
        <f>O1262*Q1262</f>
        <v/>
      </c>
      <c r="U1262">
        <f>O1262*P1262</f>
        <v/>
      </c>
    </row>
    <row r="1263">
      <c r="A1263" t="inlineStr">
        <is>
          <t>202606</t>
        </is>
      </c>
      <c r="B1263" t="inlineStr">
        <is>
          <t>Habitat</t>
        </is>
      </c>
      <c r="C1263" t="inlineStr">
        <is>
          <t>F1</t>
        </is>
      </c>
      <c r="D1263" t="inlineStr">
        <is>
          <t>IN-FONDO1</t>
        </is>
      </c>
      <c r="E1263" t="inlineStr">
        <is>
          <t>5271112E8281</t>
        </is>
      </c>
      <c r="F1263" t="inlineStr">
        <is>
          <t>US4642882819</t>
        </is>
      </c>
      <c r="G1263" t="inlineStr">
        <is>
          <t>TD</t>
        </is>
      </c>
      <c r="H1263" t="inlineStr">
        <is>
          <t>Sector</t>
        </is>
      </c>
      <c r="I1263" t="inlineStr">
        <is>
          <t>RF</t>
        </is>
      </c>
      <c r="J1263" t="inlineStr">
        <is>
          <t>MSCI</t>
        </is>
      </c>
      <c r="K1263" t="inlineStr"/>
      <c r="L1263" t="inlineStr">
        <is>
          <t>BlackRock - iShares JP Morgan USD EM Bond ETF</t>
        </is>
      </c>
      <c r="M1263" t="inlineStr">
        <is>
          <t>BlackRock - iShares JP Morgan USD EM Bond ETF</t>
        </is>
      </c>
      <c r="N1263" t="b">
        <v>0</v>
      </c>
      <c r="O1263" t="n">
        <v>383.52408082</v>
      </c>
      <c r="P1263" t="n">
        <v>0.01342122997286443</v>
      </c>
      <c r="Q1263" t="n">
        <v>6.83249580506247</v>
      </c>
      <c r="R1263" t="n">
        <v>2620.42667334309</v>
      </c>
      <c r="S1263" t="n">
        <v>5.147364888816665</v>
      </c>
      <c r="T1263">
        <f>O1263*Q1263</f>
        <v/>
      </c>
      <c r="U1263">
        <f>O1263*P1263</f>
        <v/>
      </c>
    </row>
    <row r="1264">
      <c r="A1264" t="inlineStr">
        <is>
          <t>202606</t>
        </is>
      </c>
      <c r="B1264" t="inlineStr">
        <is>
          <t>Habitat</t>
        </is>
      </c>
      <c r="C1264" t="inlineStr">
        <is>
          <t>F1</t>
        </is>
      </c>
      <c r="D1264" t="inlineStr">
        <is>
          <t>IN-FONDO1</t>
        </is>
      </c>
      <c r="E1264" t="inlineStr">
        <is>
          <t>4874172EMBON</t>
        </is>
      </c>
      <c r="F1264" t="inlineStr">
        <is>
          <t>LU1410485624</t>
        </is>
      </c>
      <c r="G1264" t="inlineStr">
        <is>
          <t>TD</t>
        </is>
      </c>
      <c r="H1264" t="inlineStr">
        <is>
          <t>Sector</t>
        </is>
      </c>
      <c r="I1264" t="inlineStr">
        <is>
          <t>RF</t>
        </is>
      </c>
      <c r="J1264" t="inlineStr">
        <is>
          <t>MSCI</t>
        </is>
      </c>
      <c r="K1264" t="inlineStr"/>
      <c r="L1264" t="inlineStr">
        <is>
          <t>Candriam - Bonds Emerging Markets</t>
        </is>
      </c>
      <c r="M1264" t="inlineStr">
        <is>
          <t>Candriam - Bonds Emerging Markets</t>
        </is>
      </c>
      <c r="N1264" t="b">
        <v>0</v>
      </c>
      <c r="O1264" t="n">
        <v>86.18699420999999</v>
      </c>
      <c r="P1264" t="n">
        <v>5.827118997153332e-06</v>
      </c>
      <c r="Q1264" t="n">
        <v>0.002966476707734462</v>
      </c>
      <c r="R1264" t="n">
        <v>0.25567171083361</v>
      </c>
      <c r="S1264" t="n">
        <v>0.0005022218712686352</v>
      </c>
      <c r="T1264">
        <f>O1264*Q1264</f>
        <v/>
      </c>
      <c r="U1264">
        <f>O1264*P1264</f>
        <v/>
      </c>
    </row>
    <row r="1265">
      <c r="A1265" t="inlineStr">
        <is>
          <t>202606</t>
        </is>
      </c>
      <c r="B1265" t="inlineStr">
        <is>
          <t>Habitat</t>
        </is>
      </c>
      <c r="C1265" t="inlineStr">
        <is>
          <t>F2</t>
        </is>
      </c>
      <c r="D1265" t="inlineStr">
        <is>
          <t>IN-FONDO2</t>
        </is>
      </c>
      <c r="E1265" t="inlineStr">
        <is>
          <t>4874172EMBON</t>
        </is>
      </c>
      <c r="F1265" t="inlineStr">
        <is>
          <t>LU1410485624</t>
        </is>
      </c>
      <c r="G1265" t="inlineStr">
        <is>
          <t>TD</t>
        </is>
      </c>
      <c r="H1265" t="inlineStr">
        <is>
          <t>Sector</t>
        </is>
      </c>
      <c r="I1265" t="inlineStr">
        <is>
          <t>RF</t>
        </is>
      </c>
      <c r="J1265" t="inlineStr">
        <is>
          <t>MSCI</t>
        </is>
      </c>
      <c r="K1265" t="inlineStr"/>
      <c r="L1265" t="inlineStr">
        <is>
          <t>Candriam - Bonds Emerging Markets</t>
        </is>
      </c>
      <c r="M1265" t="inlineStr">
        <is>
          <t>Candriam - Bonds Emerging Markets</t>
        </is>
      </c>
      <c r="N1265" t="b">
        <v>0</v>
      </c>
      <c r="O1265" t="n">
        <v>86.18699420999999</v>
      </c>
      <c r="P1265" t="n">
        <v>6.456538625069207e-07</v>
      </c>
      <c r="Q1265" t="n">
        <v>0.002641027958958566</v>
      </c>
      <c r="R1265" t="n">
        <v>0.22762226140721</v>
      </c>
      <c r="S1265" t="n">
        <v>5.56469657095481e-05</v>
      </c>
      <c r="T1265">
        <f>O1265*Q1265</f>
        <v/>
      </c>
      <c r="U1265">
        <f>O1265*P1265</f>
        <v/>
      </c>
    </row>
    <row r="1266">
      <c r="A1266" t="inlineStr">
        <is>
          <t>202606</t>
        </is>
      </c>
      <c r="B1266" t="inlineStr">
        <is>
          <t>Habitat</t>
        </is>
      </c>
      <c r="C1266" t="inlineStr">
        <is>
          <t>F2</t>
        </is>
      </c>
      <c r="D1266" t="inlineStr">
        <is>
          <t>IN-FONDO2</t>
        </is>
      </c>
      <c r="E1266" t="inlineStr">
        <is>
          <t>5270492F3972</t>
        </is>
      </c>
      <c r="F1266" t="inlineStr">
        <is>
          <t>LU0926439729</t>
        </is>
      </c>
      <c r="G1266" t="inlineStr">
        <is>
          <t>TD</t>
        </is>
      </c>
      <c r="H1266" t="inlineStr">
        <is>
          <t>Sector</t>
        </is>
      </c>
      <c r="I1266" t="inlineStr">
        <is>
          <t>RF</t>
        </is>
      </c>
      <c r="J1266" t="inlineStr">
        <is>
          <t>MSCI</t>
        </is>
      </c>
      <c r="K1266" t="inlineStr"/>
      <c r="L1266" t="inlineStr">
        <is>
          <t>Vontobel - Emerging Markets Debt</t>
        </is>
      </c>
      <c r="M1266" t="inlineStr">
        <is>
          <t>Vontobel - Emerging Markets Debt</t>
        </is>
      </c>
      <c r="N1266" t="b">
        <v>0</v>
      </c>
      <c r="O1266" t="n">
        <v>399.68306786</v>
      </c>
      <c r="P1266" t="n">
        <v>0.001310977485587504</v>
      </c>
      <c r="Q1266" t="n">
        <v>5.362514489665407</v>
      </c>
      <c r="R1266" t="n">
        <v>2143.306242673172</v>
      </c>
      <c r="S1266" t="n">
        <v>0.5239755033350024</v>
      </c>
      <c r="T1266">
        <f>O1266*Q1266</f>
        <v/>
      </c>
      <c r="U1266">
        <f>O1266*P1266</f>
        <v/>
      </c>
    </row>
    <row r="1267">
      <c r="A1267" t="inlineStr">
        <is>
          <t>202606</t>
        </is>
      </c>
      <c r="B1267" t="inlineStr">
        <is>
          <t>Habitat</t>
        </is>
      </c>
      <c r="C1267" t="inlineStr">
        <is>
          <t>F1</t>
        </is>
      </c>
      <c r="D1267" t="inlineStr">
        <is>
          <t>IN-FONDO1</t>
        </is>
      </c>
      <c r="E1267" t="inlineStr">
        <is>
          <t>5270492F3972</t>
        </is>
      </c>
      <c r="F1267" t="inlineStr">
        <is>
          <t>LU0926439729</t>
        </is>
      </c>
      <c r="G1267" t="inlineStr">
        <is>
          <t>TD</t>
        </is>
      </c>
      <c r="H1267" t="inlineStr">
        <is>
          <t>Sector</t>
        </is>
      </c>
      <c r="I1267" t="inlineStr">
        <is>
          <t>RF</t>
        </is>
      </c>
      <c r="J1267" t="inlineStr">
        <is>
          <t>MSCI</t>
        </is>
      </c>
      <c r="K1267" t="inlineStr"/>
      <c r="L1267" t="inlineStr">
        <is>
          <t>Vontobel - Emerging Markets Debt</t>
        </is>
      </c>
      <c r="M1267" t="inlineStr">
        <is>
          <t>Vontobel - Emerging Markets Debt</t>
        </is>
      </c>
      <c r="N1267" t="b">
        <v>0</v>
      </c>
      <c r="O1267" t="n">
        <v>399.68306786</v>
      </c>
      <c r="P1267" t="n">
        <v>0.003938990230260384</v>
      </c>
      <c r="Q1267" t="n">
        <v>2.005265857067508</v>
      </c>
      <c r="R1267" t="n">
        <v>801.4708096276539</v>
      </c>
      <c r="S1267" t="n">
        <v>1.574347699501038</v>
      </c>
      <c r="T1267">
        <f>O1267*Q1267</f>
        <v/>
      </c>
      <c r="U1267">
        <f>O1267*P1267</f>
        <v/>
      </c>
    </row>
    <row r="1268">
      <c r="A1268" t="inlineStr">
        <is>
          <t>202606</t>
        </is>
      </c>
      <c r="B1268" t="inlineStr">
        <is>
          <t>Habitat</t>
        </is>
      </c>
      <c r="C1268" t="inlineStr">
        <is>
          <t>F1</t>
        </is>
      </c>
      <c r="D1268" t="inlineStr">
        <is>
          <t>IN-FONDO1</t>
        </is>
      </c>
      <c r="E1268" t="inlineStr">
        <is>
          <t>5274812EMDBT</t>
        </is>
      </c>
      <c r="F1268" t="inlineStr">
        <is>
          <t>LU0912263752</t>
        </is>
      </c>
      <c r="G1268" t="inlineStr">
        <is>
          <t>TD</t>
        </is>
      </c>
      <c r="H1268" t="inlineStr">
        <is>
          <t>Sector</t>
        </is>
      </c>
      <c r="I1268" t="inlineStr">
        <is>
          <t>RF</t>
        </is>
      </c>
      <c r="J1268" t="inlineStr">
        <is>
          <t>MSCI</t>
        </is>
      </c>
      <c r="K1268" t="inlineStr"/>
      <c r="L1268" t="inlineStr">
        <is>
          <t>Northern Trust - EM Hard Currency</t>
        </is>
      </c>
      <c r="M1268" t="inlineStr">
        <is>
          <t>Northern Trust - EM Hard Currency</t>
        </is>
      </c>
      <c r="N1268" t="b">
        <v>0</v>
      </c>
      <c r="O1268" t="n">
        <v>303.79343144</v>
      </c>
      <c r="P1268" t="n">
        <v>0.003958480281350809</v>
      </c>
      <c r="Q1268" t="n">
        <v>2.015187875584814</v>
      </c>
      <c r="R1268" t="n">
        <v>612.2008397201945</v>
      </c>
      <c r="S1268" t="n">
        <v>1.202560307959139</v>
      </c>
      <c r="T1268">
        <f>O1268*Q1268</f>
        <v/>
      </c>
      <c r="U1268">
        <f>O1268*P1268</f>
        <v/>
      </c>
    </row>
    <row r="1269">
      <c r="A1269" t="inlineStr">
        <is>
          <t>202606</t>
        </is>
      </c>
      <c r="B1269" t="inlineStr">
        <is>
          <t>Habitat</t>
        </is>
      </c>
      <c r="C1269" t="inlineStr">
        <is>
          <t>F1</t>
        </is>
      </c>
      <c r="D1269" t="inlineStr">
        <is>
          <t>IN-FONDO1</t>
        </is>
      </c>
      <c r="E1269" t="inlineStr">
        <is>
          <t>5270432F9263</t>
        </is>
      </c>
      <c r="F1269" t="inlineStr">
        <is>
          <t>LU0998992639</t>
        </is>
      </c>
      <c r="G1269" t="inlineStr">
        <is>
          <t>TD</t>
        </is>
      </c>
      <c r="H1269" t="inlineStr">
        <is>
          <t>Sector</t>
        </is>
      </c>
      <c r="I1269" t="inlineStr">
        <is>
          <t>RF</t>
        </is>
      </c>
      <c r="J1269" t="inlineStr">
        <is>
          <t>MSCI</t>
        </is>
      </c>
      <c r="K1269" t="inlineStr"/>
      <c r="L1269" t="inlineStr">
        <is>
          <t>AXA World Funds - US Dynamic High Yield</t>
        </is>
      </c>
      <c r="M1269" t="inlineStr">
        <is>
          <t>AXA World Funds - US Dynamic High Yield</t>
        </is>
      </c>
      <c r="N1269" t="b">
        <v>0</v>
      </c>
      <c r="O1269" t="n">
        <v>105.44806416</v>
      </c>
      <c r="P1269" t="n">
        <v>4.12664627499811e-08</v>
      </c>
      <c r="Q1269" t="n">
        <v>2.100798020740841e-05</v>
      </c>
      <c r="R1269" t="n">
        <v>0.002215250844782812</v>
      </c>
      <c r="S1269" t="n">
        <v>4.351468611716257e-06</v>
      </c>
      <c r="T1269">
        <f>O1269*Q1269</f>
        <v/>
      </c>
      <c r="U1269">
        <f>O1269*P1269</f>
        <v/>
      </c>
    </row>
    <row r="1270">
      <c r="A1270" t="inlineStr">
        <is>
          <t>202606</t>
        </is>
      </c>
      <c r="B1270" t="inlineStr">
        <is>
          <t>Habitat</t>
        </is>
      </c>
      <c r="C1270" t="inlineStr">
        <is>
          <t>F1</t>
        </is>
      </c>
      <c r="D1270" t="inlineStr">
        <is>
          <t>IN-FONDO1</t>
        </is>
      </c>
      <c r="E1270" t="inlineStr">
        <is>
          <t>5274372L3385</t>
        </is>
      </c>
      <c r="F1270" t="inlineStr">
        <is>
          <t>LU1866903385</t>
        </is>
      </c>
      <c r="G1270" t="inlineStr">
        <is>
          <t>TD</t>
        </is>
      </c>
      <c r="H1270" t="inlineStr">
        <is>
          <t>Sector</t>
        </is>
      </c>
      <c r="I1270" t="inlineStr">
        <is>
          <t>RF</t>
        </is>
      </c>
      <c r="J1270" t="inlineStr">
        <is>
          <t>MSCI</t>
        </is>
      </c>
      <c r="K1270" t="inlineStr"/>
      <c r="L1270" t="inlineStr">
        <is>
          <t>M&amp;G - Global Floating Rate High Yield Fund</t>
        </is>
      </c>
      <c r="M1270" t="inlineStr">
        <is>
          <t>M&amp;G - Global Floating Rate High Yield Fund</t>
        </is>
      </c>
      <c r="N1270" t="b">
        <v>0</v>
      </c>
      <c r="O1270" t="n">
        <v>22.08792058</v>
      </c>
      <c r="P1270" t="n">
        <v>1.914797159586265e-05</v>
      </c>
      <c r="Q1270" t="n">
        <v>0.009747872279120535</v>
      </c>
      <c r="R1270" t="n">
        <v>0.2153102287251979</v>
      </c>
      <c r="S1270" t="n">
        <v>0.00042293887587751</v>
      </c>
      <c r="T1270">
        <f>O1270*Q1270</f>
        <v/>
      </c>
      <c r="U1270">
        <f>O1270*P1270</f>
        <v/>
      </c>
    </row>
    <row r="1271">
      <c r="A1271" t="inlineStr">
        <is>
          <t>202606</t>
        </is>
      </c>
      <c r="B1271" t="inlineStr">
        <is>
          <t>Habitat</t>
        </is>
      </c>
      <c r="C1271" t="inlineStr">
        <is>
          <t>F1</t>
        </is>
      </c>
      <c r="D1271" t="inlineStr">
        <is>
          <t>IN-FONDO1</t>
        </is>
      </c>
      <c r="E1271" t="inlineStr">
        <is>
          <t>5270492F8979</t>
        </is>
      </c>
      <c r="F1271" t="inlineStr">
        <is>
          <t>LU1305089796</t>
        </is>
      </c>
      <c r="G1271" t="inlineStr">
        <is>
          <t>TD</t>
        </is>
      </c>
      <c r="H1271" t="inlineStr">
        <is>
          <t>Sector</t>
        </is>
      </c>
      <c r="I1271" t="inlineStr">
        <is>
          <t>RF</t>
        </is>
      </c>
      <c r="J1271" t="inlineStr">
        <is>
          <t>MSCI</t>
        </is>
      </c>
      <c r="K1271" t="inlineStr"/>
      <c r="L1271" t="inlineStr">
        <is>
          <t>Vontobel - Emerging Markets Corporate</t>
        </is>
      </c>
      <c r="M1271" t="inlineStr">
        <is>
          <t>Vontobel - Emerging Markets Corporate</t>
        </is>
      </c>
      <c r="N1271" t="b">
        <v>0</v>
      </c>
      <c r="O1271" t="n">
        <v>429.35320167</v>
      </c>
      <c r="P1271" t="n">
        <v>5.747164968486192e-07</v>
      </c>
      <c r="Q1271" t="n">
        <v>0.0002925773615203407</v>
      </c>
      <c r="R1271" t="n">
        <v>0.1256190269049193</v>
      </c>
      <c r="S1271" t="n">
        <v>0.0002467563679745211</v>
      </c>
      <c r="T1271">
        <f>O1271*Q1271</f>
        <v/>
      </c>
      <c r="U1271">
        <f>O1271*P1271</f>
        <v/>
      </c>
    </row>
    <row r="1272">
      <c r="A1272" t="inlineStr">
        <is>
          <t>202606</t>
        </is>
      </c>
      <c r="B1272" t="inlineStr">
        <is>
          <t>Habitat</t>
        </is>
      </c>
      <c r="C1272" t="inlineStr">
        <is>
          <t>F2</t>
        </is>
      </c>
      <c r="D1272" t="inlineStr">
        <is>
          <t>IN-FONDO2</t>
        </is>
      </c>
      <c r="E1272" t="inlineStr">
        <is>
          <t>5270492F8979</t>
        </is>
      </c>
      <c r="F1272" t="inlineStr">
        <is>
          <t>LU1305089796</t>
        </is>
      </c>
      <c r="G1272" t="inlineStr">
        <is>
          <t>TD</t>
        </is>
      </c>
      <c r="H1272" t="inlineStr">
        <is>
          <t>Sector</t>
        </is>
      </c>
      <c r="I1272" t="inlineStr">
        <is>
          <t>RF</t>
        </is>
      </c>
      <c r="J1272" t="inlineStr">
        <is>
          <t>MSCI</t>
        </is>
      </c>
      <c r="K1272" t="inlineStr"/>
      <c r="L1272" t="inlineStr">
        <is>
          <t>Vontobel - Emerging Markets Corporate</t>
        </is>
      </c>
      <c r="M1272" t="inlineStr">
        <is>
          <t>Vontobel - Emerging Markets Corporate</t>
        </is>
      </c>
      <c r="N1272" t="b">
        <v>0</v>
      </c>
      <c r="O1272" t="n">
        <v>429.35320167</v>
      </c>
      <c r="P1272" t="n">
        <v>6.28749897148791e-08</v>
      </c>
      <c r="Q1272" t="n">
        <v>0.0002571882790439407</v>
      </c>
      <c r="R1272" t="n">
        <v>0.1104246110395133</v>
      </c>
      <c r="S1272" t="n">
        <v>2.699557813905166e-05</v>
      </c>
      <c r="T1272">
        <f>O1272*Q1272</f>
        <v/>
      </c>
      <c r="U1272">
        <f>O1272*P1272</f>
        <v/>
      </c>
    </row>
    <row r="1273">
      <c r="A1273" t="inlineStr">
        <is>
          <t>202606</t>
        </is>
      </c>
      <c r="B1273" t="inlineStr">
        <is>
          <t>Habitat</t>
        </is>
      </c>
      <c r="C1273" t="inlineStr">
        <is>
          <t>F2</t>
        </is>
      </c>
      <c r="D1273" t="inlineStr">
        <is>
          <t>IN-FONDO2</t>
        </is>
      </c>
      <c r="E1273" t="inlineStr">
        <is>
          <t>4974252S2BDC</t>
        </is>
      </c>
      <c r="F1273" t="inlineStr">
        <is>
          <t>US4642885135</t>
        </is>
      </c>
      <c r="G1273" t="inlineStr">
        <is>
          <t>TD</t>
        </is>
      </c>
      <c r="H1273" t="inlineStr">
        <is>
          <t>Sector</t>
        </is>
      </c>
      <c r="I1273" t="inlineStr">
        <is>
          <t>RF</t>
        </is>
      </c>
      <c r="J1273" t="inlineStr">
        <is>
          <t>MSCI</t>
        </is>
      </c>
      <c r="K1273" t="inlineStr"/>
      <c r="L1273" t="inlineStr">
        <is>
          <t>BD Capital - Senior Loans 2</t>
        </is>
      </c>
      <c r="M1273" t="inlineStr">
        <is>
          <t>BD Capital - Senior Loans 2</t>
        </is>
      </c>
      <c r="N1273" t="b">
        <v>0</v>
      </c>
      <c r="O1273" t="n">
        <v>96.08904776999999</v>
      </c>
      <c r="P1273" t="n">
        <v>0.001604280294162095</v>
      </c>
      <c r="Q1273" t="n">
        <v>6.562260921722515</v>
      </c>
      <c r="R1273" t="n">
        <v>630.5614031865989</v>
      </c>
      <c r="S1273" t="n">
        <v>0.1541537658222112</v>
      </c>
      <c r="T1273">
        <f>O1273*Q1273</f>
        <v/>
      </c>
      <c r="U1273">
        <f>O1273*P1273</f>
        <v/>
      </c>
    </row>
    <row r="1274">
      <c r="A1274" t="inlineStr">
        <is>
          <t>202606</t>
        </is>
      </c>
      <c r="B1274" t="inlineStr">
        <is>
          <t>Habitat</t>
        </is>
      </c>
      <c r="C1274" t="inlineStr">
        <is>
          <t>F1</t>
        </is>
      </c>
      <c r="D1274" t="inlineStr">
        <is>
          <t>IN-FONDO1</t>
        </is>
      </c>
      <c r="E1274" t="inlineStr">
        <is>
          <t>4974252S2BDC</t>
        </is>
      </c>
      <c r="F1274" t="inlineStr">
        <is>
          <t>US4642885135</t>
        </is>
      </c>
      <c r="G1274" t="inlineStr">
        <is>
          <t>TD</t>
        </is>
      </c>
      <c r="H1274" t="inlineStr">
        <is>
          <t>Sector</t>
        </is>
      </c>
      <c r="I1274" t="inlineStr">
        <is>
          <t>RF</t>
        </is>
      </c>
      <c r="J1274" t="inlineStr">
        <is>
          <t>MSCI</t>
        </is>
      </c>
      <c r="K1274" t="inlineStr"/>
      <c r="L1274" t="inlineStr">
        <is>
          <t>BD Capital - Senior Loans 2</t>
        </is>
      </c>
      <c r="M1274" t="inlineStr">
        <is>
          <t>BD Capital - Senior Loans 2</t>
        </is>
      </c>
      <c r="N1274" t="b">
        <v>0</v>
      </c>
      <c r="O1274" t="n">
        <v>96.08904776999999</v>
      </c>
      <c r="P1274" t="n">
        <v>0.001360394454027098</v>
      </c>
      <c r="Q1274" t="n">
        <v>0.6925512355546525</v>
      </c>
      <c r="R1274" t="n">
        <v>66.54658875638351</v>
      </c>
      <c r="S1274" t="n">
        <v>0.1307190076790529</v>
      </c>
      <c r="T1274">
        <f>O1274*Q1274</f>
        <v/>
      </c>
      <c r="U1274">
        <f>O1274*P1274</f>
        <v/>
      </c>
    </row>
    <row r="1275">
      <c r="A1275" t="inlineStr">
        <is>
          <t>202606</t>
        </is>
      </c>
      <c r="B1275" t="inlineStr">
        <is>
          <t>Habitat</t>
        </is>
      </c>
      <c r="C1275" t="inlineStr">
        <is>
          <t>F1</t>
        </is>
      </c>
      <c r="D1275" t="inlineStr">
        <is>
          <t>IN-FONDO1</t>
        </is>
      </c>
      <c r="E1275" t="inlineStr">
        <is>
          <t>5270512FGKM4</t>
        </is>
      </c>
      <c r="F1275" t="inlineStr">
        <is>
          <t>IE00BKZGKM40</t>
        </is>
      </c>
      <c r="G1275" t="inlineStr">
        <is>
          <t>TD</t>
        </is>
      </c>
      <c r="H1275" t="inlineStr">
        <is>
          <t>Sector</t>
        </is>
      </c>
      <c r="I1275" t="inlineStr">
        <is>
          <t>RF</t>
        </is>
      </c>
      <c r="J1275" t="inlineStr">
        <is>
          <t>MSCI</t>
        </is>
      </c>
      <c r="K1275" t="inlineStr"/>
      <c r="L1275" t="inlineStr">
        <is>
          <t>Barings - Emerging Markets Local Debt Fund</t>
        </is>
      </c>
      <c r="M1275" t="inlineStr">
        <is>
          <t>Barings - Emerging Markets Local Debt Fund</t>
        </is>
      </c>
      <c r="N1275" t="b">
        <v>0</v>
      </c>
      <c r="O1275" t="n">
        <v>2.41487142</v>
      </c>
      <c r="P1275" t="n">
        <v>2.60691489126626e-07</v>
      </c>
      <c r="Q1275" t="n">
        <v>0.000132713135046073</v>
      </c>
      <c r="R1275" t="n">
        <v>0.0003204851568813621</v>
      </c>
      <c r="S1275" t="n">
        <v>6.295364265291299e-07</v>
      </c>
      <c r="T1275">
        <f>O1275*Q1275</f>
        <v/>
      </c>
      <c r="U1275">
        <f>O1275*P1275</f>
        <v/>
      </c>
    </row>
    <row r="1276">
      <c r="A1276" t="inlineStr">
        <is>
          <t>202606</t>
        </is>
      </c>
      <c r="B1276" t="inlineStr">
        <is>
          <t>Habitat</t>
        </is>
      </c>
      <c r="C1276" t="inlineStr">
        <is>
          <t>F2</t>
        </is>
      </c>
      <c r="D1276" t="inlineStr">
        <is>
          <t>IN-FONDO2</t>
        </is>
      </c>
      <c r="E1276" t="inlineStr">
        <is>
          <t>5270512FGKM4</t>
        </is>
      </c>
      <c r="F1276" t="inlineStr">
        <is>
          <t>IE00BKZGKM40</t>
        </is>
      </c>
      <c r="G1276" t="inlineStr">
        <is>
          <t>TD</t>
        </is>
      </c>
      <c r="H1276" t="inlineStr">
        <is>
          <t>Sector</t>
        </is>
      </c>
      <c r="I1276" t="inlineStr">
        <is>
          <t>RF</t>
        </is>
      </c>
      <c r="J1276" t="inlineStr">
        <is>
          <t>MSCI</t>
        </is>
      </c>
      <c r="K1276" t="inlineStr"/>
      <c r="L1276" t="inlineStr">
        <is>
          <t>Barings - Emerging Markets Local Debt Fund</t>
        </is>
      </c>
      <c r="M1276" t="inlineStr">
        <is>
          <t>Barings - Emerging Markets Local Debt Fund</t>
        </is>
      </c>
      <c r="N1276" t="b">
        <v>0</v>
      </c>
      <c r="O1276" t="n">
        <v>2.41487142</v>
      </c>
      <c r="P1276" t="n">
        <v>8.095945647996126e-05</v>
      </c>
      <c r="Q1276" t="n">
        <v>0.3311622535261687</v>
      </c>
      <c r="R1276" t="n">
        <v>0.7997142614231391</v>
      </c>
      <c r="S1276" t="n">
        <v>0.0001955066776321922</v>
      </c>
      <c r="T1276">
        <f>O1276*Q1276</f>
        <v/>
      </c>
      <c r="U1276">
        <f>O1276*P1276</f>
        <v/>
      </c>
    </row>
    <row r="1277">
      <c r="A1277" t="inlineStr">
        <is>
          <t>202606</t>
        </is>
      </c>
      <c r="B1277" t="inlineStr">
        <is>
          <t>Habitat</t>
        </is>
      </c>
      <c r="C1277" t="inlineStr">
        <is>
          <t>F1</t>
        </is>
      </c>
      <c r="D1277" t="inlineStr">
        <is>
          <t>IN-FONDO1</t>
        </is>
      </c>
      <c r="E1277" t="inlineStr">
        <is>
          <t>5270652EF494</t>
        </is>
      </c>
      <c r="F1277" t="inlineStr">
        <is>
          <t>US92189H3003</t>
        </is>
      </c>
      <c r="G1277" t="inlineStr">
        <is>
          <t>TD</t>
        </is>
      </c>
      <c r="H1277" t="inlineStr">
        <is>
          <t>Sector</t>
        </is>
      </c>
      <c r="I1277" t="inlineStr">
        <is>
          <t>RF</t>
        </is>
      </c>
      <c r="J1277" t="inlineStr">
        <is>
          <t>MSCI</t>
        </is>
      </c>
      <c r="K1277" t="inlineStr"/>
      <c r="L1277" t="inlineStr">
        <is>
          <t>VanEck - JPM EM LC Bond ETF</t>
        </is>
      </c>
      <c r="M1277" t="inlineStr">
        <is>
          <t>VanEck - JPM EM LC Bond ETF</t>
        </is>
      </c>
      <c r="N1277" t="b">
        <v>0</v>
      </c>
      <c r="O1277" t="n">
        <v>9.82455938</v>
      </c>
      <c r="P1277" t="n">
        <v>0.02240632505160705</v>
      </c>
      <c r="Q1277" t="n">
        <v>11.40663875304252</v>
      </c>
      <c r="R1277" t="n">
        <v>112.0651997554754</v>
      </c>
      <c r="S1277" t="n">
        <v>0.220132270957095</v>
      </c>
      <c r="T1277">
        <f>O1277*Q1277</f>
        <v/>
      </c>
      <c r="U1277">
        <f>O1277*P1277</f>
        <v/>
      </c>
    </row>
    <row r="1278">
      <c r="A1278" t="inlineStr">
        <is>
          <t>202606</t>
        </is>
      </c>
      <c r="B1278" t="inlineStr">
        <is>
          <t>Habitat</t>
        </is>
      </c>
      <c r="C1278" t="inlineStr">
        <is>
          <t>F1</t>
        </is>
      </c>
      <c r="D1278" t="inlineStr">
        <is>
          <t>IN-FONDO1</t>
        </is>
      </c>
      <c r="E1278" t="inlineStr">
        <is>
          <t>5270772F5196</t>
        </is>
      </c>
      <c r="F1278" t="inlineStr">
        <is>
          <t>LU0195951966</t>
        </is>
      </c>
      <c r="G1278" t="inlineStr">
        <is>
          <t>TD</t>
        </is>
      </c>
      <c r="H1278" t="inlineStr">
        <is>
          <t>Sector</t>
        </is>
      </c>
      <c r="I1278" t="inlineStr">
        <is>
          <t>RF</t>
        </is>
      </c>
      <c r="J1278" t="inlineStr">
        <is>
          <t>MSCI</t>
        </is>
      </c>
      <c r="K1278" t="inlineStr"/>
      <c r="L1278" t="inlineStr">
        <is>
          <t>Franklin Templeton - Emerging Markets Bond Fund</t>
        </is>
      </c>
      <c r="M1278" t="inlineStr">
        <is>
          <t>Franklin Templeton - Emerging Markets Bond Fund</t>
        </is>
      </c>
      <c r="N1278" t="b">
        <v>0</v>
      </c>
      <c r="O1278" t="n">
        <v>0.0732621</v>
      </c>
      <c r="P1278" t="n">
        <v>0.002431860465184851</v>
      </c>
      <c r="Q1278" t="n">
        <v>1.238014433883257</v>
      </c>
      <c r="R1278" t="n">
        <v>0.09069953725659856</v>
      </c>
      <c r="S1278" t="n">
        <v>0.0001781632045864191</v>
      </c>
      <c r="T1278">
        <f>O1278*Q1278</f>
        <v/>
      </c>
      <c r="U1278">
        <f>O1278*P1278</f>
        <v/>
      </c>
    </row>
    <row r="1279">
      <c r="A1279" t="inlineStr">
        <is>
          <t>202606</t>
        </is>
      </c>
      <c r="B1279" t="inlineStr">
        <is>
          <t>Habitat</t>
        </is>
      </c>
      <c r="C1279" t="inlineStr">
        <is>
          <t>F2</t>
        </is>
      </c>
      <c r="D1279" t="inlineStr">
        <is>
          <t>IN-FONDO2</t>
        </is>
      </c>
      <c r="E1279" t="inlineStr">
        <is>
          <t>5275152LU084</t>
        </is>
      </c>
      <c r="F1279" t="inlineStr">
        <is>
          <t>LU0845699684</t>
        </is>
      </c>
      <c r="G1279" t="inlineStr">
        <is>
          <t>TD</t>
        </is>
      </c>
      <c r="H1279" t="inlineStr">
        <is>
          <t>Sector</t>
        </is>
      </c>
      <c r="I1279" t="inlineStr">
        <is>
          <t>RF</t>
        </is>
      </c>
      <c r="J1279" t="inlineStr">
        <is>
          <t>MSCI</t>
        </is>
      </c>
      <c r="K1279" t="inlineStr"/>
      <c r="L1279" t="inlineStr">
        <is>
          <t>Schroder - Selection Fund China Local Currency Bond</t>
        </is>
      </c>
      <c r="M1279" t="inlineStr">
        <is>
          <t>Schroder - Selection Fund China Local Currency Bond</t>
        </is>
      </c>
      <c r="N1279" t="b">
        <v>0</v>
      </c>
      <c r="O1279" t="n">
        <v>2.07529321</v>
      </c>
      <c r="P1279" t="n">
        <v>0.0002786140152110253</v>
      </c>
      <c r="Q1279" t="n">
        <v>1.139662358826418</v>
      </c>
      <c r="R1279" t="n">
        <v>2.365133554965048</v>
      </c>
      <c r="S1279" t="n">
        <v>0.0005782057739782774</v>
      </c>
      <c r="T1279">
        <f>O1279*Q1279</f>
        <v/>
      </c>
      <c r="U1279">
        <f>O1279*P1279</f>
        <v/>
      </c>
    </row>
    <row r="1280">
      <c r="A1280" t="inlineStr">
        <is>
          <t>202606</t>
        </is>
      </c>
      <c r="B1280" t="inlineStr">
        <is>
          <t>Habitat</t>
        </is>
      </c>
      <c r="C1280" t="inlineStr">
        <is>
          <t>F2</t>
        </is>
      </c>
      <c r="D1280" t="inlineStr">
        <is>
          <t>IN-FONDO2</t>
        </is>
      </c>
      <c r="E1280" t="inlineStr">
        <is>
          <t>5274122FK0P9</t>
        </is>
      </c>
      <c r="F1280" t="inlineStr">
        <is>
          <t>IE00B29K0P99</t>
        </is>
      </c>
      <c r="G1280" t="inlineStr">
        <is>
          <t>TD</t>
        </is>
      </c>
      <c r="H1280" t="inlineStr">
        <is>
          <t>Sector</t>
        </is>
      </c>
      <c r="I1280" t="inlineStr">
        <is>
          <t>RF</t>
        </is>
      </c>
      <c r="J1280" t="inlineStr">
        <is>
          <t>MSCI</t>
        </is>
      </c>
      <c r="K1280" t="inlineStr"/>
      <c r="L1280" t="inlineStr">
        <is>
          <t>Pimco - Emerging Markets Local Bond Fund</t>
        </is>
      </c>
      <c r="M1280" t="inlineStr">
        <is>
          <t>Pimco - Emerging Markets Local Bond Fund</t>
        </is>
      </c>
      <c r="N1280" t="b">
        <v>0</v>
      </c>
      <c r="O1280" t="n">
        <v>91.26210700999999</v>
      </c>
      <c r="P1280" t="n">
        <v>0.00452333687658984</v>
      </c>
      <c r="Q1280" t="n">
        <v>18.50257522270152</v>
      </c>
      <c r="R1280" t="n">
        <v>1688.58399993476</v>
      </c>
      <c r="S1280" t="n">
        <v>0.4128092540736211</v>
      </c>
      <c r="T1280">
        <f>O1280*Q1280</f>
        <v/>
      </c>
      <c r="U1280">
        <f>O1280*P1280</f>
        <v/>
      </c>
    </row>
    <row r="1281">
      <c r="A1281" t="inlineStr">
        <is>
          <t>202606</t>
        </is>
      </c>
      <c r="B1281" t="inlineStr">
        <is>
          <t>Habitat</t>
        </is>
      </c>
      <c r="C1281" t="inlineStr">
        <is>
          <t>F1</t>
        </is>
      </c>
      <c r="D1281" t="inlineStr">
        <is>
          <t>IN-FONDO1</t>
        </is>
      </c>
      <c r="E1281" t="inlineStr">
        <is>
          <t>5274122FK0P9</t>
        </is>
      </c>
      <c r="F1281" t="inlineStr">
        <is>
          <t>IE00B29K0P99</t>
        </is>
      </c>
      <c r="G1281" t="inlineStr">
        <is>
          <t>TD</t>
        </is>
      </c>
      <c r="H1281" t="inlineStr">
        <is>
          <t>Sector</t>
        </is>
      </c>
      <c r="I1281" t="inlineStr">
        <is>
          <t>RF</t>
        </is>
      </c>
      <c r="J1281" t="inlineStr">
        <is>
          <t>MSCI</t>
        </is>
      </c>
      <c r="K1281" t="inlineStr"/>
      <c r="L1281" t="inlineStr">
        <is>
          <t>Pimco - Emerging Markets Local Bond Fund</t>
        </is>
      </c>
      <c r="M1281" t="inlineStr">
        <is>
          <t>Pimco - Emerging Markets Local Bond Fund</t>
        </is>
      </c>
      <c r="N1281" t="b">
        <v>0</v>
      </c>
      <c r="O1281" t="n">
        <v>91.26210700999999</v>
      </c>
      <c r="P1281" t="n">
        <v>0.01873285581185835</v>
      </c>
      <c r="Q1281" t="n">
        <v>9.536544639361804</v>
      </c>
      <c r="R1281" t="n">
        <v>870.3251573830787</v>
      </c>
      <c r="S1281" t="n">
        <v>1.709599891704717</v>
      </c>
      <c r="T1281">
        <f>O1281*Q1281</f>
        <v/>
      </c>
      <c r="U1281">
        <f>O1281*P1281</f>
        <v/>
      </c>
    </row>
    <row r="1282">
      <c r="A1282" t="inlineStr">
        <is>
          <t>202606</t>
        </is>
      </c>
      <c r="B1282" t="inlineStr">
        <is>
          <t>Habitat</t>
        </is>
      </c>
      <c r="C1282" t="inlineStr">
        <is>
          <t>F3</t>
        </is>
      </c>
      <c r="D1282" t="inlineStr">
        <is>
          <t>IN-FONDO3</t>
        </is>
      </c>
      <c r="E1282" t="inlineStr">
        <is>
          <t>5274122FK0P9</t>
        </is>
      </c>
      <c r="F1282" t="inlineStr">
        <is>
          <t>IE00B29K0P99</t>
        </is>
      </c>
      <c r="G1282" t="inlineStr">
        <is>
          <t>TD</t>
        </is>
      </c>
      <c r="H1282" t="inlineStr">
        <is>
          <t>Sector</t>
        </is>
      </c>
      <c r="I1282" t="inlineStr">
        <is>
          <t>RF</t>
        </is>
      </c>
      <c r="J1282" t="inlineStr">
        <is>
          <t>MSCI</t>
        </is>
      </c>
      <c r="K1282" t="inlineStr"/>
      <c r="L1282" t="inlineStr">
        <is>
          <t>Pimco - Emerging Markets Local Bond Fund</t>
        </is>
      </c>
      <c r="M1282" t="inlineStr">
        <is>
          <t>Pimco - Emerging Markets Local Bond Fund</t>
        </is>
      </c>
      <c r="N1282" t="b">
        <v>0</v>
      </c>
      <c r="O1282" t="n">
        <v>91.26210700999999</v>
      </c>
      <c r="P1282" t="n">
        <v>1.147245893405805e-08</v>
      </c>
      <c r="Q1282" t="n">
        <v>1.999484742493372e-05</v>
      </c>
      <c r="R1282" t="n">
        <v>0.001824771905342924</v>
      </c>
      <c r="S1282" t="n">
        <v>1.047000774907836e-06</v>
      </c>
      <c r="T1282">
        <f>O1282*Q1282</f>
        <v/>
      </c>
      <c r="U1282">
        <f>O1282*P1282</f>
        <v/>
      </c>
    </row>
    <row r="1283">
      <c r="A1283" t="inlineStr">
        <is>
          <t>202606</t>
        </is>
      </c>
      <c r="B1283" t="inlineStr">
        <is>
          <t>Habitat</t>
        </is>
      </c>
      <c r="C1283" t="inlineStr">
        <is>
          <t>F2</t>
        </is>
      </c>
      <c r="D1283" t="inlineStr">
        <is>
          <t>IN-FONDO2</t>
        </is>
      </c>
      <c r="E1283" t="inlineStr">
        <is>
          <t>5274472F3543</t>
        </is>
      </c>
      <c r="F1283" t="inlineStr">
        <is>
          <t>LU1200235437</t>
        </is>
      </c>
      <c r="G1283" t="inlineStr">
        <is>
          <t>TD</t>
        </is>
      </c>
      <c r="H1283" t="inlineStr">
        <is>
          <t>Sector</t>
        </is>
      </c>
      <c r="I1283" t="inlineStr">
        <is>
          <t>RF</t>
        </is>
      </c>
      <c r="J1283" t="inlineStr">
        <is>
          <t>MSCI</t>
        </is>
      </c>
      <c r="K1283" t="inlineStr"/>
      <c r="L1283" t="inlineStr">
        <is>
          <t>DPAM L - EM  Sustainable Debt</t>
        </is>
      </c>
      <c r="M1283" t="inlineStr">
        <is>
          <t>DPAM L - EM Sustainable Debt</t>
        </is>
      </c>
      <c r="N1283" t="b">
        <v>0</v>
      </c>
      <c r="O1283" t="n">
        <v>0.2081436</v>
      </c>
      <c r="P1283" t="n">
        <v>1.554008954403281e-05</v>
      </c>
      <c r="Q1283" t="n">
        <v>0.06356627498696395</v>
      </c>
      <c r="R1283" t="n">
        <v>0.01323091331437663</v>
      </c>
      <c r="S1283" t="n">
        <v>3.234570182017348e-06</v>
      </c>
      <c r="T1283">
        <f>O1283*Q1283</f>
        <v/>
      </c>
      <c r="U1283">
        <f>O1283*P1283</f>
        <v/>
      </c>
    </row>
    <row r="1284">
      <c r="A1284" t="inlineStr">
        <is>
          <t>202606</t>
        </is>
      </c>
      <c r="B1284" t="inlineStr">
        <is>
          <t>Habitat</t>
        </is>
      </c>
      <c r="C1284" t="inlineStr">
        <is>
          <t>F1</t>
        </is>
      </c>
      <c r="D1284" t="inlineStr">
        <is>
          <t>IN-FONDO1</t>
        </is>
      </c>
      <c r="E1284" t="inlineStr">
        <is>
          <t>5274472F3543</t>
        </is>
      </c>
      <c r="F1284" t="inlineStr">
        <is>
          <t>LU1200235437</t>
        </is>
      </c>
      <c r="G1284" t="inlineStr">
        <is>
          <t>TD</t>
        </is>
      </c>
      <c r="H1284" t="inlineStr">
        <is>
          <t>Sector</t>
        </is>
      </c>
      <c r="I1284" t="inlineStr">
        <is>
          <t>RF</t>
        </is>
      </c>
      <c r="J1284" t="inlineStr">
        <is>
          <t>MSCI</t>
        </is>
      </c>
      <c r="K1284" t="inlineStr"/>
      <c r="L1284" t="inlineStr">
        <is>
          <t>DPAM L - EM  Sustainable Debt</t>
        </is>
      </c>
      <c r="M1284" t="inlineStr">
        <is>
          <t>DPAM L - EM Sustainable Debt</t>
        </is>
      </c>
      <c r="N1284" t="b">
        <v>0</v>
      </c>
      <c r="O1284" t="n">
        <v>0.2081436</v>
      </c>
      <c r="P1284" t="n">
        <v>0.002457755679216201</v>
      </c>
      <c r="Q1284" t="n">
        <v>1.251197200410477</v>
      </c>
      <c r="R1284" t="n">
        <v>0.2604286896033581</v>
      </c>
      <c r="S1284" t="n">
        <v>0.0005115661149925054</v>
      </c>
      <c r="T1284">
        <f>O1284*Q1284</f>
        <v/>
      </c>
      <c r="U1284">
        <f>O1284*P1284</f>
        <v/>
      </c>
    </row>
    <row r="1285">
      <c r="A1285" t="inlineStr">
        <is>
          <t>202606</t>
        </is>
      </c>
      <c r="B1285" t="inlineStr">
        <is>
          <t>Habitat</t>
        </is>
      </c>
      <c r="C1285" t="inlineStr">
        <is>
          <t>F1</t>
        </is>
      </c>
      <c r="D1285" t="inlineStr">
        <is>
          <t>IN-FONDO1</t>
        </is>
      </c>
      <c r="E1285" t="inlineStr">
        <is>
          <t>5277402F6R19</t>
        </is>
      </c>
      <c r="F1285" t="inlineStr">
        <is>
          <t>IE00BMC6R191</t>
        </is>
      </c>
      <c r="G1285" t="inlineStr">
        <is>
          <t>TD</t>
        </is>
      </c>
      <c r="H1285" t="inlineStr">
        <is>
          <t>Sector</t>
        </is>
      </c>
      <c r="I1285" t="inlineStr">
        <is>
          <t>RF</t>
        </is>
      </c>
      <c r="J1285" t="inlineStr">
        <is>
          <t>MSCI</t>
        </is>
      </c>
      <c r="K1285" t="inlineStr"/>
      <c r="L1285" t="inlineStr">
        <is>
          <t>Aegon High Yield Global Bond Fund</t>
        </is>
      </c>
      <c r="M1285" t="inlineStr">
        <is>
          <t>Aegon High Yield Global Bond Fund</t>
        </is>
      </c>
      <c r="N1285" t="b">
        <v>0</v>
      </c>
      <c r="O1285" t="n">
        <v>107.13290702</v>
      </c>
      <c r="P1285" t="n">
        <v>0.007172795627509571</v>
      </c>
      <c r="Q1285" t="n">
        <v>3.651535376013678</v>
      </c>
      <c r="R1285" t="n">
        <v>391.1995999187141</v>
      </c>
      <c r="S1285" t="n">
        <v>0.7684424470354455</v>
      </c>
      <c r="T1285">
        <f>O1285*Q1285</f>
        <v/>
      </c>
      <c r="U1285">
        <f>O1285*P1285</f>
        <v/>
      </c>
    </row>
    <row r="1286">
      <c r="A1286" t="inlineStr">
        <is>
          <t>202606</t>
        </is>
      </c>
      <c r="B1286" t="inlineStr">
        <is>
          <t>Habitat</t>
        </is>
      </c>
      <c r="C1286" t="inlineStr">
        <is>
          <t>F3</t>
        </is>
      </c>
      <c r="D1286" t="inlineStr">
        <is>
          <t>IN-FONDO3</t>
        </is>
      </c>
      <c r="E1286" t="inlineStr">
        <is>
          <t>5270652EF106</t>
        </is>
      </c>
      <c r="F1286" t="inlineStr">
        <is>
          <t>US92189F1066</t>
        </is>
      </c>
      <c r="G1286" t="inlineStr">
        <is>
          <t>TD</t>
        </is>
      </c>
      <c r="H1286" t="inlineStr">
        <is>
          <t>Sector</t>
        </is>
      </c>
      <c r="I1286" t="inlineStr">
        <is>
          <t>RV</t>
        </is>
      </c>
      <c r="J1286" t="inlineStr">
        <is>
          <t>MSCI</t>
        </is>
      </c>
      <c r="K1286" t="inlineStr"/>
      <c r="L1286" t="inlineStr">
        <is>
          <t>VanEck - Gold Miners ETF</t>
        </is>
      </c>
      <c r="M1286" t="inlineStr">
        <is>
          <t>VanEck - Gold Miners ETF</t>
        </is>
      </c>
      <c r="N1286" t="b">
        <v>0</v>
      </c>
      <c r="O1286" t="n">
        <v>43.80628574</v>
      </c>
      <c r="P1286" t="n">
        <v>0.03591815432488272</v>
      </c>
      <c r="Q1286" t="n">
        <v>62.60018184760839</v>
      </c>
      <c r="R1286" t="n">
        <v>2742.281453392294</v>
      </c>
      <c r="S1286" t="n">
        <v>1.573440931609229</v>
      </c>
      <c r="T1286">
        <f>O1286*Q1286</f>
        <v/>
      </c>
      <c r="U1286">
        <f>O1286*P1286</f>
        <v/>
      </c>
    </row>
    <row r="1287">
      <c r="A1287" t="inlineStr">
        <is>
          <t>202606</t>
        </is>
      </c>
      <c r="B1287" t="inlineStr">
        <is>
          <t>Habitat</t>
        </is>
      </c>
      <c r="C1287" t="inlineStr">
        <is>
          <t>F2</t>
        </is>
      </c>
      <c r="D1287" t="inlineStr">
        <is>
          <t>IN-FONDO2</t>
        </is>
      </c>
      <c r="E1287" t="inlineStr">
        <is>
          <t>5270652EF106</t>
        </is>
      </c>
      <c r="F1287" t="inlineStr">
        <is>
          <t>US92189F1066</t>
        </is>
      </c>
      <c r="G1287" t="inlineStr">
        <is>
          <t>TD</t>
        </is>
      </c>
      <c r="H1287" t="inlineStr">
        <is>
          <t>Sector</t>
        </is>
      </c>
      <c r="I1287" t="inlineStr">
        <is>
          <t>RV</t>
        </is>
      </c>
      <c r="J1287" t="inlineStr">
        <is>
          <t>MSCI</t>
        </is>
      </c>
      <c r="K1287" t="inlineStr"/>
      <c r="L1287" t="inlineStr">
        <is>
          <t>VanEck - Gold Miners ETF</t>
        </is>
      </c>
      <c r="M1287" t="inlineStr">
        <is>
          <t>VanEck - Gold Miners ETF</t>
        </is>
      </c>
      <c r="N1287" t="b">
        <v>0</v>
      </c>
      <c r="O1287" t="n">
        <v>43.80628574</v>
      </c>
      <c r="P1287" t="n">
        <v>0.003958408955199641</v>
      </c>
      <c r="Q1287" t="n">
        <v>16.19175432960747</v>
      </c>
      <c r="R1287" t="n">
        <v>709.300616794667</v>
      </c>
      <c r="S1287" t="n">
        <v>0.1734031937672503</v>
      </c>
      <c r="T1287">
        <f>O1287*Q1287</f>
        <v/>
      </c>
      <c r="U1287">
        <f>O1287*P1287</f>
        <v/>
      </c>
    </row>
    <row r="1288">
      <c r="A1288" t="inlineStr">
        <is>
          <t>202606</t>
        </is>
      </c>
      <c r="B1288" t="inlineStr">
        <is>
          <t>Habitat</t>
        </is>
      </c>
      <c r="C1288" t="inlineStr">
        <is>
          <t>F3</t>
        </is>
      </c>
      <c r="D1288" t="inlineStr">
        <is>
          <t>IN-FONDO3</t>
        </is>
      </c>
      <c r="E1288" t="inlineStr">
        <is>
          <t>5270414F1120</t>
        </is>
      </c>
      <c r="F1288" t="inlineStr">
        <is>
          <t>LU2058011201</t>
        </is>
      </c>
      <c r="G1288" t="inlineStr">
        <is>
          <t>TD</t>
        </is>
      </c>
      <c r="H1288" t="inlineStr">
        <is>
          <t>Sector</t>
        </is>
      </c>
      <c r="I1288" t="inlineStr">
        <is>
          <t>RV</t>
        </is>
      </c>
      <c r="J1288" t="inlineStr">
        <is>
          <t>MSCI</t>
        </is>
      </c>
      <c r="K1288" t="inlineStr"/>
      <c r="L1288" t="inlineStr">
        <is>
          <t>DWS - Invest Global Agribusiness</t>
        </is>
      </c>
      <c r="M1288" t="inlineStr">
        <is>
          <t>DWS - Invest Global Agribusiness</t>
        </is>
      </c>
      <c r="N1288" t="b">
        <v>0</v>
      </c>
      <c r="O1288" t="n">
        <v>161.96893505</v>
      </c>
      <c r="P1288" t="n">
        <v>8.22052020715207e-08</v>
      </c>
      <c r="Q1288" t="n">
        <v>0.0001432718550054115</v>
      </c>
      <c r="R1288" t="n">
        <v>0.02320558977786451</v>
      </c>
      <c r="S1288" t="n">
        <v>1.331468903509426e-05</v>
      </c>
      <c r="T1288">
        <f>O1288*Q1288</f>
        <v/>
      </c>
      <c r="U1288">
        <f>O1288*P1288</f>
        <v/>
      </c>
    </row>
    <row r="1289">
      <c r="A1289" t="inlineStr">
        <is>
          <t>202606</t>
        </is>
      </c>
      <c r="B1289" t="inlineStr">
        <is>
          <t>Habitat</t>
        </is>
      </c>
      <c r="C1289" t="inlineStr">
        <is>
          <t>F1</t>
        </is>
      </c>
      <c r="D1289" t="inlineStr">
        <is>
          <t>IN-FONDO1</t>
        </is>
      </c>
      <c r="E1289" t="inlineStr">
        <is>
          <t>5270414F1120</t>
        </is>
      </c>
      <c r="F1289" t="inlineStr">
        <is>
          <t>LU2058011201</t>
        </is>
      </c>
      <c r="G1289" t="inlineStr">
        <is>
          <t>TD</t>
        </is>
      </c>
      <c r="H1289" t="inlineStr">
        <is>
          <t>Sector</t>
        </is>
      </c>
      <c r="I1289" t="inlineStr">
        <is>
          <t>RV</t>
        </is>
      </c>
      <c r="J1289" t="inlineStr">
        <is>
          <t>MSCI</t>
        </is>
      </c>
      <c r="K1289" t="inlineStr"/>
      <c r="L1289" t="inlineStr">
        <is>
          <t>DWS - Invest Global Agribusiness</t>
        </is>
      </c>
      <c r="M1289" t="inlineStr">
        <is>
          <t>DWS - Invest Global Agribusiness</t>
        </is>
      </c>
      <c r="N1289" t="b">
        <v>0</v>
      </c>
      <c r="O1289" t="n">
        <v>161.96893505</v>
      </c>
      <c r="P1289" t="n">
        <v>2.472634533058787e-07</v>
      </c>
      <c r="Q1289" t="n">
        <v>0.0001258771745118312</v>
      </c>
      <c r="R1289" t="n">
        <v>0.02038819190278431</v>
      </c>
      <c r="S1289" t="n">
        <v>4.004899820873858e-05</v>
      </c>
      <c r="T1289">
        <f>O1289*Q1289</f>
        <v/>
      </c>
      <c r="U1289">
        <f>O1289*P1289</f>
        <v/>
      </c>
    </row>
    <row r="1290">
      <c r="A1290" t="inlineStr">
        <is>
          <t>202606</t>
        </is>
      </c>
      <c r="B1290" t="inlineStr">
        <is>
          <t>Habitat</t>
        </is>
      </c>
      <c r="C1290" t="inlineStr">
        <is>
          <t>F2</t>
        </is>
      </c>
      <c r="D1290" t="inlineStr">
        <is>
          <t>IN-FONDO2</t>
        </is>
      </c>
      <c r="E1290" t="inlineStr">
        <is>
          <t>5270414F1120</t>
        </is>
      </c>
      <c r="F1290" t="inlineStr">
        <is>
          <t>LU2058011201</t>
        </is>
      </c>
      <c r="G1290" t="inlineStr">
        <is>
          <t>TD</t>
        </is>
      </c>
      <c r="H1290" t="inlineStr">
        <is>
          <t>Sector</t>
        </is>
      </c>
      <c r="I1290" t="inlineStr">
        <is>
          <t>RV</t>
        </is>
      </c>
      <c r="J1290" t="inlineStr">
        <is>
          <t>MSCI</t>
        </is>
      </c>
      <c r="K1290" t="inlineStr"/>
      <c r="L1290" t="inlineStr">
        <is>
          <t>DWS - Invest Global Agribusiness</t>
        </is>
      </c>
      <c r="M1290" t="inlineStr">
        <is>
          <t>DWS - Invest Global Agribusiness</t>
        </is>
      </c>
      <c r="N1290" t="b">
        <v>0</v>
      </c>
      <c r="O1290" t="n">
        <v>161.96893505</v>
      </c>
      <c r="P1290" t="n">
        <v>3.229921646870336e-08</v>
      </c>
      <c r="Q1290" t="n">
        <v>0.0001321189861934516</v>
      </c>
      <c r="R1290" t="n">
        <v>0.02139917149363901</v>
      </c>
      <c r="S1290" t="n">
        <v>5.231469694385305e-06</v>
      </c>
      <c r="T1290">
        <f>O1290*Q1290</f>
        <v/>
      </c>
      <c r="U1290">
        <f>O1290*P1290</f>
        <v/>
      </c>
    </row>
    <row r="1291">
      <c r="A1291" t="inlineStr">
        <is>
          <t>202606</t>
        </is>
      </c>
      <c r="B1291" t="inlineStr">
        <is>
          <t>Habitat</t>
        </is>
      </c>
      <c r="C1291" t="inlineStr">
        <is>
          <t>F2</t>
        </is>
      </c>
      <c r="D1291" t="inlineStr">
        <is>
          <t>IN-FONDO2</t>
        </is>
      </c>
      <c r="E1291" t="inlineStr">
        <is>
          <t>5270772FGV78</t>
        </is>
      </c>
      <c r="F1291" t="inlineStr">
        <is>
          <t>IE00BD4GV785</t>
        </is>
      </c>
      <c r="G1291" t="inlineStr">
        <is>
          <t>TD</t>
        </is>
      </c>
      <c r="H1291" t="inlineStr">
        <is>
          <t>Sector</t>
        </is>
      </c>
      <c r="I1291" t="inlineStr">
        <is>
          <t>RV</t>
        </is>
      </c>
      <c r="J1291" t="inlineStr">
        <is>
          <t>MSCI</t>
        </is>
      </c>
      <c r="K1291" t="inlineStr"/>
      <c r="L1291" t="inlineStr">
        <is>
          <t>Franklin Templeton - FTGF ClearBridge Infrastructure Value Fund</t>
        </is>
      </c>
      <c r="M1291" t="inlineStr">
        <is>
          <t>Franklin Templeton - FTGF ClearBridge Infrastructure Value Fund</t>
        </is>
      </c>
      <c r="N1291" t="b">
        <v>0</v>
      </c>
      <c r="O1291" t="n">
        <v>151.52744341</v>
      </c>
      <c r="P1291" t="n">
        <v>5.507628471039677e-09</v>
      </c>
      <c r="Q1291" t="n">
        <v>2.252879077203088e-05</v>
      </c>
      <c r="R1291" t="n">
        <v>0.003413730068804638</v>
      </c>
      <c r="S1291" t="n">
        <v>8.345568614687693e-07</v>
      </c>
      <c r="T1291">
        <f>O1291*Q1291</f>
        <v/>
      </c>
      <c r="U1291">
        <f>O1291*P1291</f>
        <v/>
      </c>
    </row>
    <row r="1292">
      <c r="A1292" t="inlineStr">
        <is>
          <t>202606</t>
        </is>
      </c>
      <c r="B1292" t="inlineStr">
        <is>
          <t>Habitat</t>
        </is>
      </c>
      <c r="C1292" t="inlineStr">
        <is>
          <t>F3</t>
        </is>
      </c>
      <c r="D1292" t="inlineStr">
        <is>
          <t>IN-FONDO3</t>
        </is>
      </c>
      <c r="E1292" t="inlineStr">
        <is>
          <t>5270772FGV78</t>
        </is>
      </c>
      <c r="F1292" t="inlineStr">
        <is>
          <t>IE00BD4GV785</t>
        </is>
      </c>
      <c r="G1292" t="inlineStr">
        <is>
          <t>TD</t>
        </is>
      </c>
      <c r="H1292" t="inlineStr">
        <is>
          <t>Sector</t>
        </is>
      </c>
      <c r="I1292" t="inlineStr">
        <is>
          <t>RV</t>
        </is>
      </c>
      <c r="J1292" t="inlineStr">
        <is>
          <t>MSCI</t>
        </is>
      </c>
      <c r="K1292" t="inlineStr"/>
      <c r="L1292" t="inlineStr">
        <is>
          <t>Franklin Templeton - FTGF ClearBridge Infrastructure Value Fund</t>
        </is>
      </c>
      <c r="M1292" t="inlineStr">
        <is>
          <t>Franklin Templeton - FTGF ClearBridge Infrastructure Value Fund</t>
        </is>
      </c>
      <c r="N1292" t="b">
        <v>0</v>
      </c>
      <c r="O1292" t="n">
        <v>151.52744341</v>
      </c>
      <c r="P1292" t="n">
        <v>1.401754472273147e-08</v>
      </c>
      <c r="Q1292" t="n">
        <v>2.443056624688742e-05</v>
      </c>
      <c r="R1292" t="n">
        <v>0.00370190124444949</v>
      </c>
      <c r="S1292" t="n">
        <v>2.124042714720837e-06</v>
      </c>
      <c r="T1292">
        <f>O1292*Q1292</f>
        <v/>
      </c>
      <c r="U1292">
        <f>O1292*P1292</f>
        <v/>
      </c>
    </row>
    <row r="1293">
      <c r="A1293" t="inlineStr">
        <is>
          <t>202606</t>
        </is>
      </c>
      <c r="B1293" t="inlineStr">
        <is>
          <t>Habitat</t>
        </is>
      </c>
      <c r="C1293" t="inlineStr">
        <is>
          <t>F1</t>
        </is>
      </c>
      <c r="D1293" t="inlineStr">
        <is>
          <t>IN-FONDO1</t>
        </is>
      </c>
      <c r="E1293" t="inlineStr">
        <is>
          <t>5270772FGV78</t>
        </is>
      </c>
      <c r="F1293" t="inlineStr">
        <is>
          <t>IE00BD4GV785</t>
        </is>
      </c>
      <c r="G1293" t="inlineStr">
        <is>
          <t>TD</t>
        </is>
      </c>
      <c r="H1293" t="inlineStr">
        <is>
          <t>Sector</t>
        </is>
      </c>
      <c r="I1293" t="inlineStr">
        <is>
          <t>RV</t>
        </is>
      </c>
      <c r="J1293" t="inlineStr">
        <is>
          <t>MSCI</t>
        </is>
      </c>
      <c r="K1293" t="inlineStr"/>
      <c r="L1293" t="inlineStr">
        <is>
          <t>Franklin Templeton - FTGF ClearBridge Infrastructure Value Fund</t>
        </is>
      </c>
      <c r="M1293" t="inlineStr">
        <is>
          <t>Franklin Templeton - FTGF ClearBridge Infrastructure Value Fund</t>
        </is>
      </c>
      <c r="N1293" t="b">
        <v>0</v>
      </c>
      <c r="O1293" t="n">
        <v>151.52744341</v>
      </c>
      <c r="P1293" t="n">
        <v>4.216310437381629e-08</v>
      </c>
      <c r="Q1293" t="n">
        <v>2.1464443597566e-05</v>
      </c>
      <c r="R1293" t="n">
        <v>0.003252452262557318</v>
      </c>
      <c r="S1293" t="n">
        <v>6.388867411993371e-06</v>
      </c>
      <c r="T1293">
        <f>O1293*Q1293</f>
        <v/>
      </c>
      <c r="U1293">
        <f>O1293*P1293</f>
        <v/>
      </c>
    </row>
    <row r="1294">
      <c r="A1294" t="inlineStr">
        <is>
          <t>202606</t>
        </is>
      </c>
      <c r="B1294" t="inlineStr">
        <is>
          <t>Habitat</t>
        </is>
      </c>
      <c r="C1294" t="inlineStr">
        <is>
          <t>F2</t>
        </is>
      </c>
      <c r="D1294" t="inlineStr">
        <is>
          <t>IN-FONDO2</t>
        </is>
      </c>
      <c r="E1294" t="inlineStr">
        <is>
          <t>5274082CONST</t>
        </is>
      </c>
      <c r="F1294" t="inlineStr">
        <is>
          <t>LU1887442066</t>
        </is>
      </c>
      <c r="G1294" t="inlineStr">
        <is>
          <t>TD</t>
        </is>
      </c>
      <c r="H1294" t="inlineStr">
        <is>
          <t>Sector</t>
        </is>
      </c>
      <c r="I1294" t="inlineStr">
        <is>
          <t>RV</t>
        </is>
      </c>
      <c r="J1294" t="inlineStr">
        <is>
          <t>MSCI</t>
        </is>
      </c>
      <c r="K1294" t="inlineStr"/>
      <c r="L1294" t="inlineStr">
        <is>
          <t>Invesco - Global Consumer Trends Fund S</t>
        </is>
      </c>
      <c r="M1294" t="inlineStr">
        <is>
          <t>Invesco - Global Consumer Trends Fund S</t>
        </is>
      </c>
      <c r="N1294" t="b">
        <v>0</v>
      </c>
      <c r="O1294" t="n">
        <v>8.809697979999999</v>
      </c>
      <c r="P1294" t="n">
        <v>4.71159503052494e-09</v>
      </c>
      <c r="Q1294" t="n">
        <v>1.927263961310729e-05</v>
      </c>
      <c r="R1294" t="n">
        <v>0.0001697861342688592</v>
      </c>
      <c r="S1294" t="n">
        <v>4.15077292229936e-08</v>
      </c>
      <c r="T1294">
        <f>O1294*Q1294</f>
        <v/>
      </c>
      <c r="U1294">
        <f>O1294*P1294</f>
        <v/>
      </c>
    </row>
    <row r="1295">
      <c r="A1295" t="inlineStr">
        <is>
          <t>202606</t>
        </is>
      </c>
      <c r="B1295" t="inlineStr">
        <is>
          <t>Habitat</t>
        </is>
      </c>
      <c r="C1295" t="inlineStr">
        <is>
          <t>F3</t>
        </is>
      </c>
      <c r="D1295" t="inlineStr">
        <is>
          <t>IN-FONDO3</t>
        </is>
      </c>
      <c r="E1295" t="inlineStr">
        <is>
          <t>5274082CONST</t>
        </is>
      </c>
      <c r="F1295" t="inlineStr">
        <is>
          <t>LU1887442066</t>
        </is>
      </c>
      <c r="G1295" t="inlineStr">
        <is>
          <t>TD</t>
        </is>
      </c>
      <c r="H1295" t="inlineStr">
        <is>
          <t>Sector</t>
        </is>
      </c>
      <c r="I1295" t="inlineStr">
        <is>
          <t>RV</t>
        </is>
      </c>
      <c r="J1295" t="inlineStr">
        <is>
          <t>MSCI</t>
        </is>
      </c>
      <c r="K1295" t="inlineStr"/>
      <c r="L1295" t="inlineStr">
        <is>
          <t>Invesco - Global Consumer Trends Fund S</t>
        </is>
      </c>
      <c r="M1295" t="inlineStr">
        <is>
          <t>Invesco - Global Consumer Trends Fund S</t>
        </is>
      </c>
      <c r="N1295" t="b">
        <v>0</v>
      </c>
      <c r="O1295" t="n">
        <v>8.809697979999999</v>
      </c>
      <c r="P1295" t="n">
        <v>4.363451100123603e-05</v>
      </c>
      <c r="Q1295" t="n">
        <v>0.07604868275808221</v>
      </c>
      <c r="R1295" t="n">
        <v>0.6699659268755377</v>
      </c>
      <c r="S1295" t="n">
        <v>0.0003844068634258768</v>
      </c>
      <c r="T1295">
        <f>O1295*Q1295</f>
        <v/>
      </c>
      <c r="U1295">
        <f>O1295*P1295</f>
        <v/>
      </c>
    </row>
    <row r="1296">
      <c r="A1296" t="inlineStr">
        <is>
          <t>202606</t>
        </is>
      </c>
      <c r="B1296" t="inlineStr">
        <is>
          <t>Habitat</t>
        </is>
      </c>
      <c r="C1296" t="inlineStr">
        <is>
          <t>F2</t>
        </is>
      </c>
      <c r="D1296" t="inlineStr">
        <is>
          <t>IN-FONDO2</t>
        </is>
      </c>
      <c r="E1296" t="inlineStr">
        <is>
          <t>5276702F8117</t>
        </is>
      </c>
      <c r="F1296" t="inlineStr">
        <is>
          <t>LU0345781172</t>
        </is>
      </c>
      <c r="G1296" t="inlineStr">
        <is>
          <t>TD</t>
        </is>
      </c>
      <c r="H1296" t="inlineStr">
        <is>
          <t>Sector</t>
        </is>
      </c>
      <c r="I1296" t="inlineStr">
        <is>
          <t>RV</t>
        </is>
      </c>
      <c r="J1296" t="inlineStr">
        <is>
          <t>MSCI</t>
        </is>
      </c>
      <c r="K1296" t="inlineStr"/>
      <c r="L1296" t="inlineStr">
        <is>
          <t>Ninety One - Global Natural Resources Fund I</t>
        </is>
      </c>
      <c r="M1296" t="inlineStr">
        <is>
          <t>Ninety One - Global Natural Resources Fund I</t>
        </is>
      </c>
      <c r="N1296" t="b">
        <v>0</v>
      </c>
      <c r="O1296" t="n">
        <v>279.70732295</v>
      </c>
      <c r="P1296" t="n">
        <v>1.456784804789375e-08</v>
      </c>
      <c r="Q1296" t="n">
        <v>5.9589350007079e-05</v>
      </c>
      <c r="R1296" t="n">
        <v>0.01666757756681063</v>
      </c>
      <c r="S1296" t="n">
        <v>4.074733778618744e-06</v>
      </c>
      <c r="T1296">
        <f>O1296*Q1296</f>
        <v/>
      </c>
      <c r="U1296">
        <f>O1296*P1296</f>
        <v/>
      </c>
    </row>
    <row r="1297">
      <c r="A1297" t="inlineStr">
        <is>
          <t>202606</t>
        </is>
      </c>
      <c r="B1297" t="inlineStr">
        <is>
          <t>Habitat</t>
        </is>
      </c>
      <c r="C1297" t="inlineStr">
        <is>
          <t>F1</t>
        </is>
      </c>
      <c r="D1297" t="inlineStr">
        <is>
          <t>IN-FONDO1</t>
        </is>
      </c>
      <c r="E1297" t="inlineStr">
        <is>
          <t>5276702F8117</t>
        </is>
      </c>
      <c r="F1297" t="inlineStr">
        <is>
          <t>LU0345781172</t>
        </is>
      </c>
      <c r="G1297" t="inlineStr">
        <is>
          <t>TD</t>
        </is>
      </c>
      <c r="H1297" t="inlineStr">
        <is>
          <t>Sector</t>
        </is>
      </c>
      <c r="I1297" t="inlineStr">
        <is>
          <t>RV</t>
        </is>
      </c>
      <c r="J1297" t="inlineStr">
        <is>
          <t>MSCI</t>
        </is>
      </c>
      <c r="K1297" t="inlineStr"/>
      <c r="L1297" t="inlineStr">
        <is>
          <t>Ninety One - Global Natural Resources Fund I</t>
        </is>
      </c>
      <c r="M1297" t="inlineStr">
        <is>
          <t>Ninety One - Global Natural Resources Fund I</t>
        </is>
      </c>
      <c r="N1297" t="b">
        <v>0</v>
      </c>
      <c r="O1297" t="n">
        <v>279.70732295</v>
      </c>
      <c r="P1297" t="n">
        <v>3.285797927620685e-05</v>
      </c>
      <c r="Q1297" t="n">
        <v>0.01672737938485666</v>
      </c>
      <c r="R1297" t="n">
        <v>4.678770507707275</v>
      </c>
      <c r="S1297" t="n">
        <v>0.009190617420894397</v>
      </c>
      <c r="T1297">
        <f>O1297*Q1297</f>
        <v/>
      </c>
      <c r="U1297">
        <f>O1297*P1297</f>
        <v/>
      </c>
    </row>
    <row r="1298">
      <c r="A1298" t="inlineStr">
        <is>
          <t>202606</t>
        </is>
      </c>
      <c r="B1298" t="inlineStr">
        <is>
          <t>Habitat</t>
        </is>
      </c>
      <c r="C1298" t="inlineStr">
        <is>
          <t>F3</t>
        </is>
      </c>
      <c r="D1298" t="inlineStr">
        <is>
          <t>IN-FONDO3</t>
        </is>
      </c>
      <c r="E1298" t="inlineStr">
        <is>
          <t>5276702F8117</t>
        </is>
      </c>
      <c r="F1298" t="inlineStr">
        <is>
          <t>LU0345781172</t>
        </is>
      </c>
      <c r="G1298" t="inlineStr">
        <is>
          <t>TD</t>
        </is>
      </c>
      <c r="H1298" t="inlineStr">
        <is>
          <t>Sector</t>
        </is>
      </c>
      <c r="I1298" t="inlineStr">
        <is>
          <t>RV</t>
        </is>
      </c>
      <c r="J1298" t="inlineStr">
        <is>
          <t>MSCI</t>
        </is>
      </c>
      <c r="K1298" t="inlineStr"/>
      <c r="L1298" t="inlineStr">
        <is>
          <t>Ninety One - Global Natural Resources Fund I</t>
        </is>
      </c>
      <c r="M1298" t="inlineStr">
        <is>
          <t>Ninety One - Global Natural Resources Fund I</t>
        </is>
      </c>
      <c r="N1298" t="b">
        <v>0</v>
      </c>
      <c r="O1298" t="n">
        <v>279.70732295</v>
      </c>
      <c r="P1298" t="n">
        <v>0.004768654324813691</v>
      </c>
      <c r="Q1298" t="n">
        <v>8.311079272102772</v>
      </c>
      <c r="R1298" t="n">
        <v>2324.669734025101</v>
      </c>
      <c r="S1298" t="n">
        <v>1.333827535267577</v>
      </c>
      <c r="T1298">
        <f>O1298*Q1298</f>
        <v/>
      </c>
      <c r="U1298">
        <f>O1298*P1298</f>
        <v/>
      </c>
    </row>
    <row r="1299">
      <c r="A1299" t="inlineStr">
        <is>
          <t>202606</t>
        </is>
      </c>
      <c r="B1299" t="inlineStr">
        <is>
          <t>Habitat</t>
        </is>
      </c>
      <c r="C1299" t="inlineStr">
        <is>
          <t>F1</t>
        </is>
      </c>
      <c r="D1299" t="inlineStr">
        <is>
          <t>IN-FONDO1</t>
        </is>
      </c>
      <c r="E1299" t="inlineStr">
        <is>
          <t>5276846FQVT8</t>
        </is>
      </c>
      <c r="F1299" t="inlineStr">
        <is>
          <t>GB00BKPQVT86</t>
        </is>
      </c>
      <c r="G1299" t="inlineStr">
        <is>
          <t>TD</t>
        </is>
      </c>
      <c r="H1299" t="inlineStr">
        <is>
          <t>Sector</t>
        </is>
      </c>
      <c r="I1299" t="inlineStr">
        <is>
          <t>RV</t>
        </is>
      </c>
      <c r="J1299" t="inlineStr">
        <is>
          <t>MSCI</t>
        </is>
      </c>
      <c r="K1299" t="inlineStr"/>
      <c r="L1299" t="inlineStr">
        <is>
          <t>Liontrust - Liontrust European Dynamic Fund S</t>
        </is>
      </c>
      <c r="M1299" t="inlineStr">
        <is>
          <t>Liontrust - Liontrust European Dynamic Fund S</t>
        </is>
      </c>
      <c r="N1299" t="b">
        <v>0</v>
      </c>
      <c r="O1299" t="n">
        <v>161.70025176</v>
      </c>
      <c r="P1299" t="n">
        <v>3.927378927172745e-09</v>
      </c>
      <c r="Q1299" t="n">
        <v>1.999354761005672e-06</v>
      </c>
      <c r="R1299" t="n">
        <v>0.0003232961682121717</v>
      </c>
      <c r="S1299" t="n">
        <v>6.350581612807515e-07</v>
      </c>
      <c r="T1299">
        <f>O1299*Q1299</f>
        <v/>
      </c>
      <c r="U1299">
        <f>O1299*P1299</f>
        <v/>
      </c>
    </row>
    <row r="1300">
      <c r="A1300" t="inlineStr">
        <is>
          <t>202606</t>
        </is>
      </c>
      <c r="B1300" t="inlineStr">
        <is>
          <t>Habitat</t>
        </is>
      </c>
      <c r="C1300" t="inlineStr">
        <is>
          <t>F2</t>
        </is>
      </c>
      <c r="D1300" t="inlineStr">
        <is>
          <t>IN-FONDO2</t>
        </is>
      </c>
      <c r="E1300" t="inlineStr">
        <is>
          <t>5276846FQVT8</t>
        </is>
      </c>
      <c r="F1300" t="inlineStr">
        <is>
          <t>GB00BKPQVT86</t>
        </is>
      </c>
      <c r="G1300" t="inlineStr">
        <is>
          <t>TD</t>
        </is>
      </c>
      <c r="H1300" t="inlineStr">
        <is>
          <t>Sector</t>
        </is>
      </c>
      <c r="I1300" t="inlineStr">
        <is>
          <t>RV</t>
        </is>
      </c>
      <c r="J1300" t="inlineStr">
        <is>
          <t>MSCI</t>
        </is>
      </c>
      <c r="K1300" t="inlineStr"/>
      <c r="L1300" t="inlineStr">
        <is>
          <t>Liontrust - Liontrust European Dynamic Fund S</t>
        </is>
      </c>
      <c r="M1300" t="inlineStr">
        <is>
          <t>Liontrust - Liontrust European Dynamic Fund S</t>
        </is>
      </c>
      <c r="N1300" t="b">
        <v>0</v>
      </c>
      <c r="O1300" t="n">
        <v>161.70025176</v>
      </c>
      <c r="P1300" t="n">
        <v>5.301217294116531e-10</v>
      </c>
      <c r="Q1300" t="n">
        <v>2.168447197994787e-06</v>
      </c>
      <c r="R1300" t="n">
        <v>0.0003506384578440236</v>
      </c>
      <c r="S1300" t="n">
        <v>8.572081710931089e-08</v>
      </c>
      <c r="T1300">
        <f>O1300*Q1300</f>
        <v/>
      </c>
      <c r="U1300">
        <f>O1300*P1300</f>
        <v/>
      </c>
    </row>
    <row r="1301">
      <c r="A1301" t="inlineStr">
        <is>
          <t>202606</t>
        </is>
      </c>
      <c r="B1301" t="inlineStr">
        <is>
          <t>Habitat</t>
        </is>
      </c>
      <c r="C1301" t="inlineStr">
        <is>
          <t>F3</t>
        </is>
      </c>
      <c r="D1301" t="inlineStr">
        <is>
          <t>IN-FONDO3</t>
        </is>
      </c>
      <c r="E1301" t="inlineStr">
        <is>
          <t>5276846FQVT8</t>
        </is>
      </c>
      <c r="F1301" t="inlineStr">
        <is>
          <t>GB00BKPQVT86</t>
        </is>
      </c>
      <c r="G1301" t="inlineStr">
        <is>
          <t>TD</t>
        </is>
      </c>
      <c r="H1301" t="inlineStr">
        <is>
          <t>Sector</t>
        </is>
      </c>
      <c r="I1301" t="inlineStr">
        <is>
          <t>RV</t>
        </is>
      </c>
      <c r="J1301" t="inlineStr">
        <is>
          <t>MSCI</t>
        </is>
      </c>
      <c r="K1301" t="inlineStr"/>
      <c r="L1301" t="inlineStr">
        <is>
          <t>Liontrust - Liontrust European Dynamic Fund S</t>
        </is>
      </c>
      <c r="M1301" t="inlineStr">
        <is>
          <t>Liontrust - Liontrust European Dynamic Fund S</t>
        </is>
      </c>
      <c r="N1301" t="b">
        <v>0</v>
      </c>
      <c r="O1301" t="n">
        <v>161.70025176</v>
      </c>
      <c r="P1301" t="n">
        <v>1.68289753860891e-09</v>
      </c>
      <c r="Q1301" t="n">
        <v>2.933048591386782e-06</v>
      </c>
      <c r="R1301" t="n">
        <v>0.000474274695651556</v>
      </c>
      <c r="S1301" t="n">
        <v>2.72124955679345e-07</v>
      </c>
      <c r="T1301">
        <f>O1301*Q1301</f>
        <v/>
      </c>
      <c r="U1301">
        <f>O1301*P1301</f>
        <v/>
      </c>
    </row>
    <row r="1302">
      <c r="A1302" t="inlineStr">
        <is>
          <t>202606</t>
        </is>
      </c>
      <c r="B1302" t="inlineStr">
        <is>
          <t>Habitat</t>
        </is>
      </c>
      <c r="C1302" t="inlineStr">
        <is>
          <t>F1</t>
        </is>
      </c>
      <c r="D1302" t="inlineStr">
        <is>
          <t>IN-FONDO1</t>
        </is>
      </c>
      <c r="E1302" t="inlineStr">
        <is>
          <t>5274566FYND8</t>
        </is>
      </c>
      <c r="F1302" t="inlineStr">
        <is>
          <t>GB00BZ2YND85</t>
        </is>
      </c>
      <c r="G1302" t="inlineStr">
        <is>
          <t>TD</t>
        </is>
      </c>
      <c r="H1302" t="inlineStr">
        <is>
          <t>Sector</t>
        </is>
      </c>
      <c r="I1302" t="inlineStr">
        <is>
          <t>RV</t>
        </is>
      </c>
      <c r="J1302" t="inlineStr">
        <is>
          <t>MSCI</t>
        </is>
      </c>
      <c r="K1302" t="inlineStr"/>
      <c r="L1302" t="inlineStr">
        <is>
          <t>Jupiter Unit Trust - Asian Income Fund I GBP</t>
        </is>
      </c>
      <c r="M1302" t="inlineStr">
        <is>
          <t>Jupiter Unit Trust - Asian Income Fund I GBP</t>
        </is>
      </c>
      <c r="N1302" t="b">
        <v>0</v>
      </c>
      <c r="O1302" t="n">
        <v>25.33704534</v>
      </c>
      <c r="P1302" t="n">
        <v>9.41046693022657e-09</v>
      </c>
      <c r="Q1302" t="n">
        <v>4.79069175883658e-06</v>
      </c>
      <c r="R1302" t="n">
        <v>0.0001213819743036068</v>
      </c>
      <c r="S1302" t="n">
        <v>2.384334272817212e-07</v>
      </c>
      <c r="T1302">
        <f>O1302*Q1302</f>
        <v/>
      </c>
      <c r="U1302">
        <f>O1302*P1302</f>
        <v/>
      </c>
    </row>
    <row r="1303">
      <c r="A1303" t="inlineStr">
        <is>
          <t>202606</t>
        </is>
      </c>
      <c r="B1303" t="inlineStr">
        <is>
          <t>Habitat</t>
        </is>
      </c>
      <c r="C1303" t="inlineStr">
        <is>
          <t>F2</t>
        </is>
      </c>
      <c r="D1303" t="inlineStr">
        <is>
          <t>IN-FONDO2</t>
        </is>
      </c>
      <c r="E1303" t="inlineStr">
        <is>
          <t>5274564JEURG</t>
        </is>
      </c>
      <c r="F1303" t="inlineStr">
        <is>
          <t>LU0260086037</t>
        </is>
      </c>
      <c r="G1303" t="inlineStr">
        <is>
          <t>TD</t>
        </is>
      </c>
      <c r="H1303" t="inlineStr">
        <is>
          <t>Sector</t>
        </is>
      </c>
      <c r="I1303" t="inlineStr">
        <is>
          <t>RV</t>
        </is>
      </c>
      <c r="J1303" t="inlineStr">
        <is>
          <t>MSCI</t>
        </is>
      </c>
      <c r="K1303" t="inlineStr"/>
      <c r="L1303" t="inlineStr">
        <is>
          <t>Jupiter Unit Trust - European Growth</t>
        </is>
      </c>
      <c r="M1303" t="inlineStr">
        <is>
          <t>Jupiter Unit Trust - European Growth</t>
        </is>
      </c>
      <c r="N1303" t="b">
        <v>0</v>
      </c>
      <c r="O1303" t="n">
        <v>81.0594589</v>
      </c>
      <c r="P1303" t="n">
        <v>5.028155896290662e-08</v>
      </c>
      <c r="Q1303" t="n">
        <v>0.0002056752243771122</v>
      </c>
      <c r="R1303" t="n">
        <v>0.01667192239714481</v>
      </c>
      <c r="S1303" t="n">
        <v>4.075795962181656e-06</v>
      </c>
      <c r="T1303">
        <f>O1303*Q1303</f>
        <v/>
      </c>
      <c r="U1303">
        <f>O1303*P1303</f>
        <v/>
      </c>
    </row>
    <row r="1304">
      <c r="A1304" t="inlineStr">
        <is>
          <t>202606</t>
        </is>
      </c>
      <c r="B1304" t="inlineStr">
        <is>
          <t>Habitat</t>
        </is>
      </c>
      <c r="C1304" t="inlineStr">
        <is>
          <t>F3</t>
        </is>
      </c>
      <c r="D1304" t="inlineStr">
        <is>
          <t>IN-FONDO3</t>
        </is>
      </c>
      <c r="E1304" t="inlineStr">
        <is>
          <t>5274564JEURG</t>
        </is>
      </c>
      <c r="F1304" t="inlineStr">
        <is>
          <t>LU0260086037</t>
        </is>
      </c>
      <c r="G1304" t="inlineStr">
        <is>
          <t>TD</t>
        </is>
      </c>
      <c r="H1304" t="inlineStr">
        <is>
          <t>Sector</t>
        </is>
      </c>
      <c r="I1304" t="inlineStr">
        <is>
          <t>RV</t>
        </is>
      </c>
      <c r="J1304" t="inlineStr">
        <is>
          <t>MSCI</t>
        </is>
      </c>
      <c r="K1304" t="inlineStr"/>
      <c r="L1304" t="inlineStr">
        <is>
          <t>Jupiter Unit Trust - European Growth</t>
        </is>
      </c>
      <c r="M1304" t="inlineStr">
        <is>
          <t>Jupiter Unit Trust - European Growth</t>
        </is>
      </c>
      <c r="N1304" t="b">
        <v>0</v>
      </c>
      <c r="O1304" t="n">
        <v>81.0594589</v>
      </c>
      <c r="P1304" t="n">
        <v>7.645803955031674e-08</v>
      </c>
      <c r="Q1304" t="n">
        <v>0.0001332553765505069</v>
      </c>
      <c r="R1304" t="n">
        <v>0.01080160871869983</v>
      </c>
      <c r="S1304" t="n">
        <v>6.197647314503474e-06</v>
      </c>
      <c r="T1304">
        <f>O1304*Q1304</f>
        <v/>
      </c>
      <c r="U1304">
        <f>O1304*P1304</f>
        <v/>
      </c>
    </row>
    <row r="1305">
      <c r="A1305" t="inlineStr">
        <is>
          <t>202606</t>
        </is>
      </c>
      <c r="B1305" t="inlineStr">
        <is>
          <t>Habitat</t>
        </is>
      </c>
      <c r="C1305" t="inlineStr">
        <is>
          <t>F3</t>
        </is>
      </c>
      <c r="D1305" t="inlineStr">
        <is>
          <t>IN-FONDO3</t>
        </is>
      </c>
      <c r="E1305" t="inlineStr">
        <is>
          <t>5270324F9339</t>
        </is>
      </c>
      <c r="F1305" t="inlineStr">
        <is>
          <t>LU0113993397</t>
        </is>
      </c>
      <c r="G1305" t="inlineStr">
        <is>
          <t>TD</t>
        </is>
      </c>
      <c r="H1305" t="inlineStr">
        <is>
          <t>Sector</t>
        </is>
      </c>
      <c r="I1305" t="inlineStr">
        <is>
          <t>RV</t>
        </is>
      </c>
      <c r="J1305" t="inlineStr">
        <is>
          <t>MSCI</t>
        </is>
      </c>
      <c r="K1305" t="inlineStr"/>
      <c r="L1305" t="inlineStr">
        <is>
          <t>Janus Henderson - Continental European Fund</t>
        </is>
      </c>
      <c r="M1305" t="inlineStr">
        <is>
          <t>Janus Henderson - Continental European Fund</t>
        </is>
      </c>
      <c r="N1305" t="b">
        <v>0</v>
      </c>
      <c r="O1305" t="n">
        <v>38.91699009</v>
      </c>
      <c r="P1305" t="n">
        <v>1.627453619335463e-08</v>
      </c>
      <c r="Q1305" t="n">
        <v>2.836417806924188e-05</v>
      </c>
      <c r="R1305" t="n">
        <v>0.001103848436831681</v>
      </c>
      <c r="S1305" t="n">
        <v>6.333559637561283e-07</v>
      </c>
      <c r="T1305">
        <f>O1305*Q1305</f>
        <v/>
      </c>
      <c r="U1305">
        <f>O1305*P1305</f>
        <v/>
      </c>
    </row>
    <row r="1306">
      <c r="A1306" t="inlineStr">
        <is>
          <t>202606</t>
        </is>
      </c>
      <c r="B1306" t="inlineStr">
        <is>
          <t>Habitat</t>
        </is>
      </c>
      <c r="C1306" t="inlineStr">
        <is>
          <t>F1</t>
        </is>
      </c>
      <c r="D1306" t="inlineStr">
        <is>
          <t>IN-FONDO1</t>
        </is>
      </c>
      <c r="E1306" t="inlineStr">
        <is>
          <t>5270324F9339</t>
        </is>
      </c>
      <c r="F1306" t="inlineStr">
        <is>
          <t>LU0113993397</t>
        </is>
      </c>
      <c r="G1306" t="inlineStr">
        <is>
          <t>TD</t>
        </is>
      </c>
      <c r="H1306" t="inlineStr">
        <is>
          <t>Sector</t>
        </is>
      </c>
      <c r="I1306" t="inlineStr">
        <is>
          <t>RV</t>
        </is>
      </c>
      <c r="J1306" t="inlineStr">
        <is>
          <t>MSCI</t>
        </is>
      </c>
      <c r="K1306" t="inlineStr"/>
      <c r="L1306" t="inlineStr">
        <is>
          <t>Janus Henderson - Continental European Fund</t>
        </is>
      </c>
      <c r="M1306" t="inlineStr">
        <is>
          <t>Janus Henderson - Continental European Fund</t>
        </is>
      </c>
      <c r="N1306" t="b">
        <v>0</v>
      </c>
      <c r="O1306" t="n">
        <v>38.91699009</v>
      </c>
      <c r="P1306" t="n">
        <v>4.895186580107913e-08</v>
      </c>
      <c r="Q1306" t="n">
        <v>2.492047438365078e-05</v>
      </c>
      <c r="R1306" t="n">
        <v>0.0009698298546266361</v>
      </c>
      <c r="S1306" t="n">
        <v>1.905059276267607e-06</v>
      </c>
      <c r="T1306">
        <f>O1306*Q1306</f>
        <v/>
      </c>
      <c r="U1306">
        <f>O1306*P1306</f>
        <v/>
      </c>
    </row>
    <row r="1307">
      <c r="A1307" t="inlineStr">
        <is>
          <t>202606</t>
        </is>
      </c>
      <c r="B1307" t="inlineStr">
        <is>
          <t>Habitat</t>
        </is>
      </c>
      <c r="C1307" t="inlineStr">
        <is>
          <t>F2</t>
        </is>
      </c>
      <c r="D1307" t="inlineStr">
        <is>
          <t>IN-FONDO2</t>
        </is>
      </c>
      <c r="E1307" t="inlineStr">
        <is>
          <t>5270324F9339</t>
        </is>
      </c>
      <c r="F1307" t="inlineStr">
        <is>
          <t>LU0113993397</t>
        </is>
      </c>
      <c r="G1307" t="inlineStr">
        <is>
          <t>TD</t>
        </is>
      </c>
      <c r="H1307" t="inlineStr">
        <is>
          <t>Sector</t>
        </is>
      </c>
      <c r="I1307" t="inlineStr">
        <is>
          <t>RV</t>
        </is>
      </c>
      <c r="J1307" t="inlineStr">
        <is>
          <t>MSCI</t>
        </is>
      </c>
      <c r="K1307" t="inlineStr"/>
      <c r="L1307" t="inlineStr">
        <is>
          <t>Janus Henderson - Continental European Fund</t>
        </is>
      </c>
      <c r="M1307" t="inlineStr">
        <is>
          <t>Janus Henderson - Continental European Fund</t>
        </is>
      </c>
      <c r="N1307" t="b">
        <v>0</v>
      </c>
      <c r="O1307" t="n">
        <v>38.91699009</v>
      </c>
      <c r="P1307" t="n">
        <v>6.394422180544708e-09</v>
      </c>
      <c r="Q1307" t="n">
        <v>2.615619411712627e-05</v>
      </c>
      <c r="R1307" t="n">
        <v>0.001017920347248319</v>
      </c>
      <c r="S1307" t="n">
        <v>2.488516646315346e-07</v>
      </c>
      <c r="T1307">
        <f>O1307*Q1307</f>
        <v/>
      </c>
      <c r="U1307">
        <f>O1307*P1307</f>
        <v/>
      </c>
    </row>
    <row r="1308">
      <c r="A1308" t="inlineStr">
        <is>
          <t>202606</t>
        </is>
      </c>
      <c r="B1308" t="inlineStr">
        <is>
          <t>Habitat</t>
        </is>
      </c>
      <c r="C1308" t="inlineStr">
        <is>
          <t>F3</t>
        </is>
      </c>
      <c r="D1308" t="inlineStr">
        <is>
          <t>IN-FONDO3</t>
        </is>
      </c>
      <c r="E1308" t="inlineStr">
        <is>
          <t>5270474F8219</t>
        </is>
      </c>
      <c r="F1308" t="inlineStr">
        <is>
          <t>LU0852482198</t>
        </is>
      </c>
      <c r="G1308" t="inlineStr">
        <is>
          <t>TD</t>
        </is>
      </c>
      <c r="H1308" t="inlineStr">
        <is>
          <t>Sector</t>
        </is>
      </c>
      <c r="I1308" t="inlineStr">
        <is>
          <t>RV</t>
        </is>
      </c>
      <c r="J1308" t="inlineStr">
        <is>
          <t>MSCI</t>
        </is>
      </c>
      <c r="K1308" t="inlineStr"/>
      <c r="L1308" t="inlineStr">
        <is>
          <t>Allianz - Euroland Equity Growth</t>
        </is>
      </c>
      <c r="M1308" t="inlineStr">
        <is>
          <t>Allianz - Euroland Equity Growth</t>
        </is>
      </c>
      <c r="N1308" t="b">
        <v>0</v>
      </c>
      <c r="O1308" t="n">
        <v>26.91310375</v>
      </c>
      <c r="P1308" t="n">
        <v>9.379290306748524e-06</v>
      </c>
      <c r="Q1308" t="n">
        <v>0.01634675527849204</v>
      </c>
      <c r="R1308" t="n">
        <v>0.4399419207859164</v>
      </c>
      <c r="S1308" t="n">
        <v>0.0002524258131268924</v>
      </c>
      <c r="T1308">
        <f>O1308*Q1308</f>
        <v/>
      </c>
      <c r="U1308">
        <f>O1308*P1308</f>
        <v/>
      </c>
    </row>
    <row r="1309">
      <c r="A1309" t="inlineStr">
        <is>
          <t>202606</t>
        </is>
      </c>
      <c r="B1309" t="inlineStr">
        <is>
          <t>Habitat</t>
        </is>
      </c>
      <c r="C1309" t="inlineStr">
        <is>
          <t>F1</t>
        </is>
      </c>
      <c r="D1309" t="inlineStr">
        <is>
          <t>IN-FONDO1</t>
        </is>
      </c>
      <c r="E1309" t="inlineStr">
        <is>
          <t>5270474F8219</t>
        </is>
      </c>
      <c r="F1309" t="inlineStr">
        <is>
          <t>LU0852482198</t>
        </is>
      </c>
      <c r="G1309" t="inlineStr">
        <is>
          <t>TD</t>
        </is>
      </c>
      <c r="H1309" t="inlineStr">
        <is>
          <t>Sector</t>
        </is>
      </c>
      <c r="I1309" t="inlineStr">
        <is>
          <t>RV</t>
        </is>
      </c>
      <c r="J1309" t="inlineStr">
        <is>
          <t>MSCI</t>
        </is>
      </c>
      <c r="K1309" t="inlineStr"/>
      <c r="L1309" t="inlineStr">
        <is>
          <t>Allianz - Euroland Equity Growth</t>
        </is>
      </c>
      <c r="M1309" t="inlineStr">
        <is>
          <t>Allianz - Euroland Equity Growth</t>
        </is>
      </c>
      <c r="N1309" t="b">
        <v>0</v>
      </c>
      <c r="O1309" t="n">
        <v>26.91310375</v>
      </c>
      <c r="P1309" t="n">
        <v>6.696060239565355e-05</v>
      </c>
      <c r="Q1309" t="n">
        <v>0.03408838354590201</v>
      </c>
      <c r="R1309" t="n">
        <v>0.9174242030406538</v>
      </c>
      <c r="S1309" t="n">
        <v>0.001802117639436723</v>
      </c>
      <c r="T1309">
        <f>O1309*Q1309</f>
        <v/>
      </c>
      <c r="U1309">
        <f>O1309*P1309</f>
        <v/>
      </c>
    </row>
    <row r="1310">
      <c r="A1310" t="inlineStr">
        <is>
          <t>202606</t>
        </is>
      </c>
      <c r="B1310" t="inlineStr">
        <is>
          <t>Habitat</t>
        </is>
      </c>
      <c r="C1310" t="inlineStr">
        <is>
          <t>F2</t>
        </is>
      </c>
      <c r="D1310" t="inlineStr">
        <is>
          <t>IN-FONDO2</t>
        </is>
      </c>
      <c r="E1310" t="inlineStr">
        <is>
          <t>5270474F8219</t>
        </is>
      </c>
      <c r="F1310" t="inlineStr">
        <is>
          <t>LU0852482198</t>
        </is>
      </c>
      <c r="G1310" t="inlineStr">
        <is>
          <t>TD</t>
        </is>
      </c>
      <c r="H1310" t="inlineStr">
        <is>
          <t>Sector</t>
        </is>
      </c>
      <c r="I1310" t="inlineStr">
        <is>
          <t>RV</t>
        </is>
      </c>
      <c r="J1310" t="inlineStr">
        <is>
          <t>MSCI</t>
        </is>
      </c>
      <c r="K1310" t="inlineStr"/>
      <c r="L1310" t="inlineStr">
        <is>
          <t>Allianz - Euroland Equity Growth</t>
        </is>
      </c>
      <c r="M1310" t="inlineStr">
        <is>
          <t>Allianz - Euroland Equity Growth</t>
        </is>
      </c>
      <c r="N1310" t="b">
        <v>0</v>
      </c>
      <c r="O1310" t="n">
        <v>26.91310375</v>
      </c>
      <c r="P1310" t="n">
        <v>1.177518753754039e-06</v>
      </c>
      <c r="Q1310" t="n">
        <v>0.004816605508697209</v>
      </c>
      <c r="R1310" t="n">
        <v>0.1296298037783895</v>
      </c>
      <c r="S1310" t="n">
        <v>3.169068438735316e-05</v>
      </c>
      <c r="T1310">
        <f>O1310*Q1310</f>
        <v/>
      </c>
      <c r="U1310">
        <f>O1310*P1310</f>
        <v/>
      </c>
    </row>
    <row r="1311">
      <c r="A1311" t="inlineStr">
        <is>
          <t>202606</t>
        </is>
      </c>
      <c r="B1311" t="inlineStr">
        <is>
          <t>Habitat</t>
        </is>
      </c>
      <c r="C1311" t="inlineStr">
        <is>
          <t>F1</t>
        </is>
      </c>
      <c r="D1311" t="inlineStr">
        <is>
          <t>IN-FONDO1</t>
        </is>
      </c>
      <c r="E1311" t="inlineStr">
        <is>
          <t>52GAML4FTFW2</t>
        </is>
      </c>
      <c r="F1311" t="inlineStr">
        <is>
          <t>IE00B3CTFW21</t>
        </is>
      </c>
      <c r="G1311" t="inlineStr">
        <is>
          <t>TD</t>
        </is>
      </c>
      <c r="H1311" t="inlineStr">
        <is>
          <t>Sector</t>
        </is>
      </c>
      <c r="I1311" t="inlineStr">
        <is>
          <t>RV</t>
        </is>
      </c>
      <c r="J1311" t="inlineStr">
        <is>
          <t>MSCI</t>
        </is>
      </c>
      <c r="K1311" t="inlineStr"/>
      <c r="L1311" t="inlineStr">
        <is>
          <t>GAM - Continental Europe</t>
        </is>
      </c>
      <c r="M1311" t="inlineStr">
        <is>
          <t>GAM - Continental Europe</t>
        </is>
      </c>
      <c r="N1311" t="b">
        <v>0</v>
      </c>
      <c r="O1311" t="n">
        <v>55.67931056</v>
      </c>
      <c r="P1311" t="n">
        <v>8.877080086559717e-08</v>
      </c>
      <c r="Q1311" t="n">
        <v>4.51915454658423e-05</v>
      </c>
      <c r="R1311" t="n">
        <v>0.002516234094678993</v>
      </c>
      <c r="S1311" t="n">
        <v>4.942696990055501e-06</v>
      </c>
      <c r="T1311">
        <f>O1311*Q1311</f>
        <v/>
      </c>
      <c r="U1311">
        <f>O1311*P1311</f>
        <v/>
      </c>
    </row>
    <row r="1312">
      <c r="A1312" t="inlineStr">
        <is>
          <t>202606</t>
        </is>
      </c>
      <c r="B1312" t="inlineStr">
        <is>
          <t>Habitat</t>
        </is>
      </c>
      <c r="C1312" t="inlineStr">
        <is>
          <t>F2</t>
        </is>
      </c>
      <c r="D1312" t="inlineStr">
        <is>
          <t>IN-FONDO2</t>
        </is>
      </c>
      <c r="E1312" t="inlineStr">
        <is>
          <t>52GAML4FTFW2</t>
        </is>
      </c>
      <c r="F1312" t="inlineStr">
        <is>
          <t>IE00B3CTFW21</t>
        </is>
      </c>
      <c r="G1312" t="inlineStr">
        <is>
          <t>TD</t>
        </is>
      </c>
      <c r="H1312" t="inlineStr">
        <is>
          <t>Sector</t>
        </is>
      </c>
      <c r="I1312" t="inlineStr">
        <is>
          <t>RV</t>
        </is>
      </c>
      <c r="J1312" t="inlineStr">
        <is>
          <t>MSCI</t>
        </is>
      </c>
      <c r="K1312" t="inlineStr"/>
      <c r="L1312" t="inlineStr">
        <is>
          <t>GAM - Continental Europe</t>
        </is>
      </c>
      <c r="M1312" t="inlineStr">
        <is>
          <t>GAM - Continental Europe</t>
        </is>
      </c>
      <c r="N1312" t="b">
        <v>0</v>
      </c>
      <c r="O1312" t="n">
        <v>55.67931056</v>
      </c>
      <c r="P1312" t="n">
        <v>1.159583947874533e-08</v>
      </c>
      <c r="Q1312" t="n">
        <v>4.74324371762489e-05</v>
      </c>
      <c r="R1312" t="n">
        <v>0.002641005400154052</v>
      </c>
      <c r="S1312" t="n">
        <v>6.456483475409699e-07</v>
      </c>
      <c r="T1312">
        <f>O1312*Q1312</f>
        <v/>
      </c>
      <c r="U1312">
        <f>O1312*P1312</f>
        <v/>
      </c>
    </row>
    <row r="1313">
      <c r="A1313" t="inlineStr">
        <is>
          <t>202606</t>
        </is>
      </c>
      <c r="B1313" t="inlineStr">
        <is>
          <t>Habitat</t>
        </is>
      </c>
      <c r="C1313" t="inlineStr">
        <is>
          <t>F3</t>
        </is>
      </c>
      <c r="D1313" t="inlineStr">
        <is>
          <t>IN-FONDO3</t>
        </is>
      </c>
      <c r="E1313" t="inlineStr">
        <is>
          <t>52GAML4FTFW2</t>
        </is>
      </c>
      <c r="F1313" t="inlineStr">
        <is>
          <t>IE00B3CTFW21</t>
        </is>
      </c>
      <c r="G1313" t="inlineStr">
        <is>
          <t>TD</t>
        </is>
      </c>
      <c r="H1313" t="inlineStr">
        <is>
          <t>Sector</t>
        </is>
      </c>
      <c r="I1313" t="inlineStr">
        <is>
          <t>RV</t>
        </is>
      </c>
      <c r="J1313" t="inlineStr">
        <is>
          <t>MSCI</t>
        </is>
      </c>
      <c r="K1313" t="inlineStr"/>
      <c r="L1313" t="inlineStr">
        <is>
          <t>GAM - Continental Europe</t>
        </is>
      </c>
      <c r="M1313" t="inlineStr">
        <is>
          <t>GAM - Continental Europe</t>
        </is>
      </c>
      <c r="N1313" t="b">
        <v>0</v>
      </c>
      <c r="O1313" t="n">
        <v>55.67931056</v>
      </c>
      <c r="P1313" t="n">
        <v>2.951273844007915e-08</v>
      </c>
      <c r="Q1313" t="n">
        <v>5.143646236549461e-05</v>
      </c>
      <c r="R1313" t="n">
        <v>0.002863946762156126</v>
      </c>
      <c r="S1313" t="n">
        <v>1.643248929081217e-06</v>
      </c>
      <c r="T1313">
        <f>O1313*Q1313</f>
        <v/>
      </c>
      <c r="U1313">
        <f>O1313*P1313</f>
        <v/>
      </c>
    </row>
    <row r="1314">
      <c r="A1314" t="inlineStr">
        <is>
          <t>202606</t>
        </is>
      </c>
      <c r="B1314" t="inlineStr">
        <is>
          <t>Habitat</t>
        </is>
      </c>
      <c r="C1314" t="inlineStr">
        <is>
          <t>F3</t>
        </is>
      </c>
      <c r="D1314" t="inlineStr">
        <is>
          <t>IN-FONDO3</t>
        </is>
      </c>
      <c r="E1314" t="inlineStr">
        <is>
          <t>5274186F1948</t>
        </is>
      </c>
      <c r="F1314" t="inlineStr">
        <is>
          <t>GB00B0119487</t>
        </is>
      </c>
      <c r="G1314" t="inlineStr">
        <is>
          <t>TD</t>
        </is>
      </c>
      <c r="H1314" t="inlineStr">
        <is>
          <t>Sector</t>
        </is>
      </c>
      <c r="I1314" t="inlineStr">
        <is>
          <t>RV</t>
        </is>
      </c>
      <c r="J1314" t="inlineStr">
        <is>
          <t>MSCI</t>
        </is>
      </c>
      <c r="K1314" t="inlineStr"/>
      <c r="L1314" t="inlineStr">
        <is>
          <t>Man GLG - Continental European Growth</t>
        </is>
      </c>
      <c r="M1314" t="inlineStr">
        <is>
          <t>Man GLG - Continental European Growth</t>
        </is>
      </c>
      <c r="N1314" t="b">
        <v>0</v>
      </c>
      <c r="O1314" t="n">
        <v>64.08178744999999</v>
      </c>
      <c r="P1314" t="n">
        <v>9.247829588133862e-09</v>
      </c>
      <c r="Q1314" t="n">
        <v>1.611763813576085e-05</v>
      </c>
      <c r="R1314" t="n">
        <v>0.001032847061211841</v>
      </c>
      <c r="S1314" t="n">
        <v>5.926174500406152e-07</v>
      </c>
      <c r="T1314">
        <f>O1314*Q1314</f>
        <v/>
      </c>
      <c r="U1314">
        <f>O1314*P1314</f>
        <v/>
      </c>
    </row>
    <row r="1315">
      <c r="A1315" t="inlineStr">
        <is>
          <t>202606</t>
        </is>
      </c>
      <c r="B1315" t="inlineStr">
        <is>
          <t>Habitat</t>
        </is>
      </c>
      <c r="C1315" t="inlineStr">
        <is>
          <t>F2</t>
        </is>
      </c>
      <c r="D1315" t="inlineStr">
        <is>
          <t>IN-FONDO2</t>
        </is>
      </c>
      <c r="E1315" t="inlineStr">
        <is>
          <t>5274186F1948</t>
        </is>
      </c>
      <c r="F1315" t="inlineStr">
        <is>
          <t>GB00B0119487</t>
        </is>
      </c>
      <c r="G1315" t="inlineStr">
        <is>
          <t>TD</t>
        </is>
      </c>
      <c r="H1315" t="inlineStr">
        <is>
          <t>Sector</t>
        </is>
      </c>
      <c r="I1315" t="inlineStr">
        <is>
          <t>RV</t>
        </is>
      </c>
      <c r="J1315" t="inlineStr">
        <is>
          <t>MSCI</t>
        </is>
      </c>
      <c r="K1315" t="inlineStr"/>
      <c r="L1315" t="inlineStr">
        <is>
          <t>Man GLG - Continental European Growth</t>
        </is>
      </c>
      <c r="M1315" t="inlineStr">
        <is>
          <t>Man GLG - Continental European Growth</t>
        </is>
      </c>
      <c r="N1315" t="b">
        <v>0</v>
      </c>
      <c r="O1315" t="n">
        <v>64.08178744999999</v>
      </c>
      <c r="P1315" t="n">
        <v>5.288506546658535e-09</v>
      </c>
      <c r="Q1315" t="n">
        <v>2.163247904477749e-05</v>
      </c>
      <c r="R1315" t="n">
        <v>0.00138624792416401</v>
      </c>
      <c r="S1315" t="n">
        <v>3.388969524509057e-07</v>
      </c>
      <c r="T1315">
        <f>O1315*Q1315</f>
        <v/>
      </c>
      <c r="U1315">
        <f>O1315*P1315</f>
        <v/>
      </c>
    </row>
    <row r="1316">
      <c r="A1316" t="inlineStr">
        <is>
          <t>202606</t>
        </is>
      </c>
      <c r="B1316" t="inlineStr">
        <is>
          <t>Habitat</t>
        </is>
      </c>
      <c r="C1316" t="inlineStr">
        <is>
          <t>F1</t>
        </is>
      </c>
      <c r="D1316" t="inlineStr">
        <is>
          <t>IN-FONDO1</t>
        </is>
      </c>
      <c r="E1316" t="inlineStr">
        <is>
          <t>5274136F3115</t>
        </is>
      </c>
      <c r="F1316" t="inlineStr">
        <is>
          <t>GB0033031153</t>
        </is>
      </c>
      <c r="G1316" t="inlineStr">
        <is>
          <t>TD</t>
        </is>
      </c>
      <c r="H1316" t="inlineStr">
        <is>
          <t>Sector</t>
        </is>
      </c>
      <c r="I1316" t="inlineStr">
        <is>
          <t>RV</t>
        </is>
      </c>
      <c r="J1316" t="inlineStr">
        <is>
          <t>MSCI</t>
        </is>
      </c>
      <c r="K1316" t="inlineStr"/>
      <c r="L1316" t="inlineStr">
        <is>
          <t>Invesco - UK Opportunities Fund</t>
        </is>
      </c>
      <c r="M1316" t="inlineStr">
        <is>
          <t>Invesco - UK Opportunities Fund</t>
        </is>
      </c>
      <c r="N1316" t="b">
        <v>0</v>
      </c>
      <c r="O1316" t="n">
        <v>74.60124759</v>
      </c>
      <c r="P1316" t="n">
        <v>0.0002378874332662054</v>
      </c>
      <c r="Q1316" t="n">
        <v>0.1211040190172326</v>
      </c>
      <c r="R1316" t="n">
        <v>9.03451090684864</v>
      </c>
      <c r="S1316" t="n">
        <v>0.0177466993076418</v>
      </c>
      <c r="T1316">
        <f>O1316*Q1316</f>
        <v/>
      </c>
      <c r="U1316">
        <f>O1316*P1316</f>
        <v/>
      </c>
    </row>
    <row r="1317">
      <c r="A1317" t="inlineStr">
        <is>
          <t>202606</t>
        </is>
      </c>
      <c r="B1317" t="inlineStr">
        <is>
          <t>Habitat</t>
        </is>
      </c>
      <c r="C1317" t="inlineStr">
        <is>
          <t>F2</t>
        </is>
      </c>
      <c r="D1317" t="inlineStr">
        <is>
          <t>IN-FONDO2</t>
        </is>
      </c>
      <c r="E1317" t="inlineStr">
        <is>
          <t>5274136F3115</t>
        </is>
      </c>
      <c r="F1317" t="inlineStr">
        <is>
          <t>GB0033031153</t>
        </is>
      </c>
      <c r="G1317" t="inlineStr">
        <is>
          <t>TD</t>
        </is>
      </c>
      <c r="H1317" t="inlineStr">
        <is>
          <t>Sector</t>
        </is>
      </c>
      <c r="I1317" t="inlineStr">
        <is>
          <t>RV</t>
        </is>
      </c>
      <c r="J1317" t="inlineStr">
        <is>
          <t>MSCI</t>
        </is>
      </c>
      <c r="K1317" t="inlineStr"/>
      <c r="L1317" t="inlineStr">
        <is>
          <t>Invesco - UK Opportunities Fund</t>
        </is>
      </c>
      <c r="M1317" t="inlineStr">
        <is>
          <t>Invesco - UK Opportunities Fund</t>
        </is>
      </c>
      <c r="N1317" t="b">
        <v>0</v>
      </c>
      <c r="O1317" t="n">
        <v>74.60124759</v>
      </c>
      <c r="P1317" t="n">
        <v>0.0001124114810656564</v>
      </c>
      <c r="Q1317" t="n">
        <v>0.4598158264702671</v>
      </c>
      <c r="R1317" t="n">
        <v>34.30283431630887</v>
      </c>
      <c r="S1317" t="n">
        <v>0.008386036730937626</v>
      </c>
      <c r="T1317">
        <f>O1317*Q1317</f>
        <v/>
      </c>
      <c r="U1317">
        <f>O1317*P1317</f>
        <v/>
      </c>
    </row>
    <row r="1318">
      <c r="A1318" t="inlineStr">
        <is>
          <t>202606</t>
        </is>
      </c>
      <c r="B1318" t="inlineStr">
        <is>
          <t>Habitat</t>
        </is>
      </c>
      <c r="C1318" t="inlineStr">
        <is>
          <t>F3</t>
        </is>
      </c>
      <c r="D1318" t="inlineStr">
        <is>
          <t>IN-FONDO3</t>
        </is>
      </c>
      <c r="E1318" t="inlineStr">
        <is>
          <t>5274136F3115</t>
        </is>
      </c>
      <c r="F1318" t="inlineStr">
        <is>
          <t>GB0033031153</t>
        </is>
      </c>
      <c r="G1318" t="inlineStr">
        <is>
          <t>TD</t>
        </is>
      </c>
      <c r="H1318" t="inlineStr">
        <is>
          <t>Sector</t>
        </is>
      </c>
      <c r="I1318" t="inlineStr">
        <is>
          <t>RV</t>
        </is>
      </c>
      <c r="J1318" t="inlineStr">
        <is>
          <t>MSCI</t>
        </is>
      </c>
      <c r="K1318" t="inlineStr"/>
      <c r="L1318" t="inlineStr">
        <is>
          <t>Invesco - UK Opportunities Fund</t>
        </is>
      </c>
      <c r="M1318" t="inlineStr">
        <is>
          <t>Invesco - UK Opportunities Fund</t>
        </is>
      </c>
      <c r="N1318" t="b">
        <v>0</v>
      </c>
      <c r="O1318" t="n">
        <v>74.60124759</v>
      </c>
      <c r="P1318" t="n">
        <v>0.001688283565973598</v>
      </c>
      <c r="Q1318" t="n">
        <v>2.942435663156004</v>
      </c>
      <c r="R1318" t="n">
        <v>219.5093714247469</v>
      </c>
      <c r="S1318" t="n">
        <v>0.1259480603073245</v>
      </c>
      <c r="T1318">
        <f>O1318*Q1318</f>
        <v/>
      </c>
      <c r="U1318">
        <f>O1318*P1318</f>
        <v/>
      </c>
    </row>
    <row r="1319">
      <c r="A1319" t="inlineStr">
        <is>
          <t>202606</t>
        </is>
      </c>
      <c r="B1319" t="inlineStr">
        <is>
          <t>Habitat</t>
        </is>
      </c>
      <c r="C1319" t="inlineStr">
        <is>
          <t>F2</t>
        </is>
      </c>
      <c r="D1319" t="inlineStr">
        <is>
          <t>IN-FONDO2</t>
        </is>
      </c>
      <c r="E1319" t="inlineStr">
        <is>
          <t>5274104F8932</t>
        </is>
      </c>
      <c r="F1319" t="inlineStr">
        <is>
          <t>FR0010589325</t>
        </is>
      </c>
      <c r="G1319" t="inlineStr">
        <is>
          <t>TD</t>
        </is>
      </c>
      <c r="H1319" t="inlineStr">
        <is>
          <t>Sector</t>
        </is>
      </c>
      <c r="I1319" t="inlineStr">
        <is>
          <t>RV</t>
        </is>
      </c>
      <c r="J1319" t="inlineStr">
        <is>
          <t>MSCI</t>
        </is>
      </c>
      <c r="K1319" t="inlineStr"/>
      <c r="L1319" t="inlineStr">
        <is>
          <t>Groupama - Avenir Euro (Mid Small Caps)</t>
        </is>
      </c>
      <c r="M1319" t="inlineStr">
        <is>
          <t>Groupama - Avenir Euro (Mid Small Caps)</t>
        </is>
      </c>
      <c r="N1319" t="b">
        <v>0</v>
      </c>
      <c r="O1319" t="n">
        <v>57.77687121</v>
      </c>
      <c r="P1319" t="n">
        <v>1.162672233411897e-07</v>
      </c>
      <c r="Q1319" t="n">
        <v>0.0004755876257942632</v>
      </c>
      <c r="R1319" t="n">
        <v>0.02747796500458482</v>
      </c>
      <c r="S1319" t="n">
        <v>6.717556388928223e-06</v>
      </c>
      <c r="T1319">
        <f>O1319*Q1319</f>
        <v/>
      </c>
      <c r="U1319">
        <f>O1319*P1319</f>
        <v/>
      </c>
    </row>
    <row r="1320">
      <c r="A1320" t="inlineStr">
        <is>
          <t>202606</t>
        </is>
      </c>
      <c r="B1320" t="inlineStr">
        <is>
          <t>Habitat</t>
        </is>
      </c>
      <c r="C1320" t="inlineStr">
        <is>
          <t>F2</t>
        </is>
      </c>
      <c r="D1320" t="inlineStr">
        <is>
          <t>IN-FONDO2</t>
        </is>
      </c>
      <c r="E1320" t="inlineStr">
        <is>
          <t>5274104AVEUR</t>
        </is>
      </c>
      <c r="F1320" t="inlineStr">
        <is>
          <t>LU0675296932</t>
        </is>
      </c>
      <c r="G1320" t="inlineStr">
        <is>
          <t>TD</t>
        </is>
      </c>
      <c r="H1320" t="inlineStr">
        <is>
          <t>Sector</t>
        </is>
      </c>
      <c r="I1320" t="inlineStr">
        <is>
          <t>RV</t>
        </is>
      </c>
      <c r="J1320" t="inlineStr">
        <is>
          <t>MSCI</t>
        </is>
      </c>
      <c r="K1320" t="inlineStr"/>
      <c r="L1320" t="inlineStr">
        <is>
          <t>Groupama - G Fund Avenir Europe (Mid Small Caps) - C</t>
        </is>
      </c>
      <c r="M1320" t="inlineStr">
        <is>
          <t>Groupama - G Fund Avenir Europe (Mid Small Caps) - C</t>
        </is>
      </c>
      <c r="N1320" t="b">
        <v>0</v>
      </c>
      <c r="O1320" t="n">
        <v>46.50473121</v>
      </c>
      <c r="P1320" t="n">
        <v>6.621837174419696e-07</v>
      </c>
      <c r="Q1320" t="n">
        <v>0.00270864283989723</v>
      </c>
      <c r="R1320" t="n">
        <v>0.1259647072133117</v>
      </c>
      <c r="S1320" t="n">
        <v>3.079467579127739e-05</v>
      </c>
      <c r="T1320">
        <f>O1320*Q1320</f>
        <v/>
      </c>
      <c r="U1320">
        <f>O1320*P1320</f>
        <v/>
      </c>
    </row>
    <row r="1321">
      <c r="A1321" t="inlineStr">
        <is>
          <t>202606</t>
        </is>
      </c>
      <c r="B1321" t="inlineStr">
        <is>
          <t>Habitat</t>
        </is>
      </c>
      <c r="C1321" t="inlineStr">
        <is>
          <t>F1</t>
        </is>
      </c>
      <c r="D1321" t="inlineStr">
        <is>
          <t>IN-FONDO1</t>
        </is>
      </c>
      <c r="E1321" t="inlineStr">
        <is>
          <t>5274104AVEUR</t>
        </is>
      </c>
      <c r="F1321" t="inlineStr">
        <is>
          <t>LU0675296932</t>
        </is>
      </c>
      <c r="G1321" t="inlineStr">
        <is>
          <t>TD</t>
        </is>
      </c>
      <c r="H1321" t="inlineStr">
        <is>
          <t>Sector</t>
        </is>
      </c>
      <c r="I1321" t="inlineStr">
        <is>
          <t>RV</t>
        </is>
      </c>
      <c r="J1321" t="inlineStr">
        <is>
          <t>MSCI</t>
        </is>
      </c>
      <c r="K1321" t="inlineStr"/>
      <c r="L1321" t="inlineStr">
        <is>
          <t>Groupama - G Fund Avenir Europe (Mid Small Caps) - C</t>
        </is>
      </c>
      <c r="M1321" t="inlineStr">
        <is>
          <t>Groupama - G Fund Avenir Europe (Mid Small Caps) - C</t>
        </is>
      </c>
      <c r="N1321" t="b">
        <v>0</v>
      </c>
      <c r="O1321" t="n">
        <v>46.50473121</v>
      </c>
      <c r="P1321" t="n">
        <v>5.576210064631447e-06</v>
      </c>
      <c r="Q1321" t="n">
        <v>0.00283874368830371</v>
      </c>
      <c r="R1321" t="n">
        <v>0.1320150121986481</v>
      </c>
      <c r="S1321" t="n">
        <v>0.0002593201502261822</v>
      </c>
      <c r="T1321">
        <f>O1321*Q1321</f>
        <v/>
      </c>
      <c r="U1321">
        <f>O1321*P1321</f>
        <v/>
      </c>
    </row>
    <row r="1322">
      <c r="A1322" t="inlineStr">
        <is>
          <t>202606</t>
        </is>
      </c>
      <c r="B1322" t="inlineStr">
        <is>
          <t>Habitat</t>
        </is>
      </c>
      <c r="C1322" t="inlineStr">
        <is>
          <t>F3</t>
        </is>
      </c>
      <c r="D1322" t="inlineStr">
        <is>
          <t>IN-FONDO3</t>
        </is>
      </c>
      <c r="E1322" t="inlineStr">
        <is>
          <t>5274104AVEUR</t>
        </is>
      </c>
      <c r="F1322" t="inlineStr">
        <is>
          <t>LU0675296932</t>
        </is>
      </c>
      <c r="G1322" t="inlineStr">
        <is>
          <t>TD</t>
        </is>
      </c>
      <c r="H1322" t="inlineStr">
        <is>
          <t>Sector</t>
        </is>
      </c>
      <c r="I1322" t="inlineStr">
        <is>
          <t>RV</t>
        </is>
      </c>
      <c r="J1322" t="inlineStr">
        <is>
          <t>MSCI</t>
        </is>
      </c>
      <c r="K1322" t="inlineStr"/>
      <c r="L1322" t="inlineStr">
        <is>
          <t>Groupama - G Fund Avenir Europe (Mid Small Caps) - C</t>
        </is>
      </c>
      <c r="M1322" t="inlineStr">
        <is>
          <t>Groupama - G Fund Avenir Europe (Mid Small Caps) - C</t>
        </is>
      </c>
      <c r="N1322" t="b">
        <v>0</v>
      </c>
      <c r="O1322" t="n">
        <v>46.50473121</v>
      </c>
      <c r="P1322" t="n">
        <v>1.99812929851269e-06</v>
      </c>
      <c r="Q1322" t="n">
        <v>0.003482452252711541</v>
      </c>
      <c r="R1322" t="n">
        <v>0.1619505059640092</v>
      </c>
      <c r="S1322" t="n">
        <v>9.292246595015852e-05</v>
      </c>
      <c r="T1322">
        <f>O1322*Q1322</f>
        <v/>
      </c>
      <c r="U1322">
        <f>O1322*P1322</f>
        <v/>
      </c>
    </row>
    <row r="1323">
      <c r="A1323" t="inlineStr">
        <is>
          <t>202606</t>
        </is>
      </c>
      <c r="B1323" t="inlineStr">
        <is>
          <t>Habitat</t>
        </is>
      </c>
      <c r="C1323" t="inlineStr">
        <is>
          <t>F1</t>
        </is>
      </c>
      <c r="D1323" t="inlineStr">
        <is>
          <t>IN-FONDO1</t>
        </is>
      </c>
      <c r="E1323" t="inlineStr">
        <is>
          <t>5270465F0075</t>
        </is>
      </c>
      <c r="F1323" t="inlineStr">
        <is>
          <t>LU0102000758</t>
        </is>
      </c>
      <c r="G1323" t="inlineStr">
        <is>
          <t>TD</t>
        </is>
      </c>
      <c r="H1323" t="inlineStr">
        <is>
          <t>Sector</t>
        </is>
      </c>
      <c r="I1323" t="inlineStr">
        <is>
          <t>RV</t>
        </is>
      </c>
      <c r="J1323" t="inlineStr">
        <is>
          <t>MSCI</t>
        </is>
      </c>
      <c r="K1323" t="inlineStr"/>
      <c r="L1323" t="inlineStr">
        <is>
          <t>BNP Paribas - Japan Small Caps</t>
        </is>
      </c>
      <c r="M1323" t="inlineStr">
        <is>
          <t>BNP Paribas - Japan Small Caps</t>
        </is>
      </c>
      <c r="N1323" t="b">
        <v>0</v>
      </c>
      <c r="O1323" t="n">
        <v>106.23905766</v>
      </c>
      <c r="P1323" t="n">
        <v>0.001804841159759328</v>
      </c>
      <c r="Q1323" t="n">
        <v>0.9188106960235496</v>
      </c>
      <c r="R1323" t="n">
        <v>97.61358251347062</v>
      </c>
      <c r="S1323" t="n">
        <v>0.1917446240388126</v>
      </c>
      <c r="T1323">
        <f>O1323*Q1323</f>
        <v/>
      </c>
      <c r="U1323">
        <f>O1323*P1323</f>
        <v/>
      </c>
    </row>
    <row r="1324">
      <c r="A1324" t="inlineStr">
        <is>
          <t>202606</t>
        </is>
      </c>
      <c r="B1324" t="inlineStr">
        <is>
          <t>Habitat</t>
        </is>
      </c>
      <c r="C1324" t="inlineStr">
        <is>
          <t>F2</t>
        </is>
      </c>
      <c r="D1324" t="inlineStr">
        <is>
          <t>IN-FONDO2</t>
        </is>
      </c>
      <c r="E1324" t="inlineStr">
        <is>
          <t>5270465F0075</t>
        </is>
      </c>
      <c r="F1324" t="inlineStr">
        <is>
          <t>LU0102000758</t>
        </is>
      </c>
      <c r="G1324" t="inlineStr">
        <is>
          <t>TD</t>
        </is>
      </c>
      <c r="H1324" t="inlineStr">
        <is>
          <t>Sector</t>
        </is>
      </c>
      <c r="I1324" t="inlineStr">
        <is>
          <t>RV</t>
        </is>
      </c>
      <c r="J1324" t="inlineStr">
        <is>
          <t>MSCI</t>
        </is>
      </c>
      <c r="K1324" t="inlineStr"/>
      <c r="L1324" t="inlineStr">
        <is>
          <t>BNP Paribas - Japan Small Caps</t>
        </is>
      </c>
      <c r="M1324" t="inlineStr">
        <is>
          <t>BNP Paribas - Japan Small Caps</t>
        </is>
      </c>
      <c r="N1324" t="b">
        <v>0</v>
      </c>
      <c r="O1324" t="n">
        <v>106.23905766</v>
      </c>
      <c r="P1324" t="n">
        <v>0.01100391477467471</v>
      </c>
      <c r="Q1324" t="n">
        <v>45.01118674497462</v>
      </c>
      <c r="R1324" t="n">
        <v>4781.946063944387</v>
      </c>
      <c r="S1324" t="n">
        <v>1.169045536232393</v>
      </c>
      <c r="T1324">
        <f>O1324*Q1324</f>
        <v/>
      </c>
      <c r="U1324">
        <f>O1324*P1324</f>
        <v/>
      </c>
    </row>
    <row r="1325">
      <c r="A1325" t="inlineStr">
        <is>
          <t>202606</t>
        </is>
      </c>
      <c r="B1325" t="inlineStr">
        <is>
          <t>Habitat</t>
        </is>
      </c>
      <c r="C1325" t="inlineStr">
        <is>
          <t>F3</t>
        </is>
      </c>
      <c r="D1325" t="inlineStr">
        <is>
          <t>IN-FONDO3</t>
        </is>
      </c>
      <c r="E1325" t="inlineStr">
        <is>
          <t>5270465F0075</t>
        </is>
      </c>
      <c r="F1325" t="inlineStr">
        <is>
          <t>LU0102000758</t>
        </is>
      </c>
      <c r="G1325" t="inlineStr">
        <is>
          <t>TD</t>
        </is>
      </c>
      <c r="H1325" t="inlineStr">
        <is>
          <t>Sector</t>
        </is>
      </c>
      <c r="I1325" t="inlineStr">
        <is>
          <t>RV</t>
        </is>
      </c>
      <c r="J1325" t="inlineStr">
        <is>
          <t>MSCI</t>
        </is>
      </c>
      <c r="K1325" t="inlineStr"/>
      <c r="L1325" t="inlineStr">
        <is>
          <t>BNP Paribas - Japan Small Caps</t>
        </is>
      </c>
      <c r="M1325" t="inlineStr">
        <is>
          <t>BNP Paribas - Japan Small Caps</t>
        </is>
      </c>
      <c r="N1325" t="b">
        <v>0</v>
      </c>
      <c r="O1325" t="n">
        <v>106.23905766</v>
      </c>
      <c r="P1325" t="n">
        <v>0.01721202518818272</v>
      </c>
      <c r="Q1325" t="n">
        <v>29.99808667783969</v>
      </c>
      <c r="R1325" t="n">
        <v>3186.968460256689</v>
      </c>
      <c r="S1325" t="n">
        <v>1.828589336412717</v>
      </c>
      <c r="T1325">
        <f>O1325*Q1325</f>
        <v/>
      </c>
      <c r="U1325">
        <f>O1325*P1325</f>
        <v/>
      </c>
    </row>
    <row r="1326">
      <c r="A1326" t="inlineStr">
        <is>
          <t>202606</t>
        </is>
      </c>
      <c r="B1326" t="inlineStr">
        <is>
          <t>Habitat</t>
        </is>
      </c>
      <c r="C1326" t="inlineStr">
        <is>
          <t>F3</t>
        </is>
      </c>
      <c r="D1326" t="inlineStr">
        <is>
          <t>IN-FONDO3</t>
        </is>
      </c>
      <c r="E1326" t="inlineStr">
        <is>
          <t>5270172E8413</t>
        </is>
      </c>
      <c r="F1326" t="inlineStr">
        <is>
          <t>US9229083632</t>
        </is>
      </c>
      <c r="G1326" t="inlineStr">
        <is>
          <t>TD</t>
        </is>
      </c>
      <c r="H1326" t="inlineStr">
        <is>
          <t>Sector</t>
        </is>
      </c>
      <c r="I1326" t="inlineStr">
        <is>
          <t>RV</t>
        </is>
      </c>
      <c r="J1326" t="inlineStr">
        <is>
          <t>MSCI</t>
        </is>
      </c>
      <c r="K1326" t="inlineStr"/>
      <c r="L1326" t="inlineStr">
        <is>
          <t>Vanguard - S&amp;P 500 ETF</t>
        </is>
      </c>
      <c r="M1326" t="inlineStr">
        <is>
          <t>Vanguard - S&amp;P 500 ETF</t>
        </is>
      </c>
      <c r="N1326" t="b">
        <v>0</v>
      </c>
      <c r="O1326" t="n">
        <v>21.87354089</v>
      </c>
      <c r="P1326" t="n">
        <v>0.03809239297006426</v>
      </c>
      <c r="Q1326" t="n">
        <v>66.38956738611229</v>
      </c>
      <c r="R1326" t="n">
        <v>1452.174916889538</v>
      </c>
      <c r="S1326" t="n">
        <v>0.8332155152286492</v>
      </c>
      <c r="T1326">
        <f>O1326*Q1326</f>
        <v/>
      </c>
      <c r="U1326">
        <f>O1326*P1326</f>
        <v/>
      </c>
    </row>
    <row r="1327">
      <c r="A1327" t="inlineStr">
        <is>
          <t>202606</t>
        </is>
      </c>
      <c r="B1327" t="inlineStr">
        <is>
          <t>Habitat</t>
        </is>
      </c>
      <c r="C1327" t="inlineStr">
        <is>
          <t>F2</t>
        </is>
      </c>
      <c r="D1327" t="inlineStr">
        <is>
          <t>IN-FONDO2</t>
        </is>
      </c>
      <c r="E1327" t="inlineStr">
        <is>
          <t>5270172E8413</t>
        </is>
      </c>
      <c r="F1327" t="inlineStr">
        <is>
          <t>US9229083632</t>
        </is>
      </c>
      <c r="G1327" t="inlineStr">
        <is>
          <t>TD</t>
        </is>
      </c>
      <c r="H1327" t="inlineStr">
        <is>
          <t>Sector</t>
        </is>
      </c>
      <c r="I1327" t="inlineStr">
        <is>
          <t>RV</t>
        </is>
      </c>
      <c r="J1327" t="inlineStr">
        <is>
          <t>MSCI</t>
        </is>
      </c>
      <c r="K1327" t="inlineStr"/>
      <c r="L1327" t="inlineStr">
        <is>
          <t>Vanguard - S&amp;P 500 ETF</t>
        </is>
      </c>
      <c r="M1327" t="inlineStr">
        <is>
          <t>Vanguard - S&amp;P 500 ETF</t>
        </is>
      </c>
      <c r="N1327" t="b">
        <v>0</v>
      </c>
      <c r="O1327" t="n">
        <v>21.87354089</v>
      </c>
      <c r="P1327" t="n">
        <v>0.01559048798322914</v>
      </c>
      <c r="Q1327" t="n">
        <v>63.7724283064664</v>
      </c>
      <c r="R1327" t="n">
        <v>1394.928818216086</v>
      </c>
      <c r="S1327" t="n">
        <v>0.3410191763962162</v>
      </c>
      <c r="T1327">
        <f>O1327*Q1327</f>
        <v/>
      </c>
      <c r="U1327">
        <f>O1327*P1327</f>
        <v/>
      </c>
    </row>
    <row r="1328">
      <c r="A1328" t="inlineStr">
        <is>
          <t>202606</t>
        </is>
      </c>
      <c r="B1328" t="inlineStr">
        <is>
          <t>Habitat</t>
        </is>
      </c>
      <c r="C1328" t="inlineStr">
        <is>
          <t>F3</t>
        </is>
      </c>
      <c r="D1328" t="inlineStr">
        <is>
          <t>IN-FONDO3</t>
        </is>
      </c>
      <c r="E1328" t="inlineStr">
        <is>
          <t>5270462USMCP</t>
        </is>
      </c>
      <c r="F1328" t="inlineStr">
        <is>
          <t>LU0823411292</t>
        </is>
      </c>
      <c r="G1328" t="inlineStr">
        <is>
          <t>TD</t>
        </is>
      </c>
      <c r="H1328" t="inlineStr">
        <is>
          <t>Sector</t>
        </is>
      </c>
      <c r="I1328" t="inlineStr">
        <is>
          <t>RV</t>
        </is>
      </c>
      <c r="J1328" t="inlineStr">
        <is>
          <t>MSCI</t>
        </is>
      </c>
      <c r="K1328" t="inlineStr"/>
      <c r="L1328" t="inlineStr">
        <is>
          <t>Parvest - USA Small Cap</t>
        </is>
      </c>
      <c r="M1328" t="inlineStr">
        <is>
          <t>Parvest - USA Small Cap</t>
        </is>
      </c>
      <c r="N1328" t="b">
        <v>0</v>
      </c>
      <c r="O1328" t="n">
        <v>35.7379753</v>
      </c>
      <c r="P1328" t="n">
        <v>4.717760014149819e-05</v>
      </c>
      <c r="Q1328" t="n">
        <v>0.0822237780170567</v>
      </c>
      <c r="R1328" t="n">
        <v>2.938511347846255</v>
      </c>
      <c r="S1328" t="n">
        <v>0.001686031908570139</v>
      </c>
      <c r="T1328">
        <f>O1328*Q1328</f>
        <v/>
      </c>
      <c r="U1328">
        <f>O1328*P1328</f>
        <v/>
      </c>
    </row>
    <row r="1329">
      <c r="A1329" t="inlineStr">
        <is>
          <t>202606</t>
        </is>
      </c>
      <c r="B1329" t="inlineStr">
        <is>
          <t>Habitat</t>
        </is>
      </c>
      <c r="C1329" t="inlineStr">
        <is>
          <t>F1</t>
        </is>
      </c>
      <c r="D1329" t="inlineStr">
        <is>
          <t>IN-FONDO1</t>
        </is>
      </c>
      <c r="E1329" t="inlineStr">
        <is>
          <t>5270462USMCP</t>
        </is>
      </c>
      <c r="F1329" t="inlineStr">
        <is>
          <t>LU0823411292</t>
        </is>
      </c>
      <c r="G1329" t="inlineStr">
        <is>
          <t>TD</t>
        </is>
      </c>
      <c r="H1329" t="inlineStr">
        <is>
          <t>Sector</t>
        </is>
      </c>
      <c r="I1329" t="inlineStr">
        <is>
          <t>RV</t>
        </is>
      </c>
      <c r="J1329" t="inlineStr">
        <is>
          <t>MSCI</t>
        </is>
      </c>
      <c r="K1329" t="inlineStr"/>
      <c r="L1329" t="inlineStr">
        <is>
          <t>Parvest - USA Small Cap</t>
        </is>
      </c>
      <c r="M1329" t="inlineStr">
        <is>
          <t>Parvest - USA Small Cap</t>
        </is>
      </c>
      <c r="N1329" t="b">
        <v>0</v>
      </c>
      <c r="O1329" t="n">
        <v>35.7379753</v>
      </c>
      <c r="P1329" t="n">
        <v>0.0001044713151704225</v>
      </c>
      <c r="Q1329" t="n">
        <v>0.05318438206442025</v>
      </c>
      <c r="R1329" t="n">
        <v>1.900702132564014</v>
      </c>
      <c r="S1329" t="n">
        <v>0.003733593281119074</v>
      </c>
      <c r="T1329">
        <f>O1329*Q1329</f>
        <v/>
      </c>
      <c r="U1329">
        <f>O1329*P1329</f>
        <v/>
      </c>
    </row>
    <row r="1330">
      <c r="A1330" t="inlineStr">
        <is>
          <t>202606</t>
        </is>
      </c>
      <c r="B1330" t="inlineStr">
        <is>
          <t>Habitat</t>
        </is>
      </c>
      <c r="C1330" t="inlineStr">
        <is>
          <t>F2</t>
        </is>
      </c>
      <c r="D1330" t="inlineStr">
        <is>
          <t>IN-FONDO2</t>
        </is>
      </c>
      <c r="E1330" t="inlineStr">
        <is>
          <t>5270462USMCP</t>
        </is>
      </c>
      <c r="F1330" t="inlineStr">
        <is>
          <t>LU0823411292</t>
        </is>
      </c>
      <c r="G1330" t="inlineStr">
        <is>
          <t>TD</t>
        </is>
      </c>
      <c r="H1330" t="inlineStr">
        <is>
          <t>Sector</t>
        </is>
      </c>
      <c r="I1330" t="inlineStr">
        <is>
          <t>RV</t>
        </is>
      </c>
      <c r="J1330" t="inlineStr">
        <is>
          <t>MSCI</t>
        </is>
      </c>
      <c r="K1330" t="inlineStr"/>
      <c r="L1330" t="inlineStr">
        <is>
          <t>Parvest - USA Small Cap</t>
        </is>
      </c>
      <c r="M1330" t="inlineStr">
        <is>
          <t>Parvest - USA Small Cap</t>
        </is>
      </c>
      <c r="N1330" t="b">
        <v>0</v>
      </c>
      <c r="O1330" t="n">
        <v>35.7379753</v>
      </c>
      <c r="P1330" t="n">
        <v>2.738581390682201e-07</v>
      </c>
      <c r="Q1330" t="n">
        <v>0.001120208588637971</v>
      </c>
      <c r="R1330" t="n">
        <v>0.04003398687159169</v>
      </c>
      <c r="S1330" t="n">
        <v>9.787135409724013e-06</v>
      </c>
      <c r="T1330">
        <f>O1330*Q1330</f>
        <v/>
      </c>
      <c r="U1330">
        <f>O1330*P1330</f>
        <v/>
      </c>
    </row>
    <row r="1331">
      <c r="A1331" t="inlineStr">
        <is>
          <t>202606</t>
        </is>
      </c>
      <c r="B1331" t="inlineStr">
        <is>
          <t>Habitat</t>
        </is>
      </c>
      <c r="C1331" t="inlineStr">
        <is>
          <t>F2</t>
        </is>
      </c>
      <c r="D1331" t="inlineStr">
        <is>
          <t>IN-FONDO2</t>
        </is>
      </c>
      <c r="E1331" t="inlineStr">
        <is>
          <t>5271112E7200</t>
        </is>
      </c>
      <c r="F1331" t="inlineStr">
        <is>
          <t>US4642872000</t>
        </is>
      </c>
      <c r="G1331" t="inlineStr">
        <is>
          <t>TD</t>
        </is>
      </c>
      <c r="H1331" t="inlineStr">
        <is>
          <t>Sector</t>
        </is>
      </c>
      <c r="I1331" t="inlineStr">
        <is>
          <t>RV</t>
        </is>
      </c>
      <c r="J1331" t="inlineStr">
        <is>
          <t>MSCI</t>
        </is>
      </c>
      <c r="K1331" t="inlineStr"/>
      <c r="L1331" t="inlineStr">
        <is>
          <t>BlackRock - iShares Core S&amp;P 500</t>
        </is>
      </c>
      <c r="M1331" t="inlineStr">
        <is>
          <t>BlackRock - iShares Core S&amp;P 500</t>
        </is>
      </c>
      <c r="N1331" t="b">
        <v>0</v>
      </c>
      <c r="O1331" t="n">
        <v>21.83166068</v>
      </c>
      <c r="P1331" t="n">
        <v>0.03383403492555091</v>
      </c>
      <c r="Q1331" t="n">
        <v>138.3971155315481</v>
      </c>
      <c r="R1331" t="n">
        <v>3021.438865375515</v>
      </c>
      <c r="S1331" t="n">
        <v>0.7386531699298964</v>
      </c>
      <c r="T1331">
        <f>O1331*Q1331</f>
        <v/>
      </c>
      <c r="U1331">
        <f>O1331*P1331</f>
        <v/>
      </c>
    </row>
    <row r="1332">
      <c r="A1332" t="inlineStr">
        <is>
          <t>202606</t>
        </is>
      </c>
      <c r="B1332" t="inlineStr">
        <is>
          <t>Habitat</t>
        </is>
      </c>
      <c r="C1332" t="inlineStr">
        <is>
          <t>F3</t>
        </is>
      </c>
      <c r="D1332" t="inlineStr">
        <is>
          <t>IN-FONDO3</t>
        </is>
      </c>
      <c r="E1332" t="inlineStr">
        <is>
          <t>5271112E7200</t>
        </is>
      </c>
      <c r="F1332" t="inlineStr">
        <is>
          <t>US4642872000</t>
        </is>
      </c>
      <c r="G1332" t="inlineStr">
        <is>
          <t>TD</t>
        </is>
      </c>
      <c r="H1332" t="inlineStr">
        <is>
          <t>Sector</t>
        </is>
      </c>
      <c r="I1332" t="inlineStr">
        <is>
          <t>RV</t>
        </is>
      </c>
      <c r="J1332" t="inlineStr">
        <is>
          <t>MSCI</t>
        </is>
      </c>
      <c r="K1332" t="inlineStr"/>
      <c r="L1332" t="inlineStr">
        <is>
          <t>BlackRock - iShares Core S&amp;P 500</t>
        </is>
      </c>
      <c r="M1332" t="inlineStr">
        <is>
          <t>BlackRock - iShares Core S&amp;P 500</t>
        </is>
      </c>
      <c r="N1332" t="b">
        <v>0</v>
      </c>
      <c r="O1332" t="n">
        <v>21.83166068</v>
      </c>
      <c r="P1332" t="n">
        <v>0.03606086553256112</v>
      </c>
      <c r="Q1332" t="n">
        <v>62.84890697617578</v>
      </c>
      <c r="R1332" t="n">
        <v>1372.096011212754</v>
      </c>
      <c r="S1332" t="n">
        <v>0.7872685801339819</v>
      </c>
      <c r="T1332">
        <f>O1332*Q1332</f>
        <v/>
      </c>
      <c r="U1332">
        <f>O1332*P1332</f>
        <v/>
      </c>
    </row>
    <row r="1333">
      <c r="A1333" t="inlineStr">
        <is>
          <t>202606</t>
        </is>
      </c>
      <c r="B1333" t="inlineStr">
        <is>
          <t>Habitat</t>
        </is>
      </c>
      <c r="C1333" t="inlineStr">
        <is>
          <t>F3</t>
        </is>
      </c>
      <c r="D1333" t="inlineStr">
        <is>
          <t>IN-FONDO3</t>
        </is>
      </c>
      <c r="E1333" t="inlineStr">
        <is>
          <t>5273882RGCTI</t>
        </is>
      </c>
      <c r="F1333" t="inlineStr">
        <is>
          <t>LU0936248318</t>
        </is>
      </c>
      <c r="G1333" t="inlineStr">
        <is>
          <t>TD</t>
        </is>
      </c>
      <c r="H1333" t="inlineStr">
        <is>
          <t>Sector</t>
        </is>
      </c>
      <c r="I1333" t="inlineStr">
        <is>
          <t>RV</t>
        </is>
      </c>
      <c r="J1333" t="inlineStr">
        <is>
          <t>MSCI</t>
        </is>
      </c>
      <c r="K1333" t="inlineStr"/>
      <c r="L1333" t="inlineStr">
        <is>
          <t>Robeco - Consumer Trends</t>
        </is>
      </c>
      <c r="M1333" t="inlineStr">
        <is>
          <t>Robeco - Consumer Trends</t>
        </is>
      </c>
      <c r="N1333" t="b">
        <v>0</v>
      </c>
      <c r="O1333" t="n">
        <v>6.2466671</v>
      </c>
      <c r="P1333" t="n">
        <v>3.864107901299311e-05</v>
      </c>
      <c r="Q1333" t="n">
        <v>0.06734584831730692</v>
      </c>
      <c r="R1333" t="n">
        <v>0.4206870950053115</v>
      </c>
      <c r="S1333" t="n">
        <v>0.0002413779569789646</v>
      </c>
      <c r="T1333">
        <f>O1333*Q1333</f>
        <v/>
      </c>
      <c r="U1333">
        <f>O1333*P1333</f>
        <v/>
      </c>
    </row>
    <row r="1334">
      <c r="A1334" t="inlineStr">
        <is>
          <t>202606</t>
        </is>
      </c>
      <c r="B1334" t="inlineStr">
        <is>
          <t>Habitat</t>
        </is>
      </c>
      <c r="C1334" t="inlineStr">
        <is>
          <t>F2</t>
        </is>
      </c>
      <c r="D1334" t="inlineStr">
        <is>
          <t>IN-FONDO2</t>
        </is>
      </c>
      <c r="E1334" t="inlineStr">
        <is>
          <t>5273882RGCTI</t>
        </is>
      </c>
      <c r="F1334" t="inlineStr">
        <is>
          <t>LU0936248318</t>
        </is>
      </c>
      <c r="G1334" t="inlineStr">
        <is>
          <t>TD</t>
        </is>
      </c>
      <c r="H1334" t="inlineStr">
        <is>
          <t>Sector</t>
        </is>
      </c>
      <c r="I1334" t="inlineStr">
        <is>
          <t>RV</t>
        </is>
      </c>
      <c r="J1334" t="inlineStr">
        <is>
          <t>MSCI</t>
        </is>
      </c>
      <c r="K1334" t="inlineStr"/>
      <c r="L1334" t="inlineStr">
        <is>
          <t>Robeco - Consumer Trends</t>
        </is>
      </c>
      <c r="M1334" t="inlineStr">
        <is>
          <t>Robeco - Consumer Trends</t>
        </is>
      </c>
      <c r="N1334" t="b">
        <v>0</v>
      </c>
      <c r="O1334" t="n">
        <v>6.2466671</v>
      </c>
      <c r="P1334" t="n">
        <v>8.555398243723511e-08</v>
      </c>
      <c r="Q1334" t="n">
        <v>0.0003499560255702275</v>
      </c>
      <c r="R1334" t="n">
        <v>0.002186058791376299</v>
      </c>
      <c r="S1334" t="n">
        <v>5.344272473646544e-07</v>
      </c>
      <c r="T1334">
        <f>O1334*Q1334</f>
        <v/>
      </c>
      <c r="U1334">
        <f>O1334*P1334</f>
        <v/>
      </c>
    </row>
    <row r="1335">
      <c r="A1335" t="inlineStr">
        <is>
          <t>202606</t>
        </is>
      </c>
      <c r="B1335" t="inlineStr">
        <is>
          <t>Habitat</t>
        </is>
      </c>
      <c r="C1335" t="inlineStr">
        <is>
          <t>F2</t>
        </is>
      </c>
      <c r="D1335" t="inlineStr">
        <is>
          <t>IN-FONDO2</t>
        </is>
      </c>
      <c r="E1335" t="inlineStr">
        <is>
          <t>5275122EE628</t>
        </is>
      </c>
      <c r="F1335" t="inlineStr">
        <is>
          <t>US46138E6288</t>
        </is>
      </c>
      <c r="G1335" t="inlineStr">
        <is>
          <t>TD</t>
        </is>
      </c>
      <c r="H1335" t="inlineStr">
        <is>
          <t>Sector</t>
        </is>
      </c>
      <c r="I1335" t="inlineStr">
        <is>
          <t>RV</t>
        </is>
      </c>
      <c r="J1335" t="inlineStr">
        <is>
          <t>MSCI</t>
        </is>
      </c>
      <c r="K1335" t="inlineStr"/>
      <c r="L1335" t="inlineStr">
        <is>
          <t>Invesco LLC - US Banks</t>
        </is>
      </c>
      <c r="M1335" t="inlineStr">
        <is>
          <t>Invesco LLC - US Banks</t>
        </is>
      </c>
      <c r="N1335" t="b">
        <v>0</v>
      </c>
      <c r="O1335" t="n">
        <v>0.80095964</v>
      </c>
      <c r="P1335" t="n">
        <v>0.02142723023429444</v>
      </c>
      <c r="Q1335" t="n">
        <v>87.64744922625991</v>
      </c>
      <c r="R1335" t="n">
        <v>70.20206937918341</v>
      </c>
      <c r="S1335" t="n">
        <v>0.01716234661465759</v>
      </c>
      <c r="T1335">
        <f>O1335*Q1335</f>
        <v/>
      </c>
      <c r="U1335">
        <f>O1335*P1335</f>
        <v/>
      </c>
    </row>
    <row r="1336">
      <c r="A1336" t="inlineStr">
        <is>
          <t>202606</t>
        </is>
      </c>
      <c r="B1336" t="inlineStr">
        <is>
          <t>Habitat</t>
        </is>
      </c>
      <c r="C1336" t="inlineStr">
        <is>
          <t>F3</t>
        </is>
      </c>
      <c r="D1336" t="inlineStr">
        <is>
          <t>IN-FONDO3</t>
        </is>
      </c>
      <c r="E1336" t="inlineStr">
        <is>
          <t>5275122EE628</t>
        </is>
      </c>
      <c r="F1336" t="inlineStr">
        <is>
          <t>US46138E6288</t>
        </is>
      </c>
      <c r="G1336" t="inlineStr">
        <is>
          <t>TD</t>
        </is>
      </c>
      <c r="H1336" t="inlineStr">
        <is>
          <t>Sector</t>
        </is>
      </c>
      <c r="I1336" t="inlineStr">
        <is>
          <t>RV</t>
        </is>
      </c>
      <c r="J1336" t="inlineStr">
        <is>
          <t>MSCI</t>
        </is>
      </c>
      <c r="K1336" t="inlineStr"/>
      <c r="L1336" t="inlineStr">
        <is>
          <t>Invesco LLC - US Banks</t>
        </is>
      </c>
      <c r="M1336" t="inlineStr">
        <is>
          <t>Invesco LLC - US Banks</t>
        </is>
      </c>
      <c r="N1336" t="b">
        <v>0</v>
      </c>
      <c r="O1336" t="n">
        <v>0.80095964</v>
      </c>
      <c r="P1336" t="n">
        <v>0.05798343802943725</v>
      </c>
      <c r="Q1336" t="n">
        <v>101.0568007465165</v>
      </c>
      <c r="R1336" t="n">
        <v>80.9424187454816</v>
      </c>
      <c r="S1336" t="n">
        <v>0.04644239365002037</v>
      </c>
      <c r="T1336">
        <f>O1336*Q1336</f>
        <v/>
      </c>
      <c r="U1336">
        <f>O1336*P1336</f>
        <v/>
      </c>
    </row>
    <row r="1337">
      <c r="A1337" t="inlineStr">
        <is>
          <t>202606</t>
        </is>
      </c>
      <c r="B1337" t="inlineStr">
        <is>
          <t>Habitat</t>
        </is>
      </c>
      <c r="C1337" t="inlineStr">
        <is>
          <t>F3</t>
        </is>
      </c>
      <c r="D1337" t="inlineStr">
        <is>
          <t>IN-FONDO3</t>
        </is>
      </c>
      <c r="E1337" t="inlineStr">
        <is>
          <t>5270432F2994</t>
        </is>
      </c>
      <c r="F1337" t="inlineStr">
        <is>
          <t>LU1694772994</t>
        </is>
      </c>
      <c r="G1337" t="inlineStr">
        <is>
          <t>TD</t>
        </is>
      </c>
      <c r="H1337" t="inlineStr">
        <is>
          <t>Sector</t>
        </is>
      </c>
      <c r="I1337" t="inlineStr">
        <is>
          <t>RV</t>
        </is>
      </c>
      <c r="J1337" t="inlineStr">
        <is>
          <t>MSCI</t>
        </is>
      </c>
      <c r="K1337" t="inlineStr"/>
      <c r="L1337" t="inlineStr">
        <is>
          <t>AXA - World Funds Framligton Digital Economy</t>
        </is>
      </c>
      <c r="M1337" t="inlineStr">
        <is>
          <t>AXA - World Funds Framligton Digital Economy</t>
        </is>
      </c>
      <c r="N1337" t="b">
        <v>0</v>
      </c>
      <c r="O1337" t="n">
        <v>1.1892113</v>
      </c>
      <c r="P1337" t="n">
        <v>3.126844821351672e-05</v>
      </c>
      <c r="Q1337" t="n">
        <v>0.05449641221967391</v>
      </c>
      <c r="R1337" t="n">
        <v>0.06480774922109429</v>
      </c>
      <c r="S1337" t="n">
        <v>3.718479194897889e-05</v>
      </c>
      <c r="T1337">
        <f>O1337*Q1337</f>
        <v/>
      </c>
      <c r="U1337">
        <f>O1337*P1337</f>
        <v/>
      </c>
    </row>
    <row r="1338">
      <c r="A1338" t="inlineStr">
        <is>
          <t>202606</t>
        </is>
      </c>
      <c r="B1338" t="inlineStr">
        <is>
          <t>Habitat</t>
        </is>
      </c>
      <c r="C1338" t="inlineStr">
        <is>
          <t>F2</t>
        </is>
      </c>
      <c r="D1338" t="inlineStr">
        <is>
          <t>IN-FONDO2</t>
        </is>
      </c>
      <c r="E1338" t="inlineStr">
        <is>
          <t>5270432F2994</t>
        </is>
      </c>
      <c r="F1338" t="inlineStr">
        <is>
          <t>LU1694772994</t>
        </is>
      </c>
      <c r="G1338" t="inlineStr">
        <is>
          <t>TD</t>
        </is>
      </c>
      <c r="H1338" t="inlineStr">
        <is>
          <t>Sector</t>
        </is>
      </c>
      <c r="I1338" t="inlineStr">
        <is>
          <t>RV</t>
        </is>
      </c>
      <c r="J1338" t="inlineStr">
        <is>
          <t>MSCI</t>
        </is>
      </c>
      <c r="K1338" t="inlineStr"/>
      <c r="L1338" t="inlineStr">
        <is>
          <t>AXA - World Funds Framligton Digital Economy</t>
        </is>
      </c>
      <c r="M1338" t="inlineStr">
        <is>
          <t>AXA - World Funds Framligton Digital Economy</t>
        </is>
      </c>
      <c r="N1338" t="b">
        <v>0</v>
      </c>
      <c r="O1338" t="n">
        <v>1.1892113</v>
      </c>
      <c r="P1338" t="n">
        <v>5.016103864628243e-08</v>
      </c>
      <c r="Q1338" t="n">
        <v>0.0002051822395994929</v>
      </c>
      <c r="R1338" t="n">
        <v>0.0002440050378910244</v>
      </c>
      <c r="S1338" t="n">
        <v>5.965207397789576e-08</v>
      </c>
      <c r="T1338">
        <f>O1338*Q1338</f>
        <v/>
      </c>
      <c r="U1338">
        <f>O1338*P1338</f>
        <v/>
      </c>
    </row>
    <row r="1339">
      <c r="A1339" t="inlineStr">
        <is>
          <t>202606</t>
        </is>
      </c>
      <c r="B1339" t="inlineStr">
        <is>
          <t>Habitat</t>
        </is>
      </c>
      <c r="C1339" t="inlineStr">
        <is>
          <t>F2</t>
        </is>
      </c>
      <c r="D1339" t="inlineStr">
        <is>
          <t>IN-FONDO2</t>
        </is>
      </c>
      <c r="E1339" t="inlineStr">
        <is>
          <t>5270802PTDIG</t>
        </is>
      </c>
      <c r="F1339" t="inlineStr">
        <is>
          <t>LU0101689882</t>
        </is>
      </c>
      <c r="G1339" t="inlineStr">
        <is>
          <t>TD</t>
        </is>
      </c>
      <c r="H1339" t="inlineStr">
        <is>
          <t>Sector</t>
        </is>
      </c>
      <c r="I1339" t="inlineStr">
        <is>
          <t>RV</t>
        </is>
      </c>
      <c r="J1339" t="inlineStr">
        <is>
          <t>MSCI</t>
        </is>
      </c>
      <c r="K1339" t="inlineStr"/>
      <c r="L1339" t="inlineStr">
        <is>
          <t>Pictet - Digital</t>
        </is>
      </c>
      <c r="M1339" t="inlineStr">
        <is>
          <t>Pictet - Digital</t>
        </is>
      </c>
      <c r="N1339" t="b">
        <v>0</v>
      </c>
      <c r="O1339" t="n">
        <v>3.56762204</v>
      </c>
      <c r="P1339" t="n">
        <v>0.004460548041468347</v>
      </c>
      <c r="Q1339" t="n">
        <v>18.24573935646441</v>
      </c>
      <c r="R1339" t="n">
        <v>65.09390186421783</v>
      </c>
      <c r="S1339" t="n">
        <v>0.01591354950322131</v>
      </c>
      <c r="T1339">
        <f>O1339*Q1339</f>
        <v/>
      </c>
      <c r="U1339">
        <f>O1339*P1339</f>
        <v/>
      </c>
    </row>
    <row r="1340">
      <c r="A1340" t="inlineStr">
        <is>
          <t>202606</t>
        </is>
      </c>
      <c r="B1340" t="inlineStr">
        <is>
          <t>Habitat</t>
        </is>
      </c>
      <c r="C1340" t="inlineStr">
        <is>
          <t>F3</t>
        </is>
      </c>
      <c r="D1340" t="inlineStr">
        <is>
          <t>IN-FONDO3</t>
        </is>
      </c>
      <c r="E1340" t="inlineStr">
        <is>
          <t>5270802PTDIG</t>
        </is>
      </c>
      <c r="F1340" t="inlineStr">
        <is>
          <t>LU0101689882</t>
        </is>
      </c>
      <c r="G1340" t="inlineStr">
        <is>
          <t>TD</t>
        </is>
      </c>
      <c r="H1340" t="inlineStr">
        <is>
          <t>Sector</t>
        </is>
      </c>
      <c r="I1340" t="inlineStr">
        <is>
          <t>RV</t>
        </is>
      </c>
      <c r="J1340" t="inlineStr">
        <is>
          <t>MSCI</t>
        </is>
      </c>
      <c r="K1340" t="inlineStr"/>
      <c r="L1340" t="inlineStr">
        <is>
          <t>Pictet - Digital</t>
        </is>
      </c>
      <c r="M1340" t="inlineStr">
        <is>
          <t>Pictet - Digital</t>
        </is>
      </c>
      <c r="N1340" t="b">
        <v>0</v>
      </c>
      <c r="O1340" t="n">
        <v>3.56762204</v>
      </c>
      <c r="P1340" t="n">
        <v>0.00569037883458468</v>
      </c>
      <c r="Q1340" t="n">
        <v>9.9175126484717</v>
      </c>
      <c r="R1340" t="n">
        <v>35.38193670666641</v>
      </c>
      <c r="S1340" t="n">
        <v>0.02030112094621382</v>
      </c>
      <c r="T1340">
        <f>O1340*Q1340</f>
        <v/>
      </c>
      <c r="U1340">
        <f>O1340*P1340</f>
        <v/>
      </c>
    </row>
    <row r="1341">
      <c r="A1341" t="inlineStr">
        <is>
          <t>202606</t>
        </is>
      </c>
      <c r="B1341" t="inlineStr">
        <is>
          <t>Habitat</t>
        </is>
      </c>
      <c r="C1341" t="inlineStr">
        <is>
          <t>F3</t>
        </is>
      </c>
      <c r="D1341" t="inlineStr">
        <is>
          <t>IN-FONDO3</t>
        </is>
      </c>
      <c r="E1341" t="inlineStr">
        <is>
          <t>5270474GAIWT</t>
        </is>
      </c>
      <c r="F1341" t="inlineStr">
        <is>
          <t>LU1548499711</t>
        </is>
      </c>
      <c r="G1341" t="inlineStr">
        <is>
          <t>TD</t>
        </is>
      </c>
      <c r="H1341" t="inlineStr">
        <is>
          <t>Sector</t>
        </is>
      </c>
      <c r="I1341" t="inlineStr">
        <is>
          <t>RV</t>
        </is>
      </c>
      <c r="J1341" t="inlineStr">
        <is>
          <t>MSCI</t>
        </is>
      </c>
      <c r="K1341" t="inlineStr"/>
      <c r="L1341" t="inlineStr">
        <is>
          <t>Allianz - Artificial Intelligence</t>
        </is>
      </c>
      <c r="M1341" t="inlineStr">
        <is>
          <t>Allianz - Artificial Intelligence</t>
        </is>
      </c>
      <c r="N1341" t="b">
        <v>0</v>
      </c>
      <c r="O1341" t="n">
        <v>8.42722528</v>
      </c>
      <c r="P1341" t="n">
        <v>0.002850379023291404</v>
      </c>
      <c r="Q1341" t="n">
        <v>4.967801061788908</v>
      </c>
      <c r="R1341" t="n">
        <v>41.86477869391832</v>
      </c>
      <c r="S1341" t="n">
        <v>0.02402078616266302</v>
      </c>
      <c r="T1341">
        <f>O1341*Q1341</f>
        <v/>
      </c>
      <c r="U1341">
        <f>O1341*P1341</f>
        <v/>
      </c>
    </row>
    <row r="1342">
      <c r="A1342" t="inlineStr">
        <is>
          <t>202606</t>
        </is>
      </c>
      <c r="B1342" t="inlineStr">
        <is>
          <t>Habitat</t>
        </is>
      </c>
      <c r="C1342" t="inlineStr">
        <is>
          <t>F2</t>
        </is>
      </c>
      <c r="D1342" t="inlineStr">
        <is>
          <t>IN-FONDO2</t>
        </is>
      </c>
      <c r="E1342" t="inlineStr">
        <is>
          <t>5270474GAIWT</t>
        </is>
      </c>
      <c r="F1342" t="inlineStr">
        <is>
          <t>LU1548499711</t>
        </is>
      </c>
      <c r="G1342" t="inlineStr">
        <is>
          <t>TD</t>
        </is>
      </c>
      <c r="H1342" t="inlineStr">
        <is>
          <t>Sector</t>
        </is>
      </c>
      <c r="I1342" t="inlineStr">
        <is>
          <t>RV</t>
        </is>
      </c>
      <c r="J1342" t="inlineStr">
        <is>
          <t>MSCI</t>
        </is>
      </c>
      <c r="K1342" t="inlineStr"/>
      <c r="L1342" t="inlineStr">
        <is>
          <t>Allianz - Artificial Intelligence</t>
        </is>
      </c>
      <c r="M1342" t="inlineStr">
        <is>
          <t>Allianz - Artificial Intelligence</t>
        </is>
      </c>
      <c r="N1342" t="b">
        <v>0</v>
      </c>
      <c r="O1342" t="n">
        <v>8.42722528</v>
      </c>
      <c r="P1342" t="n">
        <v>1.094749035238928e-06</v>
      </c>
      <c r="Q1342" t="n">
        <v>0.004478038432052181</v>
      </c>
      <c r="R1342" t="n">
        <v>0.0377374386794017</v>
      </c>
      <c r="S1342" t="n">
        <v>9.225696745021103e-06</v>
      </c>
      <c r="T1342">
        <f>O1342*Q1342</f>
        <v/>
      </c>
      <c r="U1342">
        <f>O1342*P1342</f>
        <v/>
      </c>
    </row>
    <row r="1343">
      <c r="A1343" t="inlineStr">
        <is>
          <t>202606</t>
        </is>
      </c>
      <c r="B1343" t="inlineStr">
        <is>
          <t>Habitat</t>
        </is>
      </c>
      <c r="C1343" t="inlineStr">
        <is>
          <t>F1</t>
        </is>
      </c>
      <c r="D1343" t="inlineStr">
        <is>
          <t>IN-FONDO1</t>
        </is>
      </c>
      <c r="E1343" t="inlineStr">
        <is>
          <t>5270652EF676</t>
        </is>
      </c>
      <c r="F1343" t="inlineStr">
        <is>
          <t>US92189F6768</t>
        </is>
      </c>
      <c r="G1343" t="inlineStr">
        <is>
          <t>TD</t>
        </is>
      </c>
      <c r="H1343" t="inlineStr">
        <is>
          <t>Sector</t>
        </is>
      </c>
      <c r="I1343" t="inlineStr">
        <is>
          <t>RV</t>
        </is>
      </c>
      <c r="J1343" t="inlineStr">
        <is>
          <t>MSCI</t>
        </is>
      </c>
      <c r="K1343" t="inlineStr"/>
      <c r="L1343" t="inlineStr">
        <is>
          <t>VanEck Semiconductor ETF</t>
        </is>
      </c>
      <c r="M1343" t="inlineStr">
        <is>
          <t>VanEck Semiconductor ETF</t>
        </is>
      </c>
      <c r="N1343" t="b">
        <v>0</v>
      </c>
      <c r="O1343" t="n">
        <v>7.06547718</v>
      </c>
      <c r="P1343" t="n">
        <v>0.02306731958926658</v>
      </c>
      <c r="Q1343" t="n">
        <v>11.74313864275897</v>
      </c>
      <c r="R1343" t="n">
        <v>82.97087810198967</v>
      </c>
      <c r="S1343" t="n">
        <v>0.16298162016173</v>
      </c>
      <c r="T1343">
        <f>O1343*Q1343</f>
        <v/>
      </c>
      <c r="U1343">
        <f>O1343*P1343</f>
        <v/>
      </c>
    </row>
    <row r="1344">
      <c r="A1344" t="inlineStr">
        <is>
          <t>202606</t>
        </is>
      </c>
      <c r="B1344" t="inlineStr">
        <is>
          <t>Habitat</t>
        </is>
      </c>
      <c r="C1344" t="inlineStr">
        <is>
          <t>F2</t>
        </is>
      </c>
      <c r="D1344" t="inlineStr">
        <is>
          <t>IN-FONDO2</t>
        </is>
      </c>
      <c r="E1344" t="inlineStr">
        <is>
          <t>5270652EF676</t>
        </is>
      </c>
      <c r="F1344" t="inlineStr">
        <is>
          <t>US92189F6768</t>
        </is>
      </c>
      <c r="G1344" t="inlineStr">
        <is>
          <t>TD</t>
        </is>
      </c>
      <c r="H1344" t="inlineStr">
        <is>
          <t>Sector</t>
        </is>
      </c>
      <c r="I1344" t="inlineStr">
        <is>
          <t>RV</t>
        </is>
      </c>
      <c r="J1344" t="inlineStr">
        <is>
          <t>MSCI</t>
        </is>
      </c>
      <c r="K1344" t="inlineStr"/>
      <c r="L1344" t="inlineStr">
        <is>
          <t>VanEck Semiconductor ETF</t>
        </is>
      </c>
      <c r="M1344" t="inlineStr">
        <is>
          <t>VanEck Semiconductor ETF</t>
        </is>
      </c>
      <c r="N1344" t="b">
        <v>0</v>
      </c>
      <c r="O1344" t="n">
        <v>7.06547718</v>
      </c>
      <c r="P1344" t="n">
        <v>0.04187264831783733</v>
      </c>
      <c r="Q1344" t="n">
        <v>171.2788249940384</v>
      </c>
      <c r="R1344" t="n">
        <v>1210.166629412592</v>
      </c>
      <c r="S1344" t="n">
        <v>0.2958502411558451</v>
      </c>
      <c r="T1344">
        <f>O1344*Q1344</f>
        <v/>
      </c>
      <c r="U1344">
        <f>O1344*P1344</f>
        <v/>
      </c>
    </row>
    <row r="1345">
      <c r="A1345" t="inlineStr">
        <is>
          <t>202606</t>
        </is>
      </c>
      <c r="B1345" t="inlineStr">
        <is>
          <t>Habitat</t>
        </is>
      </c>
      <c r="C1345" t="inlineStr">
        <is>
          <t>F3</t>
        </is>
      </c>
      <c r="D1345" t="inlineStr">
        <is>
          <t>IN-FONDO3</t>
        </is>
      </c>
      <c r="E1345" t="inlineStr">
        <is>
          <t>5270652EF676</t>
        </is>
      </c>
      <c r="F1345" t="inlineStr">
        <is>
          <t>US92189F6768</t>
        </is>
      </c>
      <c r="G1345" t="inlineStr">
        <is>
          <t>TD</t>
        </is>
      </c>
      <c r="H1345" t="inlineStr">
        <is>
          <t>Sector</t>
        </is>
      </c>
      <c r="I1345" t="inlineStr">
        <is>
          <t>RV</t>
        </is>
      </c>
      <c r="J1345" t="inlineStr">
        <is>
          <t>MSCI</t>
        </is>
      </c>
      <c r="K1345" t="inlineStr"/>
      <c r="L1345" t="inlineStr">
        <is>
          <t>VanEck Semiconductor ETF</t>
        </is>
      </c>
      <c r="M1345" t="inlineStr">
        <is>
          <t>VanEck Semiconductor ETF</t>
        </is>
      </c>
      <c r="N1345" t="b">
        <v>0</v>
      </c>
      <c r="O1345" t="n">
        <v>7.06547718</v>
      </c>
      <c r="P1345" t="n">
        <v>0.04342780068851392</v>
      </c>
      <c r="Q1345" t="n">
        <v>75.68841638556384</v>
      </c>
      <c r="R1345" t="n">
        <v>534.7747787625394</v>
      </c>
      <c r="S1345" t="n">
        <v>0.3068381347422834</v>
      </c>
      <c r="T1345">
        <f>O1345*Q1345</f>
        <v/>
      </c>
      <c r="U1345">
        <f>O1345*P1345</f>
        <v/>
      </c>
    </row>
    <row r="1346">
      <c r="A1346" t="inlineStr">
        <is>
          <t>202606</t>
        </is>
      </c>
      <c r="B1346" t="inlineStr">
        <is>
          <t>Habitat</t>
        </is>
      </c>
      <c r="C1346" t="inlineStr">
        <is>
          <t>F2</t>
        </is>
      </c>
      <c r="D1346" t="inlineStr">
        <is>
          <t>IN-FONDO2</t>
        </is>
      </c>
      <c r="E1346" t="inlineStr">
        <is>
          <t>5271112E7523</t>
        </is>
      </c>
      <c r="F1346" t="inlineStr">
        <is>
          <t>US4642875235</t>
        </is>
      </c>
      <c r="G1346" t="inlineStr">
        <is>
          <t>TD</t>
        </is>
      </c>
      <c r="H1346" t="inlineStr">
        <is>
          <t>Sector</t>
        </is>
      </c>
      <c r="I1346" t="inlineStr">
        <is>
          <t>RV</t>
        </is>
      </c>
      <c r="J1346" t="inlineStr">
        <is>
          <t>MSCI</t>
        </is>
      </c>
      <c r="K1346" t="inlineStr"/>
      <c r="L1346" t="inlineStr">
        <is>
          <t>BlackRock - iShares PHLX Semiconductor ETF</t>
        </is>
      </c>
      <c r="M1346" t="inlineStr">
        <is>
          <t>BlackRock - iShares PHLX Semiconductor ETF</t>
        </is>
      </c>
      <c r="N1346" t="b">
        <v>0</v>
      </c>
      <c r="O1346" t="n">
        <v>9.967317</v>
      </c>
      <c r="P1346" t="n">
        <v>0.02834656457027827</v>
      </c>
      <c r="Q1346" t="n">
        <v>115.9507809336876</v>
      </c>
      <c r="R1346" t="n">
        <v>1155.718189963621</v>
      </c>
      <c r="S1346" t="n">
        <v>0.2825391949329323</v>
      </c>
      <c r="T1346">
        <f>O1346*Q1346</f>
        <v/>
      </c>
      <c r="U1346">
        <f>O1346*P1346</f>
        <v/>
      </c>
    </row>
    <row r="1347">
      <c r="A1347" t="inlineStr">
        <is>
          <t>202606</t>
        </is>
      </c>
      <c r="B1347" t="inlineStr">
        <is>
          <t>Habitat</t>
        </is>
      </c>
      <c r="C1347" t="inlineStr">
        <is>
          <t>F3</t>
        </is>
      </c>
      <c r="D1347" t="inlineStr">
        <is>
          <t>IN-FONDO3</t>
        </is>
      </c>
      <c r="E1347" t="inlineStr">
        <is>
          <t>5271112E7523</t>
        </is>
      </c>
      <c r="F1347" t="inlineStr">
        <is>
          <t>US4642875235</t>
        </is>
      </c>
      <c r="G1347" t="inlineStr">
        <is>
          <t>TD</t>
        </is>
      </c>
      <c r="H1347" t="inlineStr">
        <is>
          <t>Sector</t>
        </is>
      </c>
      <c r="I1347" t="inlineStr">
        <is>
          <t>RV</t>
        </is>
      </c>
      <c r="J1347" t="inlineStr">
        <is>
          <t>MSCI</t>
        </is>
      </c>
      <c r="K1347" t="inlineStr"/>
      <c r="L1347" t="inlineStr">
        <is>
          <t>BlackRock - iShares PHLX Semiconductor ETF</t>
        </is>
      </c>
      <c r="M1347" t="inlineStr">
        <is>
          <t>BlackRock - iShares PHLX Semiconductor ETF</t>
        </is>
      </c>
      <c r="N1347" t="b">
        <v>0</v>
      </c>
      <c r="O1347" t="n">
        <v>9.967317</v>
      </c>
      <c r="P1347" t="n">
        <v>0.07308271050436004</v>
      </c>
      <c r="Q1347" t="n">
        <v>127.3726630301736</v>
      </c>
      <c r="R1347" t="n">
        <v>1269.56370955592</v>
      </c>
      <c r="S1347" t="n">
        <v>0.7284385428161864</v>
      </c>
      <c r="T1347">
        <f>O1347*Q1347</f>
        <v/>
      </c>
      <c r="U1347">
        <f>O1347*P1347</f>
        <v/>
      </c>
    </row>
    <row r="1348">
      <c r="A1348" t="inlineStr">
        <is>
          <t>202606</t>
        </is>
      </c>
      <c r="B1348" t="inlineStr">
        <is>
          <t>Habitat</t>
        </is>
      </c>
      <c r="C1348" t="inlineStr">
        <is>
          <t>F3</t>
        </is>
      </c>
      <c r="D1348" t="inlineStr">
        <is>
          <t>IN-FONDO3</t>
        </is>
      </c>
      <c r="E1348" t="inlineStr">
        <is>
          <t>5274292E2260</t>
        </is>
      </c>
      <c r="F1348" t="inlineStr">
        <is>
          <t>LU2134542260</t>
        </is>
      </c>
      <c r="G1348" t="inlineStr">
        <is>
          <t>TD</t>
        </is>
      </c>
      <c r="H1348" t="inlineStr">
        <is>
          <t>Sector</t>
        </is>
      </c>
      <c r="I1348" t="inlineStr">
        <is>
          <t>RV</t>
        </is>
      </c>
      <c r="J1348" t="inlineStr">
        <is>
          <t>MSCI</t>
        </is>
      </c>
      <c r="K1348" t="inlineStr"/>
      <c r="L1348" t="inlineStr">
        <is>
          <t>Black Rock - World Technology Fund</t>
        </is>
      </c>
      <c r="M1348" t="inlineStr">
        <is>
          <t>Black Rock - World Technology Fund</t>
        </is>
      </c>
      <c r="N1348" t="b">
        <v>0</v>
      </c>
      <c r="O1348" t="n">
        <v>5.88653101</v>
      </c>
      <c r="P1348" t="n">
        <v>0.009287652278924391</v>
      </c>
      <c r="Q1348" t="n">
        <v>16.18704336361859</v>
      </c>
      <c r="R1348" t="n">
        <v>95.28553272015554</v>
      </c>
      <c r="S1348" t="n">
        <v>0.05467205314998559</v>
      </c>
      <c r="T1348">
        <f>O1348*Q1348</f>
        <v/>
      </c>
      <c r="U1348">
        <f>O1348*P1348</f>
        <v/>
      </c>
    </row>
    <row r="1349">
      <c r="A1349" t="inlineStr">
        <is>
          <t>202606</t>
        </is>
      </c>
      <c r="B1349" t="inlineStr">
        <is>
          <t>Habitat</t>
        </is>
      </c>
      <c r="C1349" t="inlineStr">
        <is>
          <t>F2</t>
        </is>
      </c>
      <c r="D1349" t="inlineStr">
        <is>
          <t>IN-FONDO2</t>
        </is>
      </c>
      <c r="E1349" t="inlineStr">
        <is>
          <t>5274292E2260</t>
        </is>
      </c>
      <c r="F1349" t="inlineStr">
        <is>
          <t>LU2134542260</t>
        </is>
      </c>
      <c r="G1349" t="inlineStr">
        <is>
          <t>TD</t>
        </is>
      </c>
      <c r="H1349" t="inlineStr">
        <is>
          <t>Sector</t>
        </is>
      </c>
      <c r="I1349" t="inlineStr">
        <is>
          <t>RV</t>
        </is>
      </c>
      <c r="J1349" t="inlineStr">
        <is>
          <t>MSCI</t>
        </is>
      </c>
      <c r="K1349" t="inlineStr"/>
      <c r="L1349" t="inlineStr">
        <is>
          <t>Black Rock - World Technology Fund</t>
        </is>
      </c>
      <c r="M1349" t="inlineStr">
        <is>
          <t>Black Rock - World Technology Fund</t>
        </is>
      </c>
      <c r="N1349" t="b">
        <v>0</v>
      </c>
      <c r="O1349" t="n">
        <v>5.88653101</v>
      </c>
      <c r="P1349" t="n">
        <v>0.002865527963919774</v>
      </c>
      <c r="Q1349" t="n">
        <v>11.7213570759187</v>
      </c>
      <c r="R1349" t="n">
        <v>68.99813190667837</v>
      </c>
      <c r="S1349" t="n">
        <v>0.01686801921963591</v>
      </c>
      <c r="T1349">
        <f>O1349*Q1349</f>
        <v/>
      </c>
      <c r="U1349">
        <f>O1349*P1349</f>
        <v/>
      </c>
    </row>
    <row r="1350">
      <c r="A1350" t="inlineStr">
        <is>
          <t>202606</t>
        </is>
      </c>
      <c r="B1350" t="inlineStr">
        <is>
          <t>Habitat</t>
        </is>
      </c>
      <c r="C1350" t="inlineStr">
        <is>
          <t>F3</t>
        </is>
      </c>
      <c r="D1350" t="inlineStr">
        <is>
          <t>IN-FONDO3</t>
        </is>
      </c>
      <c r="E1350" t="inlineStr">
        <is>
          <t>527040275426</t>
        </is>
      </c>
      <c r="F1350" t="inlineStr">
        <is>
          <t>LU0048575426</t>
        </is>
      </c>
      <c r="G1350" t="inlineStr">
        <is>
          <t>TD</t>
        </is>
      </c>
      <c r="H1350" t="inlineStr">
        <is>
          <t>Sector</t>
        </is>
      </c>
      <c r="I1350" t="inlineStr">
        <is>
          <t>RV</t>
        </is>
      </c>
      <c r="J1350" t="inlineStr">
        <is>
          <t>MSCI</t>
        </is>
      </c>
      <c r="K1350" t="inlineStr"/>
      <c r="L1350" t="inlineStr">
        <is>
          <t>Fidelity - Emerging Markets -Retail</t>
        </is>
      </c>
      <c r="M1350" t="inlineStr">
        <is>
          <t>Fidelity - Emerging Markets -Retail</t>
        </is>
      </c>
      <c r="N1350" t="b">
        <v>0</v>
      </c>
      <c r="O1350" t="n">
        <v>18.54390047</v>
      </c>
      <c r="P1350" t="n">
        <v>0.0004515398038626981</v>
      </c>
      <c r="Q1350" t="n">
        <v>0.7869689956105678</v>
      </c>
      <c r="R1350" t="n">
        <v>14.59347472757824</v>
      </c>
      <c r="S1350" t="n">
        <v>0.008373309181073195</v>
      </c>
      <c r="T1350">
        <f>O1350*Q1350</f>
        <v/>
      </c>
      <c r="U1350">
        <f>O1350*P1350</f>
        <v/>
      </c>
    </row>
    <row r="1351">
      <c r="A1351" t="inlineStr">
        <is>
          <t>202606</t>
        </is>
      </c>
      <c r="B1351" t="inlineStr">
        <is>
          <t>Habitat</t>
        </is>
      </c>
      <c r="C1351" t="inlineStr">
        <is>
          <t>F2</t>
        </is>
      </c>
      <c r="D1351" t="inlineStr">
        <is>
          <t>IN-FONDO2</t>
        </is>
      </c>
      <c r="E1351" t="inlineStr">
        <is>
          <t>527040275426</t>
        </is>
      </c>
      <c r="F1351" t="inlineStr">
        <is>
          <t>LU0048575426</t>
        </is>
      </c>
      <c r="G1351" t="inlineStr">
        <is>
          <t>TD</t>
        </is>
      </c>
      <c r="H1351" t="inlineStr">
        <is>
          <t>Sector</t>
        </is>
      </c>
      <c r="I1351" t="inlineStr">
        <is>
          <t>RV</t>
        </is>
      </c>
      <c r="J1351" t="inlineStr">
        <is>
          <t>MSCI</t>
        </is>
      </c>
      <c r="K1351" t="inlineStr"/>
      <c r="L1351" t="inlineStr">
        <is>
          <t>Fidelity - Emerging Markets -Retail</t>
        </is>
      </c>
      <c r="M1351" t="inlineStr">
        <is>
          <t>Fidelity - Emerging Markets -Retail</t>
        </is>
      </c>
      <c r="N1351" t="b">
        <v>0</v>
      </c>
      <c r="O1351" t="n">
        <v>18.54390047</v>
      </c>
      <c r="P1351" t="n">
        <v>2.337024970124037e-08</v>
      </c>
      <c r="Q1351" t="n">
        <v>9.559531267910184e-05</v>
      </c>
      <c r="R1351" t="n">
        <v>0.001772709963719794</v>
      </c>
      <c r="S1351" t="n">
        <v>4.333755844188487e-07</v>
      </c>
      <c r="T1351">
        <f>O1351*Q1351</f>
        <v/>
      </c>
      <c r="U1351">
        <f>O1351*P1351</f>
        <v/>
      </c>
    </row>
    <row r="1352">
      <c r="A1352" t="inlineStr">
        <is>
          <t>202606</t>
        </is>
      </c>
      <c r="B1352" t="inlineStr">
        <is>
          <t>Habitat</t>
        </is>
      </c>
      <c r="C1352" t="inlineStr">
        <is>
          <t>F3</t>
        </is>
      </c>
      <c r="D1352" t="inlineStr">
        <is>
          <t>IN-FONDO3</t>
        </is>
      </c>
      <c r="E1352" t="inlineStr">
        <is>
          <t>5271112EG764</t>
        </is>
      </c>
      <c r="F1352" t="inlineStr">
        <is>
          <t>US46434G7640</t>
        </is>
      </c>
      <c r="G1352" t="inlineStr">
        <is>
          <t>TD</t>
        </is>
      </c>
      <c r="H1352" t="inlineStr">
        <is>
          <t>Sector</t>
        </is>
      </c>
      <c r="I1352" t="inlineStr">
        <is>
          <t>RV</t>
        </is>
      </c>
      <c r="J1352" t="inlineStr">
        <is>
          <t>MSCI</t>
        </is>
      </c>
      <c r="K1352" t="inlineStr"/>
      <c r="L1352" t="inlineStr">
        <is>
          <t>BlackRock - iShares MSCI Emerging Markets ex China</t>
        </is>
      </c>
      <c r="M1352" t="inlineStr">
        <is>
          <t>BlackRock - iShares MSCI Emerging Markets ex China</t>
        </is>
      </c>
      <c r="N1352" t="b">
        <v>0</v>
      </c>
      <c r="O1352" t="n">
        <v>86.20937024</v>
      </c>
      <c r="P1352" t="n">
        <v>0.01475427944195694</v>
      </c>
      <c r="Q1352" t="n">
        <v>25.71458899983304</v>
      </c>
      <c r="R1352" t="n">
        <v>2216.838523656038</v>
      </c>
      <c r="S1352" t="n">
        <v>1.271957139036087</v>
      </c>
      <c r="T1352">
        <f>O1352*Q1352</f>
        <v/>
      </c>
      <c r="U1352">
        <f>O1352*P1352</f>
        <v/>
      </c>
    </row>
    <row r="1353">
      <c r="A1353" t="inlineStr">
        <is>
          <t>202606</t>
        </is>
      </c>
      <c r="B1353" t="inlineStr">
        <is>
          <t>Habitat</t>
        </is>
      </c>
      <c r="C1353" t="inlineStr">
        <is>
          <t>F2</t>
        </is>
      </c>
      <c r="D1353" t="inlineStr">
        <is>
          <t>IN-FONDO2</t>
        </is>
      </c>
      <c r="E1353" t="inlineStr">
        <is>
          <t>5270882EMIUS</t>
        </is>
      </c>
      <c r="F1353" t="inlineStr">
        <is>
          <t>LU0248044025</t>
        </is>
      </c>
      <c r="G1353" t="inlineStr">
        <is>
          <t>TD</t>
        </is>
      </c>
      <c r="H1353" t="inlineStr">
        <is>
          <t>Sector</t>
        </is>
      </c>
      <c r="I1353" t="inlineStr">
        <is>
          <t>RV</t>
        </is>
      </c>
      <c r="J1353" t="inlineStr">
        <is>
          <t>MSCI</t>
        </is>
      </c>
      <c r="K1353" t="inlineStr"/>
      <c r="L1353" t="inlineStr">
        <is>
          <t>JP Morgan - Emerging Markets</t>
        </is>
      </c>
      <c r="M1353" t="inlineStr">
        <is>
          <t>JP Morgan - Emerging Markets</t>
        </is>
      </c>
      <c r="N1353" t="b">
        <v>0</v>
      </c>
      <c r="O1353" t="n">
        <v>23.46238816</v>
      </c>
      <c r="P1353" t="n">
        <v>0.0001110037494876805</v>
      </c>
      <c r="Q1353" t="n">
        <v>0.4540575422377412</v>
      </c>
      <c r="R1353" t="n">
        <v>10.65327430295748</v>
      </c>
      <c r="S1353" t="n">
        <v>0.002604413057695361</v>
      </c>
      <c r="T1353">
        <f>O1353*Q1353</f>
        <v/>
      </c>
      <c r="U1353">
        <f>O1353*P1353</f>
        <v/>
      </c>
    </row>
    <row r="1354">
      <c r="A1354" t="inlineStr">
        <is>
          <t>202606</t>
        </is>
      </c>
      <c r="B1354" t="inlineStr">
        <is>
          <t>Habitat</t>
        </is>
      </c>
      <c r="C1354" t="inlineStr">
        <is>
          <t>F3</t>
        </is>
      </c>
      <c r="D1354" t="inlineStr">
        <is>
          <t>IN-FONDO3</t>
        </is>
      </c>
      <c r="E1354" t="inlineStr">
        <is>
          <t>5270882EMIUS</t>
        </is>
      </c>
      <c r="F1354" t="inlineStr">
        <is>
          <t>LU0248044025</t>
        </is>
      </c>
      <c r="G1354" t="inlineStr">
        <is>
          <t>TD</t>
        </is>
      </c>
      <c r="H1354" t="inlineStr">
        <is>
          <t>Sector</t>
        </is>
      </c>
      <c r="I1354" t="inlineStr">
        <is>
          <t>RV</t>
        </is>
      </c>
      <c r="J1354" t="inlineStr">
        <is>
          <t>MSCI</t>
        </is>
      </c>
      <c r="K1354" t="inlineStr"/>
      <c r="L1354" t="inlineStr">
        <is>
          <t>JP Morgan - Emerging Markets</t>
        </is>
      </c>
      <c r="M1354" t="inlineStr">
        <is>
          <t>JP Morgan - Emerging Markets</t>
        </is>
      </c>
      <c r="N1354" t="b">
        <v>0</v>
      </c>
      <c r="O1354" t="n">
        <v>23.46238816</v>
      </c>
      <c r="P1354" t="n">
        <v>0.0004826280764522942</v>
      </c>
      <c r="Q1354" t="n">
        <v>0.8411513876074899</v>
      </c>
      <c r="R1354" t="n">
        <v>19.73542035736954</v>
      </c>
      <c r="S1354" t="n">
        <v>0.01132360726663788</v>
      </c>
      <c r="T1354">
        <f>O1354*Q1354</f>
        <v/>
      </c>
      <c r="U1354">
        <f>O1354*P1354</f>
        <v/>
      </c>
    </row>
    <row r="1355">
      <c r="A1355" t="inlineStr">
        <is>
          <t>202606</t>
        </is>
      </c>
      <c r="B1355" t="inlineStr">
        <is>
          <t>Habitat</t>
        </is>
      </c>
      <c r="C1355" t="inlineStr">
        <is>
          <t>F3</t>
        </is>
      </c>
      <c r="D1355" t="inlineStr">
        <is>
          <t>IN-FONDO3</t>
        </is>
      </c>
      <c r="E1355" t="inlineStr">
        <is>
          <t>52ALLB2EMGRO</t>
        </is>
      </c>
      <c r="F1355" t="inlineStr">
        <is>
          <t>LU0206294794</t>
        </is>
      </c>
      <c r="G1355" t="inlineStr">
        <is>
          <t>TD</t>
        </is>
      </c>
      <c r="H1355" t="inlineStr">
        <is>
          <t>Sector</t>
        </is>
      </c>
      <c r="I1355" t="inlineStr">
        <is>
          <t>RV</t>
        </is>
      </c>
      <c r="J1355" t="inlineStr">
        <is>
          <t>MSCI</t>
        </is>
      </c>
      <c r="K1355" t="inlineStr"/>
      <c r="L1355" t="inlineStr">
        <is>
          <t>Alliance Bernstein - Emerging Markets Growth</t>
        </is>
      </c>
      <c r="M1355" t="inlineStr">
        <is>
          <t>Alliance Bernstein - Emerging Markets Growth</t>
        </is>
      </c>
      <c r="N1355" t="b">
        <v>0</v>
      </c>
      <c r="O1355" t="n">
        <v>28.80823866</v>
      </c>
      <c r="P1355" t="n">
        <v>3.69271632895945e-08</v>
      </c>
      <c r="Q1355" t="n">
        <v>6.435873948688738e-05</v>
      </c>
      <c r="R1355" t="n">
        <v>0.001854061926995018</v>
      </c>
      <c r="S1355" t="n">
        <v>1.063806533083429e-06</v>
      </c>
      <c r="T1355">
        <f>O1355*Q1355</f>
        <v/>
      </c>
      <c r="U1355">
        <f>O1355*P1355</f>
        <v/>
      </c>
    </row>
    <row r="1356">
      <c r="A1356" t="inlineStr">
        <is>
          <t>202606</t>
        </is>
      </c>
      <c r="B1356" t="inlineStr">
        <is>
          <t>Habitat</t>
        </is>
      </c>
      <c r="C1356" t="inlineStr">
        <is>
          <t>F1</t>
        </is>
      </c>
      <c r="D1356" t="inlineStr">
        <is>
          <t>IN-FONDO1</t>
        </is>
      </c>
      <c r="E1356" t="inlineStr">
        <is>
          <t>52ALLB2EMGRO</t>
        </is>
      </c>
      <c r="F1356" t="inlineStr">
        <is>
          <t>LU0206294794</t>
        </is>
      </c>
      <c r="G1356" t="inlineStr">
        <is>
          <t>TD</t>
        </is>
      </c>
      <c r="H1356" t="inlineStr">
        <is>
          <t>Sector</t>
        </is>
      </c>
      <c r="I1356" t="inlineStr">
        <is>
          <t>RV</t>
        </is>
      </c>
      <c r="J1356" t="inlineStr">
        <is>
          <t>MSCI</t>
        </is>
      </c>
      <c r="K1356" t="inlineStr"/>
      <c r="L1356" t="inlineStr">
        <is>
          <t>Alliance Bernstein - Emerging Markets Growth</t>
        </is>
      </c>
      <c r="M1356" t="inlineStr">
        <is>
          <t>Alliance Bernstein - Emerging Markets Growth</t>
        </is>
      </c>
      <c r="N1356" t="b">
        <v>0</v>
      </c>
      <c r="O1356" t="n">
        <v>28.80823866</v>
      </c>
      <c r="P1356" t="n">
        <v>1.575852828537715e-07</v>
      </c>
      <c r="Q1356" t="n">
        <v>8.022370425176324e-05</v>
      </c>
      <c r="R1356" t="n">
        <v>0.002311103618274052</v>
      </c>
      <c r="S1356" t="n">
        <v>4.539754437755056e-06</v>
      </c>
      <c r="T1356">
        <f>O1356*Q1356</f>
        <v/>
      </c>
      <c r="U1356">
        <f>O1356*P1356</f>
        <v/>
      </c>
    </row>
    <row r="1357">
      <c r="A1357" t="inlineStr">
        <is>
          <t>202606</t>
        </is>
      </c>
      <c r="B1357" t="inlineStr">
        <is>
          <t>Habitat</t>
        </is>
      </c>
      <c r="C1357" t="inlineStr">
        <is>
          <t>F2</t>
        </is>
      </c>
      <c r="D1357" t="inlineStr">
        <is>
          <t>IN-FONDO2</t>
        </is>
      </c>
      <c r="E1357" t="inlineStr">
        <is>
          <t>52ALLB2EMGRO</t>
        </is>
      </c>
      <c r="F1357" t="inlineStr">
        <is>
          <t>LU0206294794</t>
        </is>
      </c>
      <c r="G1357" t="inlineStr">
        <is>
          <t>TD</t>
        </is>
      </c>
      <c r="H1357" t="inlineStr">
        <is>
          <t>Sector</t>
        </is>
      </c>
      <c r="I1357" t="inlineStr">
        <is>
          <t>RV</t>
        </is>
      </c>
      <c r="J1357" t="inlineStr">
        <is>
          <t>MSCI</t>
        </is>
      </c>
      <c r="K1357" t="inlineStr"/>
      <c r="L1357" t="inlineStr">
        <is>
          <t>Alliance Bernstein - Emerging Markets Growth</t>
        </is>
      </c>
      <c r="M1357" t="inlineStr">
        <is>
          <t>Alliance Bernstein - Emerging Markets Growth</t>
        </is>
      </c>
      <c r="N1357" t="b">
        <v>0</v>
      </c>
      <c r="O1357" t="n">
        <v>28.80823866</v>
      </c>
      <c r="P1357" t="n">
        <v>1.455764497283348e-08</v>
      </c>
      <c r="Q1357" t="n">
        <v>5.954761463141365e-05</v>
      </c>
      <c r="R1357" t="n">
        <v>0.001715461893935472</v>
      </c>
      <c r="S1357" t="n">
        <v>4.193801107049361e-07</v>
      </c>
      <c r="T1357">
        <f>O1357*Q1357</f>
        <v/>
      </c>
      <c r="U1357">
        <f>O1357*P1357</f>
        <v/>
      </c>
    </row>
    <row r="1358">
      <c r="A1358" t="inlineStr">
        <is>
          <t>202606</t>
        </is>
      </c>
      <c r="B1358" t="inlineStr">
        <is>
          <t>Habitat</t>
        </is>
      </c>
      <c r="C1358" t="inlineStr">
        <is>
          <t>F3</t>
        </is>
      </c>
      <c r="D1358" t="inlineStr">
        <is>
          <t>IN-FONDO3</t>
        </is>
      </c>
      <c r="E1358" t="inlineStr">
        <is>
          <t>5274812ASHFM</t>
        </is>
      </c>
      <c r="F1358" t="inlineStr">
        <is>
          <t>LU0794787092</t>
        </is>
      </c>
      <c r="G1358" t="inlineStr">
        <is>
          <t>TD</t>
        </is>
      </c>
      <c r="H1358" t="inlineStr">
        <is>
          <t>Sector</t>
        </is>
      </c>
      <c r="I1358" t="inlineStr">
        <is>
          <t>RV</t>
        </is>
      </c>
      <c r="J1358" t="inlineStr">
        <is>
          <t>MSCI</t>
        </is>
      </c>
      <c r="K1358" t="inlineStr"/>
      <c r="L1358" t="inlineStr">
        <is>
          <t>Ashmore - Emerging Markets Frontier Equities</t>
        </is>
      </c>
      <c r="M1358" t="inlineStr">
        <is>
          <t>Ashmore - Emerging Markets Frontier Equities</t>
        </is>
      </c>
      <c r="N1358" t="b">
        <v>0</v>
      </c>
      <c r="O1358" t="n">
        <v>171.43940862</v>
      </c>
      <c r="P1358" t="n">
        <v>3.887246492954467e-07</v>
      </c>
      <c r="Q1358" t="n">
        <v>0.0006774912072162052</v>
      </c>
      <c r="R1358" t="n">
        <v>0.1161486919103961</v>
      </c>
      <c r="S1358" t="n">
        <v>6.664272399122827e-05</v>
      </c>
      <c r="T1358">
        <f>O1358*Q1358</f>
        <v/>
      </c>
      <c r="U1358">
        <f>O1358*P1358</f>
        <v/>
      </c>
    </row>
    <row r="1359">
      <c r="A1359" t="inlineStr">
        <is>
          <t>202606</t>
        </is>
      </c>
      <c r="B1359" t="inlineStr">
        <is>
          <t>Habitat</t>
        </is>
      </c>
      <c r="C1359" t="inlineStr">
        <is>
          <t>F1</t>
        </is>
      </c>
      <c r="D1359" t="inlineStr">
        <is>
          <t>IN-FONDO1</t>
        </is>
      </c>
      <c r="E1359" t="inlineStr">
        <is>
          <t>5274812ASHFM</t>
        </is>
      </c>
      <c r="F1359" t="inlineStr">
        <is>
          <t>LU0794787092</t>
        </is>
      </c>
      <c r="G1359" t="inlineStr">
        <is>
          <t>TD</t>
        </is>
      </c>
      <c r="H1359" t="inlineStr">
        <is>
          <t>Sector</t>
        </is>
      </c>
      <c r="I1359" t="inlineStr">
        <is>
          <t>RV</t>
        </is>
      </c>
      <c r="J1359" t="inlineStr">
        <is>
          <t>MSCI</t>
        </is>
      </c>
      <c r="K1359" t="inlineStr"/>
      <c r="L1359" t="inlineStr">
        <is>
          <t>Ashmore - Emerging Markets Frontier Equities</t>
        </is>
      </c>
      <c r="M1359" t="inlineStr">
        <is>
          <t>Ashmore - Emerging Markets Frontier Equities</t>
        </is>
      </c>
      <c r="N1359" t="b">
        <v>0</v>
      </c>
      <c r="O1359" t="n">
        <v>171.43940862</v>
      </c>
      <c r="P1359" t="n">
        <v>7.743915268001584e-07</v>
      </c>
      <c r="Q1359" t="n">
        <v>0.0003942281645598509</v>
      </c>
      <c r="R1359" t="n">
        <v>0.06758624339348887</v>
      </c>
      <c r="S1359" t="n">
        <v>0.000132761225394958</v>
      </c>
      <c r="T1359">
        <f>O1359*Q1359</f>
        <v/>
      </c>
      <c r="U1359">
        <f>O1359*P1359</f>
        <v/>
      </c>
    </row>
    <row r="1360">
      <c r="A1360" t="inlineStr">
        <is>
          <t>202606</t>
        </is>
      </c>
      <c r="B1360" t="inlineStr">
        <is>
          <t>Habitat</t>
        </is>
      </c>
      <c r="C1360" t="inlineStr">
        <is>
          <t>F2</t>
        </is>
      </c>
      <c r="D1360" t="inlineStr">
        <is>
          <t>IN-FONDO2</t>
        </is>
      </c>
      <c r="E1360" t="inlineStr">
        <is>
          <t>5274812ASHFM</t>
        </is>
      </c>
      <c r="F1360" t="inlineStr">
        <is>
          <t>LU0794787092</t>
        </is>
      </c>
      <c r="G1360" t="inlineStr">
        <is>
          <t>TD</t>
        </is>
      </c>
      <c r="H1360" t="inlineStr">
        <is>
          <t>Sector</t>
        </is>
      </c>
      <c r="I1360" t="inlineStr">
        <is>
          <t>RV</t>
        </is>
      </c>
      <c r="J1360" t="inlineStr">
        <is>
          <t>MSCI</t>
        </is>
      </c>
      <c r="K1360" t="inlineStr"/>
      <c r="L1360" t="inlineStr">
        <is>
          <t>Ashmore - Emerging Markets Frontier Equities</t>
        </is>
      </c>
      <c r="M1360" t="inlineStr">
        <is>
          <t>Ashmore - Emerging Markets Frontier Equities</t>
        </is>
      </c>
      <c r="N1360" t="b">
        <v>0</v>
      </c>
      <c r="O1360" t="n">
        <v>171.43940862</v>
      </c>
      <c r="P1360" t="n">
        <v>9.651426461770953e-08</v>
      </c>
      <c r="Q1360" t="n">
        <v>0.0003947887344838182</v>
      </c>
      <c r="R1360" t="n">
        <v>0.067682347169744</v>
      </c>
      <c r="S1360" t="n">
        <v>1.654634844945431e-05</v>
      </c>
      <c r="T1360">
        <f>O1360*Q1360</f>
        <v/>
      </c>
      <c r="U1360">
        <f>O1360*P1360</f>
        <v/>
      </c>
    </row>
    <row r="1361">
      <c r="A1361" t="inlineStr">
        <is>
          <t>202606</t>
        </is>
      </c>
      <c r="B1361" t="inlineStr">
        <is>
          <t>Habitat</t>
        </is>
      </c>
      <c r="C1361" t="inlineStr">
        <is>
          <t>F2</t>
        </is>
      </c>
      <c r="D1361" t="inlineStr">
        <is>
          <t>IN-FONDO2</t>
        </is>
      </c>
      <c r="E1361" t="inlineStr">
        <is>
          <t>5270082F8671</t>
        </is>
      </c>
      <c r="F1361" t="inlineStr">
        <is>
          <t>LU1951186714</t>
        </is>
      </c>
      <c r="G1361" t="inlineStr">
        <is>
          <t>TD</t>
        </is>
      </c>
      <c r="H1361" t="inlineStr">
        <is>
          <t>Sector</t>
        </is>
      </c>
      <c r="I1361" t="inlineStr">
        <is>
          <t>RV</t>
        </is>
      </c>
      <c r="J1361" t="inlineStr">
        <is>
          <t>MSCI</t>
        </is>
      </c>
      <c r="K1361" t="inlineStr"/>
      <c r="L1361" t="inlineStr">
        <is>
          <t>UBS - China Opportunity - A3</t>
        </is>
      </c>
      <c r="M1361" t="inlineStr">
        <is>
          <t>UBS - China Opportunity - A3</t>
        </is>
      </c>
      <c r="N1361" t="b">
        <v>0</v>
      </c>
      <c r="O1361" t="n">
        <v>63.38678522</v>
      </c>
      <c r="P1361" t="n">
        <v>2.088479099945474e-08</v>
      </c>
      <c r="Q1361" t="n">
        <v>8.542861763794525e-05</v>
      </c>
      <c r="R1361" t="n">
        <v>0.005415045437857939</v>
      </c>
      <c r="S1361" t="n">
        <v>1.323819761447027e-06</v>
      </c>
      <c r="T1361">
        <f>O1361*Q1361</f>
        <v/>
      </c>
      <c r="U1361">
        <f>O1361*P1361</f>
        <v/>
      </c>
    </row>
    <row r="1362">
      <c r="A1362" t="inlineStr">
        <is>
          <t>202606</t>
        </is>
      </c>
      <c r="B1362" t="inlineStr">
        <is>
          <t>Habitat</t>
        </is>
      </c>
      <c r="C1362" t="inlineStr">
        <is>
          <t>F1</t>
        </is>
      </c>
      <c r="D1362" t="inlineStr">
        <is>
          <t>IN-FONDO1</t>
        </is>
      </c>
      <c r="E1362" t="inlineStr">
        <is>
          <t>5270082F8671</t>
        </is>
      </c>
      <c r="F1362" t="inlineStr">
        <is>
          <t>LU1951186714</t>
        </is>
      </c>
      <c r="G1362" t="inlineStr">
        <is>
          <t>TD</t>
        </is>
      </c>
      <c r="H1362" t="inlineStr">
        <is>
          <t>Sector</t>
        </is>
      </c>
      <c r="I1362" t="inlineStr">
        <is>
          <t>RV</t>
        </is>
      </c>
      <c r="J1362" t="inlineStr">
        <is>
          <t>MSCI</t>
        </is>
      </c>
      <c r="K1362" t="inlineStr"/>
      <c r="L1362" t="inlineStr">
        <is>
          <t>UBS - China Opportunity - A3</t>
        </is>
      </c>
      <c r="M1362" t="inlineStr">
        <is>
          <t>UBS - China Opportunity - A3</t>
        </is>
      </c>
      <c r="N1362" t="b">
        <v>0</v>
      </c>
      <c r="O1362" t="n">
        <v>63.38678522</v>
      </c>
      <c r="P1362" t="n">
        <v>1.311539268292013e-07</v>
      </c>
      <c r="Q1362" t="n">
        <v>6.676799791746175e-05</v>
      </c>
      <c r="R1362" t="n">
        <v>0.004232208743563556</v>
      </c>
      <c r="S1362" t="n">
        <v>8.313425790682177e-06</v>
      </c>
      <c r="T1362">
        <f>O1362*Q1362</f>
        <v/>
      </c>
      <c r="U1362">
        <f>O1362*P1362</f>
        <v/>
      </c>
    </row>
    <row r="1363">
      <c r="A1363" t="inlineStr">
        <is>
          <t>202606</t>
        </is>
      </c>
      <c r="B1363" t="inlineStr">
        <is>
          <t>Habitat</t>
        </is>
      </c>
      <c r="C1363" t="inlineStr">
        <is>
          <t>F3</t>
        </is>
      </c>
      <c r="D1363" t="inlineStr">
        <is>
          <t>IN-FONDO3</t>
        </is>
      </c>
      <c r="E1363" t="inlineStr">
        <is>
          <t>5270082F8671</t>
        </is>
      </c>
      <c r="F1363" t="inlineStr">
        <is>
          <t>LU1951186714</t>
        </is>
      </c>
      <c r="G1363" t="inlineStr">
        <is>
          <t>TD</t>
        </is>
      </c>
      <c r="H1363" t="inlineStr">
        <is>
          <t>Sector</t>
        </is>
      </c>
      <c r="I1363" t="inlineStr">
        <is>
          <t>RV</t>
        </is>
      </c>
      <c r="J1363" t="inlineStr">
        <is>
          <t>MSCI</t>
        </is>
      </c>
      <c r="K1363" t="inlineStr"/>
      <c r="L1363" t="inlineStr">
        <is>
          <t>UBS - China Opportunity - A3</t>
        </is>
      </c>
      <c r="M1363" t="inlineStr">
        <is>
          <t>UBS - China Opportunity - A3</t>
        </is>
      </c>
      <c r="N1363" t="b">
        <v>0</v>
      </c>
      <c r="O1363" t="n">
        <v>63.38678522</v>
      </c>
      <c r="P1363" t="n">
        <v>5.370422642108352e-08</v>
      </c>
      <c r="Q1363" t="n">
        <v>9.359874980034739e-05</v>
      </c>
      <c r="R1363" t="n">
        <v>0.005932923850455137</v>
      </c>
      <c r="S1363" t="n">
        <v>3.40413826555947e-06</v>
      </c>
      <c r="T1363">
        <f>O1363*Q1363</f>
        <v/>
      </c>
      <c r="U1363">
        <f>O1363*P1363</f>
        <v/>
      </c>
    </row>
    <row r="1364">
      <c r="A1364" t="inlineStr">
        <is>
          <t>202606</t>
        </is>
      </c>
      <c r="B1364" t="inlineStr">
        <is>
          <t>Habitat</t>
        </is>
      </c>
      <c r="C1364" t="inlineStr">
        <is>
          <t>F2</t>
        </is>
      </c>
      <c r="D1364" t="inlineStr">
        <is>
          <t>IN-FONDO2</t>
        </is>
      </c>
      <c r="E1364" t="inlineStr">
        <is>
          <t>5275152F0769</t>
        </is>
      </c>
      <c r="F1364" t="inlineStr">
        <is>
          <t>LU1713307699</t>
        </is>
      </c>
      <c r="G1364" t="inlineStr">
        <is>
          <t>TD</t>
        </is>
      </c>
      <c r="H1364" t="inlineStr">
        <is>
          <t>Sector</t>
        </is>
      </c>
      <c r="I1364" t="inlineStr">
        <is>
          <t>RV</t>
        </is>
      </c>
      <c r="J1364" t="inlineStr">
        <is>
          <t>MSCI</t>
        </is>
      </c>
      <c r="K1364" t="inlineStr"/>
      <c r="L1364" t="inlineStr">
        <is>
          <t>Schroder - International Selection Fund China A</t>
        </is>
      </c>
      <c r="M1364" t="inlineStr">
        <is>
          <t>Schroder - International Selection Fund China A</t>
        </is>
      </c>
      <c r="N1364" t="b">
        <v>0</v>
      </c>
      <c r="O1364" t="n">
        <v>74.58446843</v>
      </c>
      <c r="P1364" t="n">
        <v>6.420699200222665e-08</v>
      </c>
      <c r="Q1364" t="n">
        <v>0.0002626367948611041</v>
      </c>
      <c r="R1364" t="n">
        <v>0.0195886257348744</v>
      </c>
      <c r="S1364" t="n">
        <v>4.788844367975336e-06</v>
      </c>
      <c r="T1364">
        <f>O1364*Q1364</f>
        <v/>
      </c>
      <c r="U1364">
        <f>O1364*P1364</f>
        <v/>
      </c>
    </row>
    <row r="1365">
      <c r="A1365" t="inlineStr">
        <is>
          <t>202606</t>
        </is>
      </c>
      <c r="B1365" t="inlineStr">
        <is>
          <t>Habitat</t>
        </is>
      </c>
      <c r="C1365" t="inlineStr">
        <is>
          <t>F1</t>
        </is>
      </c>
      <c r="D1365" t="inlineStr">
        <is>
          <t>IN-FONDO1</t>
        </is>
      </c>
      <c r="E1365" t="inlineStr">
        <is>
          <t>5275152F0769</t>
        </is>
      </c>
      <c r="F1365" t="inlineStr">
        <is>
          <t>LU1713307699</t>
        </is>
      </c>
      <c r="G1365" t="inlineStr">
        <is>
          <t>TD</t>
        </is>
      </c>
      <c r="H1365" t="inlineStr">
        <is>
          <t>Sector</t>
        </is>
      </c>
      <c r="I1365" t="inlineStr">
        <is>
          <t>RV</t>
        </is>
      </c>
      <c r="J1365" t="inlineStr">
        <is>
          <t>MSCI</t>
        </is>
      </c>
      <c r="K1365" t="inlineStr"/>
      <c r="L1365" t="inlineStr">
        <is>
          <t>Schroder - International Selection Fund China A</t>
        </is>
      </c>
      <c r="M1365" t="inlineStr">
        <is>
          <t>Schroder - International Selection Fund China A</t>
        </is>
      </c>
      <c r="N1365" t="b">
        <v>0</v>
      </c>
      <c r="O1365" t="n">
        <v>74.58446843</v>
      </c>
      <c r="P1365" t="n">
        <v>3.939214214838094e-07</v>
      </c>
      <c r="Q1365" t="n">
        <v>0.0002005379883404193</v>
      </c>
      <c r="R1365" t="n">
        <v>0.01495701926039171</v>
      </c>
      <c r="S1365" t="n">
        <v>2.938041982455991e-05</v>
      </c>
      <c r="T1365">
        <f>O1365*Q1365</f>
        <v/>
      </c>
      <c r="U1365">
        <f>O1365*P1365</f>
        <v/>
      </c>
    </row>
    <row r="1366">
      <c r="A1366" t="inlineStr">
        <is>
          <t>202606</t>
        </is>
      </c>
      <c r="B1366" t="inlineStr">
        <is>
          <t>Habitat</t>
        </is>
      </c>
      <c r="C1366" t="inlineStr">
        <is>
          <t>F3</t>
        </is>
      </c>
      <c r="D1366" t="inlineStr">
        <is>
          <t>IN-FONDO3</t>
        </is>
      </c>
      <c r="E1366" t="inlineStr">
        <is>
          <t>5275152F0769</t>
        </is>
      </c>
      <c r="F1366" t="inlineStr">
        <is>
          <t>LU1713307699</t>
        </is>
      </c>
      <c r="G1366" t="inlineStr">
        <is>
          <t>TD</t>
        </is>
      </c>
      <c r="H1366" t="inlineStr">
        <is>
          <t>Sector</t>
        </is>
      </c>
      <c r="I1366" t="inlineStr">
        <is>
          <t>RV</t>
        </is>
      </c>
      <c r="J1366" t="inlineStr">
        <is>
          <t>MSCI</t>
        </is>
      </c>
      <c r="K1366" t="inlineStr"/>
      <c r="L1366" t="inlineStr">
        <is>
          <t>Schroder - International Selection Fund China A</t>
        </is>
      </c>
      <c r="M1366" t="inlineStr">
        <is>
          <t>Schroder - International Selection Fund China A</t>
        </is>
      </c>
      <c r="N1366" t="b">
        <v>0</v>
      </c>
      <c r="O1366" t="n">
        <v>74.58446843</v>
      </c>
      <c r="P1366" t="n">
        <v>1.367579345846432e-07</v>
      </c>
      <c r="Q1366" t="n">
        <v>0.0002383494290008999</v>
      </c>
      <c r="R1366" t="n">
        <v>0.01777716546262614</v>
      </c>
      <c r="S1366" t="n">
        <v>1.020001785458033e-05</v>
      </c>
      <c r="T1366">
        <f>O1366*Q1366</f>
        <v/>
      </c>
      <c r="U1366">
        <f>O1366*P1366</f>
        <v/>
      </c>
    </row>
    <row r="1367">
      <c r="A1367" t="inlineStr">
        <is>
          <t>202606</t>
        </is>
      </c>
      <c r="B1367" t="inlineStr">
        <is>
          <t>Habitat</t>
        </is>
      </c>
      <c r="C1367" t="inlineStr">
        <is>
          <t>F3</t>
        </is>
      </c>
      <c r="D1367" t="inlineStr">
        <is>
          <t>IN-FONDO3</t>
        </is>
      </c>
      <c r="E1367" t="inlineStr">
        <is>
          <t>5270472F4576</t>
        </is>
      </c>
      <c r="F1367" t="inlineStr">
        <is>
          <t>LU1997245763</t>
        </is>
      </c>
      <c r="G1367" t="inlineStr">
        <is>
          <t>TD</t>
        </is>
      </c>
      <c r="H1367" t="inlineStr">
        <is>
          <t>Sector</t>
        </is>
      </c>
      <c r="I1367" t="inlineStr">
        <is>
          <t>RV</t>
        </is>
      </c>
      <c r="J1367" t="inlineStr">
        <is>
          <t>MSCI</t>
        </is>
      </c>
      <c r="K1367" t="inlineStr"/>
      <c r="L1367" t="inlineStr">
        <is>
          <t>Allianz - China-A</t>
        </is>
      </c>
      <c r="M1367" t="inlineStr">
        <is>
          <t>Allianz - China-A</t>
        </is>
      </c>
      <c r="N1367" t="b">
        <v>0</v>
      </c>
      <c r="O1367" t="n">
        <v>77.93995046000001</v>
      </c>
      <c r="P1367" t="n">
        <v>0.0008373204606975002</v>
      </c>
      <c r="Q1367" t="n">
        <v>1.459329246995152</v>
      </c>
      <c r="R1367" t="n">
        <v>113.7400492156312</v>
      </c>
      <c r="S1367" t="n">
        <v>0.06526071522590755</v>
      </c>
      <c r="T1367">
        <f>O1367*Q1367</f>
        <v/>
      </c>
      <c r="U1367">
        <f>O1367*P1367</f>
        <v/>
      </c>
    </row>
    <row r="1368">
      <c r="A1368" t="inlineStr">
        <is>
          <t>202606</t>
        </is>
      </c>
      <c r="B1368" t="inlineStr">
        <is>
          <t>Habitat</t>
        </is>
      </c>
      <c r="C1368" t="inlineStr">
        <is>
          <t>F1</t>
        </is>
      </c>
      <c r="D1368" t="inlineStr">
        <is>
          <t>IN-FONDO1</t>
        </is>
      </c>
      <c r="E1368" t="inlineStr">
        <is>
          <t>5270472F4576</t>
        </is>
      </c>
      <c r="F1368" t="inlineStr">
        <is>
          <t>LU1997245763</t>
        </is>
      </c>
      <c r="G1368" t="inlineStr">
        <is>
          <t>TD</t>
        </is>
      </c>
      <c r="H1368" t="inlineStr">
        <is>
          <t>Sector</t>
        </is>
      </c>
      <c r="I1368" t="inlineStr">
        <is>
          <t>RV</t>
        </is>
      </c>
      <c r="J1368" t="inlineStr">
        <is>
          <t>MSCI</t>
        </is>
      </c>
      <c r="K1368" t="inlineStr"/>
      <c r="L1368" t="inlineStr">
        <is>
          <t>Allianz - China-A</t>
        </is>
      </c>
      <c r="M1368" t="inlineStr">
        <is>
          <t>Allianz - China-A</t>
        </is>
      </c>
      <c r="N1368" t="b">
        <v>0</v>
      </c>
      <c r="O1368" t="n">
        <v>77.93995046000001</v>
      </c>
      <c r="P1368" t="n">
        <v>3.10413429582751e-05</v>
      </c>
      <c r="Q1368" t="n">
        <v>0.01580256399560484</v>
      </c>
      <c r="R1368" t="n">
        <v>1.231651054958421</v>
      </c>
      <c r="S1368" t="n">
        <v>0.002419360732379831</v>
      </c>
      <c r="T1368">
        <f>O1368*Q1368</f>
        <v/>
      </c>
      <c r="U1368">
        <f>O1368*P1368</f>
        <v/>
      </c>
    </row>
    <row r="1369">
      <c r="A1369" t="inlineStr">
        <is>
          <t>202606</t>
        </is>
      </c>
      <c r="B1369" t="inlineStr">
        <is>
          <t>Habitat</t>
        </is>
      </c>
      <c r="C1369" t="inlineStr">
        <is>
          <t>F2</t>
        </is>
      </c>
      <c r="D1369" t="inlineStr">
        <is>
          <t>IN-FONDO2</t>
        </is>
      </c>
      <c r="E1369" t="inlineStr">
        <is>
          <t>5270472F4576</t>
        </is>
      </c>
      <c r="F1369" t="inlineStr">
        <is>
          <t>LU1997245763</t>
        </is>
      </c>
      <c r="G1369" t="inlineStr">
        <is>
          <t>TD</t>
        </is>
      </c>
      <c r="H1369" t="inlineStr">
        <is>
          <t>Sector</t>
        </is>
      </c>
      <c r="I1369" t="inlineStr">
        <is>
          <t>RV</t>
        </is>
      </c>
      <c r="J1369" t="inlineStr">
        <is>
          <t>MSCI</t>
        </is>
      </c>
      <c r="K1369" t="inlineStr"/>
      <c r="L1369" t="inlineStr">
        <is>
          <t>Allianz - China-A</t>
        </is>
      </c>
      <c r="M1369" t="inlineStr">
        <is>
          <t>Allianz - China-A</t>
        </is>
      </c>
      <c r="N1369" t="b">
        <v>0</v>
      </c>
      <c r="O1369" t="n">
        <v>77.93995046000001</v>
      </c>
      <c r="P1369" t="n">
        <v>0.0001083183320928189</v>
      </c>
      <c r="Q1369" t="n">
        <v>0.4430729220981426</v>
      </c>
      <c r="R1369" t="n">
        <v>34.53308159849667</v>
      </c>
      <c r="S1369" t="n">
        <v>0.008442325437224134</v>
      </c>
      <c r="T1369">
        <f>O1369*Q1369</f>
        <v/>
      </c>
      <c r="U1369">
        <f>O1369*P1369</f>
        <v/>
      </c>
    </row>
    <row r="1370">
      <c r="A1370" t="inlineStr">
        <is>
          <t>202606</t>
        </is>
      </c>
      <c r="B1370" t="inlineStr">
        <is>
          <t>Habitat</t>
        </is>
      </c>
      <c r="C1370" t="inlineStr">
        <is>
          <t>F3</t>
        </is>
      </c>
      <c r="D1370" t="inlineStr">
        <is>
          <t>IN-FONDO3</t>
        </is>
      </c>
      <c r="E1370" t="inlineStr">
        <is>
          <t>5274722E7306</t>
        </is>
      </c>
      <c r="F1370" t="inlineStr">
        <is>
          <t>US5007673065</t>
        </is>
      </c>
      <c r="G1370" t="inlineStr">
        <is>
          <t>TD</t>
        </is>
      </c>
      <c r="H1370" t="inlineStr">
        <is>
          <t>Sector</t>
        </is>
      </c>
      <c r="I1370" t="inlineStr">
        <is>
          <t>RV</t>
        </is>
      </c>
      <c r="J1370" t="inlineStr">
        <is>
          <t>MSCI</t>
        </is>
      </c>
      <c r="K1370" t="inlineStr"/>
      <c r="L1370" t="inlineStr">
        <is>
          <t>Krane - CSI China Internet Fund</t>
        </is>
      </c>
      <c r="M1370" t="inlineStr">
        <is>
          <t>Krane - CSI China Internet Fund</t>
        </is>
      </c>
      <c r="N1370" t="b">
        <v>0</v>
      </c>
      <c r="O1370" t="n">
        <v>6.88483962</v>
      </c>
      <c r="P1370" t="n">
        <v>0.009989042133793986</v>
      </c>
      <c r="Q1370" t="n">
        <v>17.40946509675556</v>
      </c>
      <c r="R1370" t="n">
        <v>119.8613750611498</v>
      </c>
      <c r="S1370" t="n">
        <v>0.06877295304859418</v>
      </c>
      <c r="T1370">
        <f>O1370*Q1370</f>
        <v/>
      </c>
      <c r="U1370">
        <f>O1370*P1370</f>
        <v/>
      </c>
    </row>
    <row r="1371">
      <c r="A1371" t="inlineStr">
        <is>
          <t>202606</t>
        </is>
      </c>
      <c r="B1371" t="inlineStr">
        <is>
          <t>Habitat</t>
        </is>
      </c>
      <c r="C1371" t="inlineStr">
        <is>
          <t>F1</t>
        </is>
      </c>
      <c r="D1371" t="inlineStr">
        <is>
          <t>IN-FONDO1</t>
        </is>
      </c>
      <c r="E1371" t="inlineStr">
        <is>
          <t>5274722E7306</t>
        </is>
      </c>
      <c r="F1371" t="inlineStr">
        <is>
          <t>US5007673065</t>
        </is>
      </c>
      <c r="G1371" t="inlineStr">
        <is>
          <t>TD</t>
        </is>
      </c>
      <c r="H1371" t="inlineStr">
        <is>
          <t>Sector</t>
        </is>
      </c>
      <c r="I1371" t="inlineStr">
        <is>
          <t>RV</t>
        </is>
      </c>
      <c r="J1371" t="inlineStr">
        <is>
          <t>MSCI</t>
        </is>
      </c>
      <c r="K1371" t="inlineStr"/>
      <c r="L1371" t="inlineStr">
        <is>
          <t>Krane - CSI China Internet Fund</t>
        </is>
      </c>
      <c r="M1371" t="inlineStr">
        <is>
          <t>Krane - CSI China Internet Fund</t>
        </is>
      </c>
      <c r="N1371" t="b">
        <v>0</v>
      </c>
      <c r="O1371" t="n">
        <v>6.88483962</v>
      </c>
      <c r="P1371" t="n">
        <v>0.004721490489786794</v>
      </c>
      <c r="Q1371" t="n">
        <v>2.403622024980889</v>
      </c>
      <c r="R1371" t="n">
        <v>16.54855214909306</v>
      </c>
      <c r="S1371" t="n">
        <v>0.03250670478953732</v>
      </c>
      <c r="T1371">
        <f>O1371*Q1371</f>
        <v/>
      </c>
      <c r="U1371">
        <f>O1371*P1371</f>
        <v/>
      </c>
    </row>
    <row r="1372">
      <c r="A1372" t="inlineStr">
        <is>
          <t>202606</t>
        </is>
      </c>
      <c r="B1372" t="inlineStr">
        <is>
          <t>Habitat</t>
        </is>
      </c>
      <c r="C1372" t="inlineStr">
        <is>
          <t>F2</t>
        </is>
      </c>
      <c r="D1372" t="inlineStr">
        <is>
          <t>IN-FONDO2</t>
        </is>
      </c>
      <c r="E1372" t="inlineStr">
        <is>
          <t>5274722E7306</t>
        </is>
      </c>
      <c r="F1372" t="inlineStr">
        <is>
          <t>US5007673065</t>
        </is>
      </c>
      <c r="G1372" t="inlineStr">
        <is>
          <t>TD</t>
        </is>
      </c>
      <c r="H1372" t="inlineStr">
        <is>
          <t>Sector</t>
        </is>
      </c>
      <c r="I1372" t="inlineStr">
        <is>
          <t>RV</t>
        </is>
      </c>
      <c r="J1372" t="inlineStr">
        <is>
          <t>MSCI</t>
        </is>
      </c>
      <c r="K1372" t="inlineStr"/>
      <c r="L1372" t="inlineStr">
        <is>
          <t>Krane - CSI China Internet Fund</t>
        </is>
      </c>
      <c r="M1372" t="inlineStr">
        <is>
          <t>Krane - CSI China Internet Fund</t>
        </is>
      </c>
      <c r="N1372" t="b">
        <v>0</v>
      </c>
      <c r="O1372" t="n">
        <v>6.88483962</v>
      </c>
      <c r="P1372" t="n">
        <v>0.009531635196424351</v>
      </c>
      <c r="Q1372" t="n">
        <v>38.98887083337228</v>
      </c>
      <c r="R1372" t="n">
        <v>268.4321226526639</v>
      </c>
      <c r="S1372" t="n">
        <v>0.06562377964372886</v>
      </c>
      <c r="T1372">
        <f>O1372*Q1372</f>
        <v/>
      </c>
      <c r="U1372">
        <f>O1372*P1372</f>
        <v/>
      </c>
    </row>
    <row r="1373">
      <c r="A1373" t="inlineStr">
        <is>
          <t>202606</t>
        </is>
      </c>
      <c r="B1373" t="inlineStr">
        <is>
          <t>Habitat</t>
        </is>
      </c>
      <c r="C1373" t="inlineStr">
        <is>
          <t>F3</t>
        </is>
      </c>
      <c r="D1373" t="inlineStr">
        <is>
          <t>IN-FONDO3</t>
        </is>
      </c>
      <c r="E1373" t="inlineStr">
        <is>
          <t>5273882F7240</t>
        </is>
      </c>
      <c r="F1373" t="inlineStr">
        <is>
          <t>LU0440072402</t>
        </is>
      </c>
      <c r="G1373" t="inlineStr">
        <is>
          <t>TD</t>
        </is>
      </c>
      <c r="H1373" t="inlineStr">
        <is>
          <t>Sector</t>
        </is>
      </c>
      <c r="I1373" t="inlineStr">
        <is>
          <t>RV</t>
        </is>
      </c>
      <c r="J1373" t="inlineStr">
        <is>
          <t>MSCI</t>
        </is>
      </c>
      <c r="K1373" t="inlineStr"/>
      <c r="L1373" t="inlineStr">
        <is>
          <t>Robeco - Chinese Equities</t>
        </is>
      </c>
      <c r="M1373" t="inlineStr">
        <is>
          <t>Robeco - Chinese Equities</t>
        </is>
      </c>
      <c r="N1373" t="b">
        <v>0</v>
      </c>
      <c r="O1373" t="n">
        <v>76.81165609</v>
      </c>
      <c r="P1373" t="n">
        <v>0.0001765303745766829</v>
      </c>
      <c r="Q1373" t="n">
        <v>0.3076670769375022</v>
      </c>
      <c r="R1373" t="n">
        <v>23.63241770393899</v>
      </c>
      <c r="S1373" t="n">
        <v>0.01355959042142304</v>
      </c>
      <c r="T1373">
        <f>O1373*Q1373</f>
        <v/>
      </c>
      <c r="U1373">
        <f>O1373*P1373</f>
        <v/>
      </c>
    </row>
    <row r="1374">
      <c r="A1374" t="inlineStr">
        <is>
          <t>202606</t>
        </is>
      </c>
      <c r="B1374" t="inlineStr">
        <is>
          <t>Habitat</t>
        </is>
      </c>
      <c r="C1374" t="inlineStr">
        <is>
          <t>F2</t>
        </is>
      </c>
      <c r="D1374" t="inlineStr">
        <is>
          <t>IN-FONDO2</t>
        </is>
      </c>
      <c r="E1374" t="inlineStr">
        <is>
          <t>5273882F7240</t>
        </is>
      </c>
      <c r="F1374" t="inlineStr">
        <is>
          <t>LU0440072402</t>
        </is>
      </c>
      <c r="G1374" t="inlineStr">
        <is>
          <t>TD</t>
        </is>
      </c>
      <c r="H1374" t="inlineStr">
        <is>
          <t>Sector</t>
        </is>
      </c>
      <c r="I1374" t="inlineStr">
        <is>
          <t>RV</t>
        </is>
      </c>
      <c r="J1374" t="inlineStr">
        <is>
          <t>MSCI</t>
        </is>
      </c>
      <c r="K1374" t="inlineStr"/>
      <c r="L1374" t="inlineStr">
        <is>
          <t>Robeco - Chinese Equities</t>
        </is>
      </c>
      <c r="M1374" t="inlineStr">
        <is>
          <t>Robeco - Chinese Equities</t>
        </is>
      </c>
      <c r="N1374" t="b">
        <v>0</v>
      </c>
      <c r="O1374" t="n">
        <v>76.81165609</v>
      </c>
      <c r="P1374" t="n">
        <v>7.16076959814275e-08</v>
      </c>
      <c r="Q1374" t="n">
        <v>0.0002929091548051072</v>
      </c>
      <c r="R1374" t="n">
        <v>0.02249883726450247</v>
      </c>
      <c r="S1374" t="n">
        <v>5.500305717122684e-06</v>
      </c>
      <c r="T1374">
        <f>O1374*Q1374</f>
        <v/>
      </c>
      <c r="U1374">
        <f>O1374*P1374</f>
        <v/>
      </c>
    </row>
    <row r="1375">
      <c r="A1375" t="inlineStr">
        <is>
          <t>202606</t>
        </is>
      </c>
      <c r="B1375" t="inlineStr">
        <is>
          <t>Habitat</t>
        </is>
      </c>
      <c r="C1375" t="inlineStr">
        <is>
          <t>F1</t>
        </is>
      </c>
      <c r="D1375" t="inlineStr">
        <is>
          <t>IN-FONDO1</t>
        </is>
      </c>
      <c r="E1375" t="inlineStr">
        <is>
          <t>5273882F7240</t>
        </is>
      </c>
      <c r="F1375" t="inlineStr">
        <is>
          <t>LU0440072402</t>
        </is>
      </c>
      <c r="G1375" t="inlineStr">
        <is>
          <t>TD</t>
        </is>
      </c>
      <c r="H1375" t="inlineStr">
        <is>
          <t>Sector</t>
        </is>
      </c>
      <c r="I1375" t="inlineStr">
        <is>
          <t>RV</t>
        </is>
      </c>
      <c r="J1375" t="inlineStr">
        <is>
          <t>MSCI</t>
        </is>
      </c>
      <c r="K1375" t="inlineStr"/>
      <c r="L1375" t="inlineStr">
        <is>
          <t>Robeco - Chinese Equities</t>
        </is>
      </c>
      <c r="M1375" t="inlineStr">
        <is>
          <t>Robeco - Chinese Equities</t>
        </is>
      </c>
      <c r="N1375" t="b">
        <v>0</v>
      </c>
      <c r="O1375" t="n">
        <v>76.81165609</v>
      </c>
      <c r="P1375" t="n">
        <v>1.107494047537923e-06</v>
      </c>
      <c r="Q1375" t="n">
        <v>0.0005638043941750246</v>
      </c>
      <c r="R1375" t="n">
        <v>0.04330674922740279</v>
      </c>
      <c r="S1375" t="n">
        <v>8.506845190120505e-05</v>
      </c>
      <c r="T1375">
        <f>O1375*Q1375</f>
        <v/>
      </c>
      <c r="U1375">
        <f>O1375*P1375</f>
        <v/>
      </c>
    </row>
    <row r="1376">
      <c r="A1376" t="inlineStr">
        <is>
          <t>202606</t>
        </is>
      </c>
      <c r="B1376" t="inlineStr">
        <is>
          <t>Habitat</t>
        </is>
      </c>
      <c r="C1376" t="inlineStr">
        <is>
          <t>F1</t>
        </is>
      </c>
      <c r="D1376" t="inlineStr">
        <is>
          <t>IN-FONDO1</t>
        </is>
      </c>
      <c r="E1376" t="inlineStr">
        <is>
          <t>5270882F3877</t>
        </is>
      </c>
      <c r="F1376" t="inlineStr">
        <is>
          <t>LU0248053877</t>
        </is>
      </c>
      <c r="G1376" t="inlineStr">
        <is>
          <t>TD</t>
        </is>
      </c>
      <c r="H1376" t="inlineStr">
        <is>
          <t>Sector</t>
        </is>
      </c>
      <c r="I1376" t="inlineStr">
        <is>
          <t>RV</t>
        </is>
      </c>
      <c r="J1376" t="inlineStr">
        <is>
          <t>MSCI</t>
        </is>
      </c>
      <c r="K1376" t="inlineStr"/>
      <c r="L1376" t="inlineStr">
        <is>
          <t>JP Morgan - Greater China Fund</t>
        </is>
      </c>
      <c r="M1376" t="inlineStr">
        <is>
          <t>JP Morgan - Greater China Fund</t>
        </is>
      </c>
      <c r="N1376" t="b">
        <v>0</v>
      </c>
      <c r="O1376" t="n">
        <v>15.9073583</v>
      </c>
      <c r="P1376" t="n">
        <v>4.835275407323535e-07</v>
      </c>
      <c r="Q1376" t="n">
        <v>0.0002461547786876111</v>
      </c>
      <c r="R1376" t="n">
        <v>0.003915672261841034</v>
      </c>
      <c r="S1376" t="n">
        <v>7.691645838347393e-06</v>
      </c>
      <c r="T1376">
        <f>O1376*Q1376</f>
        <v/>
      </c>
      <c r="U1376">
        <f>O1376*P1376</f>
        <v/>
      </c>
    </row>
    <row r="1377">
      <c r="A1377" t="inlineStr">
        <is>
          <t>202606</t>
        </is>
      </c>
      <c r="B1377" t="inlineStr">
        <is>
          <t>Habitat</t>
        </is>
      </c>
      <c r="C1377" t="inlineStr">
        <is>
          <t>F2</t>
        </is>
      </c>
      <c r="D1377" t="inlineStr">
        <is>
          <t>IN-FONDO2</t>
        </is>
      </c>
      <c r="E1377" t="inlineStr">
        <is>
          <t>5270882F3877</t>
        </is>
      </c>
      <c r="F1377" t="inlineStr">
        <is>
          <t>LU0248053877</t>
        </is>
      </c>
      <c r="G1377" t="inlineStr">
        <is>
          <t>TD</t>
        </is>
      </c>
      <c r="H1377" t="inlineStr">
        <is>
          <t>Sector</t>
        </is>
      </c>
      <c r="I1377" t="inlineStr">
        <is>
          <t>RV</t>
        </is>
      </c>
      <c r="J1377" t="inlineStr">
        <is>
          <t>MSCI</t>
        </is>
      </c>
      <c r="K1377" t="inlineStr"/>
      <c r="L1377" t="inlineStr">
        <is>
          <t>JP Morgan - Greater China Fund</t>
        </is>
      </c>
      <c r="M1377" t="inlineStr">
        <is>
          <t>JP Morgan - Greater China Fund</t>
        </is>
      </c>
      <c r="N1377" t="b">
        <v>0</v>
      </c>
      <c r="O1377" t="n">
        <v>15.9073583</v>
      </c>
      <c r="P1377" t="n">
        <v>4.704564093189445e-08</v>
      </c>
      <c r="Q1377" t="n">
        <v>0.0001924387977264319</v>
      </c>
      <c r="R1377" t="n">
        <v>0.003061192906255577</v>
      </c>
      <c r="S1377" t="n">
        <v>7.483718667567908e-07</v>
      </c>
      <c r="T1377">
        <f>O1377*Q1377</f>
        <v/>
      </c>
      <c r="U1377">
        <f>O1377*P1377</f>
        <v/>
      </c>
    </row>
    <row r="1378">
      <c r="A1378" t="inlineStr">
        <is>
          <t>202606</t>
        </is>
      </c>
      <c r="B1378" t="inlineStr">
        <is>
          <t>Habitat</t>
        </is>
      </c>
      <c r="C1378" t="inlineStr">
        <is>
          <t>F3</t>
        </is>
      </c>
      <c r="D1378" t="inlineStr">
        <is>
          <t>IN-FONDO3</t>
        </is>
      </c>
      <c r="E1378" t="inlineStr">
        <is>
          <t>5270882F3877</t>
        </is>
      </c>
      <c r="F1378" t="inlineStr">
        <is>
          <t>LU0248053877</t>
        </is>
      </c>
      <c r="G1378" t="inlineStr">
        <is>
          <t>TD</t>
        </is>
      </c>
      <c r="H1378" t="inlineStr">
        <is>
          <t>Sector</t>
        </is>
      </c>
      <c r="I1378" t="inlineStr">
        <is>
          <t>RV</t>
        </is>
      </c>
      <c r="J1378" t="inlineStr">
        <is>
          <t>MSCI</t>
        </is>
      </c>
      <c r="K1378" t="inlineStr"/>
      <c r="L1378" t="inlineStr">
        <is>
          <t>JP Morgan - Greater China Fund</t>
        </is>
      </c>
      <c r="M1378" t="inlineStr">
        <is>
          <t>JP Morgan - Greater China Fund</t>
        </is>
      </c>
      <c r="N1378" t="b">
        <v>0</v>
      </c>
      <c r="O1378" t="n">
        <v>15.9073583</v>
      </c>
      <c r="P1378" t="n">
        <v>5.634660698279802e-08</v>
      </c>
      <c r="Q1378" t="n">
        <v>9.820403943126032e-05</v>
      </c>
      <c r="R1378" t="n">
        <v>0.001562166841740386</v>
      </c>
      <c r="S1378" t="n">
        <v>8.9632566626465e-07</v>
      </c>
      <c r="T1378">
        <f>O1378*Q1378</f>
        <v/>
      </c>
      <c r="U1378">
        <f>O1378*P1378</f>
        <v/>
      </c>
    </row>
    <row r="1379">
      <c r="A1379" t="inlineStr">
        <is>
          <t>202606</t>
        </is>
      </c>
      <c r="B1379" t="inlineStr">
        <is>
          <t>Habitat</t>
        </is>
      </c>
      <c r="C1379" t="inlineStr">
        <is>
          <t>F3</t>
        </is>
      </c>
      <c r="D1379" t="inlineStr">
        <is>
          <t>IN-FONDO3</t>
        </is>
      </c>
      <c r="E1379" t="inlineStr">
        <is>
          <t>5275232F8604</t>
        </is>
      </c>
      <c r="F1379" t="inlineStr">
        <is>
          <t>LU1378878604</t>
        </is>
      </c>
      <c r="G1379" t="inlineStr">
        <is>
          <t>TD</t>
        </is>
      </c>
      <c r="H1379" t="inlineStr">
        <is>
          <t>Sector</t>
        </is>
      </c>
      <c r="I1379" t="inlineStr">
        <is>
          <t>RV</t>
        </is>
      </c>
      <c r="J1379" t="inlineStr">
        <is>
          <t>MSCI</t>
        </is>
      </c>
      <c r="K1379" t="inlineStr"/>
      <c r="L1379" t="inlineStr">
        <is>
          <t>MSIM - Asia Opportunity</t>
        </is>
      </c>
      <c r="M1379" t="inlineStr">
        <is>
          <t>MSIM - Asia Opportunity</t>
        </is>
      </c>
      <c r="N1379" t="b">
        <v>0</v>
      </c>
      <c r="O1379" t="n">
        <v>9.51172875</v>
      </c>
      <c r="P1379" t="n">
        <v>3.284397059944143e-08</v>
      </c>
      <c r="Q1379" t="n">
        <v>5.724232134885038e-05</v>
      </c>
      <c r="R1379" t="n">
        <v>0.0005444734336905989</v>
      </c>
      <c r="S1379" t="n">
        <v>3.124029394148617e-07</v>
      </c>
      <c r="T1379">
        <f>O1379*Q1379</f>
        <v/>
      </c>
      <c r="U1379">
        <f>O1379*P1379</f>
        <v/>
      </c>
    </row>
    <row r="1380">
      <c r="A1380" t="inlineStr">
        <is>
          <t>202606</t>
        </is>
      </c>
      <c r="B1380" t="inlineStr">
        <is>
          <t>Habitat</t>
        </is>
      </c>
      <c r="C1380" t="inlineStr">
        <is>
          <t>F2</t>
        </is>
      </c>
      <c r="D1380" t="inlineStr">
        <is>
          <t>IN-FONDO2</t>
        </is>
      </c>
      <c r="E1380" t="inlineStr">
        <is>
          <t>5275232F8604</t>
        </is>
      </c>
      <c r="F1380" t="inlineStr">
        <is>
          <t>LU1378878604</t>
        </is>
      </c>
      <c r="G1380" t="inlineStr">
        <is>
          <t>TD</t>
        </is>
      </c>
      <c r="H1380" t="inlineStr">
        <is>
          <t>Sector</t>
        </is>
      </c>
      <c r="I1380" t="inlineStr">
        <is>
          <t>RV</t>
        </is>
      </c>
      <c r="J1380" t="inlineStr">
        <is>
          <t>MSCI</t>
        </is>
      </c>
      <c r="K1380" t="inlineStr"/>
      <c r="L1380" t="inlineStr">
        <is>
          <t>MSIM - Asia Opportunity</t>
        </is>
      </c>
      <c r="M1380" t="inlineStr">
        <is>
          <t>MSIM - Asia Opportunity</t>
        </is>
      </c>
      <c r="N1380" t="b">
        <v>0</v>
      </c>
      <c r="O1380" t="n">
        <v>9.51172875</v>
      </c>
      <c r="P1380" t="n">
        <v>3.128843355253597e-08</v>
      </c>
      <c r="Q1380" t="n">
        <v>0.0001279844086790065</v>
      </c>
      <c r="R1380" t="n">
        <v>0.001217352979583856</v>
      </c>
      <c r="S1380" t="n">
        <v>2.97607092964121e-07</v>
      </c>
      <c r="T1380">
        <f>O1380*Q1380</f>
        <v/>
      </c>
      <c r="U1380">
        <f>O1380*P1380</f>
        <v/>
      </c>
    </row>
    <row r="1381">
      <c r="A1381" t="inlineStr">
        <is>
          <t>202606</t>
        </is>
      </c>
      <c r="B1381" t="inlineStr">
        <is>
          <t>Habitat</t>
        </is>
      </c>
      <c r="C1381" t="inlineStr">
        <is>
          <t>F1</t>
        </is>
      </c>
      <c r="D1381" t="inlineStr">
        <is>
          <t>IN-FONDO1</t>
        </is>
      </c>
      <c r="E1381" t="inlineStr">
        <is>
          <t>5275232F8604</t>
        </is>
      </c>
      <c r="F1381" t="inlineStr">
        <is>
          <t>LU1378878604</t>
        </is>
      </c>
      <c r="G1381" t="inlineStr">
        <is>
          <t>TD</t>
        </is>
      </c>
      <c r="H1381" t="inlineStr">
        <is>
          <t>Sector</t>
        </is>
      </c>
      <c r="I1381" t="inlineStr">
        <is>
          <t>RV</t>
        </is>
      </c>
      <c r="J1381" t="inlineStr">
        <is>
          <t>MSCI</t>
        </is>
      </c>
      <c r="K1381" t="inlineStr"/>
      <c r="L1381" t="inlineStr">
        <is>
          <t>MSIM - Asia Opportunity</t>
        </is>
      </c>
      <c r="M1381" t="inlineStr">
        <is>
          <t>MSIM - Asia Opportunity</t>
        </is>
      </c>
      <c r="N1381" t="b">
        <v>0</v>
      </c>
      <c r="O1381" t="n">
        <v>9.51172875</v>
      </c>
      <c r="P1381" t="n">
        <v>1.090063388380769e-07</v>
      </c>
      <c r="Q1381" t="n">
        <v>5.549307733659394e-05</v>
      </c>
      <c r="R1381" t="n">
        <v>0.000527835099128454</v>
      </c>
      <c r="S1381" t="n">
        <v>1.036838727058378e-06</v>
      </c>
      <c r="T1381">
        <f>O1381*Q1381</f>
        <v/>
      </c>
      <c r="U1381">
        <f>O1381*P1381</f>
        <v/>
      </c>
    </row>
    <row r="1382">
      <c r="A1382" t="inlineStr">
        <is>
          <t>202606</t>
        </is>
      </c>
      <c r="B1382" t="inlineStr">
        <is>
          <t>Habitat</t>
        </is>
      </c>
      <c r="C1382" t="inlineStr">
        <is>
          <t>F2</t>
        </is>
      </c>
      <c r="D1382" t="inlineStr">
        <is>
          <t>IN-FONDO2</t>
        </is>
      </c>
      <c r="E1382" t="inlineStr">
        <is>
          <t>5275562FQ7C3</t>
        </is>
      </c>
      <c r="F1382" t="inlineStr">
        <is>
          <t>IE00BN6Q7C39</t>
        </is>
      </c>
      <c r="G1382" t="inlineStr">
        <is>
          <t>TD</t>
        </is>
      </c>
      <c r="H1382" t="inlineStr">
        <is>
          <t>Sector</t>
        </is>
      </c>
      <c r="I1382" t="inlineStr">
        <is>
          <t>RV</t>
        </is>
      </c>
      <c r="J1382" t="inlineStr">
        <is>
          <t>MSCI</t>
        </is>
      </c>
      <c r="K1382" t="inlineStr"/>
      <c r="L1382" t="inlineStr">
        <is>
          <t>Rams UT - India Equities Portfolio Fund II</t>
        </is>
      </c>
      <c r="M1382" t="inlineStr">
        <is>
          <t>Rams UT - India Equities Portfolio Fund II</t>
        </is>
      </c>
      <c r="N1382" t="b">
        <v>0</v>
      </c>
      <c r="O1382" t="n">
        <v>199.45778322</v>
      </c>
      <c r="P1382" t="n">
        <v>6.364362231998531e-08</v>
      </c>
      <c r="Q1382" t="n">
        <v>0.0002603323478989936</v>
      </c>
      <c r="R1382" t="n">
        <v>0.05192531301239109</v>
      </c>
      <c r="S1382" t="n">
        <v>1.269421582403518e-05</v>
      </c>
      <c r="T1382">
        <f>O1382*Q1382</f>
        <v/>
      </c>
      <c r="U1382">
        <f>O1382*P1382</f>
        <v/>
      </c>
    </row>
    <row r="1383">
      <c r="A1383" t="inlineStr">
        <is>
          <t>202606</t>
        </is>
      </c>
      <c r="B1383" t="inlineStr">
        <is>
          <t>Habitat</t>
        </is>
      </c>
      <c r="C1383" t="inlineStr">
        <is>
          <t>F3</t>
        </is>
      </c>
      <c r="D1383" t="inlineStr">
        <is>
          <t>IN-FONDO3</t>
        </is>
      </c>
      <c r="E1383" t="inlineStr">
        <is>
          <t>5275562FQ7C3</t>
        </is>
      </c>
      <c r="F1383" t="inlineStr">
        <is>
          <t>IE00BN6Q7C39</t>
        </is>
      </c>
      <c r="G1383" t="inlineStr">
        <is>
          <t>TD</t>
        </is>
      </c>
      <c r="H1383" t="inlineStr">
        <is>
          <t>Sector</t>
        </is>
      </c>
      <c r="I1383" t="inlineStr">
        <is>
          <t>RV</t>
        </is>
      </c>
      <c r="J1383" t="inlineStr">
        <is>
          <t>MSCI</t>
        </is>
      </c>
      <c r="K1383" t="inlineStr"/>
      <c r="L1383" t="inlineStr">
        <is>
          <t>Rams UT - India Equities Portfolio Fund II</t>
        </is>
      </c>
      <c r="M1383" t="inlineStr">
        <is>
          <t>Rams UT - India Equities Portfolio Fund II</t>
        </is>
      </c>
      <c r="N1383" t="b">
        <v>0</v>
      </c>
      <c r="O1383" t="n">
        <v>199.45778322</v>
      </c>
      <c r="P1383" t="n">
        <v>1.43865076918296e-07</v>
      </c>
      <c r="Q1383" t="n">
        <v>0.0002507361568510912</v>
      </c>
      <c r="R1383" t="n">
        <v>0.05001127801862087</v>
      </c>
      <c r="S1383" t="n">
        <v>2.86950093248981e-05</v>
      </c>
      <c r="T1383">
        <f>O1383*Q1383</f>
        <v/>
      </c>
      <c r="U1383">
        <f>O1383*P1383</f>
        <v/>
      </c>
    </row>
    <row r="1384">
      <c r="A1384" t="inlineStr">
        <is>
          <t>202606</t>
        </is>
      </c>
      <c r="B1384" t="inlineStr">
        <is>
          <t>Habitat</t>
        </is>
      </c>
      <c r="C1384" t="inlineStr">
        <is>
          <t>F1</t>
        </is>
      </c>
      <c r="D1384" t="inlineStr">
        <is>
          <t>IN-FONDO1</t>
        </is>
      </c>
      <c r="E1384" t="inlineStr">
        <is>
          <t>5275562FQ7C3</t>
        </is>
      </c>
      <c r="F1384" t="inlineStr">
        <is>
          <t>IE00BN6Q7C39</t>
        </is>
      </c>
      <c r="G1384" t="inlineStr">
        <is>
          <t>TD</t>
        </is>
      </c>
      <c r="H1384" t="inlineStr">
        <is>
          <t>Sector</t>
        </is>
      </c>
      <c r="I1384" t="inlineStr">
        <is>
          <t>RV</t>
        </is>
      </c>
      <c r="J1384" t="inlineStr">
        <is>
          <t>MSCI</t>
        </is>
      </c>
      <c r="K1384" t="inlineStr"/>
      <c r="L1384" t="inlineStr">
        <is>
          <t>Rams UT - India Equities Portfolio Fund II</t>
        </is>
      </c>
      <c r="M1384" t="inlineStr">
        <is>
          <t>Rams UT - India Equities Portfolio Fund II</t>
        </is>
      </c>
      <c r="N1384" t="b">
        <v>0</v>
      </c>
      <c r="O1384" t="n">
        <v>199.45778322</v>
      </c>
      <c r="P1384" t="n">
        <v>4.54070315285089e-07</v>
      </c>
      <c r="Q1384" t="n">
        <v>0.0002311586591289609</v>
      </c>
      <c r="R1384" t="n">
        <v>0.04610639372197017</v>
      </c>
      <c r="S1384" t="n">
        <v>9.056785851277033e-05</v>
      </c>
      <c r="T1384">
        <f>O1384*Q1384</f>
        <v/>
      </c>
      <c r="U1384">
        <f>O1384*P1384</f>
        <v/>
      </c>
    </row>
    <row r="1385">
      <c r="A1385" t="inlineStr">
        <is>
          <t>202606</t>
        </is>
      </c>
      <c r="B1385" t="inlineStr">
        <is>
          <t>Habitat</t>
        </is>
      </c>
      <c r="C1385" t="inlineStr">
        <is>
          <t>F1</t>
        </is>
      </c>
      <c r="D1385" t="inlineStr">
        <is>
          <t>IN-FONDO1</t>
        </is>
      </c>
      <c r="E1385" t="inlineStr">
        <is>
          <t>5273862HFF36</t>
        </is>
      </c>
      <c r="F1385" t="inlineStr">
        <is>
          <t>IE00B3SHFF36</t>
        </is>
      </c>
      <c r="G1385" t="inlineStr">
        <is>
          <t>TD</t>
        </is>
      </c>
      <c r="H1385" t="inlineStr">
        <is>
          <t>Sector</t>
        </is>
      </c>
      <c r="I1385" t="inlineStr">
        <is>
          <t>RV</t>
        </is>
      </c>
      <c r="J1385" t="inlineStr">
        <is>
          <t>MSCI</t>
        </is>
      </c>
      <c r="K1385" t="inlineStr"/>
      <c r="L1385" t="inlineStr">
        <is>
          <t>Nomura - Indian Equity</t>
        </is>
      </c>
      <c r="M1385" t="inlineStr">
        <is>
          <t>Nomura - Indian Equity</t>
        </is>
      </c>
      <c r="N1385" t="b">
        <v>0</v>
      </c>
      <c r="O1385" t="n">
        <v>119.25593</v>
      </c>
      <c r="P1385" t="n">
        <v>7.842793441220476e-07</v>
      </c>
      <c r="Q1385" t="n">
        <v>0.0003992618664269395</v>
      </c>
      <c r="R1385" t="n">
        <v>0.04761434519428044</v>
      </c>
      <c r="S1385" t="n">
        <v>9.352996256306482e-05</v>
      </c>
      <c r="T1385">
        <f>O1385*Q1385</f>
        <v/>
      </c>
      <c r="U1385">
        <f>O1385*P1385</f>
        <v/>
      </c>
    </row>
    <row r="1386">
      <c r="A1386" t="inlineStr">
        <is>
          <t>202606</t>
        </is>
      </c>
      <c r="B1386" t="inlineStr">
        <is>
          <t>Habitat</t>
        </is>
      </c>
      <c r="C1386" t="inlineStr">
        <is>
          <t>F3</t>
        </is>
      </c>
      <c r="D1386" t="inlineStr">
        <is>
          <t>IN-FONDO3</t>
        </is>
      </c>
      <c r="E1386" t="inlineStr">
        <is>
          <t>5273862HFF36</t>
        </is>
      </c>
      <c r="F1386" t="inlineStr">
        <is>
          <t>IE00B3SHFF36</t>
        </is>
      </c>
      <c r="G1386" t="inlineStr">
        <is>
          <t>TD</t>
        </is>
      </c>
      <c r="H1386" t="inlineStr">
        <is>
          <t>Sector</t>
        </is>
      </c>
      <c r="I1386" t="inlineStr">
        <is>
          <t>RV</t>
        </is>
      </c>
      <c r="J1386" t="inlineStr">
        <is>
          <t>MSCI</t>
        </is>
      </c>
      <c r="K1386" t="inlineStr"/>
      <c r="L1386" t="inlineStr">
        <is>
          <t>Nomura - Indian Equity</t>
        </is>
      </c>
      <c r="M1386" t="inlineStr">
        <is>
          <t>Nomura - Indian Equity</t>
        </is>
      </c>
      <c r="N1386" t="b">
        <v>0</v>
      </c>
      <c r="O1386" t="n">
        <v>119.25593</v>
      </c>
      <c r="P1386" t="n">
        <v>2.017524737255294e-07</v>
      </c>
      <c r="Q1386" t="n">
        <v>0.0003516255715476331</v>
      </c>
      <c r="R1386" t="n">
        <v>0.04193343454669453</v>
      </c>
      <c r="S1386" t="n">
        <v>2.406017888393858e-05</v>
      </c>
      <c r="T1386">
        <f>O1386*Q1386</f>
        <v/>
      </c>
      <c r="U1386">
        <f>O1386*P1386</f>
        <v/>
      </c>
    </row>
    <row r="1387">
      <c r="A1387" t="inlineStr">
        <is>
          <t>202606</t>
        </is>
      </c>
      <c r="B1387" t="inlineStr">
        <is>
          <t>Habitat</t>
        </is>
      </c>
      <c r="C1387" t="inlineStr">
        <is>
          <t>F2</t>
        </is>
      </c>
      <c r="D1387" t="inlineStr">
        <is>
          <t>IN-FONDO2</t>
        </is>
      </c>
      <c r="E1387" t="inlineStr">
        <is>
          <t>5273862HFF36</t>
        </is>
      </c>
      <c r="F1387" t="inlineStr">
        <is>
          <t>IE00B3SHFF36</t>
        </is>
      </c>
      <c r="G1387" t="inlineStr">
        <is>
          <t>TD</t>
        </is>
      </c>
      <c r="H1387" t="inlineStr">
        <is>
          <t>Sector</t>
        </is>
      </c>
      <c r="I1387" t="inlineStr">
        <is>
          <t>RV</t>
        </is>
      </c>
      <c r="J1387" t="inlineStr">
        <is>
          <t>MSCI</t>
        </is>
      </c>
      <c r="K1387" t="inlineStr"/>
      <c r="L1387" t="inlineStr">
        <is>
          <t>Nomura - Indian Equity</t>
        </is>
      </c>
      <c r="M1387" t="inlineStr">
        <is>
          <t>Nomura - Indian Equity</t>
        </is>
      </c>
      <c r="N1387" t="b">
        <v>0</v>
      </c>
      <c r="O1387" t="n">
        <v>119.25593</v>
      </c>
      <c r="P1387" t="n">
        <v>5.881393443628752e-08</v>
      </c>
      <c r="Q1387" t="n">
        <v>0.0002405766529754577</v>
      </c>
      <c r="R1387" t="n">
        <v>0.02869019248687548</v>
      </c>
      <c r="S1387" t="n">
        <v>7.013910448158494e-06</v>
      </c>
      <c r="T1387">
        <f>O1387*Q1387</f>
        <v/>
      </c>
      <c r="U1387">
        <f>O1387*P1387</f>
        <v/>
      </c>
    </row>
    <row r="1388">
      <c r="A1388" t="inlineStr">
        <is>
          <t>202606</t>
        </is>
      </c>
      <c r="B1388" t="inlineStr">
        <is>
          <t>Habitat</t>
        </is>
      </c>
      <c r="C1388" t="inlineStr">
        <is>
          <t>F2</t>
        </is>
      </c>
      <c r="D1388" t="inlineStr">
        <is>
          <t>IN-FONDO2</t>
        </is>
      </c>
      <c r="E1388" t="inlineStr">
        <is>
          <t>52UTII2C7R45</t>
        </is>
      </c>
      <c r="F1388" t="inlineStr">
        <is>
          <t>IE00BYPC7R45</t>
        </is>
      </c>
      <c r="G1388" t="inlineStr">
        <is>
          <t>TD</t>
        </is>
      </c>
      <c r="H1388" t="inlineStr">
        <is>
          <t>Sector</t>
        </is>
      </c>
      <c r="I1388" t="inlineStr">
        <is>
          <t>RV</t>
        </is>
      </c>
      <c r="J1388" t="inlineStr">
        <is>
          <t>MSCI</t>
        </is>
      </c>
      <c r="K1388" t="inlineStr"/>
      <c r="L1388" t="inlineStr">
        <is>
          <t>UTI - Indian Equity</t>
        </is>
      </c>
      <c r="M1388" t="inlineStr">
        <is>
          <t>UTI - Indian Equity</t>
        </is>
      </c>
      <c r="N1388" t="b">
        <v>0</v>
      </c>
      <c r="O1388" t="n">
        <v>21.18282634</v>
      </c>
      <c r="P1388" t="n">
        <v>6.873165922453139e-09</v>
      </c>
      <c r="Q1388" t="n">
        <v>2.811448118234624e-05</v>
      </c>
      <c r="R1388" t="n">
        <v>0.0005955441725248381</v>
      </c>
      <c r="S1388" t="n">
        <v>1.455930801413308e-07</v>
      </c>
      <c r="T1388">
        <f>O1388*Q1388</f>
        <v/>
      </c>
      <c r="U1388">
        <f>O1388*P1388</f>
        <v/>
      </c>
    </row>
    <row r="1389">
      <c r="A1389" t="inlineStr">
        <is>
          <t>202606</t>
        </is>
      </c>
      <c r="B1389" t="inlineStr">
        <is>
          <t>Habitat</t>
        </is>
      </c>
      <c r="C1389" t="inlineStr">
        <is>
          <t>F3</t>
        </is>
      </c>
      <c r="D1389" t="inlineStr">
        <is>
          <t>IN-FONDO3</t>
        </is>
      </c>
      <c r="E1389" t="inlineStr">
        <is>
          <t>52UTII2C7R45</t>
        </is>
      </c>
      <c r="F1389" t="inlineStr">
        <is>
          <t>IE00BYPC7R45</t>
        </is>
      </c>
      <c r="G1389" t="inlineStr">
        <is>
          <t>TD</t>
        </is>
      </c>
      <c r="H1389" t="inlineStr">
        <is>
          <t>Sector</t>
        </is>
      </c>
      <c r="I1389" t="inlineStr">
        <is>
          <t>RV</t>
        </is>
      </c>
      <c r="J1389" t="inlineStr">
        <is>
          <t>MSCI</t>
        </is>
      </c>
      <c r="K1389" t="inlineStr"/>
      <c r="L1389" t="inlineStr">
        <is>
          <t>UTI - Indian Equity</t>
        </is>
      </c>
      <c r="M1389" t="inlineStr">
        <is>
          <t>UTI - Indian Equity</t>
        </is>
      </c>
      <c r="N1389" t="b">
        <v>0</v>
      </c>
      <c r="O1389" t="n">
        <v>21.18282634</v>
      </c>
      <c r="P1389" t="n">
        <v>1.042135800796987e-08</v>
      </c>
      <c r="Q1389" t="n">
        <v>1.816292954524116e-05</v>
      </c>
      <c r="R1389" t="n">
        <v>0.0003847421823824986</v>
      </c>
      <c r="S1389" t="n">
        <v>2.207538169097941e-07</v>
      </c>
      <c r="T1389">
        <f>O1389*Q1389</f>
        <v/>
      </c>
      <c r="U1389">
        <f>O1389*P1389</f>
        <v/>
      </c>
    </row>
    <row r="1390">
      <c r="A1390" t="inlineStr">
        <is>
          <t>202606</t>
        </is>
      </c>
      <c r="B1390" t="inlineStr">
        <is>
          <t>Habitat</t>
        </is>
      </c>
      <c r="C1390" t="inlineStr">
        <is>
          <t>F3</t>
        </is>
      </c>
      <c r="D1390" t="inlineStr">
        <is>
          <t>IN-FONDO3</t>
        </is>
      </c>
      <c r="E1390" t="inlineStr">
        <is>
          <t>5271112E6772</t>
        </is>
      </c>
      <c r="F1390" t="inlineStr">
        <is>
          <t>US4642867729</t>
        </is>
      </c>
      <c r="G1390" t="inlineStr">
        <is>
          <t>TD</t>
        </is>
      </c>
      <c r="H1390" t="inlineStr">
        <is>
          <t>Sector</t>
        </is>
      </c>
      <c r="I1390" t="inlineStr">
        <is>
          <t>RV</t>
        </is>
      </c>
      <c r="J1390" t="inlineStr">
        <is>
          <t>MSCI</t>
        </is>
      </c>
      <c r="K1390" t="inlineStr"/>
      <c r="L1390" t="inlineStr">
        <is>
          <t>BlackRock - iShares Korea</t>
        </is>
      </c>
      <c r="M1390" t="inlineStr">
        <is>
          <t>BlackRock - iShares Korea</t>
        </is>
      </c>
      <c r="N1390" t="b">
        <v>0</v>
      </c>
      <c r="O1390" t="n">
        <v>58.29023833</v>
      </c>
      <c r="P1390" t="n">
        <v>0.0628468540717954</v>
      </c>
      <c r="Q1390" t="n">
        <v>109.533036075827</v>
      </c>
      <c r="R1390" t="n">
        <v>6384.706777868442</v>
      </c>
      <c r="S1390" t="n">
        <v>3.663358102135684</v>
      </c>
      <c r="T1390">
        <f>O1390*Q1390</f>
        <v/>
      </c>
      <c r="U1390">
        <f>O1390*P1390</f>
        <v/>
      </c>
    </row>
    <row r="1391">
      <c r="A1391" t="inlineStr">
        <is>
          <t>202606</t>
        </is>
      </c>
      <c r="B1391" t="inlineStr">
        <is>
          <t>Habitat</t>
        </is>
      </c>
      <c r="C1391" t="inlineStr">
        <is>
          <t>F2</t>
        </is>
      </c>
      <c r="D1391" t="inlineStr">
        <is>
          <t>IN-FONDO2</t>
        </is>
      </c>
      <c r="E1391" t="inlineStr">
        <is>
          <t>5271112E6772</t>
        </is>
      </c>
      <c r="F1391" t="inlineStr">
        <is>
          <t>US4642867729</t>
        </is>
      </c>
      <c r="G1391" t="inlineStr">
        <is>
          <t>TD</t>
        </is>
      </c>
      <c r="H1391" t="inlineStr">
        <is>
          <t>Sector</t>
        </is>
      </c>
      <c r="I1391" t="inlineStr">
        <is>
          <t>RV</t>
        </is>
      </c>
      <c r="J1391" t="inlineStr">
        <is>
          <t>MSCI</t>
        </is>
      </c>
      <c r="K1391" t="inlineStr"/>
      <c r="L1391" t="inlineStr">
        <is>
          <t>BlackRock - iShares Korea</t>
        </is>
      </c>
      <c r="M1391" t="inlineStr">
        <is>
          <t>BlackRock - iShares Korea</t>
        </is>
      </c>
      <c r="N1391" t="b">
        <v>0</v>
      </c>
      <c r="O1391" t="n">
        <v>58.29023833</v>
      </c>
      <c r="P1391" t="n">
        <v>0.0296163790189319</v>
      </c>
      <c r="Q1391" t="n">
        <v>121.1449192426609</v>
      </c>
      <c r="R1391" t="n">
        <v>7061.566215123309</v>
      </c>
      <c r="S1391" t="n">
        <v>1.726345791485152</v>
      </c>
      <c r="T1391">
        <f>O1391*Q1391</f>
        <v/>
      </c>
      <c r="U1391">
        <f>O1391*P1391</f>
        <v/>
      </c>
    </row>
    <row r="1392">
      <c r="A1392" t="inlineStr">
        <is>
          <t>202606</t>
        </is>
      </c>
      <c r="B1392" t="inlineStr">
        <is>
          <t>Habitat</t>
        </is>
      </c>
      <c r="C1392" t="inlineStr">
        <is>
          <t>F2</t>
        </is>
      </c>
      <c r="D1392" t="inlineStr">
        <is>
          <t>IN-FONDO2</t>
        </is>
      </c>
      <c r="E1392" t="inlineStr">
        <is>
          <t>5259252EX320</t>
        </is>
      </c>
      <c r="F1392" t="inlineStr">
        <is>
          <t>US77926X3200</t>
        </is>
      </c>
      <c r="G1392" t="inlineStr">
        <is>
          <t>TD</t>
        </is>
      </c>
      <c r="H1392" t="inlineStr">
        <is>
          <t>Sector</t>
        </is>
      </c>
      <c r="I1392" t="inlineStr">
        <is>
          <t>RV</t>
        </is>
      </c>
      <c r="J1392" t="inlineStr">
        <is>
          <t>MSCI</t>
        </is>
      </c>
      <c r="K1392" t="inlineStr"/>
      <c r="L1392" t="inlineStr">
        <is>
          <t>Roundhill Memory ETF</t>
        </is>
      </c>
      <c r="M1392" t="inlineStr">
        <is>
          <t>Roundhill Memory ETF</t>
        </is>
      </c>
      <c r="N1392" t="b">
        <v>0</v>
      </c>
      <c r="O1392" t="n">
        <v>26.80697965</v>
      </c>
      <c r="P1392" t="n">
        <v>0.009315032660914966</v>
      </c>
      <c r="Q1392" t="n">
        <v>38.10286459151313</v>
      </c>
      <c r="R1392" t="n">
        <v>1021.422715711398</v>
      </c>
      <c r="S1392" t="n">
        <v>0.2497078909802328</v>
      </c>
      <c r="T1392">
        <f>O1392*Q1392</f>
        <v/>
      </c>
      <c r="U1392">
        <f>O1392*P1392</f>
        <v/>
      </c>
    </row>
    <row r="1393">
      <c r="A1393" t="inlineStr">
        <is>
          <t>202606</t>
        </is>
      </c>
      <c r="B1393" t="inlineStr">
        <is>
          <t>Habitat</t>
        </is>
      </c>
      <c r="C1393" t="inlineStr">
        <is>
          <t>F3</t>
        </is>
      </c>
      <c r="D1393" t="inlineStr">
        <is>
          <t>IN-FONDO3</t>
        </is>
      </c>
      <c r="E1393" t="inlineStr">
        <is>
          <t>5259252EX320</t>
        </is>
      </c>
      <c r="F1393" t="inlineStr">
        <is>
          <t>US77926X3200</t>
        </is>
      </c>
      <c r="G1393" t="inlineStr">
        <is>
          <t>TD</t>
        </is>
      </c>
      <c r="H1393" t="inlineStr">
        <is>
          <t>Sector</t>
        </is>
      </c>
      <c r="I1393" t="inlineStr">
        <is>
          <t>RV</t>
        </is>
      </c>
      <c r="J1393" t="inlineStr">
        <is>
          <t>MSCI</t>
        </is>
      </c>
      <c r="K1393" t="inlineStr"/>
      <c r="L1393" t="inlineStr">
        <is>
          <t>Roundhill Memory ETF</t>
        </is>
      </c>
      <c r="M1393" t="inlineStr">
        <is>
          <t>Roundhill Memory ETF</t>
        </is>
      </c>
      <c r="N1393" t="b">
        <v>0</v>
      </c>
      <c r="O1393" t="n">
        <v>26.80697965</v>
      </c>
      <c r="P1393" t="n">
        <v>0.009522972995254802</v>
      </c>
      <c r="Q1393" t="n">
        <v>16.59717355854868</v>
      </c>
      <c r="R1393" t="n">
        <v>444.9200938315326</v>
      </c>
      <c r="S1393" t="n">
        <v>0.255282143291295</v>
      </c>
      <c r="T1393">
        <f>O1393*Q1393</f>
        <v/>
      </c>
      <c r="U1393">
        <f>O1393*P1393</f>
        <v/>
      </c>
    </row>
    <row r="1394">
      <c r="A1394" t="inlineStr">
        <is>
          <t>202606</t>
        </is>
      </c>
      <c r="B1394" t="inlineStr">
        <is>
          <t>Habitat</t>
        </is>
      </c>
      <c r="C1394" t="inlineStr">
        <is>
          <t>F3</t>
        </is>
      </c>
      <c r="D1394" t="inlineStr">
        <is>
          <t>IN-FONDO3</t>
        </is>
      </c>
      <c r="E1394" t="inlineStr">
        <is>
          <t>5270194F2029</t>
        </is>
      </c>
      <c r="F1394" t="inlineStr">
        <is>
          <t>LU0106820292</t>
        </is>
      </c>
      <c r="G1394" t="inlineStr">
        <is>
          <t>TD</t>
        </is>
      </c>
      <c r="H1394" t="inlineStr">
        <is>
          <t>Sector</t>
        </is>
      </c>
      <c r="I1394" t="inlineStr">
        <is>
          <t>RV</t>
        </is>
      </c>
      <c r="J1394" t="inlineStr">
        <is>
          <t>MSCI</t>
        </is>
      </c>
      <c r="K1394" t="inlineStr"/>
      <c r="L1394" t="inlineStr">
        <is>
          <t>Schroders - Emerging Europe</t>
        </is>
      </c>
      <c r="M1394" t="inlineStr">
        <is>
          <t>Schroders - Emerging Europe</t>
        </is>
      </c>
      <c r="N1394" t="b">
        <v>0</v>
      </c>
      <c r="O1394" t="n">
        <v>84.86340337</v>
      </c>
      <c r="P1394" t="n">
        <v>0.008616431707136035</v>
      </c>
      <c r="Q1394" t="n">
        <v>15.01720235581664</v>
      </c>
      <c r="R1394" t="n">
        <v>1274.410901010582</v>
      </c>
      <c r="S1394" t="n">
        <v>0.731219719572743</v>
      </c>
      <c r="T1394">
        <f>O1394*Q1394</f>
        <v/>
      </c>
      <c r="U1394">
        <f>O1394*P1394</f>
        <v/>
      </c>
    </row>
    <row r="1395">
      <c r="A1395" t="inlineStr">
        <is>
          <t>202606</t>
        </is>
      </c>
      <c r="B1395" t="inlineStr">
        <is>
          <t>Habitat</t>
        </is>
      </c>
      <c r="C1395" t="inlineStr">
        <is>
          <t>F1</t>
        </is>
      </c>
      <c r="D1395" t="inlineStr">
        <is>
          <t>IN-FONDO1</t>
        </is>
      </c>
      <c r="E1395" t="inlineStr">
        <is>
          <t>5270194F2029</t>
        </is>
      </c>
      <c r="F1395" t="inlineStr">
        <is>
          <t>LU0106820292</t>
        </is>
      </c>
      <c r="G1395" t="inlineStr">
        <is>
          <t>TD</t>
        </is>
      </c>
      <c r="H1395" t="inlineStr">
        <is>
          <t>Sector</t>
        </is>
      </c>
      <c r="I1395" t="inlineStr">
        <is>
          <t>RV</t>
        </is>
      </c>
      <c r="J1395" t="inlineStr">
        <is>
          <t>MSCI</t>
        </is>
      </c>
      <c r="K1395" t="inlineStr"/>
      <c r="L1395" t="inlineStr">
        <is>
          <t>Schroders - Emerging Europe</t>
        </is>
      </c>
      <c r="M1395" t="inlineStr">
        <is>
          <t>Schroders - Emerging Europe</t>
        </is>
      </c>
      <c r="N1395" t="b">
        <v>0</v>
      </c>
      <c r="O1395" t="n">
        <v>84.86340337</v>
      </c>
      <c r="P1395" t="n">
        <v>0.001500589561361666</v>
      </c>
      <c r="Q1395" t="n">
        <v>0.7639219284561526</v>
      </c>
      <c r="R1395" t="n">
        <v>64.82901475776276</v>
      </c>
      <c r="S1395" t="n">
        <v>0.1273451372386464</v>
      </c>
      <c r="T1395">
        <f>O1395*Q1395</f>
        <v/>
      </c>
      <c r="U1395">
        <f>O1395*P1395</f>
        <v/>
      </c>
    </row>
    <row r="1396">
      <c r="A1396" t="inlineStr">
        <is>
          <t>202606</t>
        </is>
      </c>
      <c r="B1396" t="inlineStr">
        <is>
          <t>Habitat</t>
        </is>
      </c>
      <c r="C1396" t="inlineStr">
        <is>
          <t>F2</t>
        </is>
      </c>
      <c r="D1396" t="inlineStr">
        <is>
          <t>IN-FONDO2</t>
        </is>
      </c>
      <c r="E1396" t="inlineStr">
        <is>
          <t>5270194F2029</t>
        </is>
      </c>
      <c r="F1396" t="inlineStr">
        <is>
          <t>LU0106820292</t>
        </is>
      </c>
      <c r="G1396" t="inlineStr">
        <is>
          <t>TD</t>
        </is>
      </c>
      <c r="H1396" t="inlineStr">
        <is>
          <t>Sector</t>
        </is>
      </c>
      <c r="I1396" t="inlineStr">
        <is>
          <t>RV</t>
        </is>
      </c>
      <c r="J1396" t="inlineStr">
        <is>
          <t>MSCI</t>
        </is>
      </c>
      <c r="K1396" t="inlineStr"/>
      <c r="L1396" t="inlineStr">
        <is>
          <t>Schroders - Emerging Europe</t>
        </is>
      </c>
      <c r="M1396" t="inlineStr">
        <is>
          <t>Schroders - Emerging Europe</t>
        </is>
      </c>
      <c r="N1396" t="b">
        <v>0</v>
      </c>
      <c r="O1396" t="n">
        <v>84.86340337</v>
      </c>
      <c r="P1396" t="n">
        <v>0.005208926275981829</v>
      </c>
      <c r="Q1396" t="n">
        <v>21.3069583098397</v>
      </c>
      <c r="R1396" t="n">
        <v>1808.1809976357</v>
      </c>
      <c r="S1396" t="n">
        <v>0.4420472116832379</v>
      </c>
      <c r="T1396">
        <f>O1396*Q1396</f>
        <v/>
      </c>
      <c r="U1396">
        <f>O1396*P1396</f>
        <v/>
      </c>
    </row>
    <row r="1397">
      <c r="A1397" t="inlineStr">
        <is>
          <t>202606</t>
        </is>
      </c>
      <c r="B1397" t="inlineStr">
        <is>
          <t>Habitat</t>
        </is>
      </c>
      <c r="C1397" t="inlineStr">
        <is>
          <t>F3</t>
        </is>
      </c>
      <c r="D1397" t="inlineStr">
        <is>
          <t>IN-FONDO3</t>
        </is>
      </c>
      <c r="E1397" t="inlineStr">
        <is>
          <t>5270414DBRZE</t>
        </is>
      </c>
      <c r="F1397" t="inlineStr">
        <is>
          <t>LU1573968200</t>
        </is>
      </c>
      <c r="G1397" t="inlineStr">
        <is>
          <t>TD</t>
        </is>
      </c>
      <c r="H1397" t="inlineStr">
        <is>
          <t>Sector</t>
        </is>
      </c>
      <c r="I1397" t="inlineStr">
        <is>
          <t>RV</t>
        </is>
      </c>
      <c r="J1397" t="inlineStr">
        <is>
          <t>MSCI</t>
        </is>
      </c>
      <c r="K1397" t="inlineStr"/>
      <c r="L1397" t="inlineStr">
        <is>
          <t>DWS - Brazilian Equities</t>
        </is>
      </c>
      <c r="M1397" t="inlineStr">
        <is>
          <t>DWS - Brazilian Equities</t>
        </is>
      </c>
      <c r="N1397" t="b">
        <v>0</v>
      </c>
      <c r="O1397" t="n">
        <v>95.68931882</v>
      </c>
      <c r="P1397" t="n">
        <v>0.005675716551598823</v>
      </c>
      <c r="Q1397" t="n">
        <v>9.891958396075722</v>
      </c>
      <c r="R1397" t="n">
        <v>946.5547607162656</v>
      </c>
      <c r="S1397" t="n">
        <v>0.5431054506378907</v>
      </c>
      <c r="T1397">
        <f>O1397*Q1397</f>
        <v/>
      </c>
      <c r="U1397">
        <f>O1397*P1397</f>
        <v/>
      </c>
    </row>
    <row r="1398">
      <c r="A1398" t="inlineStr">
        <is>
          <t>202606</t>
        </is>
      </c>
      <c r="B1398" t="inlineStr">
        <is>
          <t>Habitat</t>
        </is>
      </c>
      <c r="C1398" t="inlineStr">
        <is>
          <t>F1</t>
        </is>
      </c>
      <c r="D1398" t="inlineStr">
        <is>
          <t>IN-FONDO1</t>
        </is>
      </c>
      <c r="E1398" t="inlineStr">
        <is>
          <t>5270414DBRZE</t>
        </is>
      </c>
      <c r="F1398" t="inlineStr">
        <is>
          <t>LU1573968200</t>
        </is>
      </c>
      <c r="G1398" t="inlineStr">
        <is>
          <t>TD</t>
        </is>
      </c>
      <c r="H1398" t="inlineStr">
        <is>
          <t>Sector</t>
        </is>
      </c>
      <c r="I1398" t="inlineStr">
        <is>
          <t>RV</t>
        </is>
      </c>
      <c r="J1398" t="inlineStr">
        <is>
          <t>MSCI</t>
        </is>
      </c>
      <c r="K1398" t="inlineStr"/>
      <c r="L1398" t="inlineStr">
        <is>
          <t>DWS - Brazilian Equities</t>
        </is>
      </c>
      <c r="M1398" t="inlineStr">
        <is>
          <t>DWS - Brazilian Equities</t>
        </is>
      </c>
      <c r="N1398" t="b">
        <v>0</v>
      </c>
      <c r="O1398" t="n">
        <v>95.68931882</v>
      </c>
      <c r="P1398" t="n">
        <v>4.071214679440376e-05</v>
      </c>
      <c r="Q1398" t="n">
        <v>0.0207257883778355</v>
      </c>
      <c r="R1398" t="n">
        <v>1.983236571882552</v>
      </c>
      <c r="S1398" t="n">
        <v>0.003895717594456342</v>
      </c>
      <c r="T1398">
        <f>O1398*Q1398</f>
        <v/>
      </c>
      <c r="U1398">
        <f>O1398*P1398</f>
        <v/>
      </c>
    </row>
    <row r="1399">
      <c r="A1399" t="inlineStr">
        <is>
          <t>202606</t>
        </is>
      </c>
      <c r="B1399" t="inlineStr">
        <is>
          <t>Habitat</t>
        </is>
      </c>
      <c r="C1399" t="inlineStr">
        <is>
          <t>F2</t>
        </is>
      </c>
      <c r="D1399" t="inlineStr">
        <is>
          <t>IN-FONDO2</t>
        </is>
      </c>
      <c r="E1399" t="inlineStr">
        <is>
          <t>5270414DBRZE</t>
        </is>
      </c>
      <c r="F1399" t="inlineStr">
        <is>
          <t>LU1573968200</t>
        </is>
      </c>
      <c r="G1399" t="inlineStr">
        <is>
          <t>TD</t>
        </is>
      </c>
      <c r="H1399" t="inlineStr">
        <is>
          <t>Sector</t>
        </is>
      </c>
      <c r="I1399" t="inlineStr">
        <is>
          <t>RV</t>
        </is>
      </c>
      <c r="J1399" t="inlineStr">
        <is>
          <t>MSCI</t>
        </is>
      </c>
      <c r="K1399" t="inlineStr"/>
      <c r="L1399" t="inlineStr">
        <is>
          <t>DWS - Brazilian Equities</t>
        </is>
      </c>
      <c r="M1399" t="inlineStr">
        <is>
          <t>DWS - Brazilian Equities</t>
        </is>
      </c>
      <c r="N1399" t="b">
        <v>0</v>
      </c>
      <c r="O1399" t="n">
        <v>95.68931882</v>
      </c>
      <c r="P1399" t="n">
        <v>0.002550030346723909</v>
      </c>
      <c r="Q1399" t="n">
        <v>10.43082343802824</v>
      </c>
      <c r="R1399" t="n">
        <v>998.1183895166129</v>
      </c>
      <c r="S1399" t="n">
        <v>0.2440106668483393</v>
      </c>
      <c r="T1399">
        <f>O1399*Q1399</f>
        <v/>
      </c>
      <c r="U1399">
        <f>O1399*P1399</f>
        <v/>
      </c>
    </row>
    <row r="1400">
      <c r="A1400" t="inlineStr">
        <is>
          <t>202606</t>
        </is>
      </c>
      <c r="B1400" t="inlineStr">
        <is>
          <t>Habitat</t>
        </is>
      </c>
      <c r="C1400" t="inlineStr">
        <is>
          <t>F2</t>
        </is>
      </c>
      <c r="D1400" t="inlineStr">
        <is>
          <t>IN-FONDO2</t>
        </is>
      </c>
      <c r="E1400" t="inlineStr">
        <is>
          <t>5270414DFC5I</t>
        </is>
      </c>
      <c r="F1400" t="inlineStr">
        <is>
          <t>LU1796233820</t>
        </is>
      </c>
      <c r="G1400" t="inlineStr">
        <is>
          <t>TD</t>
        </is>
      </c>
      <c r="H1400" t="inlineStr">
        <is>
          <t>Sector</t>
        </is>
      </c>
      <c r="I1400" t="inlineStr">
        <is>
          <t>RV</t>
        </is>
      </c>
      <c r="J1400" t="inlineStr">
        <is>
          <t>MSCI</t>
        </is>
      </c>
      <c r="K1400" t="inlineStr"/>
      <c r="L1400" t="inlineStr">
        <is>
          <t>DWS - Invest Latin American Equities - FC50</t>
        </is>
      </c>
      <c r="M1400" t="inlineStr">
        <is>
          <t>DWS - Invest Latin American Equities - FC50</t>
        </is>
      </c>
      <c r="N1400" t="b">
        <v>0</v>
      </c>
      <c r="O1400" t="n">
        <v>126.37977892</v>
      </c>
      <c r="P1400" t="n">
        <v>0.003247925010026129</v>
      </c>
      <c r="Q1400" t="n">
        <v>13.28554084192107</v>
      </c>
      <c r="R1400" t="n">
        <v>1679.023714434616</v>
      </c>
      <c r="S1400" t="n">
        <v>0.410472044715841</v>
      </c>
      <c r="T1400">
        <f>O1400*Q1400</f>
        <v/>
      </c>
      <c r="U1400">
        <f>O1400*P1400</f>
        <v/>
      </c>
    </row>
    <row r="1401">
      <c r="A1401" t="inlineStr">
        <is>
          <t>202606</t>
        </is>
      </c>
      <c r="B1401" t="inlineStr">
        <is>
          <t>Habitat</t>
        </is>
      </c>
      <c r="C1401" t="inlineStr">
        <is>
          <t>F1</t>
        </is>
      </c>
      <c r="D1401" t="inlineStr">
        <is>
          <t>IN-FONDO1</t>
        </is>
      </c>
      <c r="E1401" t="inlineStr">
        <is>
          <t>5270414DFC5I</t>
        </is>
      </c>
      <c r="F1401" t="inlineStr">
        <is>
          <t>LU1796233820</t>
        </is>
      </c>
      <c r="G1401" t="inlineStr">
        <is>
          <t>TD</t>
        </is>
      </c>
      <c r="H1401" t="inlineStr">
        <is>
          <t>Sector</t>
        </is>
      </c>
      <c r="I1401" t="inlineStr">
        <is>
          <t>RV</t>
        </is>
      </c>
      <c r="J1401" t="inlineStr">
        <is>
          <t>MSCI</t>
        </is>
      </c>
      <c r="K1401" t="inlineStr"/>
      <c r="L1401" t="inlineStr">
        <is>
          <t>DWS - Invest Latin American Equities - FC50</t>
        </is>
      </c>
      <c r="M1401" t="inlineStr">
        <is>
          <t>DWS - Invest Latin American Equities - FC50</t>
        </is>
      </c>
      <c r="N1401" t="b">
        <v>0</v>
      </c>
      <c r="O1401" t="n">
        <v>126.37977892</v>
      </c>
      <c r="P1401" t="n">
        <v>0.0009754553569965312</v>
      </c>
      <c r="Q1401" t="n">
        <v>0.4965859796888701</v>
      </c>
      <c r="R1401" t="n">
        <v>62.75842632785102</v>
      </c>
      <c r="S1401" t="n">
        <v>0.1232778323635513</v>
      </c>
      <c r="T1401">
        <f>O1401*Q1401</f>
        <v/>
      </c>
      <c r="U1401">
        <f>O1401*P1401</f>
        <v/>
      </c>
    </row>
    <row r="1402">
      <c r="A1402" t="inlineStr">
        <is>
          <t>202606</t>
        </is>
      </c>
      <c r="B1402" t="inlineStr">
        <is>
          <t>Habitat</t>
        </is>
      </c>
      <c r="C1402" t="inlineStr">
        <is>
          <t>F3</t>
        </is>
      </c>
      <c r="D1402" t="inlineStr">
        <is>
          <t>IN-FONDO3</t>
        </is>
      </c>
      <c r="E1402" t="inlineStr">
        <is>
          <t>5270414DFC5I</t>
        </is>
      </c>
      <c r="F1402" t="inlineStr">
        <is>
          <t>LU1796233820</t>
        </is>
      </c>
      <c r="G1402" t="inlineStr">
        <is>
          <t>TD</t>
        </is>
      </c>
      <c r="H1402" t="inlineStr">
        <is>
          <t>Sector</t>
        </is>
      </c>
      <c r="I1402" t="inlineStr">
        <is>
          <t>RV</t>
        </is>
      </c>
      <c r="J1402" t="inlineStr">
        <is>
          <t>MSCI</t>
        </is>
      </c>
      <c r="K1402" t="inlineStr"/>
      <c r="L1402" t="inlineStr">
        <is>
          <t>DWS - Invest Latin American Equities - FC50</t>
        </is>
      </c>
      <c r="M1402" t="inlineStr">
        <is>
          <t>DWS - Invest Latin American Equities - FC50</t>
        </is>
      </c>
      <c r="N1402" t="b">
        <v>0</v>
      </c>
      <c r="O1402" t="n">
        <v>126.37977892</v>
      </c>
      <c r="P1402" t="n">
        <v>0.004943691230263008</v>
      </c>
      <c r="Q1402" t="n">
        <v>8.616143446950392</v>
      </c>
      <c r="R1402" t="n">
        <v>1088.906303968597</v>
      </c>
      <c r="S1402" t="n">
        <v>0.6247826047293819</v>
      </c>
      <c r="T1402">
        <f>O1402*Q1402</f>
        <v/>
      </c>
      <c r="U1402">
        <f>O1402*P1402</f>
        <v/>
      </c>
    </row>
    <row r="1403">
      <c r="A1403" t="inlineStr">
        <is>
          <t>202606</t>
        </is>
      </c>
      <c r="B1403" t="inlineStr">
        <is>
          <t>Habitat</t>
        </is>
      </c>
      <c r="C1403" t="inlineStr">
        <is>
          <t>F3</t>
        </is>
      </c>
      <c r="D1403" t="inlineStr">
        <is>
          <t>IN-FONDO3</t>
        </is>
      </c>
      <c r="E1403" t="inlineStr">
        <is>
          <t>5275282EY830</t>
        </is>
      </c>
      <c r="F1403" t="inlineStr">
        <is>
          <t>US37954Y8306</t>
        </is>
      </c>
      <c r="G1403" t="inlineStr">
        <is>
          <t>TD</t>
        </is>
      </c>
      <c r="H1403" t="inlineStr">
        <is>
          <t>Sector</t>
        </is>
      </c>
      <c r="I1403" t="inlineStr">
        <is>
          <t>RV</t>
        </is>
      </c>
      <c r="J1403" t="inlineStr">
        <is>
          <t>MSCI</t>
        </is>
      </c>
      <c r="K1403" t="inlineStr"/>
      <c r="L1403" t="inlineStr">
        <is>
          <t>Global X - Copper Miners ETF</t>
        </is>
      </c>
      <c r="M1403" t="inlineStr">
        <is>
          <t>Global X - Copper Miners ETF</t>
        </is>
      </c>
      <c r="N1403" t="b">
        <v>0</v>
      </c>
      <c r="O1403" t="n">
        <v>73.48258736</v>
      </c>
      <c r="P1403" t="n">
        <v>0.0202267915325944</v>
      </c>
      <c r="Q1403" t="n">
        <v>35.25239121924757</v>
      </c>
      <c r="R1403" t="n">
        <v>2590.436917417257</v>
      </c>
      <c r="S1403" t="n">
        <v>1.486316975806376</v>
      </c>
      <c r="T1403">
        <f>O1403*Q1403</f>
        <v/>
      </c>
      <c r="U1403">
        <f>O1403*P1403</f>
        <v/>
      </c>
    </row>
    <row r="1404">
      <c r="A1404" t="inlineStr">
        <is>
          <t>202606</t>
        </is>
      </c>
      <c r="B1404" t="inlineStr">
        <is>
          <t>Habitat</t>
        </is>
      </c>
      <c r="C1404" t="inlineStr">
        <is>
          <t>F2</t>
        </is>
      </c>
      <c r="D1404" t="inlineStr">
        <is>
          <t>IN-FONDO2</t>
        </is>
      </c>
      <c r="E1404" t="inlineStr">
        <is>
          <t>5275282EY830</t>
        </is>
      </c>
      <c r="F1404" t="inlineStr">
        <is>
          <t>US37954Y8306</t>
        </is>
      </c>
      <c r="G1404" t="inlineStr">
        <is>
          <t>TD</t>
        </is>
      </c>
      <c r="H1404" t="inlineStr">
        <is>
          <t>Sector</t>
        </is>
      </c>
      <c r="I1404" t="inlineStr">
        <is>
          <t>RV</t>
        </is>
      </c>
      <c r="J1404" t="inlineStr">
        <is>
          <t>MSCI</t>
        </is>
      </c>
      <c r="K1404" t="inlineStr"/>
      <c r="L1404" t="inlineStr">
        <is>
          <t>Global X - Copper Miners ETF</t>
        </is>
      </c>
      <c r="M1404" t="inlineStr">
        <is>
          <t>Global X - Copper Miners ETF</t>
        </is>
      </c>
      <c r="N1404" t="b">
        <v>0</v>
      </c>
      <c r="O1404" t="n">
        <v>73.48258736</v>
      </c>
      <c r="P1404" t="n">
        <v>4.191981242102536e-09</v>
      </c>
      <c r="Q1404" t="n">
        <v>1.714717483581071e-05</v>
      </c>
      <c r="R1404" t="n">
        <v>0.001260018772849654</v>
      </c>
      <c r="S1404" t="n">
        <v>3.080376278342809e-07</v>
      </c>
      <c r="T1404">
        <f>O1404*Q1404</f>
        <v/>
      </c>
      <c r="U1404">
        <f>O1404*P1404</f>
        <v/>
      </c>
    </row>
    <row r="1405">
      <c r="A1405" t="inlineStr">
        <is>
          <t>202606</t>
        </is>
      </c>
      <c r="B1405" t="inlineStr">
        <is>
          <t>Habitat</t>
        </is>
      </c>
      <c r="C1405" t="inlineStr">
        <is>
          <t>F2</t>
        </is>
      </c>
      <c r="D1405" t="inlineStr">
        <is>
          <t>IN-FONDO2</t>
        </is>
      </c>
      <c r="E1405" t="inlineStr">
        <is>
          <t>5271112I3412</t>
        </is>
      </c>
      <c r="F1405" t="inlineStr">
        <is>
          <t>US4642873412</t>
        </is>
      </c>
      <c r="G1405" t="inlineStr">
        <is>
          <t>TD</t>
        </is>
      </c>
      <c r="H1405" t="inlineStr">
        <is>
          <t>Sector</t>
        </is>
      </c>
      <c r="I1405" t="inlineStr">
        <is>
          <t>RV</t>
        </is>
      </c>
      <c r="J1405" t="inlineStr">
        <is>
          <t>MSCI</t>
        </is>
      </c>
      <c r="K1405" t="inlineStr"/>
      <c r="L1405" t="inlineStr">
        <is>
          <t>BlackRock - iShares Global Energy ETF</t>
        </is>
      </c>
      <c r="M1405" t="inlineStr">
        <is>
          <t>BlackRock - iShares Global Energy ETF</t>
        </is>
      </c>
      <c r="N1405" t="b">
        <v>0</v>
      </c>
      <c r="O1405" t="n">
        <v>209.02418713</v>
      </c>
      <c r="P1405" t="n">
        <v>2.286115747426101e-08</v>
      </c>
      <c r="Q1405" t="n">
        <v>9.351288603656539e-05</v>
      </c>
      <c r="R1405" t="n">
        <v>0.01954645498997341</v>
      </c>
      <c r="S1405" t="n">
        <v>4.778534857908332e-06</v>
      </c>
      <c r="T1405">
        <f>O1405*Q1405</f>
        <v/>
      </c>
      <c r="U1405">
        <f>O1405*P1405</f>
        <v/>
      </c>
    </row>
    <row r="1406">
      <c r="A1406" t="inlineStr">
        <is>
          <t>202606</t>
        </is>
      </c>
      <c r="B1406" t="inlineStr">
        <is>
          <t>Habitat</t>
        </is>
      </c>
      <c r="C1406" t="inlineStr">
        <is>
          <t>F2</t>
        </is>
      </c>
      <c r="D1406" t="inlineStr">
        <is>
          <t>IN-FONDO2</t>
        </is>
      </c>
      <c r="E1406" t="inlineStr">
        <is>
          <t>5374914AIP4B</t>
        </is>
      </c>
      <c r="F1406" t="inlineStr">
        <is>
          <t>PRIVFAEAIP4B</t>
        </is>
      </c>
      <c r="G1406" t="inlineStr">
        <is>
          <t>ALT</t>
        </is>
      </c>
      <c r="H1406" t="inlineStr">
        <is>
          <t>Sector</t>
        </is>
      </c>
      <c r="I1406" t="inlineStr">
        <is>
          <t>Alts</t>
        </is>
      </c>
      <c r="J1406" t="inlineStr">
        <is>
          <t>Proxies</t>
        </is>
      </c>
      <c r="K1406" t="inlineStr"/>
      <c r="L1406" t="inlineStr"/>
      <c r="M1406" t="inlineStr">
        <is>
          <t>nan</t>
        </is>
      </c>
      <c r="N1406" t="b">
        <v>0</v>
      </c>
      <c r="O1406" t="n">
        <v>138.32673435</v>
      </c>
      <c r="P1406" t="n">
        <v>0.0116841409717652</v>
      </c>
      <c r="Q1406" t="n">
        <v>47.79363181230009</v>
      </c>
      <c r="R1406" t="n">
        <v>6611.137011321744</v>
      </c>
      <c r="S1406" t="n">
        <v>1.616229064309315</v>
      </c>
      <c r="T1406">
        <f>O1406*Q1406</f>
        <v/>
      </c>
      <c r="U1406">
        <f>O1406*P1406</f>
        <v/>
      </c>
    </row>
    <row r="1407">
      <c r="A1407" t="inlineStr">
        <is>
          <t>202606</t>
        </is>
      </c>
      <c r="B1407" t="inlineStr">
        <is>
          <t>Habitat</t>
        </is>
      </c>
      <c r="C1407" t="inlineStr">
        <is>
          <t>F3</t>
        </is>
      </c>
      <c r="D1407" t="inlineStr">
        <is>
          <t>IN-FONDO3</t>
        </is>
      </c>
      <c r="E1407" t="inlineStr">
        <is>
          <t>5374914AIP4B</t>
        </is>
      </c>
      <c r="F1407" t="inlineStr">
        <is>
          <t>PRIVFAEAIP4B</t>
        </is>
      </c>
      <c r="G1407" t="inlineStr">
        <is>
          <t>ALT</t>
        </is>
      </c>
      <c r="H1407" t="inlineStr">
        <is>
          <t>Sector</t>
        </is>
      </c>
      <c r="I1407" t="inlineStr">
        <is>
          <t>Alts</t>
        </is>
      </c>
      <c r="J1407" t="inlineStr">
        <is>
          <t>Proxies</t>
        </is>
      </c>
      <c r="K1407" t="inlineStr"/>
      <c r="L1407" t="inlineStr"/>
      <c r="M1407" t="inlineStr">
        <is>
          <t>nan</t>
        </is>
      </c>
      <c r="N1407" t="b">
        <v>0</v>
      </c>
      <c r="O1407" t="n">
        <v>138.32673435</v>
      </c>
      <c r="P1407" t="n">
        <v>0.0104081162005415</v>
      </c>
      <c r="Q1407" t="n">
        <v>18.13985097763133</v>
      </c>
      <c r="R1407" t="n">
        <v>2509.226347331397</v>
      </c>
      <c r="S1407" t="n">
        <v>1.439720724756236</v>
      </c>
      <c r="T1407">
        <f>O1407*Q1407</f>
        <v/>
      </c>
      <c r="U1407">
        <f>O1407*P1407</f>
        <v/>
      </c>
    </row>
    <row r="1408">
      <c r="A1408" t="inlineStr">
        <is>
          <t>202606</t>
        </is>
      </c>
      <c r="B1408" t="inlineStr">
        <is>
          <t>Habitat</t>
        </is>
      </c>
      <c r="C1408" t="inlineStr">
        <is>
          <t>F3</t>
        </is>
      </c>
      <c r="D1408" t="inlineStr">
        <is>
          <t>IN-FONDO3</t>
        </is>
      </c>
      <c r="E1408" t="inlineStr">
        <is>
          <t>5374642EQTI4</t>
        </is>
      </c>
      <c r="F1408" t="inlineStr"/>
      <c r="G1408" t="inlineStr">
        <is>
          <t>ALT</t>
        </is>
      </c>
      <c r="H1408" t="inlineStr">
        <is>
          <t>Sector</t>
        </is>
      </c>
      <c r="I1408" t="inlineStr">
        <is>
          <t>Alts</t>
        </is>
      </c>
      <c r="J1408" t="inlineStr">
        <is>
          <t>Proxies</t>
        </is>
      </c>
      <c r="K1408" t="inlineStr"/>
      <c r="L1408" t="inlineStr"/>
      <c r="M1408" t="inlineStr">
        <is>
          <t>nan</t>
        </is>
      </c>
      <c r="N1408" t="b">
        <v>0</v>
      </c>
      <c r="O1408" t="n">
        <v>138.32673435</v>
      </c>
      <c r="P1408" t="n">
        <v>0.009723639657023978</v>
      </c>
      <c r="Q1408" t="n">
        <v>16.94690671587856</v>
      </c>
      <c r="R1408" t="n">
        <v>2344.210263341564</v>
      </c>
      <c r="S1408" t="n">
        <v>1.345039319752281</v>
      </c>
      <c r="T1408">
        <f>O1408*Q1408</f>
        <v/>
      </c>
      <c r="U1408">
        <f>O1408*P1408</f>
        <v/>
      </c>
    </row>
    <row r="1409">
      <c r="A1409" t="inlineStr">
        <is>
          <t>202606</t>
        </is>
      </c>
      <c r="B1409" t="inlineStr">
        <is>
          <t>Habitat</t>
        </is>
      </c>
      <c r="C1409" t="inlineStr">
        <is>
          <t>F2</t>
        </is>
      </c>
      <c r="D1409" t="inlineStr">
        <is>
          <t>IN-FONDO2</t>
        </is>
      </c>
      <c r="E1409" t="inlineStr">
        <is>
          <t>5374642EQTI4</t>
        </is>
      </c>
      <c r="F1409" t="inlineStr"/>
      <c r="G1409" t="inlineStr">
        <is>
          <t>ALT</t>
        </is>
      </c>
      <c r="H1409" t="inlineStr">
        <is>
          <t>Sector</t>
        </is>
      </c>
      <c r="I1409" t="inlineStr">
        <is>
          <t>Alts</t>
        </is>
      </c>
      <c r="J1409" t="inlineStr">
        <is>
          <t>Proxies</t>
        </is>
      </c>
      <c r="K1409" t="inlineStr"/>
      <c r="L1409" t="inlineStr"/>
      <c r="M1409" t="inlineStr">
        <is>
          <t>nan</t>
        </is>
      </c>
      <c r="N1409" t="b">
        <v>0</v>
      </c>
      <c r="O1409" t="n">
        <v>138.32673435</v>
      </c>
      <c r="P1409" t="n">
        <v>0.01381263925596093</v>
      </c>
      <c r="Q1409" t="n">
        <v>56.50019086133857</v>
      </c>
      <c r="R1409" t="n">
        <v>7815.486892000678</v>
      </c>
      <c r="S1409" t="n">
        <v>1.910657281031689</v>
      </c>
      <c r="T1409">
        <f>O1409*Q1409</f>
        <v/>
      </c>
      <c r="U1409">
        <f>O1409*P1409</f>
        <v/>
      </c>
    </row>
    <row r="1410">
      <c r="A1410" t="inlineStr">
        <is>
          <t>202606</t>
        </is>
      </c>
      <c r="B1410" t="inlineStr">
        <is>
          <t>Habitat</t>
        </is>
      </c>
      <c r="C1410" t="inlineStr">
        <is>
          <t>F2</t>
        </is>
      </c>
      <c r="D1410" t="inlineStr">
        <is>
          <t>IN-FONDO2</t>
        </is>
      </c>
      <c r="E1410" t="inlineStr">
        <is>
          <t>5375254EQTI5</t>
        </is>
      </c>
      <c r="F1410" t="inlineStr">
        <is>
          <t>PRIVFAEEQTI5</t>
        </is>
      </c>
      <c r="G1410" t="inlineStr">
        <is>
          <t>ALT</t>
        </is>
      </c>
      <c r="H1410" t="inlineStr">
        <is>
          <t>Sector</t>
        </is>
      </c>
      <c r="I1410" t="inlineStr">
        <is>
          <t>Alts</t>
        </is>
      </c>
      <c r="J1410" t="inlineStr">
        <is>
          <t>Proxies</t>
        </is>
      </c>
      <c r="K1410" t="inlineStr"/>
      <c r="L1410" t="inlineStr"/>
      <c r="M1410" t="inlineStr">
        <is>
          <t>nan</t>
        </is>
      </c>
      <c r="N1410" t="b">
        <v>0</v>
      </c>
      <c r="O1410" t="n">
        <v>138.32673435</v>
      </c>
      <c r="P1410" t="n">
        <v>0.01142436961724577</v>
      </c>
      <c r="Q1410" t="n">
        <v>46.73104479770607</v>
      </c>
      <c r="R1410" t="n">
        <v>6464.152819630237</v>
      </c>
      <c r="S1410" t="n">
        <v>1.580295741160967</v>
      </c>
      <c r="T1410">
        <f>O1410*Q1410</f>
        <v/>
      </c>
      <c r="U1410">
        <f>O1410*P1410</f>
        <v/>
      </c>
    </row>
    <row r="1411">
      <c r="A1411" t="inlineStr">
        <is>
          <t>202606</t>
        </is>
      </c>
      <c r="B1411" t="inlineStr">
        <is>
          <t>Habitat</t>
        </is>
      </c>
      <c r="C1411" t="inlineStr">
        <is>
          <t>F3</t>
        </is>
      </c>
      <c r="D1411" t="inlineStr">
        <is>
          <t>IN-FONDO3</t>
        </is>
      </c>
      <c r="E1411" t="inlineStr">
        <is>
          <t>5375254EQTI5</t>
        </is>
      </c>
      <c r="F1411" t="inlineStr">
        <is>
          <t>PRIVFAEEQTI5</t>
        </is>
      </c>
      <c r="G1411" t="inlineStr">
        <is>
          <t>ALT</t>
        </is>
      </c>
      <c r="H1411" t="inlineStr">
        <is>
          <t>Sector</t>
        </is>
      </c>
      <c r="I1411" t="inlineStr">
        <is>
          <t>Alts</t>
        </is>
      </c>
      <c r="J1411" t="inlineStr">
        <is>
          <t>Proxies</t>
        </is>
      </c>
      <c r="K1411" t="inlineStr"/>
      <c r="L1411" t="inlineStr"/>
      <c r="M1411" t="inlineStr">
        <is>
          <t>nan</t>
        </is>
      </c>
      <c r="N1411" t="b">
        <v>0</v>
      </c>
      <c r="O1411" t="n">
        <v>138.32673435</v>
      </c>
      <c r="P1411" t="n">
        <v>0.007457192747169853</v>
      </c>
      <c r="Q1411" t="n">
        <v>12.99681542161266</v>
      </c>
      <c r="R1411" t="n">
        <v>1797.807034221398</v>
      </c>
      <c r="S1411" t="n">
        <v>1.031529120134511</v>
      </c>
      <c r="T1411">
        <f>O1411*Q1411</f>
        <v/>
      </c>
      <c r="U1411">
        <f>O1411*P1411</f>
        <v/>
      </c>
    </row>
    <row r="1412">
      <c r="A1412" t="inlineStr">
        <is>
          <t>202606</t>
        </is>
      </c>
      <c r="B1412" t="inlineStr">
        <is>
          <t>Habitat</t>
        </is>
      </c>
      <c r="C1412" t="inlineStr">
        <is>
          <t>F3</t>
        </is>
      </c>
      <c r="D1412" t="inlineStr">
        <is>
          <t>IN-FONDO3</t>
        </is>
      </c>
      <c r="E1412" t="inlineStr">
        <is>
          <t>5375454IEF5S</t>
        </is>
      </c>
      <c r="F1412" t="inlineStr">
        <is>
          <t>PRIVFAEIEF5S</t>
        </is>
      </c>
      <c r="G1412" t="inlineStr">
        <is>
          <t>ALT</t>
        </is>
      </c>
      <c r="H1412" t="inlineStr">
        <is>
          <t>Sector</t>
        </is>
      </c>
      <c r="I1412" t="inlineStr">
        <is>
          <t>Alts</t>
        </is>
      </c>
      <c r="J1412" t="inlineStr">
        <is>
          <t>Proxies</t>
        </is>
      </c>
      <c r="K1412" t="inlineStr"/>
      <c r="L1412" t="inlineStr"/>
      <c r="M1412" t="inlineStr">
        <is>
          <t>nan</t>
        </is>
      </c>
      <c r="N1412" t="b">
        <v>0</v>
      </c>
      <c r="O1412" t="n">
        <v>138.32673435</v>
      </c>
      <c r="P1412" t="n">
        <v>0.003222130309263313</v>
      </c>
      <c r="Q1412" t="n">
        <v>5.615710135663621</v>
      </c>
      <c r="R1412" t="n">
        <v>776.8028441225442</v>
      </c>
      <c r="S1412" t="n">
        <v>0.4457067633305496</v>
      </c>
      <c r="T1412">
        <f>O1412*Q1412</f>
        <v/>
      </c>
      <c r="U1412">
        <f>O1412*P1412</f>
        <v/>
      </c>
    </row>
    <row r="1413">
      <c r="A1413" t="inlineStr">
        <is>
          <t>202606</t>
        </is>
      </c>
      <c r="B1413" t="inlineStr">
        <is>
          <t>Habitat</t>
        </is>
      </c>
      <c r="C1413" t="inlineStr">
        <is>
          <t>F3</t>
        </is>
      </c>
      <c r="D1413" t="inlineStr">
        <is>
          <t>IN-FONDO3</t>
        </is>
      </c>
      <c r="E1413" t="inlineStr">
        <is>
          <t>5377304IEF6S</t>
        </is>
      </c>
      <c r="F1413" t="inlineStr">
        <is>
          <t>US4642883726</t>
        </is>
      </c>
      <c r="G1413" t="inlineStr">
        <is>
          <t>ALT</t>
        </is>
      </c>
      <c r="H1413" t="inlineStr">
        <is>
          <t>Sector</t>
        </is>
      </c>
      <c r="I1413" t="inlineStr">
        <is>
          <t>Alts</t>
        </is>
      </c>
      <c r="J1413" t="inlineStr">
        <is>
          <t>Proxies</t>
        </is>
      </c>
      <c r="K1413" t="inlineStr"/>
      <c r="L1413" t="inlineStr"/>
      <c r="M1413" t="inlineStr">
        <is>
          <t>nan</t>
        </is>
      </c>
      <c r="N1413" t="b">
        <v>0</v>
      </c>
      <c r="O1413" t="n">
        <v>138.32673435</v>
      </c>
      <c r="P1413" t="n">
        <v>0.0002549394725424199</v>
      </c>
      <c r="Q1413" t="n">
        <v>0.4443228679551858</v>
      </c>
      <c r="R1413" t="n">
        <v>61.46173132126712</v>
      </c>
      <c r="S1413" t="n">
        <v>0.03526494469370444</v>
      </c>
      <c r="T1413">
        <f>O1413*Q1413</f>
        <v/>
      </c>
      <c r="U1413">
        <f>O1413*P1413</f>
        <v/>
      </c>
    </row>
    <row r="1414">
      <c r="A1414" t="inlineStr">
        <is>
          <t>202606</t>
        </is>
      </c>
      <c r="B1414" t="inlineStr">
        <is>
          <t>Habitat</t>
        </is>
      </c>
      <c r="C1414" t="inlineStr">
        <is>
          <t>F2</t>
        </is>
      </c>
      <c r="D1414" t="inlineStr">
        <is>
          <t>IN-FONDO2</t>
        </is>
      </c>
      <c r="E1414" t="inlineStr">
        <is>
          <t>5375052PGD20</t>
        </is>
      </c>
      <c r="F1414" t="inlineStr"/>
      <c r="G1414" t="inlineStr">
        <is>
          <t>ALT</t>
        </is>
      </c>
      <c r="H1414" t="inlineStr">
        <is>
          <t>Sector</t>
        </is>
      </c>
      <c r="I1414" t="inlineStr">
        <is>
          <t>Alts</t>
        </is>
      </c>
      <c r="J1414" t="inlineStr">
        <is>
          <t>Proxies</t>
        </is>
      </c>
      <c r="K1414" t="inlineStr"/>
      <c r="L1414" t="inlineStr"/>
      <c r="M1414" t="inlineStr">
        <is>
          <t>nan</t>
        </is>
      </c>
      <c r="N1414" t="b">
        <v>0</v>
      </c>
      <c r="O1414" t="n">
        <v>138.32673435</v>
      </c>
      <c r="P1414" t="n">
        <v>0.006442809465982524</v>
      </c>
      <c r="Q1414" t="n">
        <v>26.35412087187873</v>
      </c>
      <c r="R1414" t="n">
        <v>3645.479476872159</v>
      </c>
      <c r="S1414" t="n">
        <v>0.89121279346863</v>
      </c>
      <c r="T1414">
        <f>O1414*Q1414</f>
        <v/>
      </c>
      <c r="U1414">
        <f>O1414*P1414</f>
        <v/>
      </c>
    </row>
    <row r="1415">
      <c r="A1415" t="inlineStr">
        <is>
          <t>202606</t>
        </is>
      </c>
      <c r="B1415" t="inlineStr">
        <is>
          <t>Habitat</t>
        </is>
      </c>
      <c r="C1415" t="inlineStr">
        <is>
          <t>F2</t>
        </is>
      </c>
      <c r="D1415" t="inlineStr">
        <is>
          <t>IN-FONDO2</t>
        </is>
      </c>
      <c r="E1415" t="inlineStr">
        <is>
          <t>5375002NHIP3</t>
        </is>
      </c>
      <c r="F1415" t="inlineStr"/>
      <c r="G1415" t="inlineStr">
        <is>
          <t>ALT</t>
        </is>
      </c>
      <c r="H1415" t="inlineStr">
        <is>
          <t>Sector</t>
        </is>
      </c>
      <c r="I1415" t="inlineStr">
        <is>
          <t>Alts</t>
        </is>
      </c>
      <c r="J1415" t="inlineStr">
        <is>
          <t>Proxies</t>
        </is>
      </c>
      <c r="K1415" t="inlineStr"/>
      <c r="L1415" t="inlineStr"/>
      <c r="M1415" t="inlineStr">
        <is>
          <t>nan</t>
        </is>
      </c>
      <c r="N1415" t="b">
        <v>0</v>
      </c>
      <c r="O1415" t="n">
        <v>138.32673435</v>
      </c>
      <c r="P1415" t="n">
        <v>0.006231314334750608</v>
      </c>
      <c r="Q1415" t="n">
        <v>25.48900631560808</v>
      </c>
      <c r="R1415" t="n">
        <v>3525.811005464592</v>
      </c>
      <c r="S1415" t="n">
        <v>0.8619573626343944</v>
      </c>
      <c r="T1415">
        <f>O1415*Q1415</f>
        <v/>
      </c>
      <c r="U1415">
        <f>O1415*P1415</f>
        <v/>
      </c>
    </row>
    <row r="1416">
      <c r="A1416" t="inlineStr">
        <is>
          <t>202606</t>
        </is>
      </c>
      <c r="B1416" t="inlineStr">
        <is>
          <t>Habitat</t>
        </is>
      </c>
      <c r="C1416" t="inlineStr">
        <is>
          <t>F3</t>
        </is>
      </c>
      <c r="D1416" t="inlineStr">
        <is>
          <t>IN-FONDO3</t>
        </is>
      </c>
      <c r="E1416" t="inlineStr">
        <is>
          <t>5375002NHIP3</t>
        </is>
      </c>
      <c r="F1416" t="inlineStr"/>
      <c r="G1416" t="inlineStr">
        <is>
          <t>ALT</t>
        </is>
      </c>
      <c r="H1416" t="inlineStr">
        <is>
          <t>Sector</t>
        </is>
      </c>
      <c r="I1416" t="inlineStr">
        <is>
          <t>Alts</t>
        </is>
      </c>
      <c r="J1416" t="inlineStr">
        <is>
          <t>Proxies</t>
        </is>
      </c>
      <c r="K1416" t="inlineStr"/>
      <c r="L1416" t="inlineStr"/>
      <c r="M1416" t="inlineStr">
        <is>
          <t>nan</t>
        </is>
      </c>
      <c r="N1416" t="b">
        <v>0</v>
      </c>
      <c r="O1416" t="n">
        <v>138.32673435</v>
      </c>
      <c r="P1416" t="n">
        <v>0.001762161836291675</v>
      </c>
      <c r="Q1416" t="n">
        <v>3.071194872626145</v>
      </c>
      <c r="R1416" t="n">
        <v>424.8283572828389</v>
      </c>
      <c r="S1416" t="n">
        <v>0.2437540922104268</v>
      </c>
      <c r="T1416">
        <f>O1416*Q1416</f>
        <v/>
      </c>
      <c r="U1416">
        <f>O1416*P1416</f>
        <v/>
      </c>
    </row>
    <row r="1417">
      <c r="A1417" t="inlineStr">
        <is>
          <t>202606</t>
        </is>
      </c>
      <c r="B1417" t="inlineStr">
        <is>
          <t>Habitat</t>
        </is>
      </c>
      <c r="C1417" t="inlineStr">
        <is>
          <t>F3</t>
        </is>
      </c>
      <c r="D1417" t="inlineStr">
        <is>
          <t>IN-FONDO3</t>
        </is>
      </c>
      <c r="E1417" t="inlineStr">
        <is>
          <t>5374702OSF6F</t>
        </is>
      </c>
      <c r="F1417" t="inlineStr"/>
      <c r="G1417" t="inlineStr">
        <is>
          <t>ALT</t>
        </is>
      </c>
      <c r="H1417" t="inlineStr">
        <is>
          <t>Sector</t>
        </is>
      </c>
      <c r="I1417" t="inlineStr">
        <is>
          <t>Alts</t>
        </is>
      </c>
      <c r="J1417" t="inlineStr">
        <is>
          <t>Proxies</t>
        </is>
      </c>
      <c r="K1417" t="inlineStr"/>
      <c r="L1417" t="inlineStr"/>
      <c r="M1417" t="inlineStr">
        <is>
          <t>nan</t>
        </is>
      </c>
      <c r="N1417" t="b">
        <v>0</v>
      </c>
      <c r="O1417" t="n">
        <v>33.99381014</v>
      </c>
      <c r="P1417" t="n">
        <v>0.001620317813484568</v>
      </c>
      <c r="Q1417" t="n">
        <v>2.823981122682154</v>
      </c>
      <c r="R1417" t="n">
        <v>95.99787812340119</v>
      </c>
      <c r="S1417" t="n">
        <v>0.05508077611805434</v>
      </c>
      <c r="T1417">
        <f>O1417*Q1417</f>
        <v/>
      </c>
      <c r="U1417">
        <f>O1417*P1417</f>
        <v/>
      </c>
    </row>
    <row r="1418">
      <c r="A1418" t="inlineStr">
        <is>
          <t>202606</t>
        </is>
      </c>
      <c r="B1418" t="inlineStr">
        <is>
          <t>Habitat</t>
        </is>
      </c>
      <c r="C1418" t="inlineStr">
        <is>
          <t>F2</t>
        </is>
      </c>
      <c r="D1418" t="inlineStr">
        <is>
          <t>IN-FONDO2</t>
        </is>
      </c>
      <c r="E1418" t="inlineStr">
        <is>
          <t>5374702OSF6F</t>
        </is>
      </c>
      <c r="F1418" t="inlineStr"/>
      <c r="G1418" t="inlineStr">
        <is>
          <t>ALT</t>
        </is>
      </c>
      <c r="H1418" t="inlineStr">
        <is>
          <t>Sector</t>
        </is>
      </c>
      <c r="I1418" t="inlineStr">
        <is>
          <t>Alts</t>
        </is>
      </c>
      <c r="J1418" t="inlineStr">
        <is>
          <t>Proxies</t>
        </is>
      </c>
      <c r="K1418" t="inlineStr"/>
      <c r="L1418" t="inlineStr"/>
      <c r="M1418" t="inlineStr">
        <is>
          <t>nan</t>
        </is>
      </c>
      <c r="N1418" t="b">
        <v>0</v>
      </c>
      <c r="O1418" t="n">
        <v>33.99381014</v>
      </c>
      <c r="P1418" t="n">
        <v>0.004668682001643663</v>
      </c>
      <c r="Q1418" t="n">
        <v>19.09710514230122</v>
      </c>
      <c r="R1418" t="n">
        <v>649.1833664310053</v>
      </c>
      <c r="S1418" t="n">
        <v>0.1587062895679099</v>
      </c>
      <c r="T1418">
        <f>O1418*Q1418</f>
        <v/>
      </c>
      <c r="U1418">
        <f>O1418*P1418</f>
        <v/>
      </c>
    </row>
    <row r="1419">
      <c r="A1419" t="inlineStr">
        <is>
          <t>202606</t>
        </is>
      </c>
      <c r="B1419" t="inlineStr">
        <is>
          <t>Habitat</t>
        </is>
      </c>
      <c r="C1419" t="inlineStr">
        <is>
          <t>F3</t>
        </is>
      </c>
      <c r="D1419" t="inlineStr">
        <is>
          <t>IN-FONDO3</t>
        </is>
      </c>
      <c r="E1419" t="inlineStr">
        <is>
          <t>5374802BCDSS</t>
        </is>
      </c>
      <c r="F1419" t="inlineStr">
        <is>
          <t>PRIVFAEBCDSS</t>
        </is>
      </c>
      <c r="G1419" t="inlineStr">
        <is>
          <t>ALT</t>
        </is>
      </c>
      <c r="H1419" t="inlineStr">
        <is>
          <t>Sector</t>
        </is>
      </c>
      <c r="I1419" t="inlineStr">
        <is>
          <t>Alts</t>
        </is>
      </c>
      <c r="J1419" t="inlineStr">
        <is>
          <t>Proxies</t>
        </is>
      </c>
      <c r="K1419" t="inlineStr"/>
      <c r="L1419" t="inlineStr"/>
      <c r="M1419" t="inlineStr">
        <is>
          <t>nan</t>
        </is>
      </c>
      <c r="N1419" t="b">
        <v>0</v>
      </c>
      <c r="O1419" t="n">
        <v>94.32351168</v>
      </c>
      <c r="P1419" t="n">
        <v>0.0004052433752169274</v>
      </c>
      <c r="Q1419" t="n">
        <v>0.7062809728935338</v>
      </c>
      <c r="R1419" t="n">
        <v>66.618901596085</v>
      </c>
      <c r="S1419" t="n">
        <v>0.03822397823551647</v>
      </c>
      <c r="T1419">
        <f>O1419*Q1419</f>
        <v/>
      </c>
      <c r="U1419">
        <f>O1419*P1419</f>
        <v/>
      </c>
    </row>
    <row r="1420">
      <c r="A1420" t="inlineStr">
        <is>
          <t>202606</t>
        </is>
      </c>
      <c r="B1420" t="inlineStr">
        <is>
          <t>Habitat</t>
        </is>
      </c>
      <c r="C1420" t="inlineStr">
        <is>
          <t>F2</t>
        </is>
      </c>
      <c r="D1420" t="inlineStr">
        <is>
          <t>IN-FONDO2</t>
        </is>
      </c>
      <c r="E1420" t="inlineStr">
        <is>
          <t>5374802BCDSS</t>
        </is>
      </c>
      <c r="F1420" t="inlineStr">
        <is>
          <t>PRIVFAEBCDSS</t>
        </is>
      </c>
      <c r="G1420" t="inlineStr">
        <is>
          <t>ALT</t>
        </is>
      </c>
      <c r="H1420" t="inlineStr">
        <is>
          <t>Sector</t>
        </is>
      </c>
      <c r="I1420" t="inlineStr">
        <is>
          <t>Alts</t>
        </is>
      </c>
      <c r="J1420" t="inlineStr">
        <is>
          <t>Proxies</t>
        </is>
      </c>
      <c r="K1420" t="inlineStr"/>
      <c r="L1420" t="inlineStr"/>
      <c r="M1420" t="inlineStr">
        <is>
          <t>nan</t>
        </is>
      </c>
      <c r="N1420" t="b">
        <v>0</v>
      </c>
      <c r="O1420" t="n">
        <v>94.32351168</v>
      </c>
      <c r="P1420" t="n">
        <v>0.004617491112210689</v>
      </c>
      <c r="Q1420" t="n">
        <v>18.88771032862891</v>
      </c>
      <c r="R1420" t="n">
        <v>1781.555165790886</v>
      </c>
      <c r="S1420" t="n">
        <v>0.4355379768549011</v>
      </c>
      <c r="T1420">
        <f>O1420*Q1420</f>
        <v/>
      </c>
      <c r="U1420">
        <f>O1420*P1420</f>
        <v/>
      </c>
    </row>
    <row r="1421">
      <c r="A1421" t="inlineStr">
        <is>
          <t>202606</t>
        </is>
      </c>
      <c r="B1421" t="inlineStr">
        <is>
          <t>Habitat</t>
        </is>
      </c>
      <c r="C1421" t="inlineStr">
        <is>
          <t>F2</t>
        </is>
      </c>
      <c r="D1421" t="inlineStr">
        <is>
          <t>IN-FONDO2</t>
        </is>
      </c>
      <c r="E1421" t="inlineStr">
        <is>
          <t>5374672SPOS8</t>
        </is>
      </c>
      <c r="F1421" t="inlineStr">
        <is>
          <t>PRIVFAESPOS8</t>
        </is>
      </c>
      <c r="G1421" t="inlineStr">
        <is>
          <t>ALT</t>
        </is>
      </c>
      <c r="H1421" t="inlineStr">
        <is>
          <t>Sector</t>
        </is>
      </c>
      <c r="I1421" t="inlineStr">
        <is>
          <t>Alts</t>
        </is>
      </c>
      <c r="J1421" t="inlineStr">
        <is>
          <t>Proxies</t>
        </is>
      </c>
      <c r="K1421" t="inlineStr"/>
      <c r="L1421" t="inlineStr"/>
      <c r="M1421" t="inlineStr">
        <is>
          <t>nan</t>
        </is>
      </c>
      <c r="N1421" t="b">
        <v>0</v>
      </c>
      <c r="O1421" t="n">
        <v>33.99381014</v>
      </c>
      <c r="P1421" t="n">
        <v>0.000809088042826262</v>
      </c>
      <c r="Q1421" t="n">
        <v>3.309550622165324</v>
      </c>
      <c r="R1421" t="n">
        <v>112.5042354986069</v>
      </c>
      <c r="S1421" t="n">
        <v>0.02750398531438014</v>
      </c>
      <c r="T1421">
        <f>O1421*Q1421</f>
        <v/>
      </c>
      <c r="U1421">
        <f>O1421*P1421</f>
        <v/>
      </c>
    </row>
    <row r="1422">
      <c r="A1422" t="inlineStr">
        <is>
          <t>202606</t>
        </is>
      </c>
      <c r="B1422" t="inlineStr">
        <is>
          <t>Habitat</t>
        </is>
      </c>
      <c r="C1422" t="inlineStr">
        <is>
          <t>F3</t>
        </is>
      </c>
      <c r="D1422" t="inlineStr">
        <is>
          <t>IN-FONDO3</t>
        </is>
      </c>
      <c r="E1422" t="inlineStr">
        <is>
          <t>5374672SPOS8</t>
        </is>
      </c>
      <c r="F1422" t="inlineStr">
        <is>
          <t>PRIVFAESPOS8</t>
        </is>
      </c>
      <c r="G1422" t="inlineStr">
        <is>
          <t>ALT</t>
        </is>
      </c>
      <c r="H1422" t="inlineStr">
        <is>
          <t>Sector</t>
        </is>
      </c>
      <c r="I1422" t="inlineStr">
        <is>
          <t>Alts</t>
        </is>
      </c>
      <c r="J1422" t="inlineStr">
        <is>
          <t>Proxies</t>
        </is>
      </c>
      <c r="K1422" t="inlineStr"/>
      <c r="L1422" t="inlineStr"/>
      <c r="M1422" t="inlineStr">
        <is>
          <t>nan</t>
        </is>
      </c>
      <c r="N1422" t="b">
        <v>0</v>
      </c>
      <c r="O1422" t="n">
        <v>33.99381014</v>
      </c>
      <c r="P1422" t="n">
        <v>0.0008825236252178767</v>
      </c>
      <c r="Q1422" t="n">
        <v>1.538111867434604</v>
      </c>
      <c r="R1422" t="n">
        <v>52.28628279565279</v>
      </c>
      <c r="S1422" t="n">
        <v>0.03000034055972102</v>
      </c>
      <c r="T1422">
        <f>O1422*Q1422</f>
        <v/>
      </c>
      <c r="U1422">
        <f>O1422*P1422</f>
        <v/>
      </c>
    </row>
    <row r="1423">
      <c r="A1423" t="inlineStr">
        <is>
          <t>202606</t>
        </is>
      </c>
      <c r="B1423" t="inlineStr">
        <is>
          <t>Habitat</t>
        </is>
      </c>
      <c r="C1423" t="inlineStr">
        <is>
          <t>F2</t>
        </is>
      </c>
      <c r="D1423" t="inlineStr">
        <is>
          <t>IN-FONDO2</t>
        </is>
      </c>
      <c r="E1423" t="inlineStr">
        <is>
          <t>5374602CVCII</t>
        </is>
      </c>
      <c r="F1423" t="inlineStr"/>
      <c r="G1423" t="inlineStr">
        <is>
          <t>ALT</t>
        </is>
      </c>
      <c r="H1423" t="inlineStr">
        <is>
          <t>Sector</t>
        </is>
      </c>
      <c r="I1423" t="inlineStr">
        <is>
          <t>Alts</t>
        </is>
      </c>
      <c r="J1423" t="inlineStr">
        <is>
          <t>Proxies</t>
        </is>
      </c>
      <c r="K1423" t="inlineStr"/>
      <c r="L1423" t="inlineStr"/>
      <c r="M1423" t="inlineStr">
        <is>
          <t>nan</t>
        </is>
      </c>
      <c r="N1423" t="b">
        <v>0</v>
      </c>
      <c r="O1423" t="n">
        <v>94.32351168</v>
      </c>
      <c r="P1423" t="n">
        <v>0.001211826837987989</v>
      </c>
      <c r="Q1423" t="n">
        <v>4.956941708853056</v>
      </c>
      <c r="R1423" t="n">
        <v>467.5561491720803</v>
      </c>
      <c r="S1423" t="n">
        <v>0.1143037629070975</v>
      </c>
      <c r="T1423">
        <f>O1423*Q1423</f>
        <v/>
      </c>
      <c r="U1423">
        <f>O1423*P1423</f>
        <v/>
      </c>
    </row>
    <row r="1424">
      <c r="A1424" t="inlineStr">
        <is>
          <t>202606</t>
        </is>
      </c>
      <c r="B1424" t="inlineStr">
        <is>
          <t>Habitat</t>
        </is>
      </c>
      <c r="C1424" t="inlineStr">
        <is>
          <t>F3</t>
        </is>
      </c>
      <c r="D1424" t="inlineStr">
        <is>
          <t>IN-FONDO3</t>
        </is>
      </c>
      <c r="E1424" t="inlineStr">
        <is>
          <t>5374602CVCII</t>
        </is>
      </c>
      <c r="F1424" t="inlineStr"/>
      <c r="G1424" t="inlineStr">
        <is>
          <t>ALT</t>
        </is>
      </c>
      <c r="H1424" t="inlineStr">
        <is>
          <t>Sector</t>
        </is>
      </c>
      <c r="I1424" t="inlineStr">
        <is>
          <t>Alts</t>
        </is>
      </c>
      <c r="J1424" t="inlineStr">
        <is>
          <t>Proxies</t>
        </is>
      </c>
      <c r="K1424" t="inlineStr"/>
      <c r="L1424" t="inlineStr"/>
      <c r="M1424" t="inlineStr">
        <is>
          <t>nan</t>
        </is>
      </c>
      <c r="N1424" t="b">
        <v>0</v>
      </c>
      <c r="O1424" t="n">
        <v>94.32351168</v>
      </c>
      <c r="P1424" t="n">
        <v>0.002056158595753037</v>
      </c>
      <c r="Q1424" t="n">
        <v>3.583588979473084</v>
      </c>
      <c r="R1424" t="n">
        <v>338.0166969616487</v>
      </c>
      <c r="S1424" t="n">
        <v>0.1939440993224439</v>
      </c>
      <c r="T1424">
        <f>O1424*Q1424</f>
        <v/>
      </c>
      <c r="U1424">
        <f>O1424*P1424</f>
        <v/>
      </c>
    </row>
    <row r="1425">
      <c r="A1425" t="inlineStr">
        <is>
          <t>202606</t>
        </is>
      </c>
      <c r="B1425" t="inlineStr">
        <is>
          <t>Habitat</t>
        </is>
      </c>
      <c r="C1425" t="inlineStr">
        <is>
          <t>F3</t>
        </is>
      </c>
      <c r="D1425" t="inlineStr">
        <is>
          <t>IN-FONDO3</t>
        </is>
      </c>
      <c r="E1425" t="inlineStr">
        <is>
          <t>5374442FREO3</t>
        </is>
      </c>
      <c r="F1425" t="inlineStr"/>
      <c r="G1425" t="inlineStr">
        <is>
          <t>ALT</t>
        </is>
      </c>
      <c r="H1425" t="inlineStr">
        <is>
          <t>Sector</t>
        </is>
      </c>
      <c r="I1425" t="inlineStr">
        <is>
          <t>Alts</t>
        </is>
      </c>
      <c r="J1425" t="inlineStr">
        <is>
          <t>Proxies</t>
        </is>
      </c>
      <c r="K1425" t="inlineStr"/>
      <c r="L1425" t="inlineStr"/>
      <c r="M1425" t="inlineStr">
        <is>
          <t>nan</t>
        </is>
      </c>
      <c r="N1425" t="b">
        <v>0</v>
      </c>
      <c r="O1425" t="n">
        <v>7.09780349</v>
      </c>
      <c r="P1425" t="n">
        <v>0.001322371950846016</v>
      </c>
      <c r="Q1425" t="n">
        <v>2.304704296450721</v>
      </c>
      <c r="R1425" t="n">
        <v>16.35833819876592</v>
      </c>
      <c r="S1425" t="n">
        <v>0.009385936247792959</v>
      </c>
      <c r="T1425">
        <f>O1425*Q1425</f>
        <v/>
      </c>
      <c r="U1425">
        <f>O1425*P1425</f>
        <v/>
      </c>
    </row>
    <row r="1426">
      <c r="A1426" t="inlineStr">
        <is>
          <t>202606</t>
        </is>
      </c>
      <c r="B1426" t="inlineStr">
        <is>
          <t>Habitat</t>
        </is>
      </c>
      <c r="C1426" t="inlineStr">
        <is>
          <t>F2</t>
        </is>
      </c>
      <c r="D1426" t="inlineStr">
        <is>
          <t>IN-FONDO2</t>
        </is>
      </c>
      <c r="E1426" t="inlineStr">
        <is>
          <t>5374442FREO3</t>
        </is>
      </c>
      <c r="F1426" t="inlineStr"/>
      <c r="G1426" t="inlineStr">
        <is>
          <t>ALT</t>
        </is>
      </c>
      <c r="H1426" t="inlineStr">
        <is>
          <t>Sector</t>
        </is>
      </c>
      <c r="I1426" t="inlineStr">
        <is>
          <t>Alts</t>
        </is>
      </c>
      <c r="J1426" t="inlineStr">
        <is>
          <t>Proxies</t>
        </is>
      </c>
      <c r="K1426" t="inlineStr"/>
      <c r="L1426" t="inlineStr"/>
      <c r="M1426" t="inlineStr">
        <is>
          <t>nan</t>
        </is>
      </c>
      <c r="N1426" t="b">
        <v>0</v>
      </c>
      <c r="O1426" t="n">
        <v>7.09780349</v>
      </c>
      <c r="P1426" t="n">
        <v>0.001557796216699928</v>
      </c>
      <c r="Q1426" t="n">
        <v>6.37211918269952</v>
      </c>
      <c r="R1426" t="n">
        <v>45.2280497736606</v>
      </c>
      <c r="S1426" t="n">
        <v>0.01105693142360155</v>
      </c>
      <c r="T1426">
        <f>O1426*Q1426</f>
        <v/>
      </c>
      <c r="U1426">
        <f>O1426*P1426</f>
        <v/>
      </c>
    </row>
    <row r="1427">
      <c r="A1427" t="inlineStr">
        <is>
          <t>202606</t>
        </is>
      </c>
      <c r="B1427" t="inlineStr">
        <is>
          <t>Habitat</t>
        </is>
      </c>
      <c r="C1427" t="inlineStr">
        <is>
          <t>F2</t>
        </is>
      </c>
      <c r="D1427" t="inlineStr">
        <is>
          <t>IN-FONDO2</t>
        </is>
      </c>
      <c r="E1427" t="inlineStr">
        <is>
          <t>5374592NBDF3</t>
        </is>
      </c>
      <c r="F1427" t="inlineStr">
        <is>
          <t>PRIVFAENBDF3</t>
        </is>
      </c>
      <c r="G1427" t="inlineStr">
        <is>
          <t>ALT</t>
        </is>
      </c>
      <c r="H1427" t="inlineStr">
        <is>
          <t>Sector</t>
        </is>
      </c>
      <c r="I1427" t="inlineStr">
        <is>
          <t>Alts</t>
        </is>
      </c>
      <c r="J1427" t="inlineStr">
        <is>
          <t>Proxies</t>
        </is>
      </c>
      <c r="K1427" t="inlineStr"/>
      <c r="L1427" t="inlineStr"/>
      <c r="M1427" t="inlineStr">
        <is>
          <t>nan</t>
        </is>
      </c>
      <c r="N1427" t="b">
        <v>0</v>
      </c>
      <c r="O1427" t="n">
        <v>91.45506261</v>
      </c>
      <c r="P1427" t="n">
        <v>0.001797948403934461</v>
      </c>
      <c r="Q1427" t="n">
        <v>7.354454575891189</v>
      </c>
      <c r="R1427" t="n">
        <v>672.6021037005296</v>
      </c>
      <c r="S1427" t="n">
        <v>0.1644314838513757</v>
      </c>
      <c r="T1427">
        <f>O1427*Q1427</f>
        <v/>
      </c>
      <c r="U1427">
        <f>O1427*P1427</f>
        <v/>
      </c>
    </row>
    <row r="1428">
      <c r="A1428" t="inlineStr">
        <is>
          <t>202606</t>
        </is>
      </c>
      <c r="B1428" t="inlineStr">
        <is>
          <t>Habitat</t>
        </is>
      </c>
      <c r="C1428" t="inlineStr">
        <is>
          <t>F3</t>
        </is>
      </c>
      <c r="D1428" t="inlineStr">
        <is>
          <t>IN-FONDO3</t>
        </is>
      </c>
      <c r="E1428" t="inlineStr">
        <is>
          <t>5374592NBDF3</t>
        </is>
      </c>
      <c r="F1428" t="inlineStr">
        <is>
          <t>PRIVFAENBDF3</t>
        </is>
      </c>
      <c r="G1428" t="inlineStr">
        <is>
          <t>ALT</t>
        </is>
      </c>
      <c r="H1428" t="inlineStr">
        <is>
          <t>Sector</t>
        </is>
      </c>
      <c r="I1428" t="inlineStr">
        <is>
          <t>Alts</t>
        </is>
      </c>
      <c r="J1428" t="inlineStr">
        <is>
          <t>Proxies</t>
        </is>
      </c>
      <c r="K1428" t="inlineStr"/>
      <c r="L1428" t="inlineStr"/>
      <c r="M1428" t="inlineStr">
        <is>
          <t>nan</t>
        </is>
      </c>
      <c r="N1428" t="b">
        <v>0</v>
      </c>
      <c r="O1428" t="n">
        <v>91.45506261</v>
      </c>
      <c r="P1428" t="n">
        <v>0.001525326604871305</v>
      </c>
      <c r="Q1428" t="n">
        <v>2.658425095517504</v>
      </c>
      <c r="R1428" t="n">
        <v>243.1264335545486</v>
      </c>
      <c r="S1428" t="n">
        <v>0.1394988401492039</v>
      </c>
      <c r="T1428">
        <f>O1428*Q1428</f>
        <v/>
      </c>
      <c r="U1428">
        <f>O1428*P1428</f>
        <v/>
      </c>
    </row>
    <row r="1429">
      <c r="A1429" t="inlineStr">
        <is>
          <t>202606</t>
        </is>
      </c>
      <c r="B1429" t="inlineStr">
        <is>
          <t>Habitat</t>
        </is>
      </c>
      <c r="C1429" t="inlineStr">
        <is>
          <t>F3</t>
        </is>
      </c>
      <c r="D1429" t="inlineStr">
        <is>
          <t>IN-FONDO3</t>
        </is>
      </c>
      <c r="E1429" t="inlineStr">
        <is>
          <t>5374682HLGII</t>
        </is>
      </c>
      <c r="F1429" t="inlineStr">
        <is>
          <t>PRIVFAEHLGII</t>
        </is>
      </c>
      <c r="G1429" t="inlineStr">
        <is>
          <t>ALT</t>
        </is>
      </c>
      <c r="H1429" t="inlineStr">
        <is>
          <t>Sector</t>
        </is>
      </c>
      <c r="I1429" t="inlineStr">
        <is>
          <t>Alts</t>
        </is>
      </c>
      <c r="J1429" t="inlineStr">
        <is>
          <t>Proxies</t>
        </is>
      </c>
      <c r="K1429" t="inlineStr"/>
      <c r="L1429" t="inlineStr"/>
      <c r="M1429" t="inlineStr">
        <is>
          <t>nan</t>
        </is>
      </c>
      <c r="N1429" t="b">
        <v>0</v>
      </c>
      <c r="O1429" t="n">
        <v>33.99381014</v>
      </c>
      <c r="P1429" t="n">
        <v>0.004462955602995885</v>
      </c>
      <c r="Q1429" t="n">
        <v>7.778290326343416</v>
      </c>
      <c r="R1429" t="n">
        <v>264.4137245675167</v>
      </c>
      <c r="S1429" t="n">
        <v>0.1517128654314913</v>
      </c>
      <c r="T1429">
        <f>O1429*Q1429</f>
        <v/>
      </c>
      <c r="U1429">
        <f>O1429*P1429</f>
        <v/>
      </c>
    </row>
    <row r="1430">
      <c r="A1430" t="inlineStr">
        <is>
          <t>202606</t>
        </is>
      </c>
      <c r="B1430" t="inlineStr">
        <is>
          <t>Habitat</t>
        </is>
      </c>
      <c r="C1430" t="inlineStr">
        <is>
          <t>F2</t>
        </is>
      </c>
      <c r="D1430" t="inlineStr">
        <is>
          <t>IN-FONDO2</t>
        </is>
      </c>
      <c r="E1430" t="inlineStr">
        <is>
          <t>5374682HLGII</t>
        </is>
      </c>
      <c r="F1430" t="inlineStr">
        <is>
          <t>PRIVFAEHLGII</t>
        </is>
      </c>
      <c r="G1430" t="inlineStr">
        <is>
          <t>ALT</t>
        </is>
      </c>
      <c r="H1430" t="inlineStr">
        <is>
          <t>Sector</t>
        </is>
      </c>
      <c r="I1430" t="inlineStr">
        <is>
          <t>Alts</t>
        </is>
      </c>
      <c r="J1430" t="inlineStr">
        <is>
          <t>Proxies</t>
        </is>
      </c>
      <c r="K1430" t="inlineStr"/>
      <c r="L1430" t="inlineStr"/>
      <c r="M1430" t="inlineStr">
        <is>
          <t>nan</t>
        </is>
      </c>
      <c r="N1430" t="b">
        <v>0</v>
      </c>
      <c r="O1430" t="n">
        <v>33.99381014</v>
      </c>
      <c r="P1430" t="n">
        <v>0.01030202637374149</v>
      </c>
      <c r="Q1430" t="n">
        <v>42.1401330758525</v>
      </c>
      <c r="R1430" t="n">
        <v>1432.503683054864</v>
      </c>
      <c r="S1430" t="n">
        <v>0.3502051286062409</v>
      </c>
      <c r="T1430">
        <f>O1430*Q1430</f>
        <v/>
      </c>
      <c r="U1430">
        <f>O1430*P1430</f>
        <v/>
      </c>
    </row>
    <row r="1431">
      <c r="A1431" t="inlineStr">
        <is>
          <t>202606</t>
        </is>
      </c>
      <c r="B1431" t="inlineStr">
        <is>
          <t>Habitat</t>
        </is>
      </c>
      <c r="C1431" t="inlineStr">
        <is>
          <t>F3</t>
        </is>
      </c>
      <c r="D1431" t="inlineStr">
        <is>
          <t>IN-FONDO3</t>
        </is>
      </c>
      <c r="E1431" t="inlineStr">
        <is>
          <t>5374664CCM7F</t>
        </is>
      </c>
      <c r="F1431" t="inlineStr">
        <is>
          <t>PRIVFAECCM7F</t>
        </is>
      </c>
      <c r="G1431" t="inlineStr">
        <is>
          <t>ALT</t>
        </is>
      </c>
      <c r="H1431" t="inlineStr">
        <is>
          <t>Sector</t>
        </is>
      </c>
      <c r="I1431" t="inlineStr">
        <is>
          <t>Alts</t>
        </is>
      </c>
      <c r="J1431" t="inlineStr">
        <is>
          <t>Proxies</t>
        </is>
      </c>
      <c r="K1431" t="inlineStr"/>
      <c r="L1431" t="inlineStr"/>
      <c r="M1431" t="inlineStr">
        <is>
          <t>nan</t>
        </is>
      </c>
      <c r="N1431" t="b">
        <v>0</v>
      </c>
      <c r="O1431" t="n">
        <v>33.99381014</v>
      </c>
      <c r="P1431" t="n">
        <v>0.004536245660897682</v>
      </c>
      <c r="Q1431" t="n">
        <v>7.906024366093221</v>
      </c>
      <c r="R1431" t="n">
        <v>268.7558912631868</v>
      </c>
      <c r="S1431" t="n">
        <v>0.1542042737449547</v>
      </c>
      <c r="T1431">
        <f>O1431*Q1431</f>
        <v/>
      </c>
      <c r="U1431">
        <f>O1431*P1431</f>
        <v/>
      </c>
    </row>
    <row r="1432">
      <c r="A1432" t="inlineStr">
        <is>
          <t>202606</t>
        </is>
      </c>
      <c r="B1432" t="inlineStr">
        <is>
          <t>Habitat</t>
        </is>
      </c>
      <c r="C1432" t="inlineStr">
        <is>
          <t>F2</t>
        </is>
      </c>
      <c r="D1432" t="inlineStr">
        <is>
          <t>IN-FONDO2</t>
        </is>
      </c>
      <c r="E1432" t="inlineStr">
        <is>
          <t>5374664CCM7F</t>
        </is>
      </c>
      <c r="F1432" t="inlineStr">
        <is>
          <t>PRIVFAECCM7F</t>
        </is>
      </c>
      <c r="G1432" t="inlineStr">
        <is>
          <t>ALT</t>
        </is>
      </c>
      <c r="H1432" t="inlineStr">
        <is>
          <t>Sector</t>
        </is>
      </c>
      <c r="I1432" t="inlineStr">
        <is>
          <t>Alts</t>
        </is>
      </c>
      <c r="J1432" t="inlineStr">
        <is>
          <t>Proxies</t>
        </is>
      </c>
      <c r="K1432" t="inlineStr"/>
      <c r="L1432" t="inlineStr"/>
      <c r="M1432" t="inlineStr">
        <is>
          <t>nan</t>
        </is>
      </c>
      <c r="N1432" t="b">
        <v>0</v>
      </c>
      <c r="O1432" t="n">
        <v>33.99381014</v>
      </c>
      <c r="P1432" t="n">
        <v>0.007129339582728145</v>
      </c>
      <c r="Q1432" t="n">
        <v>29.16235193542764</v>
      </c>
      <c r="R1432" t="n">
        <v>991.3394549287887</v>
      </c>
      <c r="S1432" t="n">
        <v>0.2423534161988474</v>
      </c>
      <c r="T1432">
        <f>O1432*Q1432</f>
        <v/>
      </c>
      <c r="U1432">
        <f>O1432*P1432</f>
        <v/>
      </c>
    </row>
    <row r="1433">
      <c r="A1433" t="inlineStr">
        <is>
          <t>202606</t>
        </is>
      </c>
      <c r="B1433" t="inlineStr">
        <is>
          <t>Habitat</t>
        </is>
      </c>
      <c r="C1433" t="inlineStr">
        <is>
          <t>F3</t>
        </is>
      </c>
      <c r="D1433" t="inlineStr">
        <is>
          <t>IN-FONDO3</t>
        </is>
      </c>
      <c r="E1433" t="inlineStr">
        <is>
          <t>5374902IPCXI</t>
        </is>
      </c>
      <c r="F1433" t="inlineStr">
        <is>
          <t>PRIVFAEIPCXI</t>
        </is>
      </c>
      <c r="G1433" t="inlineStr">
        <is>
          <t>ALT</t>
        </is>
      </c>
      <c r="H1433" t="inlineStr">
        <is>
          <t>Sector</t>
        </is>
      </c>
      <c r="I1433" t="inlineStr">
        <is>
          <t>Alts</t>
        </is>
      </c>
      <c r="J1433" t="inlineStr">
        <is>
          <t>Proxies</t>
        </is>
      </c>
      <c r="K1433" t="inlineStr"/>
      <c r="L1433" t="inlineStr"/>
      <c r="M1433" t="inlineStr">
        <is>
          <t>nan</t>
        </is>
      </c>
      <c r="N1433" t="b">
        <v>0</v>
      </c>
      <c r="O1433" t="n">
        <v>22.26227133</v>
      </c>
      <c r="P1433" t="n">
        <v>0.003728005576528473</v>
      </c>
      <c r="Q1433" t="n">
        <v>6.497378036429565</v>
      </c>
      <c r="R1433" t="n">
        <v>144.6463927805776</v>
      </c>
      <c r="S1433" t="n">
        <v>0.08299387166442995</v>
      </c>
      <c r="T1433">
        <f>O1433*Q1433</f>
        <v/>
      </c>
      <c r="U1433">
        <f>O1433*P1433</f>
        <v/>
      </c>
    </row>
    <row r="1434">
      <c r="A1434" t="inlineStr">
        <is>
          <t>202606</t>
        </is>
      </c>
      <c r="B1434" t="inlineStr">
        <is>
          <t>Habitat</t>
        </is>
      </c>
      <c r="C1434" t="inlineStr">
        <is>
          <t>F2</t>
        </is>
      </c>
      <c r="D1434" t="inlineStr">
        <is>
          <t>IN-FONDO2</t>
        </is>
      </c>
      <c r="E1434" t="inlineStr">
        <is>
          <t>5374902IPCXI</t>
        </is>
      </c>
      <c r="F1434" t="inlineStr">
        <is>
          <t>PRIVFAEIPCXI</t>
        </is>
      </c>
      <c r="G1434" t="inlineStr">
        <is>
          <t>ALT</t>
        </is>
      </c>
      <c r="H1434" t="inlineStr">
        <is>
          <t>Sector</t>
        </is>
      </c>
      <c r="I1434" t="inlineStr">
        <is>
          <t>Alts</t>
        </is>
      </c>
      <c r="J1434" t="inlineStr">
        <is>
          <t>Proxies</t>
        </is>
      </c>
      <c r="K1434" t="inlineStr"/>
      <c r="L1434" t="inlineStr"/>
      <c r="M1434" t="inlineStr">
        <is>
          <t>nan</t>
        </is>
      </c>
      <c r="N1434" t="b">
        <v>0</v>
      </c>
      <c r="O1434" t="n">
        <v>22.26227133</v>
      </c>
      <c r="P1434" t="n">
        <v>0.01318265665149375</v>
      </c>
      <c r="Q1434" t="n">
        <v>53.92326571820504</v>
      </c>
      <c r="R1434" t="n">
        <v>1200.454372418368</v>
      </c>
      <c r="S1434" t="n">
        <v>0.2934758792257831</v>
      </c>
      <c r="T1434">
        <f>O1434*Q1434</f>
        <v/>
      </c>
      <c r="U1434">
        <f>O1434*P1434</f>
        <v/>
      </c>
    </row>
    <row r="1435">
      <c r="A1435" t="inlineStr">
        <is>
          <t>202606</t>
        </is>
      </c>
      <c r="B1435" t="inlineStr">
        <is>
          <t>Habitat</t>
        </is>
      </c>
      <c r="C1435" t="inlineStr">
        <is>
          <t>F2</t>
        </is>
      </c>
      <c r="D1435" t="inlineStr">
        <is>
          <t>IN-FONDO2</t>
        </is>
      </c>
      <c r="E1435" t="inlineStr">
        <is>
          <t>5374782A10FE</t>
        </is>
      </c>
      <c r="F1435" t="inlineStr">
        <is>
          <t>PRIVFAEA10FE</t>
        </is>
      </c>
      <c r="G1435" t="inlineStr">
        <is>
          <t>ALT</t>
        </is>
      </c>
      <c r="H1435" t="inlineStr">
        <is>
          <t>Sector</t>
        </is>
      </c>
      <c r="I1435" t="inlineStr">
        <is>
          <t>Alts</t>
        </is>
      </c>
      <c r="J1435" t="inlineStr">
        <is>
          <t>Proxies</t>
        </is>
      </c>
      <c r="K1435" t="inlineStr"/>
      <c r="L1435" t="inlineStr"/>
      <c r="M1435" t="inlineStr">
        <is>
          <t>nan</t>
        </is>
      </c>
      <c r="N1435" t="b">
        <v>0</v>
      </c>
      <c r="O1435" t="n">
        <v>33.99381014</v>
      </c>
      <c r="P1435" t="n">
        <v>0.005242370389931981</v>
      </c>
      <c r="Q1435" t="n">
        <v>21.44376046519582</v>
      </c>
      <c r="R1435" t="n">
        <v>728.9551219415048</v>
      </c>
      <c r="S1435" t="n">
        <v>0.1782081437189055</v>
      </c>
      <c r="T1435">
        <f>O1435*Q1435</f>
        <v/>
      </c>
      <c r="U1435">
        <f>O1435*P1435</f>
        <v/>
      </c>
    </row>
    <row r="1436">
      <c r="A1436" t="inlineStr">
        <is>
          <t>202606</t>
        </is>
      </c>
      <c r="B1436" t="inlineStr">
        <is>
          <t>Habitat</t>
        </is>
      </c>
      <c r="C1436" t="inlineStr">
        <is>
          <t>F3</t>
        </is>
      </c>
      <c r="D1436" t="inlineStr">
        <is>
          <t>IN-FONDO3</t>
        </is>
      </c>
      <c r="E1436" t="inlineStr">
        <is>
          <t>5374782A10FE</t>
        </is>
      </c>
      <c r="F1436" t="inlineStr">
        <is>
          <t>PRIVFAEA10FE</t>
        </is>
      </c>
      <c r="G1436" t="inlineStr">
        <is>
          <t>ALT</t>
        </is>
      </c>
      <c r="H1436" t="inlineStr">
        <is>
          <t>Sector</t>
        </is>
      </c>
      <c r="I1436" t="inlineStr">
        <is>
          <t>Alts</t>
        </is>
      </c>
      <c r="J1436" t="inlineStr">
        <is>
          <t>Proxies</t>
        </is>
      </c>
      <c r="K1436" t="inlineStr"/>
      <c r="L1436" t="inlineStr"/>
      <c r="M1436" t="inlineStr">
        <is>
          <t>nan</t>
        </is>
      </c>
      <c r="N1436" t="b">
        <v>0</v>
      </c>
      <c r="O1436" t="n">
        <v>33.99381014</v>
      </c>
      <c r="P1436" t="n">
        <v>0.001820242383757803</v>
      </c>
      <c r="Q1436" t="n">
        <v>3.172420921166993</v>
      </c>
      <c r="R1436" t="n">
        <v>107.8426744783147</v>
      </c>
      <c r="S1436" t="n">
        <v>0.06187697400224378</v>
      </c>
      <c r="T1436">
        <f>O1436*Q1436</f>
        <v/>
      </c>
      <c r="U1436">
        <f>O1436*P1436</f>
        <v/>
      </c>
    </row>
    <row r="1437">
      <c r="A1437" t="inlineStr">
        <is>
          <t>202606</t>
        </is>
      </c>
      <c r="B1437" t="inlineStr">
        <is>
          <t>Habitat</t>
        </is>
      </c>
      <c r="C1437" t="inlineStr">
        <is>
          <t>F2</t>
        </is>
      </c>
      <c r="D1437" t="inlineStr">
        <is>
          <t>IN-FONDO2</t>
        </is>
      </c>
      <c r="E1437" t="inlineStr">
        <is>
          <t>5374954ABF7A</t>
        </is>
      </c>
      <c r="F1437" t="inlineStr">
        <is>
          <t>PRIVFAEABF7A</t>
        </is>
      </c>
      <c r="G1437" t="inlineStr">
        <is>
          <t>ALT</t>
        </is>
      </c>
      <c r="H1437" t="inlineStr">
        <is>
          <t>Sector</t>
        </is>
      </c>
      <c r="I1437" t="inlineStr">
        <is>
          <t>Alts</t>
        </is>
      </c>
      <c r="J1437" t="inlineStr">
        <is>
          <t>Proxies</t>
        </is>
      </c>
      <c r="K1437" t="inlineStr"/>
      <c r="L1437" t="inlineStr"/>
      <c r="M1437" t="inlineStr">
        <is>
          <t>nan</t>
        </is>
      </c>
      <c r="N1437" t="b">
        <v>0</v>
      </c>
      <c r="O1437" t="n">
        <v>33.99381014</v>
      </c>
      <c r="P1437" t="n">
        <v>0.00597025688206182</v>
      </c>
      <c r="Q1437" t="n">
        <v>24.42115855462887</v>
      </c>
      <c r="R1437" t="n">
        <v>830.1682273048908</v>
      </c>
      <c r="S1437" t="n">
        <v>0.2029517789358379</v>
      </c>
      <c r="T1437">
        <f>O1437*Q1437</f>
        <v/>
      </c>
      <c r="U1437">
        <f>O1437*P1437</f>
        <v/>
      </c>
    </row>
    <row r="1438">
      <c r="A1438" t="inlineStr">
        <is>
          <t>202606</t>
        </is>
      </c>
      <c r="B1438" t="inlineStr">
        <is>
          <t>Habitat</t>
        </is>
      </c>
      <c r="C1438" t="inlineStr">
        <is>
          <t>F2</t>
        </is>
      </c>
      <c r="D1438" t="inlineStr">
        <is>
          <t>IN-FONDO2</t>
        </is>
      </c>
      <c r="E1438" t="inlineStr">
        <is>
          <t>5374964IK9SC</t>
        </is>
      </c>
      <c r="F1438" t="inlineStr">
        <is>
          <t>PRIVFAEIK9SC</t>
        </is>
      </c>
      <c r="G1438" t="inlineStr">
        <is>
          <t>ALT</t>
        </is>
      </c>
      <c r="H1438" t="inlineStr">
        <is>
          <t>Sector</t>
        </is>
      </c>
      <c r="I1438" t="inlineStr">
        <is>
          <t>Alts</t>
        </is>
      </c>
      <c r="J1438" t="inlineStr">
        <is>
          <t>Proxies</t>
        </is>
      </c>
      <c r="K1438" t="inlineStr"/>
      <c r="L1438" t="inlineStr"/>
      <c r="M1438" t="inlineStr">
        <is>
          <t>nan</t>
        </is>
      </c>
      <c r="N1438" t="b">
        <v>0</v>
      </c>
      <c r="O1438" t="n">
        <v>33.99381014</v>
      </c>
      <c r="P1438" t="n">
        <v>0.004549287513670295</v>
      </c>
      <c r="Q1438" t="n">
        <v>18.60872553335893</v>
      </c>
      <c r="R1438" t="n">
        <v>632.5814827283738</v>
      </c>
      <c r="S1438" t="n">
        <v>0.1546476160119807</v>
      </c>
      <c r="T1438">
        <f>O1438*Q1438</f>
        <v/>
      </c>
      <c r="U1438">
        <f>O1438*P1438</f>
        <v/>
      </c>
    </row>
    <row r="1439">
      <c r="A1439" t="inlineStr">
        <is>
          <t>202606</t>
        </is>
      </c>
      <c r="B1439" t="inlineStr">
        <is>
          <t>Habitat</t>
        </is>
      </c>
      <c r="C1439" t="inlineStr">
        <is>
          <t>F2</t>
        </is>
      </c>
      <c r="D1439" t="inlineStr">
        <is>
          <t>IN-FONDO2</t>
        </is>
      </c>
      <c r="E1439" t="inlineStr">
        <is>
          <t>5375402GS5SC</t>
        </is>
      </c>
      <c r="F1439" t="inlineStr">
        <is>
          <t>PRIVFAEGS5SC</t>
        </is>
      </c>
      <c r="G1439" t="inlineStr">
        <is>
          <t>ALT</t>
        </is>
      </c>
      <c r="H1439" t="inlineStr">
        <is>
          <t>Sector</t>
        </is>
      </c>
      <c r="I1439" t="inlineStr">
        <is>
          <t>Alts</t>
        </is>
      </c>
      <c r="J1439" t="inlineStr">
        <is>
          <t>Proxies</t>
        </is>
      </c>
      <c r="K1439" t="inlineStr"/>
      <c r="L1439" t="inlineStr"/>
      <c r="M1439" t="inlineStr">
        <is>
          <t>nan</t>
        </is>
      </c>
      <c r="N1439" t="b">
        <v>0</v>
      </c>
      <c r="O1439" t="n">
        <v>22.26227133</v>
      </c>
      <c r="P1439" t="n">
        <v>0.005617255846611106</v>
      </c>
      <c r="Q1439" t="n">
        <v>22.97721829762055</v>
      </c>
      <c r="R1439" t="n">
        <v>511.5250681502695</v>
      </c>
      <c r="S1439" t="n">
        <v>0.1250528737872853</v>
      </c>
      <c r="T1439">
        <f>O1439*Q1439</f>
        <v/>
      </c>
      <c r="U1439">
        <f>O1439*P1439</f>
        <v/>
      </c>
    </row>
    <row r="1440">
      <c r="A1440" t="inlineStr">
        <is>
          <t>202606</t>
        </is>
      </c>
      <c r="B1440" t="inlineStr">
        <is>
          <t>Habitat</t>
        </is>
      </c>
      <c r="C1440" t="inlineStr">
        <is>
          <t>F3</t>
        </is>
      </c>
      <c r="D1440" t="inlineStr">
        <is>
          <t>IN-FONDO3</t>
        </is>
      </c>
      <c r="E1440" t="inlineStr">
        <is>
          <t>5375402GS5SC</t>
        </is>
      </c>
      <c r="F1440" t="inlineStr">
        <is>
          <t>PRIVFAEGS5SC</t>
        </is>
      </c>
      <c r="G1440" t="inlineStr">
        <is>
          <t>ALT</t>
        </is>
      </c>
      <c r="H1440" t="inlineStr">
        <is>
          <t>Sector</t>
        </is>
      </c>
      <c r="I1440" t="inlineStr">
        <is>
          <t>Alts</t>
        </is>
      </c>
      <c r="J1440" t="inlineStr">
        <is>
          <t>Proxies</t>
        </is>
      </c>
      <c r="K1440" t="inlineStr"/>
      <c r="L1440" t="inlineStr"/>
      <c r="M1440" t="inlineStr">
        <is>
          <t>nan</t>
        </is>
      </c>
      <c r="N1440" t="b">
        <v>0</v>
      </c>
      <c r="O1440" t="n">
        <v>22.26227133</v>
      </c>
      <c r="P1440" t="n">
        <v>0.00232734705323541</v>
      </c>
      <c r="Q1440" t="n">
        <v>4.056231493334336</v>
      </c>
      <c r="R1440" t="n">
        <v>90.30092608190009</v>
      </c>
      <c r="S1440" t="n">
        <v>0.05181203157820265</v>
      </c>
      <c r="T1440">
        <f>O1440*Q1440</f>
        <v/>
      </c>
      <c r="U1440">
        <f>O1440*P1440</f>
        <v/>
      </c>
    </row>
    <row r="1441">
      <c r="A1441" t="inlineStr">
        <is>
          <t>202606</t>
        </is>
      </c>
      <c r="B1441" t="inlineStr">
        <is>
          <t>Habitat</t>
        </is>
      </c>
      <c r="C1441" t="inlineStr">
        <is>
          <t>F3</t>
        </is>
      </c>
      <c r="D1441" t="inlineStr">
        <is>
          <t>IN-FONDO3</t>
        </is>
      </c>
      <c r="E1441" t="inlineStr">
        <is>
          <t>5374712PECPV</t>
        </is>
      </c>
      <c r="F1441" t="inlineStr">
        <is>
          <t>5374712PECPV</t>
        </is>
      </c>
      <c r="G1441" t="inlineStr">
        <is>
          <t>ALT</t>
        </is>
      </c>
      <c r="H1441" t="inlineStr">
        <is>
          <t>Sector</t>
        </is>
      </c>
      <c r="I1441" t="inlineStr">
        <is>
          <t>Alts</t>
        </is>
      </c>
      <c r="J1441" t="inlineStr">
        <is>
          <t>Proxies</t>
        </is>
      </c>
      <c r="K1441" t="inlineStr"/>
      <c r="L1441" t="inlineStr"/>
      <c r="M1441" t="inlineStr">
        <is>
          <t>nan</t>
        </is>
      </c>
      <c r="N1441" t="b">
        <v>0</v>
      </c>
      <c r="O1441" t="n">
        <v>22.26227133</v>
      </c>
      <c r="P1441" t="n">
        <v>0.00429554949858784</v>
      </c>
      <c r="Q1441" t="n">
        <v>7.486525541227955</v>
      </c>
      <c r="R1441" t="n">
        <v>166.6670629177918</v>
      </c>
      <c r="S1441" t="n">
        <v>0.09562868844900796</v>
      </c>
      <c r="T1441">
        <f>O1441*Q1441</f>
        <v/>
      </c>
      <c r="U1441">
        <f>O1441*P1441</f>
        <v/>
      </c>
    </row>
    <row r="1442">
      <c r="A1442" t="inlineStr">
        <is>
          <t>202606</t>
        </is>
      </c>
      <c r="B1442" t="inlineStr">
        <is>
          <t>Habitat</t>
        </is>
      </c>
      <c r="C1442" t="inlineStr">
        <is>
          <t>F2</t>
        </is>
      </c>
      <c r="D1442" t="inlineStr">
        <is>
          <t>IN-FONDO2</t>
        </is>
      </c>
      <c r="E1442" t="inlineStr">
        <is>
          <t>5374712PECPV</t>
        </is>
      </c>
      <c r="F1442" t="inlineStr">
        <is>
          <t>5374712PECPV</t>
        </is>
      </c>
      <c r="G1442" t="inlineStr">
        <is>
          <t>ALT</t>
        </is>
      </c>
      <c r="H1442" t="inlineStr">
        <is>
          <t>Sector</t>
        </is>
      </c>
      <c r="I1442" t="inlineStr">
        <is>
          <t>Alts</t>
        </is>
      </c>
      <c r="J1442" t="inlineStr">
        <is>
          <t>Proxies</t>
        </is>
      </c>
      <c r="K1442" t="inlineStr"/>
      <c r="L1442" t="inlineStr"/>
      <c r="M1442" t="inlineStr">
        <is>
          <t>nan</t>
        </is>
      </c>
      <c r="N1442" t="b">
        <v>0</v>
      </c>
      <c r="O1442" t="n">
        <v>22.26227133</v>
      </c>
      <c r="P1442" t="n">
        <v>0.006751056093017178</v>
      </c>
      <c r="Q1442" t="n">
        <v>27.61499454975356</v>
      </c>
      <c r="R1442" t="n">
        <v>614.772501443085</v>
      </c>
      <c r="S1442" t="n">
        <v>0.1502938425067981</v>
      </c>
      <c r="T1442">
        <f>O1442*Q1442</f>
        <v/>
      </c>
      <c r="U1442">
        <f>O1442*P1442</f>
        <v/>
      </c>
    </row>
    <row r="1443">
      <c r="A1443" t="inlineStr">
        <is>
          <t>202606</t>
        </is>
      </c>
      <c r="B1443" t="inlineStr">
        <is>
          <t>Habitat</t>
        </is>
      </c>
      <c r="C1443" t="inlineStr">
        <is>
          <t>F3</t>
        </is>
      </c>
      <c r="D1443" t="inlineStr">
        <is>
          <t>IN-FONDO3</t>
        </is>
      </c>
      <c r="E1443" t="inlineStr">
        <is>
          <t>5374832WPGGF</t>
        </is>
      </c>
      <c r="F1443" t="inlineStr">
        <is>
          <t>PRIVFAEWPGGF</t>
        </is>
      </c>
      <c r="G1443" t="inlineStr">
        <is>
          <t>ALT</t>
        </is>
      </c>
      <c r="H1443" t="inlineStr">
        <is>
          <t>Sector</t>
        </is>
      </c>
      <c r="I1443" t="inlineStr">
        <is>
          <t>Alts</t>
        </is>
      </c>
      <c r="J1443" t="inlineStr">
        <is>
          <t>Proxies</t>
        </is>
      </c>
      <c r="K1443" t="inlineStr"/>
      <c r="L1443" t="inlineStr"/>
      <c r="M1443" t="inlineStr">
        <is>
          <t>nan</t>
        </is>
      </c>
      <c r="N1443" t="b">
        <v>0</v>
      </c>
      <c r="O1443" t="n">
        <v>33.99381014</v>
      </c>
      <c r="P1443" t="n">
        <v>0.003787794256602421</v>
      </c>
      <c r="Q1443" t="n">
        <v>6.601581114661365</v>
      </c>
      <c r="R1443" t="n">
        <v>224.412895035608</v>
      </c>
      <c r="S1443" t="n">
        <v>0.1287615588083252</v>
      </c>
      <c r="T1443">
        <f>O1443*Q1443</f>
        <v/>
      </c>
      <c r="U1443">
        <f>O1443*P1443</f>
        <v/>
      </c>
    </row>
    <row r="1444">
      <c r="A1444" t="inlineStr">
        <is>
          <t>202606</t>
        </is>
      </c>
      <c r="B1444" t="inlineStr">
        <is>
          <t>Habitat</t>
        </is>
      </c>
      <c r="C1444" t="inlineStr">
        <is>
          <t>F2</t>
        </is>
      </c>
      <c r="D1444" t="inlineStr">
        <is>
          <t>IN-FONDO2</t>
        </is>
      </c>
      <c r="E1444" t="inlineStr">
        <is>
          <t>5374832WPGGF</t>
        </is>
      </c>
      <c r="F1444" t="inlineStr">
        <is>
          <t>PRIVFAEWPGGF</t>
        </is>
      </c>
      <c r="G1444" t="inlineStr">
        <is>
          <t>ALT</t>
        </is>
      </c>
      <c r="H1444" t="inlineStr">
        <is>
          <t>Sector</t>
        </is>
      </c>
      <c r="I1444" t="inlineStr">
        <is>
          <t>Alts</t>
        </is>
      </c>
      <c r="J1444" t="inlineStr">
        <is>
          <t>Proxies</t>
        </is>
      </c>
      <c r="K1444" t="inlineStr"/>
      <c r="L1444" t="inlineStr"/>
      <c r="M1444" t="inlineStr">
        <is>
          <t>nan</t>
        </is>
      </c>
      <c r="N1444" t="b">
        <v>0</v>
      </c>
      <c r="O1444" t="n">
        <v>33.99381014</v>
      </c>
      <c r="P1444" t="n">
        <v>0.004712826716673659</v>
      </c>
      <c r="Q1444" t="n">
        <v>19.27767778873719</v>
      </c>
      <c r="R1444" t="n">
        <v>655.3217186904269</v>
      </c>
      <c r="S1444" t="n">
        <v>0.1602069366293239</v>
      </c>
      <c r="T1444">
        <f>O1444*Q1444</f>
        <v/>
      </c>
      <c r="U1444">
        <f>O1444*P1444</f>
        <v/>
      </c>
    </row>
    <row r="1445">
      <c r="A1445" t="inlineStr">
        <is>
          <t>202606</t>
        </is>
      </c>
      <c r="B1445" t="inlineStr">
        <is>
          <t>Habitat</t>
        </is>
      </c>
      <c r="C1445" t="inlineStr">
        <is>
          <t>F2</t>
        </is>
      </c>
      <c r="D1445" t="inlineStr">
        <is>
          <t>IN-FONDO2</t>
        </is>
      </c>
      <c r="E1445" t="inlineStr">
        <is>
          <t>5375032FPVIA</t>
        </is>
      </c>
      <c r="F1445" t="inlineStr">
        <is>
          <t>PRIVFAEFPVIA</t>
        </is>
      </c>
      <c r="G1445" t="inlineStr">
        <is>
          <t>ALT</t>
        </is>
      </c>
      <c r="H1445" t="inlineStr">
        <is>
          <t>Sector</t>
        </is>
      </c>
      <c r="I1445" t="inlineStr">
        <is>
          <t>Alts</t>
        </is>
      </c>
      <c r="J1445" t="inlineStr">
        <is>
          <t>Proxies</t>
        </is>
      </c>
      <c r="K1445" t="inlineStr"/>
      <c r="L1445" t="inlineStr"/>
      <c r="M1445" t="inlineStr">
        <is>
          <t>nan</t>
        </is>
      </c>
      <c r="N1445" t="b">
        <v>0</v>
      </c>
      <c r="O1445" t="n">
        <v>22.26227133</v>
      </c>
      <c r="P1445" t="n">
        <v>0.00687768642142808</v>
      </c>
      <c r="Q1445" t="n">
        <v>28.13297214921649</v>
      </c>
      <c r="R1445" t="n">
        <v>626.3038593051907</v>
      </c>
      <c r="S1445" t="n">
        <v>0.1531129212364886</v>
      </c>
      <c r="T1445">
        <f>O1445*Q1445</f>
        <v/>
      </c>
      <c r="U1445">
        <f>O1445*P1445</f>
        <v/>
      </c>
    </row>
    <row r="1446">
      <c r="A1446" t="inlineStr">
        <is>
          <t>202606</t>
        </is>
      </c>
      <c r="B1446" t="inlineStr">
        <is>
          <t>Habitat</t>
        </is>
      </c>
      <c r="C1446" t="inlineStr">
        <is>
          <t>F2</t>
        </is>
      </c>
      <c r="D1446" t="inlineStr">
        <is>
          <t>IN-FONDO2</t>
        </is>
      </c>
      <c r="E1446" t="inlineStr">
        <is>
          <t>5375042TB14A</t>
        </is>
      </c>
      <c r="F1446" t="inlineStr">
        <is>
          <t>PRIVFAETB14A</t>
        </is>
      </c>
      <c r="G1446" t="inlineStr">
        <is>
          <t>ALT</t>
        </is>
      </c>
      <c r="H1446" t="inlineStr">
        <is>
          <t>Sector</t>
        </is>
      </c>
      <c r="I1446" t="inlineStr">
        <is>
          <t>Alts</t>
        </is>
      </c>
      <c r="J1446" t="inlineStr">
        <is>
          <t>Proxies</t>
        </is>
      </c>
      <c r="K1446" t="inlineStr"/>
      <c r="L1446" t="inlineStr"/>
      <c r="M1446" t="inlineStr">
        <is>
          <t>nan</t>
        </is>
      </c>
      <c r="N1446" t="b">
        <v>0</v>
      </c>
      <c r="O1446" t="n">
        <v>22.26227133</v>
      </c>
      <c r="P1446" t="n">
        <v>0.01248374031697624</v>
      </c>
      <c r="Q1446" t="n">
        <v>51.06436919853339</v>
      </c>
      <c r="R1446" t="n">
        <v>1136.808842393045</v>
      </c>
      <c r="S1446" t="n">
        <v>0.2779164141497852</v>
      </c>
      <c r="T1446">
        <f>O1446*Q1446</f>
        <v/>
      </c>
      <c r="U1446">
        <f>O1446*P1446</f>
        <v/>
      </c>
    </row>
    <row r="1447">
      <c r="A1447" t="inlineStr">
        <is>
          <t>202606</t>
        </is>
      </c>
      <c r="B1447" t="inlineStr">
        <is>
          <t>Habitat</t>
        </is>
      </c>
      <c r="C1447" t="inlineStr">
        <is>
          <t>F2</t>
        </is>
      </c>
      <c r="D1447" t="inlineStr">
        <is>
          <t>IN-FONDO2</t>
        </is>
      </c>
      <c r="E1447" t="inlineStr">
        <is>
          <t>5374482LCPIX</t>
        </is>
      </c>
      <c r="F1447" t="inlineStr">
        <is>
          <t>PRIVFAELCPIX</t>
        </is>
      </c>
      <c r="G1447" t="inlineStr">
        <is>
          <t>ALT</t>
        </is>
      </c>
      <c r="H1447" t="inlineStr">
        <is>
          <t>Sector</t>
        </is>
      </c>
      <c r="I1447" t="inlineStr">
        <is>
          <t>Alts</t>
        </is>
      </c>
      <c r="J1447" t="inlineStr">
        <is>
          <t>Proxies</t>
        </is>
      </c>
      <c r="K1447" t="inlineStr"/>
      <c r="L1447" t="inlineStr"/>
      <c r="M1447" t="inlineStr">
        <is>
          <t>nan</t>
        </is>
      </c>
      <c r="N1447" t="b">
        <v>0</v>
      </c>
      <c r="O1447" t="n">
        <v>33.99381014</v>
      </c>
      <c r="P1447" t="n">
        <v>0.00337525792550846</v>
      </c>
      <c r="Q1447" t="n">
        <v>13.80639235294404</v>
      </c>
      <c r="R1447" t="n">
        <v>469.3318803643276</v>
      </c>
      <c r="S1447" t="n">
        <v>0.1147378770932648</v>
      </c>
      <c r="T1447">
        <f>O1447*Q1447</f>
        <v/>
      </c>
      <c r="U1447">
        <f>O1447*P1447</f>
        <v/>
      </c>
    </row>
    <row r="1448">
      <c r="A1448" t="inlineStr">
        <is>
          <t>202606</t>
        </is>
      </c>
      <c r="B1448" t="inlineStr">
        <is>
          <t>Habitat</t>
        </is>
      </c>
      <c r="C1448" t="inlineStr">
        <is>
          <t>F3</t>
        </is>
      </c>
      <c r="D1448" t="inlineStr">
        <is>
          <t>IN-FONDO3</t>
        </is>
      </c>
      <c r="E1448" t="inlineStr">
        <is>
          <t>5374482LCPIX</t>
        </is>
      </c>
      <c r="F1448" t="inlineStr">
        <is>
          <t>PRIVFAELCPIX</t>
        </is>
      </c>
      <c r="G1448" t="inlineStr">
        <is>
          <t>ALT</t>
        </is>
      </c>
      <c r="H1448" t="inlineStr">
        <is>
          <t>Sector</t>
        </is>
      </c>
      <c r="I1448" t="inlineStr">
        <is>
          <t>Alts</t>
        </is>
      </c>
      <c r="J1448" t="inlineStr">
        <is>
          <t>Proxies</t>
        </is>
      </c>
      <c r="K1448" t="inlineStr"/>
      <c r="L1448" t="inlineStr"/>
      <c r="M1448" t="inlineStr">
        <is>
          <t>nan</t>
        </is>
      </c>
      <c r="N1448" t="b">
        <v>0</v>
      </c>
      <c r="O1448" t="n">
        <v>33.99381014</v>
      </c>
      <c r="P1448" t="n">
        <v>0.002147605513522739</v>
      </c>
      <c r="Q1448" t="n">
        <v>3.742967816982584</v>
      </c>
      <c r="R1448" t="n">
        <v>127.2377373306362</v>
      </c>
      <c r="S1448" t="n">
        <v>0.07300529408230919</v>
      </c>
      <c r="T1448">
        <f>O1448*Q1448</f>
        <v/>
      </c>
      <c r="U1448">
        <f>O1448*P1448</f>
        <v/>
      </c>
    </row>
    <row r="1449">
      <c r="A1449" t="inlineStr">
        <is>
          <t>202606</t>
        </is>
      </c>
      <c r="B1449" t="inlineStr">
        <is>
          <t>Habitat</t>
        </is>
      </c>
      <c r="C1449" t="inlineStr">
        <is>
          <t>F3</t>
        </is>
      </c>
      <c r="D1449" t="inlineStr">
        <is>
          <t>IN-FONDO3</t>
        </is>
      </c>
      <c r="E1449" t="inlineStr">
        <is>
          <t>5374582PGSF6</t>
        </is>
      </c>
      <c r="F1449" t="inlineStr">
        <is>
          <t>PGSF VI Feeder GP, LLC</t>
        </is>
      </c>
      <c r="G1449" t="inlineStr">
        <is>
          <t>ALT</t>
        </is>
      </c>
      <c r="H1449" t="inlineStr">
        <is>
          <t>Sector</t>
        </is>
      </c>
      <c r="I1449" t="inlineStr">
        <is>
          <t>Alts</t>
        </is>
      </c>
      <c r="J1449" t="inlineStr">
        <is>
          <t>Proxies</t>
        </is>
      </c>
      <c r="K1449" t="inlineStr"/>
      <c r="L1449" t="inlineStr"/>
      <c r="M1449" t="inlineStr">
        <is>
          <t>nan</t>
        </is>
      </c>
      <c r="N1449" t="b">
        <v>0</v>
      </c>
      <c r="O1449" t="n">
        <v>33.99381014</v>
      </c>
      <c r="P1449" t="n">
        <v>0.002545291892681723</v>
      </c>
      <c r="Q1449" t="n">
        <v>4.436078031624734</v>
      </c>
      <c r="R1449" t="n">
        <v>150.7991943732761</v>
      </c>
      <c r="S1449" t="n">
        <v>0.08652416935070374</v>
      </c>
      <c r="T1449">
        <f>O1449*Q1449</f>
        <v/>
      </c>
      <c r="U1449">
        <f>O1449*P1449</f>
        <v/>
      </c>
    </row>
    <row r="1450">
      <c r="A1450" t="inlineStr">
        <is>
          <t>202606</t>
        </is>
      </c>
      <c r="B1450" t="inlineStr">
        <is>
          <t>Habitat</t>
        </is>
      </c>
      <c r="C1450" t="inlineStr">
        <is>
          <t>F2</t>
        </is>
      </c>
      <c r="D1450" t="inlineStr">
        <is>
          <t>IN-FONDO2</t>
        </is>
      </c>
      <c r="E1450" t="inlineStr">
        <is>
          <t>5374582PGSF6</t>
        </is>
      </c>
      <c r="F1450" t="inlineStr">
        <is>
          <t>PGSF VI Feeder GP, LLC</t>
        </is>
      </c>
      <c r="G1450" t="inlineStr">
        <is>
          <t>ALT</t>
        </is>
      </c>
      <c r="H1450" t="inlineStr">
        <is>
          <t>Sector</t>
        </is>
      </c>
      <c r="I1450" t="inlineStr">
        <is>
          <t>Alts</t>
        </is>
      </c>
      <c r="J1450" t="inlineStr">
        <is>
          <t>Proxies</t>
        </is>
      </c>
      <c r="K1450" t="inlineStr"/>
      <c r="L1450" t="inlineStr"/>
      <c r="M1450" t="inlineStr">
        <is>
          <t>nan</t>
        </is>
      </c>
      <c r="N1450" t="b">
        <v>0</v>
      </c>
      <c r="O1450" t="n">
        <v>33.99381014</v>
      </c>
      <c r="P1450" t="n">
        <v>0.002091051096035506</v>
      </c>
      <c r="Q1450" t="n">
        <v>8.55338243745352</v>
      </c>
      <c r="R1450" t="n">
        <v>290.7620586336054</v>
      </c>
      <c r="S1450" t="n">
        <v>0.07108279395166989</v>
      </c>
      <c r="T1450">
        <f>O1450*Q1450</f>
        <v/>
      </c>
      <c r="U1450">
        <f>O1450*P1450</f>
        <v/>
      </c>
    </row>
    <row r="1451">
      <c r="A1451" t="inlineStr">
        <is>
          <t>202606</t>
        </is>
      </c>
      <c r="B1451" t="inlineStr">
        <is>
          <t>Habitat</t>
        </is>
      </c>
      <c r="C1451" t="inlineStr">
        <is>
          <t>F2</t>
        </is>
      </c>
      <c r="D1451" t="inlineStr">
        <is>
          <t>IN-FONDO2</t>
        </is>
      </c>
      <c r="E1451" t="inlineStr">
        <is>
          <t>5374632COL8F</t>
        </is>
      </c>
      <c r="F1451" t="inlineStr">
        <is>
          <t>PRIVFAECOL8F</t>
        </is>
      </c>
      <c r="G1451" t="inlineStr">
        <is>
          <t>ALT</t>
        </is>
      </c>
      <c r="H1451" t="inlineStr">
        <is>
          <t>Sector</t>
        </is>
      </c>
      <c r="I1451" t="inlineStr">
        <is>
          <t>Alts</t>
        </is>
      </c>
      <c r="J1451" t="inlineStr">
        <is>
          <t>Proxies</t>
        </is>
      </c>
      <c r="K1451" t="inlineStr"/>
      <c r="L1451" t="inlineStr"/>
      <c r="M1451" t="inlineStr">
        <is>
          <t>nan</t>
        </is>
      </c>
      <c r="N1451" t="b">
        <v>0</v>
      </c>
      <c r="O1451" t="n">
        <v>33.99381014</v>
      </c>
      <c r="P1451" t="n">
        <v>0.003086440862288543</v>
      </c>
      <c r="Q1451" t="n">
        <v>12.62499472910511</v>
      </c>
      <c r="R1451" t="n">
        <v>429.1716738396998</v>
      </c>
      <c r="S1451" t="n">
        <v>0.1049198846809746</v>
      </c>
      <c r="T1451">
        <f>O1451*Q1451</f>
        <v/>
      </c>
      <c r="U1451">
        <f>O1451*P1451</f>
        <v/>
      </c>
    </row>
    <row r="1452">
      <c r="A1452" t="inlineStr">
        <is>
          <t>202606</t>
        </is>
      </c>
      <c r="B1452" t="inlineStr">
        <is>
          <t>Habitat</t>
        </is>
      </c>
      <c r="C1452" t="inlineStr">
        <is>
          <t>F3</t>
        </is>
      </c>
      <c r="D1452" t="inlineStr">
        <is>
          <t>IN-FONDO3</t>
        </is>
      </c>
      <c r="E1452" t="inlineStr">
        <is>
          <t>5374632COL8F</t>
        </is>
      </c>
      <c r="F1452" t="inlineStr">
        <is>
          <t>PRIVFAECOL8F</t>
        </is>
      </c>
      <c r="G1452" t="inlineStr">
        <is>
          <t>ALT</t>
        </is>
      </c>
      <c r="H1452" t="inlineStr">
        <is>
          <t>Sector</t>
        </is>
      </c>
      <c r="I1452" t="inlineStr">
        <is>
          <t>Alts</t>
        </is>
      </c>
      <c r="J1452" t="inlineStr">
        <is>
          <t>Proxies</t>
        </is>
      </c>
      <c r="K1452" t="inlineStr"/>
      <c r="L1452" t="inlineStr"/>
      <c r="M1452" t="inlineStr">
        <is>
          <t>nan</t>
        </is>
      </c>
      <c r="N1452" t="b">
        <v>0</v>
      </c>
      <c r="O1452" t="n">
        <v>33.99381014</v>
      </c>
      <c r="P1452" t="n">
        <v>0.001963835137879724</v>
      </c>
      <c r="Q1452" t="n">
        <v>3.422682458514528</v>
      </c>
      <c r="R1452" t="n">
        <v>116.3500176642513</v>
      </c>
      <c r="S1452" t="n">
        <v>0.06675823882334406</v>
      </c>
      <c r="T1452">
        <f>O1452*Q1452</f>
        <v/>
      </c>
      <c r="U1452">
        <f>O1452*P1452</f>
        <v/>
      </c>
    </row>
    <row r="1453">
      <c r="A1453" t="inlineStr">
        <is>
          <t>202606</t>
        </is>
      </c>
      <c r="B1453" t="inlineStr">
        <is>
          <t>Habitat</t>
        </is>
      </c>
      <c r="C1453" t="inlineStr">
        <is>
          <t>F3</t>
        </is>
      </c>
      <c r="D1453" t="inlineStr">
        <is>
          <t>IN-FONDO3</t>
        </is>
      </c>
      <c r="E1453" t="inlineStr">
        <is>
          <t>5358472ASF8G</t>
        </is>
      </c>
      <c r="F1453" t="inlineStr">
        <is>
          <t>PRIVFAEASF8G</t>
        </is>
      </c>
      <c r="G1453" t="inlineStr">
        <is>
          <t>ALT</t>
        </is>
      </c>
      <c r="H1453" t="inlineStr">
        <is>
          <t>Sector</t>
        </is>
      </c>
      <c r="I1453" t="inlineStr">
        <is>
          <t>Alts</t>
        </is>
      </c>
      <c r="J1453" t="inlineStr">
        <is>
          <t>Proxies</t>
        </is>
      </c>
      <c r="K1453" t="inlineStr"/>
      <c r="L1453" t="inlineStr"/>
      <c r="M1453" t="inlineStr">
        <is>
          <t>nan</t>
        </is>
      </c>
      <c r="N1453" t="b">
        <v>0</v>
      </c>
      <c r="O1453" t="n">
        <v>33.99381014</v>
      </c>
      <c r="P1453" t="n">
        <v>0.001961818394095641</v>
      </c>
      <c r="Q1453" t="n">
        <v>3.419167563888214</v>
      </c>
      <c r="R1453" t="n">
        <v>116.2305330036623</v>
      </c>
      <c r="S1453" t="n">
        <v>0.06668968201804691</v>
      </c>
      <c r="T1453">
        <f>O1453*Q1453</f>
        <v/>
      </c>
      <c r="U1453">
        <f>O1453*P1453</f>
        <v/>
      </c>
    </row>
    <row r="1454">
      <c r="A1454" t="inlineStr">
        <is>
          <t>202606</t>
        </is>
      </c>
      <c r="B1454" t="inlineStr">
        <is>
          <t>Habitat</t>
        </is>
      </c>
      <c r="C1454" t="inlineStr">
        <is>
          <t>F2</t>
        </is>
      </c>
      <c r="D1454" t="inlineStr">
        <is>
          <t>IN-FONDO2</t>
        </is>
      </c>
      <c r="E1454" t="inlineStr">
        <is>
          <t>5358472ASF8G</t>
        </is>
      </c>
      <c r="F1454" t="inlineStr">
        <is>
          <t>PRIVFAEASF8G</t>
        </is>
      </c>
      <c r="G1454" t="inlineStr">
        <is>
          <t>ALT</t>
        </is>
      </c>
      <c r="H1454" t="inlineStr">
        <is>
          <t>Sector</t>
        </is>
      </c>
      <c r="I1454" t="inlineStr">
        <is>
          <t>Alts</t>
        </is>
      </c>
      <c r="J1454" t="inlineStr">
        <is>
          <t>Proxies</t>
        </is>
      </c>
      <c r="K1454" t="inlineStr"/>
      <c r="L1454" t="inlineStr"/>
      <c r="M1454" t="inlineStr">
        <is>
          <t>nan</t>
        </is>
      </c>
      <c r="N1454" t="b">
        <v>0</v>
      </c>
      <c r="O1454" t="n">
        <v>33.99381014</v>
      </c>
      <c r="P1454" t="n">
        <v>0.00231245224153546</v>
      </c>
      <c r="Q1454" t="n">
        <v>9.459017251036883</v>
      </c>
      <c r="R1454" t="n">
        <v>321.5480365427325</v>
      </c>
      <c r="S1454" t="n">
        <v>0.07860906245657387</v>
      </c>
      <c r="T1454">
        <f>O1454*Q1454</f>
        <v/>
      </c>
      <c r="U1454">
        <f>O1454*P1454</f>
        <v/>
      </c>
    </row>
    <row r="1455">
      <c r="A1455" t="inlineStr">
        <is>
          <t>202606</t>
        </is>
      </c>
      <c r="B1455" t="inlineStr">
        <is>
          <t>Habitat</t>
        </is>
      </c>
      <c r="C1455" t="inlineStr">
        <is>
          <t>F2</t>
        </is>
      </c>
      <c r="D1455" t="inlineStr">
        <is>
          <t>IN-FONDO2</t>
        </is>
      </c>
      <c r="E1455" t="inlineStr">
        <is>
          <t>5375182CEVFV</t>
        </is>
      </c>
      <c r="F1455" t="inlineStr">
        <is>
          <t>PRIVFAECEVFV</t>
        </is>
      </c>
      <c r="G1455" t="inlineStr">
        <is>
          <t>ALT</t>
        </is>
      </c>
      <c r="H1455" t="inlineStr">
        <is>
          <t>Sector</t>
        </is>
      </c>
      <c r="I1455" t="inlineStr">
        <is>
          <t>Alts</t>
        </is>
      </c>
      <c r="J1455" t="inlineStr">
        <is>
          <t>Proxies</t>
        </is>
      </c>
      <c r="K1455" t="inlineStr"/>
      <c r="L1455" t="inlineStr"/>
      <c r="M1455" t="inlineStr">
        <is>
          <t>nan</t>
        </is>
      </c>
      <c r="N1455" t="b">
        <v>0</v>
      </c>
      <c r="O1455" t="n">
        <v>6.78134136</v>
      </c>
      <c r="P1455" t="n">
        <v>0.003610563335363874</v>
      </c>
      <c r="Q1455" t="n">
        <v>14.76890214713844</v>
      </c>
      <c r="R1455" t="n">
        <v>100.1529669721827</v>
      </c>
      <c r="S1455" t="n">
        <v>0.02448446247900259</v>
      </c>
      <c r="T1455">
        <f>O1455*Q1455</f>
        <v/>
      </c>
      <c r="U1455">
        <f>O1455*P1455</f>
        <v/>
      </c>
    </row>
    <row r="1456">
      <c r="A1456" t="inlineStr">
        <is>
          <t>202606</t>
        </is>
      </c>
      <c r="B1456" t="inlineStr">
        <is>
          <t>Habitat</t>
        </is>
      </c>
      <c r="C1456" t="inlineStr">
        <is>
          <t>F3</t>
        </is>
      </c>
      <c r="D1456" t="inlineStr">
        <is>
          <t>IN-FONDO3</t>
        </is>
      </c>
      <c r="E1456" t="inlineStr">
        <is>
          <t>5374524TSEV8</t>
        </is>
      </c>
      <c r="F1456" t="inlineStr">
        <is>
          <t>US46434V6478</t>
        </is>
      </c>
      <c r="G1456" t="inlineStr">
        <is>
          <t>ALT</t>
        </is>
      </c>
      <c r="H1456" t="inlineStr">
        <is>
          <t>Sector</t>
        </is>
      </c>
      <c r="I1456" t="inlineStr">
        <is>
          <t>Alts</t>
        </is>
      </c>
      <c r="J1456" t="inlineStr">
        <is>
          <t>Proxies</t>
        </is>
      </c>
      <c r="K1456" t="inlineStr"/>
      <c r="L1456" t="inlineStr"/>
      <c r="M1456" t="inlineStr">
        <is>
          <t>nan</t>
        </is>
      </c>
      <c r="N1456" t="b">
        <v>0</v>
      </c>
      <c r="O1456" t="n">
        <v>7.09780349</v>
      </c>
      <c r="P1456" t="n">
        <v>0.000460898697712849</v>
      </c>
      <c r="Q1456" t="n">
        <v>0.8032802027960119</v>
      </c>
      <c r="R1456" t="n">
        <v>5.701525026853441</v>
      </c>
      <c r="S1456" t="n">
        <v>0.003271368385162715</v>
      </c>
      <c r="T1456">
        <f>O1456*Q1456</f>
        <v/>
      </c>
      <c r="U1456">
        <f>O1456*P1456</f>
        <v/>
      </c>
    </row>
    <row r="1457">
      <c r="A1457" t="inlineStr">
        <is>
          <t>202606</t>
        </is>
      </c>
      <c r="B1457" t="inlineStr">
        <is>
          <t>Habitat</t>
        </is>
      </c>
      <c r="C1457" t="inlineStr">
        <is>
          <t>F2</t>
        </is>
      </c>
      <c r="D1457" t="inlineStr">
        <is>
          <t>IN-FONDO2</t>
        </is>
      </c>
      <c r="E1457" t="inlineStr">
        <is>
          <t>5374524TSEV8</t>
        </is>
      </c>
      <c r="F1457" t="inlineStr">
        <is>
          <t>US46434V6478</t>
        </is>
      </c>
      <c r="G1457" t="inlineStr">
        <is>
          <t>ALT</t>
        </is>
      </c>
      <c r="H1457" t="inlineStr">
        <is>
          <t>Sector</t>
        </is>
      </c>
      <c r="I1457" t="inlineStr">
        <is>
          <t>Alts</t>
        </is>
      </c>
      <c r="J1457" t="inlineStr">
        <is>
          <t>Proxies</t>
        </is>
      </c>
      <c r="K1457" t="inlineStr"/>
      <c r="L1457" t="inlineStr"/>
      <c r="M1457" t="inlineStr">
        <is>
          <t>nan</t>
        </is>
      </c>
      <c r="N1457" t="b">
        <v>0</v>
      </c>
      <c r="O1457" t="n">
        <v>7.09780349</v>
      </c>
      <c r="P1457" t="n">
        <v>0.000271940072039958</v>
      </c>
      <c r="Q1457" t="n">
        <v>1.112362792394876</v>
      </c>
      <c r="R1457" t="n">
        <v>7.895332510006497</v>
      </c>
      <c r="S1457" t="n">
        <v>0.001930177192396065</v>
      </c>
      <c r="T1457">
        <f>O1457*Q1457</f>
        <v/>
      </c>
      <c r="U1457">
        <f>O1457*P1457</f>
        <v/>
      </c>
    </row>
    <row r="1458">
      <c r="A1458" t="inlineStr">
        <is>
          <t>202606</t>
        </is>
      </c>
      <c r="B1458" t="inlineStr">
        <is>
          <t>Habitat</t>
        </is>
      </c>
      <c r="C1458" t="inlineStr">
        <is>
          <t>F3</t>
        </is>
      </c>
      <c r="D1458" t="inlineStr">
        <is>
          <t>IN-FONDO3</t>
        </is>
      </c>
      <c r="E1458" t="inlineStr">
        <is>
          <t>5374732SPOR7</t>
        </is>
      </c>
      <c r="F1458" t="inlineStr"/>
      <c r="G1458" t="inlineStr">
        <is>
          <t>ALT</t>
        </is>
      </c>
      <c r="H1458" t="inlineStr">
        <is>
          <t>Sector</t>
        </is>
      </c>
      <c r="I1458" t="inlineStr">
        <is>
          <t>Alts</t>
        </is>
      </c>
      <c r="J1458" t="inlineStr">
        <is>
          <t>Proxies</t>
        </is>
      </c>
      <c r="K1458" t="inlineStr"/>
      <c r="L1458" t="inlineStr"/>
      <c r="M1458" t="inlineStr">
        <is>
          <t>nan</t>
        </is>
      </c>
      <c r="N1458" t="b">
        <v>0</v>
      </c>
      <c r="O1458" t="n">
        <v>7.09780349</v>
      </c>
      <c r="P1458" t="n">
        <v>0.001535931464123985</v>
      </c>
      <c r="Q1458" t="n">
        <v>2.676907841364669</v>
      </c>
      <c r="R1458" t="n">
        <v>19.00016581884652</v>
      </c>
      <c r="S1458" t="n">
        <v>0.01090173970646003</v>
      </c>
      <c r="T1458">
        <f>O1458*Q1458</f>
        <v/>
      </c>
      <c r="U1458">
        <f>O1458*P1458</f>
        <v/>
      </c>
    </row>
    <row r="1459">
      <c r="A1459" t="inlineStr">
        <is>
          <t>202606</t>
        </is>
      </c>
      <c r="B1459" t="inlineStr">
        <is>
          <t>Habitat</t>
        </is>
      </c>
      <c r="C1459" t="inlineStr">
        <is>
          <t>F2</t>
        </is>
      </c>
      <c r="D1459" t="inlineStr">
        <is>
          <t>IN-FONDO2</t>
        </is>
      </c>
      <c r="E1459" t="inlineStr">
        <is>
          <t>5374732SPOR7</t>
        </is>
      </c>
      <c r="F1459" t="inlineStr"/>
      <c r="G1459" t="inlineStr">
        <is>
          <t>ALT</t>
        </is>
      </c>
      <c r="H1459" t="inlineStr">
        <is>
          <t>Sector</t>
        </is>
      </c>
      <c r="I1459" t="inlineStr">
        <is>
          <t>Alts</t>
        </is>
      </c>
      <c r="J1459" t="inlineStr">
        <is>
          <t>Proxies</t>
        </is>
      </c>
      <c r="K1459" t="inlineStr"/>
      <c r="L1459" t="inlineStr"/>
      <c r="M1459" t="inlineStr">
        <is>
          <t>nan</t>
        </is>
      </c>
      <c r="N1459" t="b">
        <v>0</v>
      </c>
      <c r="O1459" t="n">
        <v>7.09780349</v>
      </c>
      <c r="P1459" t="n">
        <v>0.001207033940588418</v>
      </c>
      <c r="Q1459" t="n">
        <v>4.93733650431275</v>
      </c>
      <c r="R1459" t="n">
        <v>35.04424427161544</v>
      </c>
      <c r="S1459" t="n">
        <v>0.008567289716056926</v>
      </c>
      <c r="T1459">
        <f>O1459*Q1459</f>
        <v/>
      </c>
      <c r="U1459">
        <f>O1459*P1459</f>
        <v/>
      </c>
    </row>
    <row r="1460">
      <c r="A1460" t="inlineStr">
        <is>
          <t>202606</t>
        </is>
      </c>
      <c r="B1460" t="inlineStr">
        <is>
          <t>Habitat</t>
        </is>
      </c>
      <c r="C1460" t="inlineStr">
        <is>
          <t>F2</t>
        </is>
      </c>
      <c r="D1460" t="inlineStr">
        <is>
          <t>IN-FONDO2</t>
        </is>
      </c>
      <c r="E1460" t="inlineStr">
        <is>
          <t>5374382MRES2</t>
        </is>
      </c>
      <c r="F1460" t="inlineStr"/>
      <c r="G1460" t="inlineStr">
        <is>
          <t>ALT</t>
        </is>
      </c>
      <c r="H1460" t="inlineStr">
        <is>
          <t>Sector</t>
        </is>
      </c>
      <c r="I1460" t="inlineStr">
        <is>
          <t>Alts</t>
        </is>
      </c>
      <c r="J1460" t="inlineStr">
        <is>
          <t>Proxies</t>
        </is>
      </c>
      <c r="K1460" t="inlineStr"/>
      <c r="L1460" t="inlineStr"/>
      <c r="M1460" t="inlineStr">
        <is>
          <t>nan</t>
        </is>
      </c>
      <c r="N1460" t="b">
        <v>0</v>
      </c>
      <c r="O1460" t="n">
        <v>6.78134136</v>
      </c>
      <c r="P1460" t="n">
        <v>0.001058410344830804</v>
      </c>
      <c r="Q1460" t="n">
        <v>4.329396097617504</v>
      </c>
      <c r="R1460" t="n">
        <v>29.35911282059618</v>
      </c>
      <c r="S1460" t="n">
        <v>0.007177441847252993</v>
      </c>
      <c r="T1460">
        <f>O1460*Q1460</f>
        <v/>
      </c>
      <c r="U1460">
        <f>O1460*P1460</f>
        <v/>
      </c>
    </row>
    <row r="1461">
      <c r="A1461" t="inlineStr">
        <is>
          <t>202606</t>
        </is>
      </c>
      <c r="B1461" t="inlineStr">
        <is>
          <t>Habitat</t>
        </is>
      </c>
      <c r="C1461" t="inlineStr">
        <is>
          <t>F3</t>
        </is>
      </c>
      <c r="D1461" t="inlineStr">
        <is>
          <t>IN-FONDO3</t>
        </is>
      </c>
      <c r="E1461" t="inlineStr">
        <is>
          <t>5374382MRES2</t>
        </is>
      </c>
      <c r="F1461" t="inlineStr"/>
      <c r="G1461" t="inlineStr">
        <is>
          <t>ALT</t>
        </is>
      </c>
      <c r="H1461" t="inlineStr">
        <is>
          <t>Sector</t>
        </is>
      </c>
      <c r="I1461" t="inlineStr">
        <is>
          <t>Alts</t>
        </is>
      </c>
      <c r="J1461" t="inlineStr">
        <is>
          <t>Proxies</t>
        </is>
      </c>
      <c r="K1461" t="inlineStr"/>
      <c r="L1461" t="inlineStr"/>
      <c r="M1461" t="inlineStr">
        <is>
          <t>nan</t>
        </is>
      </c>
      <c r="N1461" t="b">
        <v>0</v>
      </c>
      <c r="O1461" t="n">
        <v>6.78134136</v>
      </c>
      <c r="P1461" t="n">
        <v>0.0008979249702664988</v>
      </c>
      <c r="Q1461" t="n">
        <v>1.564954198808898</v>
      </c>
      <c r="R1461" t="n">
        <v>10.61248863488844</v>
      </c>
      <c r="S1461" t="n">
        <v>0.006089135739044979</v>
      </c>
      <c r="T1461">
        <f>O1461*Q1461</f>
        <v/>
      </c>
      <c r="U1461">
        <f>O1461*P1461</f>
        <v/>
      </c>
    </row>
    <row r="1462">
      <c r="A1462" t="inlineStr">
        <is>
          <t>202606</t>
        </is>
      </c>
      <c r="B1462" t="inlineStr">
        <is>
          <t>Habitat</t>
        </is>
      </c>
      <c r="C1462" t="inlineStr">
        <is>
          <t>F3</t>
        </is>
      </c>
      <c r="D1462" t="inlineStr">
        <is>
          <t>IN-FONDO3</t>
        </is>
      </c>
      <c r="E1462" t="inlineStr">
        <is>
          <t>5376882CEVVI</t>
        </is>
      </c>
      <c r="F1462" t="inlineStr">
        <is>
          <t>US4642877397</t>
        </is>
      </c>
      <c r="G1462" t="inlineStr">
        <is>
          <t>ALT</t>
        </is>
      </c>
      <c r="H1462" t="inlineStr">
        <is>
          <t>Sector</t>
        </is>
      </c>
      <c r="I1462" t="inlineStr">
        <is>
          <t>Alts</t>
        </is>
      </c>
      <c r="J1462" t="inlineStr">
        <is>
          <t>Proxies</t>
        </is>
      </c>
      <c r="K1462" t="inlineStr"/>
      <c r="L1462" t="inlineStr"/>
      <c r="M1462" t="inlineStr">
        <is>
          <t>nan</t>
        </is>
      </c>
      <c r="N1462" t="b">
        <v>0</v>
      </c>
      <c r="O1462" t="n">
        <v>6.78134136</v>
      </c>
      <c r="P1462" t="n">
        <v>0.002726320836084176</v>
      </c>
      <c r="Q1462" t="n">
        <v>4.751585467618551</v>
      </c>
      <c r="R1462" t="n">
        <v>32.22212305713662</v>
      </c>
      <c r="S1462" t="n">
        <v>0.0184881122463674</v>
      </c>
      <c r="T1462">
        <f>O1462*Q1462</f>
        <v/>
      </c>
      <c r="U1462">
        <f>O1462*P1462</f>
        <v/>
      </c>
    </row>
    <row r="1463">
      <c r="A1463" t="inlineStr">
        <is>
          <t>202606</t>
        </is>
      </c>
      <c r="B1463" t="inlineStr">
        <is>
          <t>Habitat</t>
        </is>
      </c>
      <c r="C1463" t="inlineStr">
        <is>
          <t>F2</t>
        </is>
      </c>
      <c r="D1463" t="inlineStr">
        <is>
          <t>IN-FONDO2</t>
        </is>
      </c>
      <c r="E1463" t="inlineStr">
        <is>
          <t>5111102FIBR3</t>
        </is>
      </c>
      <c r="F1463" t="inlineStr">
        <is>
          <t>CVL79033FI87</t>
        </is>
      </c>
      <c r="G1463" t="inlineStr">
        <is>
          <t>ALT</t>
        </is>
      </c>
      <c r="H1463" t="inlineStr">
        <is>
          <t>Sector</t>
        </is>
      </c>
      <c r="I1463" t="inlineStr">
        <is>
          <t>Alts</t>
        </is>
      </c>
      <c r="J1463" t="inlineStr">
        <is>
          <t>Proxies</t>
        </is>
      </c>
      <c r="K1463" t="inlineStr"/>
      <c r="L1463" t="inlineStr"/>
      <c r="M1463" t="inlineStr">
        <is>
          <t>nan</t>
        </is>
      </c>
      <c r="N1463" t="b">
        <v>0</v>
      </c>
      <c r="O1463" t="n">
        <v>7.09780349</v>
      </c>
      <c r="P1463" t="n">
        <v>0.002552282286238364</v>
      </c>
      <c r="Q1463" t="n">
        <v>10.44003492976542</v>
      </c>
      <c r="R1463" t="n">
        <v>74.10131636021087</v>
      </c>
      <c r="S1463" t="n">
        <v>0.01811559811872784</v>
      </c>
      <c r="T1463">
        <f>O1463*Q1463</f>
        <v/>
      </c>
      <c r="U1463">
        <f>O1463*P1463</f>
        <v/>
      </c>
    </row>
    <row r="1464">
      <c r="A1464" t="inlineStr">
        <is>
          <t>202606</t>
        </is>
      </c>
      <c r="B1464" t="inlineStr">
        <is>
          <t>Habitat</t>
        </is>
      </c>
      <c r="C1464" t="inlineStr">
        <is>
          <t>F3</t>
        </is>
      </c>
      <c r="D1464" t="inlineStr">
        <is>
          <t>IN-FONDO3</t>
        </is>
      </c>
      <c r="E1464" t="inlineStr">
        <is>
          <t>5376614AIP5B</t>
        </is>
      </c>
      <c r="F1464" t="inlineStr">
        <is>
          <t>5376614AIP5B</t>
        </is>
      </c>
      <c r="G1464" t="inlineStr">
        <is>
          <t>ALT</t>
        </is>
      </c>
      <c r="H1464" t="inlineStr">
        <is>
          <t>Sector</t>
        </is>
      </c>
      <c r="I1464" t="inlineStr">
        <is>
          <t>Alts</t>
        </is>
      </c>
      <c r="J1464" t="inlineStr">
        <is>
          <t>Proxies</t>
        </is>
      </c>
      <c r="K1464" t="inlineStr"/>
      <c r="L1464" t="inlineStr"/>
      <c r="M1464" t="inlineStr">
        <is>
          <t>nan</t>
        </is>
      </c>
      <c r="N1464" t="b">
        <v>0</v>
      </c>
      <c r="O1464" t="n">
        <v>138.32673435</v>
      </c>
      <c r="P1464" t="n">
        <v>0.002196038514712201</v>
      </c>
      <c r="Q1464" t="n">
        <v>3.827379578635531</v>
      </c>
      <c r="R1464" t="n">
        <v>529.4289182305321</v>
      </c>
      <c r="S1464" t="n">
        <v>0.3037708362469632</v>
      </c>
      <c r="T1464">
        <f>O1464*Q1464</f>
        <v/>
      </c>
      <c r="U1464">
        <f>O1464*P1464</f>
        <v/>
      </c>
    </row>
    <row r="1465">
      <c r="A1465" t="inlineStr">
        <is>
          <t>202606</t>
        </is>
      </c>
      <c r="B1465" t="inlineStr">
        <is>
          <t>Habitat</t>
        </is>
      </c>
      <c r="C1465" t="inlineStr">
        <is>
          <t>F1</t>
        </is>
      </c>
      <c r="D1465" t="inlineStr">
        <is>
          <t>IN-FONDO1</t>
        </is>
      </c>
      <c r="E1465" t="inlineStr">
        <is>
          <t>21015122401A</t>
        </is>
      </c>
      <c r="F1465" t="inlineStr">
        <is>
          <t>PEP66450D098</t>
        </is>
      </c>
      <c r="G1465" t="inlineStr">
        <is>
          <t>BU</t>
        </is>
      </c>
      <c r="H1465" t="inlineStr">
        <is>
          <t>Sector</t>
        </is>
      </c>
      <c r="I1465" t="inlineStr">
        <is>
          <t>Proxies</t>
        </is>
      </c>
      <c r="J1465" t="inlineStr">
        <is>
          <t>Proxies</t>
        </is>
      </c>
      <c r="K1465" t="inlineStr"/>
      <c r="L1465" t="inlineStr"/>
      <c r="M1465" t="inlineStr">
        <is>
          <t>nan</t>
        </is>
      </c>
      <c r="N1465" t="b">
        <v>0</v>
      </c>
      <c r="O1465" t="n">
        <v>3.53598301</v>
      </c>
      <c r="P1465" t="n">
        <v>0.005492275682542147</v>
      </c>
      <c r="Q1465" t="n">
        <v>2.796014272692388</v>
      </c>
      <c r="R1465" t="n">
        <v>9.886658963957789</v>
      </c>
      <c r="S1465" t="n">
        <v>0.01942059349970518</v>
      </c>
      <c r="T1465">
        <f>O1465*Q1465</f>
        <v/>
      </c>
      <c r="U1465">
        <f>O1465*P1465</f>
        <v/>
      </c>
    </row>
    <row r="1466">
      <c r="A1466" t="inlineStr">
        <is>
          <t>202606</t>
        </is>
      </c>
      <c r="B1466" t="inlineStr">
        <is>
          <t>Habitat</t>
        </is>
      </c>
      <c r="C1466" t="inlineStr">
        <is>
          <t>F2</t>
        </is>
      </c>
      <c r="D1466" t="inlineStr">
        <is>
          <t>IN-FONDO2</t>
        </is>
      </c>
      <c r="E1466" t="inlineStr">
        <is>
          <t>22212521501A</t>
        </is>
      </c>
      <c r="F1466" t="inlineStr">
        <is>
          <t>PEP71320M014</t>
        </is>
      </c>
      <c r="G1466" t="inlineStr">
        <is>
          <t>BU</t>
        </is>
      </c>
      <c r="H1466" t="inlineStr">
        <is>
          <t>Sector</t>
        </is>
      </c>
      <c r="I1466" t="inlineStr">
        <is>
          <t>Proxies</t>
        </is>
      </c>
      <c r="J1466" t="inlineStr">
        <is>
          <t>Proxies</t>
        </is>
      </c>
      <c r="K1466" t="inlineStr"/>
      <c r="L1466" t="inlineStr">
        <is>
          <t>Jockey Plaza</t>
        </is>
      </c>
      <c r="M1466" t="inlineStr">
        <is>
          <t>Jockey Plaza</t>
        </is>
      </c>
      <c r="N1466" t="b">
        <v>0</v>
      </c>
      <c r="O1466" t="n">
        <v>11.69139653</v>
      </c>
      <c r="P1466" t="n">
        <v>4.85821668263267e-05</v>
      </c>
      <c r="Q1466" t="n">
        <v>0.1987239112872849</v>
      </c>
      <c r="R1466" t="n">
        <v>2.323360046852191</v>
      </c>
      <c r="S1466" t="n">
        <v>0.0005679933766531972</v>
      </c>
      <c r="T1466">
        <f>O1466*Q1466</f>
        <v/>
      </c>
      <c r="U1466">
        <f>O1466*P1466</f>
        <v/>
      </c>
    </row>
    <row r="1467">
      <c r="A1467" t="inlineStr">
        <is>
          <t>202606</t>
        </is>
      </c>
      <c r="B1467" t="inlineStr">
        <is>
          <t>Habitat</t>
        </is>
      </c>
      <c r="C1467" t="inlineStr">
        <is>
          <t>F2</t>
        </is>
      </c>
      <c r="D1467" t="inlineStr">
        <is>
          <t>IN-FONDO2</t>
        </is>
      </c>
      <c r="E1467" t="inlineStr">
        <is>
          <t>21015422002A</t>
        </is>
      </c>
      <c r="F1467" t="inlineStr">
        <is>
          <t>PEP66950D014</t>
        </is>
      </c>
      <c r="G1467" t="inlineStr">
        <is>
          <t>BU</t>
        </is>
      </c>
      <c r="H1467" t="inlineStr">
        <is>
          <t>Sector</t>
        </is>
      </c>
      <c r="I1467" t="inlineStr">
        <is>
          <t>Proxies</t>
        </is>
      </c>
      <c r="J1467" t="inlineStr">
        <is>
          <t>Proxies</t>
        </is>
      </c>
      <c r="K1467" t="inlineStr"/>
      <c r="L1467" t="inlineStr">
        <is>
          <t>Pacífico Peruano Suiza</t>
        </is>
      </c>
      <c r="M1467" t="inlineStr">
        <is>
          <t>Pacífico Peruano Suiza</t>
        </is>
      </c>
      <c r="N1467" t="b">
        <v>0</v>
      </c>
      <c r="O1467" t="n">
        <v>3.53598301</v>
      </c>
      <c r="P1467" t="n">
        <v>0.00332393042373101</v>
      </c>
      <c r="Q1467" t="n">
        <v>13.59643873053186</v>
      </c>
      <c r="R1467" t="n">
        <v>48.07677634766664</v>
      </c>
      <c r="S1467" t="n">
        <v>0.01175336150473495</v>
      </c>
      <c r="T1467">
        <f>O1467*Q1467</f>
        <v/>
      </c>
      <c r="U1467">
        <f>O1467*P1467</f>
        <v/>
      </c>
    </row>
    <row r="1468">
      <c r="A1468" t="inlineStr">
        <is>
          <t>202606</t>
        </is>
      </c>
      <c r="B1468" t="inlineStr">
        <is>
          <t>Habitat</t>
        </is>
      </c>
      <c r="C1468" t="inlineStr">
        <is>
          <t>F1</t>
        </is>
      </c>
      <c r="D1468" t="inlineStr">
        <is>
          <t>IN-FONDO1</t>
        </is>
      </c>
      <c r="E1468" t="inlineStr">
        <is>
          <t>21015422002A</t>
        </is>
      </c>
      <c r="F1468" t="inlineStr">
        <is>
          <t>PEP66950D014</t>
        </is>
      </c>
      <c r="G1468" t="inlineStr">
        <is>
          <t>BU</t>
        </is>
      </c>
      <c r="H1468" t="inlineStr">
        <is>
          <t>Sector</t>
        </is>
      </c>
      <c r="I1468" t="inlineStr">
        <is>
          <t>Proxies</t>
        </is>
      </c>
      <c r="J1468" t="inlineStr">
        <is>
          <t>Proxies</t>
        </is>
      </c>
      <c r="K1468" t="inlineStr"/>
      <c r="L1468" t="inlineStr">
        <is>
          <t>Pacífico Peruano Suiza</t>
        </is>
      </c>
      <c r="M1468" t="inlineStr">
        <is>
          <t>Pacífico Peruano Suiza</t>
        </is>
      </c>
      <c r="N1468" t="b">
        <v>0</v>
      </c>
      <c r="O1468" t="n">
        <v>3.53598301</v>
      </c>
      <c r="P1468" t="n">
        <v>0.009439816520403687</v>
      </c>
      <c r="Q1468" t="n">
        <v>4.805633083303182</v>
      </c>
      <c r="R1468" t="n">
        <v>16.99263693485397</v>
      </c>
      <c r="S1468" t="n">
        <v>0.03337903083366475</v>
      </c>
      <c r="T1468">
        <f>O1468*Q1468</f>
        <v/>
      </c>
      <c r="U1468">
        <f>O1468*P1468</f>
        <v/>
      </c>
    </row>
    <row r="1469">
      <c r="A1469" t="inlineStr">
        <is>
          <t>202606</t>
        </is>
      </c>
      <c r="B1469" t="inlineStr">
        <is>
          <t>Habitat</t>
        </is>
      </c>
      <c r="C1469" t="inlineStr">
        <is>
          <t>F2</t>
        </is>
      </c>
      <c r="D1469" t="inlineStr">
        <is>
          <t>IN-FONDO2</t>
        </is>
      </c>
      <c r="E1469" t="inlineStr">
        <is>
          <t>21015422302B</t>
        </is>
      </c>
      <c r="F1469" t="inlineStr">
        <is>
          <t>PEP66950D030</t>
        </is>
      </c>
      <c r="G1469" t="inlineStr">
        <is>
          <t>BU</t>
        </is>
      </c>
      <c r="H1469" t="inlineStr">
        <is>
          <t>Sector</t>
        </is>
      </c>
      <c r="I1469" t="inlineStr">
        <is>
          <t>Proxies</t>
        </is>
      </c>
      <c r="J1469" t="inlineStr">
        <is>
          <t>Proxies</t>
        </is>
      </c>
      <c r="K1469" t="inlineStr"/>
      <c r="L1469" t="inlineStr"/>
      <c r="M1469" t="inlineStr">
        <is>
          <t>nan</t>
        </is>
      </c>
      <c r="N1469" t="b">
        <v>0</v>
      </c>
      <c r="O1469" t="n">
        <v>3.53598301</v>
      </c>
      <c r="P1469" t="n">
        <v>0.0003623827537225678</v>
      </c>
      <c r="Q1469" t="n">
        <v>1.482315897111882</v>
      </c>
      <c r="R1469" t="n">
        <v>5.241443827640524</v>
      </c>
      <c r="S1469" t="n">
        <v>0.001281379260280014</v>
      </c>
      <c r="T1469">
        <f>O1469*Q1469</f>
        <v/>
      </c>
      <c r="U1469">
        <f>O1469*P1469</f>
        <v/>
      </c>
    </row>
    <row r="1470">
      <c r="A1470" t="inlineStr">
        <is>
          <t>202606</t>
        </is>
      </c>
      <c r="B1470" t="inlineStr">
        <is>
          <t>Habitat</t>
        </is>
      </c>
      <c r="C1470" t="inlineStr">
        <is>
          <t>F1</t>
        </is>
      </c>
      <c r="D1470" t="inlineStr">
        <is>
          <t>IN-FONDO1</t>
        </is>
      </c>
      <c r="E1470" t="inlineStr">
        <is>
          <t>21015422302B</t>
        </is>
      </c>
      <c r="F1470" t="inlineStr">
        <is>
          <t>PEP66950D030</t>
        </is>
      </c>
      <c r="G1470" t="inlineStr">
        <is>
          <t>BU</t>
        </is>
      </c>
      <c r="H1470" t="inlineStr">
        <is>
          <t>Sector</t>
        </is>
      </c>
      <c r="I1470" t="inlineStr">
        <is>
          <t>Proxies</t>
        </is>
      </c>
      <c r="J1470" t="inlineStr">
        <is>
          <t>Proxies</t>
        </is>
      </c>
      <c r="K1470" t="inlineStr"/>
      <c r="L1470" t="inlineStr"/>
      <c r="M1470" t="inlineStr">
        <is>
          <t>nan</t>
        </is>
      </c>
      <c r="N1470" t="b">
        <v>0</v>
      </c>
      <c r="O1470" t="n">
        <v>3.53598301</v>
      </c>
      <c r="P1470" t="n">
        <v>3.738794186806657e-05</v>
      </c>
      <c r="Q1470" t="n">
        <v>0.01903349815851223</v>
      </c>
      <c r="R1470" t="n">
        <v>0.06730212610936553</v>
      </c>
      <c r="S1470" t="n">
        <v>0.000132203127224351</v>
      </c>
      <c r="T1470">
        <f>O1470*Q1470</f>
        <v/>
      </c>
      <c r="U1470">
        <f>O1470*P1470</f>
        <v/>
      </c>
    </row>
    <row r="1471">
      <c r="A1471" t="inlineStr">
        <is>
          <t>202606</t>
        </is>
      </c>
      <c r="B1471" t="inlineStr">
        <is>
          <t>Habitat</t>
        </is>
      </c>
      <c r="C1471" t="inlineStr">
        <is>
          <t>F3</t>
        </is>
      </c>
      <c r="D1471" t="inlineStr">
        <is>
          <t>IN-FONDO3</t>
        </is>
      </c>
      <c r="E1471" t="inlineStr">
        <is>
          <t>2743342RDOR1</t>
        </is>
      </c>
      <c r="F1471" t="inlineStr">
        <is>
          <t>XS1198024827</t>
        </is>
      </c>
      <c r="G1471" t="inlineStr">
        <is>
          <t>BU</t>
        </is>
      </c>
      <c r="H1471" t="inlineStr">
        <is>
          <t>Sector</t>
        </is>
      </c>
      <c r="I1471" t="inlineStr">
        <is>
          <t>Proxies</t>
        </is>
      </c>
      <c r="J1471" t="inlineStr">
        <is>
          <t>Proxies</t>
        </is>
      </c>
      <c r="K1471" t="inlineStr"/>
      <c r="L1471" t="inlineStr">
        <is>
          <t>Red Dorsal</t>
        </is>
      </c>
      <c r="M1471" t="inlineStr">
        <is>
          <t>Red Dorsal</t>
        </is>
      </c>
      <c r="N1471" t="b">
        <v>0</v>
      </c>
      <c r="O1471" t="n">
        <v>3.95773181</v>
      </c>
      <c r="P1471" t="n">
        <v>6.279259977579857e-05</v>
      </c>
      <c r="Q1471" t="n">
        <v>0.1094384786337965</v>
      </c>
      <c r="R1471" t="n">
        <v>0.4331281481269819</v>
      </c>
      <c r="S1471" t="n">
        <v>0.0002485162695652768</v>
      </c>
      <c r="T1471">
        <f>O1471*Q1471</f>
        <v/>
      </c>
      <c r="U1471">
        <f>O1471*P1471</f>
        <v/>
      </c>
    </row>
    <row r="1472">
      <c r="A1472" t="inlineStr">
        <is>
          <t>202606</t>
        </is>
      </c>
      <c r="B1472" t="inlineStr">
        <is>
          <t>Habitat</t>
        </is>
      </c>
      <c r="C1472" t="inlineStr">
        <is>
          <t>F2</t>
        </is>
      </c>
      <c r="D1472" t="inlineStr">
        <is>
          <t>IN-FONDO2</t>
        </is>
      </c>
      <c r="E1472" t="inlineStr">
        <is>
          <t>2743342RDOR1</t>
        </is>
      </c>
      <c r="F1472" t="inlineStr">
        <is>
          <t>XS1198024827</t>
        </is>
      </c>
      <c r="G1472" t="inlineStr">
        <is>
          <t>BU</t>
        </is>
      </c>
      <c r="H1472" t="inlineStr">
        <is>
          <t>Sector</t>
        </is>
      </c>
      <c r="I1472" t="inlineStr">
        <is>
          <t>Proxies</t>
        </is>
      </c>
      <c r="J1472" t="inlineStr">
        <is>
          <t>Proxies</t>
        </is>
      </c>
      <c r="K1472" t="inlineStr"/>
      <c r="L1472" t="inlineStr">
        <is>
          <t>Red Dorsal</t>
        </is>
      </c>
      <c r="M1472" t="inlineStr">
        <is>
          <t>Red Dorsal</t>
        </is>
      </c>
      <c r="N1472" t="b">
        <v>0</v>
      </c>
      <c r="O1472" t="n">
        <v>3.95773181</v>
      </c>
      <c r="P1472" t="n">
        <v>0.0003454054500920875</v>
      </c>
      <c r="Q1472" t="n">
        <v>1.41287074056665</v>
      </c>
      <c r="R1472" t="n">
        <v>5.591763473358887</v>
      </c>
      <c r="S1472" t="n">
        <v>0.001367022137176822</v>
      </c>
      <c r="T1472">
        <f>O1472*Q1472</f>
        <v/>
      </c>
      <c r="U1472">
        <f>O1472*P1472</f>
        <v/>
      </c>
    </row>
    <row r="1473">
      <c r="A1473" t="inlineStr">
        <is>
          <t>202606</t>
        </is>
      </c>
      <c r="B1473" t="inlineStr">
        <is>
          <t>Habitat</t>
        </is>
      </c>
      <c r="C1473" t="inlineStr">
        <is>
          <t>F1</t>
        </is>
      </c>
      <c r="D1473" t="inlineStr">
        <is>
          <t>IN-FONDO1</t>
        </is>
      </c>
      <c r="E1473" t="inlineStr">
        <is>
          <t>2743342RDOR1</t>
        </is>
      </c>
      <c r="F1473" t="inlineStr">
        <is>
          <t>XS1198024827</t>
        </is>
      </c>
      <c r="G1473" t="inlineStr">
        <is>
          <t>BU</t>
        </is>
      </c>
      <c r="H1473" t="inlineStr">
        <is>
          <t>Sector</t>
        </is>
      </c>
      <c r="I1473" t="inlineStr">
        <is>
          <t>Proxies</t>
        </is>
      </c>
      <c r="J1473" t="inlineStr">
        <is>
          <t>Proxies</t>
        </is>
      </c>
      <c r="K1473" t="inlineStr"/>
      <c r="L1473" t="inlineStr">
        <is>
          <t>Red Dorsal</t>
        </is>
      </c>
      <c r="M1473" t="inlineStr">
        <is>
          <t>Red Dorsal</t>
        </is>
      </c>
      <c r="N1473" t="b">
        <v>0</v>
      </c>
      <c r="O1473" t="n">
        <v>3.95773181</v>
      </c>
      <c r="P1473" t="n">
        <v>0.0001888726585588786</v>
      </c>
      <c r="Q1473" t="n">
        <v>0.0961515188923564</v>
      </c>
      <c r="R1473" t="n">
        <v>0.3805419249000949</v>
      </c>
      <c r="S1473" t="n">
        <v>0.0007475073288177427</v>
      </c>
      <c r="T1473">
        <f>O1473*Q1473</f>
        <v/>
      </c>
      <c r="U1473">
        <f>O1473*P1473</f>
        <v/>
      </c>
    </row>
    <row r="1474">
      <c r="A1474" t="inlineStr">
        <is>
          <t>202606</t>
        </is>
      </c>
      <c r="B1474" t="inlineStr">
        <is>
          <t>Habitat</t>
        </is>
      </c>
      <c r="C1474" t="inlineStr">
        <is>
          <t>F1</t>
        </is>
      </c>
      <c r="D1474" t="inlineStr">
        <is>
          <t>IN-FONDO1</t>
        </is>
      </c>
      <c r="E1474" t="inlineStr">
        <is>
          <t>21001120AH74</t>
        </is>
      </c>
      <c r="F1474" t="inlineStr">
        <is>
          <t>USP07760AH74</t>
        </is>
      </c>
      <c r="G1474" t="inlineStr">
        <is>
          <t>BU</t>
        </is>
      </c>
      <c r="H1474" t="inlineStr">
        <is>
          <t>Sector</t>
        </is>
      </c>
      <c r="I1474" t="inlineStr">
        <is>
          <t>Proxies</t>
        </is>
      </c>
      <c r="J1474" t="inlineStr">
        <is>
          <t>Proxies</t>
        </is>
      </c>
      <c r="K1474" t="inlineStr"/>
      <c r="L1474" t="inlineStr"/>
      <c r="M1474" t="inlineStr">
        <is>
          <t>nan</t>
        </is>
      </c>
      <c r="N1474" t="b">
        <v>0</v>
      </c>
      <c r="O1474" t="n">
        <v>3.53598301</v>
      </c>
      <c r="P1474" t="n">
        <v>0.004477770589509805</v>
      </c>
      <c r="Q1474" t="n">
        <v>2.279548806682748</v>
      </c>
      <c r="R1474" t="n">
        <v>8.06044585089597</v>
      </c>
      <c r="S1474" t="n">
        <v>0.01583332072718436</v>
      </c>
      <c r="T1474">
        <f>O1474*Q1474</f>
        <v/>
      </c>
      <c r="U1474">
        <f>O1474*P1474</f>
        <v/>
      </c>
    </row>
    <row r="1475">
      <c r="A1475" t="inlineStr">
        <is>
          <t>202606</t>
        </is>
      </c>
      <c r="B1475" t="inlineStr">
        <is>
          <t>Habitat</t>
        </is>
      </c>
      <c r="C1475" t="inlineStr">
        <is>
          <t>F2</t>
        </is>
      </c>
      <c r="D1475" t="inlineStr">
        <is>
          <t>IN-FONDO2</t>
        </is>
      </c>
      <c r="E1475" t="inlineStr">
        <is>
          <t>21001120AH74</t>
        </is>
      </c>
      <c r="F1475" t="inlineStr">
        <is>
          <t>USP07760AH74</t>
        </is>
      </c>
      <c r="G1475" t="inlineStr">
        <is>
          <t>BU</t>
        </is>
      </c>
      <c r="H1475" t="inlineStr">
        <is>
          <t>Sector</t>
        </is>
      </c>
      <c r="I1475" t="inlineStr">
        <is>
          <t>Proxies</t>
        </is>
      </c>
      <c r="J1475" t="inlineStr">
        <is>
          <t>Proxies</t>
        </is>
      </c>
      <c r="K1475" t="inlineStr"/>
      <c r="L1475" t="inlineStr"/>
      <c r="M1475" t="inlineStr">
        <is>
          <t>nan</t>
        </is>
      </c>
      <c r="N1475" t="b">
        <v>0</v>
      </c>
      <c r="O1475" t="n">
        <v>3.53598301</v>
      </c>
      <c r="P1475" t="n">
        <v>0.0001958858453381749</v>
      </c>
      <c r="Q1475" t="n">
        <v>0.8012652356692254</v>
      </c>
      <c r="R1475" t="n">
        <v>2.833260259830026</v>
      </c>
      <c r="S1475" t="n">
        <v>0.000692649021015274</v>
      </c>
      <c r="T1475">
        <f>O1475*Q1475</f>
        <v/>
      </c>
      <c r="U1475">
        <f>O1475*P1475</f>
        <v/>
      </c>
    </row>
    <row r="1476">
      <c r="A1476" t="inlineStr">
        <is>
          <t>202606</t>
        </is>
      </c>
      <c r="B1476" t="inlineStr">
        <is>
          <t>Habitat</t>
        </is>
      </c>
      <c r="C1476" t="inlineStr">
        <is>
          <t>F1</t>
        </is>
      </c>
      <c r="D1476" t="inlineStr">
        <is>
          <t>IN-FONDO1</t>
        </is>
      </c>
      <c r="E1476" t="inlineStr">
        <is>
          <t>2258402PAE36</t>
        </is>
      </c>
      <c r="F1476" t="inlineStr">
        <is>
          <t>USP5300PAE36</t>
        </is>
      </c>
      <c r="G1476" t="inlineStr">
        <is>
          <t>BU</t>
        </is>
      </c>
      <c r="H1476" t="inlineStr">
        <is>
          <t>Sector</t>
        </is>
      </c>
      <c r="I1476" t="inlineStr">
        <is>
          <t>Proxies</t>
        </is>
      </c>
      <c r="J1476" t="inlineStr">
        <is>
          <t>Proxies</t>
        </is>
      </c>
      <c r="K1476" t="inlineStr"/>
      <c r="L1476" t="inlineStr"/>
      <c r="M1476" t="inlineStr">
        <is>
          <t>nan</t>
        </is>
      </c>
      <c r="N1476" t="b">
        <v>0</v>
      </c>
      <c r="O1476" t="n">
        <v>208.84838501</v>
      </c>
      <c r="P1476" t="n">
        <v>0.01127407126501731</v>
      </c>
      <c r="Q1476" t="n">
        <v>5.739417682280121</v>
      </c>
      <c r="R1476" t="n">
        <v>1198.66811384204</v>
      </c>
      <c r="S1476" t="n">
        <v>2.354571576186512</v>
      </c>
      <c r="T1476">
        <f>O1476*Q1476</f>
        <v/>
      </c>
      <c r="U1476">
        <f>O1476*P1476</f>
        <v/>
      </c>
    </row>
    <row r="1477">
      <c r="A1477" t="inlineStr">
        <is>
          <t>202606</t>
        </is>
      </c>
      <c r="B1477" t="inlineStr">
        <is>
          <t>Habitat</t>
        </is>
      </c>
      <c r="C1477" t="inlineStr">
        <is>
          <t>F2</t>
        </is>
      </c>
      <c r="D1477" t="inlineStr">
        <is>
          <t>IN-FONDO2</t>
        </is>
      </c>
      <c r="E1477" t="inlineStr">
        <is>
          <t>2220882KAD92</t>
        </is>
      </c>
      <c r="F1477" t="inlineStr">
        <is>
          <t>USP6040KAD92</t>
        </is>
      </c>
      <c r="G1477" t="inlineStr">
        <is>
          <t>BU</t>
        </is>
      </c>
      <c r="H1477" t="inlineStr">
        <is>
          <t>Sector</t>
        </is>
      </c>
      <c r="I1477" t="inlineStr">
        <is>
          <t>Proxies</t>
        </is>
      </c>
      <c r="J1477" t="inlineStr">
        <is>
          <t>Proxies</t>
        </is>
      </c>
      <c r="K1477" t="inlineStr"/>
      <c r="L1477" t="inlineStr"/>
      <c r="M1477" t="inlineStr">
        <is>
          <t>nan</t>
        </is>
      </c>
      <c r="N1477" t="b">
        <v>0</v>
      </c>
      <c r="O1477" t="n">
        <v>250.58497259</v>
      </c>
      <c r="P1477" t="n">
        <v>0.0008941545708992767</v>
      </c>
      <c r="Q1477" t="n">
        <v>3.657512730128331</v>
      </c>
      <c r="R1477" t="n">
        <v>916.517727226784</v>
      </c>
      <c r="S1477" t="n">
        <v>0.2240616986400185</v>
      </c>
      <c r="T1477">
        <f>O1477*Q1477</f>
        <v/>
      </c>
      <c r="U1477">
        <f>O1477*P1477</f>
        <v/>
      </c>
    </row>
    <row r="1478">
      <c r="A1478" t="inlineStr">
        <is>
          <t>202606</t>
        </is>
      </c>
      <c r="B1478" t="inlineStr">
        <is>
          <t>Habitat</t>
        </is>
      </c>
      <c r="C1478" t="inlineStr">
        <is>
          <t>F1</t>
        </is>
      </c>
      <c r="D1478" t="inlineStr">
        <is>
          <t>IN-FONDO1</t>
        </is>
      </c>
      <c r="E1478" t="inlineStr">
        <is>
          <t>22204726AA03</t>
        </is>
      </c>
      <c r="F1478" t="inlineStr">
        <is>
          <t>USP73906AA03</t>
        </is>
      </c>
      <c r="G1478" t="inlineStr">
        <is>
          <t>BU</t>
        </is>
      </c>
      <c r="H1478" t="inlineStr">
        <is>
          <t>Sector</t>
        </is>
      </c>
      <c r="I1478" t="inlineStr">
        <is>
          <t>Proxies</t>
        </is>
      </c>
      <c r="J1478" t="inlineStr">
        <is>
          <t>Proxies</t>
        </is>
      </c>
      <c r="K1478" t="inlineStr"/>
      <c r="L1478" t="inlineStr"/>
      <c r="M1478" t="inlineStr">
        <is>
          <t>nan</t>
        </is>
      </c>
      <c r="N1478" t="b">
        <v>0</v>
      </c>
      <c r="O1478" t="n">
        <v>250.58497259</v>
      </c>
      <c r="P1478" t="n">
        <v>0.003585647408967304</v>
      </c>
      <c r="Q1478" t="n">
        <v>1.825385671040217</v>
      </c>
      <c r="R1478" t="n">
        <v>457.4142183437916</v>
      </c>
      <c r="S1478" t="n">
        <v>0.8985093576934765</v>
      </c>
      <c r="T1478">
        <f>O1478*Q1478</f>
        <v/>
      </c>
      <c r="U1478">
        <f>O1478*P1478</f>
        <v/>
      </c>
    </row>
    <row r="1479">
      <c r="A1479" t="inlineStr">
        <is>
          <t>202606</t>
        </is>
      </c>
      <c r="B1479" t="inlineStr">
        <is>
          <t>Habitat</t>
        </is>
      </c>
      <c r="C1479" t="inlineStr">
        <is>
          <t>F2</t>
        </is>
      </c>
      <c r="D1479" t="inlineStr">
        <is>
          <t>IN-FONDO2</t>
        </is>
      </c>
      <c r="E1479" t="inlineStr">
        <is>
          <t>21001112601A</t>
        </is>
      </c>
      <c r="F1479" t="inlineStr">
        <is>
          <t>PEP11600D110</t>
        </is>
      </c>
      <c r="G1479" t="inlineStr">
        <is>
          <t>BU</t>
        </is>
      </c>
      <c r="H1479" t="inlineStr">
        <is>
          <t>Sector</t>
        </is>
      </c>
      <c r="I1479" t="inlineStr">
        <is>
          <t>Proxies</t>
        </is>
      </c>
      <c r="J1479" t="inlineStr">
        <is>
          <t>Proxies</t>
        </is>
      </c>
      <c r="K1479" t="inlineStr"/>
      <c r="L1479" t="inlineStr"/>
      <c r="M1479" t="inlineStr">
        <is>
          <t>nan</t>
        </is>
      </c>
      <c r="N1479" t="b">
        <v>0</v>
      </c>
      <c r="O1479" t="n">
        <v>3.53598301</v>
      </c>
      <c r="P1479" t="n">
        <v>0.002054395689047249</v>
      </c>
      <c r="Q1479" t="n">
        <v>8.403444583249243</v>
      </c>
      <c r="R1479" t="n">
        <v>29.71443727184585</v>
      </c>
      <c r="S1479" t="n">
        <v>0.007264308252288315</v>
      </c>
      <c r="T1479">
        <f>O1479*Q1479</f>
        <v/>
      </c>
      <c r="U1479">
        <f>O1479*P1479</f>
        <v/>
      </c>
    </row>
    <row r="1480">
      <c r="A1480" t="inlineStr">
        <is>
          <t>202606</t>
        </is>
      </c>
      <c r="B1480" t="inlineStr">
        <is>
          <t>Habitat</t>
        </is>
      </c>
      <c r="C1480" t="inlineStr">
        <is>
          <t>F2</t>
        </is>
      </c>
      <c r="D1480" t="inlineStr">
        <is>
          <t>IN-FONDO2</t>
        </is>
      </c>
      <c r="E1480" t="inlineStr">
        <is>
          <t>21001811601A</t>
        </is>
      </c>
      <c r="F1480" t="inlineStr">
        <is>
          <t>PEP12030D010</t>
        </is>
      </c>
      <c r="G1480" t="inlineStr">
        <is>
          <t>BU</t>
        </is>
      </c>
      <c r="H1480" t="inlineStr">
        <is>
          <t>Sector</t>
        </is>
      </c>
      <c r="I1480" t="inlineStr">
        <is>
          <t>Proxies</t>
        </is>
      </c>
      <c r="J1480" t="inlineStr">
        <is>
          <t>Proxies</t>
        </is>
      </c>
      <c r="K1480" t="inlineStr"/>
      <c r="L1480" t="inlineStr">
        <is>
          <t>Banco de la Nación</t>
        </is>
      </c>
      <c r="M1480" t="inlineStr">
        <is>
          <t>Banco de la Nación</t>
        </is>
      </c>
      <c r="N1480" t="b">
        <v>0</v>
      </c>
      <c r="O1480" t="n">
        <v>3.53598301</v>
      </c>
      <c r="P1480" t="n">
        <v>0.001271730514837727</v>
      </c>
      <c r="Q1480" t="n">
        <v>5.201975920822758</v>
      </c>
      <c r="R1480" t="n">
        <v>18.39409847445837</v>
      </c>
      <c r="S1480" t="n">
        <v>0.004496817493764755</v>
      </c>
      <c r="T1480">
        <f>O1480*Q1480</f>
        <v/>
      </c>
      <c r="U1480">
        <f>O1480*P1480</f>
        <v/>
      </c>
    </row>
    <row r="1481">
      <c r="A1481" t="inlineStr">
        <is>
          <t>202606</t>
        </is>
      </c>
      <c r="B1481" t="inlineStr">
        <is>
          <t>Habitat</t>
        </is>
      </c>
      <c r="C1481" t="inlineStr">
        <is>
          <t>F1</t>
        </is>
      </c>
      <c r="D1481" t="inlineStr">
        <is>
          <t>IN-FONDO1</t>
        </is>
      </c>
      <c r="E1481" t="inlineStr">
        <is>
          <t>2220091VAC83</t>
        </is>
      </c>
      <c r="F1481" t="inlineStr">
        <is>
          <t>USP6411VAC83</t>
        </is>
      </c>
      <c r="G1481" t="inlineStr">
        <is>
          <t>BU</t>
        </is>
      </c>
      <c r="H1481" t="inlineStr">
        <is>
          <t>Sector</t>
        </is>
      </c>
      <c r="I1481" t="inlineStr">
        <is>
          <t>Proxies</t>
        </is>
      </c>
      <c r="J1481" t="inlineStr">
        <is>
          <t>Proxies</t>
        </is>
      </c>
      <c r="K1481" t="inlineStr"/>
      <c r="L1481" t="inlineStr"/>
      <c r="M1481" t="inlineStr">
        <is>
          <t>nan</t>
        </is>
      </c>
      <c r="N1481" t="b">
        <v>0</v>
      </c>
      <c r="O1481" t="n">
        <v>250.58497259</v>
      </c>
      <c r="P1481" t="n">
        <v>0.01286744815186515</v>
      </c>
      <c r="Q1481" t="n">
        <v>6.55057589335933</v>
      </c>
      <c r="R1481" t="n">
        <v>1641.475880686163</v>
      </c>
      <c r="S1481" t="n">
        <v>3.224389142438374</v>
      </c>
      <c r="T1481">
        <f>O1481*Q1481</f>
        <v/>
      </c>
      <c r="U1481">
        <f>O1481*P1481</f>
        <v/>
      </c>
    </row>
    <row r="1482">
      <c r="A1482" t="inlineStr">
        <is>
          <t>202606</t>
        </is>
      </c>
      <c r="B1482" t="inlineStr">
        <is>
          <t>Habitat</t>
        </is>
      </c>
      <c r="C1482" t="inlineStr">
        <is>
          <t>F2</t>
        </is>
      </c>
      <c r="D1482" t="inlineStr">
        <is>
          <t>IN-FONDO2</t>
        </is>
      </c>
      <c r="E1482" t="inlineStr">
        <is>
          <t>2220091VAC83</t>
        </is>
      </c>
      <c r="F1482" t="inlineStr">
        <is>
          <t>USP6411VAC83</t>
        </is>
      </c>
      <c r="G1482" t="inlineStr">
        <is>
          <t>BU</t>
        </is>
      </c>
      <c r="H1482" t="inlineStr">
        <is>
          <t>Sector</t>
        </is>
      </c>
      <c r="I1482" t="inlineStr">
        <is>
          <t>Proxies</t>
        </is>
      </c>
      <c r="J1482" t="inlineStr">
        <is>
          <t>Proxies</t>
        </is>
      </c>
      <c r="K1482" t="inlineStr"/>
      <c r="L1482" t="inlineStr"/>
      <c r="M1482" t="inlineStr">
        <is>
          <t>nan</t>
        </is>
      </c>
      <c r="N1482" t="b">
        <v>0</v>
      </c>
      <c r="O1482" t="n">
        <v>250.58497259</v>
      </c>
      <c r="P1482" t="n">
        <v>0.002148495485340656</v>
      </c>
      <c r="Q1482" t="n">
        <v>8.788357006723714</v>
      </c>
      <c r="R1482" t="n">
        <v>2202.230199640996</v>
      </c>
      <c r="S1482" t="n">
        <v>0.5383806823038271</v>
      </c>
      <c r="T1482">
        <f>O1482*Q1482</f>
        <v/>
      </c>
      <c r="U1482">
        <f>O1482*P1482</f>
        <v/>
      </c>
    </row>
    <row r="1483">
      <c r="A1483" t="inlineStr">
        <is>
          <t>202606</t>
        </is>
      </c>
      <c r="B1483" t="inlineStr">
        <is>
          <t>Habitat</t>
        </is>
      </c>
      <c r="C1483" t="inlineStr">
        <is>
          <t>F1</t>
        </is>
      </c>
      <c r="D1483" t="inlineStr">
        <is>
          <t>IN-FONDO1</t>
        </is>
      </c>
      <c r="E1483" t="inlineStr">
        <is>
          <t>22203011211A</t>
        </is>
      </c>
      <c r="F1483" t="inlineStr">
        <is>
          <t>PEP70101M506</t>
        </is>
      </c>
      <c r="G1483" t="inlineStr">
        <is>
          <t>BU</t>
        </is>
      </c>
      <c r="H1483" t="inlineStr">
        <is>
          <t>Sector</t>
        </is>
      </c>
      <c r="I1483" t="inlineStr">
        <is>
          <t>Proxies</t>
        </is>
      </c>
      <c r="J1483" t="inlineStr">
        <is>
          <t>Proxies</t>
        </is>
      </c>
      <c r="K1483" t="inlineStr"/>
      <c r="L1483" t="inlineStr">
        <is>
          <t>Edelnor</t>
        </is>
      </c>
      <c r="M1483" t="inlineStr">
        <is>
          <t>Edelnor</t>
        </is>
      </c>
      <c r="N1483" t="b">
        <v>0</v>
      </c>
      <c r="O1483" t="n">
        <v>250.58497259</v>
      </c>
      <c r="P1483" t="n">
        <v>3.768203004516944e-05</v>
      </c>
      <c r="Q1483" t="n">
        <v>0.01918321291941242</v>
      </c>
      <c r="R1483" t="n">
        <v>4.807024883599095</v>
      </c>
      <c r="S1483" t="n">
        <v>0.00944255046600434</v>
      </c>
      <c r="T1483">
        <f>O1483*Q1483</f>
        <v/>
      </c>
      <c r="U1483">
        <f>O1483*P1483</f>
        <v/>
      </c>
    </row>
    <row r="1484">
      <c r="A1484" t="inlineStr">
        <is>
          <t>202606</t>
        </is>
      </c>
      <c r="B1484" t="inlineStr">
        <is>
          <t>Habitat</t>
        </is>
      </c>
      <c r="C1484" t="inlineStr">
        <is>
          <t>F1</t>
        </is>
      </c>
      <c r="D1484" t="inlineStr">
        <is>
          <t>IN-FONDO1</t>
        </is>
      </c>
      <c r="E1484" t="inlineStr">
        <is>
          <t>22203011312A</t>
        </is>
      </c>
      <c r="F1484" t="inlineStr">
        <is>
          <t>PEP70101M530</t>
        </is>
      </c>
      <c r="G1484" t="inlineStr">
        <is>
          <t>BU</t>
        </is>
      </c>
      <c r="H1484" t="inlineStr">
        <is>
          <t>Sector</t>
        </is>
      </c>
      <c r="I1484" t="inlineStr">
        <is>
          <t>Proxies</t>
        </is>
      </c>
      <c r="J1484" t="inlineStr">
        <is>
          <t>Proxies</t>
        </is>
      </c>
      <c r="K1484" t="inlineStr"/>
      <c r="L1484" t="inlineStr">
        <is>
          <t>Edegel</t>
        </is>
      </c>
      <c r="M1484" t="inlineStr">
        <is>
          <t>Edegel</t>
        </is>
      </c>
      <c r="N1484" t="b">
        <v>0</v>
      </c>
      <c r="O1484" t="n">
        <v>250.58497259</v>
      </c>
      <c r="P1484" t="n">
        <v>1.026068470690841e-05</v>
      </c>
      <c r="Q1484" t="n">
        <v>0.005223521641366965</v>
      </c>
      <c r="R1484" t="n">
        <v>1.308936027325213</v>
      </c>
      <c r="S1484" t="n">
        <v>0.002571173396035275</v>
      </c>
      <c r="T1484">
        <f>O1484*Q1484</f>
        <v/>
      </c>
      <c r="U1484">
        <f>O1484*P1484</f>
        <v/>
      </c>
    </row>
    <row r="1485">
      <c r="A1485" t="inlineStr">
        <is>
          <t>202606</t>
        </is>
      </c>
      <c r="B1485" t="inlineStr">
        <is>
          <t>Habitat</t>
        </is>
      </c>
      <c r="C1485" t="inlineStr">
        <is>
          <t>F2</t>
        </is>
      </c>
      <c r="D1485" t="inlineStr">
        <is>
          <t>IN-FONDO2</t>
        </is>
      </c>
      <c r="E1485" t="inlineStr">
        <is>
          <t>22203012105A</t>
        </is>
      </c>
      <c r="F1485" t="inlineStr">
        <is>
          <t>PEP70101M720</t>
        </is>
      </c>
      <c r="G1485" t="inlineStr">
        <is>
          <t>BU</t>
        </is>
      </c>
      <c r="H1485" t="inlineStr">
        <is>
          <t>Sector</t>
        </is>
      </c>
      <c r="I1485" t="inlineStr">
        <is>
          <t>Proxies</t>
        </is>
      </c>
      <c r="J1485" t="inlineStr">
        <is>
          <t>Proxies</t>
        </is>
      </c>
      <c r="K1485" t="inlineStr"/>
      <c r="L1485" t="inlineStr">
        <is>
          <t>Edelnor</t>
        </is>
      </c>
      <c r="M1485" t="inlineStr">
        <is>
          <t>Edelnor</t>
        </is>
      </c>
      <c r="N1485" t="b">
        <v>0</v>
      </c>
      <c r="O1485" t="n">
        <v>250.58497259</v>
      </c>
      <c r="P1485" t="n">
        <v>1.369230422860423e-06</v>
      </c>
      <c r="Q1485" t="n">
        <v>0.005600796400396776</v>
      </c>
      <c r="R1485" t="n">
        <v>1.403475412475597</v>
      </c>
      <c r="S1485" t="n">
        <v>0.0003431085679818731</v>
      </c>
      <c r="T1485">
        <f>O1485*Q1485</f>
        <v/>
      </c>
      <c r="U1485">
        <f>O1485*P1485</f>
        <v/>
      </c>
    </row>
    <row r="1486">
      <c r="A1486" t="inlineStr">
        <is>
          <t>202606</t>
        </is>
      </c>
      <c r="B1486" t="inlineStr">
        <is>
          <t>Habitat</t>
        </is>
      </c>
      <c r="C1486" t="inlineStr">
        <is>
          <t>F1</t>
        </is>
      </c>
      <c r="D1486" t="inlineStr">
        <is>
          <t>IN-FONDO1</t>
        </is>
      </c>
      <c r="E1486" t="inlineStr">
        <is>
          <t>22206111703A</t>
        </is>
      </c>
      <c r="F1486" t="inlineStr">
        <is>
          <t>PEP70210M109</t>
        </is>
      </c>
      <c r="G1486" t="inlineStr">
        <is>
          <t>BU</t>
        </is>
      </c>
      <c r="H1486" t="inlineStr">
        <is>
          <t>Sector</t>
        </is>
      </c>
      <c r="I1486" t="inlineStr">
        <is>
          <t>Proxies</t>
        </is>
      </c>
      <c r="J1486" t="inlineStr">
        <is>
          <t>Proxies</t>
        </is>
      </c>
      <c r="K1486" t="inlineStr"/>
      <c r="L1486" t="inlineStr">
        <is>
          <t>Engie Ene.</t>
        </is>
      </c>
      <c r="M1486" t="inlineStr">
        <is>
          <t>Engie Ene.</t>
        </is>
      </c>
      <c r="N1486" t="b">
        <v>0</v>
      </c>
      <c r="O1486" t="n">
        <v>250.58497259</v>
      </c>
      <c r="P1486" t="n">
        <v>1.803828729764989e-05</v>
      </c>
      <c r="Q1486" t="n">
        <v>0.00918295286951264</v>
      </c>
      <c r="R1486" t="n">
        <v>2.301109993102087</v>
      </c>
      <c r="S1486" t="n">
        <v>0.004520123728052143</v>
      </c>
      <c r="T1486">
        <f>O1486*Q1486</f>
        <v/>
      </c>
      <c r="U1486">
        <f>O1486*P1486</f>
        <v/>
      </c>
    </row>
    <row r="1487">
      <c r="A1487" t="inlineStr">
        <is>
          <t>202606</t>
        </is>
      </c>
      <c r="B1487" t="inlineStr">
        <is>
          <t>Habitat</t>
        </is>
      </c>
      <c r="C1487" t="inlineStr">
        <is>
          <t>F1</t>
        </is>
      </c>
      <c r="D1487" t="inlineStr">
        <is>
          <t>IN-FONDO1</t>
        </is>
      </c>
      <c r="E1487" t="inlineStr">
        <is>
          <t>22212311802A</t>
        </is>
      </c>
      <c r="F1487" t="inlineStr">
        <is>
          <t>PEP74100M058</t>
        </is>
      </c>
      <c r="G1487" t="inlineStr">
        <is>
          <t>BU</t>
        </is>
      </c>
      <c r="H1487" t="inlineStr">
        <is>
          <t>Sector</t>
        </is>
      </c>
      <c r="I1487" t="inlineStr">
        <is>
          <t>Proxies</t>
        </is>
      </c>
      <c r="J1487" t="inlineStr">
        <is>
          <t>Proxies</t>
        </is>
      </c>
      <c r="K1487" t="inlineStr"/>
      <c r="L1487" t="inlineStr">
        <is>
          <t>Falabella Perú</t>
        </is>
      </c>
      <c r="M1487" t="inlineStr">
        <is>
          <t>Falabella Perú</t>
        </is>
      </c>
      <c r="N1487" t="b">
        <v>0</v>
      </c>
      <c r="O1487" t="n">
        <v>7.09780349</v>
      </c>
      <c r="P1487" t="n">
        <v>3.028863315879513e-20</v>
      </c>
      <c r="Q1487" t="n">
        <v>1.541937359071838e-17</v>
      </c>
      <c r="R1487" t="n">
        <v>1.094436836858147e-16</v>
      </c>
      <c r="S1487" t="n">
        <v>2.149827661418258e-19</v>
      </c>
      <c r="T1487">
        <f>O1487*Q1487</f>
        <v/>
      </c>
      <c r="U1487">
        <f>O1487*P1487</f>
        <v/>
      </c>
    </row>
    <row r="1488">
      <c r="A1488" t="inlineStr">
        <is>
          <t>202606</t>
        </is>
      </c>
      <c r="B1488" t="inlineStr">
        <is>
          <t>Habitat</t>
        </is>
      </c>
      <c r="C1488" t="inlineStr">
        <is>
          <t>F2</t>
        </is>
      </c>
      <c r="D1488" t="inlineStr">
        <is>
          <t>IN-FONDO2</t>
        </is>
      </c>
      <c r="E1488" t="inlineStr">
        <is>
          <t>22212311802A</t>
        </is>
      </c>
      <c r="F1488" t="inlineStr">
        <is>
          <t>PEP74100M058</t>
        </is>
      </c>
      <c r="G1488" t="inlineStr">
        <is>
          <t>BU</t>
        </is>
      </c>
      <c r="H1488" t="inlineStr">
        <is>
          <t>Sector</t>
        </is>
      </c>
      <c r="I1488" t="inlineStr">
        <is>
          <t>Proxies</t>
        </is>
      </c>
      <c r="J1488" t="inlineStr">
        <is>
          <t>Proxies</t>
        </is>
      </c>
      <c r="K1488" t="inlineStr"/>
      <c r="L1488" t="inlineStr">
        <is>
          <t>Falabella Perú</t>
        </is>
      </c>
      <c r="M1488" t="inlineStr">
        <is>
          <t>Falabella Perú</t>
        </is>
      </c>
      <c r="N1488" t="b">
        <v>0</v>
      </c>
      <c r="O1488" t="n">
        <v>7.09780349</v>
      </c>
      <c r="P1488" t="n">
        <v>0.002457006167793619</v>
      </c>
      <c r="Q1488" t="n">
        <v>10.05031079544891</v>
      </c>
      <c r="R1488" t="n">
        <v>71.33513103952193</v>
      </c>
      <c r="S1488" t="n">
        <v>0.01743934695271707</v>
      </c>
      <c r="T1488">
        <f>O1488*Q1488</f>
        <v/>
      </c>
      <c r="U1488">
        <f>O1488*P1488</f>
        <v/>
      </c>
    </row>
    <row r="1489">
      <c r="A1489" t="inlineStr">
        <is>
          <t>202606</t>
        </is>
      </c>
      <c r="B1489" t="inlineStr">
        <is>
          <t>Habitat</t>
        </is>
      </c>
      <c r="C1489" t="inlineStr">
        <is>
          <t>F2</t>
        </is>
      </c>
      <c r="D1489" t="inlineStr">
        <is>
          <t>IN-FONDO2</t>
        </is>
      </c>
      <c r="E1489" t="inlineStr">
        <is>
          <t>25000310A109</t>
        </is>
      </c>
      <c r="F1489" t="inlineStr">
        <is>
          <t>CVL14800A109</t>
        </is>
      </c>
      <c r="G1489" t="inlineStr">
        <is>
          <t>BU</t>
        </is>
      </c>
      <c r="H1489" t="inlineStr">
        <is>
          <t>Sector</t>
        </is>
      </c>
      <c r="I1489" t="inlineStr">
        <is>
          <t>Proxies</t>
        </is>
      </c>
      <c r="J1489" t="inlineStr">
        <is>
          <t>Proxies</t>
        </is>
      </c>
      <c r="K1489" t="inlineStr"/>
      <c r="L1489" t="inlineStr">
        <is>
          <t>Interbank</t>
        </is>
      </c>
      <c r="M1489" t="inlineStr">
        <is>
          <t>Interbank</t>
        </is>
      </c>
      <c r="N1489" t="b">
        <v>0</v>
      </c>
      <c r="O1489" t="n">
        <v>3.53598301</v>
      </c>
      <c r="P1489" t="n">
        <v>0.003309181459777169</v>
      </c>
      <c r="Q1489" t="n">
        <v>13.53610853128776</v>
      </c>
      <c r="R1489" t="n">
        <v>47.86344978814957</v>
      </c>
      <c r="S1489" t="n">
        <v>0.01170120941877907</v>
      </c>
      <c r="T1489">
        <f>O1489*Q1489</f>
        <v/>
      </c>
      <c r="U1489">
        <f>O1489*P1489</f>
        <v/>
      </c>
    </row>
    <row r="1490">
      <c r="A1490" t="inlineStr">
        <is>
          <t>202606</t>
        </is>
      </c>
      <c r="B1490" t="inlineStr">
        <is>
          <t>Habitat</t>
        </is>
      </c>
      <c r="C1490" t="inlineStr">
        <is>
          <t>F1</t>
        </is>
      </c>
      <c r="D1490" t="inlineStr">
        <is>
          <t>IN-FONDO1</t>
        </is>
      </c>
      <c r="E1490" t="inlineStr">
        <is>
          <t>25000310A109</t>
        </is>
      </c>
      <c r="F1490" t="inlineStr">
        <is>
          <t>CVL14800A109</t>
        </is>
      </c>
      <c r="G1490" t="inlineStr">
        <is>
          <t>BU</t>
        </is>
      </c>
      <c r="H1490" t="inlineStr">
        <is>
          <t>Sector</t>
        </is>
      </c>
      <c r="I1490" t="inlineStr">
        <is>
          <t>Proxies</t>
        </is>
      </c>
      <c r="J1490" t="inlineStr">
        <is>
          <t>Proxies</t>
        </is>
      </c>
      <c r="K1490" t="inlineStr"/>
      <c r="L1490" t="inlineStr">
        <is>
          <t>Interbank</t>
        </is>
      </c>
      <c r="M1490" t="inlineStr">
        <is>
          <t>Interbank</t>
        </is>
      </c>
      <c r="N1490" t="b">
        <v>0</v>
      </c>
      <c r="O1490" t="n">
        <v>3.53598301</v>
      </c>
      <c r="P1490" t="n">
        <v>0.00222697178631377</v>
      </c>
      <c r="Q1490" t="n">
        <v>1.133709460216773</v>
      </c>
      <c r="R1490" t="n">
        <v>4.008777389602779</v>
      </c>
      <c r="S1490" t="n">
        <v>0.007874534400154839</v>
      </c>
      <c r="T1490">
        <f>O1490*Q1490</f>
        <v/>
      </c>
      <c r="U1490">
        <f>O1490*P1490</f>
        <v/>
      </c>
    </row>
    <row r="1491">
      <c r="A1491" t="inlineStr">
        <is>
          <t>202606</t>
        </is>
      </c>
      <c r="B1491" t="inlineStr">
        <is>
          <t>Habitat</t>
        </is>
      </c>
      <c r="C1491" t="inlineStr">
        <is>
          <t>F3</t>
        </is>
      </c>
      <c r="D1491" t="inlineStr">
        <is>
          <t>IN-FONDO3</t>
        </is>
      </c>
      <c r="E1491" t="inlineStr">
        <is>
          <t>25517212A026</t>
        </is>
      </c>
      <c r="F1491" t="inlineStr">
        <is>
          <t>CVL52632A026</t>
        </is>
      </c>
      <c r="G1491" t="inlineStr">
        <is>
          <t>BU</t>
        </is>
      </c>
      <c r="H1491" t="inlineStr">
        <is>
          <t>Sector</t>
        </is>
      </c>
      <c r="I1491" t="inlineStr">
        <is>
          <t>Proxies</t>
        </is>
      </c>
      <c r="J1491" t="inlineStr">
        <is>
          <t>Proxies</t>
        </is>
      </c>
      <c r="K1491" t="inlineStr"/>
      <c r="L1491" t="inlineStr">
        <is>
          <t>Intercorp Perú</t>
        </is>
      </c>
      <c r="M1491" t="inlineStr">
        <is>
          <t>Intercorp Perú</t>
        </is>
      </c>
      <c r="N1491" t="b">
        <v>0</v>
      </c>
      <c r="O1491" t="n">
        <v>3.53598301</v>
      </c>
      <c r="P1491" t="n">
        <v>0.0004380018598634019</v>
      </c>
      <c r="Q1491" t="n">
        <v>0.7633743045099848</v>
      </c>
      <c r="R1491" t="n">
        <v>2.699278571017873</v>
      </c>
      <c r="S1491" t="n">
        <v>0.00154876713482539</v>
      </c>
      <c r="T1491">
        <f>O1491*Q1491</f>
        <v/>
      </c>
      <c r="U1491">
        <f>O1491*P1491</f>
        <v/>
      </c>
    </row>
    <row r="1492">
      <c r="A1492" t="inlineStr">
        <is>
          <t>202606</t>
        </is>
      </c>
      <c r="B1492" t="inlineStr">
        <is>
          <t>Habitat</t>
        </is>
      </c>
      <c r="C1492" t="inlineStr">
        <is>
          <t>F2</t>
        </is>
      </c>
      <c r="D1492" t="inlineStr">
        <is>
          <t>IN-FONDO2</t>
        </is>
      </c>
      <c r="E1492" t="inlineStr">
        <is>
          <t>25517212A026</t>
        </is>
      </c>
      <c r="F1492" t="inlineStr">
        <is>
          <t>CVL52632A026</t>
        </is>
      </c>
      <c r="G1492" t="inlineStr">
        <is>
          <t>BU</t>
        </is>
      </c>
      <c r="H1492" t="inlineStr">
        <is>
          <t>Sector</t>
        </is>
      </c>
      <c r="I1492" t="inlineStr">
        <is>
          <t>Proxies</t>
        </is>
      </c>
      <c r="J1492" t="inlineStr">
        <is>
          <t>Proxies</t>
        </is>
      </c>
      <c r="K1492" t="inlineStr"/>
      <c r="L1492" t="inlineStr">
        <is>
          <t>Intercorp Perú</t>
        </is>
      </c>
      <c r="M1492" t="inlineStr">
        <is>
          <t>Intercorp Perú</t>
        </is>
      </c>
      <c r="N1492" t="b">
        <v>0</v>
      </c>
      <c r="O1492" t="n">
        <v>3.53598301</v>
      </c>
      <c r="P1492" t="n">
        <v>0.004702327980082634</v>
      </c>
      <c r="Q1492" t="n">
        <v>19.23473301835669</v>
      </c>
      <c r="R1492" t="n">
        <v>68.01368915479527</v>
      </c>
      <c r="S1492" t="n">
        <v>0.01662735184501981</v>
      </c>
      <c r="T1492">
        <f>O1492*Q1492</f>
        <v/>
      </c>
      <c r="U1492">
        <f>O1492*P1492</f>
        <v/>
      </c>
    </row>
    <row r="1493">
      <c r="A1493" t="inlineStr">
        <is>
          <t>202606</t>
        </is>
      </c>
      <c r="B1493" t="inlineStr">
        <is>
          <t>Habitat</t>
        </is>
      </c>
      <c r="C1493" t="inlineStr">
        <is>
          <t>F2</t>
        </is>
      </c>
      <c r="D1493" t="inlineStr">
        <is>
          <t>IN-FONDO2</t>
        </is>
      </c>
      <c r="E1493" t="inlineStr">
        <is>
          <t>25517212A018</t>
        </is>
      </c>
      <c r="F1493" t="inlineStr">
        <is>
          <t>CVL52632A018</t>
        </is>
      </c>
      <c r="G1493" t="inlineStr">
        <is>
          <t>BU</t>
        </is>
      </c>
      <c r="H1493" t="inlineStr">
        <is>
          <t>Sector</t>
        </is>
      </c>
      <c r="I1493" t="inlineStr">
        <is>
          <t>Proxies</t>
        </is>
      </c>
      <c r="J1493" t="inlineStr">
        <is>
          <t>Proxies</t>
        </is>
      </c>
      <c r="K1493" t="inlineStr"/>
      <c r="L1493" t="inlineStr">
        <is>
          <t>Intercorp Perú</t>
        </is>
      </c>
      <c r="M1493" t="inlineStr">
        <is>
          <t>Intercorp Perú</t>
        </is>
      </c>
      <c r="N1493" t="b">
        <v>0</v>
      </c>
      <c r="O1493" t="n">
        <v>3.53598301</v>
      </c>
      <c r="P1493" t="n">
        <v>0.0003147973722807863</v>
      </c>
      <c r="Q1493" t="n">
        <v>1.287669306851446</v>
      </c>
      <c r="R1493" t="n">
        <v>4.553176791525188</v>
      </c>
      <c r="S1493" t="n">
        <v>0.001113118159977505</v>
      </c>
      <c r="T1493">
        <f>O1493*Q1493</f>
        <v/>
      </c>
      <c r="U1493">
        <f>O1493*P1493</f>
        <v/>
      </c>
    </row>
    <row r="1494">
      <c r="A1494" t="inlineStr">
        <is>
          <t>202606</t>
        </is>
      </c>
      <c r="B1494" t="inlineStr">
        <is>
          <t>Habitat</t>
        </is>
      </c>
      <c r="C1494" t="inlineStr">
        <is>
          <t>F3</t>
        </is>
      </c>
      <c r="D1494" t="inlineStr">
        <is>
          <t>IN-FONDO3</t>
        </is>
      </c>
      <c r="E1494" t="inlineStr">
        <is>
          <t>25517212A018</t>
        </is>
      </c>
      <c r="F1494" t="inlineStr">
        <is>
          <t>CVL52632A018</t>
        </is>
      </c>
      <c r="G1494" t="inlineStr">
        <is>
          <t>BU</t>
        </is>
      </c>
      <c r="H1494" t="inlineStr">
        <is>
          <t>Sector</t>
        </is>
      </c>
      <c r="I1494" t="inlineStr">
        <is>
          <t>Proxies</t>
        </is>
      </c>
      <c r="J1494" t="inlineStr">
        <is>
          <t>Proxies</t>
        </is>
      </c>
      <c r="K1494" t="inlineStr"/>
      <c r="L1494" t="inlineStr">
        <is>
          <t>Intercorp Perú</t>
        </is>
      </c>
      <c r="M1494" t="inlineStr">
        <is>
          <t>Intercorp Perú</t>
        </is>
      </c>
      <c r="N1494" t="b">
        <v>0</v>
      </c>
      <c r="O1494" t="n">
        <v>3.53598301</v>
      </c>
      <c r="P1494" t="n">
        <v>7.401342597732246e-05</v>
      </c>
      <c r="Q1494" t="n">
        <v>0.1289947663634584</v>
      </c>
      <c r="R1494" t="n">
        <v>0.4561233022401083</v>
      </c>
      <c r="S1494" t="n">
        <v>0.0002617102167677049</v>
      </c>
      <c r="T1494">
        <f>O1494*Q1494</f>
        <v/>
      </c>
      <c r="U1494">
        <f>O1494*P1494</f>
        <v/>
      </c>
    </row>
    <row r="1495">
      <c r="A1495" t="inlineStr">
        <is>
          <t>202606</t>
        </is>
      </c>
      <c r="B1495" t="inlineStr">
        <is>
          <t>Habitat</t>
        </is>
      </c>
      <c r="C1495" t="inlineStr">
        <is>
          <t>F2</t>
        </is>
      </c>
      <c r="D1495" t="inlineStr">
        <is>
          <t>IN-FONDO2</t>
        </is>
      </c>
      <c r="E1495" t="inlineStr">
        <is>
          <t>22212511502A</t>
        </is>
      </c>
      <c r="F1495" t="inlineStr">
        <is>
          <t>PEP71320M022</t>
        </is>
      </c>
      <c r="G1495" t="inlineStr">
        <is>
          <t>BU</t>
        </is>
      </c>
      <c r="H1495" t="inlineStr">
        <is>
          <t>Sector</t>
        </is>
      </c>
      <c r="I1495" t="inlineStr">
        <is>
          <t>Proxies</t>
        </is>
      </c>
      <c r="J1495" t="inlineStr">
        <is>
          <t>Proxies</t>
        </is>
      </c>
      <c r="K1495" t="inlineStr"/>
      <c r="L1495" t="inlineStr">
        <is>
          <t>Jockey Plaza</t>
        </is>
      </c>
      <c r="M1495" t="inlineStr">
        <is>
          <t>Jockey Plaza</t>
        </is>
      </c>
      <c r="N1495" t="b">
        <v>0</v>
      </c>
      <c r="O1495" t="n">
        <v>11.69139653</v>
      </c>
      <c r="P1495" t="n">
        <v>0.0003649737444333764</v>
      </c>
      <c r="Q1495" t="n">
        <v>1.492914267703329</v>
      </c>
      <c r="R1495" t="n">
        <v>17.45425268901419</v>
      </c>
      <c r="S1495" t="n">
        <v>0.004267052769209484</v>
      </c>
      <c r="T1495">
        <f>O1495*Q1495</f>
        <v/>
      </c>
      <c r="U1495">
        <f>O1495*P1495</f>
        <v/>
      </c>
    </row>
    <row r="1496">
      <c r="A1496" t="inlineStr">
        <is>
          <t>202606</t>
        </is>
      </c>
      <c r="B1496" t="inlineStr">
        <is>
          <t>Habitat</t>
        </is>
      </c>
      <c r="C1496" t="inlineStr">
        <is>
          <t>F2</t>
        </is>
      </c>
      <c r="D1496" t="inlineStr">
        <is>
          <t>IN-FONDO2</t>
        </is>
      </c>
      <c r="E1496" t="inlineStr">
        <is>
          <t>22212511603A</t>
        </is>
      </c>
      <c r="F1496" t="inlineStr">
        <is>
          <t>PEP71320M030</t>
        </is>
      </c>
      <c r="G1496" t="inlineStr">
        <is>
          <t>BU</t>
        </is>
      </c>
      <c r="H1496" t="inlineStr">
        <is>
          <t>Sector</t>
        </is>
      </c>
      <c r="I1496" t="inlineStr">
        <is>
          <t>Proxies</t>
        </is>
      </c>
      <c r="J1496" t="inlineStr">
        <is>
          <t>Proxies</t>
        </is>
      </c>
      <c r="K1496" t="inlineStr"/>
      <c r="L1496" t="inlineStr">
        <is>
          <t>Jockey Plaza</t>
        </is>
      </c>
      <c r="M1496" t="inlineStr">
        <is>
          <t>Jockey Plaza</t>
        </is>
      </c>
      <c r="N1496" t="b">
        <v>0</v>
      </c>
      <c r="O1496" t="n">
        <v>11.69139653</v>
      </c>
      <c r="P1496" t="n">
        <v>0.0004568363345362311</v>
      </c>
      <c r="Q1496" t="n">
        <v>1.868675465664705</v>
      </c>
      <c r="R1496" t="n">
        <v>21.84742585496847</v>
      </c>
      <c r="S1496" t="n">
        <v>0.005341054736374811</v>
      </c>
      <c r="T1496">
        <f>O1496*Q1496</f>
        <v/>
      </c>
      <c r="U1496">
        <f>O1496*P1496</f>
        <v/>
      </c>
    </row>
    <row r="1497">
      <c r="A1497" t="inlineStr">
        <is>
          <t>202606</t>
        </is>
      </c>
      <c r="B1497" t="inlineStr">
        <is>
          <t>Habitat</t>
        </is>
      </c>
      <c r="C1497" t="inlineStr">
        <is>
          <t>F3</t>
        </is>
      </c>
      <c r="D1497" t="inlineStr">
        <is>
          <t>IN-FONDO3</t>
        </is>
      </c>
      <c r="E1497" t="inlineStr">
        <is>
          <t>22212511603A</t>
        </is>
      </c>
      <c r="F1497" t="inlineStr">
        <is>
          <t>PEP71320M030</t>
        </is>
      </c>
      <c r="G1497" t="inlineStr">
        <is>
          <t>BU</t>
        </is>
      </c>
      <c r="H1497" t="inlineStr">
        <is>
          <t>Sector</t>
        </is>
      </c>
      <c r="I1497" t="inlineStr">
        <is>
          <t>Proxies</t>
        </is>
      </c>
      <c r="J1497" t="inlineStr">
        <is>
          <t>Proxies</t>
        </is>
      </c>
      <c r="K1497" t="inlineStr"/>
      <c r="L1497" t="inlineStr">
        <is>
          <t>Jockey Plaza</t>
        </is>
      </c>
      <c r="M1497" t="inlineStr">
        <is>
          <t>Jockey Plaza</t>
        </is>
      </c>
      <c r="N1497" t="b">
        <v>0</v>
      </c>
      <c r="O1497" t="n">
        <v>11.69139653</v>
      </c>
      <c r="P1497" t="n">
        <v>9.320993661486795e-05</v>
      </c>
      <c r="Q1497" t="n">
        <v>0.1624515260254492</v>
      </c>
      <c r="R1497" t="n">
        <v>1.899285207667141</v>
      </c>
      <c r="S1497" t="n">
        <v>0.001089754329500587</v>
      </c>
      <c r="T1497">
        <f>O1497*Q1497</f>
        <v/>
      </c>
      <c r="U1497">
        <f>O1497*P1497</f>
        <v/>
      </c>
    </row>
    <row r="1498">
      <c r="A1498" t="inlineStr">
        <is>
          <t>202606</t>
        </is>
      </c>
      <c r="B1498" t="inlineStr">
        <is>
          <t>Habitat</t>
        </is>
      </c>
      <c r="C1498" t="inlineStr">
        <is>
          <t>F1</t>
        </is>
      </c>
      <c r="D1498" t="inlineStr">
        <is>
          <t>IN-FONDO1</t>
        </is>
      </c>
      <c r="E1498" t="inlineStr">
        <is>
          <t>22200911502A</t>
        </is>
      </c>
      <c r="F1498" t="inlineStr">
        <is>
          <t>PEP70252M275</t>
        </is>
      </c>
      <c r="G1498" t="inlineStr">
        <is>
          <t>BU</t>
        </is>
      </c>
      <c r="H1498" t="inlineStr">
        <is>
          <t>Sector</t>
        </is>
      </c>
      <c r="I1498" t="inlineStr">
        <is>
          <t>Proxies</t>
        </is>
      </c>
      <c r="J1498" t="inlineStr">
        <is>
          <t>Proxies</t>
        </is>
      </c>
      <c r="K1498" t="inlineStr"/>
      <c r="L1498" t="inlineStr">
        <is>
          <t>Luz del Sur</t>
        </is>
      </c>
      <c r="M1498" t="inlineStr">
        <is>
          <t>Luz del Sur</t>
        </is>
      </c>
      <c r="N1498" t="b">
        <v>0</v>
      </c>
      <c r="O1498" t="n">
        <v>250.58497259</v>
      </c>
      <c r="P1498" t="n">
        <v>5.345365118733464e-06</v>
      </c>
      <c r="Q1498" t="n">
        <v>0.002721224867178018</v>
      </c>
      <c r="R1498" t="n">
        <v>0.68189805875303</v>
      </c>
      <c r="S1498" t="n">
        <v>0.001339468171761367</v>
      </c>
      <c r="T1498">
        <f>O1498*Q1498</f>
        <v/>
      </c>
      <c r="U1498">
        <f>O1498*P1498</f>
        <v/>
      </c>
    </row>
    <row r="1499">
      <c r="A1499" t="inlineStr">
        <is>
          <t>202606</t>
        </is>
      </c>
      <c r="B1499" t="inlineStr">
        <is>
          <t>Habitat</t>
        </is>
      </c>
      <c r="C1499" t="inlineStr">
        <is>
          <t>F2</t>
        </is>
      </c>
      <c r="D1499" t="inlineStr">
        <is>
          <t>IN-FONDO2</t>
        </is>
      </c>
      <c r="E1499" t="inlineStr">
        <is>
          <t>22200911807A</t>
        </is>
      </c>
      <c r="F1499" t="inlineStr">
        <is>
          <t>PEP70252M317</t>
        </is>
      </c>
      <c r="G1499" t="inlineStr">
        <is>
          <t>BU</t>
        </is>
      </c>
      <c r="H1499" t="inlineStr">
        <is>
          <t>Sector</t>
        </is>
      </c>
      <c r="I1499" t="inlineStr">
        <is>
          <t>Proxies</t>
        </is>
      </c>
      <c r="J1499" t="inlineStr">
        <is>
          <t>Proxies</t>
        </is>
      </c>
      <c r="K1499" t="inlineStr"/>
      <c r="L1499" t="inlineStr">
        <is>
          <t>Luz del Sur</t>
        </is>
      </c>
      <c r="M1499" t="inlineStr">
        <is>
          <t>Luz del Sur</t>
        </is>
      </c>
      <c r="N1499" t="b">
        <v>0</v>
      </c>
      <c r="O1499" t="n">
        <v>250.58497259</v>
      </c>
      <c r="P1499" t="n">
        <v>7.259793255818937e-07</v>
      </c>
      <c r="Q1499" t="n">
        <v>0.002969596881281128</v>
      </c>
      <c r="R1499" t="n">
        <v>0.7441363530991809</v>
      </c>
      <c r="S1499" t="n">
        <v>0.0001819195094018455</v>
      </c>
      <c r="T1499">
        <f>O1499*Q1499</f>
        <v/>
      </c>
      <c r="U1499">
        <f>O1499*P1499</f>
        <v/>
      </c>
    </row>
    <row r="1500">
      <c r="A1500" t="inlineStr">
        <is>
          <t>202606</t>
        </is>
      </c>
      <c r="B1500" t="inlineStr">
        <is>
          <t>Habitat</t>
        </is>
      </c>
      <c r="C1500" t="inlineStr">
        <is>
          <t>F3</t>
        </is>
      </c>
      <c r="D1500" t="inlineStr">
        <is>
          <t>IN-FONDO3</t>
        </is>
      </c>
      <c r="E1500" t="inlineStr">
        <is>
          <t>22212211502U</t>
        </is>
      </c>
      <c r="F1500" t="inlineStr">
        <is>
          <t>PEP74850M025</t>
        </is>
      </c>
      <c r="G1500" t="inlineStr">
        <is>
          <t>BU</t>
        </is>
      </c>
      <c r="H1500" t="inlineStr">
        <is>
          <t>Sector</t>
        </is>
      </c>
      <c r="I1500" t="inlineStr">
        <is>
          <t>Proxies</t>
        </is>
      </c>
      <c r="J1500" t="inlineStr">
        <is>
          <t>Proxies</t>
        </is>
      </c>
      <c r="K1500" t="inlineStr"/>
      <c r="L1500" t="inlineStr">
        <is>
          <t>Norvial</t>
        </is>
      </c>
      <c r="M1500" t="inlineStr">
        <is>
          <t>Norvial</t>
        </is>
      </c>
      <c r="N1500" t="b">
        <v>0</v>
      </c>
      <c r="O1500" t="n">
        <v>29.00131826</v>
      </c>
      <c r="P1500" t="n">
        <v>1.399444922792626e-05</v>
      </c>
      <c r="Q1500" t="n">
        <v>0.02439031411807286</v>
      </c>
      <c r="R1500" t="n">
        <v>0.7073512621996023</v>
      </c>
      <c r="S1500" t="n">
        <v>0.0004058574759325008</v>
      </c>
      <c r="T1500">
        <f>O1500*Q1500</f>
        <v/>
      </c>
      <c r="U1500">
        <f>O1500*P1500</f>
        <v/>
      </c>
    </row>
    <row r="1501">
      <c r="A1501" t="inlineStr">
        <is>
          <t>202606</t>
        </is>
      </c>
      <c r="B1501" t="inlineStr">
        <is>
          <t>Habitat</t>
        </is>
      </c>
      <c r="C1501" t="inlineStr">
        <is>
          <t>F2</t>
        </is>
      </c>
      <c r="D1501" t="inlineStr">
        <is>
          <t>IN-FONDO2</t>
        </is>
      </c>
      <c r="E1501" t="inlineStr">
        <is>
          <t>22212211502U</t>
        </is>
      </c>
      <c r="F1501" t="inlineStr">
        <is>
          <t>PEP74850M025</t>
        </is>
      </c>
      <c r="G1501" t="inlineStr">
        <is>
          <t>BU</t>
        </is>
      </c>
      <c r="H1501" t="inlineStr">
        <is>
          <t>Sector</t>
        </is>
      </c>
      <c r="I1501" t="inlineStr">
        <is>
          <t>Proxies</t>
        </is>
      </c>
      <c r="J1501" t="inlineStr">
        <is>
          <t>Proxies</t>
        </is>
      </c>
      <c r="K1501" t="inlineStr"/>
      <c r="L1501" t="inlineStr">
        <is>
          <t>Norvial</t>
        </is>
      </c>
      <c r="M1501" t="inlineStr">
        <is>
          <t>Norvial</t>
        </is>
      </c>
      <c r="N1501" t="b">
        <v>0</v>
      </c>
      <c r="O1501" t="n">
        <v>29.00131826</v>
      </c>
      <c r="P1501" t="n">
        <v>8.24783104268492e-05</v>
      </c>
      <c r="Q1501" t="n">
        <v>0.3373750805101669</v>
      </c>
      <c r="R1501" t="n">
        <v>9.784322082868474</v>
      </c>
      <c r="S1501" t="n">
        <v>0.00239197973023613</v>
      </c>
      <c r="T1501">
        <f>O1501*Q1501</f>
        <v/>
      </c>
      <c r="U1501">
        <f>O1501*P1501</f>
        <v/>
      </c>
    </row>
    <row r="1502">
      <c r="A1502" t="inlineStr">
        <is>
          <t>202606</t>
        </is>
      </c>
      <c r="B1502" t="inlineStr">
        <is>
          <t>Habitat</t>
        </is>
      </c>
      <c r="C1502" t="inlineStr">
        <is>
          <t>F1</t>
        </is>
      </c>
      <c r="D1502" t="inlineStr">
        <is>
          <t>IN-FONDO1</t>
        </is>
      </c>
      <c r="E1502" t="inlineStr">
        <is>
          <t>22212211502U</t>
        </is>
      </c>
      <c r="F1502" t="inlineStr">
        <is>
          <t>PEP74850M025</t>
        </is>
      </c>
      <c r="G1502" t="inlineStr">
        <is>
          <t>BU</t>
        </is>
      </c>
      <c r="H1502" t="inlineStr">
        <is>
          <t>Sector</t>
        </is>
      </c>
      <c r="I1502" t="inlineStr">
        <is>
          <t>Proxies</t>
        </is>
      </c>
      <c r="J1502" t="inlineStr">
        <is>
          <t>Proxies</t>
        </is>
      </c>
      <c r="K1502" t="inlineStr"/>
      <c r="L1502" t="inlineStr">
        <is>
          <t>Norvial</t>
        </is>
      </c>
      <c r="M1502" t="inlineStr">
        <is>
          <t>Norvial</t>
        </is>
      </c>
      <c r="N1502" t="b">
        <v>0</v>
      </c>
      <c r="O1502" t="n">
        <v>29.00131826</v>
      </c>
      <c r="P1502" t="n">
        <v>4.209363587720724e-05</v>
      </c>
      <c r="Q1502" t="n">
        <v>0.02142907849223475</v>
      </c>
      <c r="R1502" t="n">
        <v>0.6214715253718208</v>
      </c>
      <c r="S1502" t="n">
        <v>0.001220770930795442</v>
      </c>
      <c r="T1502">
        <f>O1502*Q1502</f>
        <v/>
      </c>
      <c r="U1502">
        <f>O1502*P1502</f>
        <v/>
      </c>
    </row>
    <row r="1503">
      <c r="A1503" t="inlineStr">
        <is>
          <t>202606</t>
        </is>
      </c>
      <c r="B1503" t="inlineStr">
        <is>
          <t>Habitat</t>
        </is>
      </c>
      <c r="C1503" t="inlineStr">
        <is>
          <t>F1</t>
        </is>
      </c>
      <c r="D1503" t="inlineStr">
        <is>
          <t>IN-FONDO1</t>
        </is>
      </c>
      <c r="E1503" t="inlineStr">
        <is>
          <t>22587612001A</t>
        </is>
      </c>
      <c r="F1503" t="inlineStr">
        <is>
          <t>PEP70160M015</t>
        </is>
      </c>
      <c r="G1503" t="inlineStr">
        <is>
          <t>BU</t>
        </is>
      </c>
      <c r="H1503" t="inlineStr">
        <is>
          <t>Sector</t>
        </is>
      </c>
      <c r="I1503" t="inlineStr">
        <is>
          <t>Proxies</t>
        </is>
      </c>
      <c r="J1503" t="inlineStr">
        <is>
          <t>Proxies</t>
        </is>
      </c>
      <c r="K1503" t="inlineStr"/>
      <c r="L1503" t="inlineStr">
        <is>
          <t>Electro Dunas s.a.a</t>
        </is>
      </c>
      <c r="M1503" t="inlineStr">
        <is>
          <t>Electro Dunas s.a.a</t>
        </is>
      </c>
      <c r="N1503" t="b">
        <v>0</v>
      </c>
      <c r="O1503" t="n">
        <v>250.58497259</v>
      </c>
      <c r="P1503" t="n">
        <v>1.244945694242853e-05</v>
      </c>
      <c r="Q1503" t="n">
        <v>0.006337784428582789</v>
      </c>
      <c r="R1503" t="n">
        <v>1.588153537317747</v>
      </c>
      <c r="S1503" t="n">
        <v>0.00311964682667884</v>
      </c>
      <c r="T1503">
        <f>O1503*Q1503</f>
        <v/>
      </c>
      <c r="U1503">
        <f>O1503*P1503</f>
        <v/>
      </c>
    </row>
    <row r="1504">
      <c r="A1504" t="inlineStr">
        <is>
          <t>202606</t>
        </is>
      </c>
      <c r="B1504" t="inlineStr">
        <is>
          <t>Habitat</t>
        </is>
      </c>
      <c r="C1504" t="inlineStr">
        <is>
          <t>F1</t>
        </is>
      </c>
      <c r="D1504" t="inlineStr">
        <is>
          <t>IN-FONDO1</t>
        </is>
      </c>
      <c r="E1504" t="inlineStr">
        <is>
          <t>22582511602A</t>
        </is>
      </c>
      <c r="F1504" t="inlineStr">
        <is>
          <t>PEP73125M023</t>
        </is>
      </c>
      <c r="G1504" t="inlineStr">
        <is>
          <t>BU</t>
        </is>
      </c>
      <c r="H1504" t="inlineStr">
        <is>
          <t>Sector</t>
        </is>
      </c>
      <c r="I1504" t="inlineStr">
        <is>
          <t>Proxies</t>
        </is>
      </c>
      <c r="J1504" t="inlineStr">
        <is>
          <t>Proxies</t>
        </is>
      </c>
      <c r="K1504" t="inlineStr"/>
      <c r="L1504" t="inlineStr">
        <is>
          <t>Primax</t>
        </is>
      </c>
      <c r="M1504" t="inlineStr">
        <is>
          <t>Primax</t>
        </is>
      </c>
      <c r="N1504" t="b">
        <v>0</v>
      </c>
      <c r="O1504" t="n">
        <v>208.84838501</v>
      </c>
      <c r="P1504" t="n">
        <v>0.001522256052239493</v>
      </c>
      <c r="Q1504" t="n">
        <v>0.7749519315432383</v>
      </c>
      <c r="R1504" t="n">
        <v>161.8474593631854</v>
      </c>
      <c r="S1504" t="n">
        <v>0.3179207180819164</v>
      </c>
      <c r="T1504">
        <f>O1504*Q1504</f>
        <v/>
      </c>
      <c r="U1504">
        <f>O1504*P1504</f>
        <v/>
      </c>
    </row>
    <row r="1505">
      <c r="A1505" t="inlineStr">
        <is>
          <t>202606</t>
        </is>
      </c>
      <c r="B1505" t="inlineStr">
        <is>
          <t>Habitat</t>
        </is>
      </c>
      <c r="C1505" t="inlineStr">
        <is>
          <t>F2</t>
        </is>
      </c>
      <c r="D1505" t="inlineStr">
        <is>
          <t>IN-FONDO2</t>
        </is>
      </c>
      <c r="E1505" t="inlineStr">
        <is>
          <t>22582511603A</t>
        </is>
      </c>
      <c r="F1505" t="inlineStr">
        <is>
          <t>PEP73125M031</t>
        </is>
      </c>
      <c r="G1505" t="inlineStr">
        <is>
          <t>BU</t>
        </is>
      </c>
      <c r="H1505" t="inlineStr">
        <is>
          <t>Sector</t>
        </is>
      </c>
      <c r="I1505" t="inlineStr">
        <is>
          <t>Proxies</t>
        </is>
      </c>
      <c r="J1505" t="inlineStr">
        <is>
          <t>Proxies</t>
        </is>
      </c>
      <c r="K1505" t="inlineStr"/>
      <c r="L1505" t="inlineStr">
        <is>
          <t>Primax</t>
        </is>
      </c>
      <c r="M1505" t="inlineStr">
        <is>
          <t>Primax</t>
        </is>
      </c>
      <c r="N1505" t="b">
        <v>0</v>
      </c>
      <c r="O1505" t="n">
        <v>208.84838501</v>
      </c>
      <c r="P1505" t="n">
        <v>0.0002606037350747714</v>
      </c>
      <c r="Q1505" t="n">
        <v>1.065991842547252</v>
      </c>
      <c r="R1505" t="n">
        <v>222.6306747498277</v>
      </c>
      <c r="S1505" t="n">
        <v>0.05442666919793989</v>
      </c>
      <c r="T1505">
        <f>O1505*Q1505</f>
        <v/>
      </c>
      <c r="U1505">
        <f>O1505*P1505</f>
        <v/>
      </c>
    </row>
    <row r="1506">
      <c r="A1506" t="inlineStr">
        <is>
          <t>202606</t>
        </is>
      </c>
      <c r="B1506" t="inlineStr">
        <is>
          <t>Habitat</t>
        </is>
      </c>
      <c r="C1506" t="inlineStr">
        <is>
          <t>F2</t>
        </is>
      </c>
      <c r="D1506" t="inlineStr">
        <is>
          <t>IN-FONDO2</t>
        </is>
      </c>
      <c r="E1506" t="inlineStr">
        <is>
          <t>22582511904A</t>
        </is>
      </c>
      <c r="F1506" t="inlineStr">
        <is>
          <t>PEP73125M064</t>
        </is>
      </c>
      <c r="G1506" t="inlineStr">
        <is>
          <t>BU</t>
        </is>
      </c>
      <c r="H1506" t="inlineStr">
        <is>
          <t>Sector</t>
        </is>
      </c>
      <c r="I1506" t="inlineStr">
        <is>
          <t>Proxies</t>
        </is>
      </c>
      <c r="J1506" t="inlineStr">
        <is>
          <t>Proxies</t>
        </is>
      </c>
      <c r="K1506" t="inlineStr"/>
      <c r="L1506" t="inlineStr">
        <is>
          <t>Primax</t>
        </is>
      </c>
      <c r="M1506" t="inlineStr">
        <is>
          <t>Primax</t>
        </is>
      </c>
      <c r="N1506" t="b">
        <v>0</v>
      </c>
      <c r="O1506" t="n">
        <v>208.84838501</v>
      </c>
      <c r="P1506" t="n">
        <v>0.0002576135926405891</v>
      </c>
      <c r="Q1506" t="n">
        <v>1.053760753679787</v>
      </c>
      <c r="R1506" t="n">
        <v>220.076231592944</v>
      </c>
      <c r="S1506" t="n">
        <v>0.05380218277961105</v>
      </c>
      <c r="T1506">
        <f>O1506*Q1506</f>
        <v/>
      </c>
      <c r="U1506">
        <f>O1506*P1506</f>
        <v/>
      </c>
    </row>
    <row r="1507">
      <c r="A1507" t="inlineStr">
        <is>
          <t>202606</t>
        </is>
      </c>
      <c r="B1507" t="inlineStr">
        <is>
          <t>Habitat</t>
        </is>
      </c>
      <c r="C1507" t="inlineStr">
        <is>
          <t>F1</t>
        </is>
      </c>
      <c r="D1507" t="inlineStr">
        <is>
          <t>IN-FONDO1</t>
        </is>
      </c>
      <c r="E1507" t="inlineStr">
        <is>
          <t>22582511904A</t>
        </is>
      </c>
      <c r="F1507" t="inlineStr">
        <is>
          <t>PEP73125M064</t>
        </is>
      </c>
      <c r="G1507" t="inlineStr">
        <is>
          <t>BU</t>
        </is>
      </c>
      <c r="H1507" t="inlineStr">
        <is>
          <t>Sector</t>
        </is>
      </c>
      <c r="I1507" t="inlineStr">
        <is>
          <t>Proxies</t>
        </is>
      </c>
      <c r="J1507" t="inlineStr">
        <is>
          <t>Proxies</t>
        </is>
      </c>
      <c r="K1507" t="inlineStr"/>
      <c r="L1507" t="inlineStr">
        <is>
          <t>Primax</t>
        </is>
      </c>
      <c r="M1507" t="inlineStr">
        <is>
          <t>Primax</t>
        </is>
      </c>
      <c r="N1507" t="b">
        <v>0</v>
      </c>
      <c r="O1507" t="n">
        <v>208.84838501</v>
      </c>
      <c r="P1507" t="n">
        <v>0.006295312918703764</v>
      </c>
      <c r="Q1507" t="n">
        <v>3.204825429231434</v>
      </c>
      <c r="R1507" t="n">
        <v>669.322615133965</v>
      </c>
      <c r="S1507" t="n">
        <v>1.31476593620387</v>
      </c>
      <c r="T1507">
        <f>O1507*Q1507</f>
        <v/>
      </c>
      <c r="U1507">
        <f>O1507*P1507</f>
        <v/>
      </c>
    </row>
    <row r="1508">
      <c r="A1508" t="inlineStr">
        <is>
          <t>202606</t>
        </is>
      </c>
      <c r="B1508" t="inlineStr">
        <is>
          <t>Habitat</t>
        </is>
      </c>
      <c r="C1508" t="inlineStr">
        <is>
          <t>F2</t>
        </is>
      </c>
      <c r="D1508" t="inlineStr">
        <is>
          <t>IN-FONDO2</t>
        </is>
      </c>
      <c r="E1508" t="inlineStr">
        <is>
          <t>22582511801A</t>
        </is>
      </c>
      <c r="F1508" t="inlineStr">
        <is>
          <t>PEP73125M049</t>
        </is>
      </c>
      <c r="G1508" t="inlineStr">
        <is>
          <t>BU</t>
        </is>
      </c>
      <c r="H1508" t="inlineStr">
        <is>
          <t>Sector</t>
        </is>
      </c>
      <c r="I1508" t="inlineStr">
        <is>
          <t>Proxies</t>
        </is>
      </c>
      <c r="J1508" t="inlineStr">
        <is>
          <t>Proxies</t>
        </is>
      </c>
      <c r="K1508" t="inlineStr"/>
      <c r="L1508" t="inlineStr">
        <is>
          <t>Primax</t>
        </is>
      </c>
      <c r="M1508" t="inlineStr">
        <is>
          <t>Primax</t>
        </is>
      </c>
      <c r="N1508" t="b">
        <v>0</v>
      </c>
      <c r="O1508" t="n">
        <v>208.84838501</v>
      </c>
      <c r="P1508" t="n">
        <v>0.0005037355500353878</v>
      </c>
      <c r="Q1508" t="n">
        <v>2.060515314505024</v>
      </c>
      <c r="R1508" t="n">
        <v>430.3352957227464</v>
      </c>
      <c r="S1508" t="n">
        <v>0.1052043560970148</v>
      </c>
      <c r="T1508">
        <f>O1508*Q1508</f>
        <v/>
      </c>
      <c r="U1508">
        <f>O1508*P1508</f>
        <v/>
      </c>
    </row>
    <row r="1509">
      <c r="A1509" t="inlineStr">
        <is>
          <t>202606</t>
        </is>
      </c>
      <c r="B1509" t="inlineStr">
        <is>
          <t>Habitat</t>
        </is>
      </c>
      <c r="C1509" t="inlineStr">
        <is>
          <t>F1</t>
        </is>
      </c>
      <c r="D1509" t="inlineStr">
        <is>
          <t>IN-FONDO1</t>
        </is>
      </c>
      <c r="E1509" t="inlineStr">
        <is>
          <t>22582511802A</t>
        </is>
      </c>
      <c r="F1509" t="inlineStr">
        <is>
          <t>PEP73125M056</t>
        </is>
      </c>
      <c r="G1509" t="inlineStr">
        <is>
          <t>BU</t>
        </is>
      </c>
      <c r="H1509" t="inlineStr">
        <is>
          <t>Sector</t>
        </is>
      </c>
      <c r="I1509" t="inlineStr">
        <is>
          <t>Proxies</t>
        </is>
      </c>
      <c r="J1509" t="inlineStr">
        <is>
          <t>Proxies</t>
        </is>
      </c>
      <c r="K1509" t="inlineStr"/>
      <c r="L1509" t="inlineStr">
        <is>
          <t>Primax</t>
        </is>
      </c>
      <c r="M1509" t="inlineStr">
        <is>
          <t>Primax</t>
        </is>
      </c>
      <c r="N1509" t="b">
        <v>0</v>
      </c>
      <c r="O1509" t="n">
        <v>208.84838501</v>
      </c>
      <c r="P1509" t="n">
        <v>0.001991556856259974</v>
      </c>
      <c r="Q1509" t="n">
        <v>1.013864146091785</v>
      </c>
      <c r="R1509" t="n">
        <v>211.7438895308121</v>
      </c>
      <c r="S1509" t="n">
        <v>0.4159334330854883</v>
      </c>
      <c r="T1509">
        <f>O1509*Q1509</f>
        <v/>
      </c>
      <c r="U1509">
        <f>O1509*P1509</f>
        <v/>
      </c>
    </row>
    <row r="1510">
      <c r="A1510" t="inlineStr">
        <is>
          <t>202606</t>
        </is>
      </c>
      <c r="B1510" t="inlineStr">
        <is>
          <t>Habitat</t>
        </is>
      </c>
      <c r="C1510" t="inlineStr">
        <is>
          <t>F2</t>
        </is>
      </c>
      <c r="D1510" t="inlineStr">
        <is>
          <t>IN-FONDO2</t>
        </is>
      </c>
      <c r="E1510" t="inlineStr">
        <is>
          <t>2721181IRC1U</t>
        </is>
      </c>
      <c r="F1510" t="inlineStr">
        <is>
          <t>CVL80070P015</t>
        </is>
      </c>
      <c r="G1510" t="inlineStr">
        <is>
          <t>BU</t>
        </is>
      </c>
      <c r="H1510" t="inlineStr">
        <is>
          <t>Sector</t>
        </is>
      </c>
      <c r="I1510" t="inlineStr">
        <is>
          <t>Proxies</t>
        </is>
      </c>
      <c r="J1510" t="inlineStr">
        <is>
          <t>Proxies</t>
        </is>
      </c>
      <c r="K1510" t="inlineStr"/>
      <c r="L1510" t="inlineStr">
        <is>
          <t>InRetail Consumer</t>
        </is>
      </c>
      <c r="M1510" t="inlineStr">
        <is>
          <t>InRetail Consumer</t>
        </is>
      </c>
      <c r="N1510" t="b">
        <v>0</v>
      </c>
      <c r="O1510" t="n">
        <v>11.69139653</v>
      </c>
      <c r="P1510" t="n">
        <v>0.01242217297422227</v>
      </c>
      <c r="Q1510" t="n">
        <v>50.81252981056679</v>
      </c>
      <c r="R1510" t="n">
        <v>594.0694347077822</v>
      </c>
      <c r="S1510" t="n">
        <v>0.145232550005882</v>
      </c>
      <c r="T1510">
        <f>O1510*Q1510</f>
        <v/>
      </c>
      <c r="U1510">
        <f>O1510*P1510</f>
        <v/>
      </c>
    </row>
    <row r="1511">
      <c r="A1511" t="inlineStr">
        <is>
          <t>202606</t>
        </is>
      </c>
      <c r="B1511" t="inlineStr">
        <is>
          <t>Habitat</t>
        </is>
      </c>
      <c r="C1511" t="inlineStr">
        <is>
          <t>F1</t>
        </is>
      </c>
      <c r="D1511" t="inlineStr">
        <is>
          <t>IN-FONDO1</t>
        </is>
      </c>
      <c r="E1511" t="inlineStr">
        <is>
          <t>2721181IRC1U</t>
        </is>
      </c>
      <c r="F1511" t="inlineStr">
        <is>
          <t>CVL80070P015</t>
        </is>
      </c>
      <c r="G1511" t="inlineStr">
        <is>
          <t>BU</t>
        </is>
      </c>
      <c r="H1511" t="inlineStr">
        <is>
          <t>Sector</t>
        </is>
      </c>
      <c r="I1511" t="inlineStr">
        <is>
          <t>Proxies</t>
        </is>
      </c>
      <c r="J1511" t="inlineStr">
        <is>
          <t>Proxies</t>
        </is>
      </c>
      <c r="K1511" t="inlineStr"/>
      <c r="L1511" t="inlineStr">
        <is>
          <t>InRetail Consumer</t>
        </is>
      </c>
      <c r="M1511" t="inlineStr">
        <is>
          <t>InRetail Consumer</t>
        </is>
      </c>
      <c r="N1511" t="b">
        <v>0</v>
      </c>
      <c r="O1511" t="n">
        <v>11.69139653</v>
      </c>
      <c r="P1511" t="n">
        <v>0.01714858797129572</v>
      </c>
      <c r="Q1511" t="n">
        <v>8.730023672459</v>
      </c>
      <c r="R1511" t="n">
        <v>102.066168471005</v>
      </c>
      <c r="S1511" t="n">
        <v>0.2004909419020065</v>
      </c>
      <c r="T1511">
        <f>O1511*Q1511</f>
        <v/>
      </c>
      <c r="U1511">
        <f>O1511*P1511</f>
        <v/>
      </c>
    </row>
    <row r="1512">
      <c r="A1512" t="inlineStr">
        <is>
          <t>202606</t>
        </is>
      </c>
      <c r="B1512" t="inlineStr">
        <is>
          <t>Habitat</t>
        </is>
      </c>
      <c r="C1512" t="inlineStr">
        <is>
          <t>F2</t>
        </is>
      </c>
      <c r="D1512" t="inlineStr">
        <is>
          <t>IN-FONDO2</t>
        </is>
      </c>
      <c r="E1512" t="inlineStr">
        <is>
          <t>2721171IRSM3</t>
        </is>
      </c>
      <c r="F1512" t="inlineStr">
        <is>
          <t>CVL800700S24</t>
        </is>
      </c>
      <c r="G1512" t="inlineStr">
        <is>
          <t>BU</t>
        </is>
      </c>
      <c r="H1512" t="inlineStr">
        <is>
          <t>Sector</t>
        </is>
      </c>
      <c r="I1512" t="inlineStr">
        <is>
          <t>Proxies</t>
        </is>
      </c>
      <c r="J1512" t="inlineStr">
        <is>
          <t>Proxies</t>
        </is>
      </c>
      <c r="K1512" t="inlineStr"/>
      <c r="L1512" t="inlineStr"/>
      <c r="M1512" t="inlineStr">
        <is>
          <t>nan</t>
        </is>
      </c>
      <c r="N1512" t="b">
        <v>0</v>
      </c>
      <c r="O1512" t="n">
        <v>11.69139653</v>
      </c>
      <c r="P1512" t="n">
        <v>0.001585417640503453</v>
      </c>
      <c r="Q1512" t="n">
        <v>6.485103796851921</v>
      </c>
      <c r="R1512" t="n">
        <v>75.81992002720438</v>
      </c>
      <c r="S1512" t="n">
        <v>0.01853574630078285</v>
      </c>
      <c r="T1512">
        <f>O1512*Q1512</f>
        <v/>
      </c>
      <c r="U1512">
        <f>O1512*P1512</f>
        <v/>
      </c>
    </row>
    <row r="1513">
      <c r="A1513" t="inlineStr">
        <is>
          <t>202606</t>
        </is>
      </c>
      <c r="B1513" t="inlineStr">
        <is>
          <t>Habitat</t>
        </is>
      </c>
      <c r="C1513" t="inlineStr">
        <is>
          <t>F1</t>
        </is>
      </c>
      <c r="D1513" t="inlineStr">
        <is>
          <t>IN-FONDO1</t>
        </is>
      </c>
      <c r="E1513" t="inlineStr">
        <is>
          <t>2721171IRSM3</t>
        </is>
      </c>
      <c r="F1513" t="inlineStr">
        <is>
          <t>CVL800700S24</t>
        </is>
      </c>
      <c r="G1513" t="inlineStr">
        <is>
          <t>BU</t>
        </is>
      </c>
      <c r="H1513" t="inlineStr">
        <is>
          <t>Sector</t>
        </is>
      </c>
      <c r="I1513" t="inlineStr">
        <is>
          <t>Proxies</t>
        </is>
      </c>
      <c r="J1513" t="inlineStr">
        <is>
          <t>Proxies</t>
        </is>
      </c>
      <c r="K1513" t="inlineStr"/>
      <c r="L1513" t="inlineStr"/>
      <c r="M1513" t="inlineStr">
        <is>
          <t>nan</t>
        </is>
      </c>
      <c r="N1513" t="b">
        <v>0</v>
      </c>
      <c r="O1513" t="n">
        <v>11.69139653</v>
      </c>
      <c r="P1513" t="n">
        <v>0.008592571860400428</v>
      </c>
      <c r="Q1513" t="n">
        <v>4.374316758567084</v>
      </c>
      <c r="R1513" t="n">
        <v>51.14187177223206</v>
      </c>
      <c r="S1513" t="n">
        <v>0.1004591648324612</v>
      </c>
      <c r="T1513">
        <f>O1513*Q1513</f>
        <v/>
      </c>
      <c r="U1513">
        <f>O1513*P1513</f>
        <v/>
      </c>
    </row>
    <row r="1514">
      <c r="A1514" t="inlineStr">
        <is>
          <t>202606</t>
        </is>
      </c>
      <c r="B1514" t="inlineStr">
        <is>
          <t>Habitat</t>
        </is>
      </c>
      <c r="C1514" t="inlineStr">
        <is>
          <t>F2</t>
        </is>
      </c>
      <c r="D1514" t="inlineStr">
        <is>
          <t>IN-FONDO2</t>
        </is>
      </c>
      <c r="E1514" t="inlineStr">
        <is>
          <t>225917115156</t>
        </is>
      </c>
      <c r="F1514" t="inlineStr">
        <is>
          <t>XS2693815156</t>
        </is>
      </c>
      <c r="G1514" t="inlineStr">
        <is>
          <t>BU</t>
        </is>
      </c>
      <c r="H1514" t="inlineStr">
        <is>
          <t>Sector</t>
        </is>
      </c>
      <c r="I1514" t="inlineStr">
        <is>
          <t>Proxies</t>
        </is>
      </c>
      <c r="J1514" t="inlineStr">
        <is>
          <t>Proxies</t>
        </is>
      </c>
      <c r="K1514" t="inlineStr"/>
      <c r="L1514" t="inlineStr">
        <is>
          <t>BENCHMARK MORTGAGE TRUST</t>
        </is>
      </c>
      <c r="M1514" t="inlineStr">
        <is>
          <t>BENCHMARK MORTGAGE TRUST</t>
        </is>
      </c>
      <c r="N1514" t="b">
        <v>0</v>
      </c>
      <c r="O1514" t="n">
        <v>3.95773181</v>
      </c>
      <c r="P1514" t="n">
        <v>0.001042946810835605</v>
      </c>
      <c r="Q1514" t="n">
        <v>4.266142970830564</v>
      </c>
      <c r="R1514" t="n">
        <v>16.88424974166402</v>
      </c>
      <c r="S1514" t="n">
        <v>0.004127703769382126</v>
      </c>
      <c r="T1514">
        <f>O1514*Q1514</f>
        <v/>
      </c>
      <c r="U1514">
        <f>O1514*P1514</f>
        <v/>
      </c>
    </row>
    <row r="1515">
      <c r="A1515" t="inlineStr">
        <is>
          <t>202606</t>
        </is>
      </c>
      <c r="B1515" t="inlineStr">
        <is>
          <t>Habitat</t>
        </is>
      </c>
      <c r="C1515" t="inlineStr">
        <is>
          <t>F2</t>
        </is>
      </c>
      <c r="D1515" t="inlineStr">
        <is>
          <t>IN-FONDO2</t>
        </is>
      </c>
      <c r="E1515" t="inlineStr">
        <is>
          <t>300011100001</t>
        </is>
      </c>
      <c r="F1515" t="inlineStr">
        <is>
          <t>PEP116001004</t>
        </is>
      </c>
      <c r="G1515" t="inlineStr">
        <is>
          <t>BU</t>
        </is>
      </c>
      <c r="H1515" t="inlineStr">
        <is>
          <t>Sector</t>
        </is>
      </c>
      <c r="I1515" t="inlineStr">
        <is>
          <t>Proxies</t>
        </is>
      </c>
      <c r="J1515" t="inlineStr">
        <is>
          <t>Proxies</t>
        </is>
      </c>
      <c r="K1515" t="inlineStr"/>
      <c r="L1515" t="inlineStr">
        <is>
          <t>BBVA</t>
        </is>
      </c>
      <c r="M1515" t="inlineStr">
        <is>
          <t>BBVA</t>
        </is>
      </c>
      <c r="N1515" t="b">
        <v>0</v>
      </c>
      <c r="O1515" t="n">
        <v>3.53598301</v>
      </c>
      <c r="P1515" t="n">
        <v>0.001622025095158936</v>
      </c>
      <c r="Q1515" t="n">
        <v>6.634845503462408</v>
      </c>
      <c r="R1515" t="n">
        <v>23.46070097421797</v>
      </c>
      <c r="S1515" t="n">
        <v>0.005735453178275629</v>
      </c>
      <c r="T1515">
        <f>O1515*Q1515</f>
        <v/>
      </c>
      <c r="U1515">
        <f>O1515*P1515</f>
        <v/>
      </c>
    </row>
    <row r="1516">
      <c r="A1516" t="inlineStr">
        <is>
          <t>202606</t>
        </is>
      </c>
      <c r="B1516" t="inlineStr">
        <is>
          <t>Habitat</t>
        </is>
      </c>
      <c r="C1516" t="inlineStr">
        <is>
          <t>F3</t>
        </is>
      </c>
      <c r="D1516" t="inlineStr">
        <is>
          <t>IN-FONDO3</t>
        </is>
      </c>
      <c r="E1516" t="inlineStr">
        <is>
          <t>300011100001</t>
        </is>
      </c>
      <c r="F1516" t="inlineStr">
        <is>
          <t>PEP116001004</t>
        </is>
      </c>
      <c r="G1516" t="inlineStr">
        <is>
          <t>BU</t>
        </is>
      </c>
      <c r="H1516" t="inlineStr">
        <is>
          <t>Sector</t>
        </is>
      </c>
      <c r="I1516" t="inlineStr">
        <is>
          <t>Proxies</t>
        </is>
      </c>
      <c r="J1516" t="inlineStr">
        <is>
          <t>Proxies</t>
        </is>
      </c>
      <c r="K1516" t="inlineStr"/>
      <c r="L1516" t="inlineStr">
        <is>
          <t>BBVA</t>
        </is>
      </c>
      <c r="M1516" t="inlineStr">
        <is>
          <t>BBVA</t>
        </is>
      </c>
      <c r="N1516" t="b">
        <v>0</v>
      </c>
      <c r="O1516" t="n">
        <v>3.53598301</v>
      </c>
      <c r="P1516" t="n">
        <v>0.003228276314758015</v>
      </c>
      <c r="Q1516" t="n">
        <v>5.626421740110907</v>
      </c>
      <c r="R1516" t="n">
        <v>19.8949316801268</v>
      </c>
      <c r="S1516" t="n">
        <v>0.01141513020056975</v>
      </c>
      <c r="T1516">
        <f>O1516*Q1516</f>
        <v/>
      </c>
      <c r="U1516">
        <f>O1516*P1516</f>
        <v/>
      </c>
    </row>
    <row r="1517">
      <c r="A1517" t="inlineStr">
        <is>
          <t>202606</t>
        </is>
      </c>
      <c r="B1517" t="inlineStr">
        <is>
          <t>Habitat</t>
        </is>
      </c>
      <c r="C1517" t="inlineStr">
        <is>
          <t>F3</t>
        </is>
      </c>
      <c r="D1517" t="inlineStr">
        <is>
          <t>IN-FONDO3</t>
        </is>
      </c>
      <c r="E1517" t="inlineStr">
        <is>
          <t>302002100001</t>
        </is>
      </c>
      <c r="F1517" t="inlineStr">
        <is>
          <t>PEP761001002</t>
        </is>
      </c>
      <c r="G1517" t="inlineStr">
        <is>
          <t>BU</t>
        </is>
      </c>
      <c r="H1517" t="inlineStr">
        <is>
          <t>Sector</t>
        </is>
      </c>
      <c r="I1517" t="inlineStr">
        <is>
          <t>Proxies</t>
        </is>
      </c>
      <c r="J1517" t="inlineStr">
        <is>
          <t>Proxies</t>
        </is>
      </c>
      <c r="K1517" t="inlineStr"/>
      <c r="L1517" t="inlineStr">
        <is>
          <t>Unacem*</t>
        </is>
      </c>
      <c r="M1517" t="inlineStr">
        <is>
          <t>Unacem</t>
        </is>
      </c>
      <c r="N1517" t="b">
        <v>0</v>
      </c>
      <c r="O1517" t="n">
        <v>207.50297708</v>
      </c>
      <c r="P1517" t="n">
        <v>0.008018163032531288</v>
      </c>
      <c r="Q1517" t="n">
        <v>13.97450602222359</v>
      </c>
      <c r="R1517" t="n">
        <v>2899.751602833783</v>
      </c>
      <c r="S1517" t="n">
        <v>1.663792699963043</v>
      </c>
      <c r="T1517">
        <f>O1517*Q1517</f>
        <v/>
      </c>
      <c r="U1517">
        <f>O1517*P1517</f>
        <v/>
      </c>
    </row>
    <row r="1518">
      <c r="A1518" t="inlineStr">
        <is>
          <t>202606</t>
        </is>
      </c>
      <c r="B1518" t="inlineStr">
        <is>
          <t>Habitat</t>
        </is>
      </c>
      <c r="C1518" t="inlineStr">
        <is>
          <t>F2</t>
        </is>
      </c>
      <c r="D1518" t="inlineStr">
        <is>
          <t>IN-FONDO2</t>
        </is>
      </c>
      <c r="E1518" t="inlineStr">
        <is>
          <t>302002100001</t>
        </is>
      </c>
      <c r="F1518" t="inlineStr">
        <is>
          <t>PEP761001002</t>
        </is>
      </c>
      <c r="G1518" t="inlineStr">
        <is>
          <t>BU</t>
        </is>
      </c>
      <c r="H1518" t="inlineStr">
        <is>
          <t>Sector</t>
        </is>
      </c>
      <c r="I1518" t="inlineStr">
        <is>
          <t>Proxies</t>
        </is>
      </c>
      <c r="J1518" t="inlineStr">
        <is>
          <t>Proxies</t>
        </is>
      </c>
      <c r="K1518" t="inlineStr"/>
      <c r="L1518" t="inlineStr">
        <is>
          <t>Unacem*</t>
        </is>
      </c>
      <c r="M1518" t="inlineStr">
        <is>
          <t>Unacem</t>
        </is>
      </c>
      <c r="N1518" t="b">
        <v>0</v>
      </c>
      <c r="O1518" t="n">
        <v>207.50297708</v>
      </c>
      <c r="P1518" t="n">
        <v>0.00572654151739191</v>
      </c>
      <c r="Q1518" t="n">
        <v>23.42424808990736</v>
      </c>
      <c r="R1518" t="n">
        <v>4860.601214516281</v>
      </c>
      <c r="S1518" t="n">
        <v>1.188274413231042</v>
      </c>
      <c r="T1518">
        <f>O1518*Q1518</f>
        <v/>
      </c>
      <c r="U1518">
        <f>O1518*P1518</f>
        <v/>
      </c>
    </row>
    <row r="1519">
      <c r="A1519" t="inlineStr">
        <is>
          <t>202606</t>
        </is>
      </c>
      <c r="B1519" t="inlineStr">
        <is>
          <t>Habitat</t>
        </is>
      </c>
      <c r="C1519" t="inlineStr">
        <is>
          <t>F1</t>
        </is>
      </c>
      <c r="D1519" t="inlineStr">
        <is>
          <t>IN-FONDO1</t>
        </is>
      </c>
      <c r="E1519" t="inlineStr">
        <is>
          <t>302002100001</t>
        </is>
      </c>
      <c r="F1519" t="inlineStr">
        <is>
          <t>PEP761001002</t>
        </is>
      </c>
      <c r="G1519" t="inlineStr">
        <is>
          <t>BU</t>
        </is>
      </c>
      <c r="H1519" t="inlineStr">
        <is>
          <t>Sector</t>
        </is>
      </c>
      <c r="I1519" t="inlineStr">
        <is>
          <t>Proxies</t>
        </is>
      </c>
      <c r="J1519" t="inlineStr">
        <is>
          <t>Proxies</t>
        </is>
      </c>
      <c r="K1519" t="inlineStr"/>
      <c r="L1519" t="inlineStr">
        <is>
          <t>Unacem*</t>
        </is>
      </c>
      <c r="M1519" t="inlineStr">
        <is>
          <t>Unacem</t>
        </is>
      </c>
      <c r="N1519" t="b">
        <v>0</v>
      </c>
      <c r="O1519" t="n">
        <v>207.50297708</v>
      </c>
      <c r="P1519" t="n">
        <v>0.00153186041075673</v>
      </c>
      <c r="Q1519" t="n">
        <v>0.7798413298630653</v>
      </c>
      <c r="R1519" t="n">
        <v>161.8193975966124</v>
      </c>
      <c r="S1519" t="n">
        <v>0.3178655957030131</v>
      </c>
      <c r="T1519">
        <f>O1519*Q1519</f>
        <v/>
      </c>
      <c r="U1519">
        <f>O1519*P1519</f>
        <v/>
      </c>
    </row>
    <row r="1520">
      <c r="A1520" t="inlineStr">
        <is>
          <t>202606</t>
        </is>
      </c>
      <c r="B1520" t="inlineStr">
        <is>
          <t>Habitat</t>
        </is>
      </c>
      <c r="C1520" t="inlineStr">
        <is>
          <t>F2</t>
        </is>
      </c>
      <c r="D1520" t="inlineStr">
        <is>
          <t>IN-FONDO2</t>
        </is>
      </c>
      <c r="E1520" t="inlineStr">
        <is>
          <t>305962100001</t>
        </is>
      </c>
      <c r="F1520" t="inlineStr">
        <is>
          <t>CVL800901007</t>
        </is>
      </c>
      <c r="G1520" t="inlineStr">
        <is>
          <t>BU</t>
        </is>
      </c>
      <c r="H1520" t="inlineStr">
        <is>
          <t>Sector</t>
        </is>
      </c>
      <c r="I1520" t="inlineStr">
        <is>
          <t>Proxies</t>
        </is>
      </c>
      <c r="J1520" t="inlineStr">
        <is>
          <t>Proxies</t>
        </is>
      </c>
      <c r="K1520" t="inlineStr"/>
      <c r="L1520" t="inlineStr"/>
      <c r="M1520" t="inlineStr">
        <is>
          <t>nan</t>
        </is>
      </c>
      <c r="N1520" t="b">
        <v>0</v>
      </c>
      <c r="O1520" t="n">
        <v>29.00131826</v>
      </c>
      <c r="P1520" t="n">
        <v>0.0002157320335024943</v>
      </c>
      <c r="Q1520" t="n">
        <v>0.8824454792399953</v>
      </c>
      <c r="R1520" t="n">
        <v>25.59208219053733</v>
      </c>
      <c r="S1520" t="n">
        <v>0.006256513362482821</v>
      </c>
      <c r="T1520">
        <f>O1520*Q1520</f>
        <v/>
      </c>
      <c r="U1520">
        <f>O1520*P1520</f>
        <v/>
      </c>
    </row>
    <row r="1521">
      <c r="A1521" t="inlineStr">
        <is>
          <t>202606</t>
        </is>
      </c>
      <c r="B1521" t="inlineStr">
        <is>
          <t>Habitat</t>
        </is>
      </c>
      <c r="C1521" t="inlineStr">
        <is>
          <t>F1</t>
        </is>
      </c>
      <c r="D1521" t="inlineStr">
        <is>
          <t>IN-FONDO1</t>
        </is>
      </c>
      <c r="E1521" t="inlineStr">
        <is>
          <t>305962100001</t>
        </is>
      </c>
      <c r="F1521" t="inlineStr">
        <is>
          <t>CVL800901007</t>
        </is>
      </c>
      <c r="G1521" t="inlineStr">
        <is>
          <t>BU</t>
        </is>
      </c>
      <c r="H1521" t="inlineStr">
        <is>
          <t>Sector</t>
        </is>
      </c>
      <c r="I1521" t="inlineStr">
        <is>
          <t>Proxies</t>
        </is>
      </c>
      <c r="J1521" t="inlineStr">
        <is>
          <t>Proxies</t>
        </is>
      </c>
      <c r="K1521" t="inlineStr"/>
      <c r="L1521" t="inlineStr"/>
      <c r="M1521" t="inlineStr">
        <is>
          <t>nan</t>
        </is>
      </c>
      <c r="N1521" t="b">
        <v>0</v>
      </c>
      <c r="O1521" t="n">
        <v>29.00131826</v>
      </c>
      <c r="P1521" t="n">
        <v>7.442387061292392e-05</v>
      </c>
      <c r="Q1521" t="n">
        <v>0.03788779305528788</v>
      </c>
      <c r="R1521" t="n">
        <v>1.098795944565422</v>
      </c>
      <c r="S1521" t="n">
        <v>0.002158390357786468</v>
      </c>
      <c r="T1521">
        <f>O1521*Q1521</f>
        <v/>
      </c>
      <c r="U1521">
        <f>O1521*P1521</f>
        <v/>
      </c>
    </row>
    <row r="1522">
      <c r="A1522" t="inlineStr">
        <is>
          <t>202606</t>
        </is>
      </c>
      <c r="B1522" t="inlineStr">
        <is>
          <t>Habitat</t>
        </is>
      </c>
      <c r="C1522" t="inlineStr">
        <is>
          <t>F3</t>
        </is>
      </c>
      <c r="D1522" t="inlineStr">
        <is>
          <t>IN-FONDO3</t>
        </is>
      </c>
      <c r="E1522" t="inlineStr">
        <is>
          <t>305962100001</t>
        </is>
      </c>
      <c r="F1522" t="inlineStr">
        <is>
          <t>CVL800901007</t>
        </is>
      </c>
      <c r="G1522" t="inlineStr">
        <is>
          <t>BU</t>
        </is>
      </c>
      <c r="H1522" t="inlineStr">
        <is>
          <t>Sector</t>
        </is>
      </c>
      <c r="I1522" t="inlineStr">
        <is>
          <t>Proxies</t>
        </is>
      </c>
      <c r="J1522" t="inlineStr">
        <is>
          <t>Proxies</t>
        </is>
      </c>
      <c r="K1522" t="inlineStr"/>
      <c r="L1522" t="inlineStr"/>
      <c r="M1522" t="inlineStr">
        <is>
          <t>nan</t>
        </is>
      </c>
      <c r="N1522" t="b">
        <v>0</v>
      </c>
      <c r="O1522" t="n">
        <v>29.00131826</v>
      </c>
      <c r="P1522" t="n">
        <v>0.001460835897155981</v>
      </c>
      <c r="Q1522" t="n">
        <v>2.546027058749131</v>
      </c>
      <c r="R1522" t="n">
        <v>73.83814102935528</v>
      </c>
      <c r="S1522" t="n">
        <v>0.04236616677905323</v>
      </c>
      <c r="T1522">
        <f>O1522*Q1522</f>
        <v/>
      </c>
      <c r="U1522">
        <f>O1522*P1522</f>
        <v/>
      </c>
    </row>
    <row r="1523">
      <c r="A1523" t="inlineStr">
        <is>
          <t>202606</t>
        </is>
      </c>
      <c r="B1523" t="inlineStr">
        <is>
          <t>Habitat</t>
        </is>
      </c>
      <c r="C1523" t="inlineStr">
        <is>
          <t>F3</t>
        </is>
      </c>
      <c r="D1523" t="inlineStr">
        <is>
          <t>IN-FONDO3</t>
        </is>
      </c>
      <c r="E1523" t="inlineStr">
        <is>
          <t>312034100001</t>
        </is>
      </c>
      <c r="F1523" t="inlineStr">
        <is>
          <t>PEP206015005</t>
        </is>
      </c>
      <c r="G1523" t="inlineStr">
        <is>
          <t>BU</t>
        </is>
      </c>
      <c r="H1523" t="inlineStr">
        <is>
          <t>Sector</t>
        </is>
      </c>
      <c r="I1523" t="inlineStr">
        <is>
          <t>Proxies</t>
        </is>
      </c>
      <c r="J1523" t="inlineStr">
        <is>
          <t>Proxies</t>
        </is>
      </c>
      <c r="K1523" t="inlineStr"/>
      <c r="L1523" t="inlineStr">
        <is>
          <t>Hunt Oil</t>
        </is>
      </c>
      <c r="M1523" t="inlineStr">
        <is>
          <t>Hunt Oil</t>
        </is>
      </c>
      <c r="N1523" t="b">
        <v>0</v>
      </c>
      <c r="O1523" t="n">
        <v>207.50297708</v>
      </c>
      <c r="P1523" t="n">
        <v>4.818128707555891e-13</v>
      </c>
      <c r="Q1523" t="n">
        <v>8.397306012164254e-10</v>
      </c>
      <c r="R1523" t="n">
        <v>1.742465996975865e-07</v>
      </c>
      <c r="S1523" t="n">
        <v>9.997760507724601e-11</v>
      </c>
      <c r="T1523">
        <f>O1523*Q1523</f>
        <v/>
      </c>
      <c r="U1523">
        <f>O1523*P1523</f>
        <v/>
      </c>
    </row>
    <row r="1524">
      <c r="A1524" t="inlineStr">
        <is>
          <t>202606</t>
        </is>
      </c>
      <c r="B1524" t="inlineStr">
        <is>
          <t>Habitat</t>
        </is>
      </c>
      <c r="C1524" t="inlineStr">
        <is>
          <t>F1</t>
        </is>
      </c>
      <c r="D1524" t="inlineStr">
        <is>
          <t>IN-FONDO1</t>
        </is>
      </c>
      <c r="E1524" t="inlineStr">
        <is>
          <t>302051100001</t>
        </is>
      </c>
      <c r="F1524" t="inlineStr">
        <is>
          <t>PEP239501005</t>
        </is>
      </c>
      <c r="G1524" t="inlineStr">
        <is>
          <t>BU</t>
        </is>
      </c>
      <c r="H1524" t="inlineStr">
        <is>
          <t>Sector</t>
        </is>
      </c>
      <c r="I1524" t="inlineStr">
        <is>
          <t>Proxies</t>
        </is>
      </c>
      <c r="J1524" t="inlineStr">
        <is>
          <t>Proxies</t>
        </is>
      </c>
      <c r="K1524" t="inlineStr"/>
      <c r="L1524" t="inlineStr">
        <is>
          <t>Pacasmayo</t>
        </is>
      </c>
      <c r="M1524" t="inlineStr">
        <is>
          <t>Pacasmayo</t>
        </is>
      </c>
      <c r="N1524" t="b">
        <v>0</v>
      </c>
      <c r="O1524" t="n">
        <v>207.50297708</v>
      </c>
      <c r="P1524" t="n">
        <v>0.003764881125574367</v>
      </c>
      <c r="Q1524" t="n">
        <v>1.916630185836513</v>
      </c>
      <c r="R1524" t="n">
        <v>397.70646952247</v>
      </c>
      <c r="S1524" t="n">
        <v>0.7812240419089825</v>
      </c>
      <c r="T1524">
        <f>O1524*Q1524</f>
        <v/>
      </c>
      <c r="U1524">
        <f>O1524*P1524</f>
        <v/>
      </c>
    </row>
    <row r="1525">
      <c r="A1525" t="inlineStr">
        <is>
          <t>202606</t>
        </is>
      </c>
      <c r="B1525" t="inlineStr">
        <is>
          <t>Habitat</t>
        </is>
      </c>
      <c r="C1525" t="inlineStr">
        <is>
          <t>F3</t>
        </is>
      </c>
      <c r="D1525" t="inlineStr">
        <is>
          <t>IN-FONDO3</t>
        </is>
      </c>
      <c r="E1525" t="inlineStr">
        <is>
          <t>302051100001</t>
        </is>
      </c>
      <c r="F1525" t="inlineStr">
        <is>
          <t>PEP239501005</t>
        </is>
      </c>
      <c r="G1525" t="inlineStr">
        <is>
          <t>BU</t>
        </is>
      </c>
      <c r="H1525" t="inlineStr">
        <is>
          <t>Sector</t>
        </is>
      </c>
      <c r="I1525" t="inlineStr">
        <is>
          <t>Proxies</t>
        </is>
      </c>
      <c r="J1525" t="inlineStr">
        <is>
          <t>Proxies</t>
        </is>
      </c>
      <c r="K1525" t="inlineStr"/>
      <c r="L1525" t="inlineStr">
        <is>
          <t>Pacasmayo</t>
        </is>
      </c>
      <c r="M1525" t="inlineStr">
        <is>
          <t>Pacasmayo</t>
        </is>
      </c>
      <c r="N1525" t="b">
        <v>0</v>
      </c>
      <c r="O1525" t="n">
        <v>207.50297708</v>
      </c>
      <c r="P1525" t="n">
        <v>0.01612066916131459</v>
      </c>
      <c r="Q1525" t="n">
        <v>28.09600994181154</v>
      </c>
      <c r="R1525" t="n">
        <v>5830.005706995172</v>
      </c>
      <c r="S1525" t="n">
        <v>3.345086843494525</v>
      </c>
      <c r="T1525">
        <f>O1525*Q1525</f>
        <v/>
      </c>
      <c r="U1525">
        <f>O1525*P1525</f>
        <v/>
      </c>
    </row>
    <row r="1526">
      <c r="A1526" t="inlineStr">
        <is>
          <t>202606</t>
        </is>
      </c>
      <c r="B1526" t="inlineStr">
        <is>
          <t>Habitat</t>
        </is>
      </c>
      <c r="C1526" t="inlineStr">
        <is>
          <t>F2</t>
        </is>
      </c>
      <c r="D1526" t="inlineStr">
        <is>
          <t>IN-FONDO2</t>
        </is>
      </c>
      <c r="E1526" t="inlineStr">
        <is>
          <t>302051100001</t>
        </is>
      </c>
      <c r="F1526" t="inlineStr">
        <is>
          <t>PEP239501005</t>
        </is>
      </c>
      <c r="G1526" t="inlineStr">
        <is>
          <t>BU</t>
        </is>
      </c>
      <c r="H1526" t="inlineStr">
        <is>
          <t>Sector</t>
        </is>
      </c>
      <c r="I1526" t="inlineStr">
        <is>
          <t>Proxies</t>
        </is>
      </c>
      <c r="J1526" t="inlineStr">
        <is>
          <t>Proxies</t>
        </is>
      </c>
      <c r="K1526" t="inlineStr"/>
      <c r="L1526" t="inlineStr">
        <is>
          <t>Pacasmayo</t>
        </is>
      </c>
      <c r="M1526" t="inlineStr">
        <is>
          <t>Pacasmayo</t>
        </is>
      </c>
      <c r="N1526" t="b">
        <v>0</v>
      </c>
      <c r="O1526" t="n">
        <v>207.50297708</v>
      </c>
      <c r="P1526" t="n">
        <v>0.004241682657722822</v>
      </c>
      <c r="Q1526" t="n">
        <v>17.35047700106584</v>
      </c>
      <c r="R1526" t="n">
        <v>3600.275631479231</v>
      </c>
      <c r="S1526" t="n">
        <v>0.8801617793060921</v>
      </c>
      <c r="T1526">
        <f>O1526*Q1526</f>
        <v/>
      </c>
      <c r="U1526">
        <f>O1526*P1526</f>
        <v/>
      </c>
    </row>
    <row r="1527">
      <c r="A1527" t="inlineStr">
        <is>
          <t>202606</t>
        </is>
      </c>
      <c r="B1527" t="inlineStr">
        <is>
          <t>Habitat</t>
        </is>
      </c>
      <c r="C1527" t="inlineStr">
        <is>
          <t>F1</t>
        </is>
      </c>
      <c r="D1527" t="inlineStr">
        <is>
          <t>IN-FONDO1</t>
        </is>
      </c>
      <c r="E1527" t="inlineStr">
        <is>
          <t>3220512Q1094</t>
        </is>
      </c>
      <c r="F1527" t="inlineStr">
        <is>
          <t>US15126Q1094</t>
        </is>
      </c>
      <c r="G1527" t="inlineStr">
        <is>
          <t>BU</t>
        </is>
      </c>
      <c r="H1527" t="inlineStr">
        <is>
          <t>Sector</t>
        </is>
      </c>
      <c r="I1527" t="inlineStr">
        <is>
          <t>Proxies</t>
        </is>
      </c>
      <c r="J1527" t="inlineStr">
        <is>
          <t>Proxies</t>
        </is>
      </c>
      <c r="K1527" t="inlineStr"/>
      <c r="L1527" t="inlineStr">
        <is>
          <t>Pacasmayo</t>
        </is>
      </c>
      <c r="M1527" t="inlineStr">
        <is>
          <t>Pacasmayo</t>
        </is>
      </c>
      <c r="N1527" t="b">
        <v>0</v>
      </c>
      <c r="O1527" t="n">
        <v>207.50297708</v>
      </c>
      <c r="P1527" t="n">
        <v>0.0001656980199800619</v>
      </c>
      <c r="Q1527" t="n">
        <v>0.08435374617005424</v>
      </c>
      <c r="R1527" t="n">
        <v>17.5036534581369</v>
      </c>
      <c r="S1527" t="n">
        <v>0.03438283244212417</v>
      </c>
      <c r="T1527">
        <f>O1527*Q1527</f>
        <v/>
      </c>
      <c r="U1527">
        <f>O1527*P1527</f>
        <v/>
      </c>
    </row>
    <row r="1528">
      <c r="A1528" t="inlineStr">
        <is>
          <t>202606</t>
        </is>
      </c>
      <c r="B1528" t="inlineStr">
        <is>
          <t>Habitat</t>
        </is>
      </c>
      <c r="C1528" t="inlineStr">
        <is>
          <t>F2</t>
        </is>
      </c>
      <c r="D1528" t="inlineStr">
        <is>
          <t>IN-FONDO2</t>
        </is>
      </c>
      <c r="E1528" t="inlineStr">
        <is>
          <t>3220512Q1094</t>
        </is>
      </c>
      <c r="F1528" t="inlineStr">
        <is>
          <t>US15126Q1094</t>
        </is>
      </c>
      <c r="G1528" t="inlineStr">
        <is>
          <t>BU</t>
        </is>
      </c>
      <c r="H1528" t="inlineStr">
        <is>
          <t>Sector</t>
        </is>
      </c>
      <c r="I1528" t="inlineStr">
        <is>
          <t>Proxies</t>
        </is>
      </c>
      <c r="J1528" t="inlineStr">
        <is>
          <t>Proxies</t>
        </is>
      </c>
      <c r="K1528" t="inlineStr"/>
      <c r="L1528" t="inlineStr">
        <is>
          <t>Pacasmayo</t>
        </is>
      </c>
      <c r="M1528" t="inlineStr">
        <is>
          <t>Pacasmayo</t>
        </is>
      </c>
      <c r="N1528" t="b">
        <v>0</v>
      </c>
      <c r="O1528" t="n">
        <v>207.50297708</v>
      </c>
      <c r="P1528" t="n">
        <v>0.001091383664561031</v>
      </c>
      <c r="Q1528" t="n">
        <v>4.4642724831921</v>
      </c>
      <c r="R1528" t="n">
        <v>926.349830758685</v>
      </c>
      <c r="S1528" t="n">
        <v>0.2264653595328941</v>
      </c>
      <c r="T1528">
        <f>O1528*Q1528</f>
        <v/>
      </c>
      <c r="U1528">
        <f>O1528*P1528</f>
        <v/>
      </c>
    </row>
    <row r="1529">
      <c r="A1529" t="inlineStr">
        <is>
          <t>202606</t>
        </is>
      </c>
      <c r="B1529" t="inlineStr">
        <is>
          <t>Habitat</t>
        </is>
      </c>
      <c r="C1529" t="inlineStr">
        <is>
          <t>F3</t>
        </is>
      </c>
      <c r="D1529" t="inlineStr">
        <is>
          <t>IN-FONDO3</t>
        </is>
      </c>
      <c r="E1529" t="inlineStr">
        <is>
          <t>3220512Q1094</t>
        </is>
      </c>
      <c r="F1529" t="inlineStr">
        <is>
          <t>US15126Q1094</t>
        </is>
      </c>
      <c r="G1529" t="inlineStr">
        <is>
          <t>BU</t>
        </is>
      </c>
      <c r="H1529" t="inlineStr">
        <is>
          <t>Sector</t>
        </is>
      </c>
      <c r="I1529" t="inlineStr">
        <is>
          <t>Proxies</t>
        </is>
      </c>
      <c r="J1529" t="inlineStr">
        <is>
          <t>Proxies</t>
        </is>
      </c>
      <c r="K1529" t="inlineStr"/>
      <c r="L1529" t="inlineStr">
        <is>
          <t>Pacasmayo</t>
        </is>
      </c>
      <c r="M1529" t="inlineStr">
        <is>
          <t>Pacasmayo</t>
        </is>
      </c>
      <c r="N1529" t="b">
        <v>0</v>
      </c>
      <c r="O1529" t="n">
        <v>207.50297708</v>
      </c>
      <c r="P1529" t="n">
        <v>0.001173477752391491</v>
      </c>
      <c r="Q1529" t="n">
        <v>2.045203103405008</v>
      </c>
      <c r="R1529" t="n">
        <v>424.3857326897941</v>
      </c>
      <c r="S1529" t="n">
        <v>0.2435001271583815</v>
      </c>
      <c r="T1529">
        <f>O1529*Q1529</f>
        <v/>
      </c>
      <c r="U1529">
        <f>O1529*P1529</f>
        <v/>
      </c>
    </row>
    <row r="1530">
      <c r="A1530" t="inlineStr">
        <is>
          <t>202606</t>
        </is>
      </c>
      <c r="B1530" t="inlineStr">
        <is>
          <t>Habitat</t>
        </is>
      </c>
      <c r="C1530" t="inlineStr">
        <is>
          <t>F1</t>
        </is>
      </c>
      <c r="D1530" t="inlineStr">
        <is>
          <t>IN-FONDO1</t>
        </is>
      </c>
      <c r="E1530" t="inlineStr">
        <is>
          <t>305923100002</t>
        </is>
      </c>
      <c r="F1530" t="inlineStr">
        <is>
          <t>PEP746354203</t>
        </is>
      </c>
      <c r="G1530" t="inlineStr">
        <is>
          <t>BU</t>
        </is>
      </c>
      <c r="H1530" t="inlineStr">
        <is>
          <t>Sector</t>
        </is>
      </c>
      <c r="I1530" t="inlineStr">
        <is>
          <t>Proxies</t>
        </is>
      </c>
      <c r="J1530" t="inlineStr">
        <is>
          <t>Proxies</t>
        </is>
      </c>
      <c r="K1530" t="inlineStr"/>
      <c r="L1530" t="inlineStr"/>
      <c r="M1530" t="inlineStr">
        <is>
          <t>nan</t>
        </is>
      </c>
      <c r="N1530" t="b">
        <v>0</v>
      </c>
      <c r="O1530" t="n">
        <v>29.00131826</v>
      </c>
      <c r="P1530" t="n">
        <v>0.0005783561429455243</v>
      </c>
      <c r="Q1530" t="n">
        <v>0.2944302369080133</v>
      </c>
      <c r="R1530" t="n">
        <v>8.538865005936493</v>
      </c>
      <c r="S1530" t="n">
        <v>0.0167730905691892</v>
      </c>
      <c r="T1530">
        <f>O1530*Q1530</f>
        <v/>
      </c>
      <c r="U1530">
        <f>O1530*P1530</f>
        <v/>
      </c>
    </row>
    <row r="1531">
      <c r="A1531" t="inlineStr">
        <is>
          <t>202606</t>
        </is>
      </c>
      <c r="B1531" t="inlineStr">
        <is>
          <t>Habitat</t>
        </is>
      </c>
      <c r="C1531" t="inlineStr">
        <is>
          <t>F3</t>
        </is>
      </c>
      <c r="D1531" t="inlineStr">
        <is>
          <t>IN-FONDO3</t>
        </is>
      </c>
      <c r="E1531" t="inlineStr">
        <is>
          <t>305923100002</t>
        </is>
      </c>
      <c r="F1531" t="inlineStr">
        <is>
          <t>PEP746354203</t>
        </is>
      </c>
      <c r="G1531" t="inlineStr">
        <is>
          <t>BU</t>
        </is>
      </c>
      <c r="H1531" t="inlineStr">
        <is>
          <t>Sector</t>
        </is>
      </c>
      <c r="I1531" t="inlineStr">
        <is>
          <t>Proxies</t>
        </is>
      </c>
      <c r="J1531" t="inlineStr">
        <is>
          <t>Proxies</t>
        </is>
      </c>
      <c r="K1531" t="inlineStr"/>
      <c r="L1531" t="inlineStr"/>
      <c r="M1531" t="inlineStr">
        <is>
          <t>nan</t>
        </is>
      </c>
      <c r="N1531" t="b">
        <v>0</v>
      </c>
      <c r="O1531" t="n">
        <v>29.00131826</v>
      </c>
      <c r="P1531" t="n">
        <v>0.003448596477427257</v>
      </c>
      <c r="Q1531" t="n">
        <v>6.010408125464639</v>
      </c>
      <c r="R1531" t="n">
        <v>174.30975891909</v>
      </c>
      <c r="S1531" t="n">
        <v>0.1000138439921828</v>
      </c>
      <c r="T1531">
        <f>O1531*Q1531</f>
        <v/>
      </c>
      <c r="U1531">
        <f>O1531*P1531</f>
        <v/>
      </c>
    </row>
    <row r="1532">
      <c r="A1532" t="inlineStr">
        <is>
          <t>202606</t>
        </is>
      </c>
      <c r="B1532" t="inlineStr">
        <is>
          <t>Habitat</t>
        </is>
      </c>
      <c r="C1532" t="inlineStr">
        <is>
          <t>F2</t>
        </is>
      </c>
      <c r="D1532" t="inlineStr">
        <is>
          <t>IN-FONDO2</t>
        </is>
      </c>
      <c r="E1532" t="inlineStr">
        <is>
          <t>305923100002</t>
        </is>
      </c>
      <c r="F1532" t="inlineStr">
        <is>
          <t>PEP746354203</t>
        </is>
      </c>
      <c r="G1532" t="inlineStr">
        <is>
          <t>BU</t>
        </is>
      </c>
      <c r="H1532" t="inlineStr">
        <is>
          <t>Sector</t>
        </is>
      </c>
      <c r="I1532" t="inlineStr">
        <is>
          <t>Proxies</t>
        </is>
      </c>
      <c r="J1532" t="inlineStr">
        <is>
          <t>Proxies</t>
        </is>
      </c>
      <c r="K1532" t="inlineStr"/>
      <c r="L1532" t="inlineStr"/>
      <c r="M1532" t="inlineStr">
        <is>
          <t>nan</t>
        </is>
      </c>
      <c r="N1532" t="b">
        <v>0</v>
      </c>
      <c r="O1532" t="n">
        <v>29.00131826</v>
      </c>
      <c r="P1532" t="n">
        <v>0.001070912397981235</v>
      </c>
      <c r="Q1532" t="n">
        <v>4.380535374917686</v>
      </c>
      <c r="R1532" t="n">
        <v>127.0413005571762</v>
      </c>
      <c r="S1532" t="n">
        <v>0.03105787128243359</v>
      </c>
      <c r="T1532">
        <f>O1532*Q1532</f>
        <v/>
      </c>
      <c r="U1532">
        <f>O1532*P1532</f>
        <v/>
      </c>
    </row>
    <row r="1533">
      <c r="A1533" t="inlineStr">
        <is>
          <t>202606</t>
        </is>
      </c>
      <c r="B1533" t="inlineStr">
        <is>
          <t>Habitat</t>
        </is>
      </c>
      <c r="C1533" t="inlineStr">
        <is>
          <t>F3</t>
        </is>
      </c>
      <c r="D1533" t="inlineStr">
        <is>
          <t>IN-FONDO3</t>
        </is>
      </c>
      <c r="E1533" t="inlineStr">
        <is>
          <t>302128100001</t>
        </is>
      </c>
      <c r="F1533" t="inlineStr">
        <is>
          <t>PEP736211009</t>
        </is>
      </c>
      <c r="G1533" t="inlineStr">
        <is>
          <t>BU</t>
        </is>
      </c>
      <c r="H1533" t="inlineStr">
        <is>
          <t>Sector</t>
        </is>
      </c>
      <c r="I1533" t="inlineStr">
        <is>
          <t>Proxies</t>
        </is>
      </c>
      <c r="J1533" t="inlineStr">
        <is>
          <t>Proxies</t>
        </is>
      </c>
      <c r="K1533" t="inlineStr"/>
      <c r="L1533" t="inlineStr">
        <is>
          <t>Fossal</t>
        </is>
      </c>
      <c r="M1533" t="inlineStr">
        <is>
          <t>Fossal</t>
        </is>
      </c>
      <c r="N1533" t="b">
        <v>0</v>
      </c>
      <c r="O1533" t="n">
        <v>207.50297708</v>
      </c>
      <c r="P1533" t="n">
        <v>2.546417752980585e-07</v>
      </c>
      <c r="Q1533" t="n">
        <v>0.0004438040244348871</v>
      </c>
      <c r="R1533" t="n">
        <v>0.09209065631032413</v>
      </c>
      <c r="S1533" t="n">
        <v>5.283892646328354e-05</v>
      </c>
      <c r="T1533">
        <f>O1533*Q1533</f>
        <v/>
      </c>
      <c r="U1533">
        <f>O1533*P1533</f>
        <v/>
      </c>
    </row>
    <row r="1534">
      <c r="A1534" t="inlineStr">
        <is>
          <t>202606</t>
        </is>
      </c>
      <c r="B1534" t="inlineStr">
        <is>
          <t>Habitat</t>
        </is>
      </c>
      <c r="C1534" t="inlineStr">
        <is>
          <t>F2</t>
        </is>
      </c>
      <c r="D1534" t="inlineStr">
        <is>
          <t>IN-FONDO2</t>
        </is>
      </c>
      <c r="E1534" t="inlineStr">
        <is>
          <t>302128100001</t>
        </is>
      </c>
      <c r="F1534" t="inlineStr">
        <is>
          <t>PEP736211009</t>
        </is>
      </c>
      <c r="G1534" t="inlineStr">
        <is>
          <t>BU</t>
        </is>
      </c>
      <c r="H1534" t="inlineStr">
        <is>
          <t>Sector</t>
        </is>
      </c>
      <c r="I1534" t="inlineStr">
        <is>
          <t>Proxies</t>
        </is>
      </c>
      <c r="J1534" t="inlineStr">
        <is>
          <t>Proxies</t>
        </is>
      </c>
      <c r="K1534" t="inlineStr"/>
      <c r="L1534" t="inlineStr">
        <is>
          <t>Fossal</t>
        </is>
      </c>
      <c r="M1534" t="inlineStr">
        <is>
          <t>Fossal</t>
        </is>
      </c>
      <c r="N1534" t="b">
        <v>0</v>
      </c>
      <c r="O1534" t="n">
        <v>207.50297708</v>
      </c>
      <c r="P1534" t="n">
        <v>6.678175333376512e-10</v>
      </c>
      <c r="Q1534" t="n">
        <v>2.731687796584003e-06</v>
      </c>
      <c r="R1534" t="n">
        <v>0.0005668333502442861</v>
      </c>
      <c r="S1534" t="n">
        <v>1.385741263137848e-07</v>
      </c>
      <c r="T1534">
        <f>O1534*Q1534</f>
        <v/>
      </c>
      <c r="U1534">
        <f>O1534*P1534</f>
        <v/>
      </c>
    </row>
    <row r="1535">
      <c r="A1535" t="inlineStr">
        <is>
          <t>202606</t>
        </is>
      </c>
      <c r="B1535" t="inlineStr">
        <is>
          <t>Habitat</t>
        </is>
      </c>
      <c r="C1535" t="inlineStr">
        <is>
          <t>F1</t>
        </is>
      </c>
      <c r="D1535" t="inlineStr">
        <is>
          <t>IN-FONDO1</t>
        </is>
      </c>
      <c r="E1535" t="inlineStr">
        <is>
          <t>302128100001</t>
        </is>
      </c>
      <c r="F1535" t="inlineStr">
        <is>
          <t>PEP736211009</t>
        </is>
      </c>
      <c r="G1535" t="inlineStr">
        <is>
          <t>BU</t>
        </is>
      </c>
      <c r="H1535" t="inlineStr">
        <is>
          <t>Sector</t>
        </is>
      </c>
      <c r="I1535" t="inlineStr">
        <is>
          <t>Proxies</t>
        </is>
      </c>
      <c r="J1535" t="inlineStr">
        <is>
          <t>Proxies</t>
        </is>
      </c>
      <c r="K1535" t="inlineStr"/>
      <c r="L1535" t="inlineStr">
        <is>
          <t>Fossal</t>
        </is>
      </c>
      <c r="M1535" t="inlineStr">
        <is>
          <t>Fossal</t>
        </is>
      </c>
      <c r="N1535" t="b">
        <v>0</v>
      </c>
      <c r="O1535" t="n">
        <v>207.50297708</v>
      </c>
      <c r="P1535" t="n">
        <v>6.599657832032992e-08</v>
      </c>
      <c r="Q1535" t="n">
        <v>3.359761701675788e-05</v>
      </c>
      <c r="R1535" t="n">
        <v>0.006971605553770928</v>
      </c>
      <c r="S1535" t="n">
        <v>1.369448647856184e-05</v>
      </c>
      <c r="T1535">
        <f>O1535*Q1535</f>
        <v/>
      </c>
      <c r="U1535">
        <f>O1535*P1535</f>
        <v/>
      </c>
    </row>
    <row r="1536">
      <c r="A1536" t="inlineStr">
        <is>
          <t>202606</t>
        </is>
      </c>
      <c r="B1536" t="inlineStr">
        <is>
          <t>Habitat</t>
        </is>
      </c>
      <c r="C1536" t="inlineStr">
        <is>
          <t>F3</t>
        </is>
      </c>
      <c r="D1536" t="inlineStr">
        <is>
          <t>IN-FONDO3</t>
        </is>
      </c>
      <c r="E1536" t="inlineStr">
        <is>
          <t>302030100001</t>
        </is>
      </c>
      <c r="F1536" t="inlineStr">
        <is>
          <t>PEP701011004</t>
        </is>
      </c>
      <c r="G1536" t="inlineStr">
        <is>
          <t>BU</t>
        </is>
      </c>
      <c r="H1536" t="inlineStr">
        <is>
          <t>Sector</t>
        </is>
      </c>
      <c r="I1536" t="inlineStr">
        <is>
          <t>Proxies</t>
        </is>
      </c>
      <c r="J1536" t="inlineStr">
        <is>
          <t>Proxies</t>
        </is>
      </c>
      <c r="K1536" t="inlineStr"/>
      <c r="L1536" t="inlineStr">
        <is>
          <t>Ene Dist.</t>
        </is>
      </c>
      <c r="M1536" t="inlineStr">
        <is>
          <t>Ene Dist.</t>
        </is>
      </c>
      <c r="N1536" t="b">
        <v>0</v>
      </c>
      <c r="O1536" t="n">
        <v>250.58497259</v>
      </c>
      <c r="P1536" t="n">
        <v>0.0008204666632324395</v>
      </c>
      <c r="Q1536" t="n">
        <v>1.429955499764363</v>
      </c>
      <c r="R1536" t="n">
        <v>358.3253597133727</v>
      </c>
      <c r="S1536" t="n">
        <v>0.2055966163171096</v>
      </c>
      <c r="T1536">
        <f>O1536*Q1536</f>
        <v/>
      </c>
      <c r="U1536">
        <f>O1536*P1536</f>
        <v/>
      </c>
    </row>
    <row r="1537">
      <c r="A1537" t="inlineStr">
        <is>
          <t>202606</t>
        </is>
      </c>
      <c r="B1537" t="inlineStr">
        <is>
          <t>Habitat</t>
        </is>
      </c>
      <c r="C1537" t="inlineStr">
        <is>
          <t>F2</t>
        </is>
      </c>
      <c r="D1537" t="inlineStr">
        <is>
          <t>IN-FONDO2</t>
        </is>
      </c>
      <c r="E1537" t="inlineStr">
        <is>
          <t>302030100001</t>
        </is>
      </c>
      <c r="F1537" t="inlineStr">
        <is>
          <t>PEP701011004</t>
        </is>
      </c>
      <c r="G1537" t="inlineStr">
        <is>
          <t>BU</t>
        </is>
      </c>
      <c r="H1537" t="inlineStr">
        <is>
          <t>Sector</t>
        </is>
      </c>
      <c r="I1537" t="inlineStr">
        <is>
          <t>Proxies</t>
        </is>
      </c>
      <c r="J1537" t="inlineStr">
        <is>
          <t>Proxies</t>
        </is>
      </c>
      <c r="K1537" t="inlineStr"/>
      <c r="L1537" t="inlineStr">
        <is>
          <t>Ene Dist.</t>
        </is>
      </c>
      <c r="M1537" t="inlineStr">
        <is>
          <t>Ene Dist.</t>
        </is>
      </c>
      <c r="N1537" t="b">
        <v>0</v>
      </c>
      <c r="O1537" t="n">
        <v>250.58497259</v>
      </c>
      <c r="P1537" t="n">
        <v>0.0003882902412008377</v>
      </c>
      <c r="Q1537" t="n">
        <v>1.588289705602413</v>
      </c>
      <c r="R1537" t="n">
        <v>398.0015323433599</v>
      </c>
      <c r="S1537" t="n">
        <v>0.09729969944827642</v>
      </c>
      <c r="T1537">
        <f>O1537*Q1537</f>
        <v/>
      </c>
      <c r="U1537">
        <f>O1537*P1537</f>
        <v/>
      </c>
    </row>
    <row r="1538">
      <c r="A1538" t="inlineStr">
        <is>
          <t>202606</t>
        </is>
      </c>
      <c r="B1538" t="inlineStr">
        <is>
          <t>Habitat</t>
        </is>
      </c>
      <c r="C1538" t="inlineStr">
        <is>
          <t>F1</t>
        </is>
      </c>
      <c r="D1538" t="inlineStr">
        <is>
          <t>IN-FONDO1</t>
        </is>
      </c>
      <c r="E1538" t="inlineStr">
        <is>
          <t>302030100001</t>
        </is>
      </c>
      <c r="F1538" t="inlineStr">
        <is>
          <t>PEP701011004</t>
        </is>
      </c>
      <c r="G1538" t="inlineStr">
        <is>
          <t>BU</t>
        </is>
      </c>
      <c r="H1538" t="inlineStr">
        <is>
          <t>Sector</t>
        </is>
      </c>
      <c r="I1538" t="inlineStr">
        <is>
          <t>Proxies</t>
        </is>
      </c>
      <c r="J1538" t="inlineStr">
        <is>
          <t>Proxies</t>
        </is>
      </c>
      <c r="K1538" t="inlineStr"/>
      <c r="L1538" t="inlineStr">
        <is>
          <t>Ene Dist.</t>
        </is>
      </c>
      <c r="M1538" t="inlineStr">
        <is>
          <t>Ene Dist.</t>
        </is>
      </c>
      <c r="N1538" t="b">
        <v>0</v>
      </c>
      <c r="O1538" t="n">
        <v>250.58497259</v>
      </c>
      <c r="P1538" t="n">
        <v>0.0002716176835383537</v>
      </c>
      <c r="Q1538" t="n">
        <v>0.1382754551638539</v>
      </c>
      <c r="R1538" t="n">
        <v>34.64975114210409</v>
      </c>
      <c r="S1538" t="n">
        <v>0.06806330978441766</v>
      </c>
      <c r="T1538">
        <f>O1538*Q1538</f>
        <v/>
      </c>
      <c r="U1538">
        <f>O1538*P1538</f>
        <v/>
      </c>
    </row>
    <row r="1539">
      <c r="A1539" t="inlineStr">
        <is>
          <t>202606</t>
        </is>
      </c>
      <c r="B1539" t="inlineStr">
        <is>
          <t>Habitat</t>
        </is>
      </c>
      <c r="C1539" t="inlineStr">
        <is>
          <t>F1</t>
        </is>
      </c>
      <c r="D1539" t="inlineStr">
        <is>
          <t>IN-FONDO1</t>
        </is>
      </c>
      <c r="E1539" t="inlineStr">
        <is>
          <t>302032100002</t>
        </is>
      </c>
      <c r="F1539" t="inlineStr">
        <is>
          <t>PEP700511004</t>
        </is>
      </c>
      <c r="G1539" t="inlineStr">
        <is>
          <t>BU</t>
        </is>
      </c>
      <c r="H1539" t="inlineStr">
        <is>
          <t>Sector</t>
        </is>
      </c>
      <c r="I1539" t="inlineStr">
        <is>
          <t>Proxies</t>
        </is>
      </c>
      <c r="J1539" t="inlineStr">
        <is>
          <t>Proxies</t>
        </is>
      </c>
      <c r="K1539" t="inlineStr"/>
      <c r="L1539" t="inlineStr">
        <is>
          <t>Enel Gen.</t>
        </is>
      </c>
      <c r="M1539" t="inlineStr">
        <is>
          <t>Enel Gen.</t>
        </is>
      </c>
      <c r="N1539" t="b">
        <v>0</v>
      </c>
      <c r="O1539" t="n">
        <v>250.58497259</v>
      </c>
      <c r="P1539" t="n">
        <v>0.002108700031766308</v>
      </c>
      <c r="Q1539" t="n">
        <v>1.073499533970315</v>
      </c>
      <c r="R1539" t="n">
        <v>269.0028512953292</v>
      </c>
      <c r="S1539" t="n">
        <v>0.5284085396606925</v>
      </c>
      <c r="T1539">
        <f>O1539*Q1539</f>
        <v/>
      </c>
      <c r="U1539">
        <f>O1539*P1539</f>
        <v/>
      </c>
    </row>
    <row r="1540">
      <c r="A1540" t="inlineStr">
        <is>
          <t>202606</t>
        </is>
      </c>
      <c r="B1540" t="inlineStr">
        <is>
          <t>Habitat</t>
        </is>
      </c>
      <c r="C1540" t="inlineStr">
        <is>
          <t>F3</t>
        </is>
      </c>
      <c r="D1540" t="inlineStr">
        <is>
          <t>IN-FONDO3</t>
        </is>
      </c>
      <c r="E1540" t="inlineStr">
        <is>
          <t>302032100002</t>
        </is>
      </c>
      <c r="F1540" t="inlineStr">
        <is>
          <t>PEP700511004</t>
        </is>
      </c>
      <c r="G1540" t="inlineStr">
        <is>
          <t>BU</t>
        </is>
      </c>
      <c r="H1540" t="inlineStr">
        <is>
          <t>Sector</t>
        </is>
      </c>
      <c r="I1540" t="inlineStr">
        <is>
          <t>Proxies</t>
        </is>
      </c>
      <c r="J1540" t="inlineStr">
        <is>
          <t>Proxies</t>
        </is>
      </c>
      <c r="K1540" t="inlineStr"/>
      <c r="L1540" t="inlineStr">
        <is>
          <t>Enel Gen.</t>
        </is>
      </c>
      <c r="M1540" t="inlineStr">
        <is>
          <t>Enel Gen.</t>
        </is>
      </c>
      <c r="N1540" t="b">
        <v>0</v>
      </c>
      <c r="O1540" t="n">
        <v>250.58497259</v>
      </c>
      <c r="P1540" t="n">
        <v>0.01149406209327719</v>
      </c>
      <c r="Q1540" t="n">
        <v>20.03249862725801</v>
      </c>
      <c r="R1540" t="n">
        <v>5019.843119420661</v>
      </c>
      <c r="S1540" t="n">
        <v>2.880239234591622</v>
      </c>
      <c r="T1540">
        <f>O1540*Q1540</f>
        <v/>
      </c>
      <c r="U1540">
        <f>O1540*P1540</f>
        <v/>
      </c>
    </row>
    <row r="1541">
      <c r="A1541" t="inlineStr">
        <is>
          <t>202606</t>
        </is>
      </c>
      <c r="B1541" t="inlineStr">
        <is>
          <t>Habitat</t>
        </is>
      </c>
      <c r="C1541" t="inlineStr">
        <is>
          <t>F2</t>
        </is>
      </c>
      <c r="D1541" t="inlineStr">
        <is>
          <t>IN-FONDO2</t>
        </is>
      </c>
      <c r="E1541" t="inlineStr">
        <is>
          <t>302032100002</t>
        </is>
      </c>
      <c r="F1541" t="inlineStr">
        <is>
          <t>PEP700511004</t>
        </is>
      </c>
      <c r="G1541" t="inlineStr">
        <is>
          <t>BU</t>
        </is>
      </c>
      <c r="H1541" t="inlineStr">
        <is>
          <t>Sector</t>
        </is>
      </c>
      <c r="I1541" t="inlineStr">
        <is>
          <t>Proxies</t>
        </is>
      </c>
      <c r="J1541" t="inlineStr">
        <is>
          <t>Proxies</t>
        </is>
      </c>
      <c r="K1541" t="inlineStr"/>
      <c r="L1541" t="inlineStr">
        <is>
          <t>Enel Gen.</t>
        </is>
      </c>
      <c r="M1541" t="inlineStr">
        <is>
          <t>Enel Gen.</t>
        </is>
      </c>
      <c r="N1541" t="b">
        <v>0</v>
      </c>
      <c r="O1541" t="n">
        <v>250.58497259</v>
      </c>
      <c r="P1541" t="n">
        <v>0.003682197334790759</v>
      </c>
      <c r="Q1541" t="n">
        <v>15.06191889540639</v>
      </c>
      <c r="R1541" t="n">
        <v>3774.290533558214</v>
      </c>
      <c r="S1541" t="n">
        <v>0.9227033182095133</v>
      </c>
      <c r="T1541">
        <f>O1541*Q1541</f>
        <v/>
      </c>
      <c r="U1541">
        <f>O1541*P1541</f>
        <v/>
      </c>
    </row>
    <row r="1542">
      <c r="A1542" t="inlineStr">
        <is>
          <t>202606</t>
        </is>
      </c>
      <c r="B1542" t="inlineStr">
        <is>
          <t>Habitat</t>
        </is>
      </c>
      <c r="C1542" t="inlineStr">
        <is>
          <t>F1</t>
        </is>
      </c>
      <c r="D1542" t="inlineStr">
        <is>
          <t>IN-FONDO1</t>
        </is>
      </c>
      <c r="E1542" t="inlineStr">
        <is>
          <t>302061100001</t>
        </is>
      </c>
      <c r="F1542" t="inlineStr">
        <is>
          <t>PEP702101002</t>
        </is>
      </c>
      <c r="G1542" t="inlineStr">
        <is>
          <t>BU</t>
        </is>
      </c>
      <c r="H1542" t="inlineStr">
        <is>
          <t>Sector</t>
        </is>
      </c>
      <c r="I1542" t="inlineStr">
        <is>
          <t>Proxies</t>
        </is>
      </c>
      <c r="J1542" t="inlineStr">
        <is>
          <t>Proxies</t>
        </is>
      </c>
      <c r="K1542" t="inlineStr"/>
      <c r="L1542" t="inlineStr">
        <is>
          <t>Engie Ene.</t>
        </is>
      </c>
      <c r="M1542" t="inlineStr">
        <is>
          <t>Engie Ene.</t>
        </is>
      </c>
      <c r="N1542" t="b">
        <v>0</v>
      </c>
      <c r="O1542" t="n">
        <v>250.58497259</v>
      </c>
      <c r="P1542" t="n">
        <v>0.0005752819008250849</v>
      </c>
      <c r="Q1542" t="n">
        <v>0.2928651980528476</v>
      </c>
      <c r="R1542" t="n">
        <v>73.38761762663773</v>
      </c>
      <c r="S1542" t="n">
        <v>0.144156999349777</v>
      </c>
      <c r="T1542">
        <f>O1542*Q1542</f>
        <v/>
      </c>
      <c r="U1542">
        <f>O1542*P1542</f>
        <v/>
      </c>
    </row>
    <row r="1543">
      <c r="A1543" t="inlineStr">
        <is>
          <t>202606</t>
        </is>
      </c>
      <c r="B1543" t="inlineStr">
        <is>
          <t>Habitat</t>
        </is>
      </c>
      <c r="C1543" t="inlineStr">
        <is>
          <t>F2</t>
        </is>
      </c>
      <c r="D1543" t="inlineStr">
        <is>
          <t>IN-FONDO2</t>
        </is>
      </c>
      <c r="E1543" t="inlineStr">
        <is>
          <t>302061100001</t>
        </is>
      </c>
      <c r="F1543" t="inlineStr">
        <is>
          <t>PEP702101002</t>
        </is>
      </c>
      <c r="G1543" t="inlineStr">
        <is>
          <t>BU</t>
        </is>
      </c>
      <c r="H1543" t="inlineStr">
        <is>
          <t>Sector</t>
        </is>
      </c>
      <c r="I1543" t="inlineStr">
        <is>
          <t>Proxies</t>
        </is>
      </c>
      <c r="J1543" t="inlineStr">
        <is>
          <t>Proxies</t>
        </is>
      </c>
      <c r="K1543" t="inlineStr"/>
      <c r="L1543" t="inlineStr">
        <is>
          <t>Engie Ene.</t>
        </is>
      </c>
      <c r="M1543" t="inlineStr">
        <is>
          <t>Engie Ene.</t>
        </is>
      </c>
      <c r="N1543" t="b">
        <v>0</v>
      </c>
      <c r="O1543" t="n">
        <v>250.58497259</v>
      </c>
      <c r="P1543" t="n">
        <v>0.004683979702320847</v>
      </c>
      <c r="Q1543" t="n">
        <v>19.15967993282342</v>
      </c>
      <c r="R1543" t="n">
        <v>4801.12787079973</v>
      </c>
      <c r="S1543" t="n">
        <v>1.173734925318186</v>
      </c>
      <c r="T1543">
        <f>O1543*Q1543</f>
        <v/>
      </c>
      <c r="U1543">
        <f>O1543*P1543</f>
        <v/>
      </c>
    </row>
    <row r="1544">
      <c r="A1544" t="inlineStr">
        <is>
          <t>202606</t>
        </is>
      </c>
      <c r="B1544" t="inlineStr">
        <is>
          <t>Habitat</t>
        </is>
      </c>
      <c r="C1544" t="inlineStr">
        <is>
          <t>F3</t>
        </is>
      </c>
      <c r="D1544" t="inlineStr">
        <is>
          <t>IN-FONDO3</t>
        </is>
      </c>
      <c r="E1544" t="inlineStr">
        <is>
          <t>302061100001</t>
        </is>
      </c>
      <c r="F1544" t="inlineStr">
        <is>
          <t>PEP702101002</t>
        </is>
      </c>
      <c r="G1544" t="inlineStr">
        <is>
          <t>BU</t>
        </is>
      </c>
      <c r="H1544" t="inlineStr">
        <is>
          <t>Sector</t>
        </is>
      </c>
      <c r="I1544" t="inlineStr">
        <is>
          <t>Proxies</t>
        </is>
      </c>
      <c r="J1544" t="inlineStr">
        <is>
          <t>Proxies</t>
        </is>
      </c>
      <c r="K1544" t="inlineStr"/>
      <c r="L1544" t="inlineStr">
        <is>
          <t>Engie Ene.</t>
        </is>
      </c>
      <c r="M1544" t="inlineStr">
        <is>
          <t>Engie Ene.</t>
        </is>
      </c>
      <c r="N1544" t="b">
        <v>0</v>
      </c>
      <c r="O1544" t="n">
        <v>250.58497259</v>
      </c>
      <c r="P1544" t="n">
        <v>0.01141332547788032</v>
      </c>
      <c r="Q1544" t="n">
        <v>19.8917863078028</v>
      </c>
      <c r="R1544" t="n">
        <v>4984.582726706902</v>
      </c>
      <c r="S1544" t="n">
        <v>2.860007852035389</v>
      </c>
      <c r="T1544">
        <f>O1544*Q1544</f>
        <v/>
      </c>
      <c r="U1544">
        <f>O1544*P1544</f>
        <v/>
      </c>
    </row>
    <row r="1545">
      <c r="A1545" t="inlineStr">
        <is>
          <t>202606</t>
        </is>
      </c>
      <c r="B1545" t="inlineStr">
        <is>
          <t>Habitat</t>
        </is>
      </c>
      <c r="C1545" t="inlineStr">
        <is>
          <t>F1</t>
        </is>
      </c>
      <c r="D1545" t="inlineStr">
        <is>
          <t>IN-FONDO1</t>
        </is>
      </c>
      <c r="E1545" t="inlineStr">
        <is>
          <t>5273982F6385</t>
        </is>
      </c>
      <c r="F1545" t="inlineStr">
        <is>
          <t>LU1883863851</t>
        </is>
      </c>
      <c r="G1545" t="inlineStr">
        <is>
          <t>TD</t>
        </is>
      </c>
      <c r="H1545" t="inlineStr">
        <is>
          <t>Sector</t>
        </is>
      </c>
      <c r="I1545" t="inlineStr">
        <is>
          <t>Proxies</t>
        </is>
      </c>
      <c r="J1545" t="inlineStr">
        <is>
          <t>Proxies</t>
        </is>
      </c>
      <c r="K1545" t="inlineStr"/>
      <c r="L1545" t="inlineStr">
        <is>
          <t>Amundi / Pioneer - US High Yield</t>
        </is>
      </c>
      <c r="M1545" t="inlineStr">
        <is>
          <t>Amundi / Pioneer - US High Yield</t>
        </is>
      </c>
      <c r="N1545" t="b">
        <v>0</v>
      </c>
      <c r="O1545" t="n">
        <v>94.32351168</v>
      </c>
      <c r="P1545" t="n">
        <v>7.787120880529178e-08</v>
      </c>
      <c r="Q1545" t="n">
        <v>3.964276810493738e-05</v>
      </c>
      <c r="R1545" t="n">
        <v>0.003739245100373592</v>
      </c>
      <c r="S1545" t="n">
        <v>7.345085873281658e-06</v>
      </c>
      <c r="T1545">
        <f>O1545*Q1545</f>
        <v/>
      </c>
      <c r="U1545">
        <f>O1545*P1545</f>
        <v/>
      </c>
    </row>
    <row r="1546">
      <c r="A1546" t="inlineStr">
        <is>
          <t>202606</t>
        </is>
      </c>
      <c r="B1546" t="inlineStr">
        <is>
          <t>Habitat</t>
        </is>
      </c>
      <c r="C1546" t="inlineStr">
        <is>
          <t>F2</t>
        </is>
      </c>
      <c r="D1546" t="inlineStr">
        <is>
          <t>IN-FONDO2</t>
        </is>
      </c>
      <c r="E1546" t="inlineStr">
        <is>
          <t>5270582R1157</t>
        </is>
      </c>
      <c r="F1546" t="inlineStr">
        <is>
          <t>KYG6201R1157</t>
        </is>
      </c>
      <c r="G1546" t="inlineStr">
        <is>
          <t>TD</t>
        </is>
      </c>
      <c r="H1546" t="inlineStr">
        <is>
          <t>Sector</t>
        </is>
      </c>
      <c r="I1546" t="inlineStr">
        <is>
          <t>Proxies</t>
        </is>
      </c>
      <c r="J1546" t="inlineStr">
        <is>
          <t>Proxies</t>
        </is>
      </c>
      <c r="K1546" t="inlineStr"/>
      <c r="L1546" t="inlineStr">
        <is>
          <t>Moneda - CLOs</t>
        </is>
      </c>
      <c r="M1546" t="inlineStr">
        <is>
          <t>Moneda - CLOs</t>
        </is>
      </c>
      <c r="N1546" t="b">
        <v>0</v>
      </c>
      <c r="O1546" t="n">
        <v>94.32351168</v>
      </c>
      <c r="P1546" t="n">
        <v>0.002484508944051207</v>
      </c>
      <c r="Q1546" t="n">
        <v>10.1628100853366</v>
      </c>
      <c r="R1546" t="n">
        <v>958.5919357858683</v>
      </c>
      <c r="S1546" t="n">
        <v>0.2343476084032785</v>
      </c>
      <c r="T1546">
        <f>O1546*Q1546</f>
        <v/>
      </c>
      <c r="U1546">
        <f>O1546*P1546</f>
        <v/>
      </c>
    </row>
    <row r="1547">
      <c r="A1547" t="inlineStr">
        <is>
          <t>202606</t>
        </is>
      </c>
      <c r="B1547" t="inlineStr">
        <is>
          <t>Habitat</t>
        </is>
      </c>
      <c r="C1547" t="inlineStr">
        <is>
          <t>F1</t>
        </is>
      </c>
      <c r="D1547" t="inlineStr">
        <is>
          <t>IN-FONDO1</t>
        </is>
      </c>
      <c r="E1547" t="inlineStr">
        <is>
          <t>5270582R1157</t>
        </is>
      </c>
      <c r="F1547" t="inlineStr">
        <is>
          <t>KYG6201R1157</t>
        </is>
      </c>
      <c r="G1547" t="inlineStr">
        <is>
          <t>TD</t>
        </is>
      </c>
      <c r="H1547" t="inlineStr">
        <is>
          <t>Sector</t>
        </is>
      </c>
      <c r="I1547" t="inlineStr">
        <is>
          <t>Proxies</t>
        </is>
      </c>
      <c r="J1547" t="inlineStr">
        <is>
          <t>Proxies</t>
        </is>
      </c>
      <c r="K1547" t="inlineStr"/>
      <c r="L1547" t="inlineStr">
        <is>
          <t>Moneda - CLOs</t>
        </is>
      </c>
      <c r="M1547" t="inlineStr">
        <is>
          <t>Moneda - CLOs</t>
        </is>
      </c>
      <c r="N1547" t="b">
        <v>0</v>
      </c>
      <c r="O1547" t="n">
        <v>94.32351168</v>
      </c>
      <c r="P1547" t="n">
        <v>0.02147476189491099</v>
      </c>
      <c r="Q1547" t="n">
        <v>10.93239746717339</v>
      </c>
      <c r="R1547" t="n">
        <v>1031.182120185332</v>
      </c>
      <c r="S1547" t="n">
        <v>2.025574954419856</v>
      </c>
      <c r="T1547">
        <f>O1547*Q1547</f>
        <v/>
      </c>
      <c r="U1547">
        <f>O1547*P1547</f>
        <v/>
      </c>
    </row>
    <row r="1548">
      <c r="A1548" t="inlineStr">
        <is>
          <t>202606</t>
        </is>
      </c>
      <c r="B1548" t="inlineStr">
        <is>
          <t>Habitat</t>
        </is>
      </c>
      <c r="C1548" t="inlineStr">
        <is>
          <t>F2</t>
        </is>
      </c>
      <c r="D1548" t="inlineStr">
        <is>
          <t>IN-FONDO2</t>
        </is>
      </c>
      <c r="E1548" t="inlineStr">
        <is>
          <t>5275262COMP2</t>
        </is>
      </c>
      <c r="F1548" t="inlineStr">
        <is>
          <t>CL0002633205</t>
        </is>
      </c>
      <c r="G1548" t="inlineStr">
        <is>
          <t>TD</t>
        </is>
      </c>
      <c r="H1548" t="inlineStr">
        <is>
          <t>Sector</t>
        </is>
      </c>
      <c r="I1548" t="inlineStr">
        <is>
          <t>Proxies</t>
        </is>
      </c>
      <c r="J1548" t="inlineStr">
        <is>
          <t>Proxies</t>
        </is>
      </c>
      <c r="K1548" t="inlineStr"/>
      <c r="L1548" t="inlineStr">
        <is>
          <t>FIGLHYI CI - Compass Latam HY</t>
        </is>
      </c>
      <c r="M1548" t="inlineStr">
        <is>
          <t>FIGLHYI CI - Compass Latam HY</t>
        </is>
      </c>
      <c r="N1548" t="b">
        <v>0</v>
      </c>
      <c r="O1548" t="n">
        <v>111.5193358</v>
      </c>
      <c r="P1548" t="n">
        <v>0.004151695364117551</v>
      </c>
      <c r="Q1548" t="n">
        <v>16.98238664776142</v>
      </c>
      <c r="R1548" t="n">
        <v>1893.864479257142</v>
      </c>
      <c r="S1548" t="n">
        <v>0.4629943094503284</v>
      </c>
      <c r="T1548">
        <f>O1548*Q1548</f>
        <v/>
      </c>
      <c r="U1548">
        <f>O1548*P1548</f>
        <v/>
      </c>
    </row>
    <row r="1549">
      <c r="A1549" t="inlineStr">
        <is>
          <t>202606</t>
        </is>
      </c>
      <c r="B1549" t="inlineStr">
        <is>
          <t>Habitat</t>
        </is>
      </c>
      <c r="C1549" t="inlineStr">
        <is>
          <t>F1</t>
        </is>
      </c>
      <c r="D1549" t="inlineStr">
        <is>
          <t>IN-FONDO1</t>
        </is>
      </c>
      <c r="E1549" t="inlineStr">
        <is>
          <t>5275262COMP2</t>
        </is>
      </c>
      <c r="F1549" t="inlineStr">
        <is>
          <t>CL0002633205</t>
        </is>
      </c>
      <c r="G1549" t="inlineStr">
        <is>
          <t>TD</t>
        </is>
      </c>
      <c r="H1549" t="inlineStr">
        <is>
          <t>Sector</t>
        </is>
      </c>
      <c r="I1549" t="inlineStr">
        <is>
          <t>Proxies</t>
        </is>
      </c>
      <c r="J1549" t="inlineStr">
        <is>
          <t>Proxies</t>
        </is>
      </c>
      <c r="K1549" t="inlineStr"/>
      <c r="L1549" t="inlineStr">
        <is>
          <t>FIGLHYI CI - Compass Latam HY</t>
        </is>
      </c>
      <c r="M1549" t="inlineStr">
        <is>
          <t>FIGLHYI CI - Compass Latam HY</t>
        </is>
      </c>
      <c r="N1549" t="b">
        <v>0</v>
      </c>
      <c r="O1549" t="n">
        <v>111.5193358</v>
      </c>
      <c r="P1549" t="n">
        <v>0.01374876767314891</v>
      </c>
      <c r="Q1549" t="n">
        <v>6.999239089226303</v>
      </c>
      <c r="R1549" t="n">
        <v>780.5504943359142</v>
      </c>
      <c r="S1549" t="n">
        <v>1.533253438978078</v>
      </c>
      <c r="T1549">
        <f>O1549*Q1549</f>
        <v/>
      </c>
      <c r="U1549">
        <f>O1549*P1549</f>
        <v/>
      </c>
    </row>
    <row r="1550">
      <c r="A1550" t="inlineStr">
        <is>
          <t>202606</t>
        </is>
      </c>
      <c r="B1550" t="inlineStr">
        <is>
          <t>Habitat</t>
        </is>
      </c>
      <c r="C1550" t="inlineStr">
        <is>
          <t>F2</t>
        </is>
      </c>
      <c r="D1550" t="inlineStr">
        <is>
          <t>IN-FONDO2</t>
        </is>
      </c>
      <c r="E1550" t="inlineStr">
        <is>
          <t>5277192F9LZQ</t>
        </is>
      </c>
      <c r="F1550" t="inlineStr">
        <is>
          <t>IE000NG9LZQ6</t>
        </is>
      </c>
      <c r="G1550" t="inlineStr">
        <is>
          <t>TD</t>
        </is>
      </c>
      <c r="H1550" t="inlineStr">
        <is>
          <t>Sector</t>
        </is>
      </c>
      <c r="I1550" t="inlineStr">
        <is>
          <t>Proxies</t>
        </is>
      </c>
      <c r="J1550" t="inlineStr">
        <is>
          <t>Proxies</t>
        </is>
      </c>
      <c r="K1550" t="inlineStr"/>
      <c r="L1550" t="inlineStr">
        <is>
          <t>Moneda - Latam High Yield</t>
        </is>
      </c>
      <c r="M1550" t="inlineStr">
        <is>
          <t>Moneda - Latam High Yield</t>
        </is>
      </c>
      <c r="N1550" t="b">
        <v>0</v>
      </c>
      <c r="O1550" t="n">
        <v>111.5193358</v>
      </c>
      <c r="P1550" t="n">
        <v>0.004944316041840297</v>
      </c>
      <c r="Q1550" t="n">
        <v>20.22457800178902</v>
      </c>
      <c r="R1550" t="n">
        <v>2255.431505594802</v>
      </c>
      <c r="S1550" t="n">
        <v>0.5513868409713149</v>
      </c>
      <c r="T1550">
        <f>O1550*Q1550</f>
        <v/>
      </c>
      <c r="U1550">
        <f>O1550*P1550</f>
        <v/>
      </c>
    </row>
    <row r="1551">
      <c r="A1551" t="inlineStr">
        <is>
          <t>202606</t>
        </is>
      </c>
      <c r="B1551" t="inlineStr">
        <is>
          <t>Habitat</t>
        </is>
      </c>
      <c r="C1551" t="inlineStr">
        <is>
          <t>F1</t>
        </is>
      </c>
      <c r="D1551" t="inlineStr">
        <is>
          <t>IN-FONDO1</t>
        </is>
      </c>
      <c r="E1551" t="inlineStr">
        <is>
          <t>5277192F9LZQ</t>
        </is>
      </c>
      <c r="F1551" t="inlineStr">
        <is>
          <t>IE000NG9LZQ6</t>
        </is>
      </c>
      <c r="G1551" t="inlineStr">
        <is>
          <t>TD</t>
        </is>
      </c>
      <c r="H1551" t="inlineStr">
        <is>
          <t>Sector</t>
        </is>
      </c>
      <c r="I1551" t="inlineStr">
        <is>
          <t>Proxies</t>
        </is>
      </c>
      <c r="J1551" t="inlineStr">
        <is>
          <t>Proxies</t>
        </is>
      </c>
      <c r="K1551" t="inlineStr"/>
      <c r="L1551" t="inlineStr">
        <is>
          <t>Moneda - Latam High Yield</t>
        </is>
      </c>
      <c r="M1551" t="inlineStr">
        <is>
          <t>Moneda - Latam High Yield</t>
        </is>
      </c>
      <c r="N1551" t="b">
        <v>0</v>
      </c>
      <c r="O1551" t="n">
        <v>111.5193358</v>
      </c>
      <c r="P1551" t="n">
        <v>0.01839416300967913</v>
      </c>
      <c r="Q1551" t="n">
        <v>9.364122502584987</v>
      </c>
      <c r="R1551" t="n">
        <v>1044.280721838112</v>
      </c>
      <c r="S1551" t="n">
        <v>2.051304841436346</v>
      </c>
      <c r="T1551">
        <f>O1551*Q1551</f>
        <v/>
      </c>
      <c r="U1551">
        <f>O1551*P1551</f>
        <v/>
      </c>
    </row>
    <row r="1552">
      <c r="A1552" t="inlineStr">
        <is>
          <t>202606</t>
        </is>
      </c>
      <c r="B1552" t="inlineStr">
        <is>
          <t>Habitat</t>
        </is>
      </c>
      <c r="C1552" t="inlineStr">
        <is>
          <t>F1</t>
        </is>
      </c>
      <c r="D1552" t="inlineStr">
        <is>
          <t>IN-FONDO1</t>
        </is>
      </c>
      <c r="E1552" t="inlineStr">
        <is>
          <t>4975141HMCPS</t>
        </is>
      </c>
      <c r="F1552" t="inlineStr"/>
      <c r="G1552" t="inlineStr">
        <is>
          <t>TD</t>
        </is>
      </c>
      <c r="H1552" t="inlineStr">
        <is>
          <t>Sector</t>
        </is>
      </c>
      <c r="I1552" t="inlineStr">
        <is>
          <t>Proxies</t>
        </is>
      </c>
      <c r="J1552" t="inlineStr">
        <is>
          <t>Proxies</t>
        </is>
      </c>
      <c r="K1552" t="inlineStr"/>
      <c r="L1552" t="inlineStr">
        <is>
          <t>Fondo HMC  II (PEN)</t>
        </is>
      </c>
      <c r="M1552" t="inlineStr">
        <is>
          <t>Fondo HMC II (PEN)</t>
        </is>
      </c>
      <c r="N1552" t="b">
        <v>0</v>
      </c>
      <c r="O1552" t="n">
        <v>54.42744687</v>
      </c>
      <c r="P1552" t="n">
        <v>0.01426227827744832</v>
      </c>
      <c r="Q1552" t="n">
        <v>7.26065768177144</v>
      </c>
      <c r="R1552" t="n">
        <v>395.1790602158724</v>
      </c>
      <c r="S1552" t="n">
        <v>0.7762593931909736</v>
      </c>
      <c r="T1552">
        <f>O1552*Q1552</f>
        <v/>
      </c>
      <c r="U1552">
        <f>O1552*P1552</f>
        <v/>
      </c>
    </row>
    <row r="1553">
      <c r="A1553" t="inlineStr">
        <is>
          <t>202606</t>
        </is>
      </c>
      <c r="B1553" t="inlineStr">
        <is>
          <t>Habitat</t>
        </is>
      </c>
      <c r="C1553" t="inlineStr">
        <is>
          <t>F3</t>
        </is>
      </c>
      <c r="D1553" t="inlineStr">
        <is>
          <t>IN-FONDO3</t>
        </is>
      </c>
      <c r="E1553" t="inlineStr">
        <is>
          <t>4975141HMCPS</t>
        </is>
      </c>
      <c r="F1553" t="inlineStr"/>
      <c r="G1553" t="inlineStr">
        <is>
          <t>TD</t>
        </is>
      </c>
      <c r="H1553" t="inlineStr">
        <is>
          <t>Sector</t>
        </is>
      </c>
      <c r="I1553" t="inlineStr">
        <is>
          <t>Proxies</t>
        </is>
      </c>
      <c r="J1553" t="inlineStr">
        <is>
          <t>Proxies</t>
        </is>
      </c>
      <c r="K1553" t="inlineStr"/>
      <c r="L1553" t="inlineStr">
        <is>
          <t>Fondo HMC  II (PEN)</t>
        </is>
      </c>
      <c r="M1553" t="inlineStr">
        <is>
          <t>Fondo HMC II (PEN)</t>
        </is>
      </c>
      <c r="N1553" t="b">
        <v>0</v>
      </c>
      <c r="O1553" t="n">
        <v>54.42744687</v>
      </c>
      <c r="P1553" t="n">
        <v>0.003556227843450401</v>
      </c>
      <c r="Q1553" t="n">
        <v>6.197994130709002</v>
      </c>
      <c r="R1553" t="n">
        <v>337.3409962497361</v>
      </c>
      <c r="S1553" t="n">
        <v>0.1935564020070114</v>
      </c>
      <c r="T1553">
        <f>O1553*Q1553</f>
        <v/>
      </c>
      <c r="U1553">
        <f>O1553*P1553</f>
        <v/>
      </c>
    </row>
    <row r="1554">
      <c r="A1554" t="inlineStr">
        <is>
          <t>202606</t>
        </is>
      </c>
      <c r="B1554" t="inlineStr">
        <is>
          <t>Habitat</t>
        </is>
      </c>
      <c r="C1554" t="inlineStr">
        <is>
          <t>F2</t>
        </is>
      </c>
      <c r="D1554" t="inlineStr">
        <is>
          <t>IN-FONDO2</t>
        </is>
      </c>
      <c r="E1554" t="inlineStr">
        <is>
          <t>4975141HMCPS</t>
        </is>
      </c>
      <c r="F1554" t="inlineStr"/>
      <c r="G1554" t="inlineStr">
        <is>
          <t>TD</t>
        </is>
      </c>
      <c r="H1554" t="inlineStr">
        <is>
          <t>Sector</t>
        </is>
      </c>
      <c r="I1554" t="inlineStr">
        <is>
          <t>Proxies</t>
        </is>
      </c>
      <c r="J1554" t="inlineStr">
        <is>
          <t>Proxies</t>
        </is>
      </c>
      <c r="K1554" t="inlineStr"/>
      <c r="L1554" t="inlineStr">
        <is>
          <t>Fondo HMC  II (PEN)</t>
        </is>
      </c>
      <c r="M1554" t="inlineStr">
        <is>
          <t>Fondo HMC II (PEN)</t>
        </is>
      </c>
      <c r="N1554" t="b">
        <v>0</v>
      </c>
      <c r="O1554" t="n">
        <v>54.42744687</v>
      </c>
      <c r="P1554" t="n">
        <v>0.00294980524465276</v>
      </c>
      <c r="Q1554" t="n">
        <v>12.06609079106538</v>
      </c>
      <c r="R1554" t="n">
        <v>656.7265154593075</v>
      </c>
      <c r="S1554" t="n">
        <v>0.1605503682301854</v>
      </c>
      <c r="T1554">
        <f>O1554*Q1554</f>
        <v/>
      </c>
      <c r="U1554">
        <f>O1554*P1554</f>
        <v/>
      </c>
    </row>
    <row r="1555">
      <c r="A1555" t="inlineStr">
        <is>
          <t>202606</t>
        </is>
      </c>
      <c r="B1555" t="inlineStr">
        <is>
          <t>Habitat</t>
        </is>
      </c>
      <c r="C1555" t="inlineStr">
        <is>
          <t>F2</t>
        </is>
      </c>
      <c r="D1555" t="inlineStr">
        <is>
          <t>IN-FONDO2</t>
        </is>
      </c>
      <c r="E1555" t="inlineStr">
        <is>
          <t>5274822F3552</t>
        </is>
      </c>
      <c r="F1555" t="inlineStr">
        <is>
          <t>CL0002535525</t>
        </is>
      </c>
      <c r="G1555" t="inlineStr">
        <is>
          <t>TD</t>
        </is>
      </c>
      <c r="H1555" t="inlineStr">
        <is>
          <t>Sector</t>
        </is>
      </c>
      <c r="I1555" t="inlineStr">
        <is>
          <t>Proxies</t>
        </is>
      </c>
      <c r="J1555" t="inlineStr">
        <is>
          <t>Proxies</t>
        </is>
      </c>
      <c r="K1555" t="inlineStr"/>
      <c r="L1555" t="inlineStr">
        <is>
          <t>Moneda - Deuda Latam LCC</t>
        </is>
      </c>
      <c r="M1555" t="inlineStr">
        <is>
          <t>Moneda - Deuda Latam LCC</t>
        </is>
      </c>
      <c r="N1555" t="b">
        <v>0</v>
      </c>
      <c r="O1555" t="n">
        <v>111.5193358</v>
      </c>
      <c r="P1555" t="n">
        <v>0.0128577005412748</v>
      </c>
      <c r="Q1555" t="n">
        <v>52.59404239537008</v>
      </c>
      <c r="R1555" t="n">
        <v>5865.252674968712</v>
      </c>
      <c r="S1555" t="n">
        <v>1.433882224278266</v>
      </c>
      <c r="T1555">
        <f>O1555*Q1555</f>
        <v/>
      </c>
      <c r="U1555">
        <f>O1555*P1555</f>
        <v/>
      </c>
    </row>
    <row r="1556">
      <c r="A1556" t="inlineStr">
        <is>
          <t>202606</t>
        </is>
      </c>
      <c r="B1556" t="inlineStr">
        <is>
          <t>Habitat</t>
        </is>
      </c>
      <c r="C1556" t="inlineStr">
        <is>
          <t>F1</t>
        </is>
      </c>
      <c r="D1556" t="inlineStr">
        <is>
          <t>IN-FONDO1</t>
        </is>
      </c>
      <c r="E1556" t="inlineStr">
        <is>
          <t>5274822F3552</t>
        </is>
      </c>
      <c r="F1556" t="inlineStr">
        <is>
          <t>CL0002535525</t>
        </is>
      </c>
      <c r="G1556" t="inlineStr">
        <is>
          <t>TD</t>
        </is>
      </c>
      <c r="H1556" t="inlineStr">
        <is>
          <t>Sector</t>
        </is>
      </c>
      <c r="I1556" t="inlineStr">
        <is>
          <t>Proxies</t>
        </is>
      </c>
      <c r="J1556" t="inlineStr">
        <is>
          <t>Proxies</t>
        </is>
      </c>
      <c r="K1556" t="inlineStr"/>
      <c r="L1556" t="inlineStr">
        <is>
          <t>Moneda - Deuda Latam LCC</t>
        </is>
      </c>
      <c r="M1556" t="inlineStr">
        <is>
          <t>Moneda - Deuda Latam LCC</t>
        </is>
      </c>
      <c r="N1556" t="b">
        <v>0</v>
      </c>
      <c r="O1556" t="n">
        <v>111.5193358</v>
      </c>
      <c r="P1556" t="n">
        <v>0.01646431692827306</v>
      </c>
      <c r="Q1556" t="n">
        <v>8.38167415155587</v>
      </c>
      <c r="R1556" t="n">
        <v>934.7187342735391</v>
      </c>
      <c r="S1556" t="n">
        <v>1.836089688241708</v>
      </c>
      <c r="T1556">
        <f>O1556*Q1556</f>
        <v/>
      </c>
      <c r="U1556">
        <f>O1556*P1556</f>
        <v/>
      </c>
    </row>
    <row r="1557">
      <c r="A1557" t="inlineStr">
        <is>
          <t>202606</t>
        </is>
      </c>
      <c r="B1557" t="inlineStr">
        <is>
          <t>Habitat</t>
        </is>
      </c>
      <c r="C1557" t="inlineStr">
        <is>
          <t>F2</t>
        </is>
      </c>
      <c r="D1557" t="inlineStr">
        <is>
          <t>IN-FONDO2</t>
        </is>
      </c>
      <c r="E1557" t="inlineStr">
        <is>
          <t>4975142HMCPD</t>
        </is>
      </c>
      <c r="F1557" t="inlineStr"/>
      <c r="G1557" t="inlineStr">
        <is>
          <t>TD</t>
        </is>
      </c>
      <c r="H1557" t="inlineStr">
        <is>
          <t>Sector</t>
        </is>
      </c>
      <c r="I1557" t="inlineStr">
        <is>
          <t>Proxies</t>
        </is>
      </c>
      <c r="J1557" t="inlineStr">
        <is>
          <t>Proxies</t>
        </is>
      </c>
      <c r="K1557" t="inlineStr"/>
      <c r="L1557" t="inlineStr">
        <is>
          <t>Fondo HMC II (USD)</t>
        </is>
      </c>
      <c r="M1557" t="inlineStr">
        <is>
          <t>Fondo HMC II (USD)</t>
        </is>
      </c>
      <c r="N1557" t="b">
        <v>0</v>
      </c>
      <c r="O1557" t="n">
        <v>54.42744687</v>
      </c>
      <c r="P1557" t="n">
        <v>0.001552132229448669</v>
      </c>
      <c r="Q1557" t="n">
        <v>6.348950810978365</v>
      </c>
      <c r="R1557" t="n">
        <v>345.5571829447683</v>
      </c>
      <c r="S1557" t="n">
        <v>0.08447859445353208</v>
      </c>
      <c r="T1557">
        <f>O1557*Q1557</f>
        <v/>
      </c>
      <c r="U1557">
        <f>O1557*P1557</f>
        <v/>
      </c>
    </row>
    <row r="1558">
      <c r="A1558" t="inlineStr">
        <is>
          <t>202606</t>
        </is>
      </c>
      <c r="B1558" t="inlineStr">
        <is>
          <t>Habitat</t>
        </is>
      </c>
      <c r="C1558" t="inlineStr">
        <is>
          <t>F1</t>
        </is>
      </c>
      <c r="D1558" t="inlineStr">
        <is>
          <t>IN-FONDO1</t>
        </is>
      </c>
      <c r="E1558" t="inlineStr">
        <is>
          <t>4975142HMCPD</t>
        </is>
      </c>
      <c r="F1558" t="inlineStr"/>
      <c r="G1558" t="inlineStr">
        <is>
          <t>TD</t>
        </is>
      </c>
      <c r="H1558" t="inlineStr">
        <is>
          <t>Sector</t>
        </is>
      </c>
      <c r="I1558" t="inlineStr">
        <is>
          <t>Proxies</t>
        </is>
      </c>
      <c r="J1558" t="inlineStr">
        <is>
          <t>Proxies</t>
        </is>
      </c>
      <c r="K1558" t="inlineStr"/>
      <c r="L1558" t="inlineStr">
        <is>
          <t>Fondo HMC II (USD)</t>
        </is>
      </c>
      <c r="M1558" t="inlineStr">
        <is>
          <t>Fondo HMC II (USD)</t>
        </is>
      </c>
      <c r="N1558" t="b">
        <v>0</v>
      </c>
      <c r="O1558" t="n">
        <v>54.42744687</v>
      </c>
      <c r="P1558" t="n">
        <v>0.00750455627987359</v>
      </c>
      <c r="Q1558" t="n">
        <v>3.820428485672402</v>
      </c>
      <c r="R1558" t="n">
        <v>207.9361684245692</v>
      </c>
      <c r="S1558" t="n">
        <v>0.4084538382057447</v>
      </c>
      <c r="T1558">
        <f>O1558*Q1558</f>
        <v/>
      </c>
      <c r="U1558">
        <f>O1558*P1558</f>
        <v/>
      </c>
    </row>
    <row r="1559">
      <c r="A1559" t="inlineStr">
        <is>
          <t>202606</t>
        </is>
      </c>
      <c r="B1559" t="inlineStr">
        <is>
          <t>Habitat</t>
        </is>
      </c>
      <c r="C1559" t="inlineStr">
        <is>
          <t>F3</t>
        </is>
      </c>
      <c r="D1559" t="inlineStr">
        <is>
          <t>IN-FONDO3</t>
        </is>
      </c>
      <c r="E1559" t="inlineStr">
        <is>
          <t>4975142HMCPD</t>
        </is>
      </c>
      <c r="F1559" t="inlineStr"/>
      <c r="G1559" t="inlineStr">
        <is>
          <t>TD</t>
        </is>
      </c>
      <c r="H1559" t="inlineStr">
        <is>
          <t>Sector</t>
        </is>
      </c>
      <c r="I1559" t="inlineStr">
        <is>
          <t>Proxies</t>
        </is>
      </c>
      <c r="J1559" t="inlineStr">
        <is>
          <t>Proxies</t>
        </is>
      </c>
      <c r="K1559" t="inlineStr"/>
      <c r="L1559" t="inlineStr">
        <is>
          <t>Fondo HMC II (USD)</t>
        </is>
      </c>
      <c r="M1559" t="inlineStr">
        <is>
          <t>Fondo HMC II (USD)</t>
        </is>
      </c>
      <c r="N1559" t="b">
        <v>0</v>
      </c>
      <c r="O1559" t="n">
        <v>54.42744687</v>
      </c>
      <c r="P1559" t="n">
        <v>0.001871221657674226</v>
      </c>
      <c r="Q1559" t="n">
        <v>3.261270470304775</v>
      </c>
      <c r="R1559" t="n">
        <v>177.5026252512131</v>
      </c>
      <c r="S1559" t="n">
        <v>0.1018458173550573</v>
      </c>
      <c r="T1559">
        <f>O1559*Q1559</f>
        <v/>
      </c>
      <c r="U1559">
        <f>O1559*P1559</f>
        <v/>
      </c>
    </row>
    <row r="1560">
      <c r="A1560" t="inlineStr">
        <is>
          <t>202606</t>
        </is>
      </c>
      <c r="B1560" t="inlineStr">
        <is>
          <t>Habitat</t>
        </is>
      </c>
      <c r="C1560" t="inlineStr">
        <is>
          <t>F1</t>
        </is>
      </c>
      <c r="D1560" t="inlineStr">
        <is>
          <t>IN-FONDO1</t>
        </is>
      </c>
      <c r="E1560" t="inlineStr">
        <is>
          <t>5275194F2546</t>
        </is>
      </c>
      <c r="F1560" t="inlineStr">
        <is>
          <t>LU1966825462</t>
        </is>
      </c>
      <c r="G1560" t="inlineStr">
        <is>
          <t>TD</t>
        </is>
      </c>
      <c r="H1560" t="inlineStr">
        <is>
          <t>Sector</t>
        </is>
      </c>
      <c r="I1560" t="inlineStr">
        <is>
          <t>Proxies</t>
        </is>
      </c>
      <c r="J1560" t="inlineStr">
        <is>
          <t>Proxies</t>
        </is>
      </c>
      <c r="K1560" t="inlineStr"/>
      <c r="L1560" t="inlineStr">
        <is>
          <t>Joh Berenberg - European Focus Fund</t>
        </is>
      </c>
      <c r="M1560" t="inlineStr">
        <is>
          <t>Joh Berenberg - European Focus Fund</t>
        </is>
      </c>
      <c r="N1560" t="b">
        <v>0</v>
      </c>
      <c r="O1560" t="n">
        <v>33.99381014</v>
      </c>
      <c r="P1560" t="n">
        <v>2.385152603414188e-07</v>
      </c>
      <c r="Q1560" t="n">
        <v>0.0001214236339755019</v>
      </c>
      <c r="R1560" t="n">
        <v>0.004127651959872067</v>
      </c>
      <c r="S1560" t="n">
        <v>8.108042475538863e-06</v>
      </c>
      <c r="T1560">
        <f>O1560*Q1560</f>
        <v/>
      </c>
      <c r="U1560">
        <f>O1560*P1560</f>
        <v/>
      </c>
    </row>
    <row r="1561">
      <c r="A1561" t="inlineStr">
        <is>
          <t>202606</t>
        </is>
      </c>
      <c r="B1561" t="inlineStr">
        <is>
          <t>Habitat</t>
        </is>
      </c>
      <c r="C1561" t="inlineStr">
        <is>
          <t>F2</t>
        </is>
      </c>
      <c r="D1561" t="inlineStr">
        <is>
          <t>IN-FONDO2</t>
        </is>
      </c>
      <c r="E1561" t="inlineStr">
        <is>
          <t>5275194F2546</t>
        </is>
      </c>
      <c r="F1561" t="inlineStr">
        <is>
          <t>LU1966825462</t>
        </is>
      </c>
      <c r="G1561" t="inlineStr">
        <is>
          <t>TD</t>
        </is>
      </c>
      <c r="H1561" t="inlineStr">
        <is>
          <t>Sector</t>
        </is>
      </c>
      <c r="I1561" t="inlineStr">
        <is>
          <t>Proxies</t>
        </is>
      </c>
      <c r="J1561" t="inlineStr">
        <is>
          <t>Proxies</t>
        </is>
      </c>
      <c r="K1561" t="inlineStr"/>
      <c r="L1561" t="inlineStr">
        <is>
          <t>Joh Berenberg - European Focus Fund</t>
        </is>
      </c>
      <c r="M1561" t="inlineStr">
        <is>
          <t>Joh Berenberg - European Focus Fund</t>
        </is>
      </c>
      <c r="N1561" t="b">
        <v>0</v>
      </c>
      <c r="O1561" t="n">
        <v>33.99381014</v>
      </c>
      <c r="P1561" t="n">
        <v>6.2604880563809e-08</v>
      </c>
      <c r="Q1561" t="n">
        <v>0.0002560834055794238</v>
      </c>
      <c r="R1561" t="n">
        <v>0.008705250669271551</v>
      </c>
      <c r="S1561" t="n">
        <v>2.1281784237235e-06</v>
      </c>
      <c r="T1561">
        <f>O1561*Q1561</f>
        <v/>
      </c>
      <c r="U1561">
        <f>O1561*P1561</f>
        <v/>
      </c>
    </row>
    <row r="1562">
      <c r="A1562" t="inlineStr">
        <is>
          <t>202606</t>
        </is>
      </c>
      <c r="B1562" t="inlineStr">
        <is>
          <t>Habitat</t>
        </is>
      </c>
      <c r="C1562" t="inlineStr">
        <is>
          <t>F3</t>
        </is>
      </c>
      <c r="D1562" t="inlineStr">
        <is>
          <t>IN-FONDO3</t>
        </is>
      </c>
      <c r="E1562" t="inlineStr">
        <is>
          <t>5275194F2546</t>
        </is>
      </c>
      <c r="F1562" t="inlineStr">
        <is>
          <t>LU1966825462</t>
        </is>
      </c>
      <c r="G1562" t="inlineStr">
        <is>
          <t>TD</t>
        </is>
      </c>
      <c r="H1562" t="inlineStr">
        <is>
          <t>Sector</t>
        </is>
      </c>
      <c r="I1562" t="inlineStr">
        <is>
          <t>Proxies</t>
        </is>
      </c>
      <c r="J1562" t="inlineStr">
        <is>
          <t>Proxies</t>
        </is>
      </c>
      <c r="K1562" t="inlineStr"/>
      <c r="L1562" t="inlineStr">
        <is>
          <t>Joh Berenberg - European Focus Fund</t>
        </is>
      </c>
      <c r="M1562" t="inlineStr">
        <is>
          <t>Joh Berenberg - European Focus Fund</t>
        </is>
      </c>
      <c r="N1562" t="b">
        <v>0</v>
      </c>
      <c r="O1562" t="n">
        <v>33.99381014</v>
      </c>
      <c r="P1562" t="n">
        <v>6.826565062648979e-08</v>
      </c>
      <c r="Q1562" t="n">
        <v>0.0001189772198345694</v>
      </c>
      <c r="R1562" t="n">
        <v>0.004044489022041395</v>
      </c>
      <c r="S1562" t="n">
        <v>2.320609566480466e-06</v>
      </c>
      <c r="T1562">
        <f>O1562*Q1562</f>
        <v/>
      </c>
      <c r="U1562">
        <f>O1562*P1562</f>
        <v/>
      </c>
    </row>
    <row r="1563">
      <c r="A1563" t="inlineStr">
        <is>
          <t>202606</t>
        </is>
      </c>
      <c r="B1563" t="inlineStr">
        <is>
          <t>Habitat</t>
        </is>
      </c>
      <c r="C1563" t="inlineStr">
        <is>
          <t>F3</t>
        </is>
      </c>
      <c r="D1563" t="inlineStr">
        <is>
          <t>IN-FONDO3</t>
        </is>
      </c>
      <c r="E1563" t="inlineStr">
        <is>
          <t>52751946750L</t>
        </is>
      </c>
      <c r="F1563" t="inlineStr">
        <is>
          <t>LU1959967503</t>
        </is>
      </c>
      <c r="G1563" t="inlineStr">
        <is>
          <t>TD</t>
        </is>
      </c>
      <c r="H1563" t="inlineStr">
        <is>
          <t>Sector</t>
        </is>
      </c>
      <c r="I1563" t="inlineStr">
        <is>
          <t>Proxies</t>
        </is>
      </c>
      <c r="J1563" t="inlineStr">
        <is>
          <t>Proxies</t>
        </is>
      </c>
      <c r="K1563" t="inlineStr"/>
      <c r="L1563" t="inlineStr">
        <is>
          <t>Joh Berenberg- European Small Cap</t>
        </is>
      </c>
      <c r="M1563" t="inlineStr">
        <is>
          <t>Joh Berenberg- European Small Cap</t>
        </is>
      </c>
      <c r="N1563" t="b">
        <v>0</v>
      </c>
      <c r="O1563" t="n">
        <v>33.99381014</v>
      </c>
      <c r="P1563" t="n">
        <v>9.36289005169212e-08</v>
      </c>
      <c r="Q1563" t="n">
        <v>0.0001631817199050926</v>
      </c>
      <c r="R1563" t="n">
        <v>0.005547168404772377</v>
      </c>
      <c r="S1563" t="n">
        <v>3.182803067789167e-06</v>
      </c>
      <c r="T1563">
        <f>O1563*Q1563</f>
        <v/>
      </c>
      <c r="U1563">
        <f>O1563*P1563</f>
        <v/>
      </c>
    </row>
    <row r="1564">
      <c r="A1564" t="inlineStr">
        <is>
          <t>202606</t>
        </is>
      </c>
      <c r="B1564" t="inlineStr">
        <is>
          <t>Habitat</t>
        </is>
      </c>
      <c r="C1564" t="inlineStr">
        <is>
          <t>F2</t>
        </is>
      </c>
      <c r="D1564" t="inlineStr">
        <is>
          <t>IN-FONDO2</t>
        </is>
      </c>
      <c r="E1564" t="inlineStr">
        <is>
          <t>52751946750L</t>
        </is>
      </c>
      <c r="F1564" t="inlineStr">
        <is>
          <t>LU1959967503</t>
        </is>
      </c>
      <c r="G1564" t="inlineStr">
        <is>
          <t>TD</t>
        </is>
      </c>
      <c r="H1564" t="inlineStr">
        <is>
          <t>Sector</t>
        </is>
      </c>
      <c r="I1564" t="inlineStr">
        <is>
          <t>Proxies</t>
        </is>
      </c>
      <c r="J1564" t="inlineStr">
        <is>
          <t>Proxies</t>
        </is>
      </c>
      <c r="K1564" t="inlineStr"/>
      <c r="L1564" t="inlineStr">
        <is>
          <t>Joh Berenberg- European Small Cap</t>
        </is>
      </c>
      <c r="M1564" t="inlineStr">
        <is>
          <t>Joh Berenberg- European Small Cap</t>
        </is>
      </c>
      <c r="N1564" t="b">
        <v>0</v>
      </c>
      <c r="O1564" t="n">
        <v>33.99381014</v>
      </c>
      <c r="P1564" t="n">
        <v>3.678769772122523e-08</v>
      </c>
      <c r="Q1564" t="n">
        <v>0.0001504789855205594</v>
      </c>
      <c r="R1564" t="n">
        <v>0.005115354063845706</v>
      </c>
      <c r="S1564" t="n">
        <v>1.250554011823041e-06</v>
      </c>
      <c r="T1564">
        <f>O1564*Q1564</f>
        <v/>
      </c>
      <c r="U1564">
        <f>O1564*P1564</f>
        <v/>
      </c>
    </row>
    <row r="1565">
      <c r="A1565" t="inlineStr">
        <is>
          <t>202606</t>
        </is>
      </c>
      <c r="B1565" t="inlineStr">
        <is>
          <t>Habitat</t>
        </is>
      </c>
      <c r="C1565" t="inlineStr">
        <is>
          <t>F1</t>
        </is>
      </c>
      <c r="D1565" t="inlineStr">
        <is>
          <t>IN-FONDO1</t>
        </is>
      </c>
      <c r="E1565" t="inlineStr">
        <is>
          <t>52751946750L</t>
        </is>
      </c>
      <c r="F1565" t="inlineStr">
        <is>
          <t>LU1959967503</t>
        </is>
      </c>
      <c r="G1565" t="inlineStr">
        <is>
          <t>TD</t>
        </is>
      </c>
      <c r="H1565" t="inlineStr">
        <is>
          <t>Sector</t>
        </is>
      </c>
      <c r="I1565" t="inlineStr">
        <is>
          <t>Proxies</t>
        </is>
      </c>
      <c r="J1565" t="inlineStr">
        <is>
          <t>Proxies</t>
        </is>
      </c>
      <c r="K1565" t="inlineStr"/>
      <c r="L1565" t="inlineStr">
        <is>
          <t>Joh Berenberg- European Small Cap</t>
        </is>
      </c>
      <c r="M1565" t="inlineStr">
        <is>
          <t>Joh Berenberg- European Small Cap</t>
        </is>
      </c>
      <c r="N1565" t="b">
        <v>0</v>
      </c>
      <c r="O1565" t="n">
        <v>33.99381014</v>
      </c>
      <c r="P1565" t="n">
        <v>2.816245770912625e-07</v>
      </c>
      <c r="Q1565" t="n">
        <v>0.0001433697765010333</v>
      </c>
      <c r="R1565" t="n">
        <v>0.00487368496219036</v>
      </c>
      <c r="S1565" t="n">
        <v>9.573492404398171e-06</v>
      </c>
      <c r="T1565">
        <f>O1565*Q1565</f>
        <v/>
      </c>
      <c r="U1565">
        <f>O1565*P1565</f>
        <v/>
      </c>
    </row>
    <row r="1566">
      <c r="A1566" t="inlineStr">
        <is>
          <t>202606</t>
        </is>
      </c>
      <c r="B1566" t="inlineStr">
        <is>
          <t>Habitat</t>
        </is>
      </c>
      <c r="C1566" t="inlineStr">
        <is>
          <t>F2</t>
        </is>
      </c>
      <c r="D1566" t="inlineStr">
        <is>
          <t>IN-FONDO2</t>
        </is>
      </c>
      <c r="E1566" t="inlineStr">
        <is>
          <t>5272092MACSM</t>
        </is>
      </c>
      <c r="F1566" t="inlineStr">
        <is>
          <t>LU0721876877</t>
        </is>
      </c>
      <c r="G1566" t="inlineStr">
        <is>
          <t>TD</t>
        </is>
      </c>
      <c r="H1566" t="inlineStr">
        <is>
          <t>Sector</t>
        </is>
      </c>
      <c r="I1566" t="inlineStr">
        <is>
          <t>Proxies</t>
        </is>
      </c>
      <c r="J1566" t="inlineStr">
        <is>
          <t>Proxies</t>
        </is>
      </c>
      <c r="K1566" t="inlineStr"/>
      <c r="L1566" t="inlineStr">
        <is>
          <t>Matthews - China Small Caps</t>
        </is>
      </c>
      <c r="M1566" t="inlineStr">
        <is>
          <t>Matthews - China Small Caps</t>
        </is>
      </c>
      <c r="N1566" t="b">
        <v>0</v>
      </c>
      <c r="O1566" t="n">
        <v>33.99381014</v>
      </c>
      <c r="P1566" t="n">
        <v>8.024017080355241e-09</v>
      </c>
      <c r="Q1566" t="n">
        <v>3.282200368181353e-05</v>
      </c>
      <c r="R1566" t="n">
        <v>0.00111574496157395</v>
      </c>
      <c r="S1566" t="n">
        <v>2.727669131897132e-07</v>
      </c>
      <c r="T1566">
        <f>O1566*Q1566</f>
        <v/>
      </c>
      <c r="U1566">
        <f>O1566*P1566</f>
        <v/>
      </c>
    </row>
    <row r="1567">
      <c r="A1567" t="inlineStr">
        <is>
          <t>202606</t>
        </is>
      </c>
      <c r="B1567" t="inlineStr">
        <is>
          <t>Habitat</t>
        </is>
      </c>
      <c r="C1567" t="inlineStr">
        <is>
          <t>F3</t>
        </is>
      </c>
      <c r="D1567" t="inlineStr">
        <is>
          <t>IN-FONDO3</t>
        </is>
      </c>
      <c r="E1567" t="inlineStr">
        <is>
          <t>5272092MACSM</t>
        </is>
      </c>
      <c r="F1567" t="inlineStr">
        <is>
          <t>LU0721876877</t>
        </is>
      </c>
      <c r="G1567" t="inlineStr">
        <is>
          <t>TD</t>
        </is>
      </c>
      <c r="H1567" t="inlineStr">
        <is>
          <t>Sector</t>
        </is>
      </c>
      <c r="I1567" t="inlineStr">
        <is>
          <t>Proxies</t>
        </is>
      </c>
      <c r="J1567" t="inlineStr">
        <is>
          <t>Proxies</t>
        </is>
      </c>
      <c r="K1567" t="inlineStr"/>
      <c r="L1567" t="inlineStr">
        <is>
          <t>Matthews - China Small Caps</t>
        </is>
      </c>
      <c r="M1567" t="inlineStr">
        <is>
          <t>Matthews - China Small Caps</t>
        </is>
      </c>
      <c r="N1567" t="b">
        <v>0</v>
      </c>
      <c r="O1567" t="n">
        <v>33.99381014</v>
      </c>
      <c r="P1567" t="n">
        <v>2.650003029674908e-08</v>
      </c>
      <c r="Q1567" t="n">
        <v>4.618574497282554e-05</v>
      </c>
      <c r="R1567" t="n">
        <v>0.001570029445780691</v>
      </c>
      <c r="S1567" t="n">
        <v>9.008369986119361e-07</v>
      </c>
      <c r="T1567">
        <f>O1567*Q1567</f>
        <v/>
      </c>
      <c r="U1567">
        <f>O1567*P1567</f>
        <v/>
      </c>
    </row>
    <row r="1568">
      <c r="A1568" t="inlineStr">
        <is>
          <t>202606</t>
        </is>
      </c>
      <c r="B1568" t="inlineStr">
        <is>
          <t>Habitat</t>
        </is>
      </c>
      <c r="C1568" t="inlineStr">
        <is>
          <t>F1</t>
        </is>
      </c>
      <c r="D1568" t="inlineStr">
        <is>
          <t>IN-FONDO1</t>
        </is>
      </c>
      <c r="E1568" t="inlineStr">
        <is>
          <t>5274302F65N6</t>
        </is>
      </c>
      <c r="F1568" t="inlineStr">
        <is>
          <t>IE00BD065N65</t>
        </is>
      </c>
      <c r="G1568" t="inlineStr">
        <is>
          <t>TD</t>
        </is>
      </c>
      <c r="H1568" t="inlineStr">
        <is>
          <t>Sector</t>
        </is>
      </c>
      <c r="I1568" t="inlineStr">
        <is>
          <t>Proxies</t>
        </is>
      </c>
      <c r="J1568" t="inlineStr">
        <is>
          <t>Proxies</t>
        </is>
      </c>
      <c r="K1568" t="inlineStr"/>
      <c r="L1568" t="inlineStr">
        <is>
          <t>Veritas - Asian Fund</t>
        </is>
      </c>
      <c r="M1568" t="inlineStr">
        <is>
          <t>Veritas - Asian Fund</t>
        </is>
      </c>
      <c r="N1568" t="b">
        <v>0</v>
      </c>
      <c r="O1568" t="n">
        <v>75.10293476</v>
      </c>
      <c r="P1568" t="n">
        <v>0.0008436174366425973</v>
      </c>
      <c r="Q1568" t="n">
        <v>0.4294697735298483</v>
      </c>
      <c r="R1568" t="n">
        <v>32.25444038280417</v>
      </c>
      <c r="S1568" t="n">
        <v>0.06335814530656741</v>
      </c>
      <c r="T1568">
        <f>O1568*Q1568</f>
        <v/>
      </c>
      <c r="U1568">
        <f>O1568*P1568</f>
        <v/>
      </c>
    </row>
    <row r="1569">
      <c r="A1569" t="inlineStr">
        <is>
          <t>202606</t>
        </is>
      </c>
      <c r="B1569" t="inlineStr">
        <is>
          <t>Habitat</t>
        </is>
      </c>
      <c r="C1569" t="inlineStr">
        <is>
          <t>F2</t>
        </is>
      </c>
      <c r="D1569" t="inlineStr">
        <is>
          <t>IN-FONDO2</t>
        </is>
      </c>
      <c r="E1569" t="inlineStr">
        <is>
          <t>5274302F65N6</t>
        </is>
      </c>
      <c r="F1569" t="inlineStr">
        <is>
          <t>IE00BD065N65</t>
        </is>
      </c>
      <c r="G1569" t="inlineStr">
        <is>
          <t>TD</t>
        </is>
      </c>
      <c r="H1569" t="inlineStr">
        <is>
          <t>Sector</t>
        </is>
      </c>
      <c r="I1569" t="inlineStr">
        <is>
          <t>Proxies</t>
        </is>
      </c>
      <c r="J1569" t="inlineStr">
        <is>
          <t>Proxies</t>
        </is>
      </c>
      <c r="K1569" t="inlineStr"/>
      <c r="L1569" t="inlineStr">
        <is>
          <t>Veritas - Asian Fund</t>
        </is>
      </c>
      <c r="M1569" t="inlineStr">
        <is>
          <t>Veritas - Asian Fund</t>
        </is>
      </c>
      <c r="N1569" t="b">
        <v>0</v>
      </c>
      <c r="O1569" t="n">
        <v>75.10293476</v>
      </c>
      <c r="P1569" t="n">
        <v>0.0001280604739807016</v>
      </c>
      <c r="Q1569" t="n">
        <v>0.5238275674636637</v>
      </c>
      <c r="R1569" t="n">
        <v>39.34098762471303</v>
      </c>
      <c r="S1569" t="n">
        <v>0.009617717422707311</v>
      </c>
      <c r="T1569">
        <f>O1569*Q1569</f>
        <v/>
      </c>
      <c r="U1569">
        <f>O1569*P1569</f>
        <v/>
      </c>
    </row>
    <row r="1570">
      <c r="A1570" t="inlineStr">
        <is>
          <t>202606</t>
        </is>
      </c>
      <c r="B1570" t="inlineStr">
        <is>
          <t>Habitat</t>
        </is>
      </c>
      <c r="C1570" t="inlineStr">
        <is>
          <t>F3</t>
        </is>
      </c>
      <c r="D1570" t="inlineStr">
        <is>
          <t>IN-FONDO3</t>
        </is>
      </c>
      <c r="E1570" t="inlineStr">
        <is>
          <t>5274302F65N6</t>
        </is>
      </c>
      <c r="F1570" t="inlineStr">
        <is>
          <t>IE00BD065N65</t>
        </is>
      </c>
      <c r="G1570" t="inlineStr">
        <is>
          <t>TD</t>
        </is>
      </c>
      <c r="H1570" t="inlineStr">
        <is>
          <t>Sector</t>
        </is>
      </c>
      <c r="I1570" t="inlineStr">
        <is>
          <t>Proxies</t>
        </is>
      </c>
      <c r="J1570" t="inlineStr">
        <is>
          <t>Proxies</t>
        </is>
      </c>
      <c r="K1570" t="inlineStr"/>
      <c r="L1570" t="inlineStr">
        <is>
          <t>Veritas - Asian Fund</t>
        </is>
      </c>
      <c r="M1570" t="inlineStr">
        <is>
          <t>Veritas - Asian Fund</t>
        </is>
      </c>
      <c r="N1570" t="b">
        <v>0</v>
      </c>
      <c r="O1570" t="n">
        <v>75.10293476</v>
      </c>
      <c r="P1570" t="n">
        <v>0.004308423302265932</v>
      </c>
      <c r="Q1570" t="n">
        <v>7.508962731180131</v>
      </c>
      <c r="R1570" t="n">
        <v>563.9451381150927</v>
      </c>
      <c r="S1570" t="n">
        <v>0.3235752341885421</v>
      </c>
      <c r="T1570">
        <f>O1570*Q1570</f>
        <v/>
      </c>
      <c r="U1570">
        <f>O1570*P1570</f>
        <v/>
      </c>
    </row>
    <row r="1571">
      <c r="A1571" t="inlineStr">
        <is>
          <t>202606</t>
        </is>
      </c>
      <c r="B1571" t="inlineStr">
        <is>
          <t>Habitat</t>
        </is>
      </c>
      <c r="C1571" t="inlineStr">
        <is>
          <t>F2</t>
        </is>
      </c>
      <c r="D1571" t="inlineStr">
        <is>
          <t>IN-FONDO2</t>
        </is>
      </c>
      <c r="E1571" t="inlineStr">
        <is>
          <t>5274972DI16R</t>
        </is>
      </c>
      <c r="F1571" t="inlineStr">
        <is>
          <t>LU0939496179</t>
        </is>
      </c>
      <c r="G1571" t="inlineStr">
        <is>
          <t>TD</t>
        </is>
      </c>
      <c r="H1571" t="inlineStr">
        <is>
          <t>Sector</t>
        </is>
      </c>
      <c r="I1571" t="inlineStr">
        <is>
          <t>Proxies</t>
        </is>
      </c>
      <c r="J1571" t="inlineStr">
        <is>
          <t>Proxies</t>
        </is>
      </c>
      <c r="K1571" t="inlineStr"/>
      <c r="L1571" t="inlineStr">
        <is>
          <t>Larrainvial - Latin American Equity Fund I</t>
        </is>
      </c>
      <c r="M1571" t="inlineStr">
        <is>
          <t>Larrainvial - Latin American Equity Fund I</t>
        </is>
      </c>
      <c r="N1571" t="b">
        <v>0</v>
      </c>
      <c r="O1571" t="n">
        <v>111.5193358</v>
      </c>
      <c r="P1571" t="n">
        <v>0.009576267670285082</v>
      </c>
      <c r="Q1571" t="n">
        <v>39.17143864282671</v>
      </c>
      <c r="R1571" t="n">
        <v>4368.372819778488</v>
      </c>
      <c r="S1571" t="n">
        <v>1.067939010033206</v>
      </c>
      <c r="T1571">
        <f>O1571*Q1571</f>
        <v/>
      </c>
      <c r="U1571">
        <f>O1571*P1571</f>
        <v/>
      </c>
    </row>
    <row r="1572">
      <c r="A1572" t="inlineStr">
        <is>
          <t>202606</t>
        </is>
      </c>
      <c r="B1572" t="inlineStr">
        <is>
          <t>Habitat</t>
        </is>
      </c>
      <c r="C1572" t="inlineStr">
        <is>
          <t>F1</t>
        </is>
      </c>
      <c r="D1572" t="inlineStr">
        <is>
          <t>IN-FONDO1</t>
        </is>
      </c>
      <c r="E1572" t="inlineStr">
        <is>
          <t>5274972DI16R</t>
        </is>
      </c>
      <c r="F1572" t="inlineStr">
        <is>
          <t>LU0939496179</t>
        </is>
      </c>
      <c r="G1572" t="inlineStr">
        <is>
          <t>TD</t>
        </is>
      </c>
      <c r="H1572" t="inlineStr">
        <is>
          <t>Sector</t>
        </is>
      </c>
      <c r="I1572" t="inlineStr">
        <is>
          <t>Proxies</t>
        </is>
      </c>
      <c r="J1572" t="inlineStr">
        <is>
          <t>Proxies</t>
        </is>
      </c>
      <c r="K1572" t="inlineStr"/>
      <c r="L1572" t="inlineStr">
        <is>
          <t>Larrainvial - Latin American Equity Fund I</t>
        </is>
      </c>
      <c r="M1572" t="inlineStr">
        <is>
          <t>Larrainvial - Latin American Equity Fund I</t>
        </is>
      </c>
      <c r="N1572" t="b">
        <v>0</v>
      </c>
      <c r="O1572" t="n">
        <v>111.5193358</v>
      </c>
      <c r="P1572" t="n">
        <v>0.001875261572717452</v>
      </c>
      <c r="Q1572" t="n">
        <v>0.9546604040681884</v>
      </c>
      <c r="R1572" t="n">
        <v>106.463094176244</v>
      </c>
      <c r="S1572" t="n">
        <v>0.2091279250407136</v>
      </c>
      <c r="T1572">
        <f>O1572*Q1572</f>
        <v/>
      </c>
      <c r="U1572">
        <f>O1572*P1572</f>
        <v/>
      </c>
    </row>
    <row r="1573">
      <c r="A1573" t="inlineStr">
        <is>
          <t>202606</t>
        </is>
      </c>
      <c r="B1573" t="inlineStr">
        <is>
          <t>Habitat</t>
        </is>
      </c>
      <c r="C1573" t="inlineStr">
        <is>
          <t>F3</t>
        </is>
      </c>
      <c r="D1573" t="inlineStr">
        <is>
          <t>IN-FONDO3</t>
        </is>
      </c>
      <c r="E1573" t="inlineStr">
        <is>
          <t>5274972DI16R</t>
        </is>
      </c>
      <c r="F1573" t="inlineStr">
        <is>
          <t>LU0939496179</t>
        </is>
      </c>
      <c r="G1573" t="inlineStr">
        <is>
          <t>TD</t>
        </is>
      </c>
      <c r="H1573" t="inlineStr">
        <is>
          <t>Sector</t>
        </is>
      </c>
      <c r="I1573" t="inlineStr">
        <is>
          <t>Proxies</t>
        </is>
      </c>
      <c r="J1573" t="inlineStr">
        <is>
          <t>Proxies</t>
        </is>
      </c>
      <c r="K1573" t="inlineStr"/>
      <c r="L1573" t="inlineStr">
        <is>
          <t>Larrainvial - Latin American Equity Fund I</t>
        </is>
      </c>
      <c r="M1573" t="inlineStr">
        <is>
          <t>Larrainvial - Latin American Equity Fund I</t>
        </is>
      </c>
      <c r="N1573" t="b">
        <v>0</v>
      </c>
      <c r="O1573" t="n">
        <v>111.5193358</v>
      </c>
      <c r="P1573" t="n">
        <v>0.005788259821709421</v>
      </c>
      <c r="Q1573" t="n">
        <v>10.08810514434467</v>
      </c>
      <c r="R1573" t="n">
        <v>1125.01878517788</v>
      </c>
      <c r="S1573" t="n">
        <v>0.645502890754861</v>
      </c>
      <c r="T1573">
        <f>O1573*Q1573</f>
        <v/>
      </c>
      <c r="U1573">
        <f>O1573*P1573</f>
        <v/>
      </c>
    </row>
    <row r="1574">
      <c r="A1574" t="inlineStr">
        <is>
          <t>202606</t>
        </is>
      </c>
      <c r="B1574" t="inlineStr">
        <is>
          <t>Habitat</t>
        </is>
      </c>
      <c r="C1574" t="inlineStr">
        <is>
          <t>F3</t>
        </is>
      </c>
      <c r="D1574" t="inlineStr">
        <is>
          <t>IN-FONDO3</t>
        </is>
      </c>
      <c r="E1574" t="inlineStr">
        <is>
          <t>5277132F2733</t>
        </is>
      </c>
      <c r="F1574" t="inlineStr">
        <is>
          <t>LU2301227331</t>
        </is>
      </c>
      <c r="G1574" t="inlineStr">
        <is>
          <t>TD</t>
        </is>
      </c>
      <c r="H1574" t="inlineStr">
        <is>
          <t>Sector</t>
        </is>
      </c>
      <c r="I1574" t="inlineStr">
        <is>
          <t>Proxies</t>
        </is>
      </c>
      <c r="J1574" t="inlineStr">
        <is>
          <t>Proxies</t>
        </is>
      </c>
      <c r="K1574" t="inlineStr"/>
      <c r="L1574" t="inlineStr">
        <is>
          <t>Carne Global - Moneda Latin America Small Caps Fund</t>
        </is>
      </c>
      <c r="M1574" t="inlineStr">
        <is>
          <t>Carne Global - Moneda Latin America Small Caps Fund</t>
        </is>
      </c>
      <c r="N1574" t="b">
        <v>0</v>
      </c>
      <c r="O1574" t="n">
        <v>111.5193358</v>
      </c>
      <c r="P1574" t="n">
        <v>0.007340070418758208</v>
      </c>
      <c r="Q1574" t="n">
        <v>12.79268803269766</v>
      </c>
      <c r="R1574" t="n">
        <v>1426.632072503052</v>
      </c>
      <c r="S1574" t="n">
        <v>0.8185597778251431</v>
      </c>
      <c r="T1574">
        <f>O1574*Q1574</f>
        <v/>
      </c>
      <c r="U1574">
        <f>O1574*P1574</f>
        <v/>
      </c>
    </row>
    <row r="1575">
      <c r="A1575" t="inlineStr">
        <is>
          <t>202606</t>
        </is>
      </c>
      <c r="B1575" t="inlineStr">
        <is>
          <t>Habitat</t>
        </is>
      </c>
      <c r="C1575" t="inlineStr">
        <is>
          <t>F1</t>
        </is>
      </c>
      <c r="D1575" t="inlineStr">
        <is>
          <t>IN-FONDO1</t>
        </is>
      </c>
      <c r="E1575" t="inlineStr">
        <is>
          <t>5277132F2733</t>
        </is>
      </c>
      <c r="F1575" t="inlineStr">
        <is>
          <t>LU2301227331</t>
        </is>
      </c>
      <c r="G1575" t="inlineStr">
        <is>
          <t>TD</t>
        </is>
      </c>
      <c r="H1575" t="inlineStr">
        <is>
          <t>Sector</t>
        </is>
      </c>
      <c r="I1575" t="inlineStr">
        <is>
          <t>Proxies</t>
        </is>
      </c>
      <c r="J1575" t="inlineStr">
        <is>
          <t>Proxies</t>
        </is>
      </c>
      <c r="K1575" t="inlineStr"/>
      <c r="L1575" t="inlineStr">
        <is>
          <t>Carne Global - Moneda Latin America Small Caps Fund</t>
        </is>
      </c>
      <c r="M1575" t="inlineStr">
        <is>
          <t>Carne Global - Moneda Latin America Small Caps Fund</t>
        </is>
      </c>
      <c r="N1575" t="b">
        <v>0</v>
      </c>
      <c r="O1575" t="n">
        <v>111.5193358</v>
      </c>
      <c r="P1575" t="n">
        <v>0.002215940110720858</v>
      </c>
      <c r="Q1575" t="n">
        <v>1.12809344161313</v>
      </c>
      <c r="R1575" t="n">
        <v>125.8042313290323</v>
      </c>
      <c r="S1575" t="n">
        <v>0.2471201693201685</v>
      </c>
      <c r="T1575">
        <f>O1575*Q1575</f>
        <v/>
      </c>
      <c r="U1575">
        <f>O1575*P1575</f>
        <v/>
      </c>
    </row>
    <row r="1576">
      <c r="A1576" t="inlineStr">
        <is>
          <t>202606</t>
        </is>
      </c>
      <c r="B1576" t="inlineStr">
        <is>
          <t>Habitat</t>
        </is>
      </c>
      <c r="C1576" t="inlineStr">
        <is>
          <t>F2</t>
        </is>
      </c>
      <c r="D1576" t="inlineStr">
        <is>
          <t>IN-FONDO2</t>
        </is>
      </c>
      <c r="E1576" t="inlineStr">
        <is>
          <t>5277132F2733</t>
        </is>
      </c>
      <c r="F1576" t="inlineStr">
        <is>
          <t>LU2301227331</t>
        </is>
      </c>
      <c r="G1576" t="inlineStr">
        <is>
          <t>TD</t>
        </is>
      </c>
      <c r="H1576" t="inlineStr">
        <is>
          <t>Sector</t>
        </is>
      </c>
      <c r="I1576" t="inlineStr">
        <is>
          <t>Proxies</t>
        </is>
      </c>
      <c r="J1576" t="inlineStr">
        <is>
          <t>Proxies</t>
        </is>
      </c>
      <c r="K1576" t="inlineStr"/>
      <c r="L1576" t="inlineStr">
        <is>
          <t>Carne Global - Moneda Latin America Small Caps Fund</t>
        </is>
      </c>
      <c r="M1576" t="inlineStr">
        <is>
          <t>Carne Global - Moneda Latin America Small Caps Fund</t>
        </is>
      </c>
      <c r="N1576" t="b">
        <v>0</v>
      </c>
      <c r="O1576" t="n">
        <v>111.5193358</v>
      </c>
      <c r="P1576" t="n">
        <v>0.003654657708733822</v>
      </c>
      <c r="Q1576" t="n">
        <v>14.94926887250832</v>
      </c>
      <c r="R1576" t="n">
        <v>1667.132535357743</v>
      </c>
      <c r="S1576" t="n">
        <v>0.4075650002543457</v>
      </c>
      <c r="T1576">
        <f>O1576*Q1576</f>
        <v/>
      </c>
      <c r="U1576">
        <f>O1576*P1576</f>
        <v/>
      </c>
    </row>
    <row r="1577">
      <c r="A1577" t="inlineStr">
        <is>
          <t>202606</t>
        </is>
      </c>
      <c r="B1577" t="inlineStr">
        <is>
          <t>Habitat</t>
        </is>
      </c>
      <c r="C1577" t="inlineStr">
        <is>
          <t>F1</t>
        </is>
      </c>
      <c r="D1577" t="inlineStr">
        <is>
          <t>IN-FONDO1</t>
        </is>
      </c>
      <c r="E1577" t="inlineStr">
        <is>
          <t>5270772F2269</t>
        </is>
      </c>
      <c r="F1577" t="inlineStr">
        <is>
          <t>LU0727122698</t>
        </is>
      </c>
      <c r="G1577" t="inlineStr">
        <is>
          <t>TD</t>
        </is>
      </c>
      <c r="H1577" t="inlineStr">
        <is>
          <t>Mayores</t>
        </is>
      </c>
      <c r="I1577" t="inlineStr"/>
      <c r="J1577" t="inlineStr"/>
      <c r="K1577" t="inlineStr"/>
      <c r="L1577" t="inlineStr">
        <is>
          <t>Franklin Templeton - Global Convertibles</t>
        </is>
      </c>
      <c r="M1577" t="inlineStr">
        <is>
          <t>Franklin Templeton - Global Convertibles</t>
        </is>
      </c>
      <c r="N1577" t="b">
        <v>0</v>
      </c>
      <c r="O1577" t="n">
        <v>26.44816823</v>
      </c>
      <c r="P1577" t="n">
        <v>0.00857426537445505</v>
      </c>
      <c r="Q1577" t="n">
        <v>4.364997270809247</v>
      </c>
      <c r="R1577" t="n">
        <v>115.4461821418538</v>
      </c>
      <c r="S1577" t="n">
        <v>0.2267736130722511</v>
      </c>
      <c r="T1577">
        <f>O1577*Q1577</f>
        <v/>
      </c>
      <c r="U1577">
        <f>O1577*P1577</f>
        <v/>
      </c>
    </row>
    <row r="1578">
      <c r="A1578" t="inlineStr">
        <is>
          <t>202606</t>
        </is>
      </c>
      <c r="B1578" t="inlineStr">
        <is>
          <t>Habitat</t>
        </is>
      </c>
      <c r="C1578" t="inlineStr">
        <is>
          <t>F2</t>
        </is>
      </c>
      <c r="D1578" t="inlineStr">
        <is>
          <t>IN-FONDO2</t>
        </is>
      </c>
      <c r="E1578" t="inlineStr">
        <is>
          <t>5273932EA359</t>
        </is>
      </c>
      <c r="F1578" t="inlineStr">
        <is>
          <t>US78464A3591</t>
        </is>
      </c>
      <c r="G1578" t="inlineStr">
        <is>
          <t>TD</t>
        </is>
      </c>
      <c r="H1578" t="inlineStr">
        <is>
          <t>Mayores</t>
        </is>
      </c>
      <c r="I1578" t="inlineStr"/>
      <c r="J1578" t="inlineStr"/>
      <c r="K1578" t="inlineStr"/>
      <c r="L1578" t="inlineStr">
        <is>
          <t>SSGA - Bloomberg Barclays Convertible Securities</t>
        </is>
      </c>
      <c r="M1578" t="inlineStr">
        <is>
          <t>SSGA - Bloomberg Barclays Convertible Securities</t>
        </is>
      </c>
      <c r="N1578" t="b">
        <v>0</v>
      </c>
      <c r="O1578" t="n">
        <v>46.54267703</v>
      </c>
      <c r="P1578" t="n">
        <v>0.02348264039368905</v>
      </c>
      <c r="Q1578" t="n">
        <v>96.05504347035142</v>
      </c>
      <c r="R1578" t="n">
        <v>4470.658865343176</v>
      </c>
      <c r="S1578" t="n">
        <v>1.092944947655101</v>
      </c>
      <c r="T1578">
        <f>O1578*Q1578</f>
        <v/>
      </c>
      <c r="U1578">
        <f>O1578*P1578</f>
        <v/>
      </c>
    </row>
    <row r="1579">
      <c r="A1579" t="inlineStr">
        <is>
          <t>202606</t>
        </is>
      </c>
      <c r="B1579" t="inlineStr">
        <is>
          <t>Habitat</t>
        </is>
      </c>
      <c r="C1579" t="inlineStr">
        <is>
          <t>F3</t>
        </is>
      </c>
      <c r="D1579" t="inlineStr">
        <is>
          <t>IN-FONDO3</t>
        </is>
      </c>
      <c r="E1579" t="inlineStr">
        <is>
          <t>5273932EA359</t>
        </is>
      </c>
      <c r="F1579" t="inlineStr">
        <is>
          <t>US78464A3591</t>
        </is>
      </c>
      <c r="G1579" t="inlineStr">
        <is>
          <t>TD</t>
        </is>
      </c>
      <c r="H1579" t="inlineStr">
        <is>
          <t>Mayores</t>
        </is>
      </c>
      <c r="I1579" t="inlineStr"/>
      <c r="J1579" t="inlineStr"/>
      <c r="K1579" t="inlineStr"/>
      <c r="L1579" t="inlineStr">
        <is>
          <t>SSGA - Bloomberg Barclays Convertible Securities</t>
        </is>
      </c>
      <c r="M1579" t="inlineStr">
        <is>
          <t>SSGA - Bloomberg Barclays Convertible Securities</t>
        </is>
      </c>
      <c r="N1579" t="b">
        <v>0</v>
      </c>
      <c r="O1579" t="n">
        <v>46.54267703</v>
      </c>
      <c r="P1579" t="n">
        <v>0.006920274498369689</v>
      </c>
      <c r="Q1579" t="n">
        <v>12.06104406465</v>
      </c>
      <c r="R1579" t="n">
        <v>561.3532785456034</v>
      </c>
      <c r="S1579" t="n">
        <v>0.3220881009365657</v>
      </c>
      <c r="T1579">
        <f>O1579*Q1579</f>
        <v/>
      </c>
      <c r="U1579">
        <f>O1579*P1579</f>
        <v/>
      </c>
    </row>
    <row r="1580">
      <c r="A1580" t="inlineStr">
        <is>
          <t>202606</t>
        </is>
      </c>
      <c r="B1580" t="inlineStr">
        <is>
          <t>Habitat</t>
        </is>
      </c>
      <c r="C1580" t="inlineStr">
        <is>
          <t>F1</t>
        </is>
      </c>
      <c r="D1580" t="inlineStr">
        <is>
          <t>IN-FONDO1</t>
        </is>
      </c>
      <c r="E1580" t="inlineStr">
        <is>
          <t>5274492F8555</t>
        </is>
      </c>
      <c r="F1580" t="inlineStr">
        <is>
          <t>FR0013185550</t>
        </is>
      </c>
      <c r="G1580" t="inlineStr">
        <is>
          <t>TD</t>
        </is>
      </c>
      <c r="H1580" t="inlineStr">
        <is>
          <t>Mayores</t>
        </is>
      </c>
      <c r="I1580" t="inlineStr"/>
      <c r="J1580" t="inlineStr"/>
      <c r="K1580" t="inlineStr"/>
      <c r="L1580" t="inlineStr">
        <is>
          <t>Lazard - Convertible Global Fund</t>
        </is>
      </c>
      <c r="M1580" t="inlineStr">
        <is>
          <t>Lazard - Convertible Global Fund</t>
        </is>
      </c>
      <c r="N1580" t="b">
        <v>0</v>
      </c>
      <c r="O1580" t="n">
        <v>69.31487258</v>
      </c>
      <c r="P1580" t="n">
        <v>0.00424696539443659</v>
      </c>
      <c r="Q1580" t="n">
        <v>2.162050221954466</v>
      </c>
      <c r="R1580" t="n">
        <v>149.8622356463345</v>
      </c>
      <c r="S1580" t="n">
        <v>0.2943778651670417</v>
      </c>
      <c r="T1580">
        <f>O1580*Q1580</f>
        <v/>
      </c>
      <c r="U1580">
        <f>O1580*P1580</f>
        <v/>
      </c>
    </row>
    <row r="1581">
      <c r="A1581" t="inlineStr">
        <is>
          <t>202606</t>
        </is>
      </c>
      <c r="B1581" t="inlineStr">
        <is>
          <t>Habitat</t>
        </is>
      </c>
      <c r="C1581" t="inlineStr">
        <is>
          <t>F1</t>
        </is>
      </c>
      <c r="D1581" t="inlineStr">
        <is>
          <t>IN-FONDO1</t>
        </is>
      </c>
      <c r="E1581" t="inlineStr">
        <is>
          <t>5273984AGSBI</t>
        </is>
      </c>
      <c r="F1581" t="inlineStr">
        <is>
          <t>LU1883334515</t>
        </is>
      </c>
      <c r="G1581" t="inlineStr">
        <is>
          <t>TD</t>
        </is>
      </c>
      <c r="H1581" t="inlineStr">
        <is>
          <t>Mayores</t>
        </is>
      </c>
      <c r="I1581" t="inlineStr"/>
      <c r="J1581" t="inlineStr"/>
      <c r="K1581" t="inlineStr"/>
      <c r="L1581" t="inlineStr">
        <is>
          <t>Amundi / Pioneer - Global Subordinated</t>
        </is>
      </c>
      <c r="M1581" t="inlineStr">
        <is>
          <t>Amundi / Pioneer - Global Subordinated</t>
        </is>
      </c>
      <c r="N1581" t="b">
        <v>0</v>
      </c>
      <c r="O1581" t="n">
        <v>44.51985614</v>
      </c>
      <c r="P1581" t="n">
        <v>0.000254667078684144</v>
      </c>
      <c r="Q1581" t="n">
        <v>0.1296462209734094</v>
      </c>
      <c r="R1581" t="n">
        <v>5.771831106830838</v>
      </c>
      <c r="S1581" t="n">
        <v>0.01133774170661215</v>
      </c>
      <c r="T1581">
        <f>O1581*Q1581</f>
        <v/>
      </c>
      <c r="U1581">
        <f>O1581*P1581</f>
        <v/>
      </c>
    </row>
    <row r="1582">
      <c r="A1582" t="inlineStr">
        <is>
          <t>202606</t>
        </is>
      </c>
      <c r="B1582" t="inlineStr">
        <is>
          <t>Habitat</t>
        </is>
      </c>
      <c r="C1582" t="inlineStr">
        <is>
          <t>F1</t>
        </is>
      </c>
      <c r="D1582" t="inlineStr">
        <is>
          <t>IN-FONDO1</t>
        </is>
      </c>
      <c r="E1582" t="inlineStr">
        <is>
          <t>5270432F1588</t>
        </is>
      </c>
      <c r="F1582" t="inlineStr">
        <is>
          <t>LU0276015889</t>
        </is>
      </c>
      <c r="G1582" t="inlineStr">
        <is>
          <t>TD</t>
        </is>
      </c>
      <c r="H1582" t="inlineStr">
        <is>
          <t>Mayores</t>
        </is>
      </c>
      <c r="I1582" t="inlineStr"/>
      <c r="J1582" t="inlineStr"/>
      <c r="K1582" t="inlineStr"/>
      <c r="L1582" t="inlineStr">
        <is>
          <t>AXA - US High Yield Bonds</t>
        </is>
      </c>
      <c r="M1582" t="inlineStr">
        <is>
          <t>AXA - US High Yield Bonds</t>
        </is>
      </c>
      <c r="N1582" t="b">
        <v>0</v>
      </c>
      <c r="O1582" t="n">
        <v>79.75263735999999</v>
      </c>
      <c r="P1582" t="n">
        <v>1.13086024343449e-06</v>
      </c>
      <c r="Q1582" t="n">
        <v>0.0005756996851257306</v>
      </c>
      <c r="R1582" t="n">
        <v>0.04591356821609858</v>
      </c>
      <c r="S1582" t="n">
        <v>9.018908689947216e-05</v>
      </c>
      <c r="T1582">
        <f>O1582*Q1582</f>
        <v/>
      </c>
      <c r="U1582">
        <f>O1582*P1582</f>
        <v/>
      </c>
    </row>
    <row r="1583">
      <c r="A1583" t="inlineStr">
        <is>
          <t>202606</t>
        </is>
      </c>
      <c r="B1583" t="inlineStr">
        <is>
          <t>Habitat</t>
        </is>
      </c>
      <c r="C1583" t="inlineStr">
        <is>
          <t>F1</t>
        </is>
      </c>
      <c r="D1583" t="inlineStr">
        <is>
          <t>IN-FONDO1</t>
        </is>
      </c>
      <c r="E1583" t="inlineStr">
        <is>
          <t>5270432USSHY</t>
        </is>
      </c>
      <c r="F1583" t="inlineStr">
        <is>
          <t>LU0211118053</t>
        </is>
      </c>
      <c r="G1583" t="inlineStr">
        <is>
          <t>TD</t>
        </is>
      </c>
      <c r="H1583" t="inlineStr">
        <is>
          <t>Mayores</t>
        </is>
      </c>
      <c r="I1583" t="inlineStr"/>
      <c r="J1583" t="inlineStr"/>
      <c r="K1583" t="inlineStr"/>
      <c r="L1583" t="inlineStr">
        <is>
          <t>AXA - US Short Duration High Yield</t>
        </is>
      </c>
      <c r="M1583" t="inlineStr">
        <is>
          <t>AXA - US Short Duration High Yield</t>
        </is>
      </c>
      <c r="N1583" t="b">
        <v>0</v>
      </c>
      <c r="O1583" t="n">
        <v>73.75474966</v>
      </c>
      <c r="P1583" t="n">
        <v>7.636223068966602e-07</v>
      </c>
      <c r="Q1583" t="n">
        <v>0.0003887457572124457</v>
      </c>
      <c r="R1583" t="n">
        <v>0.02867184600459107</v>
      </c>
      <c r="S1583" t="n">
        <v>5.632077207995486e-05</v>
      </c>
      <c r="T1583">
        <f>O1583*Q1583</f>
        <v/>
      </c>
      <c r="U1583">
        <f>O1583*P1583</f>
        <v/>
      </c>
    </row>
    <row r="1584">
      <c r="A1584" t="inlineStr">
        <is>
          <t>202606</t>
        </is>
      </c>
      <c r="B1584" t="inlineStr">
        <is>
          <t>Habitat</t>
        </is>
      </c>
      <c r="C1584" t="inlineStr">
        <is>
          <t>F1</t>
        </is>
      </c>
      <c r="D1584" t="inlineStr">
        <is>
          <t>IN-FONDO1</t>
        </is>
      </c>
      <c r="E1584" t="inlineStr">
        <is>
          <t>5271112E8513</t>
        </is>
      </c>
      <c r="F1584" t="inlineStr">
        <is>
          <t>US4642885135</t>
        </is>
      </c>
      <c r="G1584" t="inlineStr">
        <is>
          <t>TD</t>
        </is>
      </c>
      <c r="H1584" t="inlineStr">
        <is>
          <t>Mayores</t>
        </is>
      </c>
      <c r="I1584" t="inlineStr"/>
      <c r="J1584" t="inlineStr"/>
      <c r="K1584" t="inlineStr"/>
      <c r="L1584" t="inlineStr">
        <is>
          <t>BlackRock - iShares iBoxx High Yield Corporate Bond</t>
        </is>
      </c>
      <c r="M1584" t="inlineStr">
        <is>
          <t>BlackRock - iShares iBoxx High Yield Corporate Bond</t>
        </is>
      </c>
      <c r="N1584" t="b">
        <v>0</v>
      </c>
      <c r="O1584" t="n">
        <v>96.08904776999999</v>
      </c>
      <c r="P1584" t="n">
        <v>0.05768705775693066</v>
      </c>
      <c r="Q1584" t="n">
        <v>29.36739635096978</v>
      </c>
      <c r="R1584" t="n">
        <v>2821.885150848858</v>
      </c>
      <c r="S1584" t="n">
        <v>5.543094448516459</v>
      </c>
      <c r="T1584">
        <f>O1584*Q1584</f>
        <v/>
      </c>
      <c r="U1584">
        <f>O1584*P1584</f>
        <v/>
      </c>
    </row>
    <row r="1585">
      <c r="A1585" t="inlineStr">
        <is>
          <t>202606</t>
        </is>
      </c>
      <c r="B1585" t="inlineStr">
        <is>
          <t>Habitat</t>
        </is>
      </c>
      <c r="C1585" t="inlineStr">
        <is>
          <t>F2</t>
        </is>
      </c>
      <c r="D1585" t="inlineStr">
        <is>
          <t>IN-FONDO2</t>
        </is>
      </c>
      <c r="E1585" t="inlineStr">
        <is>
          <t>5273862FW849</t>
        </is>
      </c>
      <c r="F1585" t="inlineStr">
        <is>
          <t>IE00B3RW8498</t>
        </is>
      </c>
      <c r="G1585" t="inlineStr">
        <is>
          <t>TD</t>
        </is>
      </c>
      <c r="H1585" t="inlineStr">
        <is>
          <t>Mayores</t>
        </is>
      </c>
      <c r="I1585" t="inlineStr"/>
      <c r="J1585" t="inlineStr"/>
      <c r="K1585" t="inlineStr"/>
      <c r="L1585" t="inlineStr">
        <is>
          <t>Nomura - US High Yield Bond Fund</t>
        </is>
      </c>
      <c r="M1585" t="inlineStr">
        <is>
          <t>Nomura - US High Yield Bond Fund</t>
        </is>
      </c>
      <c r="N1585" t="b">
        <v>0</v>
      </c>
      <c r="O1585" t="n">
        <v>122.34383933</v>
      </c>
      <c r="P1585" t="n">
        <v>1.248493666906031e-07</v>
      </c>
      <c r="Q1585" t="n">
        <v>0.000510692628412207</v>
      </c>
      <c r="R1585" t="n">
        <v>0.06248009687747844</v>
      </c>
      <c r="S1585" t="n">
        <v>1.527455085884739e-05</v>
      </c>
      <c r="T1585">
        <f>O1585*Q1585</f>
        <v/>
      </c>
      <c r="U1585">
        <f>O1585*P1585</f>
        <v/>
      </c>
    </row>
    <row r="1586">
      <c r="A1586" t="inlineStr">
        <is>
          <t>202606</t>
        </is>
      </c>
      <c r="B1586" t="inlineStr">
        <is>
          <t>Habitat</t>
        </is>
      </c>
      <c r="C1586" t="inlineStr">
        <is>
          <t>F1</t>
        </is>
      </c>
      <c r="D1586" t="inlineStr">
        <is>
          <t>IN-FONDO1</t>
        </is>
      </c>
      <c r="E1586" t="inlineStr">
        <is>
          <t>5273862FW849</t>
        </is>
      </c>
      <c r="F1586" t="inlineStr">
        <is>
          <t>IE00B3RW8498</t>
        </is>
      </c>
      <c r="G1586" t="inlineStr">
        <is>
          <t>TD</t>
        </is>
      </c>
      <c r="H1586" t="inlineStr">
        <is>
          <t>Mayores</t>
        </is>
      </c>
      <c r="I1586" t="inlineStr"/>
      <c r="J1586" t="inlineStr"/>
      <c r="K1586" t="inlineStr"/>
      <c r="L1586" t="inlineStr">
        <is>
          <t>Nomura - US High Yield Bond Fund</t>
        </is>
      </c>
      <c r="M1586" t="inlineStr">
        <is>
          <t>Nomura - US High Yield Bond Fund</t>
        </is>
      </c>
      <c r="N1586" t="b">
        <v>0</v>
      </c>
      <c r="O1586" t="n">
        <v>122.34383933</v>
      </c>
      <c r="P1586" t="n">
        <v>1.337766091683165e-06</v>
      </c>
      <c r="Q1586" t="n">
        <v>0.0006810315617912975</v>
      </c>
      <c r="R1586" t="n">
        <v>0.08332001597445347</v>
      </c>
      <c r="S1586" t="n">
        <v>0.0001636674397820072</v>
      </c>
      <c r="T1586">
        <f>O1586*Q1586</f>
        <v/>
      </c>
      <c r="U1586">
        <f>O1586*P1586</f>
        <v/>
      </c>
    </row>
    <row r="1587">
      <c r="A1587" t="inlineStr">
        <is>
          <t>202606</t>
        </is>
      </c>
      <c r="B1587" t="inlineStr">
        <is>
          <t>Habitat</t>
        </is>
      </c>
      <c r="C1587" t="inlineStr">
        <is>
          <t>F1</t>
        </is>
      </c>
      <c r="D1587" t="inlineStr">
        <is>
          <t>IN-FONDO1</t>
        </is>
      </c>
      <c r="E1587" t="inlineStr">
        <is>
          <t>5273974EUHY2</t>
        </is>
      </c>
      <c r="F1587" t="inlineStr">
        <is>
          <t>LU1432415641</t>
        </is>
      </c>
      <c r="G1587" t="inlineStr">
        <is>
          <t>TD</t>
        </is>
      </c>
      <c r="H1587" t="inlineStr">
        <is>
          <t>Mayores</t>
        </is>
      </c>
      <c r="I1587" t="inlineStr"/>
      <c r="J1587" t="inlineStr"/>
      <c r="K1587" t="inlineStr"/>
      <c r="L1587" t="inlineStr">
        <is>
          <t>DWS Invest - Euro High Yield Corporates</t>
        </is>
      </c>
      <c r="M1587" t="inlineStr">
        <is>
          <t>DWS Invest - Euro High Yield Corporates</t>
        </is>
      </c>
      <c r="N1587" t="b">
        <v>0</v>
      </c>
      <c r="O1587" t="n">
        <v>98.82405442</v>
      </c>
      <c r="P1587" t="n">
        <v>3.200913031913913e-07</v>
      </c>
      <c r="Q1587" t="n">
        <v>0.0001629524634265241</v>
      </c>
      <c r="R1587" t="n">
        <v>0.01610362311353588</v>
      </c>
      <c r="S1587" t="n">
        <v>3.163272036595478e-05</v>
      </c>
      <c r="T1587">
        <f>O1587*Q1587</f>
        <v/>
      </c>
      <c r="U1587">
        <f>O1587*P1587</f>
        <v/>
      </c>
    </row>
    <row r="1588">
      <c r="A1588" t="inlineStr">
        <is>
          <t>202606</t>
        </is>
      </c>
      <c r="B1588" t="inlineStr">
        <is>
          <t>Habitat</t>
        </is>
      </c>
      <c r="C1588" t="inlineStr">
        <is>
          <t>F1</t>
        </is>
      </c>
      <c r="D1588" t="inlineStr">
        <is>
          <t>IN-FONDO1</t>
        </is>
      </c>
      <c r="E1588" t="inlineStr">
        <is>
          <t>5275112FCBIU</t>
        </is>
      </c>
      <c r="F1588" t="inlineStr">
        <is>
          <t>LU1163201939</t>
        </is>
      </c>
      <c r="G1588" t="inlineStr">
        <is>
          <t>TD</t>
        </is>
      </c>
      <c r="H1588" t="inlineStr">
        <is>
          <t>Mayores</t>
        </is>
      </c>
      <c r="I1588" t="inlineStr"/>
      <c r="J1588" t="inlineStr"/>
      <c r="K1588" t="inlineStr"/>
      <c r="L1588" t="inlineStr">
        <is>
          <t>BlueBay - Financial Capital Bond - U</t>
        </is>
      </c>
      <c r="M1588" t="inlineStr">
        <is>
          <t>BlueBay - Financial Capital Bond - U</t>
        </is>
      </c>
      <c r="N1588" t="b">
        <v>0</v>
      </c>
      <c r="O1588" t="n">
        <v>0.45011049</v>
      </c>
      <c r="P1588" t="n">
        <v>0.003826212965862128</v>
      </c>
      <c r="Q1588" t="n">
        <v>1.94785307243708</v>
      </c>
      <c r="R1588" t="n">
        <v>0.8767491008826597</v>
      </c>
      <c r="S1588" t="n">
        <v>0.001722218592908555</v>
      </c>
      <c r="T1588">
        <f>O1588*Q1588</f>
        <v/>
      </c>
      <c r="U1588">
        <f>O1588*P1588</f>
        <v/>
      </c>
    </row>
    <row r="1589">
      <c r="A1589" t="inlineStr">
        <is>
          <t>202606</t>
        </is>
      </c>
      <c r="B1589" t="inlineStr">
        <is>
          <t>Habitat</t>
        </is>
      </c>
      <c r="C1589" t="inlineStr">
        <is>
          <t>F1</t>
        </is>
      </c>
      <c r="D1589" t="inlineStr">
        <is>
          <t>IN-FONDO1</t>
        </is>
      </c>
      <c r="E1589" t="inlineStr">
        <is>
          <t>5277022F0892</t>
        </is>
      </c>
      <c r="F1589" t="inlineStr">
        <is>
          <t>LU1981108928</t>
        </is>
      </c>
      <c r="G1589" t="inlineStr">
        <is>
          <t>TD</t>
        </is>
      </c>
      <c r="H1589" t="inlineStr">
        <is>
          <t>Mayores</t>
        </is>
      </c>
      <c r="I1589" t="inlineStr"/>
      <c r="J1589" t="inlineStr"/>
      <c r="K1589" t="inlineStr"/>
      <c r="L1589" t="inlineStr">
        <is>
          <t>Jupiter - Bonds Global High Yield</t>
        </is>
      </c>
      <c r="M1589" t="inlineStr">
        <is>
          <t>Jupiter - Bonds Global High Yield</t>
        </is>
      </c>
      <c r="N1589" t="b">
        <v>0</v>
      </c>
      <c r="O1589" t="n">
        <v>284.2370465</v>
      </c>
      <c r="P1589" t="n">
        <v>0.01851503222063898</v>
      </c>
      <c r="Q1589" t="n">
        <v>9.425654745048165</v>
      </c>
      <c r="R1589" t="n">
        <v>2679.120266061201</v>
      </c>
      <c r="S1589" t="n">
        <v>5.262658074246761</v>
      </c>
      <c r="T1589">
        <f>O1589*Q1589</f>
        <v/>
      </c>
      <c r="U1589">
        <f>O1589*P1589</f>
        <v/>
      </c>
    </row>
    <row r="1590">
      <c r="A1590" t="inlineStr">
        <is>
          <t>202606</t>
        </is>
      </c>
      <c r="B1590" t="inlineStr">
        <is>
          <t>Habitat</t>
        </is>
      </c>
      <c r="C1590" t="inlineStr">
        <is>
          <t>F2</t>
        </is>
      </c>
      <c r="D1590" t="inlineStr">
        <is>
          <t>IN-FONDO2</t>
        </is>
      </c>
      <c r="E1590" t="inlineStr">
        <is>
          <t>5277022F0892</t>
        </is>
      </c>
      <c r="F1590" t="inlineStr">
        <is>
          <t>LU1981108928</t>
        </is>
      </c>
      <c r="G1590" t="inlineStr">
        <is>
          <t>TD</t>
        </is>
      </c>
      <c r="H1590" t="inlineStr">
        <is>
          <t>Mayores</t>
        </is>
      </c>
      <c r="I1590" t="inlineStr"/>
      <c r="J1590" t="inlineStr"/>
      <c r="K1590" t="inlineStr"/>
      <c r="L1590" t="inlineStr">
        <is>
          <t>Jupiter - Bonds Global High Yield</t>
        </is>
      </c>
      <c r="M1590" t="inlineStr">
        <is>
          <t>Jupiter - Bonds Global High Yield</t>
        </is>
      </c>
      <c r="N1590" t="b">
        <v>0</v>
      </c>
      <c r="O1590" t="n">
        <v>284.2370465</v>
      </c>
      <c r="P1590" t="n">
        <v>0.03946168091058473</v>
      </c>
      <c r="Q1590" t="n">
        <v>161.4168343819653</v>
      </c>
      <c r="R1590" t="n">
        <v>45880.64426010947</v>
      </c>
      <c r="S1590" t="n">
        <v>11.21647163195004</v>
      </c>
      <c r="T1590">
        <f>O1590*Q1590</f>
        <v/>
      </c>
      <c r="U1590">
        <f>O1590*P1590</f>
        <v/>
      </c>
    </row>
    <row r="1591">
      <c r="A1591" t="inlineStr">
        <is>
          <t>202606</t>
        </is>
      </c>
      <c r="B1591" t="inlineStr">
        <is>
          <t>Habitat</t>
        </is>
      </c>
      <c r="C1591" t="inlineStr">
        <is>
          <t>F1</t>
        </is>
      </c>
      <c r="D1591" t="inlineStr">
        <is>
          <t>IN-FONDO1</t>
        </is>
      </c>
      <c r="E1591" t="inlineStr">
        <is>
          <t>5274122GD0HY</t>
        </is>
      </c>
      <c r="F1591" t="inlineStr">
        <is>
          <t>IE0002420739</t>
        </is>
      </c>
      <c r="G1591" t="inlineStr">
        <is>
          <t>TD</t>
        </is>
      </c>
      <c r="H1591" t="inlineStr">
        <is>
          <t>Mayores</t>
        </is>
      </c>
      <c r="I1591" t="inlineStr"/>
      <c r="J1591" t="inlineStr"/>
      <c r="K1591" t="inlineStr"/>
      <c r="L1591" t="inlineStr">
        <is>
          <t>Pimco - Global High Yield Bond Fund</t>
        </is>
      </c>
      <c r="M1591" t="inlineStr">
        <is>
          <t>Pimco - Global High Yield Bond Fund</t>
        </is>
      </c>
      <c r="N1591" t="b">
        <v>0</v>
      </c>
      <c r="O1591" t="n">
        <v>91.36492973999999</v>
      </c>
      <c r="P1591" t="n">
        <v>6.163814866679956e-08</v>
      </c>
      <c r="Q1591" t="n">
        <v>3.137882243648362e-05</v>
      </c>
      <c r="R1591" t="n">
        <v>0.002866923907233261</v>
      </c>
      <c r="S1591" t="n">
        <v>5.631565122245816e-06</v>
      </c>
      <c r="T1591">
        <f>O1591*Q1591</f>
        <v/>
      </c>
      <c r="U1591">
        <f>O1591*P1591</f>
        <v/>
      </c>
    </row>
    <row r="1592">
      <c r="A1592" t="inlineStr">
        <is>
          <t>202606</t>
        </is>
      </c>
      <c r="B1592" t="inlineStr">
        <is>
          <t>Habitat</t>
        </is>
      </c>
      <c r="C1592" t="inlineStr">
        <is>
          <t>F2</t>
        </is>
      </c>
      <c r="D1592" t="inlineStr">
        <is>
          <t>IN-FONDO2</t>
        </is>
      </c>
      <c r="E1592" t="inlineStr">
        <is>
          <t>5277252EG848</t>
        </is>
      </c>
      <c r="F1592" t="inlineStr">
        <is>
          <t>US72201R8824</t>
        </is>
      </c>
      <c r="G1592" t="inlineStr">
        <is>
          <t>TD</t>
        </is>
      </c>
      <c r="H1592" t="inlineStr">
        <is>
          <t>Mayores</t>
        </is>
      </c>
      <c r="I1592" t="inlineStr"/>
      <c r="J1592" t="inlineStr"/>
      <c r="K1592" t="inlineStr"/>
      <c r="L1592" t="inlineStr">
        <is>
          <t>Pimco - 25+ Zero coupon US Treasury ETF</t>
        </is>
      </c>
      <c r="M1592" t="inlineStr">
        <is>
          <t>Pimco - 25+ Zero coupon US Treasury ETF</t>
        </is>
      </c>
      <c r="N1592" t="b">
        <v>0</v>
      </c>
      <c r="O1592" t="n">
        <v>202.59174265</v>
      </c>
      <c r="P1592" t="n">
        <v>0.0008015476679876366</v>
      </c>
      <c r="Q1592" t="n">
        <v>3.278706942716842</v>
      </c>
      <c r="R1592" t="n">
        <v>664.2389531636588</v>
      </c>
      <c r="S1592" t="n">
        <v>0.1623869388746589</v>
      </c>
      <c r="T1592">
        <f>O1592*Q1592</f>
        <v/>
      </c>
      <c r="U1592">
        <f>O1592*P1592</f>
        <v/>
      </c>
    </row>
    <row r="1593">
      <c r="A1593" t="inlineStr">
        <is>
          <t>202606</t>
        </is>
      </c>
      <c r="B1593" t="inlineStr">
        <is>
          <t>Habitat</t>
        </is>
      </c>
      <c r="C1593" t="inlineStr">
        <is>
          <t>F1</t>
        </is>
      </c>
      <c r="D1593" t="inlineStr">
        <is>
          <t>IN-FONDO1</t>
        </is>
      </c>
      <c r="E1593" t="inlineStr">
        <is>
          <t>5271112E7432</t>
        </is>
      </c>
      <c r="F1593" t="inlineStr">
        <is>
          <t>US4642874329</t>
        </is>
      </c>
      <c r="G1593" t="inlineStr">
        <is>
          <t>TD</t>
        </is>
      </c>
      <c r="H1593" t="inlineStr">
        <is>
          <t>Mayores</t>
        </is>
      </c>
      <c r="I1593" t="inlineStr"/>
      <c r="J1593" t="inlineStr"/>
      <c r="K1593" t="inlineStr"/>
      <c r="L1593" t="inlineStr">
        <is>
          <t>BlackRock - iShares -20+ Year Treasury Bond ETF</t>
        </is>
      </c>
      <c r="M1593" t="inlineStr">
        <is>
          <t>BlackRock - iShares -20+ Year Treasury Bond ETF</t>
        </is>
      </c>
      <c r="N1593" t="b">
        <v>0</v>
      </c>
      <c r="O1593" t="n">
        <v>202.59174265</v>
      </c>
      <c r="P1593" t="n">
        <v>0.02219889795958397</v>
      </c>
      <c r="Q1593" t="n">
        <v>11.30104152097293</v>
      </c>
      <c r="R1593" t="n">
        <v>2289.497695493912</v>
      </c>
      <c r="S1593" t="n">
        <v>4.497313422541645</v>
      </c>
      <c r="T1593">
        <f>O1593*Q1593</f>
        <v/>
      </c>
      <c r="U1593">
        <f>O1593*P1593</f>
        <v/>
      </c>
    </row>
    <row r="1594">
      <c r="A1594" t="inlineStr">
        <is>
          <t>202606</t>
        </is>
      </c>
      <c r="B1594" t="inlineStr">
        <is>
          <t>Habitat</t>
        </is>
      </c>
      <c r="C1594" t="inlineStr">
        <is>
          <t>F3</t>
        </is>
      </c>
      <c r="D1594" t="inlineStr">
        <is>
          <t>IN-FONDO3</t>
        </is>
      </c>
      <c r="E1594" t="inlineStr">
        <is>
          <t>5274862F2445</t>
        </is>
      </c>
      <c r="F1594" t="inlineStr">
        <is>
          <t>LU1564424452</t>
        </is>
      </c>
      <c r="G1594" t="inlineStr">
        <is>
          <t>TD</t>
        </is>
      </c>
      <c r="H1594" t="inlineStr">
        <is>
          <t>Mayores</t>
        </is>
      </c>
      <c r="I1594" t="inlineStr"/>
      <c r="J1594" t="inlineStr"/>
      <c r="K1594" t="inlineStr"/>
      <c r="L1594" t="inlineStr">
        <is>
          <t>Edmond de Rothschild - Corp EM Debt USD</t>
        </is>
      </c>
      <c r="M1594" t="inlineStr">
        <is>
          <t>Edmond de Rothschild - Corp EM Debt USD</t>
        </is>
      </c>
      <c r="N1594" t="b">
        <v>0</v>
      </c>
      <c r="O1594" t="n">
        <v>346.48616001</v>
      </c>
      <c r="P1594" t="n">
        <v>1.503977431844802e-07</v>
      </c>
      <c r="Q1594" t="n">
        <v>0.0002621216554631279</v>
      </c>
      <c r="R1594" t="n">
        <v>0.09082152585688343</v>
      </c>
      <c r="S1594" t="n">
        <v>5.21107365101607e-05</v>
      </c>
      <c r="T1594">
        <f>O1594*Q1594</f>
        <v/>
      </c>
      <c r="U1594">
        <f>O1594*P1594</f>
        <v/>
      </c>
    </row>
    <row r="1595">
      <c r="A1595" t="inlineStr">
        <is>
          <t>202606</t>
        </is>
      </c>
      <c r="B1595" t="inlineStr">
        <is>
          <t>Habitat</t>
        </is>
      </c>
      <c r="C1595" t="inlineStr">
        <is>
          <t>F1</t>
        </is>
      </c>
      <c r="D1595" t="inlineStr">
        <is>
          <t>IN-FONDO1</t>
        </is>
      </c>
      <c r="E1595" t="inlineStr">
        <is>
          <t>5274862F2445</t>
        </is>
      </c>
      <c r="F1595" t="inlineStr">
        <is>
          <t>LU1564424452</t>
        </is>
      </c>
      <c r="G1595" t="inlineStr">
        <is>
          <t>TD</t>
        </is>
      </c>
      <c r="H1595" t="inlineStr">
        <is>
          <t>Mayores</t>
        </is>
      </c>
      <c r="I1595" t="inlineStr"/>
      <c r="J1595" t="inlineStr"/>
      <c r="K1595" t="inlineStr"/>
      <c r="L1595" t="inlineStr">
        <is>
          <t>Edmond de Rothschild - Corp EM Debt USD</t>
        </is>
      </c>
      <c r="M1595" t="inlineStr">
        <is>
          <t>Edmond de Rothschild - Corp EM Debt USD</t>
        </is>
      </c>
      <c r="N1595" t="b">
        <v>0</v>
      </c>
      <c r="O1595" t="n">
        <v>346.48616001</v>
      </c>
      <c r="P1595" t="n">
        <v>0.01732130290123647</v>
      </c>
      <c r="Q1595" t="n">
        <v>8.817949595543379</v>
      </c>
      <c r="R1595" t="n">
        <v>3055.297494521558</v>
      </c>
      <c r="S1595" t="n">
        <v>6.001591728619498</v>
      </c>
      <c r="T1595">
        <f>O1595*Q1595</f>
        <v/>
      </c>
      <c r="U1595">
        <f>O1595*P1595</f>
        <v/>
      </c>
    </row>
    <row r="1596">
      <c r="A1596" t="inlineStr">
        <is>
          <t>202606</t>
        </is>
      </c>
      <c r="B1596" t="inlineStr">
        <is>
          <t>Habitat</t>
        </is>
      </c>
      <c r="C1596" t="inlineStr">
        <is>
          <t>F1</t>
        </is>
      </c>
      <c r="D1596" t="inlineStr">
        <is>
          <t>IN-FONDO1</t>
        </is>
      </c>
      <c r="E1596" t="inlineStr">
        <is>
          <t>5270292F4301</t>
        </is>
      </c>
      <c r="F1596" t="inlineStr">
        <is>
          <t>LU0492943013</t>
        </is>
      </c>
      <c r="G1596" t="inlineStr">
        <is>
          <t>TD</t>
        </is>
      </c>
      <c r="H1596" t="inlineStr">
        <is>
          <t>Mayores</t>
        </is>
      </c>
      <c r="I1596" t="inlineStr"/>
      <c r="J1596" t="inlineStr"/>
      <c r="K1596" t="inlineStr"/>
      <c r="L1596" t="inlineStr">
        <is>
          <t>Investec - Latin American Corporate Debt</t>
        </is>
      </c>
      <c r="M1596" t="inlineStr">
        <is>
          <t>Investec - Latin American Corporate Debt</t>
        </is>
      </c>
      <c r="N1596" t="b">
        <v>0</v>
      </c>
      <c r="O1596" t="n">
        <v>304.53734238</v>
      </c>
      <c r="P1596" t="n">
        <v>1.046139923402566e-07</v>
      </c>
      <c r="Q1596" t="n">
        <v>5.325701632866732e-05</v>
      </c>
      <c r="R1596" t="n">
        <v>0.01621875021582061</v>
      </c>
      <c r="S1596" t="n">
        <v>3.185886720306341e-05</v>
      </c>
      <c r="T1596">
        <f>O1596*Q1596</f>
        <v/>
      </c>
      <c r="U1596">
        <f>O1596*P1596</f>
        <v/>
      </c>
    </row>
    <row r="1597">
      <c r="A1597" t="inlineStr">
        <is>
          <t>202606</t>
        </is>
      </c>
      <c r="B1597" t="inlineStr">
        <is>
          <t>Habitat</t>
        </is>
      </c>
      <c r="C1597" t="inlineStr">
        <is>
          <t>F2</t>
        </is>
      </c>
      <c r="D1597" t="inlineStr">
        <is>
          <t>IN-FONDO2</t>
        </is>
      </c>
      <c r="E1597" t="inlineStr">
        <is>
          <t>5270292F4301</t>
        </is>
      </c>
      <c r="F1597" t="inlineStr">
        <is>
          <t>LU0492943013</t>
        </is>
      </c>
      <c r="G1597" t="inlineStr">
        <is>
          <t>TD</t>
        </is>
      </c>
      <c r="H1597" t="inlineStr">
        <is>
          <t>Mayores</t>
        </is>
      </c>
      <c r="I1597" t="inlineStr"/>
      <c r="J1597" t="inlineStr"/>
      <c r="K1597" t="inlineStr"/>
      <c r="L1597" t="inlineStr">
        <is>
          <t>Investec - Latin American Corporate Debt</t>
        </is>
      </c>
      <c r="M1597" t="inlineStr">
        <is>
          <t>Investec - Latin American Corporate Debt</t>
        </is>
      </c>
      <c r="N1597" t="b">
        <v>0</v>
      </c>
      <c r="O1597" t="n">
        <v>304.53734238</v>
      </c>
      <c r="P1597" t="n">
        <v>1.314194910975806e-08</v>
      </c>
      <c r="Q1597" t="n">
        <v>5.375675272710019e-05</v>
      </c>
      <c r="R1597" t="n">
        <v>0.01637093861048991</v>
      </c>
      <c r="S1597" t="n">
        <v>4.002214255578926e-06</v>
      </c>
      <c r="T1597">
        <f>O1597*Q1597</f>
        <v/>
      </c>
      <c r="U1597">
        <f>O1597*P1597</f>
        <v/>
      </c>
    </row>
    <row r="1598">
      <c r="A1598" t="inlineStr">
        <is>
          <t>202606</t>
        </is>
      </c>
      <c r="B1598" t="inlineStr">
        <is>
          <t>Habitat</t>
        </is>
      </c>
      <c r="C1598" t="inlineStr">
        <is>
          <t>F1</t>
        </is>
      </c>
      <c r="D1598" t="inlineStr">
        <is>
          <t>IN-FONDO1</t>
        </is>
      </c>
      <c r="E1598" t="inlineStr">
        <is>
          <t>5274122FXQQ0</t>
        </is>
      </c>
      <c r="F1598" t="inlineStr">
        <is>
          <t>IE00BGSXQQ02</t>
        </is>
      </c>
      <c r="G1598" t="inlineStr">
        <is>
          <t>TD</t>
        </is>
      </c>
      <c r="H1598" t="inlineStr">
        <is>
          <t>Mayores</t>
        </is>
      </c>
      <c r="I1598" t="inlineStr"/>
      <c r="J1598" t="inlineStr"/>
      <c r="K1598" t="inlineStr"/>
      <c r="L1598" t="inlineStr">
        <is>
          <t>PIMCO - Asia High Yield Bond Fund</t>
        </is>
      </c>
      <c r="M1598" t="inlineStr">
        <is>
          <t>PIMCO - Asia High Yield Bond Fund</t>
        </is>
      </c>
      <c r="N1598" t="b">
        <v>0</v>
      </c>
      <c r="O1598" t="n">
        <v>474.96855655</v>
      </c>
      <c r="P1598" t="n">
        <v>2.654579866282098e-08</v>
      </c>
      <c r="Q1598" t="n">
        <v>1.351396692944435e-05</v>
      </c>
      <c r="R1598" t="n">
        <v>0.006418709365742618</v>
      </c>
      <c r="S1598" t="n">
        <v>1.2608419673347e-05</v>
      </c>
      <c r="T1598">
        <f>O1598*Q1598</f>
        <v/>
      </c>
      <c r="U1598">
        <f>O1598*P1598</f>
        <v/>
      </c>
    </row>
    <row r="1599">
      <c r="A1599" t="inlineStr">
        <is>
          <t>202606</t>
        </is>
      </c>
      <c r="B1599" t="inlineStr">
        <is>
          <t>Habitat</t>
        </is>
      </c>
      <c r="C1599" t="inlineStr">
        <is>
          <t>F2</t>
        </is>
      </c>
      <c r="D1599" t="inlineStr">
        <is>
          <t>IN-FONDO2</t>
        </is>
      </c>
      <c r="E1599" t="inlineStr">
        <is>
          <t>5274122FXQQ0</t>
        </is>
      </c>
      <c r="F1599" t="inlineStr">
        <is>
          <t>IE00BGSXQQ02</t>
        </is>
      </c>
      <c r="G1599" t="inlineStr">
        <is>
          <t>TD</t>
        </is>
      </c>
      <c r="H1599" t="inlineStr">
        <is>
          <t>Mayores</t>
        </is>
      </c>
      <c r="I1599" t="inlineStr"/>
      <c r="J1599" t="inlineStr"/>
      <c r="K1599" t="inlineStr"/>
      <c r="L1599" t="inlineStr">
        <is>
          <t>PIMCO - Asia High Yield Bond Fund</t>
        </is>
      </c>
      <c r="M1599" t="inlineStr">
        <is>
          <t>PIMCO - Asia High Yield Bond Fund</t>
        </is>
      </c>
      <c r="N1599" t="b">
        <v>0</v>
      </c>
      <c r="O1599" t="n">
        <v>474.96855655</v>
      </c>
      <c r="P1599" t="n">
        <v>5.327724913483345e-09</v>
      </c>
      <c r="Q1599" t="n">
        <v>2.179290061011414e-05</v>
      </c>
      <c r="R1599" t="n">
        <v>0.01035094254582353</v>
      </c>
      <c r="S1599" t="n">
        <v>2.530501811852658e-06</v>
      </c>
      <c r="T1599">
        <f>O1599*Q1599</f>
        <v/>
      </c>
      <c r="U1599">
        <f>O1599*P1599</f>
        <v/>
      </c>
    </row>
    <row r="1600">
      <c r="A1600" t="inlineStr">
        <is>
          <t>202606</t>
        </is>
      </c>
      <c r="B1600" t="inlineStr">
        <is>
          <t>Habitat</t>
        </is>
      </c>
      <c r="C1600" t="inlineStr">
        <is>
          <t>F2</t>
        </is>
      </c>
      <c r="D1600" t="inlineStr">
        <is>
          <t>IN-FONDO2</t>
        </is>
      </c>
      <c r="E1600" t="inlineStr">
        <is>
          <t>52SANT2LATAM</t>
        </is>
      </c>
      <c r="F1600" t="inlineStr">
        <is>
          <t>LU0363170191</t>
        </is>
      </c>
      <c r="G1600" t="inlineStr">
        <is>
          <t>TD</t>
        </is>
      </c>
      <c r="H1600" t="inlineStr">
        <is>
          <t>Mayores</t>
        </is>
      </c>
      <c r="I1600" t="inlineStr"/>
      <c r="J1600" t="inlineStr"/>
      <c r="K1600" t="inlineStr"/>
      <c r="L1600" t="inlineStr">
        <is>
          <t>Santander - Latin America Corporate Bond</t>
        </is>
      </c>
      <c r="M1600" t="inlineStr">
        <is>
          <t>Santander - Latin America Corporate Bond</t>
        </is>
      </c>
      <c r="N1600" t="b">
        <v>0</v>
      </c>
      <c r="O1600" t="n">
        <v>191.37170412</v>
      </c>
      <c r="P1600" t="n">
        <v>7.842622286850997e-07</v>
      </c>
      <c r="Q1600" t="n">
        <v>0.003208001366351779</v>
      </c>
      <c r="R1600" t="n">
        <v>0.6139206882980285</v>
      </c>
      <c r="S1600" t="n">
        <v>0.0001500855991804167</v>
      </c>
      <c r="T1600">
        <f>O1600*Q1600</f>
        <v/>
      </c>
      <c r="U1600">
        <f>O1600*P1600</f>
        <v/>
      </c>
    </row>
    <row r="1601">
      <c r="A1601" t="inlineStr">
        <is>
          <t>202606</t>
        </is>
      </c>
      <c r="B1601" t="inlineStr">
        <is>
          <t>Habitat</t>
        </is>
      </c>
      <c r="C1601" t="inlineStr">
        <is>
          <t>F1</t>
        </is>
      </c>
      <c r="D1601" t="inlineStr">
        <is>
          <t>IN-FONDO1</t>
        </is>
      </c>
      <c r="E1601" t="inlineStr">
        <is>
          <t>52SANT2LATAM</t>
        </is>
      </c>
      <c r="F1601" t="inlineStr">
        <is>
          <t>LU0363170191</t>
        </is>
      </c>
      <c r="G1601" t="inlineStr">
        <is>
          <t>TD</t>
        </is>
      </c>
      <c r="H1601" t="inlineStr">
        <is>
          <t>Mayores</t>
        </is>
      </c>
      <c r="I1601" t="inlineStr"/>
      <c r="J1601" t="inlineStr"/>
      <c r="K1601" t="inlineStr"/>
      <c r="L1601" t="inlineStr">
        <is>
          <t>Santander - Latin America Corporate Bond</t>
        </is>
      </c>
      <c r="M1601" t="inlineStr">
        <is>
          <t>Santander - Latin America Corporate Bond</t>
        </is>
      </c>
      <c r="N1601" t="b">
        <v>0</v>
      </c>
      <c r="O1601" t="n">
        <v>191.37170412</v>
      </c>
      <c r="P1601" t="n">
        <v>8.195024981114017e-06</v>
      </c>
      <c r="Q1601" t="n">
        <v>0.004171933117832824</v>
      </c>
      <c r="R1601" t="n">
        <v>0.7983899502343323</v>
      </c>
      <c r="S1601" t="n">
        <v>0.00156829589594176</v>
      </c>
      <c r="T1601">
        <f>O1601*Q1601</f>
        <v/>
      </c>
      <c r="U1601">
        <f>O1601*P1601</f>
        <v/>
      </c>
    </row>
    <row r="1602">
      <c r="A1602" t="inlineStr">
        <is>
          <t>202606</t>
        </is>
      </c>
      <c r="B1602" t="inlineStr">
        <is>
          <t>Habitat</t>
        </is>
      </c>
      <c r="C1602" t="inlineStr">
        <is>
          <t>F1</t>
        </is>
      </c>
      <c r="D1602" t="inlineStr">
        <is>
          <t>IN-FONDO1</t>
        </is>
      </c>
      <c r="E1602" t="inlineStr">
        <is>
          <t>5275112F7441</t>
        </is>
      </c>
      <c r="F1602" t="inlineStr">
        <is>
          <t>LU1932874412</t>
        </is>
      </c>
      <c r="G1602" t="inlineStr">
        <is>
          <t>TD</t>
        </is>
      </c>
      <c r="H1602" t="inlineStr">
        <is>
          <t>Mayores</t>
        </is>
      </c>
      <c r="I1602" t="inlineStr"/>
      <c r="J1602" t="inlineStr"/>
      <c r="K1602" t="inlineStr"/>
      <c r="L1602" t="inlineStr">
        <is>
          <t>BlueBay - EM Debt Unconstrained</t>
        </is>
      </c>
      <c r="M1602" t="inlineStr">
        <is>
          <t>BlueBay - EM Debt Unconstrained</t>
        </is>
      </c>
      <c r="N1602" t="b">
        <v>0</v>
      </c>
      <c r="O1602" t="n">
        <v>272.80299449</v>
      </c>
      <c r="P1602" t="n">
        <v>0.01882617298192421</v>
      </c>
      <c r="Q1602" t="n">
        <v>9.584050655897128</v>
      </c>
      <c r="R1602" t="n">
        <v>2614.557718272585</v>
      </c>
      <c r="S1602" t="n">
        <v>5.135836364255656</v>
      </c>
      <c r="T1602">
        <f>O1602*Q1602</f>
        <v/>
      </c>
      <c r="U1602">
        <f>O1602*P1602</f>
        <v/>
      </c>
    </row>
    <row r="1603">
      <c r="A1603" t="inlineStr">
        <is>
          <t>202606</t>
        </is>
      </c>
      <c r="B1603" t="inlineStr">
        <is>
          <t>Habitat</t>
        </is>
      </c>
      <c r="C1603" t="inlineStr">
        <is>
          <t>F3</t>
        </is>
      </c>
      <c r="D1603" t="inlineStr">
        <is>
          <t>IN-FONDO3</t>
        </is>
      </c>
      <c r="E1603" t="inlineStr">
        <is>
          <t>5275112F7441</t>
        </is>
      </c>
      <c r="F1603" t="inlineStr">
        <is>
          <t>LU1932874412</t>
        </is>
      </c>
      <c r="G1603" t="inlineStr">
        <is>
          <t>TD</t>
        </is>
      </c>
      <c r="H1603" t="inlineStr">
        <is>
          <t>Mayores</t>
        </is>
      </c>
      <c r="I1603" t="inlineStr"/>
      <c r="J1603" t="inlineStr"/>
      <c r="K1603" t="inlineStr"/>
      <c r="L1603" t="inlineStr">
        <is>
          <t>BlueBay - EM Debt Unconstrained</t>
        </is>
      </c>
      <c r="M1603" t="inlineStr">
        <is>
          <t>BlueBay - EM Debt Unconstrained</t>
        </is>
      </c>
      <c r="N1603" t="b">
        <v>0</v>
      </c>
      <c r="O1603" t="n">
        <v>272.80299449</v>
      </c>
      <c r="P1603" t="n">
        <v>1.265260675147565e-07</v>
      </c>
      <c r="Q1603" t="n">
        <v>0.0002205167549324625</v>
      </c>
      <c r="R1603" t="n">
        <v>0.06015763108079324</v>
      </c>
      <c r="S1603" t="n">
        <v>3.451669009906948e-05</v>
      </c>
      <c r="T1603">
        <f>O1603*Q1603</f>
        <v/>
      </c>
      <c r="U1603">
        <f>O1603*P1603</f>
        <v/>
      </c>
    </row>
    <row r="1604">
      <c r="A1604" t="inlineStr">
        <is>
          <t>202606</t>
        </is>
      </c>
      <c r="B1604" t="inlineStr">
        <is>
          <t>Habitat</t>
        </is>
      </c>
      <c r="C1604" t="inlineStr">
        <is>
          <t>F1</t>
        </is>
      </c>
      <c r="D1604" t="inlineStr">
        <is>
          <t>IN-FONDO1</t>
        </is>
      </c>
      <c r="E1604" t="inlineStr">
        <is>
          <t>5270252F7606</t>
        </is>
      </c>
      <c r="F1604" t="inlineStr">
        <is>
          <t>LU1003376065</t>
        </is>
      </c>
      <c r="G1604" t="inlineStr">
        <is>
          <t>TD</t>
        </is>
      </c>
      <c r="H1604" t="inlineStr">
        <is>
          <t>Mayores</t>
        </is>
      </c>
      <c r="I1604" t="inlineStr"/>
      <c r="J1604" t="inlineStr"/>
      <c r="K1604" t="inlineStr"/>
      <c r="L1604" t="inlineStr">
        <is>
          <t>Aberdeen - Frontier Markets Bond Fund</t>
        </is>
      </c>
      <c r="M1604" t="inlineStr">
        <is>
          <t>Aberdeen - Frontier Markets Bond Fund</t>
        </is>
      </c>
      <c r="N1604" t="b">
        <v>0</v>
      </c>
      <c r="O1604" t="n">
        <v>4.1506001</v>
      </c>
      <c r="P1604" t="n">
        <v>0.01622096678208841</v>
      </c>
      <c r="Q1604" t="n">
        <v>8.257789168113243</v>
      </c>
      <c r="R1604" t="n">
        <v>34.27478054694974</v>
      </c>
      <c r="S1604" t="n">
        <v>0.06732674634783282</v>
      </c>
      <c r="T1604">
        <f>O1604*Q1604</f>
        <v/>
      </c>
      <c r="U1604">
        <f>O1604*P1604</f>
        <v/>
      </c>
    </row>
    <row r="1605">
      <c r="A1605" t="inlineStr">
        <is>
          <t>202606</t>
        </is>
      </c>
      <c r="B1605" t="inlineStr">
        <is>
          <t>Habitat</t>
        </is>
      </c>
      <c r="C1605" t="inlineStr">
        <is>
          <t>F1</t>
        </is>
      </c>
      <c r="D1605" t="inlineStr">
        <is>
          <t>IN-FONDO1</t>
        </is>
      </c>
      <c r="E1605" t="inlineStr">
        <is>
          <t>5271112E8281</t>
        </is>
      </c>
      <c r="F1605" t="inlineStr">
        <is>
          <t>US4642882819</t>
        </is>
      </c>
      <c r="G1605" t="inlineStr">
        <is>
          <t>TD</t>
        </is>
      </c>
      <c r="H1605" t="inlineStr">
        <is>
          <t>Mayores</t>
        </is>
      </c>
      <c r="I1605" t="inlineStr"/>
      <c r="J1605" t="inlineStr"/>
      <c r="K1605" t="inlineStr"/>
      <c r="L1605" t="inlineStr">
        <is>
          <t>BlackRock - iShares JP Morgan USD EM Bond ETF</t>
        </is>
      </c>
      <c r="M1605" t="inlineStr">
        <is>
          <t>BlackRock - iShares JP Morgan USD EM Bond ETF</t>
        </is>
      </c>
      <c r="N1605" t="b">
        <v>0</v>
      </c>
      <c r="O1605" t="n">
        <v>383.52408082</v>
      </c>
      <c r="P1605" t="n">
        <v>0.01342122997286443</v>
      </c>
      <c r="Q1605" t="n">
        <v>6.83249580506247</v>
      </c>
      <c r="R1605" t="n">
        <v>2620.42667334309</v>
      </c>
      <c r="S1605" t="n">
        <v>5.147364888816665</v>
      </c>
      <c r="T1605">
        <f>O1605*Q1605</f>
        <v/>
      </c>
      <c r="U1605">
        <f>O1605*P1605</f>
        <v/>
      </c>
    </row>
    <row r="1606">
      <c r="A1606" t="inlineStr">
        <is>
          <t>202606</t>
        </is>
      </c>
      <c r="B1606" t="inlineStr">
        <is>
          <t>Habitat</t>
        </is>
      </c>
      <c r="C1606" t="inlineStr">
        <is>
          <t>F1</t>
        </is>
      </c>
      <c r="D1606" t="inlineStr">
        <is>
          <t>IN-FONDO1</t>
        </is>
      </c>
      <c r="E1606" t="inlineStr">
        <is>
          <t>4874172EMBON</t>
        </is>
      </c>
      <c r="F1606" t="inlineStr">
        <is>
          <t>LU1410485624</t>
        </is>
      </c>
      <c r="G1606" t="inlineStr">
        <is>
          <t>TD</t>
        </is>
      </c>
      <c r="H1606" t="inlineStr">
        <is>
          <t>Mayores</t>
        </is>
      </c>
      <c r="I1606" t="inlineStr"/>
      <c r="J1606" t="inlineStr"/>
      <c r="K1606" t="inlineStr"/>
      <c r="L1606" t="inlineStr">
        <is>
          <t>Candriam - Bonds Emerging Markets</t>
        </is>
      </c>
      <c r="M1606" t="inlineStr">
        <is>
          <t>Candriam - Bonds Emerging Markets</t>
        </is>
      </c>
      <c r="N1606" t="b">
        <v>0</v>
      </c>
      <c r="O1606" t="n">
        <v>86.18699420999999</v>
      </c>
      <c r="P1606" t="n">
        <v>5.827118997153332e-06</v>
      </c>
      <c r="Q1606" t="n">
        <v>0.002966476707734462</v>
      </c>
      <c r="R1606" t="n">
        <v>0.25567171083361</v>
      </c>
      <c r="S1606" t="n">
        <v>0.0005022218712686352</v>
      </c>
      <c r="T1606">
        <f>O1606*Q1606</f>
        <v/>
      </c>
      <c r="U1606">
        <f>O1606*P1606</f>
        <v/>
      </c>
    </row>
    <row r="1607">
      <c r="A1607" t="inlineStr">
        <is>
          <t>202606</t>
        </is>
      </c>
      <c r="B1607" t="inlineStr">
        <is>
          <t>Habitat</t>
        </is>
      </c>
      <c r="C1607" t="inlineStr">
        <is>
          <t>F2</t>
        </is>
      </c>
      <c r="D1607" t="inlineStr">
        <is>
          <t>IN-FONDO2</t>
        </is>
      </c>
      <c r="E1607" t="inlineStr">
        <is>
          <t>4874172EMBON</t>
        </is>
      </c>
      <c r="F1607" t="inlineStr">
        <is>
          <t>LU1410485624</t>
        </is>
      </c>
      <c r="G1607" t="inlineStr">
        <is>
          <t>TD</t>
        </is>
      </c>
      <c r="H1607" t="inlineStr">
        <is>
          <t>Mayores</t>
        </is>
      </c>
      <c r="I1607" t="inlineStr"/>
      <c r="J1607" t="inlineStr"/>
      <c r="K1607" t="inlineStr"/>
      <c r="L1607" t="inlineStr">
        <is>
          <t>Candriam - Bonds Emerging Markets</t>
        </is>
      </c>
      <c r="M1607" t="inlineStr">
        <is>
          <t>Candriam - Bonds Emerging Markets</t>
        </is>
      </c>
      <c r="N1607" t="b">
        <v>0</v>
      </c>
      <c r="O1607" t="n">
        <v>86.18699420999999</v>
      </c>
      <c r="P1607" t="n">
        <v>6.456538625069207e-07</v>
      </c>
      <c r="Q1607" t="n">
        <v>0.002641027958958566</v>
      </c>
      <c r="R1607" t="n">
        <v>0.22762226140721</v>
      </c>
      <c r="S1607" t="n">
        <v>5.56469657095481e-05</v>
      </c>
      <c r="T1607">
        <f>O1607*Q1607</f>
        <v/>
      </c>
      <c r="U1607">
        <f>O1607*P1607</f>
        <v/>
      </c>
    </row>
    <row r="1608">
      <c r="A1608" t="inlineStr">
        <is>
          <t>202606</t>
        </is>
      </c>
      <c r="B1608" t="inlineStr">
        <is>
          <t>Habitat</t>
        </is>
      </c>
      <c r="C1608" t="inlineStr">
        <is>
          <t>F2</t>
        </is>
      </c>
      <c r="D1608" t="inlineStr">
        <is>
          <t>IN-FONDO2</t>
        </is>
      </c>
      <c r="E1608" t="inlineStr">
        <is>
          <t>5270492F3972</t>
        </is>
      </c>
      <c r="F1608" t="inlineStr">
        <is>
          <t>LU0926439729</t>
        </is>
      </c>
      <c r="G1608" t="inlineStr">
        <is>
          <t>TD</t>
        </is>
      </c>
      <c r="H1608" t="inlineStr">
        <is>
          <t>Mayores</t>
        </is>
      </c>
      <c r="I1608" t="inlineStr"/>
      <c r="J1608" t="inlineStr"/>
      <c r="K1608" t="inlineStr"/>
      <c r="L1608" t="inlineStr">
        <is>
          <t>Vontobel - Emerging Markets Debt</t>
        </is>
      </c>
      <c r="M1608" t="inlineStr">
        <is>
          <t>Vontobel - Emerging Markets Debt</t>
        </is>
      </c>
      <c r="N1608" t="b">
        <v>0</v>
      </c>
      <c r="O1608" t="n">
        <v>399.68306786</v>
      </c>
      <c r="P1608" t="n">
        <v>0.001310977485587504</v>
      </c>
      <c r="Q1608" t="n">
        <v>5.362514489665407</v>
      </c>
      <c r="R1608" t="n">
        <v>2143.306242673172</v>
      </c>
      <c r="S1608" t="n">
        <v>0.5239755033350024</v>
      </c>
      <c r="T1608">
        <f>O1608*Q1608</f>
        <v/>
      </c>
      <c r="U1608">
        <f>O1608*P1608</f>
        <v/>
      </c>
    </row>
    <row r="1609">
      <c r="A1609" t="inlineStr">
        <is>
          <t>202606</t>
        </is>
      </c>
      <c r="B1609" t="inlineStr">
        <is>
          <t>Habitat</t>
        </is>
      </c>
      <c r="C1609" t="inlineStr">
        <is>
          <t>F1</t>
        </is>
      </c>
      <c r="D1609" t="inlineStr">
        <is>
          <t>IN-FONDO1</t>
        </is>
      </c>
      <c r="E1609" t="inlineStr">
        <is>
          <t>5270492F3972</t>
        </is>
      </c>
      <c r="F1609" t="inlineStr">
        <is>
          <t>LU0926439729</t>
        </is>
      </c>
      <c r="G1609" t="inlineStr">
        <is>
          <t>TD</t>
        </is>
      </c>
      <c r="H1609" t="inlineStr">
        <is>
          <t>Mayores</t>
        </is>
      </c>
      <c r="I1609" t="inlineStr"/>
      <c r="J1609" t="inlineStr"/>
      <c r="K1609" t="inlineStr"/>
      <c r="L1609" t="inlineStr">
        <is>
          <t>Vontobel - Emerging Markets Debt</t>
        </is>
      </c>
      <c r="M1609" t="inlineStr">
        <is>
          <t>Vontobel - Emerging Markets Debt</t>
        </is>
      </c>
      <c r="N1609" t="b">
        <v>0</v>
      </c>
      <c r="O1609" t="n">
        <v>399.68306786</v>
      </c>
      <c r="P1609" t="n">
        <v>0.003938990230260384</v>
      </c>
      <c r="Q1609" t="n">
        <v>2.005265857067508</v>
      </c>
      <c r="R1609" t="n">
        <v>801.4708096276539</v>
      </c>
      <c r="S1609" t="n">
        <v>1.574347699501038</v>
      </c>
      <c r="T1609">
        <f>O1609*Q1609</f>
        <v/>
      </c>
      <c r="U1609">
        <f>O1609*P1609</f>
        <v/>
      </c>
    </row>
    <row r="1610">
      <c r="A1610" t="inlineStr">
        <is>
          <t>202606</t>
        </is>
      </c>
      <c r="B1610" t="inlineStr">
        <is>
          <t>Habitat</t>
        </is>
      </c>
      <c r="C1610" t="inlineStr">
        <is>
          <t>F1</t>
        </is>
      </c>
      <c r="D1610" t="inlineStr">
        <is>
          <t>IN-FONDO1</t>
        </is>
      </c>
      <c r="E1610" t="inlineStr">
        <is>
          <t>5274812EMDBT</t>
        </is>
      </c>
      <c r="F1610" t="inlineStr">
        <is>
          <t>LU0912263752</t>
        </is>
      </c>
      <c r="G1610" t="inlineStr">
        <is>
          <t>TD</t>
        </is>
      </c>
      <c r="H1610" t="inlineStr">
        <is>
          <t>Mayores</t>
        </is>
      </c>
      <c r="I1610" t="inlineStr"/>
      <c r="J1610" t="inlineStr"/>
      <c r="K1610" t="inlineStr"/>
      <c r="L1610" t="inlineStr">
        <is>
          <t>Northern Trust - EM Hard Currency</t>
        </is>
      </c>
      <c r="M1610" t="inlineStr">
        <is>
          <t>Northern Trust - EM Hard Currency</t>
        </is>
      </c>
      <c r="N1610" t="b">
        <v>0</v>
      </c>
      <c r="O1610" t="n">
        <v>303.79343144</v>
      </c>
      <c r="P1610" t="n">
        <v>0.003958480281350809</v>
      </c>
      <c r="Q1610" t="n">
        <v>2.015187875584814</v>
      </c>
      <c r="R1610" t="n">
        <v>612.2008397201945</v>
      </c>
      <c r="S1610" t="n">
        <v>1.202560307959139</v>
      </c>
      <c r="T1610">
        <f>O1610*Q1610</f>
        <v/>
      </c>
      <c r="U1610">
        <f>O1610*P1610</f>
        <v/>
      </c>
    </row>
    <row r="1611">
      <c r="A1611" t="inlineStr">
        <is>
          <t>202606</t>
        </is>
      </c>
      <c r="B1611" t="inlineStr">
        <is>
          <t>Habitat</t>
        </is>
      </c>
      <c r="C1611" t="inlineStr">
        <is>
          <t>F1</t>
        </is>
      </c>
      <c r="D1611" t="inlineStr">
        <is>
          <t>IN-FONDO1</t>
        </is>
      </c>
      <c r="E1611" t="inlineStr">
        <is>
          <t>5270432F9263</t>
        </is>
      </c>
      <c r="F1611" t="inlineStr">
        <is>
          <t>LU0998992639</t>
        </is>
      </c>
      <c r="G1611" t="inlineStr">
        <is>
          <t>TD</t>
        </is>
      </c>
      <c r="H1611" t="inlineStr">
        <is>
          <t>Mayores</t>
        </is>
      </c>
      <c r="I1611" t="inlineStr"/>
      <c r="J1611" t="inlineStr"/>
      <c r="K1611" t="inlineStr"/>
      <c r="L1611" t="inlineStr">
        <is>
          <t>AXA World Funds - US Dynamic High Yield</t>
        </is>
      </c>
      <c r="M1611" t="inlineStr">
        <is>
          <t>AXA World Funds - US Dynamic High Yield</t>
        </is>
      </c>
      <c r="N1611" t="b">
        <v>0</v>
      </c>
      <c r="O1611" t="n">
        <v>105.44806416</v>
      </c>
      <c r="P1611" t="n">
        <v>4.12664627499811e-08</v>
      </c>
      <c r="Q1611" t="n">
        <v>2.100798020740841e-05</v>
      </c>
      <c r="R1611" t="n">
        <v>0.002215250844782812</v>
      </c>
      <c r="S1611" t="n">
        <v>4.351468611716257e-06</v>
      </c>
      <c r="T1611">
        <f>O1611*Q1611</f>
        <v/>
      </c>
      <c r="U1611">
        <f>O1611*P1611</f>
        <v/>
      </c>
    </row>
    <row r="1612">
      <c r="A1612" t="inlineStr">
        <is>
          <t>202606</t>
        </is>
      </c>
      <c r="B1612" t="inlineStr">
        <is>
          <t>Habitat</t>
        </is>
      </c>
      <c r="C1612" t="inlineStr">
        <is>
          <t>F1</t>
        </is>
      </c>
      <c r="D1612" t="inlineStr">
        <is>
          <t>IN-FONDO1</t>
        </is>
      </c>
      <c r="E1612" t="inlineStr">
        <is>
          <t>5274372L3385</t>
        </is>
      </c>
      <c r="F1612" t="inlineStr">
        <is>
          <t>LU1866903385</t>
        </is>
      </c>
      <c r="G1612" t="inlineStr">
        <is>
          <t>TD</t>
        </is>
      </c>
      <c r="H1612" t="inlineStr">
        <is>
          <t>Mayores</t>
        </is>
      </c>
      <c r="I1612" t="inlineStr"/>
      <c r="J1612" t="inlineStr"/>
      <c r="K1612" t="inlineStr"/>
      <c r="L1612" t="inlineStr">
        <is>
          <t>M&amp;G - Global Floating Rate High Yield Fund</t>
        </is>
      </c>
      <c r="M1612" t="inlineStr">
        <is>
          <t>M&amp;G - Global Floating Rate High Yield Fund</t>
        </is>
      </c>
      <c r="N1612" t="b">
        <v>0</v>
      </c>
      <c r="O1612" t="n">
        <v>22.08792058</v>
      </c>
      <c r="P1612" t="n">
        <v>1.914797159586265e-05</v>
      </c>
      <c r="Q1612" t="n">
        <v>0.009747872279120535</v>
      </c>
      <c r="R1612" t="n">
        <v>0.2153102287251979</v>
      </c>
      <c r="S1612" t="n">
        <v>0.00042293887587751</v>
      </c>
      <c r="T1612">
        <f>O1612*Q1612</f>
        <v/>
      </c>
      <c r="U1612">
        <f>O1612*P1612</f>
        <v/>
      </c>
    </row>
    <row r="1613">
      <c r="A1613" t="inlineStr">
        <is>
          <t>202606</t>
        </is>
      </c>
      <c r="B1613" t="inlineStr">
        <is>
          <t>Habitat</t>
        </is>
      </c>
      <c r="C1613" t="inlineStr">
        <is>
          <t>F1</t>
        </is>
      </c>
      <c r="D1613" t="inlineStr">
        <is>
          <t>IN-FONDO1</t>
        </is>
      </c>
      <c r="E1613" t="inlineStr">
        <is>
          <t>5270492F8979</t>
        </is>
      </c>
      <c r="F1613" t="inlineStr">
        <is>
          <t>LU1305089796</t>
        </is>
      </c>
      <c r="G1613" t="inlineStr">
        <is>
          <t>TD</t>
        </is>
      </c>
      <c r="H1613" t="inlineStr">
        <is>
          <t>Mayores</t>
        </is>
      </c>
      <c r="I1613" t="inlineStr"/>
      <c r="J1613" t="inlineStr"/>
      <c r="K1613" t="inlineStr"/>
      <c r="L1613" t="inlineStr">
        <is>
          <t>Vontobel - Emerging Markets Corporate</t>
        </is>
      </c>
      <c r="M1613" t="inlineStr">
        <is>
          <t>Vontobel - Emerging Markets Corporate</t>
        </is>
      </c>
      <c r="N1613" t="b">
        <v>0</v>
      </c>
      <c r="O1613" t="n">
        <v>429.35320167</v>
      </c>
      <c r="P1613" t="n">
        <v>5.747164968486192e-07</v>
      </c>
      <c r="Q1613" t="n">
        <v>0.0002925773615203407</v>
      </c>
      <c r="R1613" t="n">
        <v>0.1256190269049193</v>
      </c>
      <c r="S1613" t="n">
        <v>0.0002467563679745211</v>
      </c>
      <c r="T1613">
        <f>O1613*Q1613</f>
        <v/>
      </c>
      <c r="U1613">
        <f>O1613*P1613</f>
        <v/>
      </c>
    </row>
    <row r="1614">
      <c r="A1614" t="inlineStr">
        <is>
          <t>202606</t>
        </is>
      </c>
      <c r="B1614" t="inlineStr">
        <is>
          <t>Habitat</t>
        </is>
      </c>
      <c r="C1614" t="inlineStr">
        <is>
          <t>F2</t>
        </is>
      </c>
      <c r="D1614" t="inlineStr">
        <is>
          <t>IN-FONDO2</t>
        </is>
      </c>
      <c r="E1614" t="inlineStr">
        <is>
          <t>5270492F8979</t>
        </is>
      </c>
      <c r="F1614" t="inlineStr">
        <is>
          <t>LU1305089796</t>
        </is>
      </c>
      <c r="G1614" t="inlineStr">
        <is>
          <t>TD</t>
        </is>
      </c>
      <c r="H1614" t="inlineStr">
        <is>
          <t>Mayores</t>
        </is>
      </c>
      <c r="I1614" t="inlineStr"/>
      <c r="J1614" t="inlineStr"/>
      <c r="K1614" t="inlineStr"/>
      <c r="L1614" t="inlineStr">
        <is>
          <t>Vontobel - Emerging Markets Corporate</t>
        </is>
      </c>
      <c r="M1614" t="inlineStr">
        <is>
          <t>Vontobel - Emerging Markets Corporate</t>
        </is>
      </c>
      <c r="N1614" t="b">
        <v>0</v>
      </c>
      <c r="O1614" t="n">
        <v>429.35320167</v>
      </c>
      <c r="P1614" t="n">
        <v>6.28749897148791e-08</v>
      </c>
      <c r="Q1614" t="n">
        <v>0.0002571882790439407</v>
      </c>
      <c r="R1614" t="n">
        <v>0.1104246110395133</v>
      </c>
      <c r="S1614" t="n">
        <v>2.699557813905166e-05</v>
      </c>
      <c r="T1614">
        <f>O1614*Q1614</f>
        <v/>
      </c>
      <c r="U1614">
        <f>O1614*P1614</f>
        <v/>
      </c>
    </row>
    <row r="1615">
      <c r="A1615" t="inlineStr">
        <is>
          <t>202606</t>
        </is>
      </c>
      <c r="B1615" t="inlineStr">
        <is>
          <t>Habitat</t>
        </is>
      </c>
      <c r="C1615" t="inlineStr">
        <is>
          <t>F2</t>
        </is>
      </c>
      <c r="D1615" t="inlineStr">
        <is>
          <t>IN-FONDO2</t>
        </is>
      </c>
      <c r="E1615" t="inlineStr">
        <is>
          <t>4974252S2BDC</t>
        </is>
      </c>
      <c r="F1615" t="inlineStr">
        <is>
          <t>US4642885135</t>
        </is>
      </c>
      <c r="G1615" t="inlineStr">
        <is>
          <t>TD</t>
        </is>
      </c>
      <c r="H1615" t="inlineStr">
        <is>
          <t>Mayores</t>
        </is>
      </c>
      <c r="I1615" t="inlineStr"/>
      <c r="J1615" t="inlineStr"/>
      <c r="K1615" t="inlineStr"/>
      <c r="L1615" t="inlineStr">
        <is>
          <t>BD Capital - Senior Loans 2</t>
        </is>
      </c>
      <c r="M1615" t="inlineStr">
        <is>
          <t>BD Capital - Senior Loans 2</t>
        </is>
      </c>
      <c r="N1615" t="b">
        <v>0</v>
      </c>
      <c r="O1615" t="n">
        <v>96.08904776999999</v>
      </c>
      <c r="P1615" t="n">
        <v>0.001604280294162095</v>
      </c>
      <c r="Q1615" t="n">
        <v>6.562260921722515</v>
      </c>
      <c r="R1615" t="n">
        <v>630.5614031865989</v>
      </c>
      <c r="S1615" t="n">
        <v>0.1541537658222112</v>
      </c>
      <c r="T1615">
        <f>O1615*Q1615</f>
        <v/>
      </c>
      <c r="U1615">
        <f>O1615*P1615</f>
        <v/>
      </c>
    </row>
    <row r="1616">
      <c r="A1616" t="inlineStr">
        <is>
          <t>202606</t>
        </is>
      </c>
      <c r="B1616" t="inlineStr">
        <is>
          <t>Habitat</t>
        </is>
      </c>
      <c r="C1616" t="inlineStr">
        <is>
          <t>F1</t>
        </is>
      </c>
      <c r="D1616" t="inlineStr">
        <is>
          <t>IN-FONDO1</t>
        </is>
      </c>
      <c r="E1616" t="inlineStr">
        <is>
          <t>4974252S2BDC</t>
        </is>
      </c>
      <c r="F1616" t="inlineStr">
        <is>
          <t>US4642885135</t>
        </is>
      </c>
      <c r="G1616" t="inlineStr">
        <is>
          <t>TD</t>
        </is>
      </c>
      <c r="H1616" t="inlineStr">
        <is>
          <t>Mayores</t>
        </is>
      </c>
      <c r="I1616" t="inlineStr"/>
      <c r="J1616" t="inlineStr"/>
      <c r="K1616" t="inlineStr"/>
      <c r="L1616" t="inlineStr">
        <is>
          <t>BD Capital - Senior Loans 2</t>
        </is>
      </c>
      <c r="M1616" t="inlineStr">
        <is>
          <t>BD Capital - Senior Loans 2</t>
        </is>
      </c>
      <c r="N1616" t="b">
        <v>0</v>
      </c>
      <c r="O1616" t="n">
        <v>96.08904776999999</v>
      </c>
      <c r="P1616" t="n">
        <v>0.001360394454027098</v>
      </c>
      <c r="Q1616" t="n">
        <v>0.6925512355546525</v>
      </c>
      <c r="R1616" t="n">
        <v>66.54658875638351</v>
      </c>
      <c r="S1616" t="n">
        <v>0.1307190076790529</v>
      </c>
      <c r="T1616">
        <f>O1616*Q1616</f>
        <v/>
      </c>
      <c r="U1616">
        <f>O1616*P1616</f>
        <v/>
      </c>
    </row>
    <row r="1617">
      <c r="A1617" t="inlineStr">
        <is>
          <t>202606</t>
        </is>
      </c>
      <c r="B1617" t="inlineStr">
        <is>
          <t>Habitat</t>
        </is>
      </c>
      <c r="C1617" t="inlineStr">
        <is>
          <t>F1</t>
        </is>
      </c>
      <c r="D1617" t="inlineStr">
        <is>
          <t>IN-FONDO1</t>
        </is>
      </c>
      <c r="E1617" t="inlineStr">
        <is>
          <t>5270512FGKM4</t>
        </is>
      </c>
      <c r="F1617" t="inlineStr">
        <is>
          <t>IE00BKZGKM40</t>
        </is>
      </c>
      <c r="G1617" t="inlineStr">
        <is>
          <t>TD</t>
        </is>
      </c>
      <c r="H1617" t="inlineStr">
        <is>
          <t>Mayores</t>
        </is>
      </c>
      <c r="I1617" t="inlineStr"/>
      <c r="J1617" t="inlineStr"/>
      <c r="K1617" t="inlineStr"/>
      <c r="L1617" t="inlineStr">
        <is>
          <t>Barings - Emerging Markets Local Debt Fund</t>
        </is>
      </c>
      <c r="M1617" t="inlineStr">
        <is>
          <t>Barings - Emerging Markets Local Debt Fund</t>
        </is>
      </c>
      <c r="N1617" t="b">
        <v>0</v>
      </c>
      <c r="O1617" t="n">
        <v>2.41487142</v>
      </c>
      <c r="P1617" t="n">
        <v>2.60691489126626e-07</v>
      </c>
      <c r="Q1617" t="n">
        <v>0.000132713135046073</v>
      </c>
      <c r="R1617" t="n">
        <v>0.0003204851568813621</v>
      </c>
      <c r="S1617" t="n">
        <v>6.295364265291299e-07</v>
      </c>
      <c r="T1617">
        <f>O1617*Q1617</f>
        <v/>
      </c>
      <c r="U1617">
        <f>O1617*P1617</f>
        <v/>
      </c>
    </row>
    <row r="1618">
      <c r="A1618" t="inlineStr">
        <is>
          <t>202606</t>
        </is>
      </c>
      <c r="B1618" t="inlineStr">
        <is>
          <t>Habitat</t>
        </is>
      </c>
      <c r="C1618" t="inlineStr">
        <is>
          <t>F2</t>
        </is>
      </c>
      <c r="D1618" t="inlineStr">
        <is>
          <t>IN-FONDO2</t>
        </is>
      </c>
      <c r="E1618" t="inlineStr">
        <is>
          <t>5270512FGKM4</t>
        </is>
      </c>
      <c r="F1618" t="inlineStr">
        <is>
          <t>IE00BKZGKM40</t>
        </is>
      </c>
      <c r="G1618" t="inlineStr">
        <is>
          <t>TD</t>
        </is>
      </c>
      <c r="H1618" t="inlineStr">
        <is>
          <t>Mayores</t>
        </is>
      </c>
      <c r="I1618" t="inlineStr"/>
      <c r="J1618" t="inlineStr"/>
      <c r="K1618" t="inlineStr"/>
      <c r="L1618" t="inlineStr">
        <is>
          <t>Barings - Emerging Markets Local Debt Fund</t>
        </is>
      </c>
      <c r="M1618" t="inlineStr">
        <is>
          <t>Barings - Emerging Markets Local Debt Fund</t>
        </is>
      </c>
      <c r="N1618" t="b">
        <v>0</v>
      </c>
      <c r="O1618" t="n">
        <v>2.41487142</v>
      </c>
      <c r="P1618" t="n">
        <v>8.095945647996126e-05</v>
      </c>
      <c r="Q1618" t="n">
        <v>0.3311622535261687</v>
      </c>
      <c r="R1618" t="n">
        <v>0.7997142614231391</v>
      </c>
      <c r="S1618" t="n">
        <v>0.0001955066776321922</v>
      </c>
      <c r="T1618">
        <f>O1618*Q1618</f>
        <v/>
      </c>
      <c r="U1618">
        <f>O1618*P1618</f>
        <v/>
      </c>
    </row>
    <row r="1619">
      <c r="A1619" t="inlineStr">
        <is>
          <t>202606</t>
        </is>
      </c>
      <c r="B1619" t="inlineStr">
        <is>
          <t>Habitat</t>
        </is>
      </c>
      <c r="C1619" t="inlineStr">
        <is>
          <t>F1</t>
        </is>
      </c>
      <c r="D1619" t="inlineStr">
        <is>
          <t>IN-FONDO1</t>
        </is>
      </c>
      <c r="E1619" t="inlineStr">
        <is>
          <t>5270652EF494</t>
        </is>
      </c>
      <c r="F1619" t="inlineStr">
        <is>
          <t>US92189H3003</t>
        </is>
      </c>
      <c r="G1619" t="inlineStr">
        <is>
          <t>TD</t>
        </is>
      </c>
      <c r="H1619" t="inlineStr">
        <is>
          <t>Mayores</t>
        </is>
      </c>
      <c r="I1619" t="inlineStr"/>
      <c r="J1619" t="inlineStr"/>
      <c r="K1619" t="inlineStr"/>
      <c r="L1619" t="inlineStr">
        <is>
          <t>VanEck - JPM EM LC Bond ETF</t>
        </is>
      </c>
      <c r="M1619" t="inlineStr">
        <is>
          <t>VanEck - JPM EM LC Bond ETF</t>
        </is>
      </c>
      <c r="N1619" t="b">
        <v>0</v>
      </c>
      <c r="O1619" t="n">
        <v>9.82455938</v>
      </c>
      <c r="P1619" t="n">
        <v>0.02240632505160705</v>
      </c>
      <c r="Q1619" t="n">
        <v>11.40663875304252</v>
      </c>
      <c r="R1619" t="n">
        <v>112.0651997554754</v>
      </c>
      <c r="S1619" t="n">
        <v>0.220132270957095</v>
      </c>
      <c r="T1619">
        <f>O1619*Q1619</f>
        <v/>
      </c>
      <c r="U1619">
        <f>O1619*P1619</f>
        <v/>
      </c>
    </row>
    <row r="1620">
      <c r="A1620" t="inlineStr">
        <is>
          <t>202606</t>
        </is>
      </c>
      <c r="B1620" t="inlineStr">
        <is>
          <t>Habitat</t>
        </is>
      </c>
      <c r="C1620" t="inlineStr">
        <is>
          <t>F1</t>
        </is>
      </c>
      <c r="D1620" t="inlineStr">
        <is>
          <t>IN-FONDO1</t>
        </is>
      </c>
      <c r="E1620" t="inlineStr">
        <is>
          <t>5270772F5196</t>
        </is>
      </c>
      <c r="F1620" t="inlineStr">
        <is>
          <t>LU0195951966</t>
        </is>
      </c>
      <c r="G1620" t="inlineStr">
        <is>
          <t>TD</t>
        </is>
      </c>
      <c r="H1620" t="inlineStr">
        <is>
          <t>Mayores</t>
        </is>
      </c>
      <c r="I1620" t="inlineStr"/>
      <c r="J1620" t="inlineStr"/>
      <c r="K1620" t="inlineStr"/>
      <c r="L1620" t="inlineStr">
        <is>
          <t>Franklin Templeton - Emerging Markets Bond Fund</t>
        </is>
      </c>
      <c r="M1620" t="inlineStr">
        <is>
          <t>Franklin Templeton - Emerging Markets Bond Fund</t>
        </is>
      </c>
      <c r="N1620" t="b">
        <v>0</v>
      </c>
      <c r="O1620" t="n">
        <v>0.0732621</v>
      </c>
      <c r="P1620" t="n">
        <v>0.002431860465184851</v>
      </c>
      <c r="Q1620" t="n">
        <v>1.238014433883257</v>
      </c>
      <c r="R1620" t="n">
        <v>0.09069953725659856</v>
      </c>
      <c r="S1620" t="n">
        <v>0.0001781632045864191</v>
      </c>
      <c r="T1620">
        <f>O1620*Q1620</f>
        <v/>
      </c>
      <c r="U1620">
        <f>O1620*P1620</f>
        <v/>
      </c>
    </row>
    <row r="1621">
      <c r="A1621" t="inlineStr">
        <is>
          <t>202606</t>
        </is>
      </c>
      <c r="B1621" t="inlineStr">
        <is>
          <t>Habitat</t>
        </is>
      </c>
      <c r="C1621" t="inlineStr">
        <is>
          <t>F2</t>
        </is>
      </c>
      <c r="D1621" t="inlineStr">
        <is>
          <t>IN-FONDO2</t>
        </is>
      </c>
      <c r="E1621" t="inlineStr">
        <is>
          <t>5275152LU084</t>
        </is>
      </c>
      <c r="F1621" t="inlineStr">
        <is>
          <t>LU0845699684</t>
        </is>
      </c>
      <c r="G1621" t="inlineStr">
        <is>
          <t>TD</t>
        </is>
      </c>
      <c r="H1621" t="inlineStr">
        <is>
          <t>Mayores</t>
        </is>
      </c>
      <c r="I1621" t="inlineStr"/>
      <c r="J1621" t="inlineStr"/>
      <c r="K1621" t="inlineStr"/>
      <c r="L1621" t="inlineStr">
        <is>
          <t>Schroder - Selection Fund China Local Currency Bond</t>
        </is>
      </c>
      <c r="M1621" t="inlineStr">
        <is>
          <t>Schroder - Selection Fund China Local Currency Bond</t>
        </is>
      </c>
      <c r="N1621" t="b">
        <v>0</v>
      </c>
      <c r="O1621" t="n">
        <v>2.07529321</v>
      </c>
      <c r="P1621" t="n">
        <v>0.0002786140152110253</v>
      </c>
      <c r="Q1621" t="n">
        <v>1.139662358826418</v>
      </c>
      <c r="R1621" t="n">
        <v>2.365133554965048</v>
      </c>
      <c r="S1621" t="n">
        <v>0.0005782057739782774</v>
      </c>
      <c r="T1621">
        <f>O1621*Q1621</f>
        <v/>
      </c>
      <c r="U1621">
        <f>O1621*P1621</f>
        <v/>
      </c>
    </row>
    <row r="1622">
      <c r="A1622" t="inlineStr">
        <is>
          <t>202606</t>
        </is>
      </c>
      <c r="B1622" t="inlineStr">
        <is>
          <t>Habitat</t>
        </is>
      </c>
      <c r="C1622" t="inlineStr">
        <is>
          <t>F2</t>
        </is>
      </c>
      <c r="D1622" t="inlineStr">
        <is>
          <t>IN-FONDO2</t>
        </is>
      </c>
      <c r="E1622" t="inlineStr">
        <is>
          <t>5274122FK0P9</t>
        </is>
      </c>
      <c r="F1622" t="inlineStr">
        <is>
          <t>IE00B29K0P99</t>
        </is>
      </c>
      <c r="G1622" t="inlineStr">
        <is>
          <t>TD</t>
        </is>
      </c>
      <c r="H1622" t="inlineStr">
        <is>
          <t>Mayores</t>
        </is>
      </c>
      <c r="I1622" t="inlineStr"/>
      <c r="J1622" t="inlineStr"/>
      <c r="K1622" t="inlineStr"/>
      <c r="L1622" t="inlineStr">
        <is>
          <t>Pimco - Emerging Markets Local Bond Fund</t>
        </is>
      </c>
      <c r="M1622" t="inlineStr">
        <is>
          <t>Pimco - Emerging Markets Local Bond Fund</t>
        </is>
      </c>
      <c r="N1622" t="b">
        <v>0</v>
      </c>
      <c r="O1622" t="n">
        <v>91.26210700999999</v>
      </c>
      <c r="P1622" t="n">
        <v>0.00452333687658984</v>
      </c>
      <c r="Q1622" t="n">
        <v>18.50257522270152</v>
      </c>
      <c r="R1622" t="n">
        <v>1688.58399993476</v>
      </c>
      <c r="S1622" t="n">
        <v>0.4128092540736211</v>
      </c>
      <c r="T1622">
        <f>O1622*Q1622</f>
        <v/>
      </c>
      <c r="U1622">
        <f>O1622*P1622</f>
        <v/>
      </c>
    </row>
    <row r="1623">
      <c r="A1623" t="inlineStr">
        <is>
          <t>202606</t>
        </is>
      </c>
      <c r="B1623" t="inlineStr">
        <is>
          <t>Habitat</t>
        </is>
      </c>
      <c r="C1623" t="inlineStr">
        <is>
          <t>F1</t>
        </is>
      </c>
      <c r="D1623" t="inlineStr">
        <is>
          <t>IN-FONDO1</t>
        </is>
      </c>
      <c r="E1623" t="inlineStr">
        <is>
          <t>5274122FK0P9</t>
        </is>
      </c>
      <c r="F1623" t="inlineStr">
        <is>
          <t>IE00B29K0P99</t>
        </is>
      </c>
      <c r="G1623" t="inlineStr">
        <is>
          <t>TD</t>
        </is>
      </c>
      <c r="H1623" t="inlineStr">
        <is>
          <t>Mayores</t>
        </is>
      </c>
      <c r="I1623" t="inlineStr"/>
      <c r="J1623" t="inlineStr"/>
      <c r="K1623" t="inlineStr"/>
      <c r="L1623" t="inlineStr">
        <is>
          <t>Pimco - Emerging Markets Local Bond Fund</t>
        </is>
      </c>
      <c r="M1623" t="inlineStr">
        <is>
          <t>Pimco - Emerging Markets Local Bond Fund</t>
        </is>
      </c>
      <c r="N1623" t="b">
        <v>0</v>
      </c>
      <c r="O1623" t="n">
        <v>91.26210700999999</v>
      </c>
      <c r="P1623" t="n">
        <v>0.01873285581185835</v>
      </c>
      <c r="Q1623" t="n">
        <v>9.536544639361804</v>
      </c>
      <c r="R1623" t="n">
        <v>870.3251573830787</v>
      </c>
      <c r="S1623" t="n">
        <v>1.709599891704717</v>
      </c>
      <c r="T1623">
        <f>O1623*Q1623</f>
        <v/>
      </c>
      <c r="U1623">
        <f>O1623*P1623</f>
        <v/>
      </c>
    </row>
    <row r="1624">
      <c r="A1624" t="inlineStr">
        <is>
          <t>202606</t>
        </is>
      </c>
      <c r="B1624" t="inlineStr">
        <is>
          <t>Habitat</t>
        </is>
      </c>
      <c r="C1624" t="inlineStr">
        <is>
          <t>F3</t>
        </is>
      </c>
      <c r="D1624" t="inlineStr">
        <is>
          <t>IN-FONDO3</t>
        </is>
      </c>
      <c r="E1624" t="inlineStr">
        <is>
          <t>5274122FK0P9</t>
        </is>
      </c>
      <c r="F1624" t="inlineStr">
        <is>
          <t>IE00B29K0P99</t>
        </is>
      </c>
      <c r="G1624" t="inlineStr">
        <is>
          <t>TD</t>
        </is>
      </c>
      <c r="H1624" t="inlineStr">
        <is>
          <t>Mayores</t>
        </is>
      </c>
      <c r="I1624" t="inlineStr"/>
      <c r="J1624" t="inlineStr"/>
      <c r="K1624" t="inlineStr"/>
      <c r="L1624" t="inlineStr">
        <is>
          <t>Pimco - Emerging Markets Local Bond Fund</t>
        </is>
      </c>
      <c r="M1624" t="inlineStr">
        <is>
          <t>Pimco - Emerging Markets Local Bond Fund</t>
        </is>
      </c>
      <c r="N1624" t="b">
        <v>0</v>
      </c>
      <c r="O1624" t="n">
        <v>91.26210700999999</v>
      </c>
      <c r="P1624" t="n">
        <v>1.147245893405805e-08</v>
      </c>
      <c r="Q1624" t="n">
        <v>1.999484742493372e-05</v>
      </c>
      <c r="R1624" t="n">
        <v>0.001824771905342924</v>
      </c>
      <c r="S1624" t="n">
        <v>1.047000774907836e-06</v>
      </c>
      <c r="T1624">
        <f>O1624*Q1624</f>
        <v/>
      </c>
      <c r="U1624">
        <f>O1624*P1624</f>
        <v/>
      </c>
    </row>
    <row r="1625">
      <c r="A1625" t="inlineStr">
        <is>
          <t>202606</t>
        </is>
      </c>
      <c r="B1625" t="inlineStr">
        <is>
          <t>Habitat</t>
        </is>
      </c>
      <c r="C1625" t="inlineStr">
        <is>
          <t>F2</t>
        </is>
      </c>
      <c r="D1625" t="inlineStr">
        <is>
          <t>IN-FONDO2</t>
        </is>
      </c>
      <c r="E1625" t="inlineStr">
        <is>
          <t>5274472F3543</t>
        </is>
      </c>
      <c r="F1625" t="inlineStr">
        <is>
          <t>LU1200235437</t>
        </is>
      </c>
      <c r="G1625" t="inlineStr">
        <is>
          <t>TD</t>
        </is>
      </c>
      <c r="H1625" t="inlineStr">
        <is>
          <t>Mayores</t>
        </is>
      </c>
      <c r="I1625" t="inlineStr"/>
      <c r="J1625" t="inlineStr"/>
      <c r="K1625" t="inlineStr"/>
      <c r="L1625" t="inlineStr">
        <is>
          <t>DPAM L - EM  Sustainable Debt</t>
        </is>
      </c>
      <c r="M1625" t="inlineStr">
        <is>
          <t>DPAM L - EM Sustainable Debt</t>
        </is>
      </c>
      <c r="N1625" t="b">
        <v>0</v>
      </c>
      <c r="O1625" t="n">
        <v>0.2081436</v>
      </c>
      <c r="P1625" t="n">
        <v>1.554008954403281e-05</v>
      </c>
      <c r="Q1625" t="n">
        <v>0.06356627498696395</v>
      </c>
      <c r="R1625" t="n">
        <v>0.01323091331437663</v>
      </c>
      <c r="S1625" t="n">
        <v>3.234570182017348e-06</v>
      </c>
      <c r="T1625">
        <f>O1625*Q1625</f>
        <v/>
      </c>
      <c r="U1625">
        <f>O1625*P1625</f>
        <v/>
      </c>
    </row>
    <row r="1626">
      <c r="A1626" t="inlineStr">
        <is>
          <t>202606</t>
        </is>
      </c>
      <c r="B1626" t="inlineStr">
        <is>
          <t>Habitat</t>
        </is>
      </c>
      <c r="C1626" t="inlineStr">
        <is>
          <t>F1</t>
        </is>
      </c>
      <c r="D1626" t="inlineStr">
        <is>
          <t>IN-FONDO1</t>
        </is>
      </c>
      <c r="E1626" t="inlineStr">
        <is>
          <t>5274472F3543</t>
        </is>
      </c>
      <c r="F1626" t="inlineStr">
        <is>
          <t>LU1200235437</t>
        </is>
      </c>
      <c r="G1626" t="inlineStr">
        <is>
          <t>TD</t>
        </is>
      </c>
      <c r="H1626" t="inlineStr">
        <is>
          <t>Mayores</t>
        </is>
      </c>
      <c r="I1626" t="inlineStr"/>
      <c r="J1626" t="inlineStr"/>
      <c r="K1626" t="inlineStr"/>
      <c r="L1626" t="inlineStr">
        <is>
          <t>DPAM L - EM  Sustainable Debt</t>
        </is>
      </c>
      <c r="M1626" t="inlineStr">
        <is>
          <t>DPAM L - EM Sustainable Debt</t>
        </is>
      </c>
      <c r="N1626" t="b">
        <v>0</v>
      </c>
      <c r="O1626" t="n">
        <v>0.2081436</v>
      </c>
      <c r="P1626" t="n">
        <v>0.002457755679216201</v>
      </c>
      <c r="Q1626" t="n">
        <v>1.251197200410477</v>
      </c>
      <c r="R1626" t="n">
        <v>0.2604286896033581</v>
      </c>
      <c r="S1626" t="n">
        <v>0.0005115661149925054</v>
      </c>
      <c r="T1626">
        <f>O1626*Q1626</f>
        <v/>
      </c>
      <c r="U1626">
        <f>O1626*P1626</f>
        <v/>
      </c>
    </row>
    <row r="1627">
      <c r="A1627" t="inlineStr">
        <is>
          <t>202606</t>
        </is>
      </c>
      <c r="B1627" t="inlineStr">
        <is>
          <t>Habitat</t>
        </is>
      </c>
      <c r="C1627" t="inlineStr">
        <is>
          <t>F1</t>
        </is>
      </c>
      <c r="D1627" t="inlineStr">
        <is>
          <t>IN-FONDO1</t>
        </is>
      </c>
      <c r="E1627" t="inlineStr">
        <is>
          <t>59509428AJ82</t>
        </is>
      </c>
      <c r="F1627" t="inlineStr">
        <is>
          <t>US279158AJ82</t>
        </is>
      </c>
      <c r="G1627" t="inlineStr">
        <is>
          <t>BU</t>
        </is>
      </c>
      <c r="H1627" t="inlineStr">
        <is>
          <t>Mayores</t>
        </is>
      </c>
      <c r="I1627" t="inlineStr"/>
      <c r="J1627" t="inlineStr"/>
      <c r="K1627" t="inlineStr"/>
      <c r="L1627" t="inlineStr">
        <is>
          <t>Ecopetrol</t>
        </is>
      </c>
      <c r="M1627" t="inlineStr">
        <is>
          <t>Ecopetrol</t>
        </is>
      </c>
      <c r="N1627" t="b">
        <v>0</v>
      </c>
      <c r="O1627" t="n">
        <v>226.35</v>
      </c>
      <c r="P1627" t="n">
        <v>0.0009532619036159408</v>
      </c>
      <c r="Q1627" t="n">
        <v>0.4852877099006825</v>
      </c>
      <c r="R1627" t="n">
        <v>109.8448731360195</v>
      </c>
      <c r="S1627" t="n">
        <v>0.2157708318834682</v>
      </c>
      <c r="T1627">
        <f>O1627*Q1627</f>
        <v/>
      </c>
      <c r="U1627">
        <f>O1627*P1627</f>
        <v/>
      </c>
    </row>
    <row r="1628">
      <c r="A1628" t="inlineStr">
        <is>
          <t>202606</t>
        </is>
      </c>
      <c r="B1628" t="inlineStr">
        <is>
          <t>Habitat</t>
        </is>
      </c>
      <c r="C1628" t="inlineStr">
        <is>
          <t>F3</t>
        </is>
      </c>
      <c r="D1628" t="inlineStr">
        <is>
          <t>IN-FONDO3</t>
        </is>
      </c>
      <c r="E1628" t="inlineStr">
        <is>
          <t>5270652EF106</t>
        </is>
      </c>
      <c r="F1628" t="inlineStr">
        <is>
          <t>US92189F1066</t>
        </is>
      </c>
      <c r="G1628" t="inlineStr">
        <is>
          <t>TD</t>
        </is>
      </c>
      <c r="H1628" t="inlineStr">
        <is>
          <t>Mayores</t>
        </is>
      </c>
      <c r="I1628" t="inlineStr"/>
      <c r="J1628" t="inlineStr"/>
      <c r="K1628" t="inlineStr"/>
      <c r="L1628" t="inlineStr">
        <is>
          <t>VanEck - Gold Miners ETF</t>
        </is>
      </c>
      <c r="M1628" t="inlineStr">
        <is>
          <t>VanEck - Gold Miners ETF</t>
        </is>
      </c>
      <c r="N1628" t="b">
        <v>0</v>
      </c>
      <c r="O1628" t="n">
        <v>43.80628574</v>
      </c>
      <c r="P1628" t="n">
        <v>0.03591815432488272</v>
      </c>
      <c r="Q1628" t="n">
        <v>62.60018184760839</v>
      </c>
      <c r="R1628" t="n">
        <v>2742.281453392294</v>
      </c>
      <c r="S1628" t="n">
        <v>1.573440931609229</v>
      </c>
      <c r="T1628">
        <f>O1628*Q1628</f>
        <v/>
      </c>
      <c r="U1628">
        <f>O1628*P1628</f>
        <v/>
      </c>
    </row>
    <row r="1629">
      <c r="A1629" t="inlineStr">
        <is>
          <t>202606</t>
        </is>
      </c>
      <c r="B1629" t="inlineStr">
        <is>
          <t>Habitat</t>
        </is>
      </c>
      <c r="C1629" t="inlineStr">
        <is>
          <t>F2</t>
        </is>
      </c>
      <c r="D1629" t="inlineStr">
        <is>
          <t>IN-FONDO2</t>
        </is>
      </c>
      <c r="E1629" t="inlineStr">
        <is>
          <t>59509428AJ82</t>
        </is>
      </c>
      <c r="F1629" t="inlineStr">
        <is>
          <t>US279158AJ82</t>
        </is>
      </c>
      <c r="G1629" t="inlineStr">
        <is>
          <t>BU</t>
        </is>
      </c>
      <c r="H1629" t="inlineStr">
        <is>
          <t>Mayores</t>
        </is>
      </c>
      <c r="I1629" t="inlineStr"/>
      <c r="J1629" t="inlineStr"/>
      <c r="K1629" t="inlineStr"/>
      <c r="L1629" t="inlineStr">
        <is>
          <t>Ecopetrol</t>
        </is>
      </c>
      <c r="M1629" t="inlineStr">
        <is>
          <t>Ecopetrol</t>
        </is>
      </c>
      <c r="N1629" t="b">
        <v>0</v>
      </c>
      <c r="O1629" t="n">
        <v>226.35</v>
      </c>
      <c r="P1629" t="n">
        <v>0.0006491583759332724</v>
      </c>
      <c r="Q1629" t="n">
        <v>2.655363067100882</v>
      </c>
      <c r="R1629" t="n">
        <v>601.0414302382846</v>
      </c>
      <c r="S1629" t="n">
        <v>0.1469369983924962</v>
      </c>
      <c r="T1629">
        <f>O1629*Q1629</f>
        <v/>
      </c>
      <c r="U1629">
        <f>O1629*P1629</f>
        <v/>
      </c>
    </row>
    <row r="1630">
      <c r="A1630" t="inlineStr">
        <is>
          <t>202606</t>
        </is>
      </c>
      <c r="B1630" t="inlineStr">
        <is>
          <t>Habitat</t>
        </is>
      </c>
      <c r="C1630" t="inlineStr">
        <is>
          <t>F2</t>
        </is>
      </c>
      <c r="D1630" t="inlineStr">
        <is>
          <t>IN-FONDO2</t>
        </is>
      </c>
      <c r="E1630" t="inlineStr">
        <is>
          <t>5270652EF106</t>
        </is>
      </c>
      <c r="F1630" t="inlineStr">
        <is>
          <t>US92189F1066</t>
        </is>
      </c>
      <c r="G1630" t="inlineStr">
        <is>
          <t>TD</t>
        </is>
      </c>
      <c r="H1630" t="inlineStr">
        <is>
          <t>Mayores</t>
        </is>
      </c>
      <c r="I1630" t="inlineStr"/>
      <c r="J1630" t="inlineStr"/>
      <c r="K1630" t="inlineStr"/>
      <c r="L1630" t="inlineStr">
        <is>
          <t>VanEck - Gold Miners ETF</t>
        </is>
      </c>
      <c r="M1630" t="inlineStr">
        <is>
          <t>VanEck - Gold Miners ETF</t>
        </is>
      </c>
      <c r="N1630" t="b">
        <v>0</v>
      </c>
      <c r="O1630" t="n">
        <v>43.80628574</v>
      </c>
      <c r="P1630" t="n">
        <v>0.003958408955199641</v>
      </c>
      <c r="Q1630" t="n">
        <v>16.19175432960747</v>
      </c>
      <c r="R1630" t="n">
        <v>709.300616794667</v>
      </c>
      <c r="S1630" t="n">
        <v>0.1734031937672503</v>
      </c>
      <c r="T1630">
        <f>O1630*Q1630</f>
        <v/>
      </c>
      <c r="U1630">
        <f>O1630*P1630</f>
        <v/>
      </c>
    </row>
    <row r="1631">
      <c r="A1631" t="inlineStr">
        <is>
          <t>202606</t>
        </is>
      </c>
      <c r="B1631" t="inlineStr">
        <is>
          <t>Habitat</t>
        </is>
      </c>
      <c r="C1631" t="inlineStr">
        <is>
          <t>F1</t>
        </is>
      </c>
      <c r="D1631" t="inlineStr">
        <is>
          <t>IN-FONDO1</t>
        </is>
      </c>
      <c r="E1631" t="inlineStr">
        <is>
          <t>59509428AQ26</t>
        </is>
      </c>
      <c r="F1631" t="inlineStr">
        <is>
          <t>US279158AQ26</t>
        </is>
      </c>
      <c r="G1631" t="inlineStr">
        <is>
          <t>BU</t>
        </is>
      </c>
      <c r="H1631" t="inlineStr">
        <is>
          <t>Mayores</t>
        </is>
      </c>
      <c r="I1631" t="inlineStr"/>
      <c r="J1631" t="inlineStr"/>
      <c r="K1631" t="inlineStr"/>
      <c r="L1631" t="inlineStr">
        <is>
          <t>Ecopetrol</t>
        </is>
      </c>
      <c r="M1631" t="inlineStr">
        <is>
          <t>Ecopetrol</t>
        </is>
      </c>
      <c r="N1631" t="b">
        <v>0</v>
      </c>
      <c r="O1631" t="n">
        <v>226.35</v>
      </c>
      <c r="P1631" t="n">
        <v>0.0009668002770892384</v>
      </c>
      <c r="Q1631" t="n">
        <v>0.4921798412590376</v>
      </c>
      <c r="R1631" t="n">
        <v>111.4049070689832</v>
      </c>
      <c r="S1631" t="n">
        <v>0.2188352427191491</v>
      </c>
      <c r="T1631">
        <f>O1631*Q1631</f>
        <v/>
      </c>
      <c r="U1631">
        <f>O1631*P1631</f>
        <v/>
      </c>
    </row>
    <row r="1632">
      <c r="A1632" t="inlineStr">
        <is>
          <t>202606</t>
        </is>
      </c>
      <c r="B1632" t="inlineStr">
        <is>
          <t>Habitat</t>
        </is>
      </c>
      <c r="C1632" t="inlineStr">
        <is>
          <t>F3</t>
        </is>
      </c>
      <c r="D1632" t="inlineStr">
        <is>
          <t>IN-FONDO3</t>
        </is>
      </c>
      <c r="E1632" t="inlineStr">
        <is>
          <t>5270414F1120</t>
        </is>
      </c>
      <c r="F1632" t="inlineStr">
        <is>
          <t>LU2058011201</t>
        </is>
      </c>
      <c r="G1632" t="inlineStr">
        <is>
          <t>TD</t>
        </is>
      </c>
      <c r="H1632" t="inlineStr">
        <is>
          <t>Mayores</t>
        </is>
      </c>
      <c r="I1632" t="inlineStr"/>
      <c r="J1632" t="inlineStr"/>
      <c r="K1632" t="inlineStr"/>
      <c r="L1632" t="inlineStr">
        <is>
          <t>DWS - Invest Global Agribusiness</t>
        </is>
      </c>
      <c r="M1632" t="inlineStr">
        <is>
          <t>DWS - Invest Global Agribusiness</t>
        </is>
      </c>
      <c r="N1632" t="b">
        <v>0</v>
      </c>
      <c r="O1632" t="n">
        <v>161.96893505</v>
      </c>
      <c r="P1632" t="n">
        <v>8.22052020715207e-08</v>
      </c>
      <c r="Q1632" t="n">
        <v>0.0001432718550054115</v>
      </c>
      <c r="R1632" t="n">
        <v>0.02320558977786451</v>
      </c>
      <c r="S1632" t="n">
        <v>1.331468903509426e-05</v>
      </c>
      <c r="T1632">
        <f>O1632*Q1632</f>
        <v/>
      </c>
      <c r="U1632">
        <f>O1632*P1632</f>
        <v/>
      </c>
    </row>
    <row r="1633">
      <c r="A1633" t="inlineStr">
        <is>
          <t>202606</t>
        </is>
      </c>
      <c r="B1633" t="inlineStr">
        <is>
          <t>Habitat</t>
        </is>
      </c>
      <c r="C1633" t="inlineStr">
        <is>
          <t>F1</t>
        </is>
      </c>
      <c r="D1633" t="inlineStr">
        <is>
          <t>IN-FONDO1</t>
        </is>
      </c>
      <c r="E1633" t="inlineStr">
        <is>
          <t>5270414F1120</t>
        </is>
      </c>
      <c r="F1633" t="inlineStr">
        <is>
          <t>LU2058011201</t>
        </is>
      </c>
      <c r="G1633" t="inlineStr">
        <is>
          <t>TD</t>
        </is>
      </c>
      <c r="H1633" t="inlineStr">
        <is>
          <t>Mayores</t>
        </is>
      </c>
      <c r="I1633" t="inlineStr"/>
      <c r="J1633" t="inlineStr"/>
      <c r="K1633" t="inlineStr"/>
      <c r="L1633" t="inlineStr">
        <is>
          <t>DWS - Invest Global Agribusiness</t>
        </is>
      </c>
      <c r="M1633" t="inlineStr">
        <is>
          <t>DWS - Invest Global Agribusiness</t>
        </is>
      </c>
      <c r="N1633" t="b">
        <v>0</v>
      </c>
      <c r="O1633" t="n">
        <v>161.96893505</v>
      </c>
      <c r="P1633" t="n">
        <v>2.472634533058787e-07</v>
      </c>
      <c r="Q1633" t="n">
        <v>0.0001258771745118312</v>
      </c>
      <c r="R1633" t="n">
        <v>0.02038819190278431</v>
      </c>
      <c r="S1633" t="n">
        <v>4.004899820873858e-05</v>
      </c>
      <c r="T1633">
        <f>O1633*Q1633</f>
        <v/>
      </c>
      <c r="U1633">
        <f>O1633*P1633</f>
        <v/>
      </c>
    </row>
    <row r="1634">
      <c r="A1634" t="inlineStr">
        <is>
          <t>202606</t>
        </is>
      </c>
      <c r="B1634" t="inlineStr">
        <is>
          <t>Habitat</t>
        </is>
      </c>
      <c r="C1634" t="inlineStr">
        <is>
          <t>F1</t>
        </is>
      </c>
      <c r="D1634" t="inlineStr">
        <is>
          <t>IN-FONDO1</t>
        </is>
      </c>
      <c r="E1634" t="inlineStr">
        <is>
          <t>59509428AE95</t>
        </is>
      </c>
      <c r="F1634" t="inlineStr">
        <is>
          <t>US279158AE95</t>
        </is>
      </c>
      <c r="G1634" t="inlineStr">
        <is>
          <t>BU</t>
        </is>
      </c>
      <c r="H1634" t="inlineStr">
        <is>
          <t>Mayores</t>
        </is>
      </c>
      <c r="I1634" t="inlineStr"/>
      <c r="J1634" t="inlineStr"/>
      <c r="K1634" t="inlineStr"/>
      <c r="L1634" t="inlineStr">
        <is>
          <t>Ecopetrol</t>
        </is>
      </c>
      <c r="M1634" t="inlineStr">
        <is>
          <t>Ecopetrol</t>
        </is>
      </c>
      <c r="N1634" t="b">
        <v>0</v>
      </c>
      <c r="O1634" t="n">
        <v>226.35</v>
      </c>
      <c r="P1634" t="n">
        <v>0.01302249564704053</v>
      </c>
      <c r="Q1634" t="n">
        <v>6.629507657624831</v>
      </c>
      <c r="R1634" t="n">
        <v>1500.589058303381</v>
      </c>
      <c r="S1634" t="n">
        <v>2.947641889707623</v>
      </c>
      <c r="T1634">
        <f>O1634*Q1634</f>
        <v/>
      </c>
      <c r="U1634">
        <f>O1634*P1634</f>
        <v/>
      </c>
    </row>
    <row r="1635">
      <c r="A1635" t="inlineStr">
        <is>
          <t>202606</t>
        </is>
      </c>
      <c r="B1635" t="inlineStr">
        <is>
          <t>Habitat</t>
        </is>
      </c>
      <c r="C1635" t="inlineStr">
        <is>
          <t>F2</t>
        </is>
      </c>
      <c r="D1635" t="inlineStr">
        <is>
          <t>IN-FONDO2</t>
        </is>
      </c>
      <c r="E1635" t="inlineStr">
        <is>
          <t>5270414F1120</t>
        </is>
      </c>
      <c r="F1635" t="inlineStr">
        <is>
          <t>LU2058011201</t>
        </is>
      </c>
      <c r="G1635" t="inlineStr">
        <is>
          <t>TD</t>
        </is>
      </c>
      <c r="H1635" t="inlineStr">
        <is>
          <t>Mayores</t>
        </is>
      </c>
      <c r="I1635" t="inlineStr"/>
      <c r="J1635" t="inlineStr"/>
      <c r="K1635" t="inlineStr"/>
      <c r="L1635" t="inlineStr">
        <is>
          <t>DWS - Invest Global Agribusiness</t>
        </is>
      </c>
      <c r="M1635" t="inlineStr">
        <is>
          <t>DWS - Invest Global Agribusiness</t>
        </is>
      </c>
      <c r="N1635" t="b">
        <v>0</v>
      </c>
      <c r="O1635" t="n">
        <v>161.96893505</v>
      </c>
      <c r="P1635" t="n">
        <v>3.229921646870336e-08</v>
      </c>
      <c r="Q1635" t="n">
        <v>0.0001321189861934516</v>
      </c>
      <c r="R1635" t="n">
        <v>0.02139917149363901</v>
      </c>
      <c r="S1635" t="n">
        <v>5.231469694385305e-06</v>
      </c>
      <c r="T1635">
        <f>O1635*Q1635</f>
        <v/>
      </c>
      <c r="U1635">
        <f>O1635*P1635</f>
        <v/>
      </c>
    </row>
    <row r="1636">
      <c r="A1636" t="inlineStr">
        <is>
          <t>202606</t>
        </is>
      </c>
      <c r="B1636" t="inlineStr">
        <is>
          <t>Habitat</t>
        </is>
      </c>
      <c r="C1636" t="inlineStr">
        <is>
          <t>F1</t>
        </is>
      </c>
      <c r="D1636" t="inlineStr">
        <is>
          <t>IN-FONDO1</t>
        </is>
      </c>
      <c r="E1636" t="inlineStr">
        <is>
          <t>59509428AS81</t>
        </is>
      </c>
      <c r="F1636" t="inlineStr">
        <is>
          <t>US279158AS81</t>
        </is>
      </c>
      <c r="G1636" t="inlineStr">
        <is>
          <t>BU</t>
        </is>
      </c>
      <c r="H1636" t="inlineStr">
        <is>
          <t>Mayores</t>
        </is>
      </c>
      <c r="I1636" t="inlineStr"/>
      <c r="J1636" t="inlineStr"/>
      <c r="K1636" t="inlineStr"/>
      <c r="L1636" t="inlineStr">
        <is>
          <t>Ecopetrol</t>
        </is>
      </c>
      <c r="M1636" t="inlineStr">
        <is>
          <t>Ecopetrol</t>
        </is>
      </c>
      <c r="N1636" t="b">
        <v>0</v>
      </c>
      <c r="O1636" t="n">
        <v>226.35</v>
      </c>
      <c r="P1636" t="n">
        <v>4.441794320644757e-07</v>
      </c>
      <c r="Q1636" t="n">
        <v>0.0002261233964704835</v>
      </c>
      <c r="R1636" t="n">
        <v>0.05118303079109394</v>
      </c>
      <c r="S1636" t="n">
        <v>0.0001005400144477941</v>
      </c>
      <c r="T1636">
        <f>O1636*Q1636</f>
        <v/>
      </c>
      <c r="U1636">
        <f>O1636*P1636</f>
        <v/>
      </c>
    </row>
    <row r="1637">
      <c r="A1637" t="inlineStr">
        <is>
          <t>202606</t>
        </is>
      </c>
      <c r="B1637" t="inlineStr">
        <is>
          <t>Habitat</t>
        </is>
      </c>
      <c r="C1637" t="inlineStr">
        <is>
          <t>F1</t>
        </is>
      </c>
      <c r="D1637" t="inlineStr">
        <is>
          <t>IN-FONDO1</t>
        </is>
      </c>
      <c r="E1637" t="inlineStr">
        <is>
          <t>59509428AV11</t>
        </is>
      </c>
      <c r="F1637" t="inlineStr">
        <is>
          <t>US279158AV11</t>
        </is>
      </c>
      <c r="G1637" t="inlineStr">
        <is>
          <t>BU</t>
        </is>
      </c>
      <c r="H1637" t="inlineStr">
        <is>
          <t>Mayores</t>
        </is>
      </c>
      <c r="I1637" t="inlineStr"/>
      <c r="J1637" t="inlineStr"/>
      <c r="K1637" t="inlineStr"/>
      <c r="L1637" t="inlineStr"/>
      <c r="M1637" t="inlineStr">
        <is>
          <t>nan</t>
        </is>
      </c>
      <c r="N1637" t="b">
        <v>0</v>
      </c>
      <c r="O1637" t="n">
        <v>226.35</v>
      </c>
      <c r="P1637" t="n">
        <v>0.01377699118142851</v>
      </c>
      <c r="Q1637" t="n">
        <v>7.013607146573833</v>
      </c>
      <c r="R1637" t="n">
        <v>1587.529977626987</v>
      </c>
      <c r="S1637" t="n">
        <v>3.118421953916342</v>
      </c>
      <c r="T1637">
        <f>O1637*Q1637</f>
        <v/>
      </c>
      <c r="U1637">
        <f>O1637*P1637</f>
        <v/>
      </c>
    </row>
    <row r="1638">
      <c r="A1638" t="inlineStr">
        <is>
          <t>202606</t>
        </is>
      </c>
      <c r="B1638" t="inlineStr">
        <is>
          <t>Habitat</t>
        </is>
      </c>
      <c r="C1638" t="inlineStr">
        <is>
          <t>F2</t>
        </is>
      </c>
      <c r="D1638" t="inlineStr">
        <is>
          <t>IN-FONDO2</t>
        </is>
      </c>
      <c r="E1638" t="inlineStr">
        <is>
          <t>5270772FGV78</t>
        </is>
      </c>
      <c r="F1638" t="inlineStr">
        <is>
          <t>IE00BD4GV785</t>
        </is>
      </c>
      <c r="G1638" t="inlineStr">
        <is>
          <t>TD</t>
        </is>
      </c>
      <c r="H1638" t="inlineStr">
        <is>
          <t>Mayores</t>
        </is>
      </c>
      <c r="I1638" t="inlineStr"/>
      <c r="J1638" t="inlineStr"/>
      <c r="K1638" t="inlineStr"/>
      <c r="L1638" t="inlineStr">
        <is>
          <t>Franklin Templeton - FTGF ClearBridge Infrastructure Value Fund</t>
        </is>
      </c>
      <c r="M1638" t="inlineStr">
        <is>
          <t>Franklin Templeton - FTGF ClearBridge Infrastructure Value Fund</t>
        </is>
      </c>
      <c r="N1638" t="b">
        <v>0</v>
      </c>
      <c r="O1638" t="n">
        <v>151.52744341</v>
      </c>
      <c r="P1638" t="n">
        <v>5.507628471039677e-09</v>
      </c>
      <c r="Q1638" t="n">
        <v>2.252879077203088e-05</v>
      </c>
      <c r="R1638" t="n">
        <v>0.003413730068804638</v>
      </c>
      <c r="S1638" t="n">
        <v>8.345568614687693e-07</v>
      </c>
      <c r="T1638">
        <f>O1638*Q1638</f>
        <v/>
      </c>
      <c r="U1638">
        <f>O1638*P1638</f>
        <v/>
      </c>
    </row>
    <row r="1639">
      <c r="A1639" t="inlineStr">
        <is>
          <t>202606</t>
        </is>
      </c>
      <c r="B1639" t="inlineStr">
        <is>
          <t>Habitat</t>
        </is>
      </c>
      <c r="C1639" t="inlineStr">
        <is>
          <t>F3</t>
        </is>
      </c>
      <c r="D1639" t="inlineStr">
        <is>
          <t>IN-FONDO3</t>
        </is>
      </c>
      <c r="E1639" t="inlineStr">
        <is>
          <t>5270772FGV78</t>
        </is>
      </c>
      <c r="F1639" t="inlineStr">
        <is>
          <t>IE00BD4GV785</t>
        </is>
      </c>
      <c r="G1639" t="inlineStr">
        <is>
          <t>TD</t>
        </is>
      </c>
      <c r="H1639" t="inlineStr">
        <is>
          <t>Mayores</t>
        </is>
      </c>
      <c r="I1639" t="inlineStr"/>
      <c r="J1639" t="inlineStr"/>
      <c r="K1639" t="inlineStr"/>
      <c r="L1639" t="inlineStr">
        <is>
          <t>Franklin Templeton - FTGF ClearBridge Infrastructure Value Fund</t>
        </is>
      </c>
      <c r="M1639" t="inlineStr">
        <is>
          <t>Franklin Templeton - FTGF ClearBridge Infrastructure Value Fund</t>
        </is>
      </c>
      <c r="N1639" t="b">
        <v>0</v>
      </c>
      <c r="O1639" t="n">
        <v>151.52744341</v>
      </c>
      <c r="P1639" t="n">
        <v>1.401754472273147e-08</v>
      </c>
      <c r="Q1639" t="n">
        <v>2.443056624688742e-05</v>
      </c>
      <c r="R1639" t="n">
        <v>0.00370190124444949</v>
      </c>
      <c r="S1639" t="n">
        <v>2.124042714720837e-06</v>
      </c>
      <c r="T1639">
        <f>O1639*Q1639</f>
        <v/>
      </c>
      <c r="U1639">
        <f>O1639*P1639</f>
        <v/>
      </c>
    </row>
    <row r="1640">
      <c r="A1640" t="inlineStr">
        <is>
          <t>202606</t>
        </is>
      </c>
      <c r="B1640" t="inlineStr">
        <is>
          <t>Habitat</t>
        </is>
      </c>
      <c r="C1640" t="inlineStr">
        <is>
          <t>F1</t>
        </is>
      </c>
      <c r="D1640" t="inlineStr">
        <is>
          <t>IN-FONDO1</t>
        </is>
      </c>
      <c r="E1640" t="inlineStr">
        <is>
          <t>5270772FGV78</t>
        </is>
      </c>
      <c r="F1640" t="inlineStr">
        <is>
          <t>IE00BD4GV785</t>
        </is>
      </c>
      <c r="G1640" t="inlineStr">
        <is>
          <t>TD</t>
        </is>
      </c>
      <c r="H1640" t="inlineStr">
        <is>
          <t>Mayores</t>
        </is>
      </c>
      <c r="I1640" t="inlineStr"/>
      <c r="J1640" t="inlineStr"/>
      <c r="K1640" t="inlineStr"/>
      <c r="L1640" t="inlineStr">
        <is>
          <t>Franklin Templeton - FTGF ClearBridge Infrastructure Value Fund</t>
        </is>
      </c>
      <c r="M1640" t="inlineStr">
        <is>
          <t>Franklin Templeton - FTGF ClearBridge Infrastructure Value Fund</t>
        </is>
      </c>
      <c r="N1640" t="b">
        <v>0</v>
      </c>
      <c r="O1640" t="n">
        <v>151.52744341</v>
      </c>
      <c r="P1640" t="n">
        <v>4.216310437381629e-08</v>
      </c>
      <c r="Q1640" t="n">
        <v>2.1464443597566e-05</v>
      </c>
      <c r="R1640" t="n">
        <v>0.003252452262557318</v>
      </c>
      <c r="S1640" t="n">
        <v>6.388867411993371e-06</v>
      </c>
      <c r="T1640">
        <f>O1640*Q1640</f>
        <v/>
      </c>
      <c r="U1640">
        <f>O1640*P1640</f>
        <v/>
      </c>
    </row>
    <row r="1641">
      <c r="A1641" t="inlineStr">
        <is>
          <t>202606</t>
        </is>
      </c>
      <c r="B1641" t="inlineStr">
        <is>
          <t>Habitat</t>
        </is>
      </c>
      <c r="C1641" t="inlineStr">
        <is>
          <t>F2</t>
        </is>
      </c>
      <c r="D1641" t="inlineStr">
        <is>
          <t>IN-FONDO2</t>
        </is>
      </c>
      <c r="E1641" t="inlineStr">
        <is>
          <t>5274082CONST</t>
        </is>
      </c>
      <c r="F1641" t="inlineStr">
        <is>
          <t>LU1887442066</t>
        </is>
      </c>
      <c r="G1641" t="inlineStr">
        <is>
          <t>TD</t>
        </is>
      </c>
      <c r="H1641" t="inlineStr">
        <is>
          <t>Mayores</t>
        </is>
      </c>
      <c r="I1641" t="inlineStr"/>
      <c r="J1641" t="inlineStr"/>
      <c r="K1641" t="inlineStr"/>
      <c r="L1641" t="inlineStr">
        <is>
          <t>Invesco - Global Consumer Trends Fund S</t>
        </is>
      </c>
      <c r="M1641" t="inlineStr">
        <is>
          <t>Invesco - Global Consumer Trends Fund S</t>
        </is>
      </c>
      <c r="N1641" t="b">
        <v>0</v>
      </c>
      <c r="O1641" t="n">
        <v>8.809697979999999</v>
      </c>
      <c r="P1641" t="n">
        <v>4.71159503052494e-09</v>
      </c>
      <c r="Q1641" t="n">
        <v>1.927263961310729e-05</v>
      </c>
      <c r="R1641" t="n">
        <v>0.0001697861342688592</v>
      </c>
      <c r="S1641" t="n">
        <v>4.15077292229936e-08</v>
      </c>
      <c r="T1641">
        <f>O1641*Q1641</f>
        <v/>
      </c>
      <c r="U1641">
        <f>O1641*P1641</f>
        <v/>
      </c>
    </row>
    <row r="1642">
      <c r="A1642" t="inlineStr">
        <is>
          <t>202606</t>
        </is>
      </c>
      <c r="B1642" t="inlineStr">
        <is>
          <t>Habitat</t>
        </is>
      </c>
      <c r="C1642" t="inlineStr">
        <is>
          <t>F3</t>
        </is>
      </c>
      <c r="D1642" t="inlineStr">
        <is>
          <t>IN-FONDO3</t>
        </is>
      </c>
      <c r="E1642" t="inlineStr">
        <is>
          <t>5274082CONST</t>
        </is>
      </c>
      <c r="F1642" t="inlineStr">
        <is>
          <t>LU1887442066</t>
        </is>
      </c>
      <c r="G1642" t="inlineStr">
        <is>
          <t>TD</t>
        </is>
      </c>
      <c r="H1642" t="inlineStr">
        <is>
          <t>Mayores</t>
        </is>
      </c>
      <c r="I1642" t="inlineStr"/>
      <c r="J1642" t="inlineStr"/>
      <c r="K1642" t="inlineStr"/>
      <c r="L1642" t="inlineStr">
        <is>
          <t>Invesco - Global Consumer Trends Fund S</t>
        </is>
      </c>
      <c r="M1642" t="inlineStr">
        <is>
          <t>Invesco - Global Consumer Trends Fund S</t>
        </is>
      </c>
      <c r="N1642" t="b">
        <v>0</v>
      </c>
      <c r="O1642" t="n">
        <v>8.809697979999999</v>
      </c>
      <c r="P1642" t="n">
        <v>4.363451100123603e-05</v>
      </c>
      <c r="Q1642" t="n">
        <v>0.07604868275808221</v>
      </c>
      <c r="R1642" t="n">
        <v>0.6699659268755377</v>
      </c>
      <c r="S1642" t="n">
        <v>0.0003844068634258768</v>
      </c>
      <c r="T1642">
        <f>O1642*Q1642</f>
        <v/>
      </c>
      <c r="U1642">
        <f>O1642*P1642</f>
        <v/>
      </c>
    </row>
    <row r="1643">
      <c r="A1643" t="inlineStr">
        <is>
          <t>202606</t>
        </is>
      </c>
      <c r="B1643" t="inlineStr">
        <is>
          <t>Habitat</t>
        </is>
      </c>
      <c r="C1643" t="inlineStr">
        <is>
          <t>F2</t>
        </is>
      </c>
      <c r="D1643" t="inlineStr">
        <is>
          <t>IN-FONDO2</t>
        </is>
      </c>
      <c r="E1643" t="inlineStr">
        <is>
          <t>5276702F8117</t>
        </is>
      </c>
      <c r="F1643" t="inlineStr">
        <is>
          <t>LU0345781172</t>
        </is>
      </c>
      <c r="G1643" t="inlineStr">
        <is>
          <t>TD</t>
        </is>
      </c>
      <c r="H1643" t="inlineStr">
        <is>
          <t>Mayores</t>
        </is>
      </c>
      <c r="I1643" t="inlineStr"/>
      <c r="J1643" t="inlineStr"/>
      <c r="K1643" t="inlineStr"/>
      <c r="L1643" t="inlineStr">
        <is>
          <t>Ninety One - Global Natural Resources Fund I</t>
        </is>
      </c>
      <c r="M1643" t="inlineStr">
        <is>
          <t>Ninety One - Global Natural Resources Fund I</t>
        </is>
      </c>
      <c r="N1643" t="b">
        <v>0</v>
      </c>
      <c r="O1643" t="n">
        <v>279.70732295</v>
      </c>
      <c r="P1643" t="n">
        <v>1.456784804789375e-08</v>
      </c>
      <c r="Q1643" t="n">
        <v>5.9589350007079e-05</v>
      </c>
      <c r="R1643" t="n">
        <v>0.01666757756681063</v>
      </c>
      <c r="S1643" t="n">
        <v>4.074733778618744e-06</v>
      </c>
      <c r="T1643">
        <f>O1643*Q1643</f>
        <v/>
      </c>
      <c r="U1643">
        <f>O1643*P1643</f>
        <v/>
      </c>
    </row>
    <row r="1644">
      <c r="A1644" t="inlineStr">
        <is>
          <t>202606</t>
        </is>
      </c>
      <c r="B1644" t="inlineStr">
        <is>
          <t>Habitat</t>
        </is>
      </c>
      <c r="C1644" t="inlineStr">
        <is>
          <t>F1</t>
        </is>
      </c>
      <c r="D1644" t="inlineStr">
        <is>
          <t>IN-FONDO1</t>
        </is>
      </c>
      <c r="E1644" t="inlineStr">
        <is>
          <t>5276702F8117</t>
        </is>
      </c>
      <c r="F1644" t="inlineStr">
        <is>
          <t>LU0345781172</t>
        </is>
      </c>
      <c r="G1644" t="inlineStr">
        <is>
          <t>TD</t>
        </is>
      </c>
      <c r="H1644" t="inlineStr">
        <is>
          <t>Mayores</t>
        </is>
      </c>
      <c r="I1644" t="inlineStr"/>
      <c r="J1644" t="inlineStr"/>
      <c r="K1644" t="inlineStr"/>
      <c r="L1644" t="inlineStr">
        <is>
          <t>Ninety One - Global Natural Resources Fund I</t>
        </is>
      </c>
      <c r="M1644" t="inlineStr">
        <is>
          <t>Ninety One - Global Natural Resources Fund I</t>
        </is>
      </c>
      <c r="N1644" t="b">
        <v>0</v>
      </c>
      <c r="O1644" t="n">
        <v>279.70732295</v>
      </c>
      <c r="P1644" t="n">
        <v>3.285797927620685e-05</v>
      </c>
      <c r="Q1644" t="n">
        <v>0.01672737938485666</v>
      </c>
      <c r="R1644" t="n">
        <v>4.678770507707275</v>
      </c>
      <c r="S1644" t="n">
        <v>0.009190617420894397</v>
      </c>
      <c r="T1644">
        <f>O1644*Q1644</f>
        <v/>
      </c>
      <c r="U1644">
        <f>O1644*P1644</f>
        <v/>
      </c>
    </row>
    <row r="1645">
      <c r="A1645" t="inlineStr">
        <is>
          <t>202606</t>
        </is>
      </c>
      <c r="B1645" t="inlineStr">
        <is>
          <t>Habitat</t>
        </is>
      </c>
      <c r="C1645" t="inlineStr">
        <is>
          <t>F3</t>
        </is>
      </c>
      <c r="D1645" t="inlineStr">
        <is>
          <t>IN-FONDO3</t>
        </is>
      </c>
      <c r="E1645" t="inlineStr">
        <is>
          <t>5276702F8117</t>
        </is>
      </c>
      <c r="F1645" t="inlineStr">
        <is>
          <t>LU0345781172</t>
        </is>
      </c>
      <c r="G1645" t="inlineStr">
        <is>
          <t>TD</t>
        </is>
      </c>
      <c r="H1645" t="inlineStr">
        <is>
          <t>Mayores</t>
        </is>
      </c>
      <c r="I1645" t="inlineStr"/>
      <c r="J1645" t="inlineStr"/>
      <c r="K1645" t="inlineStr"/>
      <c r="L1645" t="inlineStr">
        <is>
          <t>Ninety One - Global Natural Resources Fund I</t>
        </is>
      </c>
      <c r="M1645" t="inlineStr">
        <is>
          <t>Ninety One - Global Natural Resources Fund I</t>
        </is>
      </c>
      <c r="N1645" t="b">
        <v>0</v>
      </c>
      <c r="O1645" t="n">
        <v>279.70732295</v>
      </c>
      <c r="P1645" t="n">
        <v>0.004768654324813691</v>
      </c>
      <c r="Q1645" t="n">
        <v>8.311079272102772</v>
      </c>
      <c r="R1645" t="n">
        <v>2324.669734025101</v>
      </c>
      <c r="S1645" t="n">
        <v>1.333827535267577</v>
      </c>
      <c r="T1645">
        <f>O1645*Q1645</f>
        <v/>
      </c>
      <c r="U1645">
        <f>O1645*P1645</f>
        <v/>
      </c>
    </row>
    <row r="1646">
      <c r="A1646" t="inlineStr">
        <is>
          <t>202606</t>
        </is>
      </c>
      <c r="B1646" t="inlineStr">
        <is>
          <t>Habitat</t>
        </is>
      </c>
      <c r="C1646" t="inlineStr">
        <is>
          <t>F2</t>
        </is>
      </c>
      <c r="D1646" t="inlineStr">
        <is>
          <t>IN-FONDO2</t>
        </is>
      </c>
      <c r="E1646" t="inlineStr">
        <is>
          <t>22205821204A</t>
        </is>
      </c>
      <c r="F1646" t="inlineStr">
        <is>
          <t>PEP70310M131</t>
        </is>
      </c>
      <c r="G1646" t="inlineStr">
        <is>
          <t>BU</t>
        </is>
      </c>
      <c r="H1646" t="inlineStr">
        <is>
          <t>Mayores</t>
        </is>
      </c>
      <c r="I1646" t="inlineStr"/>
      <c r="J1646" t="inlineStr"/>
      <c r="K1646" t="inlineStr"/>
      <c r="L1646" t="inlineStr">
        <is>
          <t>Red de Energía del Perú</t>
        </is>
      </c>
      <c r="M1646" t="inlineStr">
        <is>
          <t>Red de Energía del Perú</t>
        </is>
      </c>
      <c r="N1646" t="b">
        <v>0</v>
      </c>
      <c r="O1646" t="n">
        <v>26.11</v>
      </c>
      <c r="P1646" t="n">
        <v>2.095059314798482e-05</v>
      </c>
      <c r="Q1646" t="n">
        <v>0.08569777937323282</v>
      </c>
      <c r="R1646" t="n">
        <v>2.237569019435109</v>
      </c>
      <c r="S1646" t="n">
        <v>0.0005470199870938838</v>
      </c>
      <c r="T1646">
        <f>O1646*Q1646</f>
        <v/>
      </c>
      <c r="U1646">
        <f>O1646*P1646</f>
        <v/>
      </c>
    </row>
    <row r="1647">
      <c r="A1647" t="inlineStr">
        <is>
          <t>202606</t>
        </is>
      </c>
      <c r="B1647" t="inlineStr">
        <is>
          <t>Habitat</t>
        </is>
      </c>
      <c r="C1647" t="inlineStr">
        <is>
          <t>F1</t>
        </is>
      </c>
      <c r="D1647" t="inlineStr">
        <is>
          <t>IN-FONDO1</t>
        </is>
      </c>
      <c r="E1647" t="inlineStr">
        <is>
          <t>22205821204A</t>
        </is>
      </c>
      <c r="F1647" t="inlineStr">
        <is>
          <t>PEP70310M131</t>
        </is>
      </c>
      <c r="G1647" t="inlineStr">
        <is>
          <t>BU</t>
        </is>
      </c>
      <c r="H1647" t="inlineStr">
        <is>
          <t>Mayores</t>
        </is>
      </c>
      <c r="I1647" t="inlineStr"/>
      <c r="J1647" t="inlineStr"/>
      <c r="K1647" t="inlineStr"/>
      <c r="L1647" t="inlineStr">
        <is>
          <t>Red de Energía del Perú</t>
        </is>
      </c>
      <c r="M1647" t="inlineStr">
        <is>
          <t>Red de Energía del Perú</t>
        </is>
      </c>
      <c r="N1647" t="b">
        <v>0</v>
      </c>
      <c r="O1647" t="n">
        <v>26.11</v>
      </c>
      <c r="P1647" t="n">
        <v>0.0001069234608248843</v>
      </c>
      <c r="Q1647" t="n">
        <v>0.05443272330671974</v>
      </c>
      <c r="R1647" t="n">
        <v>1.421238405538452</v>
      </c>
      <c r="S1647" t="n">
        <v>0.002791771562137729</v>
      </c>
      <c r="T1647">
        <f>O1647*Q1647</f>
        <v/>
      </c>
      <c r="U1647">
        <f>O1647*P1647</f>
        <v/>
      </c>
    </row>
    <row r="1648">
      <c r="A1648" t="inlineStr">
        <is>
          <t>202606</t>
        </is>
      </c>
      <c r="B1648" t="inlineStr">
        <is>
          <t>Habitat</t>
        </is>
      </c>
      <c r="C1648" t="inlineStr">
        <is>
          <t>F1</t>
        </is>
      </c>
      <c r="D1648" t="inlineStr">
        <is>
          <t>IN-FONDO1</t>
        </is>
      </c>
      <c r="E1648" t="inlineStr">
        <is>
          <t>5276846FQVT8</t>
        </is>
      </c>
      <c r="F1648" t="inlineStr">
        <is>
          <t>GB00BKPQVT86</t>
        </is>
      </c>
      <c r="G1648" t="inlineStr">
        <is>
          <t>TD</t>
        </is>
      </c>
      <c r="H1648" t="inlineStr">
        <is>
          <t>Mayores</t>
        </is>
      </c>
      <c r="I1648" t="inlineStr"/>
      <c r="J1648" t="inlineStr"/>
      <c r="K1648" t="inlineStr"/>
      <c r="L1648" t="inlineStr">
        <is>
          <t>Liontrust - Liontrust European Dynamic Fund S</t>
        </is>
      </c>
      <c r="M1648" t="inlineStr">
        <is>
          <t>Liontrust - Liontrust European Dynamic Fund S</t>
        </is>
      </c>
      <c r="N1648" t="b">
        <v>0</v>
      </c>
      <c r="O1648" t="n">
        <v>161.70025176</v>
      </c>
      <c r="P1648" t="n">
        <v>3.927378927172745e-09</v>
      </c>
      <c r="Q1648" t="n">
        <v>1.999354761005672e-06</v>
      </c>
      <c r="R1648" t="n">
        <v>0.0003232961682121717</v>
      </c>
      <c r="S1648" t="n">
        <v>6.350581612807515e-07</v>
      </c>
      <c r="T1648">
        <f>O1648*Q1648</f>
        <v/>
      </c>
      <c r="U1648">
        <f>O1648*P1648</f>
        <v/>
      </c>
    </row>
    <row r="1649">
      <c r="A1649" t="inlineStr">
        <is>
          <t>202606</t>
        </is>
      </c>
      <c r="B1649" t="inlineStr">
        <is>
          <t>Habitat</t>
        </is>
      </c>
      <c r="C1649" t="inlineStr">
        <is>
          <t>F2</t>
        </is>
      </c>
      <c r="D1649" t="inlineStr">
        <is>
          <t>IN-FONDO2</t>
        </is>
      </c>
      <c r="E1649" t="inlineStr">
        <is>
          <t>5276846FQVT8</t>
        </is>
      </c>
      <c r="F1649" t="inlineStr">
        <is>
          <t>GB00BKPQVT86</t>
        </is>
      </c>
      <c r="G1649" t="inlineStr">
        <is>
          <t>TD</t>
        </is>
      </c>
      <c r="H1649" t="inlineStr">
        <is>
          <t>Mayores</t>
        </is>
      </c>
      <c r="I1649" t="inlineStr"/>
      <c r="J1649" t="inlineStr"/>
      <c r="K1649" t="inlineStr"/>
      <c r="L1649" t="inlineStr">
        <is>
          <t>Liontrust - Liontrust European Dynamic Fund S</t>
        </is>
      </c>
      <c r="M1649" t="inlineStr">
        <is>
          <t>Liontrust - Liontrust European Dynamic Fund S</t>
        </is>
      </c>
      <c r="N1649" t="b">
        <v>0</v>
      </c>
      <c r="O1649" t="n">
        <v>161.70025176</v>
      </c>
      <c r="P1649" t="n">
        <v>5.301217294116531e-10</v>
      </c>
      <c r="Q1649" t="n">
        <v>2.168447197994787e-06</v>
      </c>
      <c r="R1649" t="n">
        <v>0.0003506384578440236</v>
      </c>
      <c r="S1649" t="n">
        <v>8.572081710931089e-08</v>
      </c>
      <c r="T1649">
        <f>O1649*Q1649</f>
        <v/>
      </c>
      <c r="U1649">
        <f>O1649*P1649</f>
        <v/>
      </c>
    </row>
    <row r="1650">
      <c r="A1650" t="inlineStr">
        <is>
          <t>202606</t>
        </is>
      </c>
      <c r="B1650" t="inlineStr">
        <is>
          <t>Habitat</t>
        </is>
      </c>
      <c r="C1650" t="inlineStr">
        <is>
          <t>F2</t>
        </is>
      </c>
      <c r="D1650" t="inlineStr">
        <is>
          <t>IN-FONDO2</t>
        </is>
      </c>
      <c r="E1650" t="inlineStr">
        <is>
          <t>2100022V2H78</t>
        </is>
      </c>
      <c r="F1650" t="inlineStr">
        <is>
          <t>US05971V2H78</t>
        </is>
      </c>
      <c r="G1650" t="inlineStr">
        <is>
          <t>BU</t>
        </is>
      </c>
      <c r="H1650" t="inlineStr">
        <is>
          <t>Mayores</t>
        </is>
      </c>
      <c r="I1650" t="inlineStr"/>
      <c r="J1650" t="inlineStr"/>
      <c r="K1650" t="inlineStr"/>
      <c r="L1650" t="inlineStr"/>
      <c r="M1650" t="inlineStr">
        <is>
          <t>nan</t>
        </is>
      </c>
      <c r="N1650" t="b">
        <v>0</v>
      </c>
      <c r="O1650" t="n">
        <v>0.44</v>
      </c>
      <c r="P1650" t="n">
        <v>0.001304398997583855</v>
      </c>
      <c r="Q1650" t="n">
        <v>5.335605379762693</v>
      </c>
      <c r="R1650" t="n">
        <v>2.347666367095585</v>
      </c>
      <c r="S1650" t="n">
        <v>0.000573935558936896</v>
      </c>
      <c r="T1650">
        <f>O1650*Q1650</f>
        <v/>
      </c>
      <c r="U1650">
        <f>O1650*P1650</f>
        <v/>
      </c>
    </row>
    <row r="1651">
      <c r="A1651" t="inlineStr">
        <is>
          <t>202606</t>
        </is>
      </c>
      <c r="B1651" t="inlineStr">
        <is>
          <t>Habitat</t>
        </is>
      </c>
      <c r="C1651" t="inlineStr">
        <is>
          <t>F1</t>
        </is>
      </c>
      <c r="D1651" t="inlineStr">
        <is>
          <t>IN-FONDO1</t>
        </is>
      </c>
      <c r="E1651" t="inlineStr">
        <is>
          <t>2100022V2K08</t>
        </is>
      </c>
      <c r="F1651" t="inlineStr">
        <is>
          <t>US05971V2K08</t>
        </is>
      </c>
      <c r="G1651" t="inlineStr">
        <is>
          <t>BU</t>
        </is>
      </c>
      <c r="H1651" t="inlineStr">
        <is>
          <t>Mayores</t>
        </is>
      </c>
      <c r="I1651" t="inlineStr"/>
      <c r="J1651" t="inlineStr"/>
      <c r="K1651" t="inlineStr"/>
      <c r="L1651" t="inlineStr"/>
      <c r="M1651" t="inlineStr">
        <is>
          <t>nan</t>
        </is>
      </c>
      <c r="N1651" t="b">
        <v>0</v>
      </c>
      <c r="O1651" t="n">
        <v>0.44</v>
      </c>
      <c r="P1651" t="n">
        <v>0.002320600754580698</v>
      </c>
      <c r="Q1651" t="n">
        <v>1.181374207353177</v>
      </c>
      <c r="R1651" t="n">
        <v>0.5198046512353978</v>
      </c>
      <c r="S1651" t="n">
        <v>0.001021064332015507</v>
      </c>
      <c r="T1651">
        <f>O1651*Q1651</f>
        <v/>
      </c>
      <c r="U1651">
        <f>O1651*P1651</f>
        <v/>
      </c>
    </row>
    <row r="1652">
      <c r="A1652" t="inlineStr">
        <is>
          <t>202606</t>
        </is>
      </c>
      <c r="B1652" t="inlineStr">
        <is>
          <t>Habitat</t>
        </is>
      </c>
      <c r="C1652" t="inlineStr">
        <is>
          <t>F3</t>
        </is>
      </c>
      <c r="D1652" t="inlineStr">
        <is>
          <t>IN-FONDO3</t>
        </is>
      </c>
      <c r="E1652" t="inlineStr">
        <is>
          <t>5276846FQVT8</t>
        </is>
      </c>
      <c r="F1652" t="inlineStr">
        <is>
          <t>GB00BKPQVT86</t>
        </is>
      </c>
      <c r="G1652" t="inlineStr">
        <is>
          <t>TD</t>
        </is>
      </c>
      <c r="H1652" t="inlineStr">
        <is>
          <t>Mayores</t>
        </is>
      </c>
      <c r="I1652" t="inlineStr"/>
      <c r="J1652" t="inlineStr"/>
      <c r="K1652" t="inlineStr"/>
      <c r="L1652" t="inlineStr">
        <is>
          <t>Liontrust - Liontrust European Dynamic Fund S</t>
        </is>
      </c>
      <c r="M1652" t="inlineStr">
        <is>
          <t>Liontrust - Liontrust European Dynamic Fund S</t>
        </is>
      </c>
      <c r="N1652" t="b">
        <v>0</v>
      </c>
      <c r="O1652" t="n">
        <v>161.70025176</v>
      </c>
      <c r="P1652" t="n">
        <v>1.68289753860891e-09</v>
      </c>
      <c r="Q1652" t="n">
        <v>2.933048591386782e-06</v>
      </c>
      <c r="R1652" t="n">
        <v>0.000474274695651556</v>
      </c>
      <c r="S1652" t="n">
        <v>2.72124955679345e-07</v>
      </c>
      <c r="T1652">
        <f>O1652*Q1652</f>
        <v/>
      </c>
      <c r="U1652">
        <f>O1652*P1652</f>
        <v/>
      </c>
    </row>
    <row r="1653">
      <c r="A1653" t="inlineStr">
        <is>
          <t>202606</t>
        </is>
      </c>
      <c r="B1653" t="inlineStr">
        <is>
          <t>Habitat</t>
        </is>
      </c>
      <c r="C1653" t="inlineStr">
        <is>
          <t>F1</t>
        </is>
      </c>
      <c r="D1653" t="inlineStr">
        <is>
          <t>IN-FONDO1</t>
        </is>
      </c>
      <c r="E1653" t="inlineStr">
        <is>
          <t>5274566FYND8</t>
        </is>
      </c>
      <c r="F1653" t="inlineStr">
        <is>
          <t>GB00BZ2YND85</t>
        </is>
      </c>
      <c r="G1653" t="inlineStr">
        <is>
          <t>TD</t>
        </is>
      </c>
      <c r="H1653" t="inlineStr">
        <is>
          <t>Mayores</t>
        </is>
      </c>
      <c r="I1653" t="inlineStr"/>
      <c r="J1653" t="inlineStr"/>
      <c r="K1653" t="inlineStr"/>
      <c r="L1653" t="inlineStr">
        <is>
          <t>Jupiter Unit Trust - Asian Income Fund I GBP</t>
        </is>
      </c>
      <c r="M1653" t="inlineStr">
        <is>
          <t>Jupiter Unit Trust - Asian Income Fund I GBP</t>
        </is>
      </c>
      <c r="N1653" t="b">
        <v>0</v>
      </c>
      <c r="O1653" t="n">
        <v>25.33704534</v>
      </c>
      <c r="P1653" t="n">
        <v>9.41046693022657e-09</v>
      </c>
      <c r="Q1653" t="n">
        <v>4.79069175883658e-06</v>
      </c>
      <c r="R1653" t="n">
        <v>0.0001213819743036068</v>
      </c>
      <c r="S1653" t="n">
        <v>2.384334272817212e-07</v>
      </c>
      <c r="T1653">
        <f>O1653*Q1653</f>
        <v/>
      </c>
      <c r="U1653">
        <f>O1653*P1653</f>
        <v/>
      </c>
    </row>
    <row r="1654">
      <c r="A1654" t="inlineStr">
        <is>
          <t>202606</t>
        </is>
      </c>
      <c r="B1654" t="inlineStr">
        <is>
          <t>Habitat</t>
        </is>
      </c>
      <c r="C1654" t="inlineStr">
        <is>
          <t>F2</t>
        </is>
      </c>
      <c r="D1654" t="inlineStr">
        <is>
          <t>IN-FONDO2</t>
        </is>
      </c>
      <c r="E1654" t="inlineStr">
        <is>
          <t>2100022V2K08</t>
        </is>
      </c>
      <c r="F1654" t="inlineStr">
        <is>
          <t>US05971V2K08</t>
        </is>
      </c>
      <c r="G1654" t="inlineStr">
        <is>
          <t>BU</t>
        </is>
      </c>
      <c r="H1654" t="inlineStr">
        <is>
          <t>Mayores</t>
        </is>
      </c>
      <c r="I1654" t="inlineStr"/>
      <c r="J1654" t="inlineStr"/>
      <c r="K1654" t="inlineStr"/>
      <c r="L1654" t="inlineStr"/>
      <c r="M1654" t="inlineStr">
        <is>
          <t>nan</t>
        </is>
      </c>
      <c r="N1654" t="b">
        <v>0</v>
      </c>
      <c r="O1654" t="n">
        <v>0.44</v>
      </c>
      <c r="P1654" t="n">
        <v>0.001635727507646355</v>
      </c>
      <c r="Q1654" t="n">
        <v>6.690894814999006</v>
      </c>
      <c r="R1654" t="n">
        <v>2.943993718599563</v>
      </c>
      <c r="S1654" t="n">
        <v>0.0007197201033643963</v>
      </c>
      <c r="T1654">
        <f>O1654*Q1654</f>
        <v/>
      </c>
      <c r="U1654">
        <f>O1654*P1654</f>
        <v/>
      </c>
    </row>
    <row r="1655">
      <c r="A1655" t="inlineStr">
        <is>
          <t>202606</t>
        </is>
      </c>
      <c r="B1655" t="inlineStr">
        <is>
          <t>Habitat</t>
        </is>
      </c>
      <c r="C1655" t="inlineStr">
        <is>
          <t>F2</t>
        </is>
      </c>
      <c r="D1655" t="inlineStr">
        <is>
          <t>IN-FONDO2</t>
        </is>
      </c>
      <c r="E1655" t="inlineStr">
        <is>
          <t>2100022V2J35</t>
        </is>
      </c>
      <c r="F1655" t="inlineStr">
        <is>
          <t>US05971V2J35</t>
        </is>
      </c>
      <c r="G1655" t="inlineStr">
        <is>
          <t>BU</t>
        </is>
      </c>
      <c r="H1655" t="inlineStr">
        <is>
          <t>Mayores</t>
        </is>
      </c>
      <c r="I1655" t="inlineStr"/>
      <c r="J1655" t="inlineStr"/>
      <c r="K1655" t="inlineStr"/>
      <c r="L1655" t="inlineStr"/>
      <c r="M1655" t="inlineStr">
        <is>
          <t>nan</t>
        </is>
      </c>
      <c r="N1655" t="b">
        <v>0</v>
      </c>
      <c r="O1655" t="n">
        <v>0.44</v>
      </c>
      <c r="P1655" t="n">
        <v>0.001290861123611982</v>
      </c>
      <c r="Q1655" t="n">
        <v>5.280229108139768</v>
      </c>
      <c r="R1655" t="n">
        <v>2.323300807581498</v>
      </c>
      <c r="S1655" t="n">
        <v>0.000567978894389272</v>
      </c>
      <c r="T1655">
        <f>O1655*Q1655</f>
        <v/>
      </c>
      <c r="U1655">
        <f>O1655*P1655</f>
        <v/>
      </c>
    </row>
    <row r="1656">
      <c r="A1656" t="inlineStr">
        <is>
          <t>202606</t>
        </is>
      </c>
      <c r="B1656" t="inlineStr">
        <is>
          <t>Habitat</t>
        </is>
      </c>
      <c r="C1656" t="inlineStr">
        <is>
          <t>F2</t>
        </is>
      </c>
      <c r="D1656" t="inlineStr">
        <is>
          <t>IN-FONDO2</t>
        </is>
      </c>
      <c r="E1656" t="inlineStr">
        <is>
          <t>5274564JEURG</t>
        </is>
      </c>
      <c r="F1656" t="inlineStr">
        <is>
          <t>LU0260086037</t>
        </is>
      </c>
      <c r="G1656" t="inlineStr">
        <is>
          <t>TD</t>
        </is>
      </c>
      <c r="H1656" t="inlineStr">
        <is>
          <t>Mayores</t>
        </is>
      </c>
      <c r="I1656" t="inlineStr"/>
      <c r="J1656" t="inlineStr"/>
      <c r="K1656" t="inlineStr"/>
      <c r="L1656" t="inlineStr">
        <is>
          <t>Jupiter Unit Trust - European Growth</t>
        </is>
      </c>
      <c r="M1656" t="inlineStr">
        <is>
          <t>Jupiter Unit Trust - European Growth</t>
        </is>
      </c>
      <c r="N1656" t="b">
        <v>0</v>
      </c>
      <c r="O1656" t="n">
        <v>81.0594589</v>
      </c>
      <c r="P1656" t="n">
        <v>5.028155896290662e-08</v>
      </c>
      <c r="Q1656" t="n">
        <v>0.0002056752243771122</v>
      </c>
      <c r="R1656" t="n">
        <v>0.01667192239714481</v>
      </c>
      <c r="S1656" t="n">
        <v>4.075795962181656e-06</v>
      </c>
      <c r="T1656">
        <f>O1656*Q1656</f>
        <v/>
      </c>
      <c r="U1656">
        <f>O1656*P1656</f>
        <v/>
      </c>
    </row>
    <row r="1657">
      <c r="A1657" t="inlineStr">
        <is>
          <t>202606</t>
        </is>
      </c>
      <c r="B1657" t="inlineStr">
        <is>
          <t>Habitat</t>
        </is>
      </c>
      <c r="C1657" t="inlineStr">
        <is>
          <t>F3</t>
        </is>
      </c>
      <c r="D1657" t="inlineStr">
        <is>
          <t>IN-FONDO3</t>
        </is>
      </c>
      <c r="E1657" t="inlineStr">
        <is>
          <t>5274564JEURG</t>
        </is>
      </c>
      <c r="F1657" t="inlineStr">
        <is>
          <t>LU0260086037</t>
        </is>
      </c>
      <c r="G1657" t="inlineStr">
        <is>
          <t>TD</t>
        </is>
      </c>
      <c r="H1657" t="inlineStr">
        <is>
          <t>Mayores</t>
        </is>
      </c>
      <c r="I1657" t="inlineStr"/>
      <c r="J1657" t="inlineStr"/>
      <c r="K1657" t="inlineStr"/>
      <c r="L1657" t="inlineStr">
        <is>
          <t>Jupiter Unit Trust - European Growth</t>
        </is>
      </c>
      <c r="M1657" t="inlineStr">
        <is>
          <t>Jupiter Unit Trust - European Growth</t>
        </is>
      </c>
      <c r="N1657" t="b">
        <v>0</v>
      </c>
      <c r="O1657" t="n">
        <v>81.0594589</v>
      </c>
      <c r="P1657" t="n">
        <v>7.645803955031674e-08</v>
      </c>
      <c r="Q1657" t="n">
        <v>0.0001332553765505069</v>
      </c>
      <c r="R1657" t="n">
        <v>0.01080160871869983</v>
      </c>
      <c r="S1657" t="n">
        <v>6.197647314503474e-06</v>
      </c>
      <c r="T1657">
        <f>O1657*Q1657</f>
        <v/>
      </c>
      <c r="U1657">
        <f>O1657*P1657</f>
        <v/>
      </c>
    </row>
    <row r="1658">
      <c r="A1658" t="inlineStr">
        <is>
          <t>202606</t>
        </is>
      </c>
      <c r="B1658" t="inlineStr">
        <is>
          <t>Habitat</t>
        </is>
      </c>
      <c r="C1658" t="inlineStr">
        <is>
          <t>F1</t>
        </is>
      </c>
      <c r="D1658" t="inlineStr">
        <is>
          <t>IN-FONDO1</t>
        </is>
      </c>
      <c r="E1658" t="inlineStr">
        <is>
          <t>2100022V2J35</t>
        </is>
      </c>
      <c r="F1658" t="inlineStr">
        <is>
          <t>US05971V2J35</t>
        </is>
      </c>
      <c r="G1658" t="inlineStr">
        <is>
          <t>BU</t>
        </is>
      </c>
      <c r="H1658" t="inlineStr">
        <is>
          <t>Mayores</t>
        </is>
      </c>
      <c r="I1658" t="inlineStr"/>
      <c r="J1658" t="inlineStr"/>
      <c r="K1658" t="inlineStr"/>
      <c r="L1658" t="inlineStr"/>
      <c r="M1658" t="inlineStr">
        <is>
          <t>nan</t>
        </is>
      </c>
      <c r="N1658" t="b">
        <v>0</v>
      </c>
      <c r="O1658" t="n">
        <v>0.44</v>
      </c>
      <c r="P1658" t="n">
        <v>0.001010644828625384</v>
      </c>
      <c r="Q1658" t="n">
        <v>0.5145002779888483</v>
      </c>
      <c r="R1658" t="n">
        <v>0.2263801223150933</v>
      </c>
      <c r="S1658" t="n">
        <v>0.000444683724595169</v>
      </c>
      <c r="T1658">
        <f>O1658*Q1658</f>
        <v/>
      </c>
      <c r="U1658">
        <f>O1658*P1658</f>
        <v/>
      </c>
    </row>
    <row r="1659">
      <c r="A1659" t="inlineStr">
        <is>
          <t>202606</t>
        </is>
      </c>
      <c r="B1659" t="inlineStr">
        <is>
          <t>Habitat</t>
        </is>
      </c>
      <c r="C1659" t="inlineStr">
        <is>
          <t>F3</t>
        </is>
      </c>
      <c r="D1659" t="inlineStr">
        <is>
          <t>IN-FONDO3</t>
        </is>
      </c>
      <c r="E1659" t="inlineStr">
        <is>
          <t>5270324F9339</t>
        </is>
      </c>
      <c r="F1659" t="inlineStr">
        <is>
          <t>LU0113993397</t>
        </is>
      </c>
      <c r="G1659" t="inlineStr">
        <is>
          <t>TD</t>
        </is>
      </c>
      <c r="H1659" t="inlineStr">
        <is>
          <t>Mayores</t>
        </is>
      </c>
      <c r="I1659" t="inlineStr"/>
      <c r="J1659" t="inlineStr"/>
      <c r="K1659" t="inlineStr"/>
      <c r="L1659" t="inlineStr">
        <is>
          <t>Janus Henderson - Continental European Fund</t>
        </is>
      </c>
      <c r="M1659" t="inlineStr">
        <is>
          <t>Janus Henderson - Continental European Fund</t>
        </is>
      </c>
      <c r="N1659" t="b">
        <v>0</v>
      </c>
      <c r="O1659" t="n">
        <v>38.91699009</v>
      </c>
      <c r="P1659" t="n">
        <v>1.627453619335463e-08</v>
      </c>
      <c r="Q1659" t="n">
        <v>2.836417806924188e-05</v>
      </c>
      <c r="R1659" t="n">
        <v>0.001103848436831681</v>
      </c>
      <c r="S1659" t="n">
        <v>6.333559637561283e-07</v>
      </c>
      <c r="T1659">
        <f>O1659*Q1659</f>
        <v/>
      </c>
      <c r="U1659">
        <f>O1659*P1659</f>
        <v/>
      </c>
    </row>
    <row r="1660">
      <c r="A1660" t="inlineStr">
        <is>
          <t>202606</t>
        </is>
      </c>
      <c r="B1660" t="inlineStr">
        <is>
          <t>Habitat</t>
        </is>
      </c>
      <c r="C1660" t="inlineStr">
        <is>
          <t>F1</t>
        </is>
      </c>
      <c r="D1660" t="inlineStr">
        <is>
          <t>IN-FONDO1</t>
        </is>
      </c>
      <c r="E1660" t="inlineStr">
        <is>
          <t>5270324F9339</t>
        </is>
      </c>
      <c r="F1660" t="inlineStr">
        <is>
          <t>LU0113993397</t>
        </is>
      </c>
      <c r="G1660" t="inlineStr">
        <is>
          <t>TD</t>
        </is>
      </c>
      <c r="H1660" t="inlineStr">
        <is>
          <t>Mayores</t>
        </is>
      </c>
      <c r="I1660" t="inlineStr"/>
      <c r="J1660" t="inlineStr"/>
      <c r="K1660" t="inlineStr"/>
      <c r="L1660" t="inlineStr">
        <is>
          <t>Janus Henderson - Continental European Fund</t>
        </is>
      </c>
      <c r="M1660" t="inlineStr">
        <is>
          <t>Janus Henderson - Continental European Fund</t>
        </is>
      </c>
      <c r="N1660" t="b">
        <v>0</v>
      </c>
      <c r="O1660" t="n">
        <v>38.91699009</v>
      </c>
      <c r="P1660" t="n">
        <v>4.895186580107913e-08</v>
      </c>
      <c r="Q1660" t="n">
        <v>2.492047438365078e-05</v>
      </c>
      <c r="R1660" t="n">
        <v>0.0009698298546266361</v>
      </c>
      <c r="S1660" t="n">
        <v>1.905059276267607e-06</v>
      </c>
      <c r="T1660">
        <f>O1660*Q1660</f>
        <v/>
      </c>
      <c r="U1660">
        <f>O1660*P1660</f>
        <v/>
      </c>
    </row>
    <row r="1661">
      <c r="A1661" t="inlineStr">
        <is>
          <t>202606</t>
        </is>
      </c>
      <c r="B1661" t="inlineStr">
        <is>
          <t>Habitat</t>
        </is>
      </c>
      <c r="C1661" t="inlineStr">
        <is>
          <t>F2</t>
        </is>
      </c>
      <c r="D1661" t="inlineStr">
        <is>
          <t>IN-FONDO2</t>
        </is>
      </c>
      <c r="E1661" t="inlineStr">
        <is>
          <t>21000325AG03</t>
        </is>
      </c>
      <c r="F1661" t="inlineStr">
        <is>
          <t>USP13435AG03</t>
        </is>
      </c>
      <c r="G1661" t="inlineStr">
        <is>
          <t>BU</t>
        </is>
      </c>
      <c r="H1661" t="inlineStr">
        <is>
          <t>Mayores</t>
        </is>
      </c>
      <c r="I1661" t="inlineStr"/>
      <c r="J1661" t="inlineStr"/>
      <c r="K1661" t="inlineStr"/>
      <c r="L1661" t="inlineStr"/>
      <c r="M1661" t="inlineStr">
        <is>
          <t>nan</t>
        </is>
      </c>
      <c r="N1661" t="b">
        <v>0</v>
      </c>
      <c r="O1661" t="n">
        <v>0.48</v>
      </c>
      <c r="P1661" t="n">
        <v>0.001523002333373438</v>
      </c>
      <c r="Q1661" t="n">
        <v>6.229795835776126</v>
      </c>
      <c r="R1661" t="n">
        <v>2.99030200117254</v>
      </c>
      <c r="S1661" t="n">
        <v>0.0007310411200192504</v>
      </c>
      <c r="T1661">
        <f>O1661*Q1661</f>
        <v/>
      </c>
      <c r="U1661">
        <f>O1661*P1661</f>
        <v/>
      </c>
    </row>
    <row r="1662">
      <c r="A1662" t="inlineStr">
        <is>
          <t>202606</t>
        </is>
      </c>
      <c r="B1662" t="inlineStr">
        <is>
          <t>Habitat</t>
        </is>
      </c>
      <c r="C1662" t="inlineStr">
        <is>
          <t>F2</t>
        </is>
      </c>
      <c r="D1662" t="inlineStr">
        <is>
          <t>IN-FONDO2</t>
        </is>
      </c>
      <c r="E1662" t="inlineStr">
        <is>
          <t>5270324F9339</t>
        </is>
      </c>
      <c r="F1662" t="inlineStr">
        <is>
          <t>LU0113993397</t>
        </is>
      </c>
      <c r="G1662" t="inlineStr">
        <is>
          <t>TD</t>
        </is>
      </c>
      <c r="H1662" t="inlineStr">
        <is>
          <t>Mayores</t>
        </is>
      </c>
      <c r="I1662" t="inlineStr"/>
      <c r="J1662" t="inlineStr"/>
      <c r="K1662" t="inlineStr"/>
      <c r="L1662" t="inlineStr">
        <is>
          <t>Janus Henderson - Continental European Fund</t>
        </is>
      </c>
      <c r="M1662" t="inlineStr">
        <is>
          <t>Janus Henderson - Continental European Fund</t>
        </is>
      </c>
      <c r="N1662" t="b">
        <v>0</v>
      </c>
      <c r="O1662" t="n">
        <v>38.91699009</v>
      </c>
      <c r="P1662" t="n">
        <v>6.394422180544708e-09</v>
      </c>
      <c r="Q1662" t="n">
        <v>2.615619411712627e-05</v>
      </c>
      <c r="R1662" t="n">
        <v>0.001017920347248319</v>
      </c>
      <c r="S1662" t="n">
        <v>2.488516646315346e-07</v>
      </c>
      <c r="T1662">
        <f>O1662*Q1662</f>
        <v/>
      </c>
      <c r="U1662">
        <f>O1662*P1662</f>
        <v/>
      </c>
    </row>
    <row r="1663">
      <c r="A1663" t="inlineStr">
        <is>
          <t>202606</t>
        </is>
      </c>
      <c r="B1663" t="inlineStr">
        <is>
          <t>Habitat</t>
        </is>
      </c>
      <c r="C1663" t="inlineStr">
        <is>
          <t>F3</t>
        </is>
      </c>
      <c r="D1663" t="inlineStr">
        <is>
          <t>IN-FONDO3</t>
        </is>
      </c>
      <c r="E1663" t="inlineStr">
        <is>
          <t>5270474F8219</t>
        </is>
      </c>
      <c r="F1663" t="inlineStr">
        <is>
          <t>LU0852482198</t>
        </is>
      </c>
      <c r="G1663" t="inlineStr">
        <is>
          <t>TD</t>
        </is>
      </c>
      <c r="H1663" t="inlineStr">
        <is>
          <t>Mayores</t>
        </is>
      </c>
      <c r="I1663" t="inlineStr"/>
      <c r="J1663" t="inlineStr"/>
      <c r="K1663" t="inlineStr"/>
      <c r="L1663" t="inlineStr">
        <is>
          <t>Allianz - Euroland Equity Growth</t>
        </is>
      </c>
      <c r="M1663" t="inlineStr">
        <is>
          <t>Allianz - Euroland Equity Growth</t>
        </is>
      </c>
      <c r="N1663" t="b">
        <v>0</v>
      </c>
      <c r="O1663" t="n">
        <v>26.91310375</v>
      </c>
      <c r="P1663" t="n">
        <v>9.379290306748524e-06</v>
      </c>
      <c r="Q1663" t="n">
        <v>0.01634675527849204</v>
      </c>
      <c r="R1663" t="n">
        <v>0.4399419207859164</v>
      </c>
      <c r="S1663" t="n">
        <v>0.0002524258131268924</v>
      </c>
      <c r="T1663">
        <f>O1663*Q1663</f>
        <v/>
      </c>
      <c r="U1663">
        <f>O1663*P1663</f>
        <v/>
      </c>
    </row>
    <row r="1664">
      <c r="A1664" t="inlineStr">
        <is>
          <t>202606</t>
        </is>
      </c>
      <c r="B1664" t="inlineStr">
        <is>
          <t>Habitat</t>
        </is>
      </c>
      <c r="C1664" t="inlineStr">
        <is>
          <t>F1</t>
        </is>
      </c>
      <c r="D1664" t="inlineStr">
        <is>
          <t>IN-FONDO1</t>
        </is>
      </c>
      <c r="E1664" t="inlineStr">
        <is>
          <t>21000325AG03</t>
        </is>
      </c>
      <c r="F1664" t="inlineStr">
        <is>
          <t>USP13435AG03</t>
        </is>
      </c>
      <c r="G1664" t="inlineStr">
        <is>
          <t>BU</t>
        </is>
      </c>
      <c r="H1664" t="inlineStr">
        <is>
          <t>Mayores</t>
        </is>
      </c>
      <c r="I1664" t="inlineStr"/>
      <c r="J1664" t="inlineStr"/>
      <c r="K1664" t="inlineStr"/>
      <c r="L1664" t="inlineStr"/>
      <c r="M1664" t="inlineStr">
        <is>
          <t>nan</t>
        </is>
      </c>
      <c r="N1664" t="b">
        <v>0</v>
      </c>
      <c r="O1664" t="n">
        <v>0.48</v>
      </c>
      <c r="P1664" t="n">
        <v>0.006040883809430489</v>
      </c>
      <c r="Q1664" t="n">
        <v>3.075300354010297</v>
      </c>
      <c r="R1664" t="n">
        <v>1.476144169924943</v>
      </c>
      <c r="S1664" t="n">
        <v>0.002899624228526635</v>
      </c>
      <c r="T1664">
        <f>O1664*Q1664</f>
        <v/>
      </c>
      <c r="U1664">
        <f>O1664*P1664</f>
        <v/>
      </c>
    </row>
    <row r="1665">
      <c r="A1665" t="inlineStr">
        <is>
          <t>202606</t>
        </is>
      </c>
      <c r="B1665" t="inlineStr">
        <is>
          <t>Habitat</t>
        </is>
      </c>
      <c r="C1665" t="inlineStr">
        <is>
          <t>F1</t>
        </is>
      </c>
      <c r="D1665" t="inlineStr">
        <is>
          <t>IN-FONDO1</t>
        </is>
      </c>
      <c r="E1665" t="inlineStr">
        <is>
          <t>21000325AF20</t>
        </is>
      </c>
      <c r="F1665" t="inlineStr">
        <is>
          <t>USP13435AF20</t>
        </is>
      </c>
      <c r="G1665" t="inlineStr">
        <is>
          <t>BU</t>
        </is>
      </c>
      <c r="H1665" t="inlineStr">
        <is>
          <t>Mayores</t>
        </is>
      </c>
      <c r="I1665" t="inlineStr"/>
      <c r="J1665" t="inlineStr"/>
      <c r="K1665" t="inlineStr"/>
      <c r="L1665" t="inlineStr"/>
      <c r="M1665" t="inlineStr">
        <is>
          <t>nan</t>
        </is>
      </c>
      <c r="N1665" t="b">
        <v>0</v>
      </c>
      <c r="O1665" t="n">
        <v>0.48</v>
      </c>
      <c r="P1665" t="n">
        <v>0.000330087606229614</v>
      </c>
      <c r="Q1665" t="n">
        <v>0.168041393331822</v>
      </c>
      <c r="R1665" t="n">
        <v>0.08065986879927455</v>
      </c>
      <c r="S1665" t="n">
        <v>0.0001584420509902147</v>
      </c>
      <c r="T1665">
        <f>O1665*Q1665</f>
        <v/>
      </c>
      <c r="U1665">
        <f>O1665*P1665</f>
        <v/>
      </c>
    </row>
    <row r="1666">
      <c r="A1666" t="inlineStr">
        <is>
          <t>202606</t>
        </is>
      </c>
      <c r="B1666" t="inlineStr">
        <is>
          <t>Habitat</t>
        </is>
      </c>
      <c r="C1666" t="inlineStr">
        <is>
          <t>F1</t>
        </is>
      </c>
      <c r="D1666" t="inlineStr">
        <is>
          <t>IN-FONDO1</t>
        </is>
      </c>
      <c r="E1666" t="inlineStr">
        <is>
          <t>5270474F8219</t>
        </is>
      </c>
      <c r="F1666" t="inlineStr">
        <is>
          <t>LU0852482198</t>
        </is>
      </c>
      <c r="G1666" t="inlineStr">
        <is>
          <t>TD</t>
        </is>
      </c>
      <c r="H1666" t="inlineStr">
        <is>
          <t>Mayores</t>
        </is>
      </c>
      <c r="I1666" t="inlineStr"/>
      <c r="J1666" t="inlineStr"/>
      <c r="K1666" t="inlineStr"/>
      <c r="L1666" t="inlineStr">
        <is>
          <t>Allianz - Euroland Equity Growth</t>
        </is>
      </c>
      <c r="M1666" t="inlineStr">
        <is>
          <t>Allianz - Euroland Equity Growth</t>
        </is>
      </c>
      <c r="N1666" t="b">
        <v>0</v>
      </c>
      <c r="O1666" t="n">
        <v>26.91310375</v>
      </c>
      <c r="P1666" t="n">
        <v>6.696060239565355e-05</v>
      </c>
      <c r="Q1666" t="n">
        <v>0.03408838354590201</v>
      </c>
      <c r="R1666" t="n">
        <v>0.9174242030406538</v>
      </c>
      <c r="S1666" t="n">
        <v>0.001802117639436723</v>
      </c>
      <c r="T1666">
        <f>O1666*Q1666</f>
        <v/>
      </c>
      <c r="U1666">
        <f>O1666*P1666</f>
        <v/>
      </c>
    </row>
    <row r="1667">
      <c r="A1667" t="inlineStr">
        <is>
          <t>202606</t>
        </is>
      </c>
      <c r="B1667" t="inlineStr">
        <is>
          <t>Habitat</t>
        </is>
      </c>
      <c r="C1667" t="inlineStr">
        <is>
          <t>F2</t>
        </is>
      </c>
      <c r="D1667" t="inlineStr">
        <is>
          <t>IN-FONDO2</t>
        </is>
      </c>
      <c r="E1667" t="inlineStr">
        <is>
          <t>5270474F8219</t>
        </is>
      </c>
      <c r="F1667" t="inlineStr">
        <is>
          <t>LU0852482198</t>
        </is>
      </c>
      <c r="G1667" t="inlineStr">
        <is>
          <t>TD</t>
        </is>
      </c>
      <c r="H1667" t="inlineStr">
        <is>
          <t>Mayores</t>
        </is>
      </c>
      <c r="I1667" t="inlineStr"/>
      <c r="J1667" t="inlineStr"/>
      <c r="K1667" t="inlineStr"/>
      <c r="L1667" t="inlineStr">
        <is>
          <t>Allianz - Euroland Equity Growth</t>
        </is>
      </c>
      <c r="M1667" t="inlineStr">
        <is>
          <t>Allianz - Euroland Equity Growth</t>
        </is>
      </c>
      <c r="N1667" t="b">
        <v>0</v>
      </c>
      <c r="O1667" t="n">
        <v>26.91310375</v>
      </c>
      <c r="P1667" t="n">
        <v>1.177518753754039e-06</v>
      </c>
      <c r="Q1667" t="n">
        <v>0.004816605508697209</v>
      </c>
      <c r="R1667" t="n">
        <v>0.1296298037783895</v>
      </c>
      <c r="S1667" t="n">
        <v>3.169068438735316e-05</v>
      </c>
      <c r="T1667">
        <f>O1667*Q1667</f>
        <v/>
      </c>
      <c r="U1667">
        <f>O1667*P1667</f>
        <v/>
      </c>
    </row>
    <row r="1668">
      <c r="A1668" t="inlineStr">
        <is>
          <t>202606</t>
        </is>
      </c>
      <c r="B1668" t="inlineStr">
        <is>
          <t>Habitat</t>
        </is>
      </c>
      <c r="C1668" t="inlineStr">
        <is>
          <t>F1</t>
        </is>
      </c>
      <c r="D1668" t="inlineStr">
        <is>
          <t>IN-FONDO1</t>
        </is>
      </c>
      <c r="E1668" t="inlineStr">
        <is>
          <t>2220082PAB78</t>
        </is>
      </c>
      <c r="F1668" t="inlineStr">
        <is>
          <t>USP6680PAB78</t>
        </is>
      </c>
      <c r="G1668" t="inlineStr">
        <is>
          <t>BU</t>
        </is>
      </c>
      <c r="H1668" t="inlineStr">
        <is>
          <t>Mayores</t>
        </is>
      </c>
      <c r="I1668" t="inlineStr"/>
      <c r="J1668" t="inlineStr"/>
      <c r="K1668" t="inlineStr"/>
      <c r="L1668" t="inlineStr"/>
      <c r="M1668" t="inlineStr">
        <is>
          <t>nan</t>
        </is>
      </c>
      <c r="N1668" t="b">
        <v>0</v>
      </c>
      <c r="O1668" t="n">
        <v>32.13</v>
      </c>
      <c r="P1668" t="n">
        <v>0.01381617038345796</v>
      </c>
      <c r="Q1668" t="n">
        <v>7.033552541597475</v>
      </c>
      <c r="R1668" t="n">
        <v>225.9880431615269</v>
      </c>
      <c r="S1668" t="n">
        <v>0.4439135544205042</v>
      </c>
      <c r="T1668">
        <f>O1668*Q1668</f>
        <v/>
      </c>
      <c r="U1668">
        <f>O1668*P1668</f>
        <v/>
      </c>
    </row>
    <row r="1669">
      <c r="A1669" t="inlineStr">
        <is>
          <t>202606</t>
        </is>
      </c>
      <c r="B1669" t="inlineStr">
        <is>
          <t>Habitat</t>
        </is>
      </c>
      <c r="C1669" t="inlineStr">
        <is>
          <t>F2</t>
        </is>
      </c>
      <c r="D1669" t="inlineStr">
        <is>
          <t>IN-FONDO2</t>
        </is>
      </c>
      <c r="E1669" t="inlineStr">
        <is>
          <t>2220082PAB78</t>
        </is>
      </c>
      <c r="F1669" t="inlineStr">
        <is>
          <t>USP6680PAB78</t>
        </is>
      </c>
      <c r="G1669" t="inlineStr">
        <is>
          <t>BU</t>
        </is>
      </c>
      <c r="H1669" t="inlineStr">
        <is>
          <t>Mayores</t>
        </is>
      </c>
      <c r="I1669" t="inlineStr"/>
      <c r="J1669" t="inlineStr"/>
      <c r="K1669" t="inlineStr"/>
      <c r="L1669" t="inlineStr"/>
      <c r="M1669" t="inlineStr">
        <is>
          <t>nan</t>
        </is>
      </c>
      <c r="N1669" t="b">
        <v>0</v>
      </c>
      <c r="O1669" t="n">
        <v>32.13</v>
      </c>
      <c r="P1669" t="n">
        <v>0.002175922275735216</v>
      </c>
      <c r="Q1669" t="n">
        <v>8.900545478694257</v>
      </c>
      <c r="R1669" t="n">
        <v>285.9745262304465</v>
      </c>
      <c r="S1669" t="n">
        <v>0.06991238271937249</v>
      </c>
      <c r="T1669">
        <f>O1669*Q1669</f>
        <v/>
      </c>
      <c r="U1669">
        <f>O1669*P1669</f>
        <v/>
      </c>
    </row>
    <row r="1670">
      <c r="A1670" t="inlineStr">
        <is>
          <t>202606</t>
        </is>
      </c>
      <c r="B1670" t="inlineStr">
        <is>
          <t>Habitat</t>
        </is>
      </c>
      <c r="C1670" t="inlineStr">
        <is>
          <t>F1</t>
        </is>
      </c>
      <c r="D1670" t="inlineStr">
        <is>
          <t>IN-FONDO1</t>
        </is>
      </c>
      <c r="E1670" t="inlineStr">
        <is>
          <t>52GAML4FTFW2</t>
        </is>
      </c>
      <c r="F1670" t="inlineStr">
        <is>
          <t>IE00B3CTFW21</t>
        </is>
      </c>
      <c r="G1670" t="inlineStr">
        <is>
          <t>TD</t>
        </is>
      </c>
      <c r="H1670" t="inlineStr">
        <is>
          <t>Mayores</t>
        </is>
      </c>
      <c r="I1670" t="inlineStr"/>
      <c r="J1670" t="inlineStr"/>
      <c r="K1670" t="inlineStr"/>
      <c r="L1670" t="inlineStr">
        <is>
          <t>GAM - Continental Europe</t>
        </is>
      </c>
      <c r="M1670" t="inlineStr">
        <is>
          <t>GAM - Continental Europe</t>
        </is>
      </c>
      <c r="N1670" t="b">
        <v>0</v>
      </c>
      <c r="O1670" t="n">
        <v>55.67931056</v>
      </c>
      <c r="P1670" t="n">
        <v>8.877080086559717e-08</v>
      </c>
      <c r="Q1670" t="n">
        <v>4.51915454658423e-05</v>
      </c>
      <c r="R1670" t="n">
        <v>0.002516234094678993</v>
      </c>
      <c r="S1670" t="n">
        <v>4.942696990055501e-06</v>
      </c>
      <c r="T1670">
        <f>O1670*Q1670</f>
        <v/>
      </c>
      <c r="U1670">
        <f>O1670*P1670</f>
        <v/>
      </c>
    </row>
    <row r="1671">
      <c r="A1671" t="inlineStr">
        <is>
          <t>202606</t>
        </is>
      </c>
      <c r="B1671" t="inlineStr">
        <is>
          <t>Habitat</t>
        </is>
      </c>
      <c r="C1671" t="inlineStr">
        <is>
          <t>F2</t>
        </is>
      </c>
      <c r="D1671" t="inlineStr">
        <is>
          <t>IN-FONDO2</t>
        </is>
      </c>
      <c r="E1671" t="inlineStr">
        <is>
          <t>52GAML4FTFW2</t>
        </is>
      </c>
      <c r="F1671" t="inlineStr">
        <is>
          <t>IE00B3CTFW21</t>
        </is>
      </c>
      <c r="G1671" t="inlineStr">
        <is>
          <t>TD</t>
        </is>
      </c>
      <c r="H1671" t="inlineStr">
        <is>
          <t>Mayores</t>
        </is>
      </c>
      <c r="I1671" t="inlineStr"/>
      <c r="J1671" t="inlineStr"/>
      <c r="K1671" t="inlineStr"/>
      <c r="L1671" t="inlineStr">
        <is>
          <t>GAM - Continental Europe</t>
        </is>
      </c>
      <c r="M1671" t="inlineStr">
        <is>
          <t>GAM - Continental Europe</t>
        </is>
      </c>
      <c r="N1671" t="b">
        <v>0</v>
      </c>
      <c r="O1671" t="n">
        <v>55.67931056</v>
      </c>
      <c r="P1671" t="n">
        <v>1.159583947874533e-08</v>
      </c>
      <c r="Q1671" t="n">
        <v>4.74324371762489e-05</v>
      </c>
      <c r="R1671" t="n">
        <v>0.002641005400154052</v>
      </c>
      <c r="S1671" t="n">
        <v>6.456483475409699e-07</v>
      </c>
      <c r="T1671">
        <f>O1671*Q1671</f>
        <v/>
      </c>
      <c r="U1671">
        <f>O1671*P1671</f>
        <v/>
      </c>
    </row>
    <row r="1672">
      <c r="A1672" t="inlineStr">
        <is>
          <t>202606</t>
        </is>
      </c>
      <c r="B1672" t="inlineStr">
        <is>
          <t>Habitat</t>
        </is>
      </c>
      <c r="C1672" t="inlineStr">
        <is>
          <t>F3</t>
        </is>
      </c>
      <c r="D1672" t="inlineStr">
        <is>
          <t>IN-FONDO3</t>
        </is>
      </c>
      <c r="E1672" t="inlineStr">
        <is>
          <t>2259582AAA36</t>
        </is>
      </c>
      <c r="F1672" t="inlineStr">
        <is>
          <t>USP6432AAA36</t>
        </is>
      </c>
      <c r="G1672" t="inlineStr">
        <is>
          <t>BU</t>
        </is>
      </c>
      <c r="H1672" t="inlineStr">
        <is>
          <t>Mayores</t>
        </is>
      </c>
      <c r="I1672" t="inlineStr"/>
      <c r="J1672" t="inlineStr"/>
      <c r="K1672" t="inlineStr"/>
      <c r="L1672" t="inlineStr"/>
      <c r="M1672" t="inlineStr">
        <is>
          <t>nan</t>
        </is>
      </c>
      <c r="N1672" t="b">
        <v>0</v>
      </c>
      <c r="O1672" t="n">
        <v>116.89</v>
      </c>
      <c r="P1672" t="n">
        <v>0.0005930624571708018</v>
      </c>
      <c r="Q1672" t="n">
        <v>1.033622644695925</v>
      </c>
      <c r="R1672" t="n">
        <v>120.8201509385067</v>
      </c>
      <c r="S1672" t="n">
        <v>0.06932307061869501</v>
      </c>
      <c r="T1672">
        <f>O1672*Q1672</f>
        <v/>
      </c>
      <c r="U1672">
        <f>O1672*P1672</f>
        <v/>
      </c>
    </row>
    <row r="1673">
      <c r="A1673" t="inlineStr">
        <is>
          <t>202606</t>
        </is>
      </c>
      <c r="B1673" t="inlineStr">
        <is>
          <t>Habitat</t>
        </is>
      </c>
      <c r="C1673" t="inlineStr">
        <is>
          <t>F3</t>
        </is>
      </c>
      <c r="D1673" t="inlineStr">
        <is>
          <t>IN-FONDO3</t>
        </is>
      </c>
      <c r="E1673" t="inlineStr">
        <is>
          <t>52GAML4FTFW2</t>
        </is>
      </c>
      <c r="F1673" t="inlineStr">
        <is>
          <t>IE00B3CTFW21</t>
        </is>
      </c>
      <c r="G1673" t="inlineStr">
        <is>
          <t>TD</t>
        </is>
      </c>
      <c r="H1673" t="inlineStr">
        <is>
          <t>Mayores</t>
        </is>
      </c>
      <c r="I1673" t="inlineStr"/>
      <c r="J1673" t="inlineStr"/>
      <c r="K1673" t="inlineStr"/>
      <c r="L1673" t="inlineStr">
        <is>
          <t>GAM - Continental Europe</t>
        </is>
      </c>
      <c r="M1673" t="inlineStr">
        <is>
          <t>GAM - Continental Europe</t>
        </is>
      </c>
      <c r="N1673" t="b">
        <v>0</v>
      </c>
      <c r="O1673" t="n">
        <v>55.67931056</v>
      </c>
      <c r="P1673" t="n">
        <v>2.951273844007915e-08</v>
      </c>
      <c r="Q1673" t="n">
        <v>5.143646236549461e-05</v>
      </c>
      <c r="R1673" t="n">
        <v>0.002863946762156126</v>
      </c>
      <c r="S1673" t="n">
        <v>1.643248929081217e-06</v>
      </c>
      <c r="T1673">
        <f>O1673*Q1673</f>
        <v/>
      </c>
      <c r="U1673">
        <f>O1673*P1673</f>
        <v/>
      </c>
    </row>
    <row r="1674">
      <c r="A1674" t="inlineStr">
        <is>
          <t>202606</t>
        </is>
      </c>
      <c r="B1674" t="inlineStr">
        <is>
          <t>Habitat</t>
        </is>
      </c>
      <c r="C1674" t="inlineStr">
        <is>
          <t>F2</t>
        </is>
      </c>
      <c r="D1674" t="inlineStr">
        <is>
          <t>IN-FONDO2</t>
        </is>
      </c>
      <c r="E1674" t="inlineStr">
        <is>
          <t>27211826AB16</t>
        </is>
      </c>
      <c r="F1674" t="inlineStr">
        <is>
          <t>USP56236AB16</t>
        </is>
      </c>
      <c r="G1674" t="inlineStr">
        <is>
          <t>BU</t>
        </is>
      </c>
      <c r="H1674" t="inlineStr">
        <is>
          <t>Mayores</t>
        </is>
      </c>
      <c r="I1674" t="inlineStr"/>
      <c r="J1674" t="inlineStr"/>
      <c r="K1674" t="inlineStr"/>
      <c r="L1674" t="inlineStr">
        <is>
          <t>InRetail Consumer</t>
        </is>
      </c>
      <c r="M1674" t="inlineStr">
        <is>
          <t>InRetail Consumer</t>
        </is>
      </c>
      <c r="N1674" t="b">
        <v>0</v>
      </c>
      <c r="O1674" t="n">
        <v>23.09</v>
      </c>
      <c r="P1674" t="n">
        <v>0.0001345551131649583</v>
      </c>
      <c r="Q1674" t="n">
        <v>0.5503936962596264</v>
      </c>
      <c r="R1674" t="n">
        <v>12.70859044663477</v>
      </c>
      <c r="S1674" t="n">
        <v>0.003106877562978886</v>
      </c>
      <c r="T1674">
        <f>O1674*Q1674</f>
        <v/>
      </c>
      <c r="U1674">
        <f>O1674*P1674</f>
        <v/>
      </c>
    </row>
    <row r="1675">
      <c r="A1675" t="inlineStr">
        <is>
          <t>202606</t>
        </is>
      </c>
      <c r="B1675" t="inlineStr">
        <is>
          <t>Habitat</t>
        </is>
      </c>
      <c r="C1675" t="inlineStr">
        <is>
          <t>F3</t>
        </is>
      </c>
      <c r="D1675" t="inlineStr">
        <is>
          <t>IN-FONDO3</t>
        </is>
      </c>
      <c r="E1675" t="inlineStr">
        <is>
          <t>5274186F1948</t>
        </is>
      </c>
      <c r="F1675" t="inlineStr">
        <is>
          <t>GB00B0119487</t>
        </is>
      </c>
      <c r="G1675" t="inlineStr">
        <is>
          <t>TD</t>
        </is>
      </c>
      <c r="H1675" t="inlineStr">
        <is>
          <t>Mayores</t>
        </is>
      </c>
      <c r="I1675" t="inlineStr"/>
      <c r="J1675" t="inlineStr"/>
      <c r="K1675" t="inlineStr"/>
      <c r="L1675" t="inlineStr">
        <is>
          <t>Man GLG - Continental European Growth</t>
        </is>
      </c>
      <c r="M1675" t="inlineStr">
        <is>
          <t>Man GLG - Continental European Growth</t>
        </is>
      </c>
      <c r="N1675" t="b">
        <v>0</v>
      </c>
      <c r="O1675" t="n">
        <v>64.08178744999999</v>
      </c>
      <c r="P1675" t="n">
        <v>9.247829588133862e-09</v>
      </c>
      <c r="Q1675" t="n">
        <v>1.611763813576085e-05</v>
      </c>
      <c r="R1675" t="n">
        <v>0.001032847061211841</v>
      </c>
      <c r="S1675" t="n">
        <v>5.926174500406152e-07</v>
      </c>
      <c r="T1675">
        <f>O1675*Q1675</f>
        <v/>
      </c>
      <c r="U1675">
        <f>O1675*P1675</f>
        <v/>
      </c>
    </row>
    <row r="1676">
      <c r="A1676" t="inlineStr">
        <is>
          <t>202606</t>
        </is>
      </c>
      <c r="B1676" t="inlineStr">
        <is>
          <t>Habitat</t>
        </is>
      </c>
      <c r="C1676" t="inlineStr">
        <is>
          <t>F2</t>
        </is>
      </c>
      <c r="D1676" t="inlineStr">
        <is>
          <t>IN-FONDO2</t>
        </is>
      </c>
      <c r="E1676" t="inlineStr">
        <is>
          <t>5274186F1948</t>
        </is>
      </c>
      <c r="F1676" t="inlineStr">
        <is>
          <t>GB00B0119487</t>
        </is>
      </c>
      <c r="G1676" t="inlineStr">
        <is>
          <t>TD</t>
        </is>
      </c>
      <c r="H1676" t="inlineStr">
        <is>
          <t>Mayores</t>
        </is>
      </c>
      <c r="I1676" t="inlineStr"/>
      <c r="J1676" t="inlineStr"/>
      <c r="K1676" t="inlineStr"/>
      <c r="L1676" t="inlineStr">
        <is>
          <t>Man GLG - Continental European Growth</t>
        </is>
      </c>
      <c r="M1676" t="inlineStr">
        <is>
          <t>Man GLG - Continental European Growth</t>
        </is>
      </c>
      <c r="N1676" t="b">
        <v>0</v>
      </c>
      <c r="O1676" t="n">
        <v>64.08178744999999</v>
      </c>
      <c r="P1676" t="n">
        <v>5.288506546658535e-09</v>
      </c>
      <c r="Q1676" t="n">
        <v>2.163247904477749e-05</v>
      </c>
      <c r="R1676" t="n">
        <v>0.00138624792416401</v>
      </c>
      <c r="S1676" t="n">
        <v>3.388969524509057e-07</v>
      </c>
      <c r="T1676">
        <f>O1676*Q1676</f>
        <v/>
      </c>
      <c r="U1676">
        <f>O1676*P1676</f>
        <v/>
      </c>
    </row>
    <row r="1677">
      <c r="A1677" t="inlineStr">
        <is>
          <t>202606</t>
        </is>
      </c>
      <c r="B1677" t="inlineStr">
        <is>
          <t>Habitat</t>
        </is>
      </c>
      <c r="C1677" t="inlineStr">
        <is>
          <t>F2</t>
        </is>
      </c>
      <c r="D1677" t="inlineStr">
        <is>
          <t>IN-FONDO2</t>
        </is>
      </c>
      <c r="E1677" t="inlineStr">
        <is>
          <t>27211723AE14</t>
        </is>
      </c>
      <c r="F1677" t="inlineStr">
        <is>
          <t>USP56243AE14</t>
        </is>
      </c>
      <c r="G1677" t="inlineStr">
        <is>
          <t>BU</t>
        </is>
      </c>
      <c r="H1677" t="inlineStr">
        <is>
          <t>Mayores</t>
        </is>
      </c>
      <c r="I1677" t="inlineStr"/>
      <c r="J1677" t="inlineStr"/>
      <c r="K1677" t="inlineStr"/>
      <c r="L1677" t="inlineStr"/>
      <c r="M1677" t="inlineStr">
        <is>
          <t>nan</t>
        </is>
      </c>
      <c r="N1677" t="b">
        <v>0</v>
      </c>
      <c r="O1677" t="n">
        <v>23.09</v>
      </c>
      <c r="P1677" t="n">
        <v>0.001824312618225701</v>
      </c>
      <c r="Q1677" t="n">
        <v>7.462296611852667</v>
      </c>
      <c r="R1677" t="n">
        <v>172.3044287676781</v>
      </c>
      <c r="S1677" t="n">
        <v>0.04212337835483144</v>
      </c>
      <c r="T1677">
        <f>O1677*Q1677</f>
        <v/>
      </c>
      <c r="U1677">
        <f>O1677*P1677</f>
        <v/>
      </c>
    </row>
    <row r="1678">
      <c r="A1678" t="inlineStr">
        <is>
          <t>202606</t>
        </is>
      </c>
      <c r="B1678" t="inlineStr">
        <is>
          <t>Habitat</t>
        </is>
      </c>
      <c r="C1678" t="inlineStr">
        <is>
          <t>F1</t>
        </is>
      </c>
      <c r="D1678" t="inlineStr">
        <is>
          <t>IN-FONDO1</t>
        </is>
      </c>
      <c r="E1678" t="inlineStr">
        <is>
          <t>5274136F3115</t>
        </is>
      </c>
      <c r="F1678" t="inlineStr">
        <is>
          <t>GB0033031153</t>
        </is>
      </c>
      <c r="G1678" t="inlineStr">
        <is>
          <t>TD</t>
        </is>
      </c>
      <c r="H1678" t="inlineStr">
        <is>
          <t>Mayores</t>
        </is>
      </c>
      <c r="I1678" t="inlineStr"/>
      <c r="J1678" t="inlineStr"/>
      <c r="K1678" t="inlineStr"/>
      <c r="L1678" t="inlineStr">
        <is>
          <t>Invesco - UK Opportunities Fund</t>
        </is>
      </c>
      <c r="M1678" t="inlineStr">
        <is>
          <t>Invesco - UK Opportunities Fund</t>
        </is>
      </c>
      <c r="N1678" t="b">
        <v>0</v>
      </c>
      <c r="O1678" t="n">
        <v>74.60124759</v>
      </c>
      <c r="P1678" t="n">
        <v>0.0002378874332662054</v>
      </c>
      <c r="Q1678" t="n">
        <v>0.1211040190172326</v>
      </c>
      <c r="R1678" t="n">
        <v>9.03451090684864</v>
      </c>
      <c r="S1678" t="n">
        <v>0.0177466993076418</v>
      </c>
      <c r="T1678">
        <f>O1678*Q1678</f>
        <v/>
      </c>
      <c r="U1678">
        <f>O1678*P1678</f>
        <v/>
      </c>
    </row>
    <row r="1679">
      <c r="A1679" t="inlineStr">
        <is>
          <t>202606</t>
        </is>
      </c>
      <c r="B1679" t="inlineStr">
        <is>
          <t>Habitat</t>
        </is>
      </c>
      <c r="C1679" t="inlineStr">
        <is>
          <t>F2</t>
        </is>
      </c>
      <c r="D1679" t="inlineStr">
        <is>
          <t>IN-FONDO2</t>
        </is>
      </c>
      <c r="E1679" t="inlineStr">
        <is>
          <t>5274136F3115</t>
        </is>
      </c>
      <c r="F1679" t="inlineStr">
        <is>
          <t>GB0033031153</t>
        </is>
      </c>
      <c r="G1679" t="inlineStr">
        <is>
          <t>TD</t>
        </is>
      </c>
      <c r="H1679" t="inlineStr">
        <is>
          <t>Mayores</t>
        </is>
      </c>
      <c r="I1679" t="inlineStr"/>
      <c r="J1679" t="inlineStr"/>
      <c r="K1679" t="inlineStr"/>
      <c r="L1679" t="inlineStr">
        <is>
          <t>Invesco - UK Opportunities Fund</t>
        </is>
      </c>
      <c r="M1679" t="inlineStr">
        <is>
          <t>Invesco - UK Opportunities Fund</t>
        </is>
      </c>
      <c r="N1679" t="b">
        <v>0</v>
      </c>
      <c r="O1679" t="n">
        <v>74.60124759</v>
      </c>
      <c r="P1679" t="n">
        <v>0.0001124114810656564</v>
      </c>
      <c r="Q1679" t="n">
        <v>0.4598158264702671</v>
      </c>
      <c r="R1679" t="n">
        <v>34.30283431630887</v>
      </c>
      <c r="S1679" t="n">
        <v>0.008386036730937626</v>
      </c>
      <c r="T1679">
        <f>O1679*Q1679</f>
        <v/>
      </c>
      <c r="U1679">
        <f>O1679*P1679</f>
        <v/>
      </c>
    </row>
    <row r="1680">
      <c r="A1680" t="inlineStr">
        <is>
          <t>202606</t>
        </is>
      </c>
      <c r="B1680" t="inlineStr">
        <is>
          <t>Habitat</t>
        </is>
      </c>
      <c r="C1680" t="inlineStr">
        <is>
          <t>F3</t>
        </is>
      </c>
      <c r="D1680" t="inlineStr">
        <is>
          <t>IN-FONDO3</t>
        </is>
      </c>
      <c r="E1680" t="inlineStr">
        <is>
          <t>2220892BAE13</t>
        </is>
      </c>
      <c r="F1680" t="inlineStr">
        <is>
          <t>USP7721BAE13</t>
        </is>
      </c>
      <c r="G1680" t="inlineStr">
        <is>
          <t>BU</t>
        </is>
      </c>
      <c r="H1680" t="inlineStr">
        <is>
          <t>Mayores</t>
        </is>
      </c>
      <c r="I1680" t="inlineStr"/>
      <c r="J1680" t="inlineStr"/>
      <c r="K1680" t="inlineStr"/>
      <c r="L1680" t="inlineStr">
        <is>
          <t>Perú LNG</t>
        </is>
      </c>
      <c r="M1680" t="inlineStr">
        <is>
          <t>Perú LNG</t>
        </is>
      </c>
      <c r="N1680" t="b">
        <v>0</v>
      </c>
      <c r="O1680" t="n">
        <v>968.15</v>
      </c>
      <c r="P1680" t="n">
        <v>7.932301197413493e-19</v>
      </c>
      <c r="Q1680" t="n">
        <v>1.382486118124634e-15</v>
      </c>
      <c r="R1680" t="n">
        <v>1.338453935262364e-12</v>
      </c>
      <c r="S1680" t="n">
        <v>7.679657404275873e-16</v>
      </c>
      <c r="T1680">
        <f>O1680*Q1680</f>
        <v/>
      </c>
      <c r="U1680">
        <f>O1680*P1680</f>
        <v/>
      </c>
    </row>
    <row r="1681">
      <c r="A1681" t="inlineStr">
        <is>
          <t>202606</t>
        </is>
      </c>
      <c r="B1681" t="inlineStr">
        <is>
          <t>Habitat</t>
        </is>
      </c>
      <c r="C1681" t="inlineStr">
        <is>
          <t>F3</t>
        </is>
      </c>
      <c r="D1681" t="inlineStr">
        <is>
          <t>IN-FONDO3</t>
        </is>
      </c>
      <c r="E1681" t="inlineStr">
        <is>
          <t>5274136F3115</t>
        </is>
      </c>
      <c r="F1681" t="inlineStr">
        <is>
          <t>GB0033031153</t>
        </is>
      </c>
      <c r="G1681" t="inlineStr">
        <is>
          <t>TD</t>
        </is>
      </c>
      <c r="H1681" t="inlineStr">
        <is>
          <t>Mayores</t>
        </is>
      </c>
      <c r="I1681" t="inlineStr"/>
      <c r="J1681" t="inlineStr"/>
      <c r="K1681" t="inlineStr"/>
      <c r="L1681" t="inlineStr">
        <is>
          <t>Invesco - UK Opportunities Fund</t>
        </is>
      </c>
      <c r="M1681" t="inlineStr">
        <is>
          <t>Invesco - UK Opportunities Fund</t>
        </is>
      </c>
      <c r="N1681" t="b">
        <v>0</v>
      </c>
      <c r="O1681" t="n">
        <v>74.60124759</v>
      </c>
      <c r="P1681" t="n">
        <v>0.001688283565973598</v>
      </c>
      <c r="Q1681" t="n">
        <v>2.942435663156004</v>
      </c>
      <c r="R1681" t="n">
        <v>219.5093714247469</v>
      </c>
      <c r="S1681" t="n">
        <v>0.1259480603073245</v>
      </c>
      <c r="T1681">
        <f>O1681*Q1681</f>
        <v/>
      </c>
      <c r="U1681">
        <f>O1681*P1681</f>
        <v/>
      </c>
    </row>
    <row r="1682">
      <c r="A1682" t="inlineStr">
        <is>
          <t>202606</t>
        </is>
      </c>
      <c r="B1682" t="inlineStr">
        <is>
          <t>Habitat</t>
        </is>
      </c>
      <c r="C1682" t="inlineStr">
        <is>
          <t>F2</t>
        </is>
      </c>
      <c r="D1682" t="inlineStr">
        <is>
          <t>IN-FONDO2</t>
        </is>
      </c>
      <c r="E1682" t="inlineStr">
        <is>
          <t>22204327AE63</t>
        </is>
      </c>
      <c r="F1682" t="inlineStr">
        <is>
          <t>USP98047AE63</t>
        </is>
      </c>
      <c r="G1682" t="inlineStr">
        <is>
          <t>BU</t>
        </is>
      </c>
      <c r="H1682" t="inlineStr">
        <is>
          <t>Mayores</t>
        </is>
      </c>
      <c r="I1682" t="inlineStr"/>
      <c r="J1682" t="inlineStr"/>
      <c r="K1682" t="inlineStr"/>
      <c r="L1682" t="inlineStr"/>
      <c r="M1682" t="inlineStr">
        <is>
          <t>nan</t>
        </is>
      </c>
      <c r="N1682" t="b">
        <v>0</v>
      </c>
      <c r="O1682" t="n">
        <v>113.85</v>
      </c>
      <c r="P1682" t="n">
        <v>0.002389665776305606</v>
      </c>
      <c r="Q1682" t="n">
        <v>9.774856923003203</v>
      </c>
      <c r="R1682" t="n">
        <v>1112.867460683914</v>
      </c>
      <c r="S1682" t="n">
        <v>0.2720634486323932</v>
      </c>
      <c r="T1682">
        <f>O1682*Q1682</f>
        <v/>
      </c>
      <c r="U1682">
        <f>O1682*P1682</f>
        <v/>
      </c>
    </row>
    <row r="1683">
      <c r="A1683" t="inlineStr">
        <is>
          <t>202606</t>
        </is>
      </c>
      <c r="B1683" t="inlineStr">
        <is>
          <t>Habitat</t>
        </is>
      </c>
      <c r="C1683" t="inlineStr">
        <is>
          <t>F2</t>
        </is>
      </c>
      <c r="D1683" t="inlineStr">
        <is>
          <t>IN-FONDO2</t>
        </is>
      </c>
      <c r="E1683" t="inlineStr">
        <is>
          <t>595132FRAZ03</t>
        </is>
      </c>
      <c r="F1683" t="inlineStr">
        <is>
          <t>USP9379RAZ03</t>
        </is>
      </c>
      <c r="G1683" t="inlineStr">
        <is>
          <t>BU</t>
        </is>
      </c>
      <c r="H1683" t="inlineStr">
        <is>
          <t>Mayores</t>
        </is>
      </c>
      <c r="I1683" t="inlineStr"/>
      <c r="J1683" t="inlineStr"/>
      <c r="K1683" t="inlineStr"/>
      <c r="L1683" t="inlineStr">
        <is>
          <t>Emp. Públicas Medellin</t>
        </is>
      </c>
      <c r="M1683" t="inlineStr">
        <is>
          <t>Emp. Públicas Medellin</t>
        </is>
      </c>
      <c r="N1683" t="b">
        <v>0</v>
      </c>
      <c r="O1683" t="n">
        <v>32.63</v>
      </c>
      <c r="P1683" t="n">
        <v>0.005480609983098642</v>
      </c>
      <c r="Q1683" t="n">
        <v>22.41827244912641</v>
      </c>
      <c r="R1683" t="n">
        <v>731.5082300149948</v>
      </c>
      <c r="S1683" t="n">
        <v>0.1788323037485087</v>
      </c>
      <c r="T1683">
        <f>O1683*Q1683</f>
        <v/>
      </c>
      <c r="U1683">
        <f>O1683*P1683</f>
        <v/>
      </c>
    </row>
    <row r="1684">
      <c r="A1684" t="inlineStr">
        <is>
          <t>202606</t>
        </is>
      </c>
      <c r="B1684" t="inlineStr">
        <is>
          <t>Habitat</t>
        </is>
      </c>
      <c r="C1684" t="inlineStr">
        <is>
          <t>F1</t>
        </is>
      </c>
      <c r="D1684" t="inlineStr">
        <is>
          <t>IN-FONDO1</t>
        </is>
      </c>
      <c r="E1684" t="inlineStr">
        <is>
          <t>595132FRAZ03</t>
        </is>
      </c>
      <c r="F1684" t="inlineStr">
        <is>
          <t>USP9379RAZ03</t>
        </is>
      </c>
      <c r="G1684" t="inlineStr">
        <is>
          <t>BU</t>
        </is>
      </c>
      <c r="H1684" t="inlineStr">
        <is>
          <t>Mayores</t>
        </is>
      </c>
      <c r="I1684" t="inlineStr"/>
      <c r="J1684" t="inlineStr"/>
      <c r="K1684" t="inlineStr"/>
      <c r="L1684" t="inlineStr">
        <is>
          <t>Emp. Públicas Medellin</t>
        </is>
      </c>
      <c r="M1684" t="inlineStr">
        <is>
          <t>Emp. Públicas Medellin</t>
        </is>
      </c>
      <c r="N1684" t="b">
        <v>0</v>
      </c>
      <c r="O1684" t="n">
        <v>32.63</v>
      </c>
      <c r="P1684" t="n">
        <v>0.01398122664445297</v>
      </c>
      <c r="Q1684" t="n">
        <v>7.117579580335938</v>
      </c>
      <c r="R1684" t="n">
        <v>232.2466217063617</v>
      </c>
      <c r="S1684" t="n">
        <v>0.4562074254085005</v>
      </c>
      <c r="T1684">
        <f>O1684*Q1684</f>
        <v/>
      </c>
      <c r="U1684">
        <f>O1684*P1684</f>
        <v/>
      </c>
    </row>
    <row r="1685">
      <c r="A1685" t="inlineStr">
        <is>
          <t>202606</t>
        </is>
      </c>
      <c r="B1685" t="inlineStr">
        <is>
          <t>Habitat</t>
        </is>
      </c>
      <c r="C1685" t="inlineStr">
        <is>
          <t>F1</t>
        </is>
      </c>
      <c r="D1685" t="inlineStr">
        <is>
          <t>IN-FONDO1</t>
        </is>
      </c>
      <c r="E1685" t="inlineStr">
        <is>
          <t>2220111KEA71</t>
        </is>
      </c>
      <c r="F1685" t="inlineStr">
        <is>
          <t>USP0161KEA71</t>
        </is>
      </c>
      <c r="G1685" t="inlineStr">
        <is>
          <t>BU</t>
        </is>
      </c>
      <c r="H1685" t="inlineStr">
        <is>
          <t>Mayores</t>
        </is>
      </c>
      <c r="I1685" t="inlineStr"/>
      <c r="J1685" t="inlineStr"/>
      <c r="K1685" t="inlineStr"/>
      <c r="L1685" t="inlineStr"/>
      <c r="M1685" t="inlineStr">
        <is>
          <t>nan</t>
        </is>
      </c>
      <c r="N1685" t="b">
        <v>0</v>
      </c>
      <c r="O1685" t="n">
        <v>35.74</v>
      </c>
      <c r="P1685" t="n">
        <v>0.01764805416997818</v>
      </c>
      <c r="Q1685" t="n">
        <v>8.984292522196924</v>
      </c>
      <c r="R1685" t="n">
        <v>321.0986147433181</v>
      </c>
      <c r="S1685" t="n">
        <v>0.6307414560350202</v>
      </c>
      <c r="T1685">
        <f>O1685*Q1685</f>
        <v/>
      </c>
      <c r="U1685">
        <f>O1685*P1685</f>
        <v/>
      </c>
    </row>
    <row r="1686">
      <c r="A1686" t="inlineStr">
        <is>
          <t>202606</t>
        </is>
      </c>
      <c r="B1686" t="inlineStr">
        <is>
          <t>Habitat</t>
        </is>
      </c>
      <c r="C1686" t="inlineStr">
        <is>
          <t>F2</t>
        </is>
      </c>
      <c r="D1686" t="inlineStr">
        <is>
          <t>IN-FONDO2</t>
        </is>
      </c>
      <c r="E1686" t="inlineStr">
        <is>
          <t>5274104F8932</t>
        </is>
      </c>
      <c r="F1686" t="inlineStr">
        <is>
          <t>FR0010589325</t>
        </is>
      </c>
      <c r="G1686" t="inlineStr">
        <is>
          <t>TD</t>
        </is>
      </c>
      <c r="H1686" t="inlineStr">
        <is>
          <t>Mayores</t>
        </is>
      </c>
      <c r="I1686" t="inlineStr"/>
      <c r="J1686" t="inlineStr"/>
      <c r="K1686" t="inlineStr"/>
      <c r="L1686" t="inlineStr">
        <is>
          <t>Groupama - Avenir Euro (Mid Small Caps)</t>
        </is>
      </c>
      <c r="M1686" t="inlineStr">
        <is>
          <t>Groupama - Avenir Euro (Mid Small Caps)</t>
        </is>
      </c>
      <c r="N1686" t="b">
        <v>0</v>
      </c>
      <c r="O1686" t="n">
        <v>57.77687121</v>
      </c>
      <c r="P1686" t="n">
        <v>1.162672233411897e-07</v>
      </c>
      <c r="Q1686" t="n">
        <v>0.0004755876257942632</v>
      </c>
      <c r="R1686" t="n">
        <v>0.02747796500458482</v>
      </c>
      <c r="S1686" t="n">
        <v>6.717556388928223e-06</v>
      </c>
      <c r="T1686">
        <f>O1686*Q1686</f>
        <v/>
      </c>
      <c r="U1686">
        <f>O1686*P1686</f>
        <v/>
      </c>
    </row>
    <row r="1687">
      <c r="A1687" t="inlineStr">
        <is>
          <t>202606</t>
        </is>
      </c>
      <c r="B1687" t="inlineStr">
        <is>
          <t>Habitat</t>
        </is>
      </c>
      <c r="C1687" t="inlineStr">
        <is>
          <t>F2</t>
        </is>
      </c>
      <c r="D1687" t="inlineStr">
        <is>
          <t>IN-FONDO2</t>
        </is>
      </c>
      <c r="E1687" t="inlineStr">
        <is>
          <t>5274104AVEUR</t>
        </is>
      </c>
      <c r="F1687" t="inlineStr">
        <is>
          <t>LU0675296932</t>
        </is>
      </c>
      <c r="G1687" t="inlineStr">
        <is>
          <t>TD</t>
        </is>
      </c>
      <c r="H1687" t="inlineStr">
        <is>
          <t>Mayores</t>
        </is>
      </c>
      <c r="I1687" t="inlineStr"/>
      <c r="J1687" t="inlineStr"/>
      <c r="K1687" t="inlineStr"/>
      <c r="L1687" t="inlineStr">
        <is>
          <t>Groupama - G Fund Avenir Europe (Mid Small Caps) - C</t>
        </is>
      </c>
      <c r="M1687" t="inlineStr">
        <is>
          <t>Groupama - G Fund Avenir Europe (Mid Small Caps) - C</t>
        </is>
      </c>
      <c r="N1687" t="b">
        <v>0</v>
      </c>
      <c r="O1687" t="n">
        <v>46.50473121</v>
      </c>
      <c r="P1687" t="n">
        <v>6.621837174419696e-07</v>
      </c>
      <c r="Q1687" t="n">
        <v>0.00270864283989723</v>
      </c>
      <c r="R1687" t="n">
        <v>0.1259647072133117</v>
      </c>
      <c r="S1687" t="n">
        <v>3.079467579127739e-05</v>
      </c>
      <c r="T1687">
        <f>O1687*Q1687</f>
        <v/>
      </c>
      <c r="U1687">
        <f>O1687*P1687</f>
        <v/>
      </c>
    </row>
    <row r="1688">
      <c r="A1688" t="inlineStr">
        <is>
          <t>202606</t>
        </is>
      </c>
      <c r="B1688" t="inlineStr">
        <is>
          <t>Habitat</t>
        </is>
      </c>
      <c r="C1688" t="inlineStr">
        <is>
          <t>F2</t>
        </is>
      </c>
      <c r="D1688" t="inlineStr">
        <is>
          <t>IN-FONDO2</t>
        </is>
      </c>
      <c r="E1688" t="inlineStr">
        <is>
          <t>2220111KEA71</t>
        </is>
      </c>
      <c r="F1688" t="inlineStr">
        <is>
          <t>USP0161KEA71</t>
        </is>
      </c>
      <c r="G1688" t="inlineStr">
        <is>
          <t>BU</t>
        </is>
      </c>
      <c r="H1688" t="inlineStr">
        <is>
          <t>Mayores</t>
        </is>
      </c>
      <c r="I1688" t="inlineStr"/>
      <c r="J1688" t="inlineStr"/>
      <c r="K1688" t="inlineStr"/>
      <c r="L1688" t="inlineStr"/>
      <c r="M1688" t="inlineStr">
        <is>
          <t>nan</t>
        </is>
      </c>
      <c r="N1688" t="b">
        <v>0</v>
      </c>
      <c r="O1688" t="n">
        <v>35.74</v>
      </c>
      <c r="P1688" t="n">
        <v>0.002236303531582332</v>
      </c>
      <c r="Q1688" t="n">
        <v>9.147533213376249</v>
      </c>
      <c r="R1688" t="n">
        <v>326.9328370460672</v>
      </c>
      <c r="S1688" t="n">
        <v>0.07992548821875255</v>
      </c>
      <c r="T1688">
        <f>O1688*Q1688</f>
        <v/>
      </c>
      <c r="U1688">
        <f>O1688*P1688</f>
        <v/>
      </c>
    </row>
    <row r="1689">
      <c r="A1689" t="inlineStr">
        <is>
          <t>202606</t>
        </is>
      </c>
      <c r="B1689" t="inlineStr">
        <is>
          <t>Habitat</t>
        </is>
      </c>
      <c r="C1689" t="inlineStr">
        <is>
          <t>F1</t>
        </is>
      </c>
      <c r="D1689" t="inlineStr">
        <is>
          <t>IN-FONDO1</t>
        </is>
      </c>
      <c r="E1689" t="inlineStr">
        <is>
          <t>5274104AVEUR</t>
        </is>
      </c>
      <c r="F1689" t="inlineStr">
        <is>
          <t>LU0675296932</t>
        </is>
      </c>
      <c r="G1689" t="inlineStr">
        <is>
          <t>TD</t>
        </is>
      </c>
      <c r="H1689" t="inlineStr">
        <is>
          <t>Mayores</t>
        </is>
      </c>
      <c r="I1689" t="inlineStr"/>
      <c r="J1689" t="inlineStr"/>
      <c r="K1689" t="inlineStr"/>
      <c r="L1689" t="inlineStr">
        <is>
          <t>Groupama - G Fund Avenir Europe (Mid Small Caps) - C</t>
        </is>
      </c>
      <c r="M1689" t="inlineStr">
        <is>
          <t>Groupama - G Fund Avenir Europe (Mid Small Caps) - C</t>
        </is>
      </c>
      <c r="N1689" t="b">
        <v>0</v>
      </c>
      <c r="O1689" t="n">
        <v>46.50473121</v>
      </c>
      <c r="P1689" t="n">
        <v>5.576210064631447e-06</v>
      </c>
      <c r="Q1689" t="n">
        <v>0.00283874368830371</v>
      </c>
      <c r="R1689" t="n">
        <v>0.1320150121986481</v>
      </c>
      <c r="S1689" t="n">
        <v>0.0002593201502261822</v>
      </c>
      <c r="T1689">
        <f>O1689*Q1689</f>
        <v/>
      </c>
      <c r="U1689">
        <f>O1689*P1689</f>
        <v/>
      </c>
    </row>
    <row r="1690">
      <c r="A1690" t="inlineStr">
        <is>
          <t>202606</t>
        </is>
      </c>
      <c r="B1690" t="inlineStr">
        <is>
          <t>Habitat</t>
        </is>
      </c>
      <c r="C1690" t="inlineStr">
        <is>
          <t>F3</t>
        </is>
      </c>
      <c r="D1690" t="inlineStr">
        <is>
          <t>IN-FONDO3</t>
        </is>
      </c>
      <c r="E1690" t="inlineStr">
        <is>
          <t>5274104AVEUR</t>
        </is>
      </c>
      <c r="F1690" t="inlineStr">
        <is>
          <t>LU0675296932</t>
        </is>
      </c>
      <c r="G1690" t="inlineStr">
        <is>
          <t>TD</t>
        </is>
      </c>
      <c r="H1690" t="inlineStr">
        <is>
          <t>Mayores</t>
        </is>
      </c>
      <c r="I1690" t="inlineStr"/>
      <c r="J1690" t="inlineStr"/>
      <c r="K1690" t="inlineStr"/>
      <c r="L1690" t="inlineStr">
        <is>
          <t>Groupama - G Fund Avenir Europe (Mid Small Caps) - C</t>
        </is>
      </c>
      <c r="M1690" t="inlineStr">
        <is>
          <t>Groupama - G Fund Avenir Europe (Mid Small Caps) - C</t>
        </is>
      </c>
      <c r="N1690" t="b">
        <v>0</v>
      </c>
      <c r="O1690" t="n">
        <v>46.50473121</v>
      </c>
      <c r="P1690" t="n">
        <v>1.99812929851269e-06</v>
      </c>
      <c r="Q1690" t="n">
        <v>0.003482452252711541</v>
      </c>
      <c r="R1690" t="n">
        <v>0.1619505059640092</v>
      </c>
      <c r="S1690" t="n">
        <v>9.292246595015852e-05</v>
      </c>
      <c r="T1690">
        <f>O1690*Q1690</f>
        <v/>
      </c>
      <c r="U1690">
        <f>O1690*P1690</f>
        <v/>
      </c>
    </row>
    <row r="1691">
      <c r="A1691" t="inlineStr">
        <is>
          <t>202606</t>
        </is>
      </c>
      <c r="B1691" t="inlineStr">
        <is>
          <t>Habitat</t>
        </is>
      </c>
      <c r="C1691" t="inlineStr">
        <is>
          <t>F2</t>
        </is>
      </c>
      <c r="D1691" t="inlineStr">
        <is>
          <t>IN-FONDO2</t>
        </is>
      </c>
      <c r="E1691" t="inlineStr">
        <is>
          <t>22210611802U</t>
        </is>
      </c>
      <c r="F1691" t="inlineStr">
        <is>
          <t>PEP70215M017</t>
        </is>
      </c>
      <c r="G1691" t="inlineStr">
        <is>
          <t>BU</t>
        </is>
      </c>
      <c r="H1691" t="inlineStr">
        <is>
          <t>Mayores</t>
        </is>
      </c>
      <c r="I1691" t="inlineStr"/>
      <c r="J1691" t="inlineStr"/>
      <c r="K1691" t="inlineStr"/>
      <c r="L1691" t="inlineStr">
        <is>
          <t>Calidda*</t>
        </is>
      </c>
      <c r="M1691" t="inlineStr">
        <is>
          <t>Calidda</t>
        </is>
      </c>
      <c r="N1691" t="b">
        <v>0</v>
      </c>
      <c r="O1691" t="n">
        <v>23.88</v>
      </c>
      <c r="P1691" t="n">
        <v>6.043940660160988e-06</v>
      </c>
      <c r="Q1691" t="n">
        <v>0.02472255986171006</v>
      </c>
      <c r="R1691" t="n">
        <v>0.5903747294976363</v>
      </c>
      <c r="S1691" t="n">
        <v>0.0001443293029646444</v>
      </c>
      <c r="T1691">
        <f>O1691*Q1691</f>
        <v/>
      </c>
      <c r="U1691">
        <f>O1691*P1691</f>
        <v/>
      </c>
    </row>
    <row r="1692">
      <c r="A1692" t="inlineStr">
        <is>
          <t>202606</t>
        </is>
      </c>
      <c r="B1692" t="inlineStr">
        <is>
          <t>Habitat</t>
        </is>
      </c>
      <c r="C1692" t="inlineStr">
        <is>
          <t>F1</t>
        </is>
      </c>
      <c r="D1692" t="inlineStr">
        <is>
          <t>IN-FONDO1</t>
        </is>
      </c>
      <c r="E1692" t="inlineStr">
        <is>
          <t>5270465F0075</t>
        </is>
      </c>
      <c r="F1692" t="inlineStr">
        <is>
          <t>LU0102000758</t>
        </is>
      </c>
      <c r="G1692" t="inlineStr">
        <is>
          <t>TD</t>
        </is>
      </c>
      <c r="H1692" t="inlineStr">
        <is>
          <t>Mayores</t>
        </is>
      </c>
      <c r="I1692" t="inlineStr"/>
      <c r="J1692" t="inlineStr"/>
      <c r="K1692" t="inlineStr"/>
      <c r="L1692" t="inlineStr">
        <is>
          <t>BNP Paribas - Japan Small Caps</t>
        </is>
      </c>
      <c r="M1692" t="inlineStr">
        <is>
          <t>BNP Paribas - Japan Small Caps</t>
        </is>
      </c>
      <c r="N1692" t="b">
        <v>0</v>
      </c>
      <c r="O1692" t="n">
        <v>106.23905766</v>
      </c>
      <c r="P1692" t="n">
        <v>0.001804841159759328</v>
      </c>
      <c r="Q1692" t="n">
        <v>0.9188106960235496</v>
      </c>
      <c r="R1692" t="n">
        <v>97.61358251347062</v>
      </c>
      <c r="S1692" t="n">
        <v>0.1917446240388126</v>
      </c>
      <c r="T1692">
        <f>O1692*Q1692</f>
        <v/>
      </c>
      <c r="U1692">
        <f>O1692*P1692</f>
        <v/>
      </c>
    </row>
    <row r="1693">
      <c r="A1693" t="inlineStr">
        <is>
          <t>202606</t>
        </is>
      </c>
      <c r="B1693" t="inlineStr">
        <is>
          <t>Habitat</t>
        </is>
      </c>
      <c r="C1693" t="inlineStr">
        <is>
          <t>F2</t>
        </is>
      </c>
      <c r="D1693" t="inlineStr">
        <is>
          <t>IN-FONDO2</t>
        </is>
      </c>
      <c r="E1693" t="inlineStr">
        <is>
          <t>5270465F0075</t>
        </is>
      </c>
      <c r="F1693" t="inlineStr">
        <is>
          <t>LU0102000758</t>
        </is>
      </c>
      <c r="G1693" t="inlineStr">
        <is>
          <t>TD</t>
        </is>
      </c>
      <c r="H1693" t="inlineStr">
        <is>
          <t>Mayores</t>
        </is>
      </c>
      <c r="I1693" t="inlineStr"/>
      <c r="J1693" t="inlineStr"/>
      <c r="K1693" t="inlineStr"/>
      <c r="L1693" t="inlineStr">
        <is>
          <t>BNP Paribas - Japan Small Caps</t>
        </is>
      </c>
      <c r="M1693" t="inlineStr">
        <is>
          <t>BNP Paribas - Japan Small Caps</t>
        </is>
      </c>
      <c r="N1693" t="b">
        <v>0</v>
      </c>
      <c r="O1693" t="n">
        <v>106.23905766</v>
      </c>
      <c r="P1693" t="n">
        <v>0.01100391477467471</v>
      </c>
      <c r="Q1693" t="n">
        <v>45.01118674497462</v>
      </c>
      <c r="R1693" t="n">
        <v>4781.946063944387</v>
      </c>
      <c r="S1693" t="n">
        <v>1.169045536232393</v>
      </c>
      <c r="T1693">
        <f>O1693*Q1693</f>
        <v/>
      </c>
      <c r="U1693">
        <f>O1693*P1693</f>
        <v/>
      </c>
    </row>
    <row r="1694">
      <c r="A1694" t="inlineStr">
        <is>
          <t>202606</t>
        </is>
      </c>
      <c r="B1694" t="inlineStr">
        <is>
          <t>Habitat</t>
        </is>
      </c>
      <c r="C1694" t="inlineStr">
        <is>
          <t>F2</t>
        </is>
      </c>
      <c r="D1694" t="inlineStr">
        <is>
          <t>IN-FONDO2</t>
        </is>
      </c>
      <c r="E1694" t="inlineStr">
        <is>
          <t>25008611610A</t>
        </is>
      </c>
      <c r="F1694" t="inlineStr">
        <is>
          <t>PEP11100M302</t>
        </is>
      </c>
      <c r="G1694" t="inlineStr">
        <is>
          <t>BU</t>
        </is>
      </c>
      <c r="H1694" t="inlineStr">
        <is>
          <t>Mayores</t>
        </is>
      </c>
      <c r="I1694" t="inlineStr"/>
      <c r="J1694" t="inlineStr"/>
      <c r="K1694" t="inlineStr"/>
      <c r="L1694" t="inlineStr">
        <is>
          <t>COFIDE**</t>
        </is>
      </c>
      <c r="M1694" t="inlineStr">
        <is>
          <t>COFIDE</t>
        </is>
      </c>
      <c r="N1694" t="b">
        <v>0</v>
      </c>
      <c r="O1694" t="n">
        <v>0.05</v>
      </c>
      <c r="P1694" t="n">
        <v>9.449440537077809e-06</v>
      </c>
      <c r="Q1694" t="n">
        <v>0.0386526560191862</v>
      </c>
      <c r="R1694" t="n">
        <v>0.00193263280095931</v>
      </c>
      <c r="S1694" t="n">
        <v>4.724720268538905e-07</v>
      </c>
      <c r="T1694">
        <f>O1694*Q1694</f>
        <v/>
      </c>
      <c r="U1694">
        <f>O1694*P1694</f>
        <v/>
      </c>
    </row>
    <row r="1695">
      <c r="A1695" t="inlineStr">
        <is>
          <t>202606</t>
        </is>
      </c>
      <c r="B1695" t="inlineStr">
        <is>
          <t>Habitat</t>
        </is>
      </c>
      <c r="C1695" t="inlineStr">
        <is>
          <t>F1</t>
        </is>
      </c>
      <c r="D1695" t="inlineStr">
        <is>
          <t>IN-FONDO1</t>
        </is>
      </c>
      <c r="E1695" t="inlineStr">
        <is>
          <t>25008611610A</t>
        </is>
      </c>
      <c r="F1695" t="inlineStr">
        <is>
          <t>PEP11100M302</t>
        </is>
      </c>
      <c r="G1695" t="inlineStr">
        <is>
          <t>BU</t>
        </is>
      </c>
      <c r="H1695" t="inlineStr">
        <is>
          <t>Mayores</t>
        </is>
      </c>
      <c r="I1695" t="inlineStr"/>
      <c r="J1695" t="inlineStr"/>
      <c r="K1695" t="inlineStr"/>
      <c r="L1695" t="inlineStr">
        <is>
          <t>COFIDE**</t>
        </is>
      </c>
      <c r="M1695" t="inlineStr">
        <is>
          <t>COFIDE</t>
        </is>
      </c>
      <c r="N1695" t="b">
        <v>0</v>
      </c>
      <c r="O1695" t="n">
        <v>0.05</v>
      </c>
      <c r="P1695" t="n">
        <v>3.483001229847293e-05</v>
      </c>
      <c r="Q1695" t="n">
        <v>0.01773130431419024</v>
      </c>
      <c r="R1695" t="n">
        <v>0.0008865652157095122</v>
      </c>
      <c r="S1695" t="n">
        <v>1.741500614923646e-06</v>
      </c>
      <c r="T1695">
        <f>O1695*Q1695</f>
        <v/>
      </c>
      <c r="U1695">
        <f>O1695*P1695</f>
        <v/>
      </c>
    </row>
    <row r="1696">
      <c r="A1696" t="inlineStr">
        <is>
          <t>202606</t>
        </is>
      </c>
      <c r="B1696" t="inlineStr">
        <is>
          <t>Habitat</t>
        </is>
      </c>
      <c r="C1696" t="inlineStr">
        <is>
          <t>F3</t>
        </is>
      </c>
      <c r="D1696" t="inlineStr">
        <is>
          <t>IN-FONDO3</t>
        </is>
      </c>
      <c r="E1696" t="inlineStr">
        <is>
          <t>5270465F0075</t>
        </is>
      </c>
      <c r="F1696" t="inlineStr">
        <is>
          <t>LU0102000758</t>
        </is>
      </c>
      <c r="G1696" t="inlineStr">
        <is>
          <t>TD</t>
        </is>
      </c>
      <c r="H1696" t="inlineStr">
        <is>
          <t>Mayores</t>
        </is>
      </c>
      <c r="I1696" t="inlineStr"/>
      <c r="J1696" t="inlineStr"/>
      <c r="K1696" t="inlineStr"/>
      <c r="L1696" t="inlineStr">
        <is>
          <t>BNP Paribas - Japan Small Caps</t>
        </is>
      </c>
      <c r="M1696" t="inlineStr">
        <is>
          <t>BNP Paribas - Japan Small Caps</t>
        </is>
      </c>
      <c r="N1696" t="b">
        <v>0</v>
      </c>
      <c r="O1696" t="n">
        <v>106.23905766</v>
      </c>
      <c r="P1696" t="n">
        <v>0.01721202518818272</v>
      </c>
      <c r="Q1696" t="n">
        <v>29.99808667783969</v>
      </c>
      <c r="R1696" t="n">
        <v>3186.968460256689</v>
      </c>
      <c r="S1696" t="n">
        <v>1.828589336412717</v>
      </c>
      <c r="T1696">
        <f>O1696*Q1696</f>
        <v/>
      </c>
      <c r="U1696">
        <f>O1696*P1696</f>
        <v/>
      </c>
    </row>
    <row r="1697">
      <c r="A1697" t="inlineStr">
        <is>
          <t>202606</t>
        </is>
      </c>
      <c r="B1697" t="inlineStr">
        <is>
          <t>Habitat</t>
        </is>
      </c>
      <c r="C1697" t="inlineStr">
        <is>
          <t>F3</t>
        </is>
      </c>
      <c r="D1697" t="inlineStr">
        <is>
          <t>IN-FONDO3</t>
        </is>
      </c>
      <c r="E1697" t="inlineStr">
        <is>
          <t>5270172E8413</t>
        </is>
      </c>
      <c r="F1697" t="inlineStr">
        <is>
          <t>US9229083632</t>
        </is>
      </c>
      <c r="G1697" t="inlineStr">
        <is>
          <t>TD</t>
        </is>
      </c>
      <c r="H1697" t="inlineStr">
        <is>
          <t>Mayores</t>
        </is>
      </c>
      <c r="I1697" t="inlineStr"/>
      <c r="J1697" t="inlineStr"/>
      <c r="K1697" t="inlineStr"/>
      <c r="L1697" t="inlineStr">
        <is>
          <t>Vanguard - S&amp;P 500 ETF</t>
        </is>
      </c>
      <c r="M1697" t="inlineStr">
        <is>
          <t>Vanguard - S&amp;P 500 ETF</t>
        </is>
      </c>
      <c r="N1697" t="b">
        <v>0</v>
      </c>
      <c r="O1697" t="n">
        <v>21.87354089</v>
      </c>
      <c r="P1697" t="n">
        <v>0.03809239297006426</v>
      </c>
      <c r="Q1697" t="n">
        <v>66.38956738611229</v>
      </c>
      <c r="R1697" t="n">
        <v>1452.174916889538</v>
      </c>
      <c r="S1697" t="n">
        <v>0.8332155152286492</v>
      </c>
      <c r="T1697">
        <f>O1697*Q1697</f>
        <v/>
      </c>
      <c r="U1697">
        <f>O1697*P1697</f>
        <v/>
      </c>
    </row>
    <row r="1698">
      <c r="A1698" t="inlineStr">
        <is>
          <t>202606</t>
        </is>
      </c>
      <c r="B1698" t="inlineStr">
        <is>
          <t>Habitat</t>
        </is>
      </c>
      <c r="C1698" t="inlineStr">
        <is>
          <t>F2</t>
        </is>
      </c>
      <c r="D1698" t="inlineStr">
        <is>
          <t>IN-FONDO2</t>
        </is>
      </c>
      <c r="E1698" t="inlineStr">
        <is>
          <t>5270172E8413</t>
        </is>
      </c>
      <c r="F1698" t="inlineStr">
        <is>
          <t>US9229083632</t>
        </is>
      </c>
      <c r="G1698" t="inlineStr">
        <is>
          <t>TD</t>
        </is>
      </c>
      <c r="H1698" t="inlineStr">
        <is>
          <t>Mayores</t>
        </is>
      </c>
      <c r="I1698" t="inlineStr"/>
      <c r="J1698" t="inlineStr"/>
      <c r="K1698" t="inlineStr"/>
      <c r="L1698" t="inlineStr">
        <is>
          <t>Vanguard - S&amp;P 500 ETF</t>
        </is>
      </c>
      <c r="M1698" t="inlineStr">
        <is>
          <t>Vanguard - S&amp;P 500 ETF</t>
        </is>
      </c>
      <c r="N1698" t="b">
        <v>0</v>
      </c>
      <c r="O1698" t="n">
        <v>21.87354089</v>
      </c>
      <c r="P1698" t="n">
        <v>0.01559048798322914</v>
      </c>
      <c r="Q1698" t="n">
        <v>63.7724283064664</v>
      </c>
      <c r="R1698" t="n">
        <v>1394.928818216086</v>
      </c>
      <c r="S1698" t="n">
        <v>0.3410191763962162</v>
      </c>
      <c r="T1698">
        <f>O1698*Q1698</f>
        <v/>
      </c>
      <c r="U1698">
        <f>O1698*P1698</f>
        <v/>
      </c>
    </row>
    <row r="1699">
      <c r="A1699" t="inlineStr">
        <is>
          <t>202606</t>
        </is>
      </c>
      <c r="B1699" t="inlineStr">
        <is>
          <t>Habitat</t>
        </is>
      </c>
      <c r="C1699" t="inlineStr">
        <is>
          <t>F3</t>
        </is>
      </c>
      <c r="D1699" t="inlineStr">
        <is>
          <t>IN-FONDO3</t>
        </is>
      </c>
      <c r="E1699" t="inlineStr">
        <is>
          <t>5270462USMCP</t>
        </is>
      </c>
      <c r="F1699" t="inlineStr">
        <is>
          <t>LU0823411292</t>
        </is>
      </c>
      <c r="G1699" t="inlineStr">
        <is>
          <t>TD</t>
        </is>
      </c>
      <c r="H1699" t="inlineStr">
        <is>
          <t>Mayores</t>
        </is>
      </c>
      <c r="I1699" t="inlineStr"/>
      <c r="J1699" t="inlineStr"/>
      <c r="K1699" t="inlineStr"/>
      <c r="L1699" t="inlineStr">
        <is>
          <t>Parvest - USA Small Cap</t>
        </is>
      </c>
      <c r="M1699" t="inlineStr">
        <is>
          <t>Parvest - USA Small Cap</t>
        </is>
      </c>
      <c r="N1699" t="b">
        <v>0</v>
      </c>
      <c r="O1699" t="n">
        <v>35.7379753</v>
      </c>
      <c r="P1699" t="n">
        <v>4.717760014149819e-05</v>
      </c>
      <c r="Q1699" t="n">
        <v>0.0822237780170567</v>
      </c>
      <c r="R1699" t="n">
        <v>2.938511347846255</v>
      </c>
      <c r="S1699" t="n">
        <v>0.001686031908570139</v>
      </c>
      <c r="T1699">
        <f>O1699*Q1699</f>
        <v/>
      </c>
      <c r="U1699">
        <f>O1699*P1699</f>
        <v/>
      </c>
    </row>
    <row r="1700">
      <c r="A1700" t="inlineStr">
        <is>
          <t>202606</t>
        </is>
      </c>
      <c r="B1700" t="inlineStr">
        <is>
          <t>Habitat</t>
        </is>
      </c>
      <c r="C1700" t="inlineStr">
        <is>
          <t>F1</t>
        </is>
      </c>
      <c r="D1700" t="inlineStr">
        <is>
          <t>IN-FONDO1</t>
        </is>
      </c>
      <c r="E1700" t="inlineStr">
        <is>
          <t>5270462USMCP</t>
        </is>
      </c>
      <c r="F1700" t="inlineStr">
        <is>
          <t>LU0823411292</t>
        </is>
      </c>
      <c r="G1700" t="inlineStr">
        <is>
          <t>TD</t>
        </is>
      </c>
      <c r="H1700" t="inlineStr">
        <is>
          <t>Mayores</t>
        </is>
      </c>
      <c r="I1700" t="inlineStr"/>
      <c r="J1700" t="inlineStr"/>
      <c r="K1700" t="inlineStr"/>
      <c r="L1700" t="inlineStr">
        <is>
          <t>Parvest - USA Small Cap</t>
        </is>
      </c>
      <c r="M1700" t="inlineStr">
        <is>
          <t>Parvest - USA Small Cap</t>
        </is>
      </c>
      <c r="N1700" t="b">
        <v>0</v>
      </c>
      <c r="O1700" t="n">
        <v>35.7379753</v>
      </c>
      <c r="P1700" t="n">
        <v>0.0001044713151704225</v>
      </c>
      <c r="Q1700" t="n">
        <v>0.05318438206442025</v>
      </c>
      <c r="R1700" t="n">
        <v>1.900702132564014</v>
      </c>
      <c r="S1700" t="n">
        <v>0.003733593281119074</v>
      </c>
      <c r="T1700">
        <f>O1700*Q1700</f>
        <v/>
      </c>
      <c r="U1700">
        <f>O1700*P1700</f>
        <v/>
      </c>
    </row>
    <row r="1701">
      <c r="A1701" t="inlineStr">
        <is>
          <t>202606</t>
        </is>
      </c>
      <c r="B1701" t="inlineStr">
        <is>
          <t>Habitat</t>
        </is>
      </c>
      <c r="C1701" t="inlineStr">
        <is>
          <t>F2</t>
        </is>
      </c>
      <c r="D1701" t="inlineStr">
        <is>
          <t>IN-FONDO2</t>
        </is>
      </c>
      <c r="E1701" t="inlineStr">
        <is>
          <t>5270462USMCP</t>
        </is>
      </c>
      <c r="F1701" t="inlineStr">
        <is>
          <t>LU0823411292</t>
        </is>
      </c>
      <c r="G1701" t="inlineStr">
        <is>
          <t>TD</t>
        </is>
      </c>
      <c r="H1701" t="inlineStr">
        <is>
          <t>Mayores</t>
        </is>
      </c>
      <c r="I1701" t="inlineStr"/>
      <c r="J1701" t="inlineStr"/>
      <c r="K1701" t="inlineStr"/>
      <c r="L1701" t="inlineStr">
        <is>
          <t>Parvest - USA Small Cap</t>
        </is>
      </c>
      <c r="M1701" t="inlineStr">
        <is>
          <t>Parvest - USA Small Cap</t>
        </is>
      </c>
      <c r="N1701" t="b">
        <v>0</v>
      </c>
      <c r="O1701" t="n">
        <v>35.7379753</v>
      </c>
      <c r="P1701" t="n">
        <v>2.738581390682201e-07</v>
      </c>
      <c r="Q1701" t="n">
        <v>0.001120208588637971</v>
      </c>
      <c r="R1701" t="n">
        <v>0.04003398687159169</v>
      </c>
      <c r="S1701" t="n">
        <v>9.787135409724013e-06</v>
      </c>
      <c r="T1701">
        <f>O1701*Q1701</f>
        <v/>
      </c>
      <c r="U1701">
        <f>O1701*P1701</f>
        <v/>
      </c>
    </row>
    <row r="1702">
      <c r="A1702" t="inlineStr">
        <is>
          <t>202606</t>
        </is>
      </c>
      <c r="B1702" t="inlineStr">
        <is>
          <t>Habitat</t>
        </is>
      </c>
      <c r="C1702" t="inlineStr">
        <is>
          <t>F2</t>
        </is>
      </c>
      <c r="D1702" t="inlineStr">
        <is>
          <t>IN-FONDO2</t>
        </is>
      </c>
      <c r="E1702" t="inlineStr">
        <is>
          <t>5271112E7200</t>
        </is>
      </c>
      <c r="F1702" t="inlineStr">
        <is>
          <t>US4642872000</t>
        </is>
      </c>
      <c r="G1702" t="inlineStr">
        <is>
          <t>TD</t>
        </is>
      </c>
      <c r="H1702" t="inlineStr">
        <is>
          <t>Mayores</t>
        </is>
      </c>
      <c r="I1702" t="inlineStr"/>
      <c r="J1702" t="inlineStr"/>
      <c r="K1702" t="inlineStr"/>
      <c r="L1702" t="inlineStr">
        <is>
          <t>BlackRock - iShares Core S&amp;P 500</t>
        </is>
      </c>
      <c r="M1702" t="inlineStr">
        <is>
          <t>BlackRock - iShares Core S&amp;P 500</t>
        </is>
      </c>
      <c r="N1702" t="b">
        <v>0</v>
      </c>
      <c r="O1702" t="n">
        <v>21.83166068</v>
      </c>
      <c r="P1702" t="n">
        <v>0.03383403492555091</v>
      </c>
      <c r="Q1702" t="n">
        <v>138.3971155315481</v>
      </c>
      <c r="R1702" t="n">
        <v>3021.438865375515</v>
      </c>
      <c r="S1702" t="n">
        <v>0.7386531699298964</v>
      </c>
      <c r="T1702">
        <f>O1702*Q1702</f>
        <v/>
      </c>
      <c r="U1702">
        <f>O1702*P1702</f>
        <v/>
      </c>
    </row>
    <row r="1703">
      <c r="A1703" t="inlineStr">
        <is>
          <t>202606</t>
        </is>
      </c>
      <c r="B1703" t="inlineStr">
        <is>
          <t>Habitat</t>
        </is>
      </c>
      <c r="C1703" t="inlineStr">
        <is>
          <t>F3</t>
        </is>
      </c>
      <c r="D1703" t="inlineStr">
        <is>
          <t>IN-FONDO3</t>
        </is>
      </c>
      <c r="E1703" t="inlineStr">
        <is>
          <t>5271112E7200</t>
        </is>
      </c>
      <c r="F1703" t="inlineStr">
        <is>
          <t>US4642872000</t>
        </is>
      </c>
      <c r="G1703" t="inlineStr">
        <is>
          <t>TD</t>
        </is>
      </c>
      <c r="H1703" t="inlineStr">
        <is>
          <t>Mayores</t>
        </is>
      </c>
      <c r="I1703" t="inlineStr"/>
      <c r="J1703" t="inlineStr"/>
      <c r="K1703" t="inlineStr"/>
      <c r="L1703" t="inlineStr">
        <is>
          <t>BlackRock - iShares Core S&amp;P 500</t>
        </is>
      </c>
      <c r="M1703" t="inlineStr">
        <is>
          <t>BlackRock - iShares Core S&amp;P 500</t>
        </is>
      </c>
      <c r="N1703" t="b">
        <v>0</v>
      </c>
      <c r="O1703" t="n">
        <v>21.83166068</v>
      </c>
      <c r="P1703" t="n">
        <v>0.03606086553256112</v>
      </c>
      <c r="Q1703" t="n">
        <v>62.84890697617578</v>
      </c>
      <c r="R1703" t="n">
        <v>1372.096011212754</v>
      </c>
      <c r="S1703" t="n">
        <v>0.7872685801339819</v>
      </c>
      <c r="T1703">
        <f>O1703*Q1703</f>
        <v/>
      </c>
      <c r="U1703">
        <f>O1703*P1703</f>
        <v/>
      </c>
    </row>
    <row r="1704">
      <c r="A1704" t="inlineStr">
        <is>
          <t>202606</t>
        </is>
      </c>
      <c r="B1704" t="inlineStr">
        <is>
          <t>Habitat</t>
        </is>
      </c>
      <c r="C1704" t="inlineStr">
        <is>
          <t>F3</t>
        </is>
      </c>
      <c r="D1704" t="inlineStr">
        <is>
          <t>IN-FONDO3</t>
        </is>
      </c>
      <c r="E1704" t="inlineStr">
        <is>
          <t>5273882RGCTI</t>
        </is>
      </c>
      <c r="F1704" t="inlineStr">
        <is>
          <t>LU0936248318</t>
        </is>
      </c>
      <c r="G1704" t="inlineStr">
        <is>
          <t>TD</t>
        </is>
      </c>
      <c r="H1704" t="inlineStr">
        <is>
          <t>Mayores</t>
        </is>
      </c>
      <c r="I1704" t="inlineStr"/>
      <c r="J1704" t="inlineStr"/>
      <c r="K1704" t="inlineStr"/>
      <c r="L1704" t="inlineStr">
        <is>
          <t>Robeco - Consumer Trends</t>
        </is>
      </c>
      <c r="M1704" t="inlineStr">
        <is>
          <t>Robeco - Consumer Trends</t>
        </is>
      </c>
      <c r="N1704" t="b">
        <v>0</v>
      </c>
      <c r="O1704" t="n">
        <v>6.2466671</v>
      </c>
      <c r="P1704" t="n">
        <v>3.864107901299311e-05</v>
      </c>
      <c r="Q1704" t="n">
        <v>0.06734584831730692</v>
      </c>
      <c r="R1704" t="n">
        <v>0.4206870950053115</v>
      </c>
      <c r="S1704" t="n">
        <v>0.0002413779569789646</v>
      </c>
      <c r="T1704">
        <f>O1704*Q1704</f>
        <v/>
      </c>
      <c r="U1704">
        <f>O1704*P1704</f>
        <v/>
      </c>
    </row>
    <row r="1705">
      <c r="A1705" t="inlineStr">
        <is>
          <t>202606</t>
        </is>
      </c>
      <c r="B1705" t="inlineStr">
        <is>
          <t>Habitat</t>
        </is>
      </c>
      <c r="C1705" t="inlineStr">
        <is>
          <t>F2</t>
        </is>
      </c>
      <c r="D1705" t="inlineStr">
        <is>
          <t>IN-FONDO2</t>
        </is>
      </c>
      <c r="E1705" t="inlineStr">
        <is>
          <t>25210511905A</t>
        </is>
      </c>
      <c r="F1705" t="inlineStr">
        <is>
          <t>PEP16880M049</t>
        </is>
      </c>
      <c r="G1705" t="inlineStr">
        <is>
          <t>BU</t>
        </is>
      </c>
      <c r="H1705" t="inlineStr">
        <is>
          <t>Mayores</t>
        </is>
      </c>
      <c r="I1705" t="inlineStr"/>
      <c r="J1705" t="inlineStr"/>
      <c r="K1705" t="inlineStr"/>
      <c r="L1705" t="inlineStr">
        <is>
          <t>Mi Vivienda</t>
        </is>
      </c>
      <c r="M1705" t="inlineStr">
        <is>
          <t>Mi Vivienda</t>
        </is>
      </c>
      <c r="N1705" t="b">
        <v>0</v>
      </c>
      <c r="O1705" t="n">
        <v>0.31</v>
      </c>
      <c r="P1705" t="n">
        <v>0.0009424569748041982</v>
      </c>
      <c r="Q1705" t="n">
        <v>3.855092279490106</v>
      </c>
      <c r="R1705" t="n">
        <v>1.195078606641933</v>
      </c>
      <c r="S1705" t="n">
        <v>0.0002921616621893015</v>
      </c>
      <c r="T1705">
        <f>O1705*Q1705</f>
        <v/>
      </c>
      <c r="U1705">
        <f>O1705*P1705</f>
        <v/>
      </c>
    </row>
    <row r="1706">
      <c r="A1706" t="inlineStr">
        <is>
          <t>202606</t>
        </is>
      </c>
      <c r="B1706" t="inlineStr">
        <is>
          <t>Habitat</t>
        </is>
      </c>
      <c r="C1706" t="inlineStr">
        <is>
          <t>F2</t>
        </is>
      </c>
      <c r="D1706" t="inlineStr">
        <is>
          <t>IN-FONDO2</t>
        </is>
      </c>
      <c r="E1706" t="inlineStr">
        <is>
          <t>5273882RGCTI</t>
        </is>
      </c>
      <c r="F1706" t="inlineStr">
        <is>
          <t>LU0936248318</t>
        </is>
      </c>
      <c r="G1706" t="inlineStr">
        <is>
          <t>TD</t>
        </is>
      </c>
      <c r="H1706" t="inlineStr">
        <is>
          <t>Mayores</t>
        </is>
      </c>
      <c r="I1706" t="inlineStr"/>
      <c r="J1706" t="inlineStr"/>
      <c r="K1706" t="inlineStr"/>
      <c r="L1706" t="inlineStr">
        <is>
          <t>Robeco - Consumer Trends</t>
        </is>
      </c>
      <c r="M1706" t="inlineStr">
        <is>
          <t>Robeco - Consumer Trends</t>
        </is>
      </c>
      <c r="N1706" t="b">
        <v>0</v>
      </c>
      <c r="O1706" t="n">
        <v>6.2466671</v>
      </c>
      <c r="P1706" t="n">
        <v>8.555398243723511e-08</v>
      </c>
      <c r="Q1706" t="n">
        <v>0.0003499560255702275</v>
      </c>
      <c r="R1706" t="n">
        <v>0.002186058791376299</v>
      </c>
      <c r="S1706" t="n">
        <v>5.344272473646544e-07</v>
      </c>
      <c r="T1706">
        <f>O1706*Q1706</f>
        <v/>
      </c>
      <c r="U1706">
        <f>O1706*P1706</f>
        <v/>
      </c>
    </row>
    <row r="1707">
      <c r="A1707" t="inlineStr">
        <is>
          <t>202606</t>
        </is>
      </c>
      <c r="B1707" t="inlineStr">
        <is>
          <t>Habitat</t>
        </is>
      </c>
      <c r="C1707" t="inlineStr">
        <is>
          <t>F2</t>
        </is>
      </c>
      <c r="D1707" t="inlineStr">
        <is>
          <t>IN-FONDO2</t>
        </is>
      </c>
      <c r="E1707" t="inlineStr">
        <is>
          <t>5275122EE628</t>
        </is>
      </c>
      <c r="F1707" t="inlineStr">
        <is>
          <t>US46138E6288</t>
        </is>
      </c>
      <c r="G1707" t="inlineStr">
        <is>
          <t>TD</t>
        </is>
      </c>
      <c r="H1707" t="inlineStr">
        <is>
          <t>Mayores</t>
        </is>
      </c>
      <c r="I1707" t="inlineStr"/>
      <c r="J1707" t="inlineStr"/>
      <c r="K1707" t="inlineStr"/>
      <c r="L1707" t="inlineStr">
        <is>
          <t>Invesco LLC - US Banks</t>
        </is>
      </c>
      <c r="M1707" t="inlineStr">
        <is>
          <t>Invesco LLC - US Banks</t>
        </is>
      </c>
      <c r="N1707" t="b">
        <v>0</v>
      </c>
      <c r="O1707" t="n">
        <v>0.80095964</v>
      </c>
      <c r="P1707" t="n">
        <v>0.02142723023429444</v>
      </c>
      <c r="Q1707" t="n">
        <v>87.64744922625991</v>
      </c>
      <c r="R1707" t="n">
        <v>70.20206937918341</v>
      </c>
      <c r="S1707" t="n">
        <v>0.01716234661465759</v>
      </c>
      <c r="T1707">
        <f>O1707*Q1707</f>
        <v/>
      </c>
      <c r="U1707">
        <f>O1707*P1707</f>
        <v/>
      </c>
    </row>
    <row r="1708">
      <c r="A1708" t="inlineStr">
        <is>
          <t>202606</t>
        </is>
      </c>
      <c r="B1708" t="inlineStr">
        <is>
          <t>Habitat</t>
        </is>
      </c>
      <c r="C1708" t="inlineStr">
        <is>
          <t>F1</t>
        </is>
      </c>
      <c r="D1708" t="inlineStr">
        <is>
          <t>IN-FONDO1</t>
        </is>
      </c>
      <c r="E1708" t="inlineStr">
        <is>
          <t>25210512006A</t>
        </is>
      </c>
      <c r="F1708" t="inlineStr">
        <is>
          <t>PEP16880M056</t>
        </is>
      </c>
      <c r="G1708" t="inlineStr">
        <is>
          <t>BU</t>
        </is>
      </c>
      <c r="H1708" t="inlineStr">
        <is>
          <t>Mayores</t>
        </is>
      </c>
      <c r="I1708" t="inlineStr"/>
      <c r="J1708" t="inlineStr"/>
      <c r="K1708" t="inlineStr"/>
      <c r="L1708" t="inlineStr">
        <is>
          <t>Mi Vivienda</t>
        </is>
      </c>
      <c r="M1708" t="inlineStr">
        <is>
          <t>Mi Vivienda</t>
        </is>
      </c>
      <c r="N1708" t="b">
        <v>0</v>
      </c>
      <c r="O1708" t="n">
        <v>0.31</v>
      </c>
      <c r="P1708" t="n">
        <v>0.006196349318947019</v>
      </c>
      <c r="Q1708" t="n">
        <v>3.154444921516497</v>
      </c>
      <c r="R1708" t="n">
        <v>0.977877925670114</v>
      </c>
      <c r="S1708" t="n">
        <v>0.001920868288873576</v>
      </c>
      <c r="T1708">
        <f>O1708*Q1708</f>
        <v/>
      </c>
      <c r="U1708">
        <f>O1708*P1708</f>
        <v/>
      </c>
    </row>
    <row r="1709">
      <c r="A1709" t="inlineStr">
        <is>
          <t>202606</t>
        </is>
      </c>
      <c r="B1709" t="inlineStr">
        <is>
          <t>Habitat</t>
        </is>
      </c>
      <c r="C1709" t="inlineStr">
        <is>
          <t>F2</t>
        </is>
      </c>
      <c r="D1709" t="inlineStr">
        <is>
          <t>IN-FONDO2</t>
        </is>
      </c>
      <c r="E1709" t="inlineStr">
        <is>
          <t>25210512006A</t>
        </is>
      </c>
      <c r="F1709" t="inlineStr">
        <is>
          <t>PEP16880M056</t>
        </is>
      </c>
      <c r="G1709" t="inlineStr">
        <is>
          <t>BU</t>
        </is>
      </c>
      <c r="H1709" t="inlineStr">
        <is>
          <t>Mayores</t>
        </is>
      </c>
      <c r="I1709" t="inlineStr"/>
      <c r="J1709" t="inlineStr"/>
      <c r="K1709" t="inlineStr"/>
      <c r="L1709" t="inlineStr">
        <is>
          <t>Mi Vivienda</t>
        </is>
      </c>
      <c r="M1709" t="inlineStr">
        <is>
          <t>Mi Vivienda</t>
        </is>
      </c>
      <c r="N1709" t="b">
        <v>0</v>
      </c>
      <c r="O1709" t="n">
        <v>0.31</v>
      </c>
      <c r="P1709" t="n">
        <v>0.001037361214737807</v>
      </c>
      <c r="Q1709" t="n">
        <v>4.243295255795677</v>
      </c>
      <c r="R1709" t="n">
        <v>1.31542152929666</v>
      </c>
      <c r="S1709" t="n">
        <v>0.0003215819765687203</v>
      </c>
      <c r="T1709">
        <f>O1709*Q1709</f>
        <v/>
      </c>
      <c r="U1709">
        <f>O1709*P1709</f>
        <v/>
      </c>
    </row>
    <row r="1710">
      <c r="A1710" t="inlineStr">
        <is>
          <t>202606</t>
        </is>
      </c>
      <c r="B1710" t="inlineStr">
        <is>
          <t>Habitat</t>
        </is>
      </c>
      <c r="C1710" t="inlineStr">
        <is>
          <t>F3</t>
        </is>
      </c>
      <c r="D1710" t="inlineStr">
        <is>
          <t>IN-FONDO3</t>
        </is>
      </c>
      <c r="E1710" t="inlineStr">
        <is>
          <t>5275122EE628</t>
        </is>
      </c>
      <c r="F1710" t="inlineStr">
        <is>
          <t>US46138E6288</t>
        </is>
      </c>
      <c r="G1710" t="inlineStr">
        <is>
          <t>TD</t>
        </is>
      </c>
      <c r="H1710" t="inlineStr">
        <is>
          <t>Mayores</t>
        </is>
      </c>
      <c r="I1710" t="inlineStr"/>
      <c r="J1710" t="inlineStr"/>
      <c r="K1710" t="inlineStr"/>
      <c r="L1710" t="inlineStr">
        <is>
          <t>Invesco LLC - US Banks</t>
        </is>
      </c>
      <c r="M1710" t="inlineStr">
        <is>
          <t>Invesco LLC - US Banks</t>
        </is>
      </c>
      <c r="N1710" t="b">
        <v>0</v>
      </c>
      <c r="O1710" t="n">
        <v>0.80095964</v>
      </c>
      <c r="P1710" t="n">
        <v>0.05798343802943725</v>
      </c>
      <c r="Q1710" t="n">
        <v>101.0568007465165</v>
      </c>
      <c r="R1710" t="n">
        <v>80.9424187454816</v>
      </c>
      <c r="S1710" t="n">
        <v>0.04644239365002037</v>
      </c>
      <c r="T1710">
        <f>O1710*Q1710</f>
        <v/>
      </c>
      <c r="U1710">
        <f>O1710*P1710</f>
        <v/>
      </c>
    </row>
    <row r="1711">
      <c r="A1711" t="inlineStr">
        <is>
          <t>202606</t>
        </is>
      </c>
      <c r="B1711" t="inlineStr">
        <is>
          <t>Habitat</t>
        </is>
      </c>
      <c r="C1711" t="inlineStr">
        <is>
          <t>F3</t>
        </is>
      </c>
      <c r="D1711" t="inlineStr">
        <is>
          <t>IN-FONDO3</t>
        </is>
      </c>
      <c r="E1711" t="inlineStr">
        <is>
          <t>5270432F2994</t>
        </is>
      </c>
      <c r="F1711" t="inlineStr">
        <is>
          <t>LU1694772994</t>
        </is>
      </c>
      <c r="G1711" t="inlineStr">
        <is>
          <t>TD</t>
        </is>
      </c>
      <c r="H1711" t="inlineStr">
        <is>
          <t>Mayores</t>
        </is>
      </c>
      <c r="I1711" t="inlineStr"/>
      <c r="J1711" t="inlineStr"/>
      <c r="K1711" t="inlineStr"/>
      <c r="L1711" t="inlineStr">
        <is>
          <t>AXA - World Funds Framligton Digital Economy</t>
        </is>
      </c>
      <c r="M1711" t="inlineStr">
        <is>
          <t>AXA - World Funds Framligton Digital Economy</t>
        </is>
      </c>
      <c r="N1711" t="b">
        <v>0</v>
      </c>
      <c r="O1711" t="n">
        <v>1.1892113</v>
      </c>
      <c r="P1711" t="n">
        <v>3.126844821351672e-05</v>
      </c>
      <c r="Q1711" t="n">
        <v>0.05449641221967391</v>
      </c>
      <c r="R1711" t="n">
        <v>0.06480774922109429</v>
      </c>
      <c r="S1711" t="n">
        <v>3.718479194897889e-05</v>
      </c>
      <c r="T1711">
        <f>O1711*Q1711</f>
        <v/>
      </c>
      <c r="U1711">
        <f>O1711*P1711</f>
        <v/>
      </c>
    </row>
    <row r="1712">
      <c r="A1712" t="inlineStr">
        <is>
          <t>202606</t>
        </is>
      </c>
      <c r="B1712" t="inlineStr">
        <is>
          <t>Habitat</t>
        </is>
      </c>
      <c r="C1712" t="inlineStr">
        <is>
          <t>F2</t>
        </is>
      </c>
      <c r="D1712" t="inlineStr">
        <is>
          <t>IN-FONDO2</t>
        </is>
      </c>
      <c r="E1712" t="inlineStr">
        <is>
          <t>5270432F2994</t>
        </is>
      </c>
      <c r="F1712" t="inlineStr">
        <is>
          <t>LU1694772994</t>
        </is>
      </c>
      <c r="G1712" t="inlineStr">
        <is>
          <t>TD</t>
        </is>
      </c>
      <c r="H1712" t="inlineStr">
        <is>
          <t>Mayores</t>
        </is>
      </c>
      <c r="I1712" t="inlineStr"/>
      <c r="J1712" t="inlineStr"/>
      <c r="K1712" t="inlineStr"/>
      <c r="L1712" t="inlineStr">
        <is>
          <t>AXA - World Funds Framligton Digital Economy</t>
        </is>
      </c>
      <c r="M1712" t="inlineStr">
        <is>
          <t>AXA - World Funds Framligton Digital Economy</t>
        </is>
      </c>
      <c r="N1712" t="b">
        <v>0</v>
      </c>
      <c r="O1712" t="n">
        <v>1.1892113</v>
      </c>
      <c r="P1712" t="n">
        <v>5.016103864628243e-08</v>
      </c>
      <c r="Q1712" t="n">
        <v>0.0002051822395994929</v>
      </c>
      <c r="R1712" t="n">
        <v>0.0002440050378910244</v>
      </c>
      <c r="S1712" t="n">
        <v>5.965207397789576e-08</v>
      </c>
      <c r="T1712">
        <f>O1712*Q1712</f>
        <v/>
      </c>
      <c r="U1712">
        <f>O1712*P1712</f>
        <v/>
      </c>
    </row>
    <row r="1713">
      <c r="A1713" t="inlineStr">
        <is>
          <t>202606</t>
        </is>
      </c>
      <c r="B1713" t="inlineStr">
        <is>
          <t>Habitat</t>
        </is>
      </c>
      <c r="C1713" t="inlineStr">
        <is>
          <t>F2</t>
        </is>
      </c>
      <c r="D1713" t="inlineStr">
        <is>
          <t>IN-FONDO2</t>
        </is>
      </c>
      <c r="E1713" t="inlineStr">
        <is>
          <t>5270802PTDIG</t>
        </is>
      </c>
      <c r="F1713" t="inlineStr">
        <is>
          <t>LU0101689882</t>
        </is>
      </c>
      <c r="G1713" t="inlineStr">
        <is>
          <t>TD</t>
        </is>
      </c>
      <c r="H1713" t="inlineStr">
        <is>
          <t>Mayores</t>
        </is>
      </c>
      <c r="I1713" t="inlineStr"/>
      <c r="J1713" t="inlineStr"/>
      <c r="K1713" t="inlineStr"/>
      <c r="L1713" t="inlineStr">
        <is>
          <t>Pictet - Digital</t>
        </is>
      </c>
      <c r="M1713" t="inlineStr">
        <is>
          <t>Pictet - Digital</t>
        </is>
      </c>
      <c r="N1713" t="b">
        <v>0</v>
      </c>
      <c r="O1713" t="n">
        <v>3.56762204</v>
      </c>
      <c r="P1713" t="n">
        <v>0.004460548041468347</v>
      </c>
      <c r="Q1713" t="n">
        <v>18.24573935646441</v>
      </c>
      <c r="R1713" t="n">
        <v>65.09390186421783</v>
      </c>
      <c r="S1713" t="n">
        <v>0.01591354950322131</v>
      </c>
      <c r="T1713">
        <f>O1713*Q1713</f>
        <v/>
      </c>
      <c r="U1713">
        <f>O1713*P1713</f>
        <v/>
      </c>
    </row>
    <row r="1714">
      <c r="A1714" t="inlineStr">
        <is>
          <t>202606</t>
        </is>
      </c>
      <c r="B1714" t="inlineStr">
        <is>
          <t>Habitat</t>
        </is>
      </c>
      <c r="C1714" t="inlineStr">
        <is>
          <t>F3</t>
        </is>
      </c>
      <c r="D1714" t="inlineStr">
        <is>
          <t>IN-FONDO3</t>
        </is>
      </c>
      <c r="E1714" t="inlineStr">
        <is>
          <t>5270802PTDIG</t>
        </is>
      </c>
      <c r="F1714" t="inlineStr">
        <is>
          <t>LU0101689882</t>
        </is>
      </c>
      <c r="G1714" t="inlineStr">
        <is>
          <t>TD</t>
        </is>
      </c>
      <c r="H1714" t="inlineStr">
        <is>
          <t>Mayores</t>
        </is>
      </c>
      <c r="I1714" t="inlineStr"/>
      <c r="J1714" t="inlineStr"/>
      <c r="K1714" t="inlineStr"/>
      <c r="L1714" t="inlineStr">
        <is>
          <t>Pictet - Digital</t>
        </is>
      </c>
      <c r="M1714" t="inlineStr">
        <is>
          <t>Pictet - Digital</t>
        </is>
      </c>
      <c r="N1714" t="b">
        <v>0</v>
      </c>
      <c r="O1714" t="n">
        <v>3.56762204</v>
      </c>
      <c r="P1714" t="n">
        <v>0.00569037883458468</v>
      </c>
      <c r="Q1714" t="n">
        <v>9.9175126484717</v>
      </c>
      <c r="R1714" t="n">
        <v>35.38193670666641</v>
      </c>
      <c r="S1714" t="n">
        <v>0.02030112094621382</v>
      </c>
      <c r="T1714">
        <f>O1714*Q1714</f>
        <v/>
      </c>
      <c r="U1714">
        <f>O1714*P1714</f>
        <v/>
      </c>
    </row>
    <row r="1715">
      <c r="A1715" t="inlineStr">
        <is>
          <t>202606</t>
        </is>
      </c>
      <c r="B1715" t="inlineStr">
        <is>
          <t>Habitat</t>
        </is>
      </c>
      <c r="C1715" t="inlineStr">
        <is>
          <t>F3</t>
        </is>
      </c>
      <c r="D1715" t="inlineStr">
        <is>
          <t>IN-FONDO3</t>
        </is>
      </c>
      <c r="E1715" t="inlineStr">
        <is>
          <t>5270474GAIWT</t>
        </is>
      </c>
      <c r="F1715" t="inlineStr">
        <is>
          <t>LU1548499711</t>
        </is>
      </c>
      <c r="G1715" t="inlineStr">
        <is>
          <t>TD</t>
        </is>
      </c>
      <c r="H1715" t="inlineStr">
        <is>
          <t>Mayores</t>
        </is>
      </c>
      <c r="I1715" t="inlineStr"/>
      <c r="J1715" t="inlineStr"/>
      <c r="K1715" t="inlineStr"/>
      <c r="L1715" t="inlineStr">
        <is>
          <t>Allianz - Artificial Intelligence</t>
        </is>
      </c>
      <c r="M1715" t="inlineStr">
        <is>
          <t>Allianz - Artificial Intelligence</t>
        </is>
      </c>
      <c r="N1715" t="b">
        <v>0</v>
      </c>
      <c r="O1715" t="n">
        <v>8.42722528</v>
      </c>
      <c r="P1715" t="n">
        <v>0.002850379023291404</v>
      </c>
      <c r="Q1715" t="n">
        <v>4.967801061788908</v>
      </c>
      <c r="R1715" t="n">
        <v>41.86477869391832</v>
      </c>
      <c r="S1715" t="n">
        <v>0.02402078616266302</v>
      </c>
      <c r="T1715">
        <f>O1715*Q1715</f>
        <v/>
      </c>
      <c r="U1715">
        <f>O1715*P1715</f>
        <v/>
      </c>
    </row>
    <row r="1716">
      <c r="A1716" t="inlineStr">
        <is>
          <t>202606</t>
        </is>
      </c>
      <c r="B1716" t="inlineStr">
        <is>
          <t>Habitat</t>
        </is>
      </c>
      <c r="C1716" t="inlineStr">
        <is>
          <t>F2</t>
        </is>
      </c>
      <c r="D1716" t="inlineStr">
        <is>
          <t>IN-FONDO2</t>
        </is>
      </c>
      <c r="E1716" t="inlineStr">
        <is>
          <t>5270474GAIWT</t>
        </is>
      </c>
      <c r="F1716" t="inlineStr">
        <is>
          <t>LU1548499711</t>
        </is>
      </c>
      <c r="G1716" t="inlineStr">
        <is>
          <t>TD</t>
        </is>
      </c>
      <c r="H1716" t="inlineStr">
        <is>
          <t>Mayores</t>
        </is>
      </c>
      <c r="I1716" t="inlineStr"/>
      <c r="J1716" t="inlineStr"/>
      <c r="K1716" t="inlineStr"/>
      <c r="L1716" t="inlineStr">
        <is>
          <t>Allianz - Artificial Intelligence</t>
        </is>
      </c>
      <c r="M1716" t="inlineStr">
        <is>
          <t>Allianz - Artificial Intelligence</t>
        </is>
      </c>
      <c r="N1716" t="b">
        <v>0</v>
      </c>
      <c r="O1716" t="n">
        <v>8.42722528</v>
      </c>
      <c r="P1716" t="n">
        <v>1.094749035238928e-06</v>
      </c>
      <c r="Q1716" t="n">
        <v>0.004478038432052181</v>
      </c>
      <c r="R1716" t="n">
        <v>0.0377374386794017</v>
      </c>
      <c r="S1716" t="n">
        <v>9.225696745021103e-06</v>
      </c>
      <c r="T1716">
        <f>O1716*Q1716</f>
        <v/>
      </c>
      <c r="U1716">
        <f>O1716*P1716</f>
        <v/>
      </c>
    </row>
    <row r="1717">
      <c r="A1717" t="inlineStr">
        <is>
          <t>202606</t>
        </is>
      </c>
      <c r="B1717" t="inlineStr">
        <is>
          <t>Habitat</t>
        </is>
      </c>
      <c r="C1717" t="inlineStr">
        <is>
          <t>F1</t>
        </is>
      </c>
      <c r="D1717" t="inlineStr">
        <is>
          <t>IN-FONDO1</t>
        </is>
      </c>
      <c r="E1717" t="inlineStr">
        <is>
          <t>5270652EF676</t>
        </is>
      </c>
      <c r="F1717" t="inlineStr">
        <is>
          <t>US92189F6768</t>
        </is>
      </c>
      <c r="G1717" t="inlineStr">
        <is>
          <t>TD</t>
        </is>
      </c>
      <c r="H1717" t="inlineStr">
        <is>
          <t>Mayores</t>
        </is>
      </c>
      <c r="I1717" t="inlineStr"/>
      <c r="J1717" t="inlineStr"/>
      <c r="K1717" t="inlineStr"/>
      <c r="L1717" t="inlineStr">
        <is>
          <t>VanEck Semiconductor ETF</t>
        </is>
      </c>
      <c r="M1717" t="inlineStr">
        <is>
          <t>VanEck Semiconductor ETF</t>
        </is>
      </c>
      <c r="N1717" t="b">
        <v>0</v>
      </c>
      <c r="O1717" t="n">
        <v>7.06547718</v>
      </c>
      <c r="P1717" t="n">
        <v>0.02306731958926658</v>
      </c>
      <c r="Q1717" t="n">
        <v>11.74313864275897</v>
      </c>
      <c r="R1717" t="n">
        <v>82.97087810198967</v>
      </c>
      <c r="S1717" t="n">
        <v>0.16298162016173</v>
      </c>
      <c r="T1717">
        <f>O1717*Q1717</f>
        <v/>
      </c>
      <c r="U1717">
        <f>O1717*P1717</f>
        <v/>
      </c>
    </row>
    <row r="1718">
      <c r="A1718" t="inlineStr">
        <is>
          <t>202606</t>
        </is>
      </c>
      <c r="B1718" t="inlineStr">
        <is>
          <t>Habitat</t>
        </is>
      </c>
      <c r="C1718" t="inlineStr">
        <is>
          <t>F2</t>
        </is>
      </c>
      <c r="D1718" t="inlineStr">
        <is>
          <t>IN-FONDO2</t>
        </is>
      </c>
      <c r="E1718" t="inlineStr">
        <is>
          <t>5270652EF676</t>
        </is>
      </c>
      <c r="F1718" t="inlineStr">
        <is>
          <t>US92189F6768</t>
        </is>
      </c>
      <c r="G1718" t="inlineStr">
        <is>
          <t>TD</t>
        </is>
      </c>
      <c r="H1718" t="inlineStr">
        <is>
          <t>Mayores</t>
        </is>
      </c>
      <c r="I1718" t="inlineStr"/>
      <c r="J1718" t="inlineStr"/>
      <c r="K1718" t="inlineStr"/>
      <c r="L1718" t="inlineStr">
        <is>
          <t>VanEck Semiconductor ETF</t>
        </is>
      </c>
      <c r="M1718" t="inlineStr">
        <is>
          <t>VanEck Semiconductor ETF</t>
        </is>
      </c>
      <c r="N1718" t="b">
        <v>0</v>
      </c>
      <c r="O1718" t="n">
        <v>7.06547718</v>
      </c>
      <c r="P1718" t="n">
        <v>0.04187264831783733</v>
      </c>
      <c r="Q1718" t="n">
        <v>171.2788249940384</v>
      </c>
      <c r="R1718" t="n">
        <v>1210.166629412592</v>
      </c>
      <c r="S1718" t="n">
        <v>0.2958502411558451</v>
      </c>
      <c r="T1718">
        <f>O1718*Q1718</f>
        <v/>
      </c>
      <c r="U1718">
        <f>O1718*P1718</f>
        <v/>
      </c>
    </row>
    <row r="1719">
      <c r="A1719" t="inlineStr">
        <is>
          <t>202606</t>
        </is>
      </c>
      <c r="B1719" t="inlineStr">
        <is>
          <t>Habitat</t>
        </is>
      </c>
      <c r="C1719" t="inlineStr">
        <is>
          <t>F3</t>
        </is>
      </c>
      <c r="D1719" t="inlineStr">
        <is>
          <t>IN-FONDO3</t>
        </is>
      </c>
      <c r="E1719" t="inlineStr">
        <is>
          <t>5270652EF676</t>
        </is>
      </c>
      <c r="F1719" t="inlineStr">
        <is>
          <t>US92189F6768</t>
        </is>
      </c>
      <c r="G1719" t="inlineStr">
        <is>
          <t>TD</t>
        </is>
      </c>
      <c r="H1719" t="inlineStr">
        <is>
          <t>Mayores</t>
        </is>
      </c>
      <c r="I1719" t="inlineStr"/>
      <c r="J1719" t="inlineStr"/>
      <c r="K1719" t="inlineStr"/>
      <c r="L1719" t="inlineStr">
        <is>
          <t>VanEck Semiconductor ETF</t>
        </is>
      </c>
      <c r="M1719" t="inlineStr">
        <is>
          <t>VanEck Semiconductor ETF</t>
        </is>
      </c>
      <c r="N1719" t="b">
        <v>0</v>
      </c>
      <c r="O1719" t="n">
        <v>7.06547718</v>
      </c>
      <c r="P1719" t="n">
        <v>0.04342780068851392</v>
      </c>
      <c r="Q1719" t="n">
        <v>75.68841638556384</v>
      </c>
      <c r="R1719" t="n">
        <v>534.7747787625394</v>
      </c>
      <c r="S1719" t="n">
        <v>0.3068381347422834</v>
      </c>
      <c r="T1719">
        <f>O1719*Q1719</f>
        <v/>
      </c>
      <c r="U1719">
        <f>O1719*P1719</f>
        <v/>
      </c>
    </row>
    <row r="1720">
      <c r="A1720" t="inlineStr">
        <is>
          <t>202606</t>
        </is>
      </c>
      <c r="B1720" t="inlineStr">
        <is>
          <t>Habitat</t>
        </is>
      </c>
      <c r="C1720" t="inlineStr">
        <is>
          <t>F2</t>
        </is>
      </c>
      <c r="D1720" t="inlineStr">
        <is>
          <t>IN-FONDO2</t>
        </is>
      </c>
      <c r="E1720" t="inlineStr">
        <is>
          <t>5271112E7523</t>
        </is>
      </c>
      <c r="F1720" t="inlineStr">
        <is>
          <t>US4642875235</t>
        </is>
      </c>
      <c r="G1720" t="inlineStr">
        <is>
          <t>TD</t>
        </is>
      </c>
      <c r="H1720" t="inlineStr">
        <is>
          <t>Mayores</t>
        </is>
      </c>
      <c r="I1720" t="inlineStr"/>
      <c r="J1720" t="inlineStr"/>
      <c r="K1720" t="inlineStr"/>
      <c r="L1720" t="inlineStr">
        <is>
          <t>BlackRock - iShares PHLX Semiconductor ETF</t>
        </is>
      </c>
      <c r="M1720" t="inlineStr">
        <is>
          <t>BlackRock - iShares PHLX Semiconductor ETF</t>
        </is>
      </c>
      <c r="N1720" t="b">
        <v>0</v>
      </c>
      <c r="O1720" t="n">
        <v>9.967317</v>
      </c>
      <c r="P1720" t="n">
        <v>0.02834656457027827</v>
      </c>
      <c r="Q1720" t="n">
        <v>115.9507809336876</v>
      </c>
      <c r="R1720" t="n">
        <v>1155.718189963621</v>
      </c>
      <c r="S1720" t="n">
        <v>0.2825391949329323</v>
      </c>
      <c r="T1720">
        <f>O1720*Q1720</f>
        <v/>
      </c>
      <c r="U1720">
        <f>O1720*P1720</f>
        <v/>
      </c>
    </row>
    <row r="1721">
      <c r="A1721" t="inlineStr">
        <is>
          <t>202606</t>
        </is>
      </c>
      <c r="B1721" t="inlineStr">
        <is>
          <t>Habitat</t>
        </is>
      </c>
      <c r="C1721" t="inlineStr">
        <is>
          <t>F3</t>
        </is>
      </c>
      <c r="D1721" t="inlineStr">
        <is>
          <t>IN-FONDO3</t>
        </is>
      </c>
      <c r="E1721" t="inlineStr">
        <is>
          <t>5271112E7523</t>
        </is>
      </c>
      <c r="F1721" t="inlineStr">
        <is>
          <t>US4642875235</t>
        </is>
      </c>
      <c r="G1721" t="inlineStr">
        <is>
          <t>TD</t>
        </is>
      </c>
      <c r="H1721" t="inlineStr">
        <is>
          <t>Mayores</t>
        </is>
      </c>
      <c r="I1721" t="inlineStr"/>
      <c r="J1721" t="inlineStr"/>
      <c r="K1721" t="inlineStr"/>
      <c r="L1721" t="inlineStr">
        <is>
          <t>BlackRock - iShares PHLX Semiconductor ETF</t>
        </is>
      </c>
      <c r="M1721" t="inlineStr">
        <is>
          <t>BlackRock - iShares PHLX Semiconductor ETF</t>
        </is>
      </c>
      <c r="N1721" t="b">
        <v>0</v>
      </c>
      <c r="O1721" t="n">
        <v>9.967317</v>
      </c>
      <c r="P1721" t="n">
        <v>0.07308271050436004</v>
      </c>
      <c r="Q1721" t="n">
        <v>127.3726630301736</v>
      </c>
      <c r="R1721" t="n">
        <v>1269.56370955592</v>
      </c>
      <c r="S1721" t="n">
        <v>0.7284385428161864</v>
      </c>
      <c r="T1721">
        <f>O1721*Q1721</f>
        <v/>
      </c>
      <c r="U1721">
        <f>O1721*P1721</f>
        <v/>
      </c>
    </row>
    <row r="1722">
      <c r="A1722" t="inlineStr">
        <is>
          <t>202606</t>
        </is>
      </c>
      <c r="B1722" t="inlineStr">
        <is>
          <t>Habitat</t>
        </is>
      </c>
      <c r="C1722" t="inlineStr">
        <is>
          <t>F3</t>
        </is>
      </c>
      <c r="D1722" t="inlineStr">
        <is>
          <t>IN-FONDO3</t>
        </is>
      </c>
      <c r="E1722" t="inlineStr">
        <is>
          <t>5274292E2260</t>
        </is>
      </c>
      <c r="F1722" t="inlineStr">
        <is>
          <t>LU2134542260</t>
        </is>
      </c>
      <c r="G1722" t="inlineStr">
        <is>
          <t>TD</t>
        </is>
      </c>
      <c r="H1722" t="inlineStr">
        <is>
          <t>Mayores</t>
        </is>
      </c>
      <c r="I1722" t="inlineStr"/>
      <c r="J1722" t="inlineStr"/>
      <c r="K1722" t="inlineStr"/>
      <c r="L1722" t="inlineStr">
        <is>
          <t>Black Rock - World Technology Fund</t>
        </is>
      </c>
      <c r="M1722" t="inlineStr">
        <is>
          <t>Black Rock - World Technology Fund</t>
        </is>
      </c>
      <c r="N1722" t="b">
        <v>0</v>
      </c>
      <c r="O1722" t="n">
        <v>5.88653101</v>
      </c>
      <c r="P1722" t="n">
        <v>0.009287652278924391</v>
      </c>
      <c r="Q1722" t="n">
        <v>16.18704336361859</v>
      </c>
      <c r="R1722" t="n">
        <v>95.28553272015554</v>
      </c>
      <c r="S1722" t="n">
        <v>0.05467205314998559</v>
      </c>
      <c r="T1722">
        <f>O1722*Q1722</f>
        <v/>
      </c>
      <c r="U1722">
        <f>O1722*P1722</f>
        <v/>
      </c>
    </row>
    <row r="1723">
      <c r="A1723" t="inlineStr">
        <is>
          <t>202606</t>
        </is>
      </c>
      <c r="B1723" t="inlineStr">
        <is>
          <t>Habitat</t>
        </is>
      </c>
      <c r="C1723" t="inlineStr">
        <is>
          <t>F2</t>
        </is>
      </c>
      <c r="D1723" t="inlineStr">
        <is>
          <t>IN-FONDO2</t>
        </is>
      </c>
      <c r="E1723" t="inlineStr">
        <is>
          <t>5274292E2260</t>
        </is>
      </c>
      <c r="F1723" t="inlineStr">
        <is>
          <t>LU2134542260</t>
        </is>
      </c>
      <c r="G1723" t="inlineStr">
        <is>
          <t>TD</t>
        </is>
      </c>
      <c r="H1723" t="inlineStr">
        <is>
          <t>Mayores</t>
        </is>
      </c>
      <c r="I1723" t="inlineStr"/>
      <c r="J1723" t="inlineStr"/>
      <c r="K1723" t="inlineStr"/>
      <c r="L1723" t="inlineStr">
        <is>
          <t>Black Rock - World Technology Fund</t>
        </is>
      </c>
      <c r="M1723" t="inlineStr">
        <is>
          <t>Black Rock - World Technology Fund</t>
        </is>
      </c>
      <c r="N1723" t="b">
        <v>0</v>
      </c>
      <c r="O1723" t="n">
        <v>5.88653101</v>
      </c>
      <c r="P1723" t="n">
        <v>0.002865527963919774</v>
      </c>
      <c r="Q1723" t="n">
        <v>11.7213570759187</v>
      </c>
      <c r="R1723" t="n">
        <v>68.99813190667837</v>
      </c>
      <c r="S1723" t="n">
        <v>0.01686801921963591</v>
      </c>
      <c r="T1723">
        <f>O1723*Q1723</f>
        <v/>
      </c>
      <c r="U1723">
        <f>O1723*P1723</f>
        <v/>
      </c>
    </row>
    <row r="1724">
      <c r="A1724" t="inlineStr">
        <is>
          <t>202606</t>
        </is>
      </c>
      <c r="B1724" t="inlineStr">
        <is>
          <t>Habitat</t>
        </is>
      </c>
      <c r="C1724" t="inlineStr">
        <is>
          <t>F3</t>
        </is>
      </c>
      <c r="D1724" t="inlineStr">
        <is>
          <t>IN-FONDO3</t>
        </is>
      </c>
      <c r="E1724" t="inlineStr">
        <is>
          <t>527040275426</t>
        </is>
      </c>
      <c r="F1724" t="inlineStr">
        <is>
          <t>LU0048575426</t>
        </is>
      </c>
      <c r="G1724" t="inlineStr">
        <is>
          <t>TD</t>
        </is>
      </c>
      <c r="H1724" t="inlineStr">
        <is>
          <t>Mayores</t>
        </is>
      </c>
      <c r="I1724" t="inlineStr"/>
      <c r="J1724" t="inlineStr"/>
      <c r="K1724" t="inlineStr"/>
      <c r="L1724" t="inlineStr">
        <is>
          <t>Fidelity - Emerging Markets -Retail</t>
        </is>
      </c>
      <c r="M1724" t="inlineStr">
        <is>
          <t>Fidelity - Emerging Markets -Retail</t>
        </is>
      </c>
      <c r="N1724" t="b">
        <v>0</v>
      </c>
      <c r="O1724" t="n">
        <v>18.54390047</v>
      </c>
      <c r="P1724" t="n">
        <v>0.0004515398038626981</v>
      </c>
      <c r="Q1724" t="n">
        <v>0.7869689956105678</v>
      </c>
      <c r="R1724" t="n">
        <v>14.59347472757824</v>
      </c>
      <c r="S1724" t="n">
        <v>0.008373309181073195</v>
      </c>
      <c r="T1724">
        <f>O1724*Q1724</f>
        <v/>
      </c>
      <c r="U1724">
        <f>O1724*P1724</f>
        <v/>
      </c>
    </row>
    <row r="1725">
      <c r="A1725" t="inlineStr">
        <is>
          <t>202606</t>
        </is>
      </c>
      <c r="B1725" t="inlineStr">
        <is>
          <t>Habitat</t>
        </is>
      </c>
      <c r="C1725" t="inlineStr">
        <is>
          <t>F2</t>
        </is>
      </c>
      <c r="D1725" t="inlineStr">
        <is>
          <t>IN-FONDO2</t>
        </is>
      </c>
      <c r="E1725" t="inlineStr">
        <is>
          <t>527040275426</t>
        </is>
      </c>
      <c r="F1725" t="inlineStr">
        <is>
          <t>LU0048575426</t>
        </is>
      </c>
      <c r="G1725" t="inlineStr">
        <is>
          <t>TD</t>
        </is>
      </c>
      <c r="H1725" t="inlineStr">
        <is>
          <t>Mayores</t>
        </is>
      </c>
      <c r="I1725" t="inlineStr"/>
      <c r="J1725" t="inlineStr"/>
      <c r="K1725" t="inlineStr"/>
      <c r="L1725" t="inlineStr">
        <is>
          <t>Fidelity - Emerging Markets -Retail</t>
        </is>
      </c>
      <c r="M1725" t="inlineStr">
        <is>
          <t>Fidelity - Emerging Markets -Retail</t>
        </is>
      </c>
      <c r="N1725" t="b">
        <v>0</v>
      </c>
      <c r="O1725" t="n">
        <v>18.54390047</v>
      </c>
      <c r="P1725" t="n">
        <v>2.337024970124037e-08</v>
      </c>
      <c r="Q1725" t="n">
        <v>9.559531267910184e-05</v>
      </c>
      <c r="R1725" t="n">
        <v>0.001772709963719794</v>
      </c>
      <c r="S1725" t="n">
        <v>4.333755844188487e-07</v>
      </c>
      <c r="T1725">
        <f>O1725*Q1725</f>
        <v/>
      </c>
      <c r="U1725">
        <f>O1725*P1725</f>
        <v/>
      </c>
    </row>
    <row r="1726">
      <c r="A1726" t="inlineStr">
        <is>
          <t>202606</t>
        </is>
      </c>
      <c r="B1726" t="inlineStr">
        <is>
          <t>Habitat</t>
        </is>
      </c>
      <c r="C1726" t="inlineStr">
        <is>
          <t>F3</t>
        </is>
      </c>
      <c r="D1726" t="inlineStr">
        <is>
          <t>IN-FONDO3</t>
        </is>
      </c>
      <c r="E1726" t="inlineStr">
        <is>
          <t>5271112EG764</t>
        </is>
      </c>
      <c r="F1726" t="inlineStr">
        <is>
          <t>US46434G7640</t>
        </is>
      </c>
      <c r="G1726" t="inlineStr">
        <is>
          <t>TD</t>
        </is>
      </c>
      <c r="H1726" t="inlineStr">
        <is>
          <t>Mayores</t>
        </is>
      </c>
      <c r="I1726" t="inlineStr"/>
      <c r="J1726" t="inlineStr"/>
      <c r="K1726" t="inlineStr"/>
      <c r="L1726" t="inlineStr">
        <is>
          <t>BlackRock - iShares MSCI Emerging Markets ex China</t>
        </is>
      </c>
      <c r="M1726" t="inlineStr">
        <is>
          <t>BlackRock - iShares MSCI Emerging Markets ex China</t>
        </is>
      </c>
      <c r="N1726" t="b">
        <v>0</v>
      </c>
      <c r="O1726" t="n">
        <v>86.20937024</v>
      </c>
      <c r="P1726" t="n">
        <v>0.01475427944195694</v>
      </c>
      <c r="Q1726" t="n">
        <v>25.71458899983304</v>
      </c>
      <c r="R1726" t="n">
        <v>2216.838523656038</v>
      </c>
      <c r="S1726" t="n">
        <v>1.271957139036087</v>
      </c>
      <c r="T1726">
        <f>O1726*Q1726</f>
        <v/>
      </c>
      <c r="U1726">
        <f>O1726*P1726</f>
        <v/>
      </c>
    </row>
    <row r="1727">
      <c r="A1727" t="inlineStr">
        <is>
          <t>202606</t>
        </is>
      </c>
      <c r="B1727" t="inlineStr">
        <is>
          <t>Habitat</t>
        </is>
      </c>
      <c r="C1727" t="inlineStr">
        <is>
          <t>F2</t>
        </is>
      </c>
      <c r="D1727" t="inlineStr">
        <is>
          <t>IN-FONDO2</t>
        </is>
      </c>
      <c r="E1727" t="inlineStr">
        <is>
          <t>5270882EMIUS</t>
        </is>
      </c>
      <c r="F1727" t="inlineStr">
        <is>
          <t>LU0248044025</t>
        </is>
      </c>
      <c r="G1727" t="inlineStr">
        <is>
          <t>TD</t>
        </is>
      </c>
      <c r="H1727" t="inlineStr">
        <is>
          <t>Mayores</t>
        </is>
      </c>
      <c r="I1727" t="inlineStr"/>
      <c r="J1727" t="inlineStr"/>
      <c r="K1727" t="inlineStr"/>
      <c r="L1727" t="inlineStr">
        <is>
          <t>JP Morgan - Emerging Markets</t>
        </is>
      </c>
      <c r="M1727" t="inlineStr">
        <is>
          <t>JP Morgan - Emerging Markets</t>
        </is>
      </c>
      <c r="N1727" t="b">
        <v>0</v>
      </c>
      <c r="O1727" t="n">
        <v>23.46238816</v>
      </c>
      <c r="P1727" t="n">
        <v>0.0001110037494876805</v>
      </c>
      <c r="Q1727" t="n">
        <v>0.4540575422377412</v>
      </c>
      <c r="R1727" t="n">
        <v>10.65327430295748</v>
      </c>
      <c r="S1727" t="n">
        <v>0.002604413057695361</v>
      </c>
      <c r="T1727">
        <f>O1727*Q1727</f>
        <v/>
      </c>
      <c r="U1727">
        <f>O1727*P1727</f>
        <v/>
      </c>
    </row>
    <row r="1728">
      <c r="A1728" t="inlineStr">
        <is>
          <t>202606</t>
        </is>
      </c>
      <c r="B1728" t="inlineStr">
        <is>
          <t>Habitat</t>
        </is>
      </c>
      <c r="C1728" t="inlineStr">
        <is>
          <t>F3</t>
        </is>
      </c>
      <c r="D1728" t="inlineStr">
        <is>
          <t>IN-FONDO3</t>
        </is>
      </c>
      <c r="E1728" t="inlineStr">
        <is>
          <t>5270882EMIUS</t>
        </is>
      </c>
      <c r="F1728" t="inlineStr">
        <is>
          <t>LU0248044025</t>
        </is>
      </c>
      <c r="G1728" t="inlineStr">
        <is>
          <t>TD</t>
        </is>
      </c>
      <c r="H1728" t="inlineStr">
        <is>
          <t>Mayores</t>
        </is>
      </c>
      <c r="I1728" t="inlineStr"/>
      <c r="J1728" t="inlineStr"/>
      <c r="K1728" t="inlineStr"/>
      <c r="L1728" t="inlineStr">
        <is>
          <t>JP Morgan - Emerging Markets</t>
        </is>
      </c>
      <c r="M1728" t="inlineStr">
        <is>
          <t>JP Morgan - Emerging Markets</t>
        </is>
      </c>
      <c r="N1728" t="b">
        <v>0</v>
      </c>
      <c r="O1728" t="n">
        <v>23.46238816</v>
      </c>
      <c r="P1728" t="n">
        <v>0.0004826280764522942</v>
      </c>
      <c r="Q1728" t="n">
        <v>0.8411513876074899</v>
      </c>
      <c r="R1728" t="n">
        <v>19.73542035736954</v>
      </c>
      <c r="S1728" t="n">
        <v>0.01132360726663788</v>
      </c>
      <c r="T1728">
        <f>O1728*Q1728</f>
        <v/>
      </c>
      <c r="U1728">
        <f>O1728*P1728</f>
        <v/>
      </c>
    </row>
    <row r="1729">
      <c r="A1729" t="inlineStr">
        <is>
          <t>202606</t>
        </is>
      </c>
      <c r="B1729" t="inlineStr">
        <is>
          <t>Habitat</t>
        </is>
      </c>
      <c r="C1729" t="inlineStr">
        <is>
          <t>F3</t>
        </is>
      </c>
      <c r="D1729" t="inlineStr">
        <is>
          <t>IN-FONDO3</t>
        </is>
      </c>
      <c r="E1729" t="inlineStr">
        <is>
          <t>52ALLB2EMGRO</t>
        </is>
      </c>
      <c r="F1729" t="inlineStr">
        <is>
          <t>LU0206294794</t>
        </is>
      </c>
      <c r="G1729" t="inlineStr">
        <is>
          <t>TD</t>
        </is>
      </c>
      <c r="H1729" t="inlineStr">
        <is>
          <t>Mayores</t>
        </is>
      </c>
      <c r="I1729" t="inlineStr"/>
      <c r="J1729" t="inlineStr"/>
      <c r="K1729" t="inlineStr"/>
      <c r="L1729" t="inlineStr">
        <is>
          <t>Alliance Bernstein - Emerging Markets Growth</t>
        </is>
      </c>
      <c r="M1729" t="inlineStr">
        <is>
          <t>Alliance Bernstein - Emerging Markets Growth</t>
        </is>
      </c>
      <c r="N1729" t="b">
        <v>0</v>
      </c>
      <c r="O1729" t="n">
        <v>28.80823866</v>
      </c>
      <c r="P1729" t="n">
        <v>3.69271632895945e-08</v>
      </c>
      <c r="Q1729" t="n">
        <v>6.435873948688738e-05</v>
      </c>
      <c r="R1729" t="n">
        <v>0.001854061926995018</v>
      </c>
      <c r="S1729" t="n">
        <v>1.063806533083429e-06</v>
      </c>
      <c r="T1729">
        <f>O1729*Q1729</f>
        <v/>
      </c>
      <c r="U1729">
        <f>O1729*P1729</f>
        <v/>
      </c>
    </row>
    <row r="1730">
      <c r="A1730" t="inlineStr">
        <is>
          <t>202606</t>
        </is>
      </c>
      <c r="B1730" t="inlineStr">
        <is>
          <t>Habitat</t>
        </is>
      </c>
      <c r="C1730" t="inlineStr">
        <is>
          <t>F1</t>
        </is>
      </c>
      <c r="D1730" t="inlineStr">
        <is>
          <t>IN-FONDO1</t>
        </is>
      </c>
      <c r="E1730" t="inlineStr">
        <is>
          <t>52ALLB2EMGRO</t>
        </is>
      </c>
      <c r="F1730" t="inlineStr">
        <is>
          <t>LU0206294794</t>
        </is>
      </c>
      <c r="G1730" t="inlineStr">
        <is>
          <t>TD</t>
        </is>
      </c>
      <c r="H1730" t="inlineStr">
        <is>
          <t>Mayores</t>
        </is>
      </c>
      <c r="I1730" t="inlineStr"/>
      <c r="J1730" t="inlineStr"/>
      <c r="K1730" t="inlineStr"/>
      <c r="L1730" t="inlineStr">
        <is>
          <t>Alliance Bernstein - Emerging Markets Growth</t>
        </is>
      </c>
      <c r="M1730" t="inlineStr">
        <is>
          <t>Alliance Bernstein - Emerging Markets Growth</t>
        </is>
      </c>
      <c r="N1730" t="b">
        <v>0</v>
      </c>
      <c r="O1730" t="n">
        <v>28.80823866</v>
      </c>
      <c r="P1730" t="n">
        <v>1.575852828537715e-07</v>
      </c>
      <c r="Q1730" t="n">
        <v>8.022370425176324e-05</v>
      </c>
      <c r="R1730" t="n">
        <v>0.002311103618274052</v>
      </c>
      <c r="S1730" t="n">
        <v>4.539754437755056e-06</v>
      </c>
      <c r="T1730">
        <f>O1730*Q1730</f>
        <v/>
      </c>
      <c r="U1730">
        <f>O1730*P1730</f>
        <v/>
      </c>
    </row>
    <row r="1731">
      <c r="A1731" t="inlineStr">
        <is>
          <t>202606</t>
        </is>
      </c>
      <c r="B1731" t="inlineStr">
        <is>
          <t>Habitat</t>
        </is>
      </c>
      <c r="C1731" t="inlineStr">
        <is>
          <t>F2</t>
        </is>
      </c>
      <c r="D1731" t="inlineStr">
        <is>
          <t>IN-FONDO2</t>
        </is>
      </c>
      <c r="E1731" t="inlineStr">
        <is>
          <t>52ALLB2EMGRO</t>
        </is>
      </c>
      <c r="F1731" t="inlineStr">
        <is>
          <t>LU0206294794</t>
        </is>
      </c>
      <c r="G1731" t="inlineStr">
        <is>
          <t>TD</t>
        </is>
      </c>
      <c r="H1731" t="inlineStr">
        <is>
          <t>Mayores</t>
        </is>
      </c>
      <c r="I1731" t="inlineStr"/>
      <c r="J1731" t="inlineStr"/>
      <c r="K1731" t="inlineStr"/>
      <c r="L1731" t="inlineStr">
        <is>
          <t>Alliance Bernstein - Emerging Markets Growth</t>
        </is>
      </c>
      <c r="M1731" t="inlineStr">
        <is>
          <t>Alliance Bernstein - Emerging Markets Growth</t>
        </is>
      </c>
      <c r="N1731" t="b">
        <v>0</v>
      </c>
      <c r="O1731" t="n">
        <v>28.80823866</v>
      </c>
      <c r="P1731" t="n">
        <v>1.455764497283348e-08</v>
      </c>
      <c r="Q1731" t="n">
        <v>5.954761463141365e-05</v>
      </c>
      <c r="R1731" t="n">
        <v>0.001715461893935472</v>
      </c>
      <c r="S1731" t="n">
        <v>4.193801107049361e-07</v>
      </c>
      <c r="T1731">
        <f>O1731*Q1731</f>
        <v/>
      </c>
      <c r="U1731">
        <f>O1731*P1731</f>
        <v/>
      </c>
    </row>
    <row r="1732">
      <c r="A1732" t="inlineStr">
        <is>
          <t>202606</t>
        </is>
      </c>
      <c r="B1732" t="inlineStr">
        <is>
          <t>Habitat</t>
        </is>
      </c>
      <c r="C1732" t="inlineStr">
        <is>
          <t>F3</t>
        </is>
      </c>
      <c r="D1732" t="inlineStr">
        <is>
          <t>IN-FONDO3</t>
        </is>
      </c>
      <c r="E1732" t="inlineStr">
        <is>
          <t>5274812ASHFM</t>
        </is>
      </c>
      <c r="F1732" t="inlineStr">
        <is>
          <t>LU0794787092</t>
        </is>
      </c>
      <c r="G1732" t="inlineStr">
        <is>
          <t>TD</t>
        </is>
      </c>
      <c r="H1732" t="inlineStr">
        <is>
          <t>Mayores</t>
        </is>
      </c>
      <c r="I1732" t="inlineStr"/>
      <c r="J1732" t="inlineStr"/>
      <c r="K1732" t="inlineStr"/>
      <c r="L1732" t="inlineStr">
        <is>
          <t>Ashmore - Emerging Markets Frontier Equities</t>
        </is>
      </c>
      <c r="M1732" t="inlineStr">
        <is>
          <t>Ashmore - Emerging Markets Frontier Equities</t>
        </is>
      </c>
      <c r="N1732" t="b">
        <v>0</v>
      </c>
      <c r="O1732" t="n">
        <v>171.43940862</v>
      </c>
      <c r="P1732" t="n">
        <v>3.887246492954467e-07</v>
      </c>
      <c r="Q1732" t="n">
        <v>0.0006774912072162052</v>
      </c>
      <c r="R1732" t="n">
        <v>0.1161486919103961</v>
      </c>
      <c r="S1732" t="n">
        <v>6.664272399122827e-05</v>
      </c>
      <c r="T1732">
        <f>O1732*Q1732</f>
        <v/>
      </c>
      <c r="U1732">
        <f>O1732*P1732</f>
        <v/>
      </c>
    </row>
    <row r="1733">
      <c r="A1733" t="inlineStr">
        <is>
          <t>202606</t>
        </is>
      </c>
      <c r="B1733" t="inlineStr">
        <is>
          <t>Habitat</t>
        </is>
      </c>
      <c r="C1733" t="inlineStr">
        <is>
          <t>F1</t>
        </is>
      </c>
      <c r="D1733" t="inlineStr">
        <is>
          <t>IN-FONDO1</t>
        </is>
      </c>
      <c r="E1733" t="inlineStr">
        <is>
          <t>5274812ASHFM</t>
        </is>
      </c>
      <c r="F1733" t="inlineStr">
        <is>
          <t>LU0794787092</t>
        </is>
      </c>
      <c r="G1733" t="inlineStr">
        <is>
          <t>TD</t>
        </is>
      </c>
      <c r="H1733" t="inlineStr">
        <is>
          <t>Mayores</t>
        </is>
      </c>
      <c r="I1733" t="inlineStr"/>
      <c r="J1733" t="inlineStr"/>
      <c r="K1733" t="inlineStr"/>
      <c r="L1733" t="inlineStr">
        <is>
          <t>Ashmore - Emerging Markets Frontier Equities</t>
        </is>
      </c>
      <c r="M1733" t="inlineStr">
        <is>
          <t>Ashmore - Emerging Markets Frontier Equities</t>
        </is>
      </c>
      <c r="N1733" t="b">
        <v>0</v>
      </c>
      <c r="O1733" t="n">
        <v>171.43940862</v>
      </c>
      <c r="P1733" t="n">
        <v>7.743915268001584e-07</v>
      </c>
      <c r="Q1733" t="n">
        <v>0.0003942281645598509</v>
      </c>
      <c r="R1733" t="n">
        <v>0.06758624339348887</v>
      </c>
      <c r="S1733" t="n">
        <v>0.000132761225394958</v>
      </c>
      <c r="T1733">
        <f>O1733*Q1733</f>
        <v/>
      </c>
      <c r="U1733">
        <f>O1733*P1733</f>
        <v/>
      </c>
    </row>
    <row r="1734">
      <c r="A1734" t="inlineStr">
        <is>
          <t>202606</t>
        </is>
      </c>
      <c r="B1734" t="inlineStr">
        <is>
          <t>Habitat</t>
        </is>
      </c>
      <c r="C1734" t="inlineStr">
        <is>
          <t>F2</t>
        </is>
      </c>
      <c r="D1734" t="inlineStr">
        <is>
          <t>IN-FONDO2</t>
        </is>
      </c>
      <c r="E1734" t="inlineStr">
        <is>
          <t>5274812ASHFM</t>
        </is>
      </c>
      <c r="F1734" t="inlineStr">
        <is>
          <t>LU0794787092</t>
        </is>
      </c>
      <c r="G1734" t="inlineStr">
        <is>
          <t>TD</t>
        </is>
      </c>
      <c r="H1734" t="inlineStr">
        <is>
          <t>Mayores</t>
        </is>
      </c>
      <c r="I1734" t="inlineStr"/>
      <c r="J1734" t="inlineStr"/>
      <c r="K1734" t="inlineStr"/>
      <c r="L1734" t="inlineStr">
        <is>
          <t>Ashmore - Emerging Markets Frontier Equities</t>
        </is>
      </c>
      <c r="M1734" t="inlineStr">
        <is>
          <t>Ashmore - Emerging Markets Frontier Equities</t>
        </is>
      </c>
      <c r="N1734" t="b">
        <v>0</v>
      </c>
      <c r="O1734" t="n">
        <v>171.43940862</v>
      </c>
      <c r="P1734" t="n">
        <v>9.651426461770953e-08</v>
      </c>
      <c r="Q1734" t="n">
        <v>0.0003947887344838182</v>
      </c>
      <c r="R1734" t="n">
        <v>0.067682347169744</v>
      </c>
      <c r="S1734" t="n">
        <v>1.654634844945431e-05</v>
      </c>
      <c r="T1734">
        <f>O1734*Q1734</f>
        <v/>
      </c>
      <c r="U1734">
        <f>O1734*P1734</f>
        <v/>
      </c>
    </row>
    <row r="1735">
      <c r="A1735" t="inlineStr">
        <is>
          <t>202606</t>
        </is>
      </c>
      <c r="B1735" t="inlineStr">
        <is>
          <t>Habitat</t>
        </is>
      </c>
      <c r="C1735" t="inlineStr">
        <is>
          <t>F1</t>
        </is>
      </c>
      <c r="D1735" t="inlineStr">
        <is>
          <t>IN-FONDO1</t>
        </is>
      </c>
      <c r="E1735" t="inlineStr">
        <is>
          <t>2500021V2F13</t>
        </is>
      </c>
      <c r="F1735" t="inlineStr">
        <is>
          <t>US05971V2F13</t>
        </is>
      </c>
      <c r="G1735" t="inlineStr">
        <is>
          <t>BU</t>
        </is>
      </c>
      <c r="H1735" t="inlineStr">
        <is>
          <t>Mayores</t>
        </is>
      </c>
      <c r="I1735" t="inlineStr"/>
      <c r="J1735" t="inlineStr"/>
      <c r="K1735" t="inlineStr"/>
      <c r="L1735" t="inlineStr"/>
      <c r="M1735" t="inlineStr">
        <is>
          <t>nan</t>
        </is>
      </c>
      <c r="N1735" t="b">
        <v>0</v>
      </c>
      <c r="O1735" t="n">
        <v>0.44</v>
      </c>
      <c r="P1735" t="n">
        <v>0.03364207198221456</v>
      </c>
      <c r="Q1735" t="n">
        <v>17.12654623732915</v>
      </c>
      <c r="R1735" t="n">
        <v>7.535680344424828</v>
      </c>
      <c r="S1735" t="n">
        <v>0.01480251167217441</v>
      </c>
      <c r="T1735">
        <f>O1735*Q1735</f>
        <v/>
      </c>
      <c r="U1735">
        <f>O1735*P1735</f>
        <v/>
      </c>
    </row>
    <row r="1736">
      <c r="A1736" t="inlineStr">
        <is>
          <t>202606</t>
        </is>
      </c>
      <c r="B1736" t="inlineStr">
        <is>
          <t>Habitat</t>
        </is>
      </c>
      <c r="C1736" t="inlineStr">
        <is>
          <t>F2</t>
        </is>
      </c>
      <c r="D1736" t="inlineStr">
        <is>
          <t>IN-FONDO2</t>
        </is>
      </c>
      <c r="E1736" t="inlineStr">
        <is>
          <t>5270082F8671</t>
        </is>
      </c>
      <c r="F1736" t="inlineStr">
        <is>
          <t>LU1951186714</t>
        </is>
      </c>
      <c r="G1736" t="inlineStr">
        <is>
          <t>TD</t>
        </is>
      </c>
      <c r="H1736" t="inlineStr">
        <is>
          <t>Mayores</t>
        </is>
      </c>
      <c r="I1736" t="inlineStr"/>
      <c r="J1736" t="inlineStr"/>
      <c r="K1736" t="inlineStr"/>
      <c r="L1736" t="inlineStr">
        <is>
          <t>UBS - China Opportunity - A3</t>
        </is>
      </c>
      <c r="M1736" t="inlineStr">
        <is>
          <t>UBS - China Opportunity - A3</t>
        </is>
      </c>
      <c r="N1736" t="b">
        <v>0</v>
      </c>
      <c r="O1736" t="n">
        <v>63.38678522</v>
      </c>
      <c r="P1736" t="n">
        <v>2.088479099945474e-08</v>
      </c>
      <c r="Q1736" t="n">
        <v>8.542861763794525e-05</v>
      </c>
      <c r="R1736" t="n">
        <v>0.005415045437857939</v>
      </c>
      <c r="S1736" t="n">
        <v>1.323819761447027e-06</v>
      </c>
      <c r="T1736">
        <f>O1736*Q1736</f>
        <v/>
      </c>
      <c r="U1736">
        <f>O1736*P1736</f>
        <v/>
      </c>
    </row>
    <row r="1737">
      <c r="A1737" t="inlineStr">
        <is>
          <t>202606</t>
        </is>
      </c>
      <c r="B1737" t="inlineStr">
        <is>
          <t>Habitat</t>
        </is>
      </c>
      <c r="C1737" t="inlineStr">
        <is>
          <t>F2</t>
        </is>
      </c>
      <c r="D1737" t="inlineStr">
        <is>
          <t>IN-FONDO2</t>
        </is>
      </c>
      <c r="E1737" t="inlineStr">
        <is>
          <t>2500021V2F13</t>
        </is>
      </c>
      <c r="F1737" t="inlineStr">
        <is>
          <t>US05971V2F13</t>
        </is>
      </c>
      <c r="G1737" t="inlineStr">
        <is>
          <t>BU</t>
        </is>
      </c>
      <c r="H1737" t="inlineStr">
        <is>
          <t>Mayores</t>
        </is>
      </c>
      <c r="I1737" t="inlineStr"/>
      <c r="J1737" t="inlineStr"/>
      <c r="K1737" t="inlineStr"/>
      <c r="L1737" t="inlineStr"/>
      <c r="M1737" t="inlineStr">
        <is>
          <t>nan</t>
        </is>
      </c>
      <c r="N1737" t="b">
        <v>0</v>
      </c>
      <c r="O1737" t="n">
        <v>0.44</v>
      </c>
      <c r="P1737" t="n">
        <v>0.01127982260490844</v>
      </c>
      <c r="Q1737" t="n">
        <v>46.13977953448196</v>
      </c>
      <c r="R1737" t="n">
        <v>20.30150299517206</v>
      </c>
      <c r="S1737" t="n">
        <v>0.004963121946159716</v>
      </c>
      <c r="T1737">
        <f>O1737*Q1737</f>
        <v/>
      </c>
      <c r="U1737">
        <f>O1737*P1737</f>
        <v/>
      </c>
    </row>
    <row r="1738">
      <c r="A1738" t="inlineStr">
        <is>
          <t>202606</t>
        </is>
      </c>
      <c r="B1738" t="inlineStr">
        <is>
          <t>Habitat</t>
        </is>
      </c>
      <c r="C1738" t="inlineStr">
        <is>
          <t>F1</t>
        </is>
      </c>
      <c r="D1738" t="inlineStr">
        <is>
          <t>IN-FONDO1</t>
        </is>
      </c>
      <c r="E1738" t="inlineStr">
        <is>
          <t>5270082F8671</t>
        </is>
      </c>
      <c r="F1738" t="inlineStr">
        <is>
          <t>LU1951186714</t>
        </is>
      </c>
      <c r="G1738" t="inlineStr">
        <is>
          <t>TD</t>
        </is>
      </c>
      <c r="H1738" t="inlineStr">
        <is>
          <t>Mayores</t>
        </is>
      </c>
      <c r="I1738" t="inlineStr"/>
      <c r="J1738" t="inlineStr"/>
      <c r="K1738" t="inlineStr"/>
      <c r="L1738" t="inlineStr">
        <is>
          <t>UBS - China Opportunity - A3</t>
        </is>
      </c>
      <c r="M1738" t="inlineStr">
        <is>
          <t>UBS - China Opportunity - A3</t>
        </is>
      </c>
      <c r="N1738" t="b">
        <v>0</v>
      </c>
      <c r="O1738" t="n">
        <v>63.38678522</v>
      </c>
      <c r="P1738" t="n">
        <v>1.311539268292013e-07</v>
      </c>
      <c r="Q1738" t="n">
        <v>6.676799791746175e-05</v>
      </c>
      <c r="R1738" t="n">
        <v>0.004232208743563556</v>
      </c>
      <c r="S1738" t="n">
        <v>8.313425790682177e-06</v>
      </c>
      <c r="T1738">
        <f>O1738*Q1738</f>
        <v/>
      </c>
      <c r="U1738">
        <f>O1738*P1738</f>
        <v/>
      </c>
    </row>
    <row r="1739">
      <c r="A1739" t="inlineStr">
        <is>
          <t>202606</t>
        </is>
      </c>
      <c r="B1739" t="inlineStr">
        <is>
          <t>Habitat</t>
        </is>
      </c>
      <c r="C1739" t="inlineStr">
        <is>
          <t>F3</t>
        </is>
      </c>
      <c r="D1739" t="inlineStr">
        <is>
          <t>IN-FONDO3</t>
        </is>
      </c>
      <c r="E1739" t="inlineStr">
        <is>
          <t>5270082F8671</t>
        </is>
      </c>
      <c r="F1739" t="inlineStr">
        <is>
          <t>LU1951186714</t>
        </is>
      </c>
      <c r="G1739" t="inlineStr">
        <is>
          <t>TD</t>
        </is>
      </c>
      <c r="H1739" t="inlineStr">
        <is>
          <t>Mayores</t>
        </is>
      </c>
      <c r="I1739" t="inlineStr"/>
      <c r="J1739" t="inlineStr"/>
      <c r="K1739" t="inlineStr"/>
      <c r="L1739" t="inlineStr">
        <is>
          <t>UBS - China Opportunity - A3</t>
        </is>
      </c>
      <c r="M1739" t="inlineStr">
        <is>
          <t>UBS - China Opportunity - A3</t>
        </is>
      </c>
      <c r="N1739" t="b">
        <v>0</v>
      </c>
      <c r="O1739" t="n">
        <v>63.38678522</v>
      </c>
      <c r="P1739" t="n">
        <v>5.370422642108352e-08</v>
      </c>
      <c r="Q1739" t="n">
        <v>9.359874980034739e-05</v>
      </c>
      <c r="R1739" t="n">
        <v>0.005932923850455137</v>
      </c>
      <c r="S1739" t="n">
        <v>3.40413826555947e-06</v>
      </c>
      <c r="T1739">
        <f>O1739*Q1739</f>
        <v/>
      </c>
      <c r="U1739">
        <f>O1739*P1739</f>
        <v/>
      </c>
    </row>
    <row r="1740">
      <c r="A1740" t="inlineStr">
        <is>
          <t>202606</t>
        </is>
      </c>
      <c r="B1740" t="inlineStr">
        <is>
          <t>Habitat</t>
        </is>
      </c>
      <c r="C1740" t="inlineStr">
        <is>
          <t>F2</t>
        </is>
      </c>
      <c r="D1740" t="inlineStr">
        <is>
          <t>IN-FONDO2</t>
        </is>
      </c>
      <c r="E1740" t="inlineStr">
        <is>
          <t>5275152F0769</t>
        </is>
      </c>
      <c r="F1740" t="inlineStr">
        <is>
          <t>LU1713307699</t>
        </is>
      </c>
      <c r="G1740" t="inlineStr">
        <is>
          <t>TD</t>
        </is>
      </c>
      <c r="H1740" t="inlineStr">
        <is>
          <t>Mayores</t>
        </is>
      </c>
      <c r="I1740" t="inlineStr"/>
      <c r="J1740" t="inlineStr"/>
      <c r="K1740" t="inlineStr"/>
      <c r="L1740" t="inlineStr">
        <is>
          <t>Schroder - International Selection Fund China A</t>
        </is>
      </c>
      <c r="M1740" t="inlineStr">
        <is>
          <t>Schroder - International Selection Fund China A</t>
        </is>
      </c>
      <c r="N1740" t="b">
        <v>0</v>
      </c>
      <c r="O1740" t="n">
        <v>74.58446843</v>
      </c>
      <c r="P1740" t="n">
        <v>6.420699200222665e-08</v>
      </c>
      <c r="Q1740" t="n">
        <v>0.0002626367948611041</v>
      </c>
      <c r="R1740" t="n">
        <v>0.0195886257348744</v>
      </c>
      <c r="S1740" t="n">
        <v>4.788844367975336e-06</v>
      </c>
      <c r="T1740">
        <f>O1740*Q1740</f>
        <v/>
      </c>
      <c r="U1740">
        <f>O1740*P1740</f>
        <v/>
      </c>
    </row>
    <row r="1741">
      <c r="A1741" t="inlineStr">
        <is>
          <t>202606</t>
        </is>
      </c>
      <c r="B1741" t="inlineStr">
        <is>
          <t>Habitat</t>
        </is>
      </c>
      <c r="C1741" t="inlineStr">
        <is>
          <t>F1</t>
        </is>
      </c>
      <c r="D1741" t="inlineStr">
        <is>
          <t>IN-FONDO1</t>
        </is>
      </c>
      <c r="E1741" t="inlineStr">
        <is>
          <t>5275152F0769</t>
        </is>
      </c>
      <c r="F1741" t="inlineStr">
        <is>
          <t>LU1713307699</t>
        </is>
      </c>
      <c r="G1741" t="inlineStr">
        <is>
          <t>TD</t>
        </is>
      </c>
      <c r="H1741" t="inlineStr">
        <is>
          <t>Mayores</t>
        </is>
      </c>
      <c r="I1741" t="inlineStr"/>
      <c r="J1741" t="inlineStr"/>
      <c r="K1741" t="inlineStr"/>
      <c r="L1741" t="inlineStr">
        <is>
          <t>Schroder - International Selection Fund China A</t>
        </is>
      </c>
      <c r="M1741" t="inlineStr">
        <is>
          <t>Schroder - International Selection Fund China A</t>
        </is>
      </c>
      <c r="N1741" t="b">
        <v>0</v>
      </c>
      <c r="O1741" t="n">
        <v>74.58446843</v>
      </c>
      <c r="P1741" t="n">
        <v>3.939214214838094e-07</v>
      </c>
      <c r="Q1741" t="n">
        <v>0.0002005379883404193</v>
      </c>
      <c r="R1741" t="n">
        <v>0.01495701926039171</v>
      </c>
      <c r="S1741" t="n">
        <v>2.938041982455991e-05</v>
      </c>
      <c r="T1741">
        <f>O1741*Q1741</f>
        <v/>
      </c>
      <c r="U1741">
        <f>O1741*P1741</f>
        <v/>
      </c>
    </row>
    <row r="1742">
      <c r="A1742" t="inlineStr">
        <is>
          <t>202606</t>
        </is>
      </c>
      <c r="B1742" t="inlineStr">
        <is>
          <t>Habitat</t>
        </is>
      </c>
      <c r="C1742" t="inlineStr">
        <is>
          <t>F2</t>
        </is>
      </c>
      <c r="D1742" t="inlineStr">
        <is>
          <t>IN-FONDO2</t>
        </is>
      </c>
      <c r="E1742" t="inlineStr">
        <is>
          <t>2223041GAR67</t>
        </is>
      </c>
      <c r="F1742" t="inlineStr">
        <is>
          <t>USP9T36GAR67</t>
        </is>
      </c>
      <c r="G1742" t="inlineStr">
        <is>
          <t>BU</t>
        </is>
      </c>
      <c r="H1742" t="inlineStr">
        <is>
          <t>Mayores</t>
        </is>
      </c>
      <c r="I1742" t="inlineStr"/>
      <c r="J1742" t="inlineStr"/>
      <c r="K1742" t="inlineStr"/>
      <c r="L1742" t="inlineStr">
        <is>
          <t>Telefónica</t>
        </is>
      </c>
      <c r="M1742" t="inlineStr">
        <is>
          <t>Telefónica</t>
        </is>
      </c>
      <c r="N1742" t="b">
        <v>0</v>
      </c>
      <c r="O1742" t="n">
        <v>2.4</v>
      </c>
      <c r="P1742" t="n">
        <v>0.0002891554608433625</v>
      </c>
      <c r="Q1742" t="n">
        <v>1.182781829272622</v>
      </c>
      <c r="R1742" t="n">
        <v>2.838676390254292</v>
      </c>
      <c r="S1742" t="n">
        <v>0.0006939731060240699</v>
      </c>
      <c r="T1742">
        <f>O1742*Q1742</f>
        <v/>
      </c>
      <c r="U1742">
        <f>O1742*P1742</f>
        <v/>
      </c>
    </row>
    <row r="1743">
      <c r="A1743" t="inlineStr">
        <is>
          <t>202606</t>
        </is>
      </c>
      <c r="B1743" t="inlineStr">
        <is>
          <t>Habitat</t>
        </is>
      </c>
      <c r="C1743" t="inlineStr">
        <is>
          <t>F3</t>
        </is>
      </c>
      <c r="D1743" t="inlineStr">
        <is>
          <t>IN-FONDO3</t>
        </is>
      </c>
      <c r="E1743" t="inlineStr">
        <is>
          <t>5275152F0769</t>
        </is>
      </c>
      <c r="F1743" t="inlineStr">
        <is>
          <t>LU1713307699</t>
        </is>
      </c>
      <c r="G1743" t="inlineStr">
        <is>
          <t>TD</t>
        </is>
      </c>
      <c r="H1743" t="inlineStr">
        <is>
          <t>Mayores</t>
        </is>
      </c>
      <c r="I1743" t="inlineStr"/>
      <c r="J1743" t="inlineStr"/>
      <c r="K1743" t="inlineStr"/>
      <c r="L1743" t="inlineStr">
        <is>
          <t>Schroder - International Selection Fund China A</t>
        </is>
      </c>
      <c r="M1743" t="inlineStr">
        <is>
          <t>Schroder - International Selection Fund China A</t>
        </is>
      </c>
      <c r="N1743" t="b">
        <v>0</v>
      </c>
      <c r="O1743" t="n">
        <v>74.58446843</v>
      </c>
      <c r="P1743" t="n">
        <v>1.367579345846432e-07</v>
      </c>
      <c r="Q1743" t="n">
        <v>0.0002383494290008999</v>
      </c>
      <c r="R1743" t="n">
        <v>0.01777716546262614</v>
      </c>
      <c r="S1743" t="n">
        <v>1.020001785458033e-05</v>
      </c>
      <c r="T1743">
        <f>O1743*Q1743</f>
        <v/>
      </c>
      <c r="U1743">
        <f>O1743*P1743</f>
        <v/>
      </c>
    </row>
    <row r="1744">
      <c r="A1744" t="inlineStr">
        <is>
          <t>202606</t>
        </is>
      </c>
      <c r="B1744" t="inlineStr">
        <is>
          <t>Habitat</t>
        </is>
      </c>
      <c r="C1744" t="inlineStr">
        <is>
          <t>F1</t>
        </is>
      </c>
      <c r="D1744" t="inlineStr">
        <is>
          <t>IN-FONDO1</t>
        </is>
      </c>
      <c r="E1744" t="inlineStr">
        <is>
          <t>3021012171A1</t>
        </is>
      </c>
      <c r="F1744" t="inlineStr">
        <is>
          <t>PAL1801171A1</t>
        </is>
      </c>
      <c r="G1744" t="inlineStr">
        <is>
          <t>BU</t>
        </is>
      </c>
      <c r="H1744" t="inlineStr">
        <is>
          <t>Mayores</t>
        </is>
      </c>
      <c r="I1744" t="inlineStr"/>
      <c r="J1744" t="inlineStr"/>
      <c r="K1744" t="inlineStr"/>
      <c r="L1744" t="inlineStr">
        <is>
          <t>InRetail Peru</t>
        </is>
      </c>
      <c r="M1744" t="inlineStr">
        <is>
          <t>InRetail Peru</t>
        </is>
      </c>
      <c r="N1744" t="b">
        <v>0</v>
      </c>
      <c r="O1744" t="n">
        <v>23.09</v>
      </c>
      <c r="P1744" t="n">
        <v>0.002253144043291648</v>
      </c>
      <c r="Q1744" t="n">
        <v>1.147033264098527</v>
      </c>
      <c r="R1744" t="n">
        <v>26.484998068035</v>
      </c>
      <c r="S1744" t="n">
        <v>0.05202509595960416</v>
      </c>
      <c r="T1744">
        <f>O1744*Q1744</f>
        <v/>
      </c>
      <c r="U1744">
        <f>O1744*P1744</f>
        <v/>
      </c>
    </row>
    <row r="1745">
      <c r="A1745" t="inlineStr">
        <is>
          <t>202606</t>
        </is>
      </c>
      <c r="B1745" t="inlineStr">
        <is>
          <t>Habitat</t>
        </is>
      </c>
      <c r="C1745" t="inlineStr">
        <is>
          <t>F3</t>
        </is>
      </c>
      <c r="D1745" t="inlineStr">
        <is>
          <t>IN-FONDO3</t>
        </is>
      </c>
      <c r="E1745" t="inlineStr">
        <is>
          <t>5270472F4576</t>
        </is>
      </c>
      <c r="F1745" t="inlineStr">
        <is>
          <t>LU1997245763</t>
        </is>
      </c>
      <c r="G1745" t="inlineStr">
        <is>
          <t>TD</t>
        </is>
      </c>
      <c r="H1745" t="inlineStr">
        <is>
          <t>Mayores</t>
        </is>
      </c>
      <c r="I1745" t="inlineStr"/>
      <c r="J1745" t="inlineStr"/>
      <c r="K1745" t="inlineStr"/>
      <c r="L1745" t="inlineStr">
        <is>
          <t>Allianz - China-A</t>
        </is>
      </c>
      <c r="M1745" t="inlineStr">
        <is>
          <t>Allianz - China-A</t>
        </is>
      </c>
      <c r="N1745" t="b">
        <v>0</v>
      </c>
      <c r="O1745" t="n">
        <v>77.93995046000001</v>
      </c>
      <c r="P1745" t="n">
        <v>0.0008373204606975002</v>
      </c>
      <c r="Q1745" t="n">
        <v>1.459329246995152</v>
      </c>
      <c r="R1745" t="n">
        <v>113.7400492156312</v>
      </c>
      <c r="S1745" t="n">
        <v>0.06526071522590755</v>
      </c>
      <c r="T1745">
        <f>O1745*Q1745</f>
        <v/>
      </c>
      <c r="U1745">
        <f>O1745*P1745</f>
        <v/>
      </c>
    </row>
    <row r="1746">
      <c r="A1746" t="inlineStr">
        <is>
          <t>202606</t>
        </is>
      </c>
      <c r="B1746" t="inlineStr">
        <is>
          <t>Habitat</t>
        </is>
      </c>
      <c r="C1746" t="inlineStr">
        <is>
          <t>F2</t>
        </is>
      </c>
      <c r="D1746" t="inlineStr">
        <is>
          <t>IN-FONDO2</t>
        </is>
      </c>
      <c r="E1746" t="inlineStr">
        <is>
          <t>3021012171A1</t>
        </is>
      </c>
      <c r="F1746" t="inlineStr">
        <is>
          <t>PAL1801171A1</t>
        </is>
      </c>
      <c r="G1746" t="inlineStr">
        <is>
          <t>BU</t>
        </is>
      </c>
      <c r="H1746" t="inlineStr">
        <is>
          <t>Mayores</t>
        </is>
      </c>
      <c r="I1746" t="inlineStr"/>
      <c r="J1746" t="inlineStr"/>
      <c r="K1746" t="inlineStr"/>
      <c r="L1746" t="inlineStr">
        <is>
          <t>InRetail Peru</t>
        </is>
      </c>
      <c r="M1746" t="inlineStr">
        <is>
          <t>InRetail Peru</t>
        </is>
      </c>
      <c r="N1746" t="b">
        <v>0</v>
      </c>
      <c r="O1746" t="n">
        <v>23.09</v>
      </c>
      <c r="P1746" t="n">
        <v>0.01109776877476771</v>
      </c>
      <c r="Q1746" t="n">
        <v>45.39509374638753</v>
      </c>
      <c r="R1746" t="n">
        <v>1048.172714604088</v>
      </c>
      <c r="S1746" t="n">
        <v>0.2562474810093864</v>
      </c>
      <c r="T1746">
        <f>O1746*Q1746</f>
        <v/>
      </c>
      <c r="U1746">
        <f>O1746*P1746</f>
        <v/>
      </c>
    </row>
    <row r="1747">
      <c r="A1747" t="inlineStr">
        <is>
          <t>202606</t>
        </is>
      </c>
      <c r="B1747" t="inlineStr">
        <is>
          <t>Habitat</t>
        </is>
      </c>
      <c r="C1747" t="inlineStr">
        <is>
          <t>F1</t>
        </is>
      </c>
      <c r="D1747" t="inlineStr">
        <is>
          <t>IN-FONDO1</t>
        </is>
      </c>
      <c r="E1747" t="inlineStr">
        <is>
          <t>5270472F4576</t>
        </is>
      </c>
      <c r="F1747" t="inlineStr">
        <is>
          <t>LU1997245763</t>
        </is>
      </c>
      <c r="G1747" t="inlineStr">
        <is>
          <t>TD</t>
        </is>
      </c>
      <c r="H1747" t="inlineStr">
        <is>
          <t>Mayores</t>
        </is>
      </c>
      <c r="I1747" t="inlineStr"/>
      <c r="J1747" t="inlineStr"/>
      <c r="K1747" t="inlineStr"/>
      <c r="L1747" t="inlineStr">
        <is>
          <t>Allianz - China-A</t>
        </is>
      </c>
      <c r="M1747" t="inlineStr">
        <is>
          <t>Allianz - China-A</t>
        </is>
      </c>
      <c r="N1747" t="b">
        <v>0</v>
      </c>
      <c r="O1747" t="n">
        <v>77.93995046000001</v>
      </c>
      <c r="P1747" t="n">
        <v>3.10413429582751e-05</v>
      </c>
      <c r="Q1747" t="n">
        <v>0.01580256399560484</v>
      </c>
      <c r="R1747" t="n">
        <v>1.231651054958421</v>
      </c>
      <c r="S1747" t="n">
        <v>0.002419360732379831</v>
      </c>
      <c r="T1747">
        <f>O1747*Q1747</f>
        <v/>
      </c>
      <c r="U1747">
        <f>O1747*P1747</f>
        <v/>
      </c>
    </row>
    <row r="1748">
      <c r="A1748" t="inlineStr">
        <is>
          <t>202606</t>
        </is>
      </c>
      <c r="B1748" t="inlineStr">
        <is>
          <t>Habitat</t>
        </is>
      </c>
      <c r="C1748" t="inlineStr">
        <is>
          <t>F3</t>
        </is>
      </c>
      <c r="D1748" t="inlineStr">
        <is>
          <t>IN-FONDO3</t>
        </is>
      </c>
      <c r="E1748" t="inlineStr">
        <is>
          <t>3021012171A1</t>
        </is>
      </c>
      <c r="F1748" t="inlineStr">
        <is>
          <t>PAL1801171A1</t>
        </is>
      </c>
      <c r="G1748" t="inlineStr">
        <is>
          <t>BU</t>
        </is>
      </c>
      <c r="H1748" t="inlineStr">
        <is>
          <t>Mayores</t>
        </is>
      </c>
      <c r="I1748" t="inlineStr"/>
      <c r="J1748" t="inlineStr"/>
      <c r="K1748" t="inlineStr"/>
      <c r="L1748" t="inlineStr">
        <is>
          <t>InRetail Peru</t>
        </is>
      </c>
      <c r="M1748" t="inlineStr">
        <is>
          <t>InRetail Peru</t>
        </is>
      </c>
      <c r="N1748" t="b">
        <v>0</v>
      </c>
      <c r="O1748" t="n">
        <v>23.09</v>
      </c>
      <c r="P1748" t="n">
        <v>0.03655596852198788</v>
      </c>
      <c r="Q1748" t="n">
        <v>63.71180034455632</v>
      </c>
      <c r="R1748" t="n">
        <v>1471.105469955805</v>
      </c>
      <c r="S1748" t="n">
        <v>0.8440773131727003</v>
      </c>
      <c r="T1748">
        <f>O1748*Q1748</f>
        <v/>
      </c>
      <c r="U1748">
        <f>O1748*P1748</f>
        <v/>
      </c>
    </row>
    <row r="1749">
      <c r="A1749" t="inlineStr">
        <is>
          <t>202606</t>
        </is>
      </c>
      <c r="B1749" t="inlineStr">
        <is>
          <t>Habitat</t>
        </is>
      </c>
      <c r="C1749" t="inlineStr">
        <is>
          <t>F2</t>
        </is>
      </c>
      <c r="D1749" t="inlineStr">
        <is>
          <t>IN-FONDO2</t>
        </is>
      </c>
      <c r="E1749" t="inlineStr">
        <is>
          <t>5270472F4576</t>
        </is>
      </c>
      <c r="F1749" t="inlineStr">
        <is>
          <t>LU1997245763</t>
        </is>
      </c>
      <c r="G1749" t="inlineStr">
        <is>
          <t>TD</t>
        </is>
      </c>
      <c r="H1749" t="inlineStr">
        <is>
          <t>Mayores</t>
        </is>
      </c>
      <c r="I1749" t="inlineStr"/>
      <c r="J1749" t="inlineStr"/>
      <c r="K1749" t="inlineStr"/>
      <c r="L1749" t="inlineStr">
        <is>
          <t>Allianz - China-A</t>
        </is>
      </c>
      <c r="M1749" t="inlineStr">
        <is>
          <t>Allianz - China-A</t>
        </is>
      </c>
      <c r="N1749" t="b">
        <v>0</v>
      </c>
      <c r="O1749" t="n">
        <v>77.93995046000001</v>
      </c>
      <c r="P1749" t="n">
        <v>0.0001083183320928189</v>
      </c>
      <c r="Q1749" t="n">
        <v>0.4430729220981426</v>
      </c>
      <c r="R1749" t="n">
        <v>34.53308159849667</v>
      </c>
      <c r="S1749" t="n">
        <v>0.008442325437224134</v>
      </c>
      <c r="T1749">
        <f>O1749*Q1749</f>
        <v/>
      </c>
      <c r="U1749">
        <f>O1749*P1749</f>
        <v/>
      </c>
    </row>
    <row r="1750">
      <c r="A1750" t="inlineStr">
        <is>
          <t>202606</t>
        </is>
      </c>
      <c r="B1750" t="inlineStr">
        <is>
          <t>Habitat</t>
        </is>
      </c>
      <c r="C1750" t="inlineStr">
        <is>
          <t>F3</t>
        </is>
      </c>
      <c r="D1750" t="inlineStr">
        <is>
          <t>IN-FONDO3</t>
        </is>
      </c>
      <c r="E1750" t="inlineStr">
        <is>
          <t>5274722E7306</t>
        </is>
      </c>
      <c r="F1750" t="inlineStr">
        <is>
          <t>US5007673065</t>
        </is>
      </c>
      <c r="G1750" t="inlineStr">
        <is>
          <t>TD</t>
        </is>
      </c>
      <c r="H1750" t="inlineStr">
        <is>
          <t>Mayores</t>
        </is>
      </c>
      <c r="I1750" t="inlineStr"/>
      <c r="J1750" t="inlineStr"/>
      <c r="K1750" t="inlineStr"/>
      <c r="L1750" t="inlineStr">
        <is>
          <t>Krane - CSI China Internet Fund</t>
        </is>
      </c>
      <c r="M1750" t="inlineStr">
        <is>
          <t>Krane - CSI China Internet Fund</t>
        </is>
      </c>
      <c r="N1750" t="b">
        <v>0</v>
      </c>
      <c r="O1750" t="n">
        <v>6.88483962</v>
      </c>
      <c r="P1750" t="n">
        <v>0.009989042133793986</v>
      </c>
      <c r="Q1750" t="n">
        <v>17.40946509675556</v>
      </c>
      <c r="R1750" t="n">
        <v>119.8613750611498</v>
      </c>
      <c r="S1750" t="n">
        <v>0.06877295304859418</v>
      </c>
      <c r="T1750">
        <f>O1750*Q1750</f>
        <v/>
      </c>
      <c r="U1750">
        <f>O1750*P1750</f>
        <v/>
      </c>
    </row>
    <row r="1751">
      <c r="A1751" t="inlineStr">
        <is>
          <t>202606</t>
        </is>
      </c>
      <c r="B1751" t="inlineStr">
        <is>
          <t>Habitat</t>
        </is>
      </c>
      <c r="C1751" t="inlineStr">
        <is>
          <t>F1</t>
        </is>
      </c>
      <c r="D1751" t="inlineStr">
        <is>
          <t>IN-FONDO1</t>
        </is>
      </c>
      <c r="E1751" t="inlineStr">
        <is>
          <t>5274722E7306</t>
        </is>
      </c>
      <c r="F1751" t="inlineStr">
        <is>
          <t>US5007673065</t>
        </is>
      </c>
      <c r="G1751" t="inlineStr">
        <is>
          <t>TD</t>
        </is>
      </c>
      <c r="H1751" t="inlineStr">
        <is>
          <t>Mayores</t>
        </is>
      </c>
      <c r="I1751" t="inlineStr"/>
      <c r="J1751" t="inlineStr"/>
      <c r="K1751" t="inlineStr"/>
      <c r="L1751" t="inlineStr">
        <is>
          <t>Krane - CSI China Internet Fund</t>
        </is>
      </c>
      <c r="M1751" t="inlineStr">
        <is>
          <t>Krane - CSI China Internet Fund</t>
        </is>
      </c>
      <c r="N1751" t="b">
        <v>0</v>
      </c>
      <c r="O1751" t="n">
        <v>6.88483962</v>
      </c>
      <c r="P1751" t="n">
        <v>0.004721490489786794</v>
      </c>
      <c r="Q1751" t="n">
        <v>2.403622024980889</v>
      </c>
      <c r="R1751" t="n">
        <v>16.54855214909306</v>
      </c>
      <c r="S1751" t="n">
        <v>0.03250670478953732</v>
      </c>
      <c r="T1751">
        <f>O1751*Q1751</f>
        <v/>
      </c>
      <c r="U1751">
        <f>O1751*P1751</f>
        <v/>
      </c>
    </row>
    <row r="1752">
      <c r="A1752" t="inlineStr">
        <is>
          <t>202606</t>
        </is>
      </c>
      <c r="B1752" t="inlineStr">
        <is>
          <t>Habitat</t>
        </is>
      </c>
      <c r="C1752" t="inlineStr">
        <is>
          <t>F3</t>
        </is>
      </c>
      <c r="D1752" t="inlineStr">
        <is>
          <t>IN-FONDO3</t>
        </is>
      </c>
      <c r="E1752" t="inlineStr">
        <is>
          <t>300013200002</t>
        </is>
      </c>
      <c r="F1752" t="inlineStr">
        <is>
          <t>PAL2400671A3</t>
        </is>
      </c>
      <c r="G1752" t="inlineStr">
        <is>
          <t>BU</t>
        </is>
      </c>
      <c r="H1752" t="inlineStr">
        <is>
          <t>Mayores</t>
        </is>
      </c>
      <c r="I1752" t="inlineStr"/>
      <c r="J1752" t="inlineStr"/>
      <c r="K1752" t="inlineStr"/>
      <c r="L1752" t="inlineStr">
        <is>
          <t>Intergroup</t>
        </is>
      </c>
      <c r="M1752" t="inlineStr">
        <is>
          <t>Intergroup</t>
        </is>
      </c>
      <c r="N1752" t="b">
        <v>0</v>
      </c>
      <c r="O1752" t="n">
        <v>0.34</v>
      </c>
      <c r="P1752" t="n">
        <v>0.003052394767351171</v>
      </c>
      <c r="Q1752" t="n">
        <v>5.319885475699357</v>
      </c>
      <c r="R1752" t="n">
        <v>1.808761061737781</v>
      </c>
      <c r="S1752" t="n">
        <v>0.001037814220899398</v>
      </c>
      <c r="T1752">
        <f>O1752*Q1752</f>
        <v/>
      </c>
      <c r="U1752">
        <f>O1752*P1752</f>
        <v/>
      </c>
    </row>
    <row r="1753">
      <c r="A1753" t="inlineStr">
        <is>
          <t>202606</t>
        </is>
      </c>
      <c r="B1753" t="inlineStr">
        <is>
          <t>Habitat</t>
        </is>
      </c>
      <c r="C1753" t="inlineStr">
        <is>
          <t>F1</t>
        </is>
      </c>
      <c r="D1753" t="inlineStr">
        <is>
          <t>IN-FONDO1</t>
        </is>
      </c>
      <c r="E1753" t="inlineStr">
        <is>
          <t>300013200002</t>
        </is>
      </c>
      <c r="F1753" t="inlineStr">
        <is>
          <t>PAL2400671A3</t>
        </is>
      </c>
      <c r="G1753" t="inlineStr">
        <is>
          <t>BU</t>
        </is>
      </c>
      <c r="H1753" t="inlineStr">
        <is>
          <t>Mayores</t>
        </is>
      </c>
      <c r="I1753" t="inlineStr"/>
      <c r="J1753" t="inlineStr"/>
      <c r="K1753" t="inlineStr"/>
      <c r="L1753" t="inlineStr">
        <is>
          <t>Intergroup</t>
        </is>
      </c>
      <c r="M1753" t="inlineStr">
        <is>
          <t>Intergroup</t>
        </is>
      </c>
      <c r="N1753" t="b">
        <v>0</v>
      </c>
      <c r="O1753" t="n">
        <v>0.34</v>
      </c>
      <c r="P1753" t="n">
        <v>0.002521068621088282</v>
      </c>
      <c r="Q1753" t="n">
        <v>1.283428628574793</v>
      </c>
      <c r="R1753" t="n">
        <v>0.4363657337154297</v>
      </c>
      <c r="S1753" t="n">
        <v>0.0008571633311700158</v>
      </c>
      <c r="T1753">
        <f>O1753*Q1753</f>
        <v/>
      </c>
      <c r="U1753">
        <f>O1753*P1753</f>
        <v/>
      </c>
    </row>
    <row r="1754">
      <c r="A1754" t="inlineStr">
        <is>
          <t>202606</t>
        </is>
      </c>
      <c r="B1754" t="inlineStr">
        <is>
          <t>Habitat</t>
        </is>
      </c>
      <c r="C1754" t="inlineStr">
        <is>
          <t>F2</t>
        </is>
      </c>
      <c r="D1754" t="inlineStr">
        <is>
          <t>IN-FONDO2</t>
        </is>
      </c>
      <c r="E1754" t="inlineStr">
        <is>
          <t>5274722E7306</t>
        </is>
      </c>
      <c r="F1754" t="inlineStr">
        <is>
          <t>US5007673065</t>
        </is>
      </c>
      <c r="G1754" t="inlineStr">
        <is>
          <t>TD</t>
        </is>
      </c>
      <c r="H1754" t="inlineStr">
        <is>
          <t>Mayores</t>
        </is>
      </c>
      <c r="I1754" t="inlineStr"/>
      <c r="J1754" t="inlineStr"/>
      <c r="K1754" t="inlineStr"/>
      <c r="L1754" t="inlineStr">
        <is>
          <t>Krane - CSI China Internet Fund</t>
        </is>
      </c>
      <c r="M1754" t="inlineStr">
        <is>
          <t>Krane - CSI China Internet Fund</t>
        </is>
      </c>
      <c r="N1754" t="b">
        <v>0</v>
      </c>
      <c r="O1754" t="n">
        <v>6.88483962</v>
      </c>
      <c r="P1754" t="n">
        <v>0.009531635196424351</v>
      </c>
      <c r="Q1754" t="n">
        <v>38.98887083337228</v>
      </c>
      <c r="R1754" t="n">
        <v>268.4321226526639</v>
      </c>
      <c r="S1754" t="n">
        <v>0.06562377964372886</v>
      </c>
      <c r="T1754">
        <f>O1754*Q1754</f>
        <v/>
      </c>
      <c r="U1754">
        <f>O1754*P1754</f>
        <v/>
      </c>
    </row>
    <row r="1755">
      <c r="A1755" t="inlineStr">
        <is>
          <t>202606</t>
        </is>
      </c>
      <c r="B1755" t="inlineStr">
        <is>
          <t>Habitat</t>
        </is>
      </c>
      <c r="C1755" t="inlineStr">
        <is>
          <t>F2</t>
        </is>
      </c>
      <c r="D1755" t="inlineStr">
        <is>
          <t>IN-FONDO2</t>
        </is>
      </c>
      <c r="E1755" t="inlineStr">
        <is>
          <t>300013200002</t>
        </is>
      </c>
      <c r="F1755" t="inlineStr">
        <is>
          <t>PAL2400671A3</t>
        </is>
      </c>
      <c r="G1755" t="inlineStr">
        <is>
          <t>BU</t>
        </is>
      </c>
      <c r="H1755" t="inlineStr">
        <is>
          <t>Mayores</t>
        </is>
      </c>
      <c r="I1755" t="inlineStr"/>
      <c r="J1755" t="inlineStr"/>
      <c r="K1755" t="inlineStr"/>
      <c r="L1755" t="inlineStr">
        <is>
          <t>Intergroup</t>
        </is>
      </c>
      <c r="M1755" t="inlineStr">
        <is>
          <t>Intergroup</t>
        </is>
      </c>
      <c r="N1755" t="b">
        <v>0</v>
      </c>
      <c r="O1755" t="n">
        <v>0.34</v>
      </c>
      <c r="P1755" t="n">
        <v>0.01743007478513516</v>
      </c>
      <c r="Q1755" t="n">
        <v>71.29720351326365</v>
      </c>
      <c r="R1755" t="n">
        <v>24.24104919450964</v>
      </c>
      <c r="S1755" t="n">
        <v>0.005926225426945953</v>
      </c>
      <c r="T1755">
        <f>O1755*Q1755</f>
        <v/>
      </c>
      <c r="U1755">
        <f>O1755*P1755</f>
        <v/>
      </c>
    </row>
    <row r="1756">
      <c r="A1756" t="inlineStr">
        <is>
          <t>202606</t>
        </is>
      </c>
      <c r="B1756" t="inlineStr">
        <is>
          <t>Habitat</t>
        </is>
      </c>
      <c r="C1756" t="inlineStr">
        <is>
          <t>F1</t>
        </is>
      </c>
      <c r="D1756" t="inlineStr">
        <is>
          <t>IN-FONDO1</t>
        </is>
      </c>
      <c r="E1756" t="inlineStr">
        <is>
          <t>302012200001</t>
        </is>
      </c>
      <c r="F1756" t="inlineStr">
        <is>
          <t>BMG2519Y1084</t>
        </is>
      </c>
      <c r="G1756" t="inlineStr">
        <is>
          <t>BU</t>
        </is>
      </c>
      <c r="H1756" t="inlineStr">
        <is>
          <t>Mayores</t>
        </is>
      </c>
      <c r="I1756" t="inlineStr"/>
      <c r="J1756" t="inlineStr"/>
      <c r="K1756" t="inlineStr"/>
      <c r="L1756" t="inlineStr">
        <is>
          <t>Credicorp*</t>
        </is>
      </c>
      <c r="M1756" t="inlineStr">
        <is>
          <t>Credicorp</t>
        </is>
      </c>
      <c r="N1756" t="b">
        <v>0</v>
      </c>
      <c r="O1756" t="n">
        <v>0.47</v>
      </c>
      <c r="P1756" t="n">
        <v>0.000329184065648113</v>
      </c>
      <c r="Q1756" t="n">
        <v>0.1675814178120454</v>
      </c>
      <c r="R1756" t="n">
        <v>0.07876326637166133</v>
      </c>
      <c r="S1756" t="n">
        <v>0.0001547165108546131</v>
      </c>
      <c r="T1756">
        <f>O1756*Q1756</f>
        <v/>
      </c>
      <c r="U1756">
        <f>O1756*P1756</f>
        <v/>
      </c>
    </row>
    <row r="1757">
      <c r="A1757" t="inlineStr">
        <is>
          <t>202606</t>
        </is>
      </c>
      <c r="B1757" t="inlineStr">
        <is>
          <t>Habitat</t>
        </is>
      </c>
      <c r="C1757" t="inlineStr">
        <is>
          <t>F3</t>
        </is>
      </c>
      <c r="D1757" t="inlineStr">
        <is>
          <t>IN-FONDO3</t>
        </is>
      </c>
      <c r="E1757" t="inlineStr">
        <is>
          <t>5273882F7240</t>
        </is>
      </c>
      <c r="F1757" t="inlineStr">
        <is>
          <t>LU0440072402</t>
        </is>
      </c>
      <c r="G1757" t="inlineStr">
        <is>
          <t>TD</t>
        </is>
      </c>
      <c r="H1757" t="inlineStr">
        <is>
          <t>Mayores</t>
        </is>
      </c>
      <c r="I1757" t="inlineStr"/>
      <c r="J1757" t="inlineStr"/>
      <c r="K1757" t="inlineStr"/>
      <c r="L1757" t="inlineStr">
        <is>
          <t>Robeco - Chinese Equities</t>
        </is>
      </c>
      <c r="M1757" t="inlineStr">
        <is>
          <t>Robeco - Chinese Equities</t>
        </is>
      </c>
      <c r="N1757" t="b">
        <v>0</v>
      </c>
      <c r="O1757" t="n">
        <v>76.81165609</v>
      </c>
      <c r="P1757" t="n">
        <v>0.0001765303745766829</v>
      </c>
      <c r="Q1757" t="n">
        <v>0.3076670769375022</v>
      </c>
      <c r="R1757" t="n">
        <v>23.63241770393899</v>
      </c>
      <c r="S1757" t="n">
        <v>0.01355959042142304</v>
      </c>
      <c r="T1757">
        <f>O1757*Q1757</f>
        <v/>
      </c>
      <c r="U1757">
        <f>O1757*P1757</f>
        <v/>
      </c>
    </row>
    <row r="1758">
      <c r="A1758" t="inlineStr">
        <is>
          <t>202606</t>
        </is>
      </c>
      <c r="B1758" t="inlineStr">
        <is>
          <t>Habitat</t>
        </is>
      </c>
      <c r="C1758" t="inlineStr">
        <is>
          <t>F2</t>
        </is>
      </c>
      <c r="D1758" t="inlineStr">
        <is>
          <t>IN-FONDO2</t>
        </is>
      </c>
      <c r="E1758" t="inlineStr">
        <is>
          <t>302012200001</t>
        </is>
      </c>
      <c r="F1758" t="inlineStr">
        <is>
          <t>BMG2519Y1084</t>
        </is>
      </c>
      <c r="G1758" t="inlineStr">
        <is>
          <t>BU</t>
        </is>
      </c>
      <c r="H1758" t="inlineStr">
        <is>
          <t>Mayores</t>
        </is>
      </c>
      <c r="I1758" t="inlineStr"/>
      <c r="J1758" t="inlineStr"/>
      <c r="K1758" t="inlineStr"/>
      <c r="L1758" t="inlineStr">
        <is>
          <t>Credicorp*</t>
        </is>
      </c>
      <c r="M1758" t="inlineStr">
        <is>
          <t>Credicorp</t>
        </is>
      </c>
      <c r="N1758" t="b">
        <v>0</v>
      </c>
      <c r="O1758" t="n">
        <v>0.47</v>
      </c>
      <c r="P1758" t="n">
        <v>0.03513180271005913</v>
      </c>
      <c r="Q1758" t="n">
        <v>143.7055961310662</v>
      </c>
      <c r="R1758" t="n">
        <v>67.54163018160114</v>
      </c>
      <c r="S1758" t="n">
        <v>0.01651194727372779</v>
      </c>
      <c r="T1758">
        <f>O1758*Q1758</f>
        <v/>
      </c>
      <c r="U1758">
        <f>O1758*P1758</f>
        <v/>
      </c>
    </row>
    <row r="1759">
      <c r="A1759" t="inlineStr">
        <is>
          <t>202606</t>
        </is>
      </c>
      <c r="B1759" t="inlineStr">
        <is>
          <t>Habitat</t>
        </is>
      </c>
      <c r="C1759" t="inlineStr">
        <is>
          <t>F3</t>
        </is>
      </c>
      <c r="D1759" t="inlineStr">
        <is>
          <t>IN-FONDO3</t>
        </is>
      </c>
      <c r="E1759" t="inlineStr">
        <is>
          <t>302012200001</t>
        </is>
      </c>
      <c r="F1759" t="inlineStr">
        <is>
          <t>BMG2519Y1084</t>
        </is>
      </c>
      <c r="G1759" t="inlineStr">
        <is>
          <t>BU</t>
        </is>
      </c>
      <c r="H1759" t="inlineStr">
        <is>
          <t>Mayores</t>
        </is>
      </c>
      <c r="I1759" t="inlineStr"/>
      <c r="J1759" t="inlineStr"/>
      <c r="K1759" t="inlineStr"/>
      <c r="L1759" t="inlineStr">
        <is>
          <t>Credicorp*</t>
        </is>
      </c>
      <c r="M1759" t="inlineStr">
        <is>
          <t>Credicorp</t>
        </is>
      </c>
      <c r="N1759" t="b">
        <v>0</v>
      </c>
      <c r="O1759" t="n">
        <v>0.47</v>
      </c>
      <c r="P1759" t="n">
        <v>0.05107246702095283</v>
      </c>
      <c r="Q1759" t="n">
        <v>89.01197132790226</v>
      </c>
      <c r="R1759" t="n">
        <v>41.83562652411406</v>
      </c>
      <c r="S1759" t="n">
        <v>0.02400405949984783</v>
      </c>
      <c r="T1759">
        <f>O1759*Q1759</f>
        <v/>
      </c>
      <c r="U1759">
        <f>O1759*P1759</f>
        <v/>
      </c>
    </row>
    <row r="1760">
      <c r="A1760" t="inlineStr">
        <is>
          <t>202606</t>
        </is>
      </c>
      <c r="B1760" t="inlineStr">
        <is>
          <t>Habitat</t>
        </is>
      </c>
      <c r="C1760" t="inlineStr">
        <is>
          <t>F2</t>
        </is>
      </c>
      <c r="D1760" t="inlineStr">
        <is>
          <t>IN-FONDO2</t>
        </is>
      </c>
      <c r="E1760" t="inlineStr">
        <is>
          <t>5273882F7240</t>
        </is>
      </c>
      <c r="F1760" t="inlineStr">
        <is>
          <t>LU0440072402</t>
        </is>
      </c>
      <c r="G1760" t="inlineStr">
        <is>
          <t>TD</t>
        </is>
      </c>
      <c r="H1760" t="inlineStr">
        <is>
          <t>Mayores</t>
        </is>
      </c>
      <c r="I1760" t="inlineStr"/>
      <c r="J1760" t="inlineStr"/>
      <c r="K1760" t="inlineStr"/>
      <c r="L1760" t="inlineStr">
        <is>
          <t>Robeco - Chinese Equities</t>
        </is>
      </c>
      <c r="M1760" t="inlineStr">
        <is>
          <t>Robeco - Chinese Equities</t>
        </is>
      </c>
      <c r="N1760" t="b">
        <v>0</v>
      </c>
      <c r="O1760" t="n">
        <v>76.81165609</v>
      </c>
      <c r="P1760" t="n">
        <v>7.16076959814275e-08</v>
      </c>
      <c r="Q1760" t="n">
        <v>0.0002929091548051072</v>
      </c>
      <c r="R1760" t="n">
        <v>0.02249883726450247</v>
      </c>
      <c r="S1760" t="n">
        <v>5.500305717122684e-06</v>
      </c>
      <c r="T1760">
        <f>O1760*Q1760</f>
        <v/>
      </c>
      <c r="U1760">
        <f>O1760*P1760</f>
        <v/>
      </c>
    </row>
    <row r="1761">
      <c r="A1761" t="inlineStr">
        <is>
          <t>202606</t>
        </is>
      </c>
      <c r="B1761" t="inlineStr">
        <is>
          <t>Habitat</t>
        </is>
      </c>
      <c r="C1761" t="inlineStr">
        <is>
          <t>F1</t>
        </is>
      </c>
      <c r="D1761" t="inlineStr">
        <is>
          <t>IN-FONDO1</t>
        </is>
      </c>
      <c r="E1761" t="inlineStr">
        <is>
          <t>5273882F7240</t>
        </is>
      </c>
      <c r="F1761" t="inlineStr">
        <is>
          <t>LU0440072402</t>
        </is>
      </c>
      <c r="G1761" t="inlineStr">
        <is>
          <t>TD</t>
        </is>
      </c>
      <c r="H1761" t="inlineStr">
        <is>
          <t>Mayores</t>
        </is>
      </c>
      <c r="I1761" t="inlineStr"/>
      <c r="J1761" t="inlineStr"/>
      <c r="K1761" t="inlineStr"/>
      <c r="L1761" t="inlineStr">
        <is>
          <t>Robeco - Chinese Equities</t>
        </is>
      </c>
      <c r="M1761" t="inlineStr">
        <is>
          <t>Robeco - Chinese Equities</t>
        </is>
      </c>
      <c r="N1761" t="b">
        <v>0</v>
      </c>
      <c r="O1761" t="n">
        <v>76.81165609</v>
      </c>
      <c r="P1761" t="n">
        <v>1.107494047537923e-06</v>
      </c>
      <c r="Q1761" t="n">
        <v>0.0005638043941750246</v>
      </c>
      <c r="R1761" t="n">
        <v>0.04330674922740279</v>
      </c>
      <c r="S1761" t="n">
        <v>8.506845190120505e-05</v>
      </c>
      <c r="T1761">
        <f>O1761*Q1761</f>
        <v/>
      </c>
      <c r="U1761">
        <f>O1761*P1761</f>
        <v/>
      </c>
    </row>
    <row r="1762">
      <c r="A1762" t="inlineStr">
        <is>
          <t>202606</t>
        </is>
      </c>
      <c r="B1762" t="inlineStr">
        <is>
          <t>Habitat</t>
        </is>
      </c>
      <c r="C1762" t="inlineStr">
        <is>
          <t>F1</t>
        </is>
      </c>
      <c r="D1762" t="inlineStr">
        <is>
          <t>IN-FONDO1</t>
        </is>
      </c>
      <c r="E1762" t="inlineStr">
        <is>
          <t>5270882F3877</t>
        </is>
      </c>
      <c r="F1762" t="inlineStr">
        <is>
          <t>LU0248053877</t>
        </is>
      </c>
      <c r="G1762" t="inlineStr">
        <is>
          <t>TD</t>
        </is>
      </c>
      <c r="H1762" t="inlineStr">
        <is>
          <t>Mayores</t>
        </is>
      </c>
      <c r="I1762" t="inlineStr"/>
      <c r="J1762" t="inlineStr"/>
      <c r="K1762" t="inlineStr"/>
      <c r="L1762" t="inlineStr">
        <is>
          <t>JP Morgan - Greater China Fund</t>
        </is>
      </c>
      <c r="M1762" t="inlineStr">
        <is>
          <t>JP Morgan - Greater China Fund</t>
        </is>
      </c>
      <c r="N1762" t="b">
        <v>0</v>
      </c>
      <c r="O1762" t="n">
        <v>15.9073583</v>
      </c>
      <c r="P1762" t="n">
        <v>4.835275407323535e-07</v>
      </c>
      <c r="Q1762" t="n">
        <v>0.0002461547786876111</v>
      </c>
      <c r="R1762" t="n">
        <v>0.003915672261841034</v>
      </c>
      <c r="S1762" t="n">
        <v>7.691645838347393e-06</v>
      </c>
      <c r="T1762">
        <f>O1762*Q1762</f>
        <v/>
      </c>
      <c r="U1762">
        <f>O1762*P1762</f>
        <v/>
      </c>
    </row>
    <row r="1763">
      <c r="A1763" t="inlineStr">
        <is>
          <t>202606</t>
        </is>
      </c>
      <c r="B1763" t="inlineStr">
        <is>
          <t>Habitat</t>
        </is>
      </c>
      <c r="C1763" t="inlineStr">
        <is>
          <t>F2</t>
        </is>
      </c>
      <c r="D1763" t="inlineStr">
        <is>
          <t>IN-FONDO2</t>
        </is>
      </c>
      <c r="E1763" t="inlineStr">
        <is>
          <t>5270882F3877</t>
        </is>
      </c>
      <c r="F1763" t="inlineStr">
        <is>
          <t>LU0248053877</t>
        </is>
      </c>
      <c r="G1763" t="inlineStr">
        <is>
          <t>TD</t>
        </is>
      </c>
      <c r="H1763" t="inlineStr">
        <is>
          <t>Mayores</t>
        </is>
      </c>
      <c r="I1763" t="inlineStr"/>
      <c r="J1763" t="inlineStr"/>
      <c r="K1763" t="inlineStr"/>
      <c r="L1763" t="inlineStr">
        <is>
          <t>JP Morgan - Greater China Fund</t>
        </is>
      </c>
      <c r="M1763" t="inlineStr">
        <is>
          <t>JP Morgan - Greater China Fund</t>
        </is>
      </c>
      <c r="N1763" t="b">
        <v>0</v>
      </c>
      <c r="O1763" t="n">
        <v>15.9073583</v>
      </c>
      <c r="P1763" t="n">
        <v>4.704564093189445e-08</v>
      </c>
      <c r="Q1763" t="n">
        <v>0.0001924387977264319</v>
      </c>
      <c r="R1763" t="n">
        <v>0.003061192906255577</v>
      </c>
      <c r="S1763" t="n">
        <v>7.483718667567908e-07</v>
      </c>
      <c r="T1763">
        <f>O1763*Q1763</f>
        <v/>
      </c>
      <c r="U1763">
        <f>O1763*P1763</f>
        <v/>
      </c>
    </row>
    <row r="1764">
      <c r="A1764" t="inlineStr">
        <is>
          <t>202606</t>
        </is>
      </c>
      <c r="B1764" t="inlineStr">
        <is>
          <t>Habitat</t>
        </is>
      </c>
      <c r="C1764" t="inlineStr">
        <is>
          <t>F3</t>
        </is>
      </c>
      <c r="D1764" t="inlineStr">
        <is>
          <t>IN-FONDO3</t>
        </is>
      </c>
      <c r="E1764" t="inlineStr">
        <is>
          <t>5270882F3877</t>
        </is>
      </c>
      <c r="F1764" t="inlineStr">
        <is>
          <t>LU0248053877</t>
        </is>
      </c>
      <c r="G1764" t="inlineStr">
        <is>
          <t>TD</t>
        </is>
      </c>
      <c r="H1764" t="inlineStr">
        <is>
          <t>Mayores</t>
        </is>
      </c>
      <c r="I1764" t="inlineStr"/>
      <c r="J1764" t="inlineStr"/>
      <c r="K1764" t="inlineStr"/>
      <c r="L1764" t="inlineStr">
        <is>
          <t>JP Morgan - Greater China Fund</t>
        </is>
      </c>
      <c r="M1764" t="inlineStr">
        <is>
          <t>JP Morgan - Greater China Fund</t>
        </is>
      </c>
      <c r="N1764" t="b">
        <v>0</v>
      </c>
      <c r="O1764" t="n">
        <v>15.9073583</v>
      </c>
      <c r="P1764" t="n">
        <v>5.634660698279802e-08</v>
      </c>
      <c r="Q1764" t="n">
        <v>9.820403943126032e-05</v>
      </c>
      <c r="R1764" t="n">
        <v>0.001562166841740386</v>
      </c>
      <c r="S1764" t="n">
        <v>8.9632566626465e-07</v>
      </c>
      <c r="T1764">
        <f>O1764*Q1764</f>
        <v/>
      </c>
      <c r="U1764">
        <f>O1764*P1764</f>
        <v/>
      </c>
    </row>
    <row r="1765">
      <c r="A1765" t="inlineStr">
        <is>
          <t>202606</t>
        </is>
      </c>
      <c r="B1765" t="inlineStr">
        <is>
          <t>Habitat</t>
        </is>
      </c>
      <c r="C1765" t="inlineStr">
        <is>
          <t>F3</t>
        </is>
      </c>
      <c r="D1765" t="inlineStr">
        <is>
          <t>IN-FONDO3</t>
        </is>
      </c>
      <c r="E1765" t="inlineStr">
        <is>
          <t>5275232F8604</t>
        </is>
      </c>
      <c r="F1765" t="inlineStr">
        <is>
          <t>LU1378878604</t>
        </is>
      </c>
      <c r="G1765" t="inlineStr">
        <is>
          <t>TD</t>
        </is>
      </c>
      <c r="H1765" t="inlineStr">
        <is>
          <t>Mayores</t>
        </is>
      </c>
      <c r="I1765" t="inlineStr"/>
      <c r="J1765" t="inlineStr"/>
      <c r="K1765" t="inlineStr"/>
      <c r="L1765" t="inlineStr">
        <is>
          <t>MSIM - Asia Opportunity</t>
        </is>
      </c>
      <c r="M1765" t="inlineStr">
        <is>
          <t>MSIM - Asia Opportunity</t>
        </is>
      </c>
      <c r="N1765" t="b">
        <v>0</v>
      </c>
      <c r="O1765" t="n">
        <v>9.51172875</v>
      </c>
      <c r="P1765" t="n">
        <v>3.284397059944143e-08</v>
      </c>
      <c r="Q1765" t="n">
        <v>5.724232134885038e-05</v>
      </c>
      <c r="R1765" t="n">
        <v>0.0005444734336905989</v>
      </c>
      <c r="S1765" t="n">
        <v>3.124029394148617e-07</v>
      </c>
      <c r="T1765">
        <f>O1765*Q1765</f>
        <v/>
      </c>
      <c r="U1765">
        <f>O1765*P1765</f>
        <v/>
      </c>
    </row>
    <row r="1766">
      <c r="A1766" t="inlineStr">
        <is>
          <t>202606</t>
        </is>
      </c>
      <c r="B1766" t="inlineStr">
        <is>
          <t>Habitat</t>
        </is>
      </c>
      <c r="C1766" t="inlineStr">
        <is>
          <t>F2</t>
        </is>
      </c>
      <c r="D1766" t="inlineStr">
        <is>
          <t>IN-FONDO2</t>
        </is>
      </c>
      <c r="E1766" t="inlineStr">
        <is>
          <t>5275232F8604</t>
        </is>
      </c>
      <c r="F1766" t="inlineStr">
        <is>
          <t>LU1378878604</t>
        </is>
      </c>
      <c r="G1766" t="inlineStr">
        <is>
          <t>TD</t>
        </is>
      </c>
      <c r="H1766" t="inlineStr">
        <is>
          <t>Mayores</t>
        </is>
      </c>
      <c r="I1766" t="inlineStr"/>
      <c r="J1766" t="inlineStr"/>
      <c r="K1766" t="inlineStr"/>
      <c r="L1766" t="inlineStr">
        <is>
          <t>MSIM - Asia Opportunity</t>
        </is>
      </c>
      <c r="M1766" t="inlineStr">
        <is>
          <t>MSIM - Asia Opportunity</t>
        </is>
      </c>
      <c r="N1766" t="b">
        <v>0</v>
      </c>
      <c r="O1766" t="n">
        <v>9.51172875</v>
      </c>
      <c r="P1766" t="n">
        <v>3.128843355253597e-08</v>
      </c>
      <c r="Q1766" t="n">
        <v>0.0001279844086790065</v>
      </c>
      <c r="R1766" t="n">
        <v>0.001217352979583856</v>
      </c>
      <c r="S1766" t="n">
        <v>2.97607092964121e-07</v>
      </c>
      <c r="T1766">
        <f>O1766*Q1766</f>
        <v/>
      </c>
      <c r="U1766">
        <f>O1766*P1766</f>
        <v/>
      </c>
    </row>
    <row r="1767">
      <c r="A1767" t="inlineStr">
        <is>
          <t>202606</t>
        </is>
      </c>
      <c r="B1767" t="inlineStr">
        <is>
          <t>Habitat</t>
        </is>
      </c>
      <c r="C1767" t="inlineStr">
        <is>
          <t>F1</t>
        </is>
      </c>
      <c r="D1767" t="inlineStr">
        <is>
          <t>IN-FONDO1</t>
        </is>
      </c>
      <c r="E1767" t="inlineStr">
        <is>
          <t>5275232F8604</t>
        </is>
      </c>
      <c r="F1767" t="inlineStr">
        <is>
          <t>LU1378878604</t>
        </is>
      </c>
      <c r="G1767" t="inlineStr">
        <is>
          <t>TD</t>
        </is>
      </c>
      <c r="H1767" t="inlineStr">
        <is>
          <t>Mayores</t>
        </is>
      </c>
      <c r="I1767" t="inlineStr"/>
      <c r="J1767" t="inlineStr"/>
      <c r="K1767" t="inlineStr"/>
      <c r="L1767" t="inlineStr">
        <is>
          <t>MSIM - Asia Opportunity</t>
        </is>
      </c>
      <c r="M1767" t="inlineStr">
        <is>
          <t>MSIM - Asia Opportunity</t>
        </is>
      </c>
      <c r="N1767" t="b">
        <v>0</v>
      </c>
      <c r="O1767" t="n">
        <v>9.51172875</v>
      </c>
      <c r="P1767" t="n">
        <v>1.090063388380769e-07</v>
      </c>
      <c r="Q1767" t="n">
        <v>5.549307733659394e-05</v>
      </c>
      <c r="R1767" t="n">
        <v>0.000527835099128454</v>
      </c>
      <c r="S1767" t="n">
        <v>1.036838727058378e-06</v>
      </c>
      <c r="T1767">
        <f>O1767*Q1767</f>
        <v/>
      </c>
      <c r="U1767">
        <f>O1767*P1767</f>
        <v/>
      </c>
    </row>
    <row r="1768">
      <c r="A1768" t="inlineStr">
        <is>
          <t>202606</t>
        </is>
      </c>
      <c r="B1768" t="inlineStr">
        <is>
          <t>Habitat</t>
        </is>
      </c>
      <c r="C1768" t="inlineStr">
        <is>
          <t>F3</t>
        </is>
      </c>
      <c r="D1768" t="inlineStr">
        <is>
          <t>IN-FONDO3</t>
        </is>
      </c>
      <c r="E1768" t="inlineStr">
        <is>
          <t>302029100001</t>
        </is>
      </c>
      <c r="F1768" t="inlineStr">
        <is>
          <t>PEP736581005</t>
        </is>
      </c>
      <c r="G1768" t="inlineStr">
        <is>
          <t>BU</t>
        </is>
      </c>
      <c r="H1768" t="inlineStr">
        <is>
          <t>Mayores</t>
        </is>
      </c>
      <c r="I1768" t="inlineStr"/>
      <c r="J1768" t="inlineStr"/>
      <c r="K1768" t="inlineStr"/>
      <c r="L1768" t="inlineStr">
        <is>
          <t>Aenza</t>
        </is>
      </c>
      <c r="M1768" t="inlineStr">
        <is>
          <t>Aenza</t>
        </is>
      </c>
      <c r="N1768" t="b">
        <v>0</v>
      </c>
      <c r="O1768" t="n">
        <v>140.61</v>
      </c>
      <c r="P1768" t="n">
        <v>0.01008420235916717</v>
      </c>
      <c r="Q1768" t="n">
        <v>17.57531569584646</v>
      </c>
      <c r="R1768" t="n">
        <v>2471.26513999297</v>
      </c>
      <c r="S1768" t="n">
        <v>1.417939693722496</v>
      </c>
      <c r="T1768">
        <f>O1768*Q1768</f>
        <v/>
      </c>
      <c r="U1768">
        <f>O1768*P1768</f>
        <v/>
      </c>
    </row>
    <row r="1769">
      <c r="A1769" t="inlineStr">
        <is>
          <t>202606</t>
        </is>
      </c>
      <c r="B1769" t="inlineStr">
        <is>
          <t>Habitat</t>
        </is>
      </c>
      <c r="C1769" t="inlineStr">
        <is>
          <t>F1</t>
        </is>
      </c>
      <c r="D1769" t="inlineStr">
        <is>
          <t>IN-FONDO1</t>
        </is>
      </c>
      <c r="E1769" t="inlineStr">
        <is>
          <t>302029100001</t>
        </is>
      </c>
      <c r="F1769" t="inlineStr">
        <is>
          <t>PEP736581005</t>
        </is>
      </c>
      <c r="G1769" t="inlineStr">
        <is>
          <t>BU</t>
        </is>
      </c>
      <c r="H1769" t="inlineStr">
        <is>
          <t>Mayores</t>
        </is>
      </c>
      <c r="I1769" t="inlineStr"/>
      <c r="J1769" t="inlineStr"/>
      <c r="K1769" t="inlineStr"/>
      <c r="L1769" t="inlineStr">
        <is>
          <t>Aenza</t>
        </is>
      </c>
      <c r="M1769" t="inlineStr">
        <is>
          <t>Aenza</t>
        </is>
      </c>
      <c r="N1769" t="b">
        <v>0</v>
      </c>
      <c r="O1769" t="n">
        <v>140.61</v>
      </c>
      <c r="P1769" t="n">
        <v>0.0005141857545196502</v>
      </c>
      <c r="Q1769" t="n">
        <v>0.2617622988266693</v>
      </c>
      <c r="R1769" t="n">
        <v>36.80639683801798</v>
      </c>
      <c r="S1769" t="n">
        <v>0.07229965894300802</v>
      </c>
      <c r="T1769">
        <f>O1769*Q1769</f>
        <v/>
      </c>
      <c r="U1769">
        <f>O1769*P1769</f>
        <v/>
      </c>
    </row>
    <row r="1770">
      <c r="A1770" t="inlineStr">
        <is>
          <t>202606</t>
        </is>
      </c>
      <c r="B1770" t="inlineStr">
        <is>
          <t>Habitat</t>
        </is>
      </c>
      <c r="C1770" t="inlineStr">
        <is>
          <t>F2</t>
        </is>
      </c>
      <c r="D1770" t="inlineStr">
        <is>
          <t>IN-FONDO2</t>
        </is>
      </c>
      <c r="E1770" t="inlineStr">
        <is>
          <t>302029100001</t>
        </is>
      </c>
      <c r="F1770" t="inlineStr">
        <is>
          <t>PEP736581005</t>
        </is>
      </c>
      <c r="G1770" t="inlineStr">
        <is>
          <t>BU</t>
        </is>
      </c>
      <c r="H1770" t="inlineStr">
        <is>
          <t>Mayores</t>
        </is>
      </c>
      <c r="I1770" t="inlineStr"/>
      <c r="J1770" t="inlineStr"/>
      <c r="K1770" t="inlineStr"/>
      <c r="L1770" t="inlineStr">
        <is>
          <t>Aenza</t>
        </is>
      </c>
      <c r="M1770" t="inlineStr">
        <is>
          <t>Aenza</t>
        </is>
      </c>
      <c r="N1770" t="b">
        <v>0</v>
      </c>
      <c r="O1770" t="n">
        <v>140.61</v>
      </c>
      <c r="P1770" t="n">
        <v>0.001490467205037781</v>
      </c>
      <c r="Q1770" t="n">
        <v>6.096711859093719</v>
      </c>
      <c r="R1770" t="n">
        <v>857.2586545071679</v>
      </c>
      <c r="S1770" t="n">
        <v>0.2095745937003624</v>
      </c>
      <c r="T1770">
        <f>O1770*Q1770</f>
        <v/>
      </c>
      <c r="U1770">
        <f>O1770*P1770</f>
        <v/>
      </c>
    </row>
    <row r="1771">
      <c r="A1771" t="inlineStr">
        <is>
          <t>202606</t>
        </is>
      </c>
      <c r="B1771" t="inlineStr">
        <is>
          <t>Habitat</t>
        </is>
      </c>
      <c r="C1771" t="inlineStr">
        <is>
          <t>F2</t>
        </is>
      </c>
      <c r="D1771" t="inlineStr">
        <is>
          <t>IN-FONDO2</t>
        </is>
      </c>
      <c r="E1771" t="inlineStr">
        <is>
          <t>5275562FQ7C3</t>
        </is>
      </c>
      <c r="F1771" t="inlineStr">
        <is>
          <t>IE00BN6Q7C39</t>
        </is>
      </c>
      <c r="G1771" t="inlineStr">
        <is>
          <t>TD</t>
        </is>
      </c>
      <c r="H1771" t="inlineStr">
        <is>
          <t>Mayores</t>
        </is>
      </c>
      <c r="I1771" t="inlineStr"/>
      <c r="J1771" t="inlineStr"/>
      <c r="K1771" t="inlineStr"/>
      <c r="L1771" t="inlineStr">
        <is>
          <t>Rams UT - India Equities Portfolio Fund II</t>
        </is>
      </c>
      <c r="M1771" t="inlineStr">
        <is>
          <t>Rams UT - India Equities Portfolio Fund II</t>
        </is>
      </c>
      <c r="N1771" t="b">
        <v>0</v>
      </c>
      <c r="O1771" t="n">
        <v>199.45778322</v>
      </c>
      <c r="P1771" t="n">
        <v>6.364362231998531e-08</v>
      </c>
      <c r="Q1771" t="n">
        <v>0.0002603323478989936</v>
      </c>
      <c r="R1771" t="n">
        <v>0.05192531301239109</v>
      </c>
      <c r="S1771" t="n">
        <v>1.269421582403518e-05</v>
      </c>
      <c r="T1771">
        <f>O1771*Q1771</f>
        <v/>
      </c>
      <c r="U1771">
        <f>O1771*P1771</f>
        <v/>
      </c>
    </row>
    <row r="1772">
      <c r="A1772" t="inlineStr">
        <is>
          <t>202606</t>
        </is>
      </c>
      <c r="B1772" t="inlineStr">
        <is>
          <t>Habitat</t>
        </is>
      </c>
      <c r="C1772" t="inlineStr">
        <is>
          <t>F3</t>
        </is>
      </c>
      <c r="D1772" t="inlineStr">
        <is>
          <t>IN-FONDO3</t>
        </is>
      </c>
      <c r="E1772" t="inlineStr">
        <is>
          <t>5275562FQ7C3</t>
        </is>
      </c>
      <c r="F1772" t="inlineStr">
        <is>
          <t>IE00BN6Q7C39</t>
        </is>
      </c>
      <c r="G1772" t="inlineStr">
        <is>
          <t>TD</t>
        </is>
      </c>
      <c r="H1772" t="inlineStr">
        <is>
          <t>Mayores</t>
        </is>
      </c>
      <c r="I1772" t="inlineStr"/>
      <c r="J1772" t="inlineStr"/>
      <c r="K1772" t="inlineStr"/>
      <c r="L1772" t="inlineStr">
        <is>
          <t>Rams UT - India Equities Portfolio Fund II</t>
        </is>
      </c>
      <c r="M1772" t="inlineStr">
        <is>
          <t>Rams UT - India Equities Portfolio Fund II</t>
        </is>
      </c>
      <c r="N1772" t="b">
        <v>0</v>
      </c>
      <c r="O1772" t="n">
        <v>199.45778322</v>
      </c>
      <c r="P1772" t="n">
        <v>1.43865076918296e-07</v>
      </c>
      <c r="Q1772" t="n">
        <v>0.0002507361568510912</v>
      </c>
      <c r="R1772" t="n">
        <v>0.05001127801862087</v>
      </c>
      <c r="S1772" t="n">
        <v>2.86950093248981e-05</v>
      </c>
      <c r="T1772">
        <f>O1772*Q1772</f>
        <v/>
      </c>
      <c r="U1772">
        <f>O1772*P1772</f>
        <v/>
      </c>
    </row>
    <row r="1773">
      <c r="A1773" t="inlineStr">
        <is>
          <t>202606</t>
        </is>
      </c>
      <c r="B1773" t="inlineStr">
        <is>
          <t>Habitat</t>
        </is>
      </c>
      <c r="C1773" t="inlineStr">
        <is>
          <t>F1</t>
        </is>
      </c>
      <c r="D1773" t="inlineStr">
        <is>
          <t>IN-FONDO1</t>
        </is>
      </c>
      <c r="E1773" t="inlineStr">
        <is>
          <t>5275562FQ7C3</t>
        </is>
      </c>
      <c r="F1773" t="inlineStr">
        <is>
          <t>IE00BN6Q7C39</t>
        </is>
      </c>
      <c r="G1773" t="inlineStr">
        <is>
          <t>TD</t>
        </is>
      </c>
      <c r="H1773" t="inlineStr">
        <is>
          <t>Mayores</t>
        </is>
      </c>
      <c r="I1773" t="inlineStr"/>
      <c r="J1773" t="inlineStr"/>
      <c r="K1773" t="inlineStr"/>
      <c r="L1773" t="inlineStr">
        <is>
          <t>Rams UT - India Equities Portfolio Fund II</t>
        </is>
      </c>
      <c r="M1773" t="inlineStr">
        <is>
          <t>Rams UT - India Equities Portfolio Fund II</t>
        </is>
      </c>
      <c r="N1773" t="b">
        <v>0</v>
      </c>
      <c r="O1773" t="n">
        <v>199.45778322</v>
      </c>
      <c r="P1773" t="n">
        <v>4.54070315285089e-07</v>
      </c>
      <c r="Q1773" t="n">
        <v>0.0002311586591289609</v>
      </c>
      <c r="R1773" t="n">
        <v>0.04610639372197017</v>
      </c>
      <c r="S1773" t="n">
        <v>9.056785851277033e-05</v>
      </c>
      <c r="T1773">
        <f>O1773*Q1773</f>
        <v/>
      </c>
      <c r="U1773">
        <f>O1773*P1773</f>
        <v/>
      </c>
    </row>
    <row r="1774">
      <c r="A1774" t="inlineStr">
        <is>
          <t>202606</t>
        </is>
      </c>
      <c r="B1774" t="inlineStr">
        <is>
          <t>Habitat</t>
        </is>
      </c>
      <c r="C1774" t="inlineStr">
        <is>
          <t>F1</t>
        </is>
      </c>
      <c r="D1774" t="inlineStr">
        <is>
          <t>IN-FONDO1</t>
        </is>
      </c>
      <c r="E1774" t="inlineStr">
        <is>
          <t>302107100001</t>
        </is>
      </c>
      <c r="F1774" t="inlineStr">
        <is>
          <t>PEP736001004</t>
        </is>
      </c>
      <c r="G1774" t="inlineStr">
        <is>
          <t>BU</t>
        </is>
      </c>
      <c r="H1774" t="inlineStr">
        <is>
          <t>Mayores</t>
        </is>
      </c>
      <c r="I1774" t="inlineStr"/>
      <c r="J1774" t="inlineStr"/>
      <c r="K1774" t="inlineStr"/>
      <c r="L1774" t="inlineStr">
        <is>
          <t>Ferreyros</t>
        </is>
      </c>
      <c r="M1774" t="inlineStr">
        <is>
          <t>Ferreyros</t>
        </is>
      </c>
      <c r="N1774" t="b">
        <v>0</v>
      </c>
      <c r="O1774" t="n">
        <v>6.24</v>
      </c>
      <c r="P1774" t="n">
        <v>0.006813478719500236</v>
      </c>
      <c r="Q1774" t="n">
        <v>3.468613894776453</v>
      </c>
      <c r="R1774" t="n">
        <v>21.64415070340507</v>
      </c>
      <c r="S1774" t="n">
        <v>0.04251610720968147</v>
      </c>
      <c r="T1774">
        <f>O1774*Q1774</f>
        <v/>
      </c>
      <c r="U1774">
        <f>O1774*P1774</f>
        <v/>
      </c>
    </row>
    <row r="1775">
      <c r="A1775" t="inlineStr">
        <is>
          <t>202606</t>
        </is>
      </c>
      <c r="B1775" t="inlineStr">
        <is>
          <t>Habitat</t>
        </is>
      </c>
      <c r="C1775" t="inlineStr">
        <is>
          <t>F1</t>
        </is>
      </c>
      <c r="D1775" t="inlineStr">
        <is>
          <t>IN-FONDO1</t>
        </is>
      </c>
      <c r="E1775" t="inlineStr">
        <is>
          <t>5273862HFF36</t>
        </is>
      </c>
      <c r="F1775" t="inlineStr">
        <is>
          <t>IE00B3SHFF36</t>
        </is>
      </c>
      <c r="G1775" t="inlineStr">
        <is>
          <t>TD</t>
        </is>
      </c>
      <c r="H1775" t="inlineStr">
        <is>
          <t>Mayores</t>
        </is>
      </c>
      <c r="I1775" t="inlineStr"/>
      <c r="J1775" t="inlineStr"/>
      <c r="K1775" t="inlineStr"/>
      <c r="L1775" t="inlineStr">
        <is>
          <t>Nomura - Indian Equity</t>
        </is>
      </c>
      <c r="M1775" t="inlineStr">
        <is>
          <t>Nomura - Indian Equity</t>
        </is>
      </c>
      <c r="N1775" t="b">
        <v>0</v>
      </c>
      <c r="O1775" t="n">
        <v>119.25593</v>
      </c>
      <c r="P1775" t="n">
        <v>7.842793441220476e-07</v>
      </c>
      <c r="Q1775" t="n">
        <v>0.0003992618664269395</v>
      </c>
      <c r="R1775" t="n">
        <v>0.04761434519428044</v>
      </c>
      <c r="S1775" t="n">
        <v>9.352996256306482e-05</v>
      </c>
      <c r="T1775">
        <f>O1775*Q1775</f>
        <v/>
      </c>
      <c r="U1775">
        <f>O1775*P1775</f>
        <v/>
      </c>
    </row>
    <row r="1776">
      <c r="A1776" t="inlineStr">
        <is>
          <t>202606</t>
        </is>
      </c>
      <c r="B1776" t="inlineStr">
        <is>
          <t>Habitat</t>
        </is>
      </c>
      <c r="C1776" t="inlineStr">
        <is>
          <t>F3</t>
        </is>
      </c>
      <c r="D1776" t="inlineStr">
        <is>
          <t>IN-FONDO3</t>
        </is>
      </c>
      <c r="E1776" t="inlineStr">
        <is>
          <t>302107100001</t>
        </is>
      </c>
      <c r="F1776" t="inlineStr">
        <is>
          <t>PEP736001004</t>
        </is>
      </c>
      <c r="G1776" t="inlineStr">
        <is>
          <t>BU</t>
        </is>
      </c>
      <c r="H1776" t="inlineStr">
        <is>
          <t>Mayores</t>
        </is>
      </c>
      <c r="I1776" t="inlineStr"/>
      <c r="J1776" t="inlineStr"/>
      <c r="K1776" t="inlineStr"/>
      <c r="L1776" t="inlineStr">
        <is>
          <t>Ferreyros</t>
        </is>
      </c>
      <c r="M1776" t="inlineStr">
        <is>
          <t>Ferreyros</t>
        </is>
      </c>
      <c r="N1776" t="b">
        <v>0</v>
      </c>
      <c r="O1776" t="n">
        <v>6.24</v>
      </c>
      <c r="P1776" t="n">
        <v>0.0316028103487321</v>
      </c>
      <c r="Q1776" t="n">
        <v>55.07915737629065</v>
      </c>
      <c r="R1776" t="n">
        <v>343.6939420280536</v>
      </c>
      <c r="S1776" t="n">
        <v>0.1972015365760883</v>
      </c>
      <c r="T1776">
        <f>O1776*Q1776</f>
        <v/>
      </c>
      <c r="U1776">
        <f>O1776*P1776</f>
        <v/>
      </c>
    </row>
    <row r="1777">
      <c r="A1777" t="inlineStr">
        <is>
          <t>202606</t>
        </is>
      </c>
      <c r="B1777" t="inlineStr">
        <is>
          <t>Habitat</t>
        </is>
      </c>
      <c r="C1777" t="inlineStr">
        <is>
          <t>F3</t>
        </is>
      </c>
      <c r="D1777" t="inlineStr">
        <is>
          <t>IN-FONDO3</t>
        </is>
      </c>
      <c r="E1777" t="inlineStr">
        <is>
          <t>5273862HFF36</t>
        </is>
      </c>
      <c r="F1777" t="inlineStr">
        <is>
          <t>IE00B3SHFF36</t>
        </is>
      </c>
      <c r="G1777" t="inlineStr">
        <is>
          <t>TD</t>
        </is>
      </c>
      <c r="H1777" t="inlineStr">
        <is>
          <t>Mayores</t>
        </is>
      </c>
      <c r="I1777" t="inlineStr"/>
      <c r="J1777" t="inlineStr"/>
      <c r="K1777" t="inlineStr"/>
      <c r="L1777" t="inlineStr">
        <is>
          <t>Nomura - Indian Equity</t>
        </is>
      </c>
      <c r="M1777" t="inlineStr">
        <is>
          <t>Nomura - Indian Equity</t>
        </is>
      </c>
      <c r="N1777" t="b">
        <v>0</v>
      </c>
      <c r="O1777" t="n">
        <v>119.25593</v>
      </c>
      <c r="P1777" t="n">
        <v>2.017524737255294e-07</v>
      </c>
      <c r="Q1777" t="n">
        <v>0.0003516255715476331</v>
      </c>
      <c r="R1777" t="n">
        <v>0.04193343454669453</v>
      </c>
      <c r="S1777" t="n">
        <v>2.406017888393858e-05</v>
      </c>
      <c r="T1777">
        <f>O1777*Q1777</f>
        <v/>
      </c>
      <c r="U1777">
        <f>O1777*P1777</f>
        <v/>
      </c>
    </row>
    <row r="1778">
      <c r="A1778" t="inlineStr">
        <is>
          <t>202606</t>
        </is>
      </c>
      <c r="B1778" t="inlineStr">
        <is>
          <t>Habitat</t>
        </is>
      </c>
      <c r="C1778" t="inlineStr">
        <is>
          <t>F2</t>
        </is>
      </c>
      <c r="D1778" t="inlineStr">
        <is>
          <t>IN-FONDO2</t>
        </is>
      </c>
      <c r="E1778" t="inlineStr">
        <is>
          <t>5273862HFF36</t>
        </is>
      </c>
      <c r="F1778" t="inlineStr">
        <is>
          <t>IE00B3SHFF36</t>
        </is>
      </c>
      <c r="G1778" t="inlineStr">
        <is>
          <t>TD</t>
        </is>
      </c>
      <c r="H1778" t="inlineStr">
        <is>
          <t>Mayores</t>
        </is>
      </c>
      <c r="I1778" t="inlineStr"/>
      <c r="J1778" t="inlineStr"/>
      <c r="K1778" t="inlineStr"/>
      <c r="L1778" t="inlineStr">
        <is>
          <t>Nomura - Indian Equity</t>
        </is>
      </c>
      <c r="M1778" t="inlineStr">
        <is>
          <t>Nomura - Indian Equity</t>
        </is>
      </c>
      <c r="N1778" t="b">
        <v>0</v>
      </c>
      <c r="O1778" t="n">
        <v>119.25593</v>
      </c>
      <c r="P1778" t="n">
        <v>5.881393443628752e-08</v>
      </c>
      <c r="Q1778" t="n">
        <v>0.0002405766529754577</v>
      </c>
      <c r="R1778" t="n">
        <v>0.02869019248687548</v>
      </c>
      <c r="S1778" t="n">
        <v>7.013910448158494e-06</v>
      </c>
      <c r="T1778">
        <f>O1778*Q1778</f>
        <v/>
      </c>
      <c r="U1778">
        <f>O1778*P1778</f>
        <v/>
      </c>
    </row>
    <row r="1779">
      <c r="A1779" t="inlineStr">
        <is>
          <t>202606</t>
        </is>
      </c>
      <c r="B1779" t="inlineStr">
        <is>
          <t>Habitat</t>
        </is>
      </c>
      <c r="C1779" t="inlineStr">
        <is>
          <t>F2</t>
        </is>
      </c>
      <c r="D1779" t="inlineStr">
        <is>
          <t>IN-FONDO2</t>
        </is>
      </c>
      <c r="E1779" t="inlineStr">
        <is>
          <t>302107100001</t>
        </is>
      </c>
      <c r="F1779" t="inlineStr">
        <is>
          <t>PEP736001004</t>
        </is>
      </c>
      <c r="G1779" t="inlineStr">
        <is>
          <t>BU</t>
        </is>
      </c>
      <c r="H1779" t="inlineStr">
        <is>
          <t>Mayores</t>
        </is>
      </c>
      <c r="I1779" t="inlineStr"/>
      <c r="J1779" t="inlineStr"/>
      <c r="K1779" t="inlineStr"/>
      <c r="L1779" t="inlineStr">
        <is>
          <t>Ferreyros</t>
        </is>
      </c>
      <c r="M1779" t="inlineStr">
        <is>
          <t>Ferreyros</t>
        </is>
      </c>
      <c r="N1779" t="b">
        <v>0</v>
      </c>
      <c r="O1779" t="n">
        <v>6.24</v>
      </c>
      <c r="P1779" t="n">
        <v>0.01465588754765352</v>
      </c>
      <c r="Q1779" t="n">
        <v>59.94947296747682</v>
      </c>
      <c r="R1779" t="n">
        <v>374.0847113170554</v>
      </c>
      <c r="S1779" t="n">
        <v>0.09145273829735795</v>
      </c>
      <c r="T1779">
        <f>O1779*Q1779</f>
        <v/>
      </c>
      <c r="U1779">
        <f>O1779*P1779</f>
        <v/>
      </c>
    </row>
    <row r="1780">
      <c r="A1780" t="inlineStr">
        <is>
          <t>202606</t>
        </is>
      </c>
      <c r="B1780" t="inlineStr">
        <is>
          <t>Habitat</t>
        </is>
      </c>
      <c r="C1780" t="inlineStr">
        <is>
          <t>F2</t>
        </is>
      </c>
      <c r="D1780" t="inlineStr">
        <is>
          <t>IN-FONDO2</t>
        </is>
      </c>
      <c r="E1780" t="inlineStr">
        <is>
          <t>52UTII2C7R45</t>
        </is>
      </c>
      <c r="F1780" t="inlineStr">
        <is>
          <t>IE00BYPC7R45</t>
        </is>
      </c>
      <c r="G1780" t="inlineStr">
        <is>
          <t>TD</t>
        </is>
      </c>
      <c r="H1780" t="inlineStr">
        <is>
          <t>Mayores</t>
        </is>
      </c>
      <c r="I1780" t="inlineStr"/>
      <c r="J1780" t="inlineStr"/>
      <c r="K1780" t="inlineStr"/>
      <c r="L1780" t="inlineStr">
        <is>
          <t>UTI - Indian Equity</t>
        </is>
      </c>
      <c r="M1780" t="inlineStr">
        <is>
          <t>UTI - Indian Equity</t>
        </is>
      </c>
      <c r="N1780" t="b">
        <v>0</v>
      </c>
      <c r="O1780" t="n">
        <v>21.18282634</v>
      </c>
      <c r="P1780" t="n">
        <v>6.873165922453139e-09</v>
      </c>
      <c r="Q1780" t="n">
        <v>2.811448118234624e-05</v>
      </c>
      <c r="R1780" t="n">
        <v>0.0005955441725248381</v>
      </c>
      <c r="S1780" t="n">
        <v>1.455930801413308e-07</v>
      </c>
      <c r="T1780">
        <f>O1780*Q1780</f>
        <v/>
      </c>
      <c r="U1780">
        <f>O1780*P1780</f>
        <v/>
      </c>
    </row>
    <row r="1781">
      <c r="A1781" t="inlineStr">
        <is>
          <t>202606</t>
        </is>
      </c>
      <c r="B1781" t="inlineStr">
        <is>
          <t>Habitat</t>
        </is>
      </c>
      <c r="C1781" t="inlineStr">
        <is>
          <t>F3</t>
        </is>
      </c>
      <c r="D1781" t="inlineStr">
        <is>
          <t>IN-FONDO3</t>
        </is>
      </c>
      <c r="E1781" t="inlineStr">
        <is>
          <t>52UTII2C7R45</t>
        </is>
      </c>
      <c r="F1781" t="inlineStr">
        <is>
          <t>IE00BYPC7R45</t>
        </is>
      </c>
      <c r="G1781" t="inlineStr">
        <is>
          <t>TD</t>
        </is>
      </c>
      <c r="H1781" t="inlineStr">
        <is>
          <t>Mayores</t>
        </is>
      </c>
      <c r="I1781" t="inlineStr"/>
      <c r="J1781" t="inlineStr"/>
      <c r="K1781" t="inlineStr"/>
      <c r="L1781" t="inlineStr">
        <is>
          <t>UTI - Indian Equity</t>
        </is>
      </c>
      <c r="M1781" t="inlineStr">
        <is>
          <t>UTI - Indian Equity</t>
        </is>
      </c>
      <c r="N1781" t="b">
        <v>0</v>
      </c>
      <c r="O1781" t="n">
        <v>21.18282634</v>
      </c>
      <c r="P1781" t="n">
        <v>1.042135800796987e-08</v>
      </c>
      <c r="Q1781" t="n">
        <v>1.816292954524116e-05</v>
      </c>
      <c r="R1781" t="n">
        <v>0.0003847421823824986</v>
      </c>
      <c r="S1781" t="n">
        <v>2.207538169097941e-07</v>
      </c>
      <c r="T1781">
        <f>O1781*Q1781</f>
        <v/>
      </c>
      <c r="U1781">
        <f>O1781*P1781</f>
        <v/>
      </c>
    </row>
    <row r="1782">
      <c r="A1782" t="inlineStr">
        <is>
          <t>202606</t>
        </is>
      </c>
      <c r="B1782" t="inlineStr">
        <is>
          <t>Habitat</t>
        </is>
      </c>
      <c r="C1782" t="inlineStr">
        <is>
          <t>F3</t>
        </is>
      </c>
      <c r="D1782" t="inlineStr">
        <is>
          <t>IN-FONDO3</t>
        </is>
      </c>
      <c r="E1782" t="inlineStr">
        <is>
          <t>5271112E6772</t>
        </is>
      </c>
      <c r="F1782" t="inlineStr">
        <is>
          <t>US4642867729</t>
        </is>
      </c>
      <c r="G1782" t="inlineStr">
        <is>
          <t>TD</t>
        </is>
      </c>
      <c r="H1782" t="inlineStr">
        <is>
          <t>Mayores</t>
        </is>
      </c>
      <c r="I1782" t="inlineStr"/>
      <c r="J1782" t="inlineStr"/>
      <c r="K1782" t="inlineStr"/>
      <c r="L1782" t="inlineStr">
        <is>
          <t>BlackRock - iShares Korea</t>
        </is>
      </c>
      <c r="M1782" t="inlineStr">
        <is>
          <t>BlackRock - iShares Korea</t>
        </is>
      </c>
      <c r="N1782" t="b">
        <v>0</v>
      </c>
      <c r="O1782" t="n">
        <v>58.29023833</v>
      </c>
      <c r="P1782" t="n">
        <v>0.0628468540717954</v>
      </c>
      <c r="Q1782" t="n">
        <v>109.533036075827</v>
      </c>
      <c r="R1782" t="n">
        <v>6384.706777868442</v>
      </c>
      <c r="S1782" t="n">
        <v>3.663358102135684</v>
      </c>
      <c r="T1782">
        <f>O1782*Q1782</f>
        <v/>
      </c>
      <c r="U1782">
        <f>O1782*P1782</f>
        <v/>
      </c>
    </row>
    <row r="1783">
      <c r="A1783" t="inlineStr">
        <is>
          <t>202606</t>
        </is>
      </c>
      <c r="B1783" t="inlineStr">
        <is>
          <t>Habitat</t>
        </is>
      </c>
      <c r="C1783" t="inlineStr">
        <is>
          <t>F2</t>
        </is>
      </c>
      <c r="D1783" t="inlineStr">
        <is>
          <t>IN-FONDO2</t>
        </is>
      </c>
      <c r="E1783" t="inlineStr">
        <is>
          <t>5271112E6772</t>
        </is>
      </c>
      <c r="F1783" t="inlineStr">
        <is>
          <t>US4642867729</t>
        </is>
      </c>
      <c r="G1783" t="inlineStr">
        <is>
          <t>TD</t>
        </is>
      </c>
      <c r="H1783" t="inlineStr">
        <is>
          <t>Mayores</t>
        </is>
      </c>
      <c r="I1783" t="inlineStr"/>
      <c r="J1783" t="inlineStr"/>
      <c r="K1783" t="inlineStr"/>
      <c r="L1783" t="inlineStr">
        <is>
          <t>BlackRock - iShares Korea</t>
        </is>
      </c>
      <c r="M1783" t="inlineStr">
        <is>
          <t>BlackRock - iShares Korea</t>
        </is>
      </c>
      <c r="N1783" t="b">
        <v>0</v>
      </c>
      <c r="O1783" t="n">
        <v>58.29023833</v>
      </c>
      <c r="P1783" t="n">
        <v>0.0296163790189319</v>
      </c>
      <c r="Q1783" t="n">
        <v>121.1449192426609</v>
      </c>
      <c r="R1783" t="n">
        <v>7061.566215123309</v>
      </c>
      <c r="S1783" t="n">
        <v>1.726345791485152</v>
      </c>
      <c r="T1783">
        <f>O1783*Q1783</f>
        <v/>
      </c>
      <c r="U1783">
        <f>O1783*P1783</f>
        <v/>
      </c>
    </row>
    <row r="1784">
      <c r="A1784" t="inlineStr">
        <is>
          <t>202606</t>
        </is>
      </c>
      <c r="B1784" t="inlineStr">
        <is>
          <t>Habitat</t>
        </is>
      </c>
      <c r="C1784" t="inlineStr">
        <is>
          <t>F2</t>
        </is>
      </c>
      <c r="D1784" t="inlineStr">
        <is>
          <t>IN-FONDO2</t>
        </is>
      </c>
      <c r="E1784" t="inlineStr">
        <is>
          <t>5259252EX320</t>
        </is>
      </c>
      <c r="F1784" t="inlineStr">
        <is>
          <t>US77926X3200</t>
        </is>
      </c>
      <c r="G1784" t="inlineStr">
        <is>
          <t>TD</t>
        </is>
      </c>
      <c r="H1784" t="inlineStr">
        <is>
          <t>Mayores</t>
        </is>
      </c>
      <c r="I1784" t="inlineStr"/>
      <c r="J1784" t="inlineStr"/>
      <c r="K1784" t="inlineStr"/>
      <c r="L1784" t="inlineStr">
        <is>
          <t>Roundhill Memory ETF</t>
        </is>
      </c>
      <c r="M1784" t="inlineStr">
        <is>
          <t>Roundhill Memory ETF</t>
        </is>
      </c>
      <c r="N1784" t="b">
        <v>0</v>
      </c>
      <c r="O1784" t="n">
        <v>26.80697965</v>
      </c>
      <c r="P1784" t="n">
        <v>0.009315032660914966</v>
      </c>
      <c r="Q1784" t="n">
        <v>38.10286459151313</v>
      </c>
      <c r="R1784" t="n">
        <v>1021.422715711398</v>
      </c>
      <c r="S1784" t="n">
        <v>0.2497078909802328</v>
      </c>
      <c r="T1784">
        <f>O1784*Q1784</f>
        <v/>
      </c>
      <c r="U1784">
        <f>O1784*P1784</f>
        <v/>
      </c>
    </row>
    <row r="1785">
      <c r="A1785" t="inlineStr">
        <is>
          <t>202606</t>
        </is>
      </c>
      <c r="B1785" t="inlineStr">
        <is>
          <t>Habitat</t>
        </is>
      </c>
      <c r="C1785" t="inlineStr">
        <is>
          <t>F3</t>
        </is>
      </c>
      <c r="D1785" t="inlineStr">
        <is>
          <t>IN-FONDO3</t>
        </is>
      </c>
      <c r="E1785" t="inlineStr">
        <is>
          <t>5259252EX320</t>
        </is>
      </c>
      <c r="F1785" t="inlineStr">
        <is>
          <t>US77926X3200</t>
        </is>
      </c>
      <c r="G1785" t="inlineStr">
        <is>
          <t>TD</t>
        </is>
      </c>
      <c r="H1785" t="inlineStr">
        <is>
          <t>Mayores</t>
        </is>
      </c>
      <c r="I1785" t="inlineStr"/>
      <c r="J1785" t="inlineStr"/>
      <c r="K1785" t="inlineStr"/>
      <c r="L1785" t="inlineStr">
        <is>
          <t>Roundhill Memory ETF</t>
        </is>
      </c>
      <c r="M1785" t="inlineStr">
        <is>
          <t>Roundhill Memory ETF</t>
        </is>
      </c>
      <c r="N1785" t="b">
        <v>0</v>
      </c>
      <c r="O1785" t="n">
        <v>26.80697965</v>
      </c>
      <c r="P1785" t="n">
        <v>0.009522972995254802</v>
      </c>
      <c r="Q1785" t="n">
        <v>16.59717355854868</v>
      </c>
      <c r="R1785" t="n">
        <v>444.9200938315326</v>
      </c>
      <c r="S1785" t="n">
        <v>0.255282143291295</v>
      </c>
      <c r="T1785">
        <f>O1785*Q1785</f>
        <v/>
      </c>
      <c r="U1785">
        <f>O1785*P1785</f>
        <v/>
      </c>
    </row>
    <row r="1786">
      <c r="A1786" t="inlineStr">
        <is>
          <t>202606</t>
        </is>
      </c>
      <c r="B1786" t="inlineStr">
        <is>
          <t>Habitat</t>
        </is>
      </c>
      <c r="C1786" t="inlineStr">
        <is>
          <t>F1</t>
        </is>
      </c>
      <c r="D1786" t="inlineStr">
        <is>
          <t>IN-FONDO1</t>
        </is>
      </c>
      <c r="E1786" t="inlineStr">
        <is>
          <t>302043100002</t>
        </is>
      </c>
      <c r="F1786" t="inlineStr">
        <is>
          <t>PEP648014202</t>
        </is>
      </c>
      <c r="G1786" t="inlineStr">
        <is>
          <t>BU</t>
        </is>
      </c>
      <c r="H1786" t="inlineStr">
        <is>
          <t>Mayores</t>
        </is>
      </c>
      <c r="I1786" t="inlineStr"/>
      <c r="J1786" t="inlineStr"/>
      <c r="K1786" t="inlineStr"/>
      <c r="L1786" t="inlineStr">
        <is>
          <t>Volcan*</t>
        </is>
      </c>
      <c r="M1786" t="inlineStr">
        <is>
          <t>Volcan</t>
        </is>
      </c>
      <c r="N1786" t="b">
        <v>0</v>
      </c>
      <c r="O1786" t="n">
        <v>113.85</v>
      </c>
      <c r="P1786" t="n">
        <v>0.00307937416754158</v>
      </c>
      <c r="Q1786" t="n">
        <v>1.567651483841994</v>
      </c>
      <c r="R1786" t="n">
        <v>178.477121435411</v>
      </c>
      <c r="S1786" t="n">
        <v>0.3505867489746088</v>
      </c>
      <c r="T1786">
        <f>O1786*Q1786</f>
        <v/>
      </c>
      <c r="U1786">
        <f>O1786*P1786</f>
        <v/>
      </c>
    </row>
    <row r="1787">
      <c r="A1787" t="inlineStr">
        <is>
          <t>202606</t>
        </is>
      </c>
      <c r="B1787" t="inlineStr">
        <is>
          <t>Habitat</t>
        </is>
      </c>
      <c r="C1787" t="inlineStr">
        <is>
          <t>F3</t>
        </is>
      </c>
      <c r="D1787" t="inlineStr">
        <is>
          <t>IN-FONDO3</t>
        </is>
      </c>
      <c r="E1787" t="inlineStr">
        <is>
          <t>5270194F2029</t>
        </is>
      </c>
      <c r="F1787" t="inlineStr">
        <is>
          <t>LU0106820292</t>
        </is>
      </c>
      <c r="G1787" t="inlineStr">
        <is>
          <t>TD</t>
        </is>
      </c>
      <c r="H1787" t="inlineStr">
        <is>
          <t>Mayores</t>
        </is>
      </c>
      <c r="I1787" t="inlineStr"/>
      <c r="J1787" t="inlineStr"/>
      <c r="K1787" t="inlineStr"/>
      <c r="L1787" t="inlineStr">
        <is>
          <t>Schroders - Emerging Europe</t>
        </is>
      </c>
      <c r="M1787" t="inlineStr">
        <is>
          <t>Schroders - Emerging Europe</t>
        </is>
      </c>
      <c r="N1787" t="b">
        <v>0</v>
      </c>
      <c r="O1787" t="n">
        <v>84.86340337</v>
      </c>
      <c r="P1787" t="n">
        <v>0.008616431707136035</v>
      </c>
      <c r="Q1787" t="n">
        <v>15.01720235581664</v>
      </c>
      <c r="R1787" t="n">
        <v>1274.410901010582</v>
      </c>
      <c r="S1787" t="n">
        <v>0.731219719572743</v>
      </c>
      <c r="T1787">
        <f>O1787*Q1787</f>
        <v/>
      </c>
      <c r="U1787">
        <f>O1787*P1787</f>
        <v/>
      </c>
    </row>
    <row r="1788">
      <c r="A1788" t="inlineStr">
        <is>
          <t>202606</t>
        </is>
      </c>
      <c r="B1788" t="inlineStr">
        <is>
          <t>Habitat</t>
        </is>
      </c>
      <c r="C1788" t="inlineStr">
        <is>
          <t>F1</t>
        </is>
      </c>
      <c r="D1788" t="inlineStr">
        <is>
          <t>IN-FONDO1</t>
        </is>
      </c>
      <c r="E1788" t="inlineStr">
        <is>
          <t>5270194F2029</t>
        </is>
      </c>
      <c r="F1788" t="inlineStr">
        <is>
          <t>LU0106820292</t>
        </is>
      </c>
      <c r="G1788" t="inlineStr">
        <is>
          <t>TD</t>
        </is>
      </c>
      <c r="H1788" t="inlineStr">
        <is>
          <t>Mayores</t>
        </is>
      </c>
      <c r="I1788" t="inlineStr"/>
      <c r="J1788" t="inlineStr"/>
      <c r="K1788" t="inlineStr"/>
      <c r="L1788" t="inlineStr">
        <is>
          <t>Schroders - Emerging Europe</t>
        </is>
      </c>
      <c r="M1788" t="inlineStr">
        <is>
          <t>Schroders - Emerging Europe</t>
        </is>
      </c>
      <c r="N1788" t="b">
        <v>0</v>
      </c>
      <c r="O1788" t="n">
        <v>84.86340337</v>
      </c>
      <c r="P1788" t="n">
        <v>0.001500589561361666</v>
      </c>
      <c r="Q1788" t="n">
        <v>0.7639219284561526</v>
      </c>
      <c r="R1788" t="n">
        <v>64.82901475776276</v>
      </c>
      <c r="S1788" t="n">
        <v>0.1273451372386464</v>
      </c>
      <c r="T1788">
        <f>O1788*Q1788</f>
        <v/>
      </c>
      <c r="U1788">
        <f>O1788*P1788</f>
        <v/>
      </c>
    </row>
    <row r="1789">
      <c r="A1789" t="inlineStr">
        <is>
          <t>202606</t>
        </is>
      </c>
      <c r="B1789" t="inlineStr">
        <is>
          <t>Habitat</t>
        </is>
      </c>
      <c r="C1789" t="inlineStr">
        <is>
          <t>F2</t>
        </is>
      </c>
      <c r="D1789" t="inlineStr">
        <is>
          <t>IN-FONDO2</t>
        </is>
      </c>
      <c r="E1789" t="inlineStr">
        <is>
          <t>302043100002</t>
        </is>
      </c>
      <c r="F1789" t="inlineStr">
        <is>
          <t>PEP648014202</t>
        </is>
      </c>
      <c r="G1789" t="inlineStr">
        <is>
          <t>BU</t>
        </is>
      </c>
      <c r="H1789" t="inlineStr">
        <is>
          <t>Mayores</t>
        </is>
      </c>
      <c r="I1789" t="inlineStr"/>
      <c r="J1789" t="inlineStr"/>
      <c r="K1789" t="inlineStr"/>
      <c r="L1789" t="inlineStr">
        <is>
          <t>Volcan*</t>
        </is>
      </c>
      <c r="M1789" t="inlineStr">
        <is>
          <t>Volcan</t>
        </is>
      </c>
      <c r="N1789" t="b">
        <v>0</v>
      </c>
      <c r="O1789" t="n">
        <v>113.85</v>
      </c>
      <c r="P1789" t="n">
        <v>0.00283528353089679</v>
      </c>
      <c r="Q1789" t="n">
        <v>11.59764312041566</v>
      </c>
      <c r="R1789" t="n">
        <v>1320.391669259323</v>
      </c>
      <c r="S1789" t="n">
        <v>0.3227970299925995</v>
      </c>
      <c r="T1789">
        <f>O1789*Q1789</f>
        <v/>
      </c>
      <c r="U1789">
        <f>O1789*P1789</f>
        <v/>
      </c>
    </row>
    <row r="1790">
      <c r="A1790" t="inlineStr">
        <is>
          <t>202606</t>
        </is>
      </c>
      <c r="B1790" t="inlineStr">
        <is>
          <t>Habitat</t>
        </is>
      </c>
      <c r="C1790" t="inlineStr">
        <is>
          <t>F3</t>
        </is>
      </c>
      <c r="D1790" t="inlineStr">
        <is>
          <t>IN-FONDO3</t>
        </is>
      </c>
      <c r="E1790" t="inlineStr">
        <is>
          <t>302043100002</t>
        </is>
      </c>
      <c r="F1790" t="inlineStr">
        <is>
          <t>PEP648014202</t>
        </is>
      </c>
      <c r="G1790" t="inlineStr">
        <is>
          <t>BU</t>
        </is>
      </c>
      <c r="H1790" t="inlineStr">
        <is>
          <t>Mayores</t>
        </is>
      </c>
      <c r="I1790" t="inlineStr"/>
      <c r="J1790" t="inlineStr"/>
      <c r="K1790" t="inlineStr"/>
      <c r="L1790" t="inlineStr">
        <is>
          <t>Volcan*</t>
        </is>
      </c>
      <c r="M1790" t="inlineStr">
        <is>
          <t>Volcan</t>
        </is>
      </c>
      <c r="N1790" t="b">
        <v>0</v>
      </c>
      <c r="O1790" t="n">
        <v>113.85</v>
      </c>
      <c r="P1790" t="n">
        <v>0.0101106142864153</v>
      </c>
      <c r="Q1790" t="n">
        <v>17.62134788986522</v>
      </c>
      <c r="R1790" t="n">
        <v>2006.190457261155</v>
      </c>
      <c r="S1790" t="n">
        <v>1.151093436508382</v>
      </c>
      <c r="T1790">
        <f>O1790*Q1790</f>
        <v/>
      </c>
      <c r="U1790">
        <f>O1790*P1790</f>
        <v/>
      </c>
    </row>
    <row r="1791">
      <c r="A1791" t="inlineStr">
        <is>
          <t>202606</t>
        </is>
      </c>
      <c r="B1791" t="inlineStr">
        <is>
          <t>Habitat</t>
        </is>
      </c>
      <c r="C1791" t="inlineStr">
        <is>
          <t>F2</t>
        </is>
      </c>
      <c r="D1791" t="inlineStr">
        <is>
          <t>IN-FONDO2</t>
        </is>
      </c>
      <c r="E1791" t="inlineStr">
        <is>
          <t>5270194F2029</t>
        </is>
      </c>
      <c r="F1791" t="inlineStr">
        <is>
          <t>LU0106820292</t>
        </is>
      </c>
      <c r="G1791" t="inlineStr">
        <is>
          <t>TD</t>
        </is>
      </c>
      <c r="H1791" t="inlineStr">
        <is>
          <t>Mayores</t>
        </is>
      </c>
      <c r="I1791" t="inlineStr"/>
      <c r="J1791" t="inlineStr"/>
      <c r="K1791" t="inlineStr"/>
      <c r="L1791" t="inlineStr">
        <is>
          <t>Schroders - Emerging Europe</t>
        </is>
      </c>
      <c r="M1791" t="inlineStr">
        <is>
          <t>Schroders - Emerging Europe</t>
        </is>
      </c>
      <c r="N1791" t="b">
        <v>0</v>
      </c>
      <c r="O1791" t="n">
        <v>84.86340337</v>
      </c>
      <c r="P1791" t="n">
        <v>0.005208926275981829</v>
      </c>
      <c r="Q1791" t="n">
        <v>21.3069583098397</v>
      </c>
      <c r="R1791" t="n">
        <v>1808.1809976357</v>
      </c>
      <c r="S1791" t="n">
        <v>0.4420472116832379</v>
      </c>
      <c r="T1791">
        <f>O1791*Q1791</f>
        <v/>
      </c>
      <c r="U1791">
        <f>O1791*P1791</f>
        <v/>
      </c>
    </row>
    <row r="1792">
      <c r="A1792" t="inlineStr">
        <is>
          <t>202606</t>
        </is>
      </c>
      <c r="B1792" t="inlineStr">
        <is>
          <t>Habitat</t>
        </is>
      </c>
      <c r="C1792" t="inlineStr">
        <is>
          <t>F3</t>
        </is>
      </c>
      <c r="D1792" t="inlineStr">
        <is>
          <t>IN-FONDO3</t>
        </is>
      </c>
      <c r="E1792" t="inlineStr">
        <is>
          <t>5270414DBRZE</t>
        </is>
      </c>
      <c r="F1792" t="inlineStr">
        <is>
          <t>LU1573968200</t>
        </is>
      </c>
      <c r="G1792" t="inlineStr">
        <is>
          <t>TD</t>
        </is>
      </c>
      <c r="H1792" t="inlineStr">
        <is>
          <t>Mayores</t>
        </is>
      </c>
      <c r="I1792" t="inlineStr"/>
      <c r="J1792" t="inlineStr"/>
      <c r="K1792" t="inlineStr"/>
      <c r="L1792" t="inlineStr">
        <is>
          <t>DWS - Brazilian Equities</t>
        </is>
      </c>
      <c r="M1792" t="inlineStr">
        <is>
          <t>DWS - Brazilian Equities</t>
        </is>
      </c>
      <c r="N1792" t="b">
        <v>0</v>
      </c>
      <c r="O1792" t="n">
        <v>95.68931882</v>
      </c>
      <c r="P1792" t="n">
        <v>0.005675716551598823</v>
      </c>
      <c r="Q1792" t="n">
        <v>9.891958396075722</v>
      </c>
      <c r="R1792" t="n">
        <v>946.5547607162656</v>
      </c>
      <c r="S1792" t="n">
        <v>0.5431054506378907</v>
      </c>
      <c r="T1792">
        <f>O1792*Q1792</f>
        <v/>
      </c>
      <c r="U1792">
        <f>O1792*P1792</f>
        <v/>
      </c>
    </row>
    <row r="1793">
      <c r="A1793" t="inlineStr">
        <is>
          <t>202606</t>
        </is>
      </c>
      <c r="B1793" t="inlineStr">
        <is>
          <t>Habitat</t>
        </is>
      </c>
      <c r="C1793" t="inlineStr">
        <is>
          <t>F2</t>
        </is>
      </c>
      <c r="D1793" t="inlineStr">
        <is>
          <t>IN-FONDO2</t>
        </is>
      </c>
      <c r="E1793" t="inlineStr">
        <is>
          <t>302845100002</t>
        </is>
      </c>
      <c r="F1793" t="inlineStr">
        <is>
          <t>PEP620001003</t>
        </is>
      </c>
      <c r="G1793" t="inlineStr">
        <is>
          <t>BU</t>
        </is>
      </c>
      <c r="H1793" t="inlineStr">
        <is>
          <t>Mayores</t>
        </is>
      </c>
      <c r="I1793" t="inlineStr"/>
      <c r="J1793" t="inlineStr"/>
      <c r="K1793" t="inlineStr"/>
      <c r="L1793" t="inlineStr">
        <is>
          <t>Nexa Resources Perú</t>
        </is>
      </c>
      <c r="M1793" t="inlineStr">
        <is>
          <t>Nexa Resources Perú</t>
        </is>
      </c>
      <c r="N1793" t="b">
        <v>0</v>
      </c>
      <c r="O1793" t="n">
        <v>167.61</v>
      </c>
      <c r="P1793" t="n">
        <v>0.001080860286942594</v>
      </c>
      <c r="Q1793" t="n">
        <v>4.421226919420421</v>
      </c>
      <c r="R1793" t="n">
        <v>741.0418439640569</v>
      </c>
      <c r="S1793" t="n">
        <v>0.1811629926944482</v>
      </c>
      <c r="T1793">
        <f>O1793*Q1793</f>
        <v/>
      </c>
      <c r="U1793">
        <f>O1793*P1793</f>
        <v/>
      </c>
    </row>
    <row r="1794">
      <c r="A1794" t="inlineStr">
        <is>
          <t>202606</t>
        </is>
      </c>
      <c r="B1794" t="inlineStr">
        <is>
          <t>Habitat</t>
        </is>
      </c>
      <c r="C1794" t="inlineStr">
        <is>
          <t>F3</t>
        </is>
      </c>
      <c r="D1794" t="inlineStr">
        <is>
          <t>IN-FONDO3</t>
        </is>
      </c>
      <c r="E1794" t="inlineStr">
        <is>
          <t>302845100002</t>
        </is>
      </c>
      <c r="F1794" t="inlineStr">
        <is>
          <t>PEP620001003</t>
        </is>
      </c>
      <c r="G1794" t="inlineStr">
        <is>
          <t>BU</t>
        </is>
      </c>
      <c r="H1794" t="inlineStr">
        <is>
          <t>Mayores</t>
        </is>
      </c>
      <c r="I1794" t="inlineStr"/>
      <c r="J1794" t="inlineStr"/>
      <c r="K1794" t="inlineStr"/>
      <c r="L1794" t="inlineStr">
        <is>
          <t>Nexa Resources Perú</t>
        </is>
      </c>
      <c r="M1794" t="inlineStr">
        <is>
          <t>Nexa Resources Perú</t>
        </is>
      </c>
      <c r="N1794" t="b">
        <v>0</v>
      </c>
      <c r="O1794" t="n">
        <v>167.61</v>
      </c>
      <c r="P1794" t="n">
        <v>0.001045427693913092</v>
      </c>
      <c r="Q1794" t="n">
        <v>1.822030251207768</v>
      </c>
      <c r="R1794" t="n">
        <v>305.3904904049339</v>
      </c>
      <c r="S1794" t="n">
        <v>0.1752241357767733</v>
      </c>
      <c r="T1794">
        <f>O1794*Q1794</f>
        <v/>
      </c>
      <c r="U1794">
        <f>O1794*P1794</f>
        <v/>
      </c>
    </row>
    <row r="1795">
      <c r="A1795" t="inlineStr">
        <is>
          <t>202606</t>
        </is>
      </c>
      <c r="B1795" t="inlineStr">
        <is>
          <t>Habitat</t>
        </is>
      </c>
      <c r="C1795" t="inlineStr">
        <is>
          <t>F1</t>
        </is>
      </c>
      <c r="D1795" t="inlineStr">
        <is>
          <t>IN-FONDO1</t>
        </is>
      </c>
      <c r="E1795" t="inlineStr">
        <is>
          <t>5270414DBRZE</t>
        </is>
      </c>
      <c r="F1795" t="inlineStr">
        <is>
          <t>LU1573968200</t>
        </is>
      </c>
      <c r="G1795" t="inlineStr">
        <is>
          <t>TD</t>
        </is>
      </c>
      <c r="H1795" t="inlineStr">
        <is>
          <t>Mayores</t>
        </is>
      </c>
      <c r="I1795" t="inlineStr"/>
      <c r="J1795" t="inlineStr"/>
      <c r="K1795" t="inlineStr"/>
      <c r="L1795" t="inlineStr">
        <is>
          <t>DWS - Brazilian Equities</t>
        </is>
      </c>
      <c r="M1795" t="inlineStr">
        <is>
          <t>DWS - Brazilian Equities</t>
        </is>
      </c>
      <c r="N1795" t="b">
        <v>0</v>
      </c>
      <c r="O1795" t="n">
        <v>95.68931882</v>
      </c>
      <c r="P1795" t="n">
        <v>4.071214679440376e-05</v>
      </c>
      <c r="Q1795" t="n">
        <v>0.0207257883778355</v>
      </c>
      <c r="R1795" t="n">
        <v>1.983236571882552</v>
      </c>
      <c r="S1795" t="n">
        <v>0.003895717594456342</v>
      </c>
      <c r="T1795">
        <f>O1795*Q1795</f>
        <v/>
      </c>
      <c r="U1795">
        <f>O1795*P1795</f>
        <v/>
      </c>
    </row>
    <row r="1796">
      <c r="A1796" t="inlineStr">
        <is>
          <t>202606</t>
        </is>
      </c>
      <c r="B1796" t="inlineStr">
        <is>
          <t>Habitat</t>
        </is>
      </c>
      <c r="C1796" t="inlineStr">
        <is>
          <t>F2</t>
        </is>
      </c>
      <c r="D1796" t="inlineStr">
        <is>
          <t>IN-FONDO2</t>
        </is>
      </c>
      <c r="E1796" t="inlineStr">
        <is>
          <t>5270414DBRZE</t>
        </is>
      </c>
      <c r="F1796" t="inlineStr">
        <is>
          <t>LU1573968200</t>
        </is>
      </c>
      <c r="G1796" t="inlineStr">
        <is>
          <t>TD</t>
        </is>
      </c>
      <c r="H1796" t="inlineStr">
        <is>
          <t>Mayores</t>
        </is>
      </c>
      <c r="I1796" t="inlineStr"/>
      <c r="J1796" t="inlineStr"/>
      <c r="K1796" t="inlineStr"/>
      <c r="L1796" t="inlineStr">
        <is>
          <t>DWS - Brazilian Equities</t>
        </is>
      </c>
      <c r="M1796" t="inlineStr">
        <is>
          <t>DWS - Brazilian Equities</t>
        </is>
      </c>
      <c r="N1796" t="b">
        <v>0</v>
      </c>
      <c r="O1796" t="n">
        <v>95.68931882</v>
      </c>
      <c r="P1796" t="n">
        <v>0.002550030346723909</v>
      </c>
      <c r="Q1796" t="n">
        <v>10.43082343802824</v>
      </c>
      <c r="R1796" t="n">
        <v>998.1183895166129</v>
      </c>
      <c r="S1796" t="n">
        <v>0.2440106668483393</v>
      </c>
      <c r="T1796">
        <f>O1796*Q1796</f>
        <v/>
      </c>
      <c r="U1796">
        <f>O1796*P1796</f>
        <v/>
      </c>
    </row>
    <row r="1797">
      <c r="A1797" t="inlineStr">
        <is>
          <t>202606</t>
        </is>
      </c>
      <c r="B1797" t="inlineStr">
        <is>
          <t>Habitat</t>
        </is>
      </c>
      <c r="C1797" t="inlineStr">
        <is>
          <t>F1</t>
        </is>
      </c>
      <c r="D1797" t="inlineStr">
        <is>
          <t>IN-FONDO1</t>
        </is>
      </c>
      <c r="E1797" t="inlineStr">
        <is>
          <t>302845100002</t>
        </is>
      </c>
      <c r="F1797" t="inlineStr">
        <is>
          <t>PEP620001003</t>
        </is>
      </c>
      <c r="G1797" t="inlineStr">
        <is>
          <t>BU</t>
        </is>
      </c>
      <c r="H1797" t="inlineStr">
        <is>
          <t>Mayores</t>
        </is>
      </c>
      <c r="I1797" t="inlineStr"/>
      <c r="J1797" t="inlineStr"/>
      <c r="K1797" t="inlineStr"/>
      <c r="L1797" t="inlineStr">
        <is>
          <t>Nexa Resources Perú</t>
        </is>
      </c>
      <c r="M1797" t="inlineStr">
        <is>
          <t>Nexa Resources Perú</t>
        </is>
      </c>
      <c r="N1797" t="b">
        <v>0</v>
      </c>
      <c r="O1797" t="n">
        <v>167.61</v>
      </c>
      <c r="P1797" t="n">
        <v>3.05221839258377e-06</v>
      </c>
      <c r="Q1797" t="n">
        <v>0.001553826989450825</v>
      </c>
      <c r="R1797" t="n">
        <v>0.2604369417018528</v>
      </c>
      <c r="S1797" t="n">
        <v>0.0005115823247809657</v>
      </c>
      <c r="T1797">
        <f>O1797*Q1797</f>
        <v/>
      </c>
      <c r="U1797">
        <f>O1797*P1797</f>
        <v/>
      </c>
    </row>
    <row r="1798">
      <c r="A1798" t="inlineStr">
        <is>
          <t>202606</t>
        </is>
      </c>
      <c r="B1798" t="inlineStr">
        <is>
          <t>Habitat</t>
        </is>
      </c>
      <c r="C1798" t="inlineStr">
        <is>
          <t>F1</t>
        </is>
      </c>
      <c r="D1798" t="inlineStr">
        <is>
          <t>IN-FONDO1</t>
        </is>
      </c>
      <c r="E1798" t="inlineStr">
        <is>
          <t>312039100001</t>
        </is>
      </c>
      <c r="F1798" t="inlineStr">
        <is>
          <t>PEP622005002</t>
        </is>
      </c>
      <c r="G1798" t="inlineStr">
        <is>
          <t>BU</t>
        </is>
      </c>
      <c r="H1798" t="inlineStr">
        <is>
          <t>Mayores</t>
        </is>
      </c>
      <c r="I1798" t="inlineStr"/>
      <c r="J1798" t="inlineStr"/>
      <c r="K1798" t="inlineStr"/>
      <c r="L1798" t="inlineStr">
        <is>
          <t>Minsur</t>
        </is>
      </c>
      <c r="M1798" t="inlineStr">
        <is>
          <t>Minsur</t>
        </is>
      </c>
      <c r="N1798" t="b">
        <v>0</v>
      </c>
      <c r="O1798" t="n">
        <v>116.89</v>
      </c>
      <c r="P1798" t="n">
        <v>0.009113296853591977</v>
      </c>
      <c r="Q1798" t="n">
        <v>4.639408060837133</v>
      </c>
      <c r="R1798" t="n">
        <v>542.3004082312525</v>
      </c>
      <c r="S1798" t="n">
        <v>1.065253269216366</v>
      </c>
      <c r="T1798">
        <f>O1798*Q1798</f>
        <v/>
      </c>
      <c r="U1798">
        <f>O1798*P1798</f>
        <v/>
      </c>
    </row>
    <row r="1799">
      <c r="A1799" t="inlineStr">
        <is>
          <t>202606</t>
        </is>
      </c>
      <c r="B1799" t="inlineStr">
        <is>
          <t>Habitat</t>
        </is>
      </c>
      <c r="C1799" t="inlineStr">
        <is>
          <t>F3</t>
        </is>
      </c>
      <c r="D1799" t="inlineStr">
        <is>
          <t>IN-FONDO3</t>
        </is>
      </c>
      <c r="E1799" t="inlineStr">
        <is>
          <t>312039100001</t>
        </is>
      </c>
      <c r="F1799" t="inlineStr">
        <is>
          <t>PEP622005002</t>
        </is>
      </c>
      <c r="G1799" t="inlineStr">
        <is>
          <t>BU</t>
        </is>
      </c>
      <c r="H1799" t="inlineStr">
        <is>
          <t>Mayores</t>
        </is>
      </c>
      <c r="I1799" t="inlineStr"/>
      <c r="J1799" t="inlineStr"/>
      <c r="K1799" t="inlineStr"/>
      <c r="L1799" t="inlineStr">
        <is>
          <t>Minsur</t>
        </is>
      </c>
      <c r="M1799" t="inlineStr">
        <is>
          <t>Minsur</t>
        </is>
      </c>
      <c r="N1799" t="b">
        <v>0</v>
      </c>
      <c r="O1799" t="n">
        <v>116.89</v>
      </c>
      <c r="P1799" t="n">
        <v>0.05615671390224039</v>
      </c>
      <c r="Q1799" t="n">
        <v>97.87308307790799</v>
      </c>
      <c r="R1799" t="n">
        <v>11440.38468097667</v>
      </c>
      <c r="S1799" t="n">
        <v>6.564158288032879</v>
      </c>
      <c r="T1799">
        <f>O1799*Q1799</f>
        <v/>
      </c>
      <c r="U1799">
        <f>O1799*P1799</f>
        <v/>
      </c>
    </row>
    <row r="1800">
      <c r="A1800" t="inlineStr">
        <is>
          <t>202606</t>
        </is>
      </c>
      <c r="B1800" t="inlineStr">
        <is>
          <t>Habitat</t>
        </is>
      </c>
      <c r="C1800" t="inlineStr">
        <is>
          <t>F2</t>
        </is>
      </c>
      <c r="D1800" t="inlineStr">
        <is>
          <t>IN-FONDO2</t>
        </is>
      </c>
      <c r="E1800" t="inlineStr">
        <is>
          <t>312039100001</t>
        </is>
      </c>
      <c r="F1800" t="inlineStr">
        <is>
          <t>PEP622005002</t>
        </is>
      </c>
      <c r="G1800" t="inlineStr">
        <is>
          <t>BU</t>
        </is>
      </c>
      <c r="H1800" t="inlineStr">
        <is>
          <t>Mayores</t>
        </is>
      </c>
      <c r="I1800" t="inlineStr"/>
      <c r="J1800" t="inlineStr"/>
      <c r="K1800" t="inlineStr"/>
      <c r="L1800" t="inlineStr">
        <is>
          <t>Minsur</t>
        </is>
      </c>
      <c r="M1800" t="inlineStr">
        <is>
          <t>Minsur</t>
        </is>
      </c>
      <c r="N1800" t="b">
        <v>0</v>
      </c>
      <c r="O1800" t="n">
        <v>116.89</v>
      </c>
      <c r="P1800" t="n">
        <v>0.01923254055926634</v>
      </c>
      <c r="Q1800" t="n">
        <v>78.67013625785067</v>
      </c>
      <c r="R1800" t="n">
        <v>9195.752227180164</v>
      </c>
      <c r="S1800" t="n">
        <v>2.248091665972642</v>
      </c>
      <c r="T1800">
        <f>O1800*Q1800</f>
        <v/>
      </c>
      <c r="U1800">
        <f>O1800*P1800</f>
        <v/>
      </c>
    </row>
    <row r="1801">
      <c r="A1801" t="inlineStr">
        <is>
          <t>202606</t>
        </is>
      </c>
      <c r="B1801" t="inlineStr">
        <is>
          <t>Habitat</t>
        </is>
      </c>
      <c r="C1801" t="inlineStr">
        <is>
          <t>F1</t>
        </is>
      </c>
      <c r="D1801" t="inlineStr">
        <is>
          <t>IN-FONDO1</t>
        </is>
      </c>
      <c r="E1801" t="inlineStr">
        <is>
          <t>395833228291</t>
        </is>
      </c>
      <c r="F1801" t="inlineStr">
        <is>
          <t>LU1701428291</t>
        </is>
      </c>
      <c r="G1801" t="inlineStr">
        <is>
          <t>BU</t>
        </is>
      </c>
      <c r="H1801" t="inlineStr">
        <is>
          <t>Mayores</t>
        </is>
      </c>
      <c r="I1801" t="inlineStr"/>
      <c r="J1801" t="inlineStr"/>
      <c r="K1801" t="inlineStr"/>
      <c r="L1801" t="inlineStr">
        <is>
          <t>Nexa Resources</t>
        </is>
      </c>
      <c r="M1801" t="inlineStr">
        <is>
          <t>Nexa Resources</t>
        </is>
      </c>
      <c r="N1801" t="b">
        <v>0</v>
      </c>
      <c r="O1801" t="n">
        <v>206.9</v>
      </c>
      <c r="P1801" t="n">
        <v>0.0001264439882258378</v>
      </c>
      <c r="Q1801" t="n">
        <v>0.06437025674063621</v>
      </c>
      <c r="R1801" t="n">
        <v>13.31820611963763</v>
      </c>
      <c r="S1801" t="n">
        <v>0.02616126116392585</v>
      </c>
      <c r="T1801">
        <f>O1801*Q1801</f>
        <v/>
      </c>
      <c r="U1801">
        <f>O1801*P1801</f>
        <v/>
      </c>
    </row>
    <row r="1802">
      <c r="A1802" t="inlineStr">
        <is>
          <t>202606</t>
        </is>
      </c>
      <c r="B1802" t="inlineStr">
        <is>
          <t>Habitat</t>
        </is>
      </c>
      <c r="C1802" t="inlineStr">
        <is>
          <t>F3</t>
        </is>
      </c>
      <c r="D1802" t="inlineStr">
        <is>
          <t>IN-FONDO3</t>
        </is>
      </c>
      <c r="E1802" t="inlineStr">
        <is>
          <t>395833228291</t>
        </is>
      </c>
      <c r="F1802" t="inlineStr">
        <is>
          <t>LU1701428291</t>
        </is>
      </c>
      <c r="G1802" t="inlineStr">
        <is>
          <t>BU</t>
        </is>
      </c>
      <c r="H1802" t="inlineStr">
        <is>
          <t>Mayores</t>
        </is>
      </c>
      <c r="I1802" t="inlineStr"/>
      <c r="J1802" t="inlineStr"/>
      <c r="K1802" t="inlineStr"/>
      <c r="L1802" t="inlineStr">
        <is>
          <t>Nexa Resources</t>
        </is>
      </c>
      <c r="M1802" t="inlineStr">
        <is>
          <t>Nexa Resources</t>
        </is>
      </c>
      <c r="N1802" t="b">
        <v>0</v>
      </c>
      <c r="O1802" t="n">
        <v>206.9</v>
      </c>
      <c r="P1802" t="n">
        <v>0.0117293286147693</v>
      </c>
      <c r="Q1802" t="n">
        <v>20.44253436837228</v>
      </c>
      <c r="R1802" t="n">
        <v>4229.560360816225</v>
      </c>
      <c r="S1802" t="n">
        <v>2.426798090395767</v>
      </c>
      <c r="T1802">
        <f>O1802*Q1802</f>
        <v/>
      </c>
      <c r="U1802">
        <f>O1802*P1802</f>
        <v/>
      </c>
    </row>
    <row r="1803">
      <c r="A1803" t="inlineStr">
        <is>
          <t>202606</t>
        </is>
      </c>
      <c r="B1803" t="inlineStr">
        <is>
          <t>Habitat</t>
        </is>
      </c>
      <c r="C1803" t="inlineStr">
        <is>
          <t>F2</t>
        </is>
      </c>
      <c r="D1803" t="inlineStr">
        <is>
          <t>IN-FONDO2</t>
        </is>
      </c>
      <c r="E1803" t="inlineStr">
        <is>
          <t>395833228291</t>
        </is>
      </c>
      <c r="F1803" t="inlineStr">
        <is>
          <t>LU1701428291</t>
        </is>
      </c>
      <c r="G1803" t="inlineStr">
        <is>
          <t>BU</t>
        </is>
      </c>
      <c r="H1803" t="inlineStr">
        <is>
          <t>Mayores</t>
        </is>
      </c>
      <c r="I1803" t="inlineStr"/>
      <c r="J1803" t="inlineStr"/>
      <c r="K1803" t="inlineStr"/>
      <c r="L1803" t="inlineStr">
        <is>
          <t>Nexa Resources</t>
        </is>
      </c>
      <c r="M1803" t="inlineStr">
        <is>
          <t>Nexa Resources</t>
        </is>
      </c>
      <c r="N1803" t="b">
        <v>0</v>
      </c>
      <c r="O1803" t="n">
        <v>206.9</v>
      </c>
      <c r="P1803" t="n">
        <v>0.002385899905141868</v>
      </c>
      <c r="Q1803" t="n">
        <v>9.75945273879427</v>
      </c>
      <c r="R1803" t="n">
        <v>2019.230771656534</v>
      </c>
      <c r="S1803" t="n">
        <v>0.4936426903738525</v>
      </c>
      <c r="T1803">
        <f>O1803*Q1803</f>
        <v/>
      </c>
      <c r="U1803">
        <f>O1803*P1803</f>
        <v/>
      </c>
    </row>
    <row r="1804">
      <c r="A1804" t="inlineStr">
        <is>
          <t>202606</t>
        </is>
      </c>
      <c r="B1804" t="inlineStr">
        <is>
          <t>Habitat</t>
        </is>
      </c>
      <c r="C1804" t="inlineStr">
        <is>
          <t>F3</t>
        </is>
      </c>
      <c r="D1804" t="inlineStr">
        <is>
          <t>IN-FONDO3</t>
        </is>
      </c>
      <c r="E1804" t="inlineStr">
        <is>
          <t>3920836W5029</t>
        </is>
      </c>
      <c r="F1804" t="inlineStr">
        <is>
          <t>GB00B1FW5029</t>
        </is>
      </c>
      <c r="G1804" t="inlineStr">
        <is>
          <t>BU</t>
        </is>
      </c>
      <c r="H1804" t="inlineStr">
        <is>
          <t>Mayores</t>
        </is>
      </c>
      <c r="I1804" t="inlineStr"/>
      <c r="J1804" t="inlineStr"/>
      <c r="K1804" t="inlineStr"/>
      <c r="L1804" t="inlineStr"/>
      <c r="M1804" t="inlineStr">
        <is>
          <t>nan</t>
        </is>
      </c>
      <c r="N1804" t="b">
        <v>0</v>
      </c>
      <c r="O1804" t="n">
        <v>31.79</v>
      </c>
      <c r="P1804" t="n">
        <v>0.009289563281630763</v>
      </c>
      <c r="Q1804" t="n">
        <v>16.19037396674057</v>
      </c>
      <c r="R1804" t="n">
        <v>514.6919884026828</v>
      </c>
      <c r="S1804" t="n">
        <v>0.295315216723042</v>
      </c>
      <c r="T1804">
        <f>O1804*Q1804</f>
        <v/>
      </c>
      <c r="U1804">
        <f>O1804*P1804</f>
        <v/>
      </c>
    </row>
    <row r="1805">
      <c r="A1805" t="inlineStr">
        <is>
          <t>202606</t>
        </is>
      </c>
      <c r="B1805" t="inlineStr">
        <is>
          <t>Habitat</t>
        </is>
      </c>
      <c r="C1805" t="inlineStr">
        <is>
          <t>F2</t>
        </is>
      </c>
      <c r="D1805" t="inlineStr">
        <is>
          <t>IN-FONDO2</t>
        </is>
      </c>
      <c r="E1805" t="inlineStr">
        <is>
          <t>5270414DFC5I</t>
        </is>
      </c>
      <c r="F1805" t="inlineStr">
        <is>
          <t>LU1796233820</t>
        </is>
      </c>
      <c r="G1805" t="inlineStr">
        <is>
          <t>TD</t>
        </is>
      </c>
      <c r="H1805" t="inlineStr">
        <is>
          <t>Mayores</t>
        </is>
      </c>
      <c r="I1805" t="inlineStr"/>
      <c r="J1805" t="inlineStr"/>
      <c r="K1805" t="inlineStr"/>
      <c r="L1805" t="inlineStr">
        <is>
          <t>DWS - Invest Latin American Equities - FC50</t>
        </is>
      </c>
      <c r="M1805" t="inlineStr">
        <is>
          <t>DWS - Invest Latin American Equities - FC50</t>
        </is>
      </c>
      <c r="N1805" t="b">
        <v>0</v>
      </c>
      <c r="O1805" t="n">
        <v>126.37977892</v>
      </c>
      <c r="P1805" t="n">
        <v>0.003247925010026129</v>
      </c>
      <c r="Q1805" t="n">
        <v>13.28554084192107</v>
      </c>
      <c r="R1805" t="n">
        <v>1679.023714434616</v>
      </c>
      <c r="S1805" t="n">
        <v>0.410472044715841</v>
      </c>
      <c r="T1805">
        <f>O1805*Q1805</f>
        <v/>
      </c>
      <c r="U1805">
        <f>O1805*P1805</f>
        <v/>
      </c>
    </row>
    <row r="1806">
      <c r="A1806" t="inlineStr">
        <is>
          <t>202606</t>
        </is>
      </c>
      <c r="B1806" t="inlineStr">
        <is>
          <t>Habitat</t>
        </is>
      </c>
      <c r="C1806" t="inlineStr">
        <is>
          <t>F1</t>
        </is>
      </c>
      <c r="D1806" t="inlineStr">
        <is>
          <t>IN-FONDO1</t>
        </is>
      </c>
      <c r="E1806" t="inlineStr">
        <is>
          <t>5270414DFC5I</t>
        </is>
      </c>
      <c r="F1806" t="inlineStr">
        <is>
          <t>LU1796233820</t>
        </is>
      </c>
      <c r="G1806" t="inlineStr">
        <is>
          <t>TD</t>
        </is>
      </c>
      <c r="H1806" t="inlineStr">
        <is>
          <t>Mayores</t>
        </is>
      </c>
      <c r="I1806" t="inlineStr"/>
      <c r="J1806" t="inlineStr"/>
      <c r="K1806" t="inlineStr"/>
      <c r="L1806" t="inlineStr">
        <is>
          <t>DWS - Invest Latin American Equities - FC50</t>
        </is>
      </c>
      <c r="M1806" t="inlineStr">
        <is>
          <t>DWS - Invest Latin American Equities - FC50</t>
        </is>
      </c>
      <c r="N1806" t="b">
        <v>0</v>
      </c>
      <c r="O1806" t="n">
        <v>126.37977892</v>
      </c>
      <c r="P1806" t="n">
        <v>0.0009754553569965312</v>
      </c>
      <c r="Q1806" t="n">
        <v>0.4965859796888701</v>
      </c>
      <c r="R1806" t="n">
        <v>62.75842632785102</v>
      </c>
      <c r="S1806" t="n">
        <v>0.1232778323635513</v>
      </c>
      <c r="T1806">
        <f>O1806*Q1806</f>
        <v/>
      </c>
      <c r="U1806">
        <f>O1806*P1806</f>
        <v/>
      </c>
    </row>
    <row r="1807">
      <c r="A1807" t="inlineStr">
        <is>
          <t>202606</t>
        </is>
      </c>
      <c r="B1807" t="inlineStr">
        <is>
          <t>Habitat</t>
        </is>
      </c>
      <c r="C1807" t="inlineStr">
        <is>
          <t>F2</t>
        </is>
      </c>
      <c r="D1807" t="inlineStr">
        <is>
          <t>IN-FONDO2</t>
        </is>
      </c>
      <c r="E1807" t="inlineStr">
        <is>
          <t>3920836W5029</t>
        </is>
      </c>
      <c r="F1807" t="inlineStr">
        <is>
          <t>GB00B1FW5029</t>
        </is>
      </c>
      <c r="G1807" t="inlineStr">
        <is>
          <t>BU</t>
        </is>
      </c>
      <c r="H1807" t="inlineStr">
        <is>
          <t>Mayores</t>
        </is>
      </c>
      <c r="I1807" t="inlineStr"/>
      <c r="J1807" t="inlineStr"/>
      <c r="K1807" t="inlineStr"/>
      <c r="L1807" t="inlineStr"/>
      <c r="M1807" t="inlineStr">
        <is>
          <t>nan</t>
        </is>
      </c>
      <c r="N1807" t="b">
        <v>0</v>
      </c>
      <c r="O1807" t="n">
        <v>31.79</v>
      </c>
      <c r="P1807" t="n">
        <v>0.009401123237932817</v>
      </c>
      <c r="Q1807" t="n">
        <v>38.45501554128707</v>
      </c>
      <c r="R1807" t="n">
        <v>1222.484944057516</v>
      </c>
      <c r="S1807" t="n">
        <v>0.2988617077338842</v>
      </c>
      <c r="T1807">
        <f>O1807*Q1807</f>
        <v/>
      </c>
      <c r="U1807">
        <f>O1807*P1807</f>
        <v/>
      </c>
    </row>
    <row r="1808">
      <c r="A1808" t="inlineStr">
        <is>
          <t>202606</t>
        </is>
      </c>
      <c r="B1808" t="inlineStr">
        <is>
          <t>Habitat</t>
        </is>
      </c>
      <c r="C1808" t="inlineStr">
        <is>
          <t>F1</t>
        </is>
      </c>
      <c r="D1808" t="inlineStr">
        <is>
          <t>IN-FONDO1</t>
        </is>
      </c>
      <c r="E1808" t="inlineStr">
        <is>
          <t>3220082A1040</t>
        </is>
      </c>
      <c r="F1808" t="inlineStr">
        <is>
          <t>US2044481040</t>
        </is>
      </c>
      <c r="G1808" t="inlineStr">
        <is>
          <t>BU</t>
        </is>
      </c>
      <c r="H1808" t="inlineStr">
        <is>
          <t>Mayores</t>
        </is>
      </c>
      <c r="I1808" t="inlineStr"/>
      <c r="J1808" t="inlineStr"/>
      <c r="K1808" t="inlineStr"/>
      <c r="L1808" t="inlineStr">
        <is>
          <t>Buenaventura*</t>
        </is>
      </c>
      <c r="M1808" t="inlineStr">
        <is>
          <t>Buenaventura</t>
        </is>
      </c>
      <c r="N1808" t="b">
        <v>0</v>
      </c>
      <c r="O1808" t="n">
        <v>32.13</v>
      </c>
      <c r="P1808" t="n">
        <v>0.007553690964782359</v>
      </c>
      <c r="Q1808" t="n">
        <v>3.845442029826029</v>
      </c>
      <c r="R1808" t="n">
        <v>123.5540524183103</v>
      </c>
      <c r="S1808" t="n">
        <v>0.2427000906984572</v>
      </c>
      <c r="T1808">
        <f>O1808*Q1808</f>
        <v/>
      </c>
      <c r="U1808">
        <f>O1808*P1808</f>
        <v/>
      </c>
    </row>
    <row r="1809">
      <c r="A1809" t="inlineStr">
        <is>
          <t>202606</t>
        </is>
      </c>
      <c r="B1809" t="inlineStr">
        <is>
          <t>Habitat</t>
        </is>
      </c>
      <c r="C1809" t="inlineStr">
        <is>
          <t>F3</t>
        </is>
      </c>
      <c r="D1809" t="inlineStr">
        <is>
          <t>IN-FONDO3</t>
        </is>
      </c>
      <c r="E1809" t="inlineStr">
        <is>
          <t>5270414DFC5I</t>
        </is>
      </c>
      <c r="F1809" t="inlineStr">
        <is>
          <t>LU1796233820</t>
        </is>
      </c>
      <c r="G1809" t="inlineStr">
        <is>
          <t>TD</t>
        </is>
      </c>
      <c r="H1809" t="inlineStr">
        <is>
          <t>Mayores</t>
        </is>
      </c>
      <c r="I1809" t="inlineStr"/>
      <c r="J1809" t="inlineStr"/>
      <c r="K1809" t="inlineStr"/>
      <c r="L1809" t="inlineStr">
        <is>
          <t>DWS - Invest Latin American Equities - FC50</t>
        </is>
      </c>
      <c r="M1809" t="inlineStr">
        <is>
          <t>DWS - Invest Latin American Equities - FC50</t>
        </is>
      </c>
      <c r="N1809" t="b">
        <v>0</v>
      </c>
      <c r="O1809" t="n">
        <v>126.37977892</v>
      </c>
      <c r="P1809" t="n">
        <v>0.004943691230263008</v>
      </c>
      <c r="Q1809" t="n">
        <v>8.616143446950392</v>
      </c>
      <c r="R1809" t="n">
        <v>1088.906303968597</v>
      </c>
      <c r="S1809" t="n">
        <v>0.6247826047293819</v>
      </c>
      <c r="T1809">
        <f>O1809*Q1809</f>
        <v/>
      </c>
      <c r="U1809">
        <f>O1809*P1809</f>
        <v/>
      </c>
    </row>
    <row r="1810">
      <c r="A1810" t="inlineStr">
        <is>
          <t>202606</t>
        </is>
      </c>
      <c r="B1810" t="inlineStr">
        <is>
          <t>Habitat</t>
        </is>
      </c>
      <c r="C1810" t="inlineStr">
        <is>
          <t>F3</t>
        </is>
      </c>
      <c r="D1810" t="inlineStr">
        <is>
          <t>IN-FONDO3</t>
        </is>
      </c>
      <c r="E1810" t="inlineStr">
        <is>
          <t>5275282EY830</t>
        </is>
      </c>
      <c r="F1810" t="inlineStr">
        <is>
          <t>US37954Y8306</t>
        </is>
      </c>
      <c r="G1810" t="inlineStr">
        <is>
          <t>TD</t>
        </is>
      </c>
      <c r="H1810" t="inlineStr">
        <is>
          <t>Mayores</t>
        </is>
      </c>
      <c r="I1810" t="inlineStr"/>
      <c r="J1810" t="inlineStr"/>
      <c r="K1810" t="inlineStr"/>
      <c r="L1810" t="inlineStr">
        <is>
          <t>Global X - Copper Miners ETF</t>
        </is>
      </c>
      <c r="M1810" t="inlineStr">
        <is>
          <t>Global X - Copper Miners ETF</t>
        </is>
      </c>
      <c r="N1810" t="b">
        <v>0</v>
      </c>
      <c r="O1810" t="n">
        <v>73.48258736</v>
      </c>
      <c r="P1810" t="n">
        <v>0.0202267915325944</v>
      </c>
      <c r="Q1810" t="n">
        <v>35.25239121924757</v>
      </c>
      <c r="R1810" t="n">
        <v>2590.436917417257</v>
      </c>
      <c r="S1810" t="n">
        <v>1.486316975806376</v>
      </c>
      <c r="T1810">
        <f>O1810*Q1810</f>
        <v/>
      </c>
      <c r="U1810">
        <f>O1810*P1810</f>
        <v/>
      </c>
    </row>
    <row r="1811">
      <c r="A1811" t="inlineStr">
        <is>
          <t>202606</t>
        </is>
      </c>
      <c r="B1811" t="inlineStr">
        <is>
          <t>Habitat</t>
        </is>
      </c>
      <c r="C1811" t="inlineStr">
        <is>
          <t>F3</t>
        </is>
      </c>
      <c r="D1811" t="inlineStr">
        <is>
          <t>IN-FONDO3</t>
        </is>
      </c>
      <c r="E1811" t="inlineStr">
        <is>
          <t>3220082A1040</t>
        </is>
      </c>
      <c r="F1811" t="inlineStr">
        <is>
          <t>US2044481040</t>
        </is>
      </c>
      <c r="G1811" t="inlineStr">
        <is>
          <t>BU</t>
        </is>
      </c>
      <c r="H1811" t="inlineStr">
        <is>
          <t>Mayores</t>
        </is>
      </c>
      <c r="I1811" t="inlineStr"/>
      <c r="J1811" t="inlineStr"/>
      <c r="K1811" t="inlineStr"/>
      <c r="L1811" t="inlineStr">
        <is>
          <t>Buenaventura*</t>
        </is>
      </c>
      <c r="M1811" t="inlineStr">
        <is>
          <t>Buenaventura</t>
        </is>
      </c>
      <c r="N1811" t="b">
        <v>0</v>
      </c>
      <c r="O1811" t="n">
        <v>32.13</v>
      </c>
      <c r="P1811" t="n">
        <v>0.05783907587950213</v>
      </c>
      <c r="Q1811" t="n">
        <v>100.8051982628224</v>
      </c>
      <c r="R1811" t="n">
        <v>3238.871020184484</v>
      </c>
      <c r="S1811" t="n">
        <v>1.858369508008404</v>
      </c>
      <c r="T1811">
        <f>O1811*Q1811</f>
        <v/>
      </c>
      <c r="U1811">
        <f>O1811*P1811</f>
        <v/>
      </c>
    </row>
    <row r="1812">
      <c r="A1812" t="inlineStr">
        <is>
          <t>202606</t>
        </is>
      </c>
      <c r="B1812" t="inlineStr">
        <is>
          <t>Habitat</t>
        </is>
      </c>
      <c r="C1812" t="inlineStr">
        <is>
          <t>F2</t>
        </is>
      </c>
      <c r="D1812" t="inlineStr">
        <is>
          <t>IN-FONDO2</t>
        </is>
      </c>
      <c r="E1812" t="inlineStr">
        <is>
          <t>3220082A1040</t>
        </is>
      </c>
      <c r="F1812" t="inlineStr">
        <is>
          <t>US2044481040</t>
        </is>
      </c>
      <c r="G1812" t="inlineStr">
        <is>
          <t>BU</t>
        </is>
      </c>
      <c r="H1812" t="inlineStr">
        <is>
          <t>Mayores</t>
        </is>
      </c>
      <c r="I1812" t="inlineStr"/>
      <c r="J1812" t="inlineStr"/>
      <c r="K1812" t="inlineStr"/>
      <c r="L1812" t="inlineStr">
        <is>
          <t>Buenaventura*</t>
        </is>
      </c>
      <c r="M1812" t="inlineStr">
        <is>
          <t>Buenaventura</t>
        </is>
      </c>
      <c r="N1812" t="b">
        <v>0</v>
      </c>
      <c r="O1812" t="n">
        <v>32.13</v>
      </c>
      <c r="P1812" t="n">
        <v>0.05698504874722251</v>
      </c>
      <c r="Q1812" t="n">
        <v>233.0956503530842</v>
      </c>
      <c r="R1812" t="n">
        <v>7489.363245844596</v>
      </c>
      <c r="S1812" t="n">
        <v>1.830929616248259</v>
      </c>
      <c r="T1812">
        <f>O1812*Q1812</f>
        <v/>
      </c>
      <c r="U1812">
        <f>O1812*P1812</f>
        <v/>
      </c>
    </row>
    <row r="1813">
      <c r="A1813" t="inlineStr">
        <is>
          <t>202606</t>
        </is>
      </c>
      <c r="B1813" t="inlineStr">
        <is>
          <t>Habitat</t>
        </is>
      </c>
      <c r="C1813" t="inlineStr">
        <is>
          <t>F2</t>
        </is>
      </c>
      <c r="D1813" t="inlineStr">
        <is>
          <t>IN-FONDO2</t>
        </is>
      </c>
      <c r="E1813" t="inlineStr">
        <is>
          <t>5275282EY830</t>
        </is>
      </c>
      <c r="F1813" t="inlineStr">
        <is>
          <t>US37954Y8306</t>
        </is>
      </c>
      <c r="G1813" t="inlineStr">
        <is>
          <t>TD</t>
        </is>
      </c>
      <c r="H1813" t="inlineStr">
        <is>
          <t>Mayores</t>
        </is>
      </c>
      <c r="I1813" t="inlineStr"/>
      <c r="J1813" t="inlineStr"/>
      <c r="K1813" t="inlineStr"/>
      <c r="L1813" t="inlineStr">
        <is>
          <t>Global X - Copper Miners ETF</t>
        </is>
      </c>
      <c r="M1813" t="inlineStr">
        <is>
          <t>Global X - Copper Miners ETF</t>
        </is>
      </c>
      <c r="N1813" t="b">
        <v>0</v>
      </c>
      <c r="O1813" t="n">
        <v>73.48258736</v>
      </c>
      <c r="P1813" t="n">
        <v>4.191981242102536e-09</v>
      </c>
      <c r="Q1813" t="n">
        <v>1.714717483581071e-05</v>
      </c>
      <c r="R1813" t="n">
        <v>0.001260018772849654</v>
      </c>
      <c r="S1813" t="n">
        <v>3.080376278342809e-07</v>
      </c>
      <c r="T1813">
        <f>O1813*Q1813</f>
        <v/>
      </c>
      <c r="U1813">
        <f>O1813*P1813</f>
        <v/>
      </c>
    </row>
    <row r="1814">
      <c r="A1814" t="inlineStr">
        <is>
          <t>202606</t>
        </is>
      </c>
      <c r="B1814" t="inlineStr">
        <is>
          <t>Habitat</t>
        </is>
      </c>
      <c r="C1814" t="inlineStr">
        <is>
          <t>F1</t>
        </is>
      </c>
      <c r="D1814" t="inlineStr">
        <is>
          <t>IN-FONDO1</t>
        </is>
      </c>
      <c r="E1814" t="inlineStr">
        <is>
          <t>5277402F6R19</t>
        </is>
      </c>
      <c r="F1814" t="inlineStr">
        <is>
          <t>IE00BMC6R191</t>
        </is>
      </c>
      <c r="G1814" t="inlineStr">
        <is>
          <t>TD</t>
        </is>
      </c>
      <c r="H1814" t="inlineStr">
        <is>
          <t>Mayores</t>
        </is>
      </c>
      <c r="I1814" t="inlineStr"/>
      <c r="J1814" t="inlineStr"/>
      <c r="K1814" t="inlineStr"/>
      <c r="L1814" t="inlineStr">
        <is>
          <t>Aegon High Yield Global Bond Fund</t>
        </is>
      </c>
      <c r="M1814" t="inlineStr">
        <is>
          <t>Aegon High Yield Global Bond Fund</t>
        </is>
      </c>
      <c r="N1814" t="b">
        <v>0</v>
      </c>
      <c r="O1814" t="n">
        <v>107.13290702</v>
      </c>
      <c r="P1814" t="n">
        <v>0.007172795627509571</v>
      </c>
      <c r="Q1814" t="n">
        <v>3.651535376013678</v>
      </c>
      <c r="R1814" t="n">
        <v>391.1995999187141</v>
      </c>
      <c r="S1814" t="n">
        <v>0.7684424470354455</v>
      </c>
      <c r="T1814">
        <f>O1814*Q1814</f>
        <v/>
      </c>
      <c r="U1814">
        <f>O1814*P1814</f>
        <v/>
      </c>
    </row>
    <row r="1815">
      <c r="A1815" t="inlineStr">
        <is>
          <t>202606</t>
        </is>
      </c>
      <c r="B1815" t="inlineStr">
        <is>
          <t>Habitat</t>
        </is>
      </c>
      <c r="C1815" t="inlineStr">
        <is>
          <t>F2</t>
        </is>
      </c>
      <c r="D1815" t="inlineStr">
        <is>
          <t>IN-FONDO2</t>
        </is>
      </c>
      <c r="E1815" t="inlineStr">
        <is>
          <t>5271112I3412</t>
        </is>
      </c>
      <c r="F1815" t="inlineStr">
        <is>
          <t>US4642873412</t>
        </is>
      </c>
      <c r="G1815" t="inlineStr">
        <is>
          <t>TD</t>
        </is>
      </c>
      <c r="H1815" t="inlineStr">
        <is>
          <t>Mayores</t>
        </is>
      </c>
      <c r="I1815" t="inlineStr"/>
      <c r="J1815" t="inlineStr"/>
      <c r="K1815" t="inlineStr"/>
      <c r="L1815" t="inlineStr">
        <is>
          <t>BlackRock - iShares Global Energy ETF</t>
        </is>
      </c>
      <c r="M1815" t="inlineStr">
        <is>
          <t>BlackRock - iShares Global Energy ETF</t>
        </is>
      </c>
      <c r="N1815" t="b">
        <v>0</v>
      </c>
      <c r="O1815" t="n">
        <v>209.02418713</v>
      </c>
      <c r="P1815" t="n">
        <v>2.286115747426101e-08</v>
      </c>
      <c r="Q1815" t="n">
        <v>9.351288603656539e-05</v>
      </c>
      <c r="R1815" t="n">
        <v>0.01954645498997341</v>
      </c>
      <c r="S1815" t="n">
        <v>4.778534857908332e-06</v>
      </c>
      <c r="T1815">
        <f>O1815*Q1815</f>
        <v/>
      </c>
      <c r="U1815">
        <f>O1815*P1815</f>
        <v/>
      </c>
    </row>
    <row r="1816">
      <c r="A1816" t="inlineStr">
        <is>
          <t>202606</t>
        </is>
      </c>
      <c r="B1816" t="inlineStr">
        <is>
          <t>Integra</t>
        </is>
      </c>
      <c r="C1816" t="inlineStr">
        <is>
          <t>F1</t>
        </is>
      </c>
      <c r="D1816" t="inlineStr">
        <is>
          <t>IN-FONDO1</t>
        </is>
      </c>
      <c r="E1816" t="inlineStr">
        <is>
          <t>08400326CQ19</t>
        </is>
      </c>
      <c r="F1816" t="inlineStr">
        <is>
          <t>US105756CQ19</t>
        </is>
      </c>
      <c r="G1816" t="inlineStr">
        <is>
          <t>SOB</t>
        </is>
      </c>
      <c r="H1816" t="inlineStr">
        <is>
          <t>Soberanos</t>
        </is>
      </c>
      <c r="I1816" t="inlineStr">
        <is>
          <t>GOB</t>
        </is>
      </c>
      <c r="J1816" t="inlineStr"/>
      <c r="K1816" t="inlineStr">
        <is>
          <t>Brasil</t>
        </is>
      </c>
      <c r="L1816" t="inlineStr">
        <is>
          <t>Gobierno de Brasil</t>
        </is>
      </c>
      <c r="M1816" t="inlineStr">
        <is>
          <t>Gobierno de Brasil</t>
        </is>
      </c>
      <c r="N1816" t="b">
        <v>0</v>
      </c>
      <c r="O1816" t="n">
        <v>274.3982815</v>
      </c>
      <c r="P1816" t="n">
        <v>0.002932312936097584</v>
      </c>
      <c r="Q1816" t="n">
        <v>6.361958178234246</v>
      </c>
      <c r="R1816" t="n">
        <v>1745.710391082348</v>
      </c>
      <c r="S1816" t="n">
        <v>0.8046216304853965</v>
      </c>
      <c r="T1816">
        <f>O1816*Q1816</f>
        <v/>
      </c>
      <c r="U1816">
        <f>O1816*P1816</f>
        <v/>
      </c>
    </row>
    <row r="1817">
      <c r="A1817" t="inlineStr">
        <is>
          <t>202606</t>
        </is>
      </c>
      <c r="B1817" t="inlineStr">
        <is>
          <t>Integra</t>
        </is>
      </c>
      <c r="C1817" t="inlineStr">
        <is>
          <t>F1</t>
        </is>
      </c>
      <c r="D1817" t="inlineStr">
        <is>
          <t>IN-FONDO1</t>
        </is>
      </c>
      <c r="E1817" t="inlineStr">
        <is>
          <t>08400425EP60</t>
        </is>
      </c>
      <c r="F1817" t="inlineStr">
        <is>
          <t>US195325EP60</t>
        </is>
      </c>
      <c r="G1817" t="inlineStr">
        <is>
          <t>SOB</t>
        </is>
      </c>
      <c r="H1817" t="inlineStr">
        <is>
          <t>Soberanos</t>
        </is>
      </c>
      <c r="I1817" t="inlineStr">
        <is>
          <t>GOB</t>
        </is>
      </c>
      <c r="J1817" t="inlineStr"/>
      <c r="K1817" t="inlineStr">
        <is>
          <t>Colombia</t>
        </is>
      </c>
      <c r="L1817" t="inlineStr">
        <is>
          <t>Gobierno de Colombia</t>
        </is>
      </c>
      <c r="M1817" t="inlineStr">
        <is>
          <t>Gobierno de Colombia</t>
        </is>
      </c>
      <c r="N1817" t="b">
        <v>0</v>
      </c>
      <c r="O1817" t="n">
        <v>191.4067878</v>
      </c>
      <c r="P1817" t="n">
        <v>0.003097831878838635</v>
      </c>
      <c r="Q1817" t="n">
        <v>6.721068755574437</v>
      </c>
      <c r="R1817" t="n">
        <v>1286.458181087446</v>
      </c>
      <c r="S1817" t="n">
        <v>0.5929460490729418</v>
      </c>
      <c r="T1817">
        <f>O1817*Q1817</f>
        <v/>
      </c>
      <c r="U1817">
        <f>O1817*P1817</f>
        <v/>
      </c>
    </row>
    <row r="1818">
      <c r="A1818" t="inlineStr">
        <is>
          <t>202606</t>
        </is>
      </c>
      <c r="B1818" t="inlineStr">
        <is>
          <t>Integra</t>
        </is>
      </c>
      <c r="C1818" t="inlineStr">
        <is>
          <t>F1</t>
        </is>
      </c>
      <c r="D1818" t="inlineStr">
        <is>
          <t>IN-FONDO1</t>
        </is>
      </c>
      <c r="E1818" t="inlineStr">
        <is>
          <t>0840052BAZ31</t>
        </is>
      </c>
      <c r="F1818" t="inlineStr">
        <is>
          <t>US91087BAZ31</t>
        </is>
      </c>
      <c r="G1818" t="inlineStr">
        <is>
          <t>SOB</t>
        </is>
      </c>
      <c r="H1818" t="inlineStr">
        <is>
          <t>Soberanos</t>
        </is>
      </c>
      <c r="I1818" t="inlineStr">
        <is>
          <t>GOB</t>
        </is>
      </c>
      <c r="J1818" t="inlineStr"/>
      <c r="K1818" t="inlineStr">
        <is>
          <t>México</t>
        </is>
      </c>
      <c r="L1818" t="inlineStr">
        <is>
          <t>Gobierno de Mexico</t>
        </is>
      </c>
      <c r="M1818" t="inlineStr">
        <is>
          <t>Gobierno de México</t>
        </is>
      </c>
      <c r="N1818" t="b">
        <v>0</v>
      </c>
      <c r="O1818" t="n">
        <v>204.3031481</v>
      </c>
      <c r="P1818" t="n">
        <v>0.006055749936585333</v>
      </c>
      <c r="Q1818" t="n">
        <v>13.13857991080337</v>
      </c>
      <c r="R1818" t="n">
        <v>2684.253237340546</v>
      </c>
      <c r="S1818" t="n">
        <v>1.237208776150759</v>
      </c>
      <c r="T1818">
        <f>O1818*Q1818</f>
        <v/>
      </c>
      <c r="U1818">
        <f>O1818*P1818</f>
        <v/>
      </c>
    </row>
    <row r="1819">
      <c r="A1819" t="inlineStr">
        <is>
          <t>202606</t>
        </is>
      </c>
      <c r="B1819" t="inlineStr">
        <is>
          <t>Integra</t>
        </is>
      </c>
      <c r="C1819" t="inlineStr">
        <is>
          <t>F1</t>
        </is>
      </c>
      <c r="D1819" t="inlineStr">
        <is>
          <t>IN-FONDO1</t>
        </is>
      </c>
      <c r="E1819" t="inlineStr">
        <is>
          <t>0840052QAS75</t>
        </is>
      </c>
      <c r="F1819" t="inlineStr">
        <is>
          <t>US91086QAS75</t>
        </is>
      </c>
      <c r="G1819" t="inlineStr">
        <is>
          <t>SOB</t>
        </is>
      </c>
      <c r="H1819" t="inlineStr">
        <is>
          <t>Soberanos</t>
        </is>
      </c>
      <c r="I1819" t="inlineStr">
        <is>
          <t>GOB</t>
        </is>
      </c>
      <c r="J1819" t="inlineStr"/>
      <c r="K1819" t="inlineStr">
        <is>
          <t>México</t>
        </is>
      </c>
      <c r="L1819" t="inlineStr">
        <is>
          <t>Gobierno de México</t>
        </is>
      </c>
      <c r="M1819" t="inlineStr">
        <is>
          <t>Gobierno de México</t>
        </is>
      </c>
      <c r="N1819" t="b">
        <v>0</v>
      </c>
      <c r="O1819" t="n">
        <v>204.3031481</v>
      </c>
      <c r="P1819" t="n">
        <v>0.001943471433805766</v>
      </c>
      <c r="Q1819" t="n">
        <v>4.216563597376484</v>
      </c>
      <c r="R1819" t="n">
        <v>861.4572171078765</v>
      </c>
      <c r="S1819" t="n">
        <v>0.3970573321689387</v>
      </c>
      <c r="T1819">
        <f>O1819*Q1819</f>
        <v/>
      </c>
      <c r="U1819">
        <f>O1819*P1819</f>
        <v/>
      </c>
    </row>
    <row r="1820">
      <c r="A1820" t="inlineStr">
        <is>
          <t>202606</t>
        </is>
      </c>
      <c r="B1820" t="inlineStr">
        <is>
          <t>Integra</t>
        </is>
      </c>
      <c r="C1820" t="inlineStr">
        <is>
          <t>F1</t>
        </is>
      </c>
      <c r="D1820" t="inlineStr">
        <is>
          <t>IN-FONDO1</t>
        </is>
      </c>
      <c r="E1820" t="inlineStr">
        <is>
          <t>0840038TF238</t>
        </is>
      </c>
      <c r="F1820" t="inlineStr">
        <is>
          <t>BRSTNCNTF238</t>
        </is>
      </c>
      <c r="G1820" t="inlineStr">
        <is>
          <t>SOB</t>
        </is>
      </c>
      <c r="H1820" t="inlineStr">
        <is>
          <t>Soberanos</t>
        </is>
      </c>
      <c r="I1820" t="inlineStr">
        <is>
          <t>GOB</t>
        </is>
      </c>
      <c r="J1820" t="inlineStr"/>
      <c r="K1820" t="inlineStr">
        <is>
          <t>Brasil</t>
        </is>
      </c>
      <c r="L1820" t="inlineStr">
        <is>
          <t>Gobierno de Brasil</t>
        </is>
      </c>
      <c r="M1820" t="inlineStr">
        <is>
          <t>Gobierno de Brasil</t>
        </is>
      </c>
      <c r="N1820" t="b">
        <v>0</v>
      </c>
      <c r="O1820" t="n">
        <v>274.3982815</v>
      </c>
      <c r="P1820" t="n">
        <v>0.02405671723834345</v>
      </c>
      <c r="Q1820" t="n">
        <v>52.19355243155896</v>
      </c>
      <c r="R1820" t="n">
        <v>14321.82109259993</v>
      </c>
      <c r="S1820" t="n">
        <v>6.601121868732868</v>
      </c>
      <c r="T1820">
        <f>O1820*Q1820</f>
        <v/>
      </c>
      <c r="U1820">
        <f>O1820*P1820</f>
        <v/>
      </c>
    </row>
    <row r="1821">
      <c r="A1821" t="inlineStr">
        <is>
          <t>202606</t>
        </is>
      </c>
      <c r="B1821" t="inlineStr">
        <is>
          <t>Integra</t>
        </is>
      </c>
      <c r="C1821" t="inlineStr">
        <is>
          <t>F3</t>
        </is>
      </c>
      <c r="D1821" t="inlineStr">
        <is>
          <t>IN-FONDO3</t>
        </is>
      </c>
      <c r="E1821" t="inlineStr">
        <is>
          <t>0840038TF238</t>
        </is>
      </c>
      <c r="F1821" t="inlineStr">
        <is>
          <t>BRSTNCNTF238</t>
        </is>
      </c>
      <c r="G1821" t="inlineStr">
        <is>
          <t>SOB</t>
        </is>
      </c>
      <c r="H1821" t="inlineStr">
        <is>
          <t>Soberanos</t>
        </is>
      </c>
      <c r="I1821" t="inlineStr">
        <is>
          <t>GOB</t>
        </is>
      </c>
      <c r="J1821" t="inlineStr"/>
      <c r="K1821" t="inlineStr">
        <is>
          <t>Brasil</t>
        </is>
      </c>
      <c r="L1821" t="inlineStr">
        <is>
          <t>Gobierno de Brasil</t>
        </is>
      </c>
      <c r="M1821" t="inlineStr">
        <is>
          <t>Gobierno de Brasil</t>
        </is>
      </c>
      <c r="N1821" t="b">
        <v>0</v>
      </c>
      <c r="O1821" t="n">
        <v>274.3982815</v>
      </c>
      <c r="P1821" t="n">
        <v>0.01256057702662631</v>
      </c>
      <c r="Q1821" t="n">
        <v>11.90629907228479</v>
      </c>
      <c r="R1821" t="n">
        <v>3267.06800445999</v>
      </c>
      <c r="S1821" t="n">
        <v>3.446600750754639</v>
      </c>
      <c r="T1821">
        <f>O1821*Q1821</f>
        <v/>
      </c>
      <c r="U1821">
        <f>O1821*P1821</f>
        <v/>
      </c>
    </row>
    <row r="1822">
      <c r="A1822" t="inlineStr">
        <is>
          <t>202606</t>
        </is>
      </c>
      <c r="B1822" t="inlineStr">
        <is>
          <t>Integra</t>
        </is>
      </c>
      <c r="C1822" t="inlineStr">
        <is>
          <t>F1</t>
        </is>
      </c>
      <c r="D1822" t="inlineStr">
        <is>
          <t>IN-FONDO1</t>
        </is>
      </c>
      <c r="E1822" t="inlineStr">
        <is>
          <t>0840038TF2K7</t>
        </is>
      </c>
      <c r="F1822" t="inlineStr">
        <is>
          <t>BRSTNCNTF2K7</t>
        </is>
      </c>
      <c r="G1822" t="inlineStr">
        <is>
          <t>SOB</t>
        </is>
      </c>
      <c r="H1822" t="inlineStr">
        <is>
          <t>Soberanos</t>
        </is>
      </c>
      <c r="I1822" t="inlineStr">
        <is>
          <t>GOB</t>
        </is>
      </c>
      <c r="J1822" t="inlineStr"/>
      <c r="K1822" t="inlineStr">
        <is>
          <t>Brasil</t>
        </is>
      </c>
      <c r="L1822" t="inlineStr">
        <is>
          <t>Gobierno de Brasil</t>
        </is>
      </c>
      <c r="M1822" t="inlineStr">
        <is>
          <t>Gobierno de Brasil</t>
        </is>
      </c>
      <c r="N1822" t="b">
        <v>0</v>
      </c>
      <c r="O1822" t="n">
        <v>274.3982815</v>
      </c>
      <c r="P1822" t="n">
        <v>0.06017427322903586</v>
      </c>
      <c r="Q1822" t="n">
        <v>130.5543501091136</v>
      </c>
      <c r="R1822" t="n">
        <v>35823.8893122901</v>
      </c>
      <c r="S1822" t="n">
        <v>16.5117171645589</v>
      </c>
      <c r="T1822">
        <f>O1822*Q1822</f>
        <v/>
      </c>
      <c r="U1822">
        <f>O1822*P1822</f>
        <v/>
      </c>
    </row>
    <row r="1823">
      <c r="A1823" t="inlineStr">
        <is>
          <t>202606</t>
        </is>
      </c>
      <c r="B1823" t="inlineStr">
        <is>
          <t>Integra</t>
        </is>
      </c>
      <c r="C1823" t="inlineStr">
        <is>
          <t>F1</t>
        </is>
      </c>
      <c r="D1823" t="inlineStr">
        <is>
          <t>IN-FONDO1</t>
        </is>
      </c>
      <c r="E1823" t="inlineStr">
        <is>
          <t>084006C39505</t>
        </is>
      </c>
      <c r="F1823" t="inlineStr">
        <is>
          <t>CL0002839505</t>
        </is>
      </c>
      <c r="G1823" t="inlineStr">
        <is>
          <t>SOB</t>
        </is>
      </c>
      <c r="H1823" t="inlineStr">
        <is>
          <t>Soberanos</t>
        </is>
      </c>
      <c r="I1823" t="inlineStr">
        <is>
          <t>GOB</t>
        </is>
      </c>
      <c r="J1823" t="inlineStr"/>
      <c r="K1823" t="inlineStr">
        <is>
          <t>Chile</t>
        </is>
      </c>
      <c r="L1823" t="inlineStr">
        <is>
          <t>Gobierno de Chile</t>
        </is>
      </c>
      <c r="M1823" t="inlineStr">
        <is>
          <t>Gobierno de Chile</t>
        </is>
      </c>
      <c r="N1823" t="b">
        <v>0</v>
      </c>
      <c r="O1823" t="n">
        <v>172.5413326</v>
      </c>
      <c r="P1823" t="n">
        <v>0.007594885555502153</v>
      </c>
      <c r="Q1823" t="n">
        <v>16.47789486509706</v>
      </c>
      <c r="R1823" t="n">
        <v>2843.117938466544</v>
      </c>
      <c r="S1823" t="n">
        <v>1.310431674690833</v>
      </c>
      <c r="T1823">
        <f>O1823*Q1823</f>
        <v/>
      </c>
      <c r="U1823">
        <f>O1823*P1823</f>
        <v/>
      </c>
    </row>
    <row r="1824">
      <c r="A1824" t="inlineStr">
        <is>
          <t>202606</t>
        </is>
      </c>
      <c r="B1824" t="inlineStr">
        <is>
          <t>Integra</t>
        </is>
      </c>
      <c r="C1824" t="inlineStr">
        <is>
          <t>F2</t>
        </is>
      </c>
      <c r="D1824" t="inlineStr">
        <is>
          <t>IN-FONDO2</t>
        </is>
      </c>
      <c r="E1824" t="inlineStr">
        <is>
          <t>084004F04084</t>
        </is>
      </c>
      <c r="F1824" t="inlineStr">
        <is>
          <t>COL17CT04084</t>
        </is>
      </c>
      <c r="G1824" t="inlineStr">
        <is>
          <t>SOB</t>
        </is>
      </c>
      <c r="H1824" t="inlineStr">
        <is>
          <t>Soberanos</t>
        </is>
      </c>
      <c r="I1824" t="inlineStr">
        <is>
          <t>GOB</t>
        </is>
      </c>
      <c r="J1824" t="inlineStr"/>
      <c r="K1824" t="inlineStr">
        <is>
          <t>Colombia</t>
        </is>
      </c>
      <c r="L1824" t="inlineStr">
        <is>
          <t>Gobierno de Colombia</t>
        </is>
      </c>
      <c r="M1824" t="inlineStr">
        <is>
          <t>Gobierno de Colombia</t>
        </is>
      </c>
      <c r="N1824" t="b">
        <v>0</v>
      </c>
      <c r="O1824" t="n">
        <v>191.4067878</v>
      </c>
      <c r="P1824" t="n">
        <v>0.003217511150192261</v>
      </c>
      <c r="Q1824" t="n">
        <v>24.77017295733245</v>
      </c>
      <c r="R1824" t="n">
        <v>4741.179239013431</v>
      </c>
      <c r="S1824" t="n">
        <v>0.6158534739689839</v>
      </c>
      <c r="T1824">
        <f>O1824*Q1824</f>
        <v/>
      </c>
      <c r="U1824">
        <f>O1824*P1824</f>
        <v/>
      </c>
    </row>
    <row r="1825">
      <c r="A1825" t="inlineStr">
        <is>
          <t>202606</t>
        </is>
      </c>
      <c r="B1825" t="inlineStr">
        <is>
          <t>Integra</t>
        </is>
      </c>
      <c r="C1825" t="inlineStr">
        <is>
          <t>F1</t>
        </is>
      </c>
      <c r="D1825" t="inlineStr">
        <is>
          <t>IN-FONDO1</t>
        </is>
      </c>
      <c r="E1825" t="inlineStr">
        <is>
          <t>084004F04084</t>
        </is>
      </c>
      <c r="F1825" t="inlineStr">
        <is>
          <t>COL17CT04084</t>
        </is>
      </c>
      <c r="G1825" t="inlineStr">
        <is>
          <t>SOB</t>
        </is>
      </c>
      <c r="H1825" t="inlineStr">
        <is>
          <t>Soberanos</t>
        </is>
      </c>
      <c r="I1825" t="inlineStr">
        <is>
          <t>GOB</t>
        </is>
      </c>
      <c r="J1825" t="inlineStr"/>
      <c r="K1825" t="inlineStr">
        <is>
          <t>Colombia</t>
        </is>
      </c>
      <c r="L1825" t="inlineStr">
        <is>
          <t>Gobierno de Colombia</t>
        </is>
      </c>
      <c r="M1825" t="inlineStr">
        <is>
          <t>Gobierno de Colombia</t>
        </is>
      </c>
      <c r="N1825" t="b">
        <v>0</v>
      </c>
      <c r="O1825" t="n">
        <v>191.4067878</v>
      </c>
      <c r="P1825" t="n">
        <v>0.02085830084139507</v>
      </c>
      <c r="Q1825" t="n">
        <v>45.25425509276802</v>
      </c>
      <c r="R1825" t="n">
        <v>8661.971601588517</v>
      </c>
      <c r="S1825" t="n">
        <v>3.992420363017468</v>
      </c>
      <c r="T1825">
        <f>O1825*Q1825</f>
        <v/>
      </c>
      <c r="U1825">
        <f>O1825*P1825</f>
        <v/>
      </c>
    </row>
    <row r="1826">
      <c r="A1826" t="inlineStr">
        <is>
          <t>202606</t>
        </is>
      </c>
      <c r="B1826" t="inlineStr">
        <is>
          <t>Integra</t>
        </is>
      </c>
      <c r="C1826" t="inlineStr">
        <is>
          <t>F3</t>
        </is>
      </c>
      <c r="D1826" t="inlineStr">
        <is>
          <t>IN-FONDO3</t>
        </is>
      </c>
      <c r="E1826" t="inlineStr">
        <is>
          <t>084004F04084</t>
        </is>
      </c>
      <c r="F1826" t="inlineStr">
        <is>
          <t>COL17CT04084</t>
        </is>
      </c>
      <c r="G1826" t="inlineStr">
        <is>
          <t>SOB</t>
        </is>
      </c>
      <c r="H1826" t="inlineStr">
        <is>
          <t>Soberanos</t>
        </is>
      </c>
      <c r="I1826" t="inlineStr">
        <is>
          <t>GOB</t>
        </is>
      </c>
      <c r="J1826" t="inlineStr"/>
      <c r="K1826" t="inlineStr">
        <is>
          <t>Colombia</t>
        </is>
      </c>
      <c r="L1826" t="inlineStr">
        <is>
          <t>Gobierno de Colombia</t>
        </is>
      </c>
      <c r="M1826" t="inlineStr">
        <is>
          <t>Gobierno de Colombia</t>
        </is>
      </c>
      <c r="N1826" t="b">
        <v>0</v>
      </c>
      <c r="O1826" t="n">
        <v>191.4067878</v>
      </c>
      <c r="P1826" t="n">
        <v>0.01022018179565087</v>
      </c>
      <c r="Q1826" t="n">
        <v>9.687814562514852</v>
      </c>
      <c r="R1826" t="n">
        <v>1854.31346621303</v>
      </c>
      <c r="S1826" t="n">
        <v>1.956212168237569</v>
      </c>
      <c r="T1826">
        <f>O1826*Q1826</f>
        <v/>
      </c>
      <c r="U1826">
        <f>O1826*P1826</f>
        <v/>
      </c>
    </row>
    <row r="1827">
      <c r="A1827" t="inlineStr">
        <is>
          <t>202606</t>
        </is>
      </c>
      <c r="B1827" t="inlineStr">
        <is>
          <t>Integra</t>
        </is>
      </c>
      <c r="C1827" t="inlineStr">
        <is>
          <t>F1</t>
        </is>
      </c>
      <c r="D1827" t="inlineStr">
        <is>
          <t>IN-FONDO1</t>
        </is>
      </c>
      <c r="E1827" t="inlineStr">
        <is>
          <t>084004F03938</t>
        </is>
      </c>
      <c r="F1827" t="inlineStr">
        <is>
          <t>COL17CT03938</t>
        </is>
      </c>
      <c r="G1827" t="inlineStr">
        <is>
          <t>SOB</t>
        </is>
      </c>
      <c r="H1827" t="inlineStr">
        <is>
          <t>Soberanos</t>
        </is>
      </c>
      <c r="I1827" t="inlineStr">
        <is>
          <t>GOB</t>
        </is>
      </c>
      <c r="J1827" t="inlineStr"/>
      <c r="K1827" t="inlineStr">
        <is>
          <t>Colombia</t>
        </is>
      </c>
      <c r="L1827" t="inlineStr">
        <is>
          <t>Gobierno de Colombia</t>
        </is>
      </c>
      <c r="M1827" t="inlineStr">
        <is>
          <t>Gobierno de Colombia</t>
        </is>
      </c>
      <c r="N1827" t="b">
        <v>0</v>
      </c>
      <c r="O1827" t="n">
        <v>191.4067878</v>
      </c>
      <c r="P1827" t="n">
        <v>0.01298032859511314</v>
      </c>
      <c r="Q1827" t="n">
        <v>28.16217418177353</v>
      </c>
      <c r="R1827" t="n">
        <v>5390.431297597364</v>
      </c>
      <c r="S1827" t="n">
        <v>2.484523000979094</v>
      </c>
      <c r="T1827">
        <f>O1827*Q1827</f>
        <v/>
      </c>
      <c r="U1827">
        <f>O1827*P1827</f>
        <v/>
      </c>
    </row>
    <row r="1828">
      <c r="A1828" t="inlineStr">
        <is>
          <t>202606</t>
        </is>
      </c>
      <c r="B1828" t="inlineStr">
        <is>
          <t>Integra</t>
        </is>
      </c>
      <c r="C1828" t="inlineStr">
        <is>
          <t>F1</t>
        </is>
      </c>
      <c r="D1828" t="inlineStr">
        <is>
          <t>IN-FONDO1</t>
        </is>
      </c>
      <c r="E1828" t="inlineStr">
        <is>
          <t>0840059000B2</t>
        </is>
      </c>
      <c r="F1828" t="inlineStr">
        <is>
          <t>MX0MGO0000B2</t>
        </is>
      </c>
      <c r="G1828" t="inlineStr">
        <is>
          <t>SOB</t>
        </is>
      </c>
      <c r="H1828" t="inlineStr">
        <is>
          <t>Soberanos</t>
        </is>
      </c>
      <c r="I1828" t="inlineStr">
        <is>
          <t>GOB</t>
        </is>
      </c>
      <c r="J1828" t="inlineStr"/>
      <c r="K1828" t="inlineStr">
        <is>
          <t>México</t>
        </is>
      </c>
      <c r="L1828" t="inlineStr">
        <is>
          <t>Gobierno de México</t>
        </is>
      </c>
      <c r="M1828" t="inlineStr">
        <is>
          <t>Gobierno de México</t>
        </is>
      </c>
      <c r="N1828" t="b">
        <v>0</v>
      </c>
      <c r="O1828" t="n">
        <v>204.3031481</v>
      </c>
      <c r="P1828" t="n">
        <v>0.01151657826283378</v>
      </c>
      <c r="Q1828" t="n">
        <v>24.98641545469479</v>
      </c>
      <c r="R1828" t="n">
        <v>5104.803337128637</v>
      </c>
      <c r="S1828" t="n">
        <v>2.352873194436971</v>
      </c>
      <c r="T1828">
        <f>O1828*Q1828</f>
        <v/>
      </c>
      <c r="U1828">
        <f>O1828*P1828</f>
        <v/>
      </c>
    </row>
    <row r="1829">
      <c r="A1829" t="inlineStr">
        <is>
          <t>202606</t>
        </is>
      </c>
      <c r="B1829" t="inlineStr">
        <is>
          <t>Integra</t>
        </is>
      </c>
      <c r="C1829" t="inlineStr">
        <is>
          <t>F1</t>
        </is>
      </c>
      <c r="D1829" t="inlineStr">
        <is>
          <t>IN-FONDO1</t>
        </is>
      </c>
      <c r="E1829" t="inlineStr">
        <is>
          <t>0840059001E4</t>
        </is>
      </c>
      <c r="F1829" t="inlineStr">
        <is>
          <t>MX0MGO0001E4</t>
        </is>
      </c>
      <c r="G1829" t="inlineStr">
        <is>
          <t>SOB</t>
        </is>
      </c>
      <c r="H1829" t="inlineStr">
        <is>
          <t>Soberanos</t>
        </is>
      </c>
      <c r="I1829" t="inlineStr">
        <is>
          <t>GOB</t>
        </is>
      </c>
      <c r="J1829" t="inlineStr"/>
      <c r="K1829" t="inlineStr">
        <is>
          <t>México</t>
        </is>
      </c>
      <c r="L1829" t="inlineStr">
        <is>
          <t>Gobierno de Mexico</t>
        </is>
      </c>
      <c r="M1829" t="inlineStr">
        <is>
          <t>Gobierno de México</t>
        </is>
      </c>
      <c r="N1829" t="b">
        <v>0</v>
      </c>
      <c r="O1829" t="n">
        <v>204.3031481</v>
      </c>
      <c r="P1829" t="n">
        <v>0.01024831786167551</v>
      </c>
      <c r="Q1829" t="n">
        <v>22.23479248432468</v>
      </c>
      <c r="R1829" t="n">
        <v>4542.638101897751</v>
      </c>
      <c r="S1829" t="n">
        <v>2.093763601869766</v>
      </c>
      <c r="T1829">
        <f>O1829*Q1829</f>
        <v/>
      </c>
      <c r="U1829">
        <f>O1829*P1829</f>
        <v/>
      </c>
    </row>
    <row r="1830">
      <c r="A1830" t="inlineStr">
        <is>
          <t>202606</t>
        </is>
      </c>
      <c r="B1830" t="inlineStr">
        <is>
          <t>Integra</t>
        </is>
      </c>
      <c r="C1830" t="inlineStr">
        <is>
          <t>F1</t>
        </is>
      </c>
      <c r="D1830" t="inlineStr">
        <is>
          <t>IN-FONDO1</t>
        </is>
      </c>
      <c r="E1830" t="inlineStr">
        <is>
          <t>084015T25972</t>
        </is>
      </c>
      <c r="F1830" t="inlineStr">
        <is>
          <t>ZAG000125972</t>
        </is>
      </c>
      <c r="G1830" t="inlineStr">
        <is>
          <t>SOB</t>
        </is>
      </c>
      <c r="H1830" t="inlineStr">
        <is>
          <t>Soberanos</t>
        </is>
      </c>
      <c r="I1830" t="inlineStr">
        <is>
          <t>GOB</t>
        </is>
      </c>
      <c r="J1830" t="inlineStr"/>
      <c r="K1830" t="inlineStr">
        <is>
          <t>Sudáfrica</t>
        </is>
      </c>
      <c r="L1830" t="inlineStr">
        <is>
          <t>Gobierno de Sudáfrica</t>
        </is>
      </c>
      <c r="M1830" t="inlineStr">
        <is>
          <t>Gobierno de Sudáfrica</t>
        </is>
      </c>
      <c r="N1830" t="b">
        <v>0</v>
      </c>
      <c r="O1830" t="n">
        <v>575.9198902000001</v>
      </c>
      <c r="P1830" t="n">
        <v>0.008637421030047342</v>
      </c>
      <c r="Q1830" t="n">
        <v>18.7397841084767</v>
      </c>
      <c r="R1830" t="n">
        <v>10792.61440612561</v>
      </c>
      <c r="S1830" t="n">
        <v>4.974462571236037</v>
      </c>
      <c r="T1830">
        <f>O1830*Q1830</f>
        <v/>
      </c>
      <c r="U1830">
        <f>O1830*P1830</f>
        <v/>
      </c>
    </row>
    <row r="1831">
      <c r="A1831" t="inlineStr">
        <is>
          <t>202606</t>
        </is>
      </c>
      <c r="B1831" t="inlineStr">
        <is>
          <t>Integra</t>
        </is>
      </c>
      <c r="C1831" t="inlineStr">
        <is>
          <t>F1</t>
        </is>
      </c>
      <c r="D1831" t="inlineStr">
        <is>
          <t>IN-FONDO1</t>
        </is>
      </c>
      <c r="E1831" t="inlineStr">
        <is>
          <t>084015T96173</t>
        </is>
      </c>
      <c r="F1831" t="inlineStr">
        <is>
          <t>ZAG000096173</t>
        </is>
      </c>
      <c r="G1831" t="inlineStr">
        <is>
          <t>SOB</t>
        </is>
      </c>
      <c r="H1831" t="inlineStr">
        <is>
          <t>Soberanos</t>
        </is>
      </c>
      <c r="I1831" t="inlineStr">
        <is>
          <t>GOB</t>
        </is>
      </c>
      <c r="J1831" t="inlineStr"/>
      <c r="K1831" t="inlineStr">
        <is>
          <t>Sudáfrica</t>
        </is>
      </c>
      <c r="L1831" t="inlineStr">
        <is>
          <t>Gobierno de Sudáfrica</t>
        </is>
      </c>
      <c r="M1831" t="inlineStr">
        <is>
          <t>Gobierno de Sudáfrica</t>
        </is>
      </c>
      <c r="N1831" t="b">
        <v>0</v>
      </c>
      <c r="O1831" t="n">
        <v>575.9198902000001</v>
      </c>
      <c r="P1831" t="n">
        <v>0.007360205981197927</v>
      </c>
      <c r="Q1831" t="n">
        <v>15.96873309773254</v>
      </c>
      <c r="R1831" t="n">
        <v>9196.711012279229</v>
      </c>
      <c r="S1831" t="n">
        <v>4.238889020540894</v>
      </c>
      <c r="T1831">
        <f>O1831*Q1831</f>
        <v/>
      </c>
      <c r="U1831">
        <f>O1831*P1831</f>
        <v/>
      </c>
    </row>
    <row r="1832">
      <c r="A1832" t="inlineStr">
        <is>
          <t>202606</t>
        </is>
      </c>
      <c r="B1832" t="inlineStr">
        <is>
          <t>Integra</t>
        </is>
      </c>
      <c r="C1832" t="inlineStr">
        <is>
          <t>F2</t>
        </is>
      </c>
      <c r="D1832" t="inlineStr">
        <is>
          <t>IN-FONDO2</t>
        </is>
      </c>
      <c r="E1832" t="inlineStr">
        <is>
          <t>011000112G33</t>
        </is>
      </c>
      <c r="F1832" t="inlineStr">
        <is>
          <t>PEP01000C5I0</t>
        </is>
      </c>
      <c r="G1832" t="inlineStr">
        <is>
          <t>SOB</t>
        </is>
      </c>
      <c r="H1832" t="inlineStr">
        <is>
          <t>Soberanos</t>
        </is>
      </c>
      <c r="I1832" t="inlineStr">
        <is>
          <t>GOB</t>
        </is>
      </c>
      <c r="J1832" t="inlineStr"/>
      <c r="K1832" t="inlineStr">
        <is>
          <t>Perú</t>
        </is>
      </c>
      <c r="L1832" t="inlineStr">
        <is>
          <t>Gobierno Central</t>
        </is>
      </c>
      <c r="M1832" t="inlineStr">
        <is>
          <t>Gobierno Central</t>
        </is>
      </c>
      <c r="N1832" t="b">
        <v>0</v>
      </c>
      <c r="O1832" t="n">
        <v>170.4198394</v>
      </c>
      <c r="P1832" t="n">
        <v>0.03731875160320545</v>
      </c>
      <c r="Q1832" t="n">
        <v>287.3003040588965</v>
      </c>
      <c r="R1832" t="n">
        <v>48961.67167728832</v>
      </c>
      <c r="S1832" t="n">
        <v>6.359855654826765</v>
      </c>
      <c r="T1832">
        <f>O1832*Q1832</f>
        <v/>
      </c>
      <c r="U1832">
        <f>O1832*P1832</f>
        <v/>
      </c>
    </row>
    <row r="1833">
      <c r="A1833" t="inlineStr">
        <is>
          <t>202606</t>
        </is>
      </c>
      <c r="B1833" t="inlineStr">
        <is>
          <t>Integra</t>
        </is>
      </c>
      <c r="C1833" t="inlineStr">
        <is>
          <t>F1</t>
        </is>
      </c>
      <c r="D1833" t="inlineStr">
        <is>
          <t>IN-FONDO1</t>
        </is>
      </c>
      <c r="E1833" t="inlineStr">
        <is>
          <t>011000112G33</t>
        </is>
      </c>
      <c r="F1833" t="inlineStr">
        <is>
          <t>PEP01000C5I0</t>
        </is>
      </c>
      <c r="G1833" t="inlineStr">
        <is>
          <t>SOB</t>
        </is>
      </c>
      <c r="H1833" t="inlineStr">
        <is>
          <t>Soberanos</t>
        </is>
      </c>
      <c r="I1833" t="inlineStr">
        <is>
          <t>GOB</t>
        </is>
      </c>
      <c r="J1833" t="inlineStr"/>
      <c r="K1833" t="inlineStr">
        <is>
          <t>Perú</t>
        </is>
      </c>
      <c r="L1833" t="inlineStr">
        <is>
          <t>Gobierno Central</t>
        </is>
      </c>
      <c r="M1833" t="inlineStr">
        <is>
          <t>Gobierno Central</t>
        </is>
      </c>
      <c r="N1833" t="b">
        <v>0</v>
      </c>
      <c r="O1833" t="n">
        <v>170.4198394</v>
      </c>
      <c r="P1833" t="n">
        <v>0.007956631305644158</v>
      </c>
      <c r="Q1833" t="n">
        <v>17.26273992894628</v>
      </c>
      <c r="R1833" t="n">
        <v>2941.913366294993</v>
      </c>
      <c r="S1833" t="n">
        <v>1.35596782927289</v>
      </c>
      <c r="T1833">
        <f>O1833*Q1833</f>
        <v/>
      </c>
      <c r="U1833">
        <f>O1833*P1833</f>
        <v/>
      </c>
    </row>
    <row r="1834">
      <c r="A1834" t="inlineStr">
        <is>
          <t>202606</t>
        </is>
      </c>
      <c r="B1834" t="inlineStr">
        <is>
          <t>Integra</t>
        </is>
      </c>
      <c r="C1834" t="inlineStr">
        <is>
          <t>F2</t>
        </is>
      </c>
      <c r="D1834" t="inlineStr">
        <is>
          <t>IN-FONDO2</t>
        </is>
      </c>
      <c r="E1834" t="inlineStr">
        <is>
          <t>011000112B29</t>
        </is>
      </c>
      <c r="F1834" t="inlineStr">
        <is>
          <t>PEP01000C5F6</t>
        </is>
      </c>
      <c r="G1834" t="inlineStr">
        <is>
          <t>SOB</t>
        </is>
      </c>
      <c r="H1834" t="inlineStr">
        <is>
          <t>Soberanos</t>
        </is>
      </c>
      <c r="I1834" t="inlineStr">
        <is>
          <t>GOB</t>
        </is>
      </c>
      <c r="J1834" t="inlineStr"/>
      <c r="K1834" t="inlineStr">
        <is>
          <t>Perú</t>
        </is>
      </c>
      <c r="L1834" t="inlineStr">
        <is>
          <t>Gobierno Central</t>
        </is>
      </c>
      <c r="M1834" t="inlineStr">
        <is>
          <t>Gobierno Central</t>
        </is>
      </c>
      <c r="N1834" t="b">
        <v>0</v>
      </c>
      <c r="O1834" t="n">
        <v>170.4198394</v>
      </c>
      <c r="P1834" t="n">
        <v>0.0003551163995530173</v>
      </c>
      <c r="Q1834" t="n">
        <v>2.733881632822871</v>
      </c>
      <c r="R1834" t="n">
        <v>465.9076688042835</v>
      </c>
      <c r="S1834" t="n">
        <v>0.06051887978013144</v>
      </c>
      <c r="T1834">
        <f>O1834*Q1834</f>
        <v/>
      </c>
      <c r="U1834">
        <f>O1834*P1834</f>
        <v/>
      </c>
    </row>
    <row r="1835">
      <c r="A1835" t="inlineStr">
        <is>
          <t>202606</t>
        </is>
      </c>
      <c r="B1835" t="inlineStr">
        <is>
          <t>Integra</t>
        </is>
      </c>
      <c r="C1835" t="inlineStr">
        <is>
          <t>F1</t>
        </is>
      </c>
      <c r="D1835" t="inlineStr">
        <is>
          <t>IN-FONDO1</t>
        </is>
      </c>
      <c r="E1835" t="inlineStr">
        <is>
          <t>011000112F55</t>
        </is>
      </c>
      <c r="F1835" t="inlineStr">
        <is>
          <t>PEP01000C4S2</t>
        </is>
      </c>
      <c r="G1835" t="inlineStr">
        <is>
          <t>SOB</t>
        </is>
      </c>
      <c r="H1835" t="inlineStr">
        <is>
          <t>Soberanos</t>
        </is>
      </c>
      <c r="I1835" t="inlineStr">
        <is>
          <t>GOB</t>
        </is>
      </c>
      <c r="J1835" t="inlineStr"/>
      <c r="K1835" t="inlineStr">
        <is>
          <t>Perú</t>
        </is>
      </c>
      <c r="L1835" t="inlineStr">
        <is>
          <t>Gobierno Central</t>
        </is>
      </c>
      <c r="M1835" t="inlineStr">
        <is>
          <t>Gobierno Central</t>
        </is>
      </c>
      <c r="N1835" t="b">
        <v>0</v>
      </c>
      <c r="O1835" t="n">
        <v>170.4198394</v>
      </c>
      <c r="P1835" t="n">
        <v>0.005949455313756639</v>
      </c>
      <c r="Q1835" t="n">
        <v>12.90796266095851</v>
      </c>
      <c r="R1835" t="n">
        <v>2199.772923661747</v>
      </c>
      <c r="S1835" t="n">
        <v>1.013905219087883</v>
      </c>
      <c r="T1835">
        <f>O1835*Q1835</f>
        <v/>
      </c>
      <c r="U1835">
        <f>O1835*P1835</f>
        <v/>
      </c>
    </row>
    <row r="1836">
      <c r="A1836" t="inlineStr">
        <is>
          <t>202606</t>
        </is>
      </c>
      <c r="B1836" t="inlineStr">
        <is>
          <t>Integra</t>
        </is>
      </c>
      <c r="C1836" t="inlineStr">
        <is>
          <t>F2</t>
        </is>
      </c>
      <c r="D1836" t="inlineStr">
        <is>
          <t>IN-FONDO2</t>
        </is>
      </c>
      <c r="E1836" t="inlineStr">
        <is>
          <t>011000112F55</t>
        </is>
      </c>
      <c r="F1836" t="inlineStr">
        <is>
          <t>PEP01000C4S2</t>
        </is>
      </c>
      <c r="G1836" t="inlineStr">
        <is>
          <t>SOB</t>
        </is>
      </c>
      <c r="H1836" t="inlineStr">
        <is>
          <t>Soberanos</t>
        </is>
      </c>
      <c r="I1836" t="inlineStr">
        <is>
          <t>GOB</t>
        </is>
      </c>
      <c r="J1836" t="inlineStr"/>
      <c r="K1836" t="inlineStr">
        <is>
          <t>Perú</t>
        </is>
      </c>
      <c r="L1836" t="inlineStr">
        <is>
          <t>Gobierno Central</t>
        </is>
      </c>
      <c r="M1836" t="inlineStr">
        <is>
          <t>Gobierno Central</t>
        </is>
      </c>
      <c r="N1836" t="b">
        <v>0</v>
      </c>
      <c r="O1836" t="n">
        <v>170.4198394</v>
      </c>
      <c r="P1836" t="n">
        <v>0.004382776342339104</v>
      </c>
      <c r="Q1836" t="n">
        <v>33.74102620485321</v>
      </c>
      <c r="R1836" t="n">
        <v>5750.140267022276</v>
      </c>
      <c r="S1836" t="n">
        <v>0.7469120403875495</v>
      </c>
      <c r="T1836">
        <f>O1836*Q1836</f>
        <v/>
      </c>
      <c r="U1836">
        <f>O1836*P1836</f>
        <v/>
      </c>
    </row>
    <row r="1837">
      <c r="A1837" t="inlineStr">
        <is>
          <t>202606</t>
        </is>
      </c>
      <c r="B1837" t="inlineStr">
        <is>
          <t>Integra</t>
        </is>
      </c>
      <c r="C1837" t="inlineStr">
        <is>
          <t>F1</t>
        </is>
      </c>
      <c r="D1837" t="inlineStr">
        <is>
          <t>IN-FONDO1</t>
        </is>
      </c>
      <c r="E1837" t="inlineStr">
        <is>
          <t>011000112G31</t>
        </is>
      </c>
      <c r="F1837" t="inlineStr">
        <is>
          <t>PEP01000C4G7</t>
        </is>
      </c>
      <c r="G1837" t="inlineStr">
        <is>
          <t>SOB</t>
        </is>
      </c>
      <c r="H1837" t="inlineStr">
        <is>
          <t>Soberanos</t>
        </is>
      </c>
      <c r="I1837" t="inlineStr">
        <is>
          <t>GOB</t>
        </is>
      </c>
      <c r="J1837" t="inlineStr"/>
      <c r="K1837" t="inlineStr">
        <is>
          <t>Perú</t>
        </is>
      </c>
      <c r="L1837" t="inlineStr">
        <is>
          <t>Gobierno Central</t>
        </is>
      </c>
      <c r="M1837" t="inlineStr">
        <is>
          <t>Gobierno Central</t>
        </is>
      </c>
      <c r="N1837" t="b">
        <v>0</v>
      </c>
      <c r="O1837" t="n">
        <v>170.4198394</v>
      </c>
      <c r="P1837" t="n">
        <v>0.007655189143055899</v>
      </c>
      <c r="Q1837" t="n">
        <v>16.60872977609568</v>
      </c>
      <c r="R1837" t="n">
        <v>2830.457061080223</v>
      </c>
      <c r="S1837" t="n">
        <v>1.30459610433621</v>
      </c>
      <c r="T1837">
        <f>O1837*Q1837</f>
        <v/>
      </c>
      <c r="U1837">
        <f>O1837*P1837</f>
        <v/>
      </c>
    </row>
    <row r="1838">
      <c r="A1838" t="inlineStr">
        <is>
          <t>202606</t>
        </is>
      </c>
      <c r="B1838" t="inlineStr">
        <is>
          <t>Integra</t>
        </is>
      </c>
      <c r="C1838" t="inlineStr">
        <is>
          <t>F2</t>
        </is>
      </c>
      <c r="D1838" t="inlineStr">
        <is>
          <t>IN-FONDO2</t>
        </is>
      </c>
      <c r="E1838" t="inlineStr">
        <is>
          <t>011000112G31</t>
        </is>
      </c>
      <c r="F1838" t="inlineStr">
        <is>
          <t>PEP01000C4G7</t>
        </is>
      </c>
      <c r="G1838" t="inlineStr">
        <is>
          <t>SOB</t>
        </is>
      </c>
      <c r="H1838" t="inlineStr">
        <is>
          <t>Soberanos</t>
        </is>
      </c>
      <c r="I1838" t="inlineStr">
        <is>
          <t>GOB</t>
        </is>
      </c>
      <c r="J1838" t="inlineStr"/>
      <c r="K1838" t="inlineStr">
        <is>
          <t>Perú</t>
        </is>
      </c>
      <c r="L1838" t="inlineStr">
        <is>
          <t>Gobierno Central</t>
        </is>
      </c>
      <c r="M1838" t="inlineStr">
        <is>
          <t>Gobierno Central</t>
        </is>
      </c>
      <c r="N1838" t="b">
        <v>0</v>
      </c>
      <c r="O1838" t="n">
        <v>170.4198394</v>
      </c>
      <c r="P1838" t="n">
        <v>0.002983358846892505</v>
      </c>
      <c r="Q1838" t="n">
        <v>22.96753956140897</v>
      </c>
      <c r="R1838" t="n">
        <v>3914.124403468464</v>
      </c>
      <c r="S1838" t="n">
        <v>0.5084235355599899</v>
      </c>
      <c r="T1838">
        <f>O1838*Q1838</f>
        <v/>
      </c>
      <c r="U1838">
        <f>O1838*P1838</f>
        <v/>
      </c>
    </row>
    <row r="1839">
      <c r="A1839" t="inlineStr">
        <is>
          <t>202606</t>
        </is>
      </c>
      <c r="B1839" t="inlineStr">
        <is>
          <t>Integra</t>
        </is>
      </c>
      <c r="C1839" t="inlineStr">
        <is>
          <t>F1</t>
        </is>
      </c>
      <c r="D1839" t="inlineStr">
        <is>
          <t>IN-FONDO1</t>
        </is>
      </c>
      <c r="E1839" t="inlineStr">
        <is>
          <t>011000112G34</t>
        </is>
      </c>
      <c r="F1839" t="inlineStr">
        <is>
          <t>PEP01000C5G4</t>
        </is>
      </c>
      <c r="G1839" t="inlineStr">
        <is>
          <t>SOB</t>
        </is>
      </c>
      <c r="H1839" t="inlineStr">
        <is>
          <t>Soberanos</t>
        </is>
      </c>
      <c r="I1839" t="inlineStr">
        <is>
          <t>GOB</t>
        </is>
      </c>
      <c r="J1839" t="inlineStr"/>
      <c r="K1839" t="inlineStr">
        <is>
          <t>Perú</t>
        </is>
      </c>
      <c r="L1839" t="inlineStr">
        <is>
          <t>Gobierno Central</t>
        </is>
      </c>
      <c r="M1839" t="inlineStr">
        <is>
          <t>Gobierno Central</t>
        </is>
      </c>
      <c r="N1839" t="b">
        <v>0</v>
      </c>
      <c r="O1839" t="n">
        <v>170.4198394</v>
      </c>
      <c r="P1839" t="n">
        <v>0.04878583634159759</v>
      </c>
      <c r="Q1839" t="n">
        <v>105.8459507082758</v>
      </c>
      <c r="R1839" t="n">
        <v>18038.24992084467</v>
      </c>
      <c r="S1839" t="n">
        <v>8.314074394329745</v>
      </c>
      <c r="T1839">
        <f>O1839*Q1839</f>
        <v/>
      </c>
      <c r="U1839">
        <f>O1839*P1839</f>
        <v/>
      </c>
    </row>
    <row r="1840">
      <c r="A1840" t="inlineStr">
        <is>
          <t>202606</t>
        </is>
      </c>
      <c r="B1840" t="inlineStr">
        <is>
          <t>Integra</t>
        </is>
      </c>
      <c r="C1840" t="inlineStr">
        <is>
          <t>F2</t>
        </is>
      </c>
      <c r="D1840" t="inlineStr">
        <is>
          <t>IN-FONDO2</t>
        </is>
      </c>
      <c r="E1840" t="inlineStr">
        <is>
          <t>011000112G34</t>
        </is>
      </c>
      <c r="F1840" t="inlineStr">
        <is>
          <t>PEP01000C5G4</t>
        </is>
      </c>
      <c r="G1840" t="inlineStr">
        <is>
          <t>SOB</t>
        </is>
      </c>
      <c r="H1840" t="inlineStr">
        <is>
          <t>Soberanos</t>
        </is>
      </c>
      <c r="I1840" t="inlineStr">
        <is>
          <t>GOB</t>
        </is>
      </c>
      <c r="J1840" t="inlineStr"/>
      <c r="K1840" t="inlineStr">
        <is>
          <t>Perú</t>
        </is>
      </c>
      <c r="L1840" t="inlineStr">
        <is>
          <t>Gobierno Central</t>
        </is>
      </c>
      <c r="M1840" t="inlineStr">
        <is>
          <t>Gobierno Central</t>
        </is>
      </c>
      <c r="N1840" t="b">
        <v>0</v>
      </c>
      <c r="O1840" t="n">
        <v>170.4198394</v>
      </c>
      <c r="P1840" t="n">
        <v>0.03978383288473488</v>
      </c>
      <c r="Q1840" t="n">
        <v>306.2778574680644</v>
      </c>
      <c r="R1840" t="n">
        <v>52195.82328148363</v>
      </c>
      <c r="S1840" t="n">
        <v>6.779954410932957</v>
      </c>
      <c r="T1840">
        <f>O1840*Q1840</f>
        <v/>
      </c>
      <c r="U1840">
        <f>O1840*P1840</f>
        <v/>
      </c>
    </row>
    <row r="1841">
      <c r="A1841" t="inlineStr">
        <is>
          <t>202606</t>
        </is>
      </c>
      <c r="B1841" t="inlineStr">
        <is>
          <t>Integra</t>
        </is>
      </c>
      <c r="C1841" t="inlineStr">
        <is>
          <t>F1</t>
        </is>
      </c>
      <c r="D1841" t="inlineStr">
        <is>
          <t>IN-FONDO1</t>
        </is>
      </c>
      <c r="E1841" t="inlineStr">
        <is>
          <t>011000112G35</t>
        </is>
      </c>
      <c r="F1841" t="inlineStr">
        <is>
          <t>PEP01000C5K6</t>
        </is>
      </c>
      <c r="G1841" t="inlineStr">
        <is>
          <t>SOB</t>
        </is>
      </c>
      <c r="H1841" t="inlineStr">
        <is>
          <t>Soberanos</t>
        </is>
      </c>
      <c r="I1841" t="inlineStr">
        <is>
          <t>GOB</t>
        </is>
      </c>
      <c r="J1841" t="inlineStr"/>
      <c r="K1841" t="inlineStr">
        <is>
          <t>Perú</t>
        </is>
      </c>
      <c r="L1841" t="inlineStr">
        <is>
          <t>Gobierno Central</t>
        </is>
      </c>
      <c r="M1841" t="inlineStr">
        <is>
          <t>Gobierno Central</t>
        </is>
      </c>
      <c r="N1841" t="b">
        <v>0</v>
      </c>
      <c r="O1841" t="n">
        <v>170.4198394</v>
      </c>
      <c r="P1841" t="n">
        <v>0.0008558459876682845</v>
      </c>
      <c r="Q1841" t="n">
        <v>1.856846966613801</v>
      </c>
      <c r="R1841" t="n">
        <v>316.4435618407012</v>
      </c>
      <c r="S1841" t="n">
        <v>0.1458531357695634</v>
      </c>
      <c r="T1841">
        <f>O1841*Q1841</f>
        <v/>
      </c>
      <c r="U1841">
        <f>O1841*P1841</f>
        <v/>
      </c>
    </row>
    <row r="1842">
      <c r="A1842" t="inlineStr">
        <is>
          <t>202606</t>
        </is>
      </c>
      <c r="B1842" t="inlineStr">
        <is>
          <t>Integra</t>
        </is>
      </c>
      <c r="C1842" t="inlineStr">
        <is>
          <t>F2</t>
        </is>
      </c>
      <c r="D1842" t="inlineStr">
        <is>
          <t>IN-FONDO2</t>
        </is>
      </c>
      <c r="E1842" t="inlineStr">
        <is>
          <t>011000112G35</t>
        </is>
      </c>
      <c r="F1842" t="inlineStr">
        <is>
          <t>PEP01000C5K6</t>
        </is>
      </c>
      <c r="G1842" t="inlineStr">
        <is>
          <t>SOB</t>
        </is>
      </c>
      <c r="H1842" t="inlineStr">
        <is>
          <t>Soberanos</t>
        </is>
      </c>
      <c r="I1842" t="inlineStr">
        <is>
          <t>GOB</t>
        </is>
      </c>
      <c r="J1842" t="inlineStr"/>
      <c r="K1842" t="inlineStr">
        <is>
          <t>Perú</t>
        </is>
      </c>
      <c r="L1842" t="inlineStr">
        <is>
          <t>Gobierno Central</t>
        </is>
      </c>
      <c r="M1842" t="inlineStr">
        <is>
          <t>Gobierno Central</t>
        </is>
      </c>
      <c r="N1842" t="b">
        <v>0</v>
      </c>
      <c r="O1842" t="n">
        <v>170.4198394</v>
      </c>
      <c r="P1842" t="n">
        <v>0.01638703460519089</v>
      </c>
      <c r="Q1842" t="n">
        <v>126.1564179518431</v>
      </c>
      <c r="R1842" t="n">
        <v>21499.55648663238</v>
      </c>
      <c r="S1842" t="n">
        <v>2.792675805658874</v>
      </c>
      <c r="T1842">
        <f>O1842*Q1842</f>
        <v/>
      </c>
      <c r="U1842">
        <f>O1842*P1842</f>
        <v/>
      </c>
    </row>
    <row r="1843">
      <c r="A1843" t="inlineStr">
        <is>
          <t>202606</t>
        </is>
      </c>
      <c r="B1843" t="inlineStr">
        <is>
          <t>Integra</t>
        </is>
      </c>
      <c r="C1843" t="inlineStr">
        <is>
          <t>F1</t>
        </is>
      </c>
      <c r="D1843" t="inlineStr">
        <is>
          <t>IN-FONDO1</t>
        </is>
      </c>
      <c r="E1843" t="inlineStr">
        <is>
          <t>011000112G37</t>
        </is>
      </c>
      <c r="F1843" t="inlineStr">
        <is>
          <t>PEP01000C2Z1</t>
        </is>
      </c>
      <c r="G1843" t="inlineStr">
        <is>
          <t>SOB</t>
        </is>
      </c>
      <c r="H1843" t="inlineStr">
        <is>
          <t>Soberanos</t>
        </is>
      </c>
      <c r="I1843" t="inlineStr">
        <is>
          <t>GOB</t>
        </is>
      </c>
      <c r="J1843" t="inlineStr"/>
      <c r="K1843" t="inlineStr">
        <is>
          <t>Perú</t>
        </is>
      </c>
      <c r="L1843" t="inlineStr">
        <is>
          <t>Gobierno Central</t>
        </is>
      </c>
      <c r="M1843" t="inlineStr">
        <is>
          <t>Gobierno Central</t>
        </is>
      </c>
      <c r="N1843" t="b">
        <v>0</v>
      </c>
      <c r="O1843" t="n">
        <v>170.4198394</v>
      </c>
      <c r="P1843" t="n">
        <v>0.07070734265977741</v>
      </c>
      <c r="Q1843" t="n">
        <v>153.406940766097</v>
      </c>
      <c r="R1843" t="n">
        <v>26143.58620820357</v>
      </c>
      <c r="S1843" t="n">
        <v>12.04993398048003</v>
      </c>
      <c r="T1843">
        <f>O1843*Q1843</f>
        <v/>
      </c>
      <c r="U1843">
        <f>O1843*P1843</f>
        <v/>
      </c>
    </row>
    <row r="1844">
      <c r="A1844" t="inlineStr">
        <is>
          <t>202606</t>
        </is>
      </c>
      <c r="B1844" t="inlineStr">
        <is>
          <t>Integra</t>
        </is>
      </c>
      <c r="C1844" t="inlineStr">
        <is>
          <t>F2</t>
        </is>
      </c>
      <c r="D1844" t="inlineStr">
        <is>
          <t>IN-FONDO2</t>
        </is>
      </c>
      <c r="E1844" t="inlineStr">
        <is>
          <t>011000112G37</t>
        </is>
      </c>
      <c r="F1844" t="inlineStr">
        <is>
          <t>PEP01000C2Z1</t>
        </is>
      </c>
      <c r="G1844" t="inlineStr">
        <is>
          <t>SOB</t>
        </is>
      </c>
      <c r="H1844" t="inlineStr">
        <is>
          <t>Soberanos</t>
        </is>
      </c>
      <c r="I1844" t="inlineStr">
        <is>
          <t>GOB</t>
        </is>
      </c>
      <c r="J1844" t="inlineStr"/>
      <c r="K1844" t="inlineStr">
        <is>
          <t>Perú</t>
        </is>
      </c>
      <c r="L1844" t="inlineStr">
        <is>
          <t>Gobierno Central</t>
        </is>
      </c>
      <c r="M1844" t="inlineStr">
        <is>
          <t>Gobierno Central</t>
        </is>
      </c>
      <c r="N1844" t="b">
        <v>0</v>
      </c>
      <c r="O1844" t="n">
        <v>170.4198394</v>
      </c>
      <c r="P1844" t="n">
        <v>0.06490519910452942</v>
      </c>
      <c r="Q1844" t="n">
        <v>499.6759708364102</v>
      </c>
      <c r="R1844" t="n">
        <v>85154.69870198012</v>
      </c>
      <c r="S1844" t="n">
        <v>11.06113360761893</v>
      </c>
      <c r="T1844">
        <f>O1844*Q1844</f>
        <v/>
      </c>
      <c r="U1844">
        <f>O1844*P1844</f>
        <v/>
      </c>
    </row>
    <row r="1845">
      <c r="A1845" t="inlineStr">
        <is>
          <t>202606</t>
        </is>
      </c>
      <c r="B1845" t="inlineStr">
        <is>
          <t>Integra</t>
        </is>
      </c>
      <c r="C1845" t="inlineStr">
        <is>
          <t>F1</t>
        </is>
      </c>
      <c r="D1845" t="inlineStr">
        <is>
          <t>IN-FONDO1</t>
        </is>
      </c>
      <c r="E1845" t="inlineStr">
        <is>
          <t>011000112G39</t>
        </is>
      </c>
      <c r="F1845" t="inlineStr">
        <is>
          <t>PEP01000C5J8</t>
        </is>
      </c>
      <c r="G1845" t="inlineStr">
        <is>
          <t>SOB</t>
        </is>
      </c>
      <c r="H1845" t="inlineStr">
        <is>
          <t>Soberanos</t>
        </is>
      </c>
      <c r="I1845" t="inlineStr">
        <is>
          <t>GOB</t>
        </is>
      </c>
      <c r="J1845" t="inlineStr"/>
      <c r="K1845" t="inlineStr">
        <is>
          <t>Perú</t>
        </is>
      </c>
      <c r="L1845" t="inlineStr">
        <is>
          <t>Gobierno Central</t>
        </is>
      </c>
      <c r="M1845" t="inlineStr">
        <is>
          <t>Gobierno Central</t>
        </is>
      </c>
      <c r="N1845" t="b">
        <v>0</v>
      </c>
      <c r="O1845" t="n">
        <v>170.4198394</v>
      </c>
      <c r="P1845" t="n">
        <v>0.05587187564559146</v>
      </c>
      <c r="Q1845" t="n">
        <v>121.219850658166</v>
      </c>
      <c r="R1845" t="n">
        <v>20658.26748125663</v>
      </c>
      <c r="S1845" t="n">
        <v>9.521676074498467</v>
      </c>
      <c r="T1845">
        <f>O1845*Q1845</f>
        <v/>
      </c>
      <c r="U1845">
        <f>O1845*P1845</f>
        <v/>
      </c>
    </row>
    <row r="1846">
      <c r="A1846" t="inlineStr">
        <is>
          <t>202606</t>
        </is>
      </c>
      <c r="B1846" t="inlineStr">
        <is>
          <t>Integra</t>
        </is>
      </c>
      <c r="C1846" t="inlineStr">
        <is>
          <t>F2</t>
        </is>
      </c>
      <c r="D1846" t="inlineStr">
        <is>
          <t>IN-FONDO2</t>
        </is>
      </c>
      <c r="E1846" t="inlineStr">
        <is>
          <t>011000112G39</t>
        </is>
      </c>
      <c r="F1846" t="inlineStr">
        <is>
          <t>PEP01000C5J8</t>
        </is>
      </c>
      <c r="G1846" t="inlineStr">
        <is>
          <t>SOB</t>
        </is>
      </c>
      <c r="H1846" t="inlineStr">
        <is>
          <t>Soberanos</t>
        </is>
      </c>
      <c r="I1846" t="inlineStr">
        <is>
          <t>GOB</t>
        </is>
      </c>
      <c r="J1846" t="inlineStr"/>
      <c r="K1846" t="inlineStr">
        <is>
          <t>Perú</t>
        </is>
      </c>
      <c r="L1846" t="inlineStr">
        <is>
          <t>Gobierno Central</t>
        </is>
      </c>
      <c r="M1846" t="inlineStr">
        <is>
          <t>Gobierno Central</t>
        </is>
      </c>
      <c r="N1846" t="b">
        <v>0</v>
      </c>
      <c r="O1846" t="n">
        <v>170.4198394</v>
      </c>
      <c r="P1846" t="n">
        <v>0.05237363644455958</v>
      </c>
      <c r="Q1846" t="n">
        <v>403.2010994145805</v>
      </c>
      <c r="R1846" t="n">
        <v>68713.46660813624</v>
      </c>
      <c r="S1846" t="n">
        <v>8.925506711675832</v>
      </c>
      <c r="T1846">
        <f>O1846*Q1846</f>
        <v/>
      </c>
      <c r="U1846">
        <f>O1846*P1846</f>
        <v/>
      </c>
    </row>
    <row r="1847">
      <c r="A1847" t="inlineStr">
        <is>
          <t>202606</t>
        </is>
      </c>
      <c r="B1847" t="inlineStr">
        <is>
          <t>Integra</t>
        </is>
      </c>
      <c r="C1847" t="inlineStr">
        <is>
          <t>F1</t>
        </is>
      </c>
      <c r="D1847" t="inlineStr">
        <is>
          <t>IN-FONDO1</t>
        </is>
      </c>
      <c r="E1847" t="inlineStr">
        <is>
          <t>011000112G40</t>
        </is>
      </c>
      <c r="F1847" t="inlineStr">
        <is>
          <t>PEP01000C5H2</t>
        </is>
      </c>
      <c r="G1847" t="inlineStr">
        <is>
          <t>SOB</t>
        </is>
      </c>
      <c r="H1847" t="inlineStr">
        <is>
          <t>Soberanos</t>
        </is>
      </c>
      <c r="I1847" t="inlineStr">
        <is>
          <t>GOB</t>
        </is>
      </c>
      <c r="J1847" t="inlineStr"/>
      <c r="K1847" t="inlineStr">
        <is>
          <t>Perú</t>
        </is>
      </c>
      <c r="L1847" t="inlineStr">
        <is>
          <t>Gobierno Central</t>
        </is>
      </c>
      <c r="M1847" t="inlineStr">
        <is>
          <t>Gobierno Central</t>
        </is>
      </c>
      <c r="N1847" t="b">
        <v>0</v>
      </c>
      <c r="O1847" t="n">
        <v>170.4198394</v>
      </c>
      <c r="P1847" t="n">
        <v>0.02092450056255782</v>
      </c>
      <c r="Q1847" t="n">
        <v>45.39788227943816</v>
      </c>
      <c r="R1847" t="n">
        <v>7736.699807161956</v>
      </c>
      <c r="S1847" t="n">
        <v>3.565950025396313</v>
      </c>
      <c r="T1847">
        <f>O1847*Q1847</f>
        <v/>
      </c>
      <c r="U1847">
        <f>O1847*P1847</f>
        <v/>
      </c>
    </row>
    <row r="1848">
      <c r="A1848" t="inlineStr">
        <is>
          <t>202606</t>
        </is>
      </c>
      <c r="B1848" t="inlineStr">
        <is>
          <t>Integra</t>
        </is>
      </c>
      <c r="C1848" t="inlineStr">
        <is>
          <t>F2</t>
        </is>
      </c>
      <c r="D1848" t="inlineStr">
        <is>
          <t>IN-FONDO2</t>
        </is>
      </c>
      <c r="E1848" t="inlineStr">
        <is>
          <t>011000112G40</t>
        </is>
      </c>
      <c r="F1848" t="inlineStr">
        <is>
          <t>PEP01000C5H2</t>
        </is>
      </c>
      <c r="G1848" t="inlineStr">
        <is>
          <t>SOB</t>
        </is>
      </c>
      <c r="H1848" t="inlineStr">
        <is>
          <t>Soberanos</t>
        </is>
      </c>
      <c r="I1848" t="inlineStr">
        <is>
          <t>GOB</t>
        </is>
      </c>
      <c r="J1848" t="inlineStr"/>
      <c r="K1848" t="inlineStr">
        <is>
          <t>Perú</t>
        </is>
      </c>
      <c r="L1848" t="inlineStr">
        <is>
          <t>Gobierno Central</t>
        </is>
      </c>
      <c r="M1848" t="inlineStr">
        <is>
          <t>Gobierno Central</t>
        </is>
      </c>
      <c r="N1848" t="b">
        <v>0</v>
      </c>
      <c r="O1848" t="n">
        <v>170.4198394</v>
      </c>
      <c r="P1848" t="n">
        <v>0.005653562322963043</v>
      </c>
      <c r="Q1848" t="n">
        <v>43.52423660023207</v>
      </c>
      <c r="R1848" t="n">
        <v>7417.393411419151</v>
      </c>
      <c r="S1848" t="n">
        <v>0.9634791831172527</v>
      </c>
      <c r="T1848">
        <f>O1848*Q1848</f>
        <v/>
      </c>
      <c r="U1848">
        <f>O1848*P1848</f>
        <v/>
      </c>
    </row>
    <row r="1849">
      <c r="A1849" t="inlineStr">
        <is>
          <t>202606</t>
        </is>
      </c>
      <c r="B1849" t="inlineStr">
        <is>
          <t>Integra</t>
        </is>
      </c>
      <c r="C1849" t="inlineStr">
        <is>
          <t>F1</t>
        </is>
      </c>
      <c r="D1849" t="inlineStr">
        <is>
          <t>IN-FONDO1</t>
        </is>
      </c>
      <c r="E1849" t="inlineStr">
        <is>
          <t>431000112G31</t>
        </is>
      </c>
      <c r="F1849" t="inlineStr">
        <is>
          <t>US715638BE14</t>
        </is>
      </c>
      <c r="G1849" t="inlineStr">
        <is>
          <t>SOB</t>
        </is>
      </c>
      <c r="H1849" t="inlineStr">
        <is>
          <t>Soberanos</t>
        </is>
      </c>
      <c r="I1849" t="inlineStr">
        <is>
          <t>GOB</t>
        </is>
      </c>
      <c r="J1849" t="inlineStr"/>
      <c r="K1849" t="inlineStr">
        <is>
          <t>Perú</t>
        </is>
      </c>
      <c r="L1849" t="inlineStr">
        <is>
          <t>Gobierno Central</t>
        </is>
      </c>
      <c r="M1849" t="inlineStr">
        <is>
          <t>Gobierno Central</t>
        </is>
      </c>
      <c r="N1849" t="b">
        <v>0</v>
      </c>
      <c r="O1849" t="n">
        <v>170.4198394</v>
      </c>
      <c r="P1849" t="n">
        <v>0.001086981790331209</v>
      </c>
      <c r="Q1849" t="n">
        <v>2.3583201524843</v>
      </c>
      <c r="R1849" t="n">
        <v>401.9045416401579</v>
      </c>
      <c r="S1849" t="n">
        <v>0.1852432621389691</v>
      </c>
      <c r="T1849">
        <f>O1849*Q1849</f>
        <v/>
      </c>
      <c r="U1849">
        <f>O1849*P1849</f>
        <v/>
      </c>
    </row>
    <row r="1850">
      <c r="A1850" t="inlineStr">
        <is>
          <t>202606</t>
        </is>
      </c>
      <c r="B1850" t="inlineStr">
        <is>
          <t>Integra</t>
        </is>
      </c>
      <c r="C1850" t="inlineStr">
        <is>
          <t>F2</t>
        </is>
      </c>
      <c r="D1850" t="inlineStr">
        <is>
          <t>IN-FONDO2</t>
        </is>
      </c>
      <c r="E1850" t="inlineStr">
        <is>
          <t>431000112G31</t>
        </is>
      </c>
      <c r="F1850" t="inlineStr">
        <is>
          <t>US715638BE14</t>
        </is>
      </c>
      <c r="G1850" t="inlineStr">
        <is>
          <t>SOB</t>
        </is>
      </c>
      <c r="H1850" t="inlineStr">
        <is>
          <t>Soberanos</t>
        </is>
      </c>
      <c r="I1850" t="inlineStr">
        <is>
          <t>GOB</t>
        </is>
      </c>
      <c r="J1850" t="inlineStr"/>
      <c r="K1850" t="inlineStr">
        <is>
          <t>Perú</t>
        </is>
      </c>
      <c r="L1850" t="inlineStr">
        <is>
          <t>Gobierno Central</t>
        </is>
      </c>
      <c r="M1850" t="inlineStr">
        <is>
          <t>Gobierno Central</t>
        </is>
      </c>
      <c r="N1850" t="b">
        <v>0</v>
      </c>
      <c r="O1850" t="n">
        <v>170.4198394</v>
      </c>
      <c r="P1850" t="n">
        <v>0.001268613970774445</v>
      </c>
      <c r="Q1850" t="n">
        <v>9.76648906726977</v>
      </c>
      <c r="R1850" t="n">
        <v>1664.40349834597</v>
      </c>
      <c r="S1850" t="n">
        <v>0.2161969891599773</v>
      </c>
      <c r="T1850">
        <f>O1850*Q1850</f>
        <v/>
      </c>
      <c r="U1850">
        <f>O1850*P1850</f>
        <v/>
      </c>
    </row>
    <row r="1851">
      <c r="A1851" t="inlineStr">
        <is>
          <t>202606</t>
        </is>
      </c>
      <c r="B1851" t="inlineStr">
        <is>
          <t>Integra</t>
        </is>
      </c>
      <c r="C1851" t="inlineStr">
        <is>
          <t>F1</t>
        </is>
      </c>
      <c r="D1851" t="inlineStr">
        <is>
          <t>IN-FONDO1</t>
        </is>
      </c>
      <c r="E1851" t="inlineStr">
        <is>
          <t>011000112G32</t>
        </is>
      </c>
      <c r="F1851" t="inlineStr">
        <is>
          <t>PEP01000C5E9</t>
        </is>
      </c>
      <c r="G1851" t="inlineStr">
        <is>
          <t>SOB</t>
        </is>
      </c>
      <c r="H1851" t="inlineStr">
        <is>
          <t>Soberanos</t>
        </is>
      </c>
      <c r="I1851" t="inlineStr">
        <is>
          <t>GOB</t>
        </is>
      </c>
      <c r="J1851" t="inlineStr"/>
      <c r="K1851" t="inlineStr">
        <is>
          <t>Perú</t>
        </is>
      </c>
      <c r="L1851" t="inlineStr">
        <is>
          <t>Gobierno Central</t>
        </is>
      </c>
      <c r="M1851" t="inlineStr">
        <is>
          <t>Gobierno Central</t>
        </is>
      </c>
      <c r="N1851" t="b">
        <v>0</v>
      </c>
      <c r="O1851" t="n">
        <v>170.4198394</v>
      </c>
      <c r="P1851" t="n">
        <v>0.02844521183241076</v>
      </c>
      <c r="Q1851" t="n">
        <v>61.71484831003345</v>
      </c>
      <c r="R1851" t="n">
        <v>10517.43453759126</v>
      </c>
      <c r="S1851" t="n">
        <v>4.847628432178422</v>
      </c>
      <c r="T1851">
        <f>O1851*Q1851</f>
        <v/>
      </c>
      <c r="U1851">
        <f>O1851*P1851</f>
        <v/>
      </c>
    </row>
    <row r="1852">
      <c r="A1852" t="inlineStr">
        <is>
          <t>202606</t>
        </is>
      </c>
      <c r="B1852" t="inlineStr">
        <is>
          <t>Integra</t>
        </is>
      </c>
      <c r="C1852" t="inlineStr">
        <is>
          <t>F2</t>
        </is>
      </c>
      <c r="D1852" t="inlineStr">
        <is>
          <t>IN-FONDO2</t>
        </is>
      </c>
      <c r="E1852" t="inlineStr">
        <is>
          <t>011000112G32</t>
        </is>
      </c>
      <c r="F1852" t="inlineStr">
        <is>
          <t>PEP01000C5E9</t>
        </is>
      </c>
      <c r="G1852" t="inlineStr">
        <is>
          <t>SOB</t>
        </is>
      </c>
      <c r="H1852" t="inlineStr">
        <is>
          <t>Soberanos</t>
        </is>
      </c>
      <c r="I1852" t="inlineStr">
        <is>
          <t>GOB</t>
        </is>
      </c>
      <c r="J1852" t="inlineStr"/>
      <c r="K1852" t="inlineStr">
        <is>
          <t>Perú</t>
        </is>
      </c>
      <c r="L1852" t="inlineStr">
        <is>
          <t>Gobierno Central</t>
        </is>
      </c>
      <c r="M1852" t="inlineStr">
        <is>
          <t>Gobierno Central</t>
        </is>
      </c>
      <c r="N1852" t="b">
        <v>0</v>
      </c>
      <c r="O1852" t="n">
        <v>170.4198394</v>
      </c>
      <c r="P1852" t="n">
        <v>0.00706027393469376</v>
      </c>
      <c r="Q1852" t="n">
        <v>54.35387736824485</v>
      </c>
      <c r="R1852" t="n">
        <v>9262.979051863582</v>
      </c>
      <c r="S1852" t="n">
        <v>1.203210750070517</v>
      </c>
      <c r="T1852">
        <f>O1852*Q1852</f>
        <v/>
      </c>
      <c r="U1852">
        <f>O1852*P1852</f>
        <v/>
      </c>
    </row>
    <row r="1853">
      <c r="A1853" t="inlineStr">
        <is>
          <t>202606</t>
        </is>
      </c>
      <c r="B1853" t="inlineStr">
        <is>
          <t>Integra</t>
        </is>
      </c>
      <c r="C1853" t="inlineStr">
        <is>
          <t>F2</t>
        </is>
      </c>
      <c r="D1853" t="inlineStr">
        <is>
          <t>IN-FONDO2</t>
        </is>
      </c>
      <c r="E1853" t="inlineStr">
        <is>
          <t>2220082PAB78</t>
        </is>
      </c>
      <c r="F1853" t="inlineStr">
        <is>
          <t>USP6680PAB78</t>
        </is>
      </c>
      <c r="G1853" t="inlineStr">
        <is>
          <t>BU</t>
        </is>
      </c>
      <c r="H1853" t="inlineStr">
        <is>
          <t>Sector</t>
        </is>
      </c>
      <c r="I1853" t="inlineStr">
        <is>
          <t>Materials</t>
        </is>
      </c>
      <c r="J1853" t="inlineStr">
        <is>
          <t>MSCI</t>
        </is>
      </c>
      <c r="K1853" t="inlineStr"/>
      <c r="L1853" t="inlineStr"/>
      <c r="M1853" t="inlineStr">
        <is>
          <t>nan</t>
        </is>
      </c>
      <c r="N1853" t="b">
        <v>0</v>
      </c>
      <c r="O1853" t="n">
        <v>32.13</v>
      </c>
      <c r="P1853" t="n">
        <v>0.001492201811009637</v>
      </c>
      <c r="Q1853" t="n">
        <v>11.48779140788518</v>
      </c>
      <c r="R1853" t="n">
        <v>369.1027379353508</v>
      </c>
      <c r="S1853" t="n">
        <v>0.04794444418773963</v>
      </c>
      <c r="T1853">
        <f>O1853*Q1853</f>
        <v/>
      </c>
      <c r="U1853">
        <f>O1853*P1853</f>
        <v/>
      </c>
    </row>
    <row r="1854">
      <c r="A1854" t="inlineStr">
        <is>
          <t>202606</t>
        </is>
      </c>
      <c r="B1854" t="inlineStr">
        <is>
          <t>Integra</t>
        </is>
      </c>
      <c r="C1854" t="inlineStr">
        <is>
          <t>F1</t>
        </is>
      </c>
      <c r="D1854" t="inlineStr">
        <is>
          <t>IN-FONDO1</t>
        </is>
      </c>
      <c r="E1854" t="inlineStr">
        <is>
          <t>2220082PAB78</t>
        </is>
      </c>
      <c r="F1854" t="inlineStr">
        <is>
          <t>USP6680PAB78</t>
        </is>
      </c>
      <c r="G1854" t="inlineStr">
        <is>
          <t>BU</t>
        </is>
      </c>
      <c r="H1854" t="inlineStr">
        <is>
          <t>Sector</t>
        </is>
      </c>
      <c r="I1854" t="inlineStr">
        <is>
          <t>Materials</t>
        </is>
      </c>
      <c r="J1854" t="inlineStr">
        <is>
          <t>MSCI</t>
        </is>
      </c>
      <c r="K1854" t="inlineStr"/>
      <c r="L1854" t="inlineStr"/>
      <c r="M1854" t="inlineStr">
        <is>
          <t>nan</t>
        </is>
      </c>
      <c r="N1854" t="b">
        <v>0</v>
      </c>
      <c r="O1854" t="n">
        <v>32.13</v>
      </c>
      <c r="P1854" t="n">
        <v>0.00655596680250133</v>
      </c>
      <c r="Q1854" t="n">
        <v>14.22385247562047</v>
      </c>
      <c r="R1854" t="n">
        <v>457.0123800416858</v>
      </c>
      <c r="S1854" t="n">
        <v>0.2106432133643678</v>
      </c>
      <c r="T1854">
        <f>O1854*Q1854</f>
        <v/>
      </c>
      <c r="U1854">
        <f>O1854*P1854</f>
        <v/>
      </c>
    </row>
    <row r="1855">
      <c r="A1855" t="inlineStr">
        <is>
          <t>202606</t>
        </is>
      </c>
      <c r="B1855" t="inlineStr">
        <is>
          <t>Integra</t>
        </is>
      </c>
      <c r="C1855" t="inlineStr">
        <is>
          <t>F2</t>
        </is>
      </c>
      <c r="D1855" t="inlineStr">
        <is>
          <t>IN-FONDO2</t>
        </is>
      </c>
      <c r="E1855" t="inlineStr">
        <is>
          <t>302043100001</t>
        </is>
      </c>
      <c r="F1855" t="inlineStr">
        <is>
          <t>PEP648011109</t>
        </is>
      </c>
      <c r="G1855" t="inlineStr">
        <is>
          <t>BU</t>
        </is>
      </c>
      <c r="H1855" t="inlineStr">
        <is>
          <t>Sector</t>
        </is>
      </c>
      <c r="I1855" t="inlineStr">
        <is>
          <t>Materials</t>
        </is>
      </c>
      <c r="J1855" t="inlineStr">
        <is>
          <t>MSCI</t>
        </is>
      </c>
      <c r="K1855" t="inlineStr"/>
      <c r="L1855" t="inlineStr">
        <is>
          <t>Volcan*</t>
        </is>
      </c>
      <c r="M1855" t="inlineStr">
        <is>
          <t>Volcan</t>
        </is>
      </c>
      <c r="N1855" t="b">
        <v>0</v>
      </c>
      <c r="O1855" t="n">
        <v>113.85</v>
      </c>
      <c r="P1855" t="n">
        <v>3.446338579792555e-08</v>
      </c>
      <c r="Q1855" t="n">
        <v>0.0002653181254271272</v>
      </c>
      <c r="R1855" t="n">
        <v>0.03020646857987843</v>
      </c>
      <c r="S1855" t="n">
        <v>3.923656473093824e-06</v>
      </c>
      <c r="T1855">
        <f>O1855*Q1855</f>
        <v/>
      </c>
      <c r="U1855">
        <f>O1855*P1855</f>
        <v/>
      </c>
    </row>
    <row r="1856">
      <c r="A1856" t="inlineStr">
        <is>
          <t>202606</t>
        </is>
      </c>
      <c r="B1856" t="inlineStr">
        <is>
          <t>Integra</t>
        </is>
      </c>
      <c r="C1856" t="inlineStr">
        <is>
          <t>F3</t>
        </is>
      </c>
      <c r="D1856" t="inlineStr">
        <is>
          <t>IN-FONDO3</t>
        </is>
      </c>
      <c r="E1856" t="inlineStr">
        <is>
          <t>302043100001</t>
        </is>
      </c>
      <c r="F1856" t="inlineStr">
        <is>
          <t>PEP648011109</t>
        </is>
      </c>
      <c r="G1856" t="inlineStr">
        <is>
          <t>BU</t>
        </is>
      </c>
      <c r="H1856" t="inlineStr">
        <is>
          <t>Sector</t>
        </is>
      </c>
      <c r="I1856" t="inlineStr">
        <is>
          <t>Materials</t>
        </is>
      </c>
      <c r="J1856" t="inlineStr">
        <is>
          <t>MSCI</t>
        </is>
      </c>
      <c r="K1856" t="inlineStr"/>
      <c r="L1856" t="inlineStr">
        <is>
          <t>Volcan*</t>
        </is>
      </c>
      <c r="M1856" t="inlineStr">
        <is>
          <t>Volcan</t>
        </is>
      </c>
      <c r="N1856" t="b">
        <v>0</v>
      </c>
      <c r="O1856" t="n">
        <v>113.85</v>
      </c>
      <c r="P1856" t="n">
        <v>2.707582189871786e-07</v>
      </c>
      <c r="Q1856" t="n">
        <v>0.0002566544773147575</v>
      </c>
      <c r="R1856" t="n">
        <v>0.02922011224228514</v>
      </c>
      <c r="S1856" t="n">
        <v>3.082582323169028e-05</v>
      </c>
      <c r="T1856">
        <f>O1856*Q1856</f>
        <v/>
      </c>
      <c r="U1856">
        <f>O1856*P1856</f>
        <v/>
      </c>
    </row>
    <row r="1857">
      <c r="A1857" t="inlineStr">
        <is>
          <t>202606</t>
        </is>
      </c>
      <c r="B1857" t="inlineStr">
        <is>
          <t>Integra</t>
        </is>
      </c>
      <c r="C1857" t="inlineStr">
        <is>
          <t>F1</t>
        </is>
      </c>
      <c r="D1857" t="inlineStr">
        <is>
          <t>IN-FONDO1</t>
        </is>
      </c>
      <c r="E1857" t="inlineStr">
        <is>
          <t>302043100001</t>
        </is>
      </c>
      <c r="F1857" t="inlineStr">
        <is>
          <t>PEP648011109</t>
        </is>
      </c>
      <c r="G1857" t="inlineStr">
        <is>
          <t>BU</t>
        </is>
      </c>
      <c r="H1857" t="inlineStr">
        <is>
          <t>Sector</t>
        </is>
      </c>
      <c r="I1857" t="inlineStr">
        <is>
          <t>Materials</t>
        </is>
      </c>
      <c r="J1857" t="inlineStr">
        <is>
          <t>MSCI</t>
        </is>
      </c>
      <c r="K1857" t="inlineStr"/>
      <c r="L1857" t="inlineStr">
        <is>
          <t>Volcan*</t>
        </is>
      </c>
      <c r="M1857" t="inlineStr">
        <is>
          <t>Volcan</t>
        </is>
      </c>
      <c r="N1857" t="b">
        <v>0</v>
      </c>
      <c r="O1857" t="n">
        <v>113.85</v>
      </c>
      <c r="P1857" t="n">
        <v>1.768635624025097e-08</v>
      </c>
      <c r="Q1857" t="n">
        <v>3.8372391070775e-05</v>
      </c>
      <c r="R1857" t="n">
        <v>0.004368696723407733</v>
      </c>
      <c r="S1857" t="n">
        <v>2.013591657952573e-06</v>
      </c>
      <c r="T1857">
        <f>O1857*Q1857</f>
        <v/>
      </c>
      <c r="U1857">
        <f>O1857*P1857</f>
        <v/>
      </c>
    </row>
    <row r="1858">
      <c r="A1858" t="inlineStr">
        <is>
          <t>202606</t>
        </is>
      </c>
      <c r="B1858" t="inlineStr">
        <is>
          <t>Integra</t>
        </is>
      </c>
      <c r="C1858" t="inlineStr">
        <is>
          <t>F1</t>
        </is>
      </c>
      <c r="D1858" t="inlineStr">
        <is>
          <t>IN-FONDO1</t>
        </is>
      </c>
      <c r="E1858" t="inlineStr">
        <is>
          <t>302043100002</t>
        </is>
      </c>
      <c r="F1858" t="inlineStr">
        <is>
          <t>PEP648014202</t>
        </is>
      </c>
      <c r="G1858" t="inlineStr">
        <is>
          <t>BU</t>
        </is>
      </c>
      <c r="H1858" t="inlineStr">
        <is>
          <t>Sector</t>
        </is>
      </c>
      <c r="I1858" t="inlineStr">
        <is>
          <t>Materials</t>
        </is>
      </c>
      <c r="J1858" t="inlineStr">
        <is>
          <t>MSCI</t>
        </is>
      </c>
      <c r="K1858" t="inlineStr"/>
      <c r="L1858" t="inlineStr">
        <is>
          <t>Volcan*</t>
        </is>
      </c>
      <c r="M1858" t="inlineStr">
        <is>
          <t>Volcan</t>
        </is>
      </c>
      <c r="N1858" t="b">
        <v>0</v>
      </c>
      <c r="O1858" t="n">
        <v>113.85</v>
      </c>
      <c r="P1858" t="n">
        <v>0.0008065726497033192</v>
      </c>
      <c r="Q1858" t="n">
        <v>1.749943330383115</v>
      </c>
      <c r="R1858" t="n">
        <v>199.2310481641177</v>
      </c>
      <c r="S1858" t="n">
        <v>0.09182829616872289</v>
      </c>
      <c r="T1858">
        <f>O1858*Q1858</f>
        <v/>
      </c>
      <c r="U1858">
        <f>O1858*P1858</f>
        <v/>
      </c>
    </row>
    <row r="1859">
      <c r="A1859" t="inlineStr">
        <is>
          <t>202606</t>
        </is>
      </c>
      <c r="B1859" t="inlineStr">
        <is>
          <t>Integra</t>
        </is>
      </c>
      <c r="C1859" t="inlineStr">
        <is>
          <t>F2</t>
        </is>
      </c>
      <c r="D1859" t="inlineStr">
        <is>
          <t>IN-FONDO2</t>
        </is>
      </c>
      <c r="E1859" t="inlineStr">
        <is>
          <t>302043100002</t>
        </is>
      </c>
      <c r="F1859" t="inlineStr">
        <is>
          <t>PEP648014202</t>
        </is>
      </c>
      <c r="G1859" t="inlineStr">
        <is>
          <t>BU</t>
        </is>
      </c>
      <c r="H1859" t="inlineStr">
        <is>
          <t>Sector</t>
        </is>
      </c>
      <c r="I1859" t="inlineStr">
        <is>
          <t>Materials</t>
        </is>
      </c>
      <c r="J1859" t="inlineStr">
        <is>
          <t>MSCI</t>
        </is>
      </c>
      <c r="K1859" t="inlineStr"/>
      <c r="L1859" t="inlineStr">
        <is>
          <t>Volcan*</t>
        </is>
      </c>
      <c r="M1859" t="inlineStr">
        <is>
          <t>Volcan</t>
        </is>
      </c>
      <c r="N1859" t="b">
        <v>0</v>
      </c>
      <c r="O1859" t="n">
        <v>113.85</v>
      </c>
      <c r="P1859" t="n">
        <v>0.001903317810346163</v>
      </c>
      <c r="Q1859" t="n">
        <v>14.65278880299407</v>
      </c>
      <c r="R1859" t="n">
        <v>1668.220005220875</v>
      </c>
      <c r="S1859" t="n">
        <v>0.2166927327079106</v>
      </c>
      <c r="T1859">
        <f>O1859*Q1859</f>
        <v/>
      </c>
      <c r="U1859">
        <f>O1859*P1859</f>
        <v/>
      </c>
    </row>
    <row r="1860">
      <c r="A1860" t="inlineStr">
        <is>
          <t>202606</t>
        </is>
      </c>
      <c r="B1860" t="inlineStr">
        <is>
          <t>Integra</t>
        </is>
      </c>
      <c r="C1860" t="inlineStr">
        <is>
          <t>F3</t>
        </is>
      </c>
      <c r="D1860" t="inlineStr">
        <is>
          <t>IN-FONDO3</t>
        </is>
      </c>
      <c r="E1860" t="inlineStr">
        <is>
          <t>302043100002</t>
        </is>
      </c>
      <c r="F1860" t="inlineStr">
        <is>
          <t>PEP648014202</t>
        </is>
      </c>
      <c r="G1860" t="inlineStr">
        <is>
          <t>BU</t>
        </is>
      </c>
      <c r="H1860" t="inlineStr">
        <is>
          <t>Sector</t>
        </is>
      </c>
      <c r="I1860" t="inlineStr">
        <is>
          <t>Materials</t>
        </is>
      </c>
      <c r="J1860" t="inlineStr">
        <is>
          <t>MSCI</t>
        </is>
      </c>
      <c r="K1860" t="inlineStr"/>
      <c r="L1860" t="inlineStr">
        <is>
          <t>Volcan*</t>
        </is>
      </c>
      <c r="M1860" t="inlineStr">
        <is>
          <t>Volcan</t>
        </is>
      </c>
      <c r="N1860" t="b">
        <v>0</v>
      </c>
      <c r="O1860" t="n">
        <v>113.85</v>
      </c>
      <c r="P1860" t="n">
        <v>0.007851802158508274</v>
      </c>
      <c r="Q1860" t="n">
        <v>7.442803348718484</v>
      </c>
      <c r="R1860" t="n">
        <v>847.3631612515993</v>
      </c>
      <c r="S1860" t="n">
        <v>0.8939276757461669</v>
      </c>
      <c r="T1860">
        <f>O1860*Q1860</f>
        <v/>
      </c>
      <c r="U1860">
        <f>O1860*P1860</f>
        <v/>
      </c>
    </row>
    <row r="1861">
      <c r="A1861" t="inlineStr">
        <is>
          <t>202606</t>
        </is>
      </c>
      <c r="B1861" t="inlineStr">
        <is>
          <t>Integra</t>
        </is>
      </c>
      <c r="C1861" t="inlineStr">
        <is>
          <t>F3</t>
        </is>
      </c>
      <c r="D1861" t="inlineStr">
        <is>
          <t>IN-FONDO3</t>
        </is>
      </c>
      <c r="E1861" t="inlineStr">
        <is>
          <t>302845100002</t>
        </is>
      </c>
      <c r="F1861" t="inlineStr">
        <is>
          <t>PEP620001003</t>
        </is>
      </c>
      <c r="G1861" t="inlineStr">
        <is>
          <t>BU</t>
        </is>
      </c>
      <c r="H1861" t="inlineStr">
        <is>
          <t>Sector</t>
        </is>
      </c>
      <c r="I1861" t="inlineStr">
        <is>
          <t>Materials</t>
        </is>
      </c>
      <c r="J1861" t="inlineStr">
        <is>
          <t>MSCI</t>
        </is>
      </c>
      <c r="K1861" t="inlineStr"/>
      <c r="L1861" t="inlineStr">
        <is>
          <t>Nexa Resources Perú</t>
        </is>
      </c>
      <c r="M1861" t="inlineStr">
        <is>
          <t>Nexa Resources Perú</t>
        </is>
      </c>
      <c r="N1861" t="b">
        <v>0</v>
      </c>
      <c r="O1861" t="n">
        <v>167.61</v>
      </c>
      <c r="P1861" t="n">
        <v>0.009641853281665318</v>
      </c>
      <c r="Q1861" t="n">
        <v>9.139611065577935</v>
      </c>
      <c r="R1861" t="n">
        <v>1531.890210701518</v>
      </c>
      <c r="S1861" t="n">
        <v>1.616071028539924</v>
      </c>
      <c r="T1861">
        <f>O1861*Q1861</f>
        <v/>
      </c>
      <c r="U1861">
        <f>O1861*P1861</f>
        <v/>
      </c>
    </row>
    <row r="1862">
      <c r="A1862" t="inlineStr">
        <is>
          <t>202606</t>
        </is>
      </c>
      <c r="B1862" t="inlineStr">
        <is>
          <t>Integra</t>
        </is>
      </c>
      <c r="C1862" t="inlineStr">
        <is>
          <t>F2</t>
        </is>
      </c>
      <c r="D1862" t="inlineStr">
        <is>
          <t>IN-FONDO2</t>
        </is>
      </c>
      <c r="E1862" t="inlineStr">
        <is>
          <t>302845100002</t>
        </is>
      </c>
      <c r="F1862" t="inlineStr">
        <is>
          <t>PEP620001003</t>
        </is>
      </c>
      <c r="G1862" t="inlineStr">
        <is>
          <t>BU</t>
        </is>
      </c>
      <c r="H1862" t="inlineStr">
        <is>
          <t>Sector</t>
        </is>
      </c>
      <c r="I1862" t="inlineStr">
        <is>
          <t>Materials</t>
        </is>
      </c>
      <c r="J1862" t="inlineStr">
        <is>
          <t>MSCI</t>
        </is>
      </c>
      <c r="K1862" t="inlineStr"/>
      <c r="L1862" t="inlineStr">
        <is>
          <t>Nexa Resources Perú</t>
        </is>
      </c>
      <c r="M1862" t="inlineStr">
        <is>
          <t>Nexa Resources Perú</t>
        </is>
      </c>
      <c r="N1862" t="b">
        <v>0</v>
      </c>
      <c r="O1862" t="n">
        <v>167.61</v>
      </c>
      <c r="P1862" t="n">
        <v>0.01279168491885772</v>
      </c>
      <c r="Q1862" t="n">
        <v>98.47743583946043</v>
      </c>
      <c r="R1862" t="n">
        <v>16505.80302105196</v>
      </c>
      <c r="S1862" t="n">
        <v>2.144014309249743</v>
      </c>
      <c r="T1862">
        <f>O1862*Q1862</f>
        <v/>
      </c>
      <c r="U1862">
        <f>O1862*P1862</f>
        <v/>
      </c>
    </row>
    <row r="1863">
      <c r="A1863" t="inlineStr">
        <is>
          <t>202606</t>
        </is>
      </c>
      <c r="B1863" t="inlineStr">
        <is>
          <t>Integra</t>
        </is>
      </c>
      <c r="C1863" t="inlineStr">
        <is>
          <t>F1</t>
        </is>
      </c>
      <c r="D1863" t="inlineStr">
        <is>
          <t>IN-FONDO1</t>
        </is>
      </c>
      <c r="E1863" t="inlineStr">
        <is>
          <t>302845100002</t>
        </is>
      </c>
      <c r="F1863" t="inlineStr">
        <is>
          <t>PEP620001003</t>
        </is>
      </c>
      <c r="G1863" t="inlineStr">
        <is>
          <t>BU</t>
        </is>
      </c>
      <c r="H1863" t="inlineStr">
        <is>
          <t>Sector</t>
        </is>
      </c>
      <c r="I1863" t="inlineStr">
        <is>
          <t>Materials</t>
        </is>
      </c>
      <c r="J1863" t="inlineStr">
        <is>
          <t>MSCI</t>
        </is>
      </c>
      <c r="K1863" t="inlineStr"/>
      <c r="L1863" t="inlineStr">
        <is>
          <t>Nexa Resources Perú</t>
        </is>
      </c>
      <c r="M1863" t="inlineStr">
        <is>
          <t>Nexa Resources Perú</t>
        </is>
      </c>
      <c r="N1863" t="b">
        <v>0</v>
      </c>
      <c r="O1863" t="n">
        <v>167.61</v>
      </c>
      <c r="P1863" t="n">
        <v>0.004332889805810999</v>
      </c>
      <c r="Q1863" t="n">
        <v>9.40065550171202</v>
      </c>
      <c r="R1863" t="n">
        <v>1575.643868641952</v>
      </c>
      <c r="S1863" t="n">
        <v>0.7262356603519816</v>
      </c>
      <c r="T1863">
        <f>O1863*Q1863</f>
        <v/>
      </c>
      <c r="U1863">
        <f>O1863*P1863</f>
        <v/>
      </c>
    </row>
    <row r="1864">
      <c r="A1864" t="inlineStr">
        <is>
          <t>202606</t>
        </is>
      </c>
      <c r="B1864" t="inlineStr">
        <is>
          <t>Integra</t>
        </is>
      </c>
      <c r="C1864" t="inlineStr">
        <is>
          <t>F2</t>
        </is>
      </c>
      <c r="D1864" t="inlineStr">
        <is>
          <t>IN-FONDO2</t>
        </is>
      </c>
      <c r="E1864" t="inlineStr">
        <is>
          <t>312039100001</t>
        </is>
      </c>
      <c r="F1864" t="inlineStr">
        <is>
          <t>PEP622005002</t>
        </is>
      </c>
      <c r="G1864" t="inlineStr">
        <is>
          <t>BU</t>
        </is>
      </c>
      <c r="H1864" t="inlineStr">
        <is>
          <t>Sector</t>
        </is>
      </c>
      <c r="I1864" t="inlineStr">
        <is>
          <t>Materials</t>
        </is>
      </c>
      <c r="J1864" t="inlineStr">
        <is>
          <t>MSCI</t>
        </is>
      </c>
      <c r="K1864" t="inlineStr"/>
      <c r="L1864" t="inlineStr">
        <is>
          <t>Minsur</t>
        </is>
      </c>
      <c r="M1864" t="inlineStr">
        <is>
          <t>Minsur</t>
        </is>
      </c>
      <c r="N1864" t="b">
        <v>0</v>
      </c>
      <c r="O1864" t="n">
        <v>116.89</v>
      </c>
      <c r="P1864" t="n">
        <v>0.03459500334332995</v>
      </c>
      <c r="Q1864" t="n">
        <v>266.3313897832404</v>
      </c>
      <c r="R1864" t="n">
        <v>31131.47615176297</v>
      </c>
      <c r="S1864" t="n">
        <v>4.043809940801838</v>
      </c>
      <c r="T1864">
        <f>O1864*Q1864</f>
        <v/>
      </c>
      <c r="U1864">
        <f>O1864*P1864</f>
        <v/>
      </c>
    </row>
    <row r="1865">
      <c r="A1865" t="inlineStr">
        <is>
          <t>202606</t>
        </is>
      </c>
      <c r="B1865" t="inlineStr">
        <is>
          <t>Integra</t>
        </is>
      </c>
      <c r="C1865" t="inlineStr">
        <is>
          <t>F3</t>
        </is>
      </c>
      <c r="D1865" t="inlineStr">
        <is>
          <t>IN-FONDO3</t>
        </is>
      </c>
      <c r="E1865" t="inlineStr">
        <is>
          <t>312039100001</t>
        </is>
      </c>
      <c r="F1865" t="inlineStr">
        <is>
          <t>PEP622005002</t>
        </is>
      </c>
      <c r="G1865" t="inlineStr">
        <is>
          <t>BU</t>
        </is>
      </c>
      <c r="H1865" t="inlineStr">
        <is>
          <t>Sector</t>
        </is>
      </c>
      <c r="I1865" t="inlineStr">
        <is>
          <t>Materials</t>
        </is>
      </c>
      <c r="J1865" t="inlineStr">
        <is>
          <t>MSCI</t>
        </is>
      </c>
      <c r="K1865" t="inlineStr"/>
      <c r="L1865" t="inlineStr">
        <is>
          <t>Minsur</t>
        </is>
      </c>
      <c r="M1865" t="inlineStr">
        <is>
          <t>Minsur</t>
        </is>
      </c>
      <c r="N1865" t="b">
        <v>0</v>
      </c>
      <c r="O1865" t="n">
        <v>116.89</v>
      </c>
      <c r="P1865" t="n">
        <v>0.05824521771735943</v>
      </c>
      <c r="Q1865" t="n">
        <v>55.21123593312239</v>
      </c>
      <c r="R1865" t="n">
        <v>6453.641368222676</v>
      </c>
      <c r="S1865" t="n">
        <v>6.808283498982144</v>
      </c>
      <c r="T1865">
        <f>O1865*Q1865</f>
        <v/>
      </c>
      <c r="U1865">
        <f>O1865*P1865</f>
        <v/>
      </c>
    </row>
    <row r="1866">
      <c r="A1866" t="inlineStr">
        <is>
          <t>202606</t>
        </is>
      </c>
      <c r="B1866" t="inlineStr">
        <is>
          <t>Integra</t>
        </is>
      </c>
      <c r="C1866" t="inlineStr">
        <is>
          <t>F1</t>
        </is>
      </c>
      <c r="D1866" t="inlineStr">
        <is>
          <t>IN-FONDO1</t>
        </is>
      </c>
      <c r="E1866" t="inlineStr">
        <is>
          <t>312039100001</t>
        </is>
      </c>
      <c r="F1866" t="inlineStr">
        <is>
          <t>PEP622005002</t>
        </is>
      </c>
      <c r="G1866" t="inlineStr">
        <is>
          <t>BU</t>
        </is>
      </c>
      <c r="H1866" t="inlineStr">
        <is>
          <t>Sector</t>
        </is>
      </c>
      <c r="I1866" t="inlineStr">
        <is>
          <t>Materials</t>
        </is>
      </c>
      <c r="J1866" t="inlineStr">
        <is>
          <t>MSCI</t>
        </is>
      </c>
      <c r="K1866" t="inlineStr"/>
      <c r="L1866" t="inlineStr">
        <is>
          <t>Minsur</t>
        </is>
      </c>
      <c r="M1866" t="inlineStr">
        <is>
          <t>Minsur</t>
        </is>
      </c>
      <c r="N1866" t="b">
        <v>0</v>
      </c>
      <c r="O1866" t="n">
        <v>116.89</v>
      </c>
      <c r="P1866" t="n">
        <v>0.01010596772493737</v>
      </c>
      <c r="Q1866" t="n">
        <v>21.92594904355633</v>
      </c>
      <c r="R1866" t="n">
        <v>2562.924183701299</v>
      </c>
      <c r="S1866" t="n">
        <v>1.18128656736793</v>
      </c>
      <c r="T1866">
        <f>O1866*Q1866</f>
        <v/>
      </c>
      <c r="U1866">
        <f>O1866*P1866</f>
        <v/>
      </c>
    </row>
    <row r="1867">
      <c r="A1867" t="inlineStr">
        <is>
          <t>202606</t>
        </is>
      </c>
      <c r="B1867" t="inlineStr">
        <is>
          <t>Integra</t>
        </is>
      </c>
      <c r="C1867" t="inlineStr">
        <is>
          <t>F3</t>
        </is>
      </c>
      <c r="D1867" t="inlineStr">
        <is>
          <t>IN-FONDO3</t>
        </is>
      </c>
      <c r="E1867" t="inlineStr">
        <is>
          <t>395833228291</t>
        </is>
      </c>
      <c r="F1867" t="inlineStr">
        <is>
          <t>LU1701428291</t>
        </is>
      </c>
      <c r="G1867" t="inlineStr">
        <is>
          <t>BU</t>
        </is>
      </c>
      <c r="H1867" t="inlineStr">
        <is>
          <t>Sector</t>
        </is>
      </c>
      <c r="I1867" t="inlineStr">
        <is>
          <t>Materials</t>
        </is>
      </c>
      <c r="J1867" t="inlineStr">
        <is>
          <t>MSCI</t>
        </is>
      </c>
      <c r="K1867" t="inlineStr"/>
      <c r="L1867" t="inlineStr">
        <is>
          <t>Nexa Resources</t>
        </is>
      </c>
      <c r="M1867" t="inlineStr">
        <is>
          <t>Nexa Resources</t>
        </is>
      </c>
      <c r="N1867" t="b">
        <v>0</v>
      </c>
      <c r="O1867" t="n">
        <v>206.9</v>
      </c>
      <c r="P1867" t="n">
        <v>0.00369524839593367</v>
      </c>
      <c r="Q1867" t="n">
        <v>3.502763643350241</v>
      </c>
      <c r="R1867" t="n">
        <v>724.7217978091649</v>
      </c>
      <c r="S1867" t="n">
        <v>0.7645468931186763</v>
      </c>
      <c r="T1867">
        <f>O1867*Q1867</f>
        <v/>
      </c>
      <c r="U1867">
        <f>O1867*P1867</f>
        <v/>
      </c>
    </row>
    <row r="1868">
      <c r="A1868" t="inlineStr">
        <is>
          <t>202606</t>
        </is>
      </c>
      <c r="B1868" t="inlineStr">
        <is>
          <t>Integra</t>
        </is>
      </c>
      <c r="C1868" t="inlineStr">
        <is>
          <t>F2</t>
        </is>
      </c>
      <c r="D1868" t="inlineStr">
        <is>
          <t>IN-FONDO2</t>
        </is>
      </c>
      <c r="E1868" t="inlineStr">
        <is>
          <t>395833228291</t>
        </is>
      </c>
      <c r="F1868" t="inlineStr">
        <is>
          <t>LU1701428291</t>
        </is>
      </c>
      <c r="G1868" t="inlineStr">
        <is>
          <t>BU</t>
        </is>
      </c>
      <c r="H1868" t="inlineStr">
        <is>
          <t>Sector</t>
        </is>
      </c>
      <c r="I1868" t="inlineStr">
        <is>
          <t>Materials</t>
        </is>
      </c>
      <c r="J1868" t="inlineStr">
        <is>
          <t>MSCI</t>
        </is>
      </c>
      <c r="K1868" t="inlineStr"/>
      <c r="L1868" t="inlineStr">
        <is>
          <t>Nexa Resources</t>
        </is>
      </c>
      <c r="M1868" t="inlineStr">
        <is>
          <t>Nexa Resources</t>
        </is>
      </c>
      <c r="N1868" t="b">
        <v>0</v>
      </c>
      <c r="O1868" t="n">
        <v>206.9</v>
      </c>
      <c r="P1868" t="n">
        <v>0.001181494243275801</v>
      </c>
      <c r="Q1868" t="n">
        <v>9.095793421659302</v>
      </c>
      <c r="R1868" t="n">
        <v>1881.91965894131</v>
      </c>
      <c r="S1868" t="n">
        <v>0.2444511589337633</v>
      </c>
      <c r="T1868">
        <f>O1868*Q1868</f>
        <v/>
      </c>
      <c r="U1868">
        <f>O1868*P1868</f>
        <v/>
      </c>
    </row>
    <row r="1869">
      <c r="A1869" t="inlineStr">
        <is>
          <t>202606</t>
        </is>
      </c>
      <c r="B1869" t="inlineStr">
        <is>
          <t>Integra</t>
        </is>
      </c>
      <c r="C1869" t="inlineStr">
        <is>
          <t>F2</t>
        </is>
      </c>
      <c r="D1869" t="inlineStr">
        <is>
          <t>IN-FONDO2</t>
        </is>
      </c>
      <c r="E1869" t="inlineStr">
        <is>
          <t>302008100002</t>
        </is>
      </c>
      <c r="F1869" t="inlineStr">
        <is>
          <t>PEP612001003</t>
        </is>
      </c>
      <c r="G1869" t="inlineStr">
        <is>
          <t>BU</t>
        </is>
      </c>
      <c r="H1869" t="inlineStr">
        <is>
          <t>Sector</t>
        </is>
      </c>
      <c r="I1869" t="inlineStr">
        <is>
          <t>Materials</t>
        </is>
      </c>
      <c r="J1869" t="inlineStr">
        <is>
          <t>MSCI</t>
        </is>
      </c>
      <c r="K1869" t="inlineStr"/>
      <c r="L1869" t="inlineStr">
        <is>
          <t>Buenaventura*</t>
        </is>
      </c>
      <c r="M1869" t="inlineStr">
        <is>
          <t>Buenaventura</t>
        </is>
      </c>
      <c r="N1869" t="b">
        <v>0</v>
      </c>
      <c r="O1869" t="n">
        <v>32.13</v>
      </c>
      <c r="P1869" t="n">
        <v>3.739669572980452e-06</v>
      </c>
      <c r="Q1869" t="n">
        <v>0.02879003608750949</v>
      </c>
      <c r="R1869" t="n">
        <v>0.9250238594916801</v>
      </c>
      <c r="S1869" t="n">
        <v>0.0001201555833798619</v>
      </c>
      <c r="T1869">
        <f>O1869*Q1869</f>
        <v/>
      </c>
      <c r="U1869">
        <f>O1869*P1869</f>
        <v/>
      </c>
    </row>
    <row r="1870">
      <c r="A1870" t="inlineStr">
        <is>
          <t>202606</t>
        </is>
      </c>
      <c r="B1870" t="inlineStr">
        <is>
          <t>Integra</t>
        </is>
      </c>
      <c r="C1870" t="inlineStr">
        <is>
          <t>F1</t>
        </is>
      </c>
      <c r="D1870" t="inlineStr">
        <is>
          <t>IN-FONDO1</t>
        </is>
      </c>
      <c r="E1870" t="inlineStr">
        <is>
          <t>3920836W5029</t>
        </is>
      </c>
      <c r="F1870" t="inlineStr">
        <is>
          <t>GB00B1FW5029</t>
        </is>
      </c>
      <c r="G1870" t="inlineStr">
        <is>
          <t>BU</t>
        </is>
      </c>
      <c r="H1870" t="inlineStr">
        <is>
          <t>Sector</t>
        </is>
      </c>
      <c r="I1870" t="inlineStr">
        <is>
          <t>Materials</t>
        </is>
      </c>
      <c r="J1870" t="inlineStr">
        <is>
          <t>MSCI</t>
        </is>
      </c>
      <c r="K1870" t="inlineStr"/>
      <c r="L1870" t="inlineStr"/>
      <c r="M1870" t="inlineStr">
        <is>
          <t>nan</t>
        </is>
      </c>
      <c r="N1870" t="b">
        <v>0</v>
      </c>
      <c r="O1870" t="n">
        <v>31.79</v>
      </c>
      <c r="P1870" t="n">
        <v>0.0009760649810434437</v>
      </c>
      <c r="Q1870" t="n">
        <v>2.11767458793175</v>
      </c>
      <c r="R1870" t="n">
        <v>67.32087515035033</v>
      </c>
      <c r="S1870" t="n">
        <v>0.03102910574737107</v>
      </c>
      <c r="T1870">
        <f>O1870*Q1870</f>
        <v/>
      </c>
      <c r="U1870">
        <f>O1870*P1870</f>
        <v/>
      </c>
    </row>
    <row r="1871">
      <c r="A1871" t="inlineStr">
        <is>
          <t>202606</t>
        </is>
      </c>
      <c r="B1871" t="inlineStr">
        <is>
          <t>Integra</t>
        </is>
      </c>
      <c r="C1871" t="inlineStr">
        <is>
          <t>F2</t>
        </is>
      </c>
      <c r="D1871" t="inlineStr">
        <is>
          <t>IN-FONDO2</t>
        </is>
      </c>
      <c r="E1871" t="inlineStr">
        <is>
          <t>3920836W5029</t>
        </is>
      </c>
      <c r="F1871" t="inlineStr">
        <is>
          <t>GB00B1FW5029</t>
        </is>
      </c>
      <c r="G1871" t="inlineStr">
        <is>
          <t>BU</t>
        </is>
      </c>
      <c r="H1871" t="inlineStr">
        <is>
          <t>Sector</t>
        </is>
      </c>
      <c r="I1871" t="inlineStr">
        <is>
          <t>Materials</t>
        </is>
      </c>
      <c r="J1871" t="inlineStr">
        <is>
          <t>MSCI</t>
        </is>
      </c>
      <c r="K1871" t="inlineStr"/>
      <c r="L1871" t="inlineStr"/>
      <c r="M1871" t="inlineStr">
        <is>
          <t>nan</t>
        </is>
      </c>
      <c r="N1871" t="b">
        <v>0</v>
      </c>
      <c r="O1871" t="n">
        <v>31.79</v>
      </c>
      <c r="P1871" t="n">
        <v>0.005569281611589</v>
      </c>
      <c r="Q1871" t="n">
        <v>42.87539726440652</v>
      </c>
      <c r="R1871" t="n">
        <v>1363.008879035483</v>
      </c>
      <c r="S1871" t="n">
        <v>0.1770474624324143</v>
      </c>
      <c r="T1871">
        <f>O1871*Q1871</f>
        <v/>
      </c>
      <c r="U1871">
        <f>O1871*P1871</f>
        <v/>
      </c>
    </row>
    <row r="1872">
      <c r="A1872" t="inlineStr">
        <is>
          <t>202606</t>
        </is>
      </c>
      <c r="B1872" t="inlineStr">
        <is>
          <t>Integra</t>
        </is>
      </c>
      <c r="C1872" t="inlineStr">
        <is>
          <t>F3</t>
        </is>
      </c>
      <c r="D1872" t="inlineStr">
        <is>
          <t>IN-FONDO3</t>
        </is>
      </c>
      <c r="E1872" t="inlineStr">
        <is>
          <t>3920836W5029</t>
        </is>
      </c>
      <c r="F1872" t="inlineStr">
        <is>
          <t>GB00B1FW5029</t>
        </is>
      </c>
      <c r="G1872" t="inlineStr">
        <is>
          <t>BU</t>
        </is>
      </c>
      <c r="H1872" t="inlineStr">
        <is>
          <t>Sector</t>
        </is>
      </c>
      <c r="I1872" t="inlineStr">
        <is>
          <t>Materials</t>
        </is>
      </c>
      <c r="J1872" t="inlineStr">
        <is>
          <t>MSCI</t>
        </is>
      </c>
      <c r="K1872" t="inlineStr"/>
      <c r="L1872" t="inlineStr"/>
      <c r="M1872" t="inlineStr">
        <is>
          <t>nan</t>
        </is>
      </c>
      <c r="N1872" t="b">
        <v>0</v>
      </c>
      <c r="O1872" t="n">
        <v>31.79</v>
      </c>
      <c r="P1872" t="n">
        <v>0.01191469642079912</v>
      </c>
      <c r="Q1872" t="n">
        <v>11.294062258509</v>
      </c>
      <c r="R1872" t="n">
        <v>359.0382391980012</v>
      </c>
      <c r="S1872" t="n">
        <v>0.3787681992172039</v>
      </c>
      <c r="T1872">
        <f>O1872*Q1872</f>
        <v/>
      </c>
      <c r="U1872">
        <f>O1872*P1872</f>
        <v/>
      </c>
    </row>
    <row r="1873">
      <c r="A1873" t="inlineStr">
        <is>
          <t>202606</t>
        </is>
      </c>
      <c r="B1873" t="inlineStr">
        <is>
          <t>Integra</t>
        </is>
      </c>
      <c r="C1873" t="inlineStr">
        <is>
          <t>F3</t>
        </is>
      </c>
      <c r="D1873" t="inlineStr">
        <is>
          <t>IN-FONDO3</t>
        </is>
      </c>
      <c r="E1873" t="inlineStr">
        <is>
          <t>3220082A1040</t>
        </is>
      </c>
      <c r="F1873" t="inlineStr">
        <is>
          <t>US2044481040</t>
        </is>
      </c>
      <c r="G1873" t="inlineStr">
        <is>
          <t>BU</t>
        </is>
      </c>
      <c r="H1873" t="inlineStr">
        <is>
          <t>Sector</t>
        </is>
      </c>
      <c r="I1873" t="inlineStr">
        <is>
          <t>Materials</t>
        </is>
      </c>
      <c r="J1873" t="inlineStr">
        <is>
          <t>MSCI</t>
        </is>
      </c>
      <c r="K1873" t="inlineStr"/>
      <c r="L1873" t="inlineStr">
        <is>
          <t>Buenaventura*</t>
        </is>
      </c>
      <c r="M1873" t="inlineStr">
        <is>
          <t>Buenaventura</t>
        </is>
      </c>
      <c r="N1873" t="b">
        <v>0</v>
      </c>
      <c r="O1873" t="n">
        <v>32.13</v>
      </c>
      <c r="P1873" t="n">
        <v>0.05406205090338206</v>
      </c>
      <c r="Q1873" t="n">
        <v>51.2459694448957</v>
      </c>
      <c r="R1873" t="n">
        <v>1646.532998264499</v>
      </c>
      <c r="S1873" t="n">
        <v>1.737013695525666</v>
      </c>
      <c r="T1873">
        <f>O1873*Q1873</f>
        <v/>
      </c>
      <c r="U1873">
        <f>O1873*P1873</f>
        <v/>
      </c>
    </row>
    <row r="1874">
      <c r="A1874" t="inlineStr">
        <is>
          <t>202606</t>
        </is>
      </c>
      <c r="B1874" t="inlineStr">
        <is>
          <t>Integra</t>
        </is>
      </c>
      <c r="C1874" t="inlineStr">
        <is>
          <t>F2</t>
        </is>
      </c>
      <c r="D1874" t="inlineStr">
        <is>
          <t>IN-FONDO2</t>
        </is>
      </c>
      <c r="E1874" t="inlineStr">
        <is>
          <t>3220082A1040</t>
        </is>
      </c>
      <c r="F1874" t="inlineStr">
        <is>
          <t>US2044481040</t>
        </is>
      </c>
      <c r="G1874" t="inlineStr">
        <is>
          <t>BU</t>
        </is>
      </c>
      <c r="H1874" t="inlineStr">
        <is>
          <t>Sector</t>
        </is>
      </c>
      <c r="I1874" t="inlineStr">
        <is>
          <t>Materials</t>
        </is>
      </c>
      <c r="J1874" t="inlineStr">
        <is>
          <t>MSCI</t>
        </is>
      </c>
      <c r="K1874" t="inlineStr"/>
      <c r="L1874" t="inlineStr">
        <is>
          <t>Buenaventura*</t>
        </is>
      </c>
      <c r="M1874" t="inlineStr">
        <is>
          <t>Buenaventura</t>
        </is>
      </c>
      <c r="N1874" t="b">
        <v>0</v>
      </c>
      <c r="O1874" t="n">
        <v>32.13</v>
      </c>
      <c r="P1874" t="n">
        <v>0.03992864951845096</v>
      </c>
      <c r="Q1874" t="n">
        <v>307.3927356757224</v>
      </c>
      <c r="R1874" t="n">
        <v>9876.528597260962</v>
      </c>
      <c r="S1874" t="n">
        <v>1.282907509027829</v>
      </c>
      <c r="T1874">
        <f>O1874*Q1874</f>
        <v/>
      </c>
      <c r="U1874">
        <f>O1874*P1874</f>
        <v/>
      </c>
    </row>
    <row r="1875">
      <c r="A1875" t="inlineStr">
        <is>
          <t>202606</t>
        </is>
      </c>
      <c r="B1875" t="inlineStr">
        <is>
          <t>Integra</t>
        </is>
      </c>
      <c r="C1875" t="inlineStr">
        <is>
          <t>F1</t>
        </is>
      </c>
      <c r="D1875" t="inlineStr">
        <is>
          <t>IN-FONDO1</t>
        </is>
      </c>
      <c r="E1875" t="inlineStr">
        <is>
          <t>3220082A1040</t>
        </is>
      </c>
      <c r="F1875" t="inlineStr">
        <is>
          <t>US2044481040</t>
        </is>
      </c>
      <c r="G1875" t="inlineStr">
        <is>
          <t>BU</t>
        </is>
      </c>
      <c r="H1875" t="inlineStr">
        <is>
          <t>Sector</t>
        </is>
      </c>
      <c r="I1875" t="inlineStr">
        <is>
          <t>Materials</t>
        </is>
      </c>
      <c r="J1875" t="inlineStr">
        <is>
          <t>MSCI</t>
        </is>
      </c>
      <c r="K1875" t="inlineStr"/>
      <c r="L1875" t="inlineStr">
        <is>
          <t>Buenaventura*</t>
        </is>
      </c>
      <c r="M1875" t="inlineStr">
        <is>
          <t>Buenaventura</t>
        </is>
      </c>
      <c r="N1875" t="b">
        <v>0</v>
      </c>
      <c r="O1875" t="n">
        <v>32.13</v>
      </c>
      <c r="P1875" t="n">
        <v>0.003804332961560068</v>
      </c>
      <c r="Q1875" t="n">
        <v>8.253896403612815</v>
      </c>
      <c r="R1875" t="n">
        <v>265.1976914480798</v>
      </c>
      <c r="S1875" t="n">
        <v>0.122233218054925</v>
      </c>
      <c r="T1875">
        <f>O1875*Q1875</f>
        <v/>
      </c>
      <c r="U1875">
        <f>O1875*P1875</f>
        <v/>
      </c>
    </row>
    <row r="1876">
      <c r="A1876" t="inlineStr">
        <is>
          <t>202606</t>
        </is>
      </c>
      <c r="B1876" t="inlineStr">
        <is>
          <t>Integra</t>
        </is>
      </c>
      <c r="C1876" t="inlineStr">
        <is>
          <t>F3</t>
        </is>
      </c>
      <c r="D1876" t="inlineStr">
        <is>
          <t>IN-FONDO3</t>
        </is>
      </c>
      <c r="E1876" t="inlineStr">
        <is>
          <t>345445281022</t>
        </is>
      </c>
      <c r="F1876" t="inlineStr">
        <is>
          <t>CA4436281022</t>
        </is>
      </c>
      <c r="G1876" t="inlineStr">
        <is>
          <t>BU</t>
        </is>
      </c>
      <c r="H1876" t="inlineStr">
        <is>
          <t>Sector</t>
        </is>
      </c>
      <c r="I1876" t="inlineStr">
        <is>
          <t>Materials</t>
        </is>
      </c>
      <c r="J1876" t="inlineStr">
        <is>
          <t>MSCI</t>
        </is>
      </c>
      <c r="K1876" t="inlineStr"/>
      <c r="L1876" t="inlineStr"/>
      <c r="M1876" t="inlineStr">
        <is>
          <t>nan</t>
        </is>
      </c>
      <c r="N1876" t="b">
        <v>0</v>
      </c>
      <c r="O1876" t="n">
        <v>49.63</v>
      </c>
      <c r="P1876" t="n">
        <v>0.004129854428050101</v>
      </c>
      <c r="Q1876" t="n">
        <v>3.914731133858683</v>
      </c>
      <c r="R1876" t="n">
        <v>194.2881061734065</v>
      </c>
      <c r="S1876" t="n">
        <v>0.2049646752641265</v>
      </c>
      <c r="T1876">
        <f>O1876*Q1876</f>
        <v/>
      </c>
      <c r="U1876">
        <f>O1876*P1876</f>
        <v/>
      </c>
    </row>
    <row r="1877">
      <c r="A1877" t="inlineStr">
        <is>
          <t>202606</t>
        </is>
      </c>
      <c r="B1877" t="inlineStr">
        <is>
          <t>Integra</t>
        </is>
      </c>
      <c r="C1877" t="inlineStr">
        <is>
          <t>F1</t>
        </is>
      </c>
      <c r="D1877" t="inlineStr">
        <is>
          <t>IN-FONDO1</t>
        </is>
      </c>
      <c r="E1877" t="inlineStr">
        <is>
          <t>595132FRAZ03</t>
        </is>
      </c>
      <c r="F1877" t="inlineStr">
        <is>
          <t>USP9379RAZ03</t>
        </is>
      </c>
      <c r="G1877" t="inlineStr">
        <is>
          <t>BU</t>
        </is>
      </c>
      <c r="H1877" t="inlineStr">
        <is>
          <t>Sector</t>
        </is>
      </c>
      <c r="I1877" t="inlineStr">
        <is>
          <t>Utilities</t>
        </is>
      </c>
      <c r="J1877" t="inlineStr">
        <is>
          <t>MSCI</t>
        </is>
      </c>
      <c r="K1877" t="inlineStr"/>
      <c r="L1877" t="inlineStr">
        <is>
          <t>Emp. Públicas Medellin</t>
        </is>
      </c>
      <c r="M1877" t="inlineStr">
        <is>
          <t>Emp. Públicas Medellin</t>
        </is>
      </c>
      <c r="N1877" t="b">
        <v>0</v>
      </c>
      <c r="O1877" t="n">
        <v>32.63</v>
      </c>
      <c r="P1877" t="n">
        <v>0.009204711756915149</v>
      </c>
      <c r="Q1877" t="n">
        <v>19.97058039723712</v>
      </c>
      <c r="R1877" t="n">
        <v>651.6400383618474</v>
      </c>
      <c r="S1877" t="n">
        <v>0.3003497446281413</v>
      </c>
      <c r="T1877">
        <f>O1877*Q1877</f>
        <v/>
      </c>
      <c r="U1877">
        <f>O1877*P1877</f>
        <v/>
      </c>
    </row>
    <row r="1878">
      <c r="A1878" t="inlineStr">
        <is>
          <t>202606</t>
        </is>
      </c>
      <c r="B1878" t="inlineStr">
        <is>
          <t>Integra</t>
        </is>
      </c>
      <c r="C1878" t="inlineStr">
        <is>
          <t>F2</t>
        </is>
      </c>
      <c r="D1878" t="inlineStr">
        <is>
          <t>IN-FONDO2</t>
        </is>
      </c>
      <c r="E1878" t="inlineStr">
        <is>
          <t>595132FRAZ03</t>
        </is>
      </c>
      <c r="F1878" t="inlineStr">
        <is>
          <t>USP9379RAZ03</t>
        </is>
      </c>
      <c r="G1878" t="inlineStr">
        <is>
          <t>BU</t>
        </is>
      </c>
      <c r="H1878" t="inlineStr">
        <is>
          <t>Sector</t>
        </is>
      </c>
      <c r="I1878" t="inlineStr">
        <is>
          <t>Utilities</t>
        </is>
      </c>
      <c r="J1878" t="inlineStr">
        <is>
          <t>MSCI</t>
        </is>
      </c>
      <c r="K1878" t="inlineStr"/>
      <c r="L1878" t="inlineStr">
        <is>
          <t>Emp. Públicas Medellin</t>
        </is>
      </c>
      <c r="M1878" t="inlineStr">
        <is>
          <t>Emp. Públicas Medellin</t>
        </is>
      </c>
      <c r="N1878" t="b">
        <v>0</v>
      </c>
      <c r="O1878" t="n">
        <v>32.63</v>
      </c>
      <c r="P1878" t="n">
        <v>0.003924082850836281</v>
      </c>
      <c r="Q1878" t="n">
        <v>30.20975107057786</v>
      </c>
      <c r="R1878" t="n">
        <v>985.7441774329556</v>
      </c>
      <c r="S1878" t="n">
        <v>0.1280428234227878</v>
      </c>
      <c r="T1878">
        <f>O1878*Q1878</f>
        <v/>
      </c>
      <c r="U1878">
        <f>O1878*P1878</f>
        <v/>
      </c>
    </row>
    <row r="1879">
      <c r="A1879" t="inlineStr">
        <is>
          <t>202606</t>
        </is>
      </c>
      <c r="B1879" t="inlineStr">
        <is>
          <t>Integra</t>
        </is>
      </c>
      <c r="C1879" t="inlineStr">
        <is>
          <t>F1</t>
        </is>
      </c>
      <c r="D1879" t="inlineStr">
        <is>
          <t>IN-FONDO1</t>
        </is>
      </c>
      <c r="E1879" t="inlineStr">
        <is>
          <t>15515123CH47</t>
        </is>
      </c>
      <c r="F1879" t="inlineStr">
        <is>
          <t>USP32133CH47</t>
        </is>
      </c>
      <c r="G1879" t="inlineStr">
        <is>
          <t>BU</t>
        </is>
      </c>
      <c r="H1879" t="inlineStr">
        <is>
          <t>Sector</t>
        </is>
      </c>
      <c r="I1879" t="inlineStr">
        <is>
          <t>Otros</t>
        </is>
      </c>
      <c r="J1879" t="inlineStr">
        <is>
          <t>MSCI</t>
        </is>
      </c>
      <c r="K1879" t="inlineStr"/>
      <c r="L1879" t="inlineStr"/>
      <c r="M1879" t="inlineStr">
        <is>
          <t>nan</t>
        </is>
      </c>
      <c r="N1879" t="b">
        <v>0</v>
      </c>
      <c r="O1879" t="n">
        <v>0.11</v>
      </c>
      <c r="P1879" t="n">
        <v>0.003369087975833836</v>
      </c>
      <c r="Q1879" t="n">
        <v>7.309587096652715</v>
      </c>
      <c r="R1879" t="n">
        <v>0.8040545806317986</v>
      </c>
      <c r="S1879" t="n">
        <v>0.000370599677341722</v>
      </c>
      <c r="T1879">
        <f>O1879*Q1879</f>
        <v/>
      </c>
      <c r="U1879">
        <f>O1879*P1879</f>
        <v/>
      </c>
    </row>
    <row r="1880">
      <c r="A1880" t="inlineStr">
        <is>
          <t>202606</t>
        </is>
      </c>
      <c r="B1880" t="inlineStr">
        <is>
          <t>Integra</t>
        </is>
      </c>
      <c r="C1880" t="inlineStr">
        <is>
          <t>F1</t>
        </is>
      </c>
      <c r="D1880" t="inlineStr">
        <is>
          <t>IN-FONDO1</t>
        </is>
      </c>
      <c r="E1880" t="inlineStr">
        <is>
          <t>1551192MAF51</t>
        </is>
      </c>
      <c r="F1880" t="inlineStr">
        <is>
          <t>USP1400MAF51</t>
        </is>
      </c>
      <c r="G1880" t="inlineStr">
        <is>
          <t>BU</t>
        </is>
      </c>
      <c r="H1880" t="inlineStr">
        <is>
          <t>Sector</t>
        </is>
      </c>
      <c r="I1880" t="inlineStr">
        <is>
          <t>Otros</t>
        </is>
      </c>
      <c r="J1880" t="inlineStr">
        <is>
          <t>MSCI</t>
        </is>
      </c>
      <c r="K1880" t="inlineStr"/>
      <c r="L1880" t="inlineStr"/>
      <c r="M1880" t="inlineStr">
        <is>
          <t>nan</t>
        </is>
      </c>
      <c r="N1880" t="b">
        <v>0</v>
      </c>
      <c r="O1880" t="n">
        <v>1.26</v>
      </c>
      <c r="P1880" t="n">
        <v>0.002714803767101545</v>
      </c>
      <c r="Q1880" t="n">
        <v>5.890049392681204</v>
      </c>
      <c r="R1880" t="n">
        <v>7.421462234778318</v>
      </c>
      <c r="S1880" t="n">
        <v>0.003420652746547947</v>
      </c>
      <c r="T1880">
        <f>O1880*Q1880</f>
        <v/>
      </c>
      <c r="U1880">
        <f>O1880*P1880</f>
        <v/>
      </c>
    </row>
    <row r="1881">
      <c r="A1881" t="inlineStr">
        <is>
          <t>202606</t>
        </is>
      </c>
      <c r="B1881" t="inlineStr">
        <is>
          <t>Integra</t>
        </is>
      </c>
      <c r="C1881" t="inlineStr">
        <is>
          <t>F1</t>
        </is>
      </c>
      <c r="D1881" t="inlineStr">
        <is>
          <t>IN-FONDO1</t>
        </is>
      </c>
      <c r="E1881" t="inlineStr">
        <is>
          <t>1551192MAG35</t>
        </is>
      </c>
      <c r="F1881" t="inlineStr">
        <is>
          <t>USP1400MAG35</t>
        </is>
      </c>
      <c r="G1881" t="inlineStr">
        <is>
          <t>BU</t>
        </is>
      </c>
      <c r="H1881" t="inlineStr">
        <is>
          <t>Sector</t>
        </is>
      </c>
      <c r="I1881" t="inlineStr">
        <is>
          <t>Otros</t>
        </is>
      </c>
      <c r="J1881" t="inlineStr">
        <is>
          <t>MSCI</t>
        </is>
      </c>
      <c r="K1881" t="inlineStr"/>
      <c r="L1881" t="inlineStr"/>
      <c r="M1881" t="inlineStr">
        <is>
          <t>nan</t>
        </is>
      </c>
      <c r="N1881" t="b">
        <v>0</v>
      </c>
      <c r="O1881" t="n">
        <v>1.26</v>
      </c>
      <c r="P1881" t="n">
        <v>0.002718900803275363</v>
      </c>
      <c r="Q1881" t="n">
        <v>5.898938339175174</v>
      </c>
      <c r="R1881" t="n">
        <v>7.432662307360719</v>
      </c>
      <c r="S1881" t="n">
        <v>0.003425815012126957</v>
      </c>
      <c r="T1881">
        <f>O1881*Q1881</f>
        <v/>
      </c>
      <c r="U1881">
        <f>O1881*P1881</f>
        <v/>
      </c>
    </row>
    <row r="1882">
      <c r="A1882" t="inlineStr">
        <is>
          <t>202606</t>
        </is>
      </c>
      <c r="B1882" t="inlineStr">
        <is>
          <t>Integra</t>
        </is>
      </c>
      <c r="C1882" t="inlineStr">
        <is>
          <t>F1</t>
        </is>
      </c>
      <c r="D1882" t="inlineStr">
        <is>
          <t>IN-FONDO1</t>
        </is>
      </c>
      <c r="E1882" t="inlineStr">
        <is>
          <t>1551192KAB72</t>
        </is>
      </c>
      <c r="F1882" t="inlineStr">
        <is>
          <t>USP1401KAB72</t>
        </is>
      </c>
      <c r="G1882" t="inlineStr">
        <is>
          <t>BU</t>
        </is>
      </c>
      <c r="H1882" t="inlineStr">
        <is>
          <t>Sector</t>
        </is>
      </c>
      <c r="I1882" t="inlineStr">
        <is>
          <t>Otros</t>
        </is>
      </c>
      <c r="J1882" t="inlineStr">
        <is>
          <t>MSCI</t>
        </is>
      </c>
      <c r="K1882" t="inlineStr"/>
      <c r="L1882" t="inlineStr">
        <is>
          <t>Banorte</t>
        </is>
      </c>
      <c r="M1882" t="inlineStr">
        <is>
          <t>Banorte</t>
        </is>
      </c>
      <c r="N1882" t="b">
        <v>0</v>
      </c>
      <c r="O1882" t="n">
        <v>1.26</v>
      </c>
      <c r="P1882" t="n">
        <v>0.002939203198335668</v>
      </c>
      <c r="Q1882" t="n">
        <v>6.376907319458612</v>
      </c>
      <c r="R1882" t="n">
        <v>8.034903222517851</v>
      </c>
      <c r="S1882" t="n">
        <v>0.003703396029902942</v>
      </c>
      <c r="T1882">
        <f>O1882*Q1882</f>
        <v/>
      </c>
      <c r="U1882">
        <f>O1882*P1882</f>
        <v/>
      </c>
    </row>
    <row r="1883">
      <c r="A1883" t="inlineStr">
        <is>
          <t>202606</t>
        </is>
      </c>
      <c r="B1883" t="inlineStr">
        <is>
          <t>Integra</t>
        </is>
      </c>
      <c r="C1883" t="inlineStr">
        <is>
          <t>F2</t>
        </is>
      </c>
      <c r="D1883" t="inlineStr">
        <is>
          <t>IN-FONDO2</t>
        </is>
      </c>
      <c r="E1883" t="inlineStr">
        <is>
          <t>1551192KAB72</t>
        </is>
      </c>
      <c r="F1883" t="inlineStr">
        <is>
          <t>USP1401KAB72</t>
        </is>
      </c>
      <c r="G1883" t="inlineStr">
        <is>
          <t>BU</t>
        </is>
      </c>
      <c r="H1883" t="inlineStr">
        <is>
          <t>Sector</t>
        </is>
      </c>
      <c r="I1883" t="inlineStr">
        <is>
          <t>Otros</t>
        </is>
      </c>
      <c r="J1883" t="inlineStr">
        <is>
          <t>MSCI</t>
        </is>
      </c>
      <c r="K1883" t="inlineStr"/>
      <c r="L1883" t="inlineStr">
        <is>
          <t>Banorte</t>
        </is>
      </c>
      <c r="M1883" t="inlineStr">
        <is>
          <t>Banorte</t>
        </is>
      </c>
      <c r="N1883" t="b">
        <v>0</v>
      </c>
      <c r="O1883" t="n">
        <v>1.26</v>
      </c>
      <c r="P1883" t="n">
        <v>0.002542495953313215</v>
      </c>
      <c r="Q1883" t="n">
        <v>19.57353419058795</v>
      </c>
      <c r="R1883" t="n">
        <v>24.66265308014082</v>
      </c>
      <c r="S1883" t="n">
        <v>0.003203544901174651</v>
      </c>
      <c r="T1883">
        <f>O1883*Q1883</f>
        <v/>
      </c>
      <c r="U1883">
        <f>O1883*P1883</f>
        <v/>
      </c>
    </row>
    <row r="1884">
      <c r="A1884" t="inlineStr">
        <is>
          <t>202606</t>
        </is>
      </c>
      <c r="B1884" t="inlineStr">
        <is>
          <t>Integra</t>
        </is>
      </c>
      <c r="C1884" t="inlineStr">
        <is>
          <t>F1</t>
        </is>
      </c>
      <c r="D1884" t="inlineStr">
        <is>
          <t>IN-FONDO1</t>
        </is>
      </c>
      <c r="E1884" t="inlineStr">
        <is>
          <t>1551192MAD04</t>
        </is>
      </c>
      <c r="F1884" t="inlineStr">
        <is>
          <t>USP1400MAD04</t>
        </is>
      </c>
      <c r="G1884" t="inlineStr">
        <is>
          <t>BU</t>
        </is>
      </c>
      <c r="H1884" t="inlineStr">
        <is>
          <t>Sector</t>
        </is>
      </c>
      <c r="I1884" t="inlineStr">
        <is>
          <t>Otros</t>
        </is>
      </c>
      <c r="J1884" t="inlineStr">
        <is>
          <t>MSCI</t>
        </is>
      </c>
      <c r="K1884" t="inlineStr"/>
      <c r="L1884" t="inlineStr"/>
      <c r="M1884" t="inlineStr">
        <is>
          <t>nan</t>
        </is>
      </c>
      <c r="N1884" t="b">
        <v>0</v>
      </c>
      <c r="O1884" t="n">
        <v>1.26</v>
      </c>
      <c r="P1884" t="n">
        <v>0.008573115011041512</v>
      </c>
      <c r="Q1884" t="n">
        <v>18.60026550577658</v>
      </c>
      <c r="R1884" t="n">
        <v>23.43633453727849</v>
      </c>
      <c r="S1884" t="n">
        <v>0.0108021249139123</v>
      </c>
      <c r="T1884">
        <f>O1884*Q1884</f>
        <v/>
      </c>
      <c r="U1884">
        <f>O1884*P1884</f>
        <v/>
      </c>
    </row>
    <row r="1885">
      <c r="A1885" t="inlineStr">
        <is>
          <t>202606</t>
        </is>
      </c>
      <c r="B1885" t="inlineStr">
        <is>
          <t>Integra</t>
        </is>
      </c>
      <c r="C1885" t="inlineStr">
        <is>
          <t>F2</t>
        </is>
      </c>
      <c r="D1885" t="inlineStr">
        <is>
          <t>IN-FONDO2</t>
        </is>
      </c>
      <c r="E1885" t="inlineStr">
        <is>
          <t>1551192MAD04</t>
        </is>
      </c>
      <c r="F1885" t="inlineStr">
        <is>
          <t>USP1400MAD04</t>
        </is>
      </c>
      <c r="G1885" t="inlineStr">
        <is>
          <t>BU</t>
        </is>
      </c>
      <c r="H1885" t="inlineStr">
        <is>
          <t>Sector</t>
        </is>
      </c>
      <c r="I1885" t="inlineStr">
        <is>
          <t>Otros</t>
        </is>
      </c>
      <c r="J1885" t="inlineStr">
        <is>
          <t>MSCI</t>
        </is>
      </c>
      <c r="K1885" t="inlineStr"/>
      <c r="L1885" t="inlineStr"/>
      <c r="M1885" t="inlineStr">
        <is>
          <t>nan</t>
        </is>
      </c>
      <c r="N1885" t="b">
        <v>0</v>
      </c>
      <c r="O1885" t="n">
        <v>1.26</v>
      </c>
      <c r="P1885" t="n">
        <v>0.002366416768834564</v>
      </c>
      <c r="Q1885" t="n">
        <v>18.21797964854336</v>
      </c>
      <c r="R1885" t="n">
        <v>22.95465435716463</v>
      </c>
      <c r="S1885" t="n">
        <v>0.002981685128731551</v>
      </c>
      <c r="T1885">
        <f>O1885*Q1885</f>
        <v/>
      </c>
      <c r="U1885">
        <f>O1885*P1885</f>
        <v/>
      </c>
    </row>
    <row r="1886">
      <c r="A1886" t="inlineStr">
        <is>
          <t>202606</t>
        </is>
      </c>
      <c r="B1886" t="inlineStr">
        <is>
          <t>Integra</t>
        </is>
      </c>
      <c r="C1886" t="inlineStr">
        <is>
          <t>F1</t>
        </is>
      </c>
      <c r="D1886" t="inlineStr">
        <is>
          <t>IN-FONDO1</t>
        </is>
      </c>
      <c r="E1886" t="inlineStr">
        <is>
          <t>1552782GAA15</t>
        </is>
      </c>
      <c r="F1886" t="inlineStr">
        <is>
          <t>USP2000GAA15</t>
        </is>
      </c>
      <c r="G1886" t="inlineStr">
        <is>
          <t>BU</t>
        </is>
      </c>
      <c r="H1886" t="inlineStr">
        <is>
          <t>Sector</t>
        </is>
      </c>
      <c r="I1886" t="inlineStr">
        <is>
          <t>Otros</t>
        </is>
      </c>
      <c r="J1886" t="inlineStr">
        <is>
          <t>MSCI</t>
        </is>
      </c>
      <c r="K1886" t="inlineStr"/>
      <c r="L1886" t="inlineStr"/>
      <c r="M1886" t="inlineStr">
        <is>
          <t>nan</t>
        </is>
      </c>
      <c r="N1886" t="b">
        <v>0</v>
      </c>
      <c r="O1886" t="n">
        <v>0.77</v>
      </c>
      <c r="P1886" t="n">
        <v>0.0003360550968384729</v>
      </c>
      <c r="Q1886" t="n">
        <v>0.7291065170261469</v>
      </c>
      <c r="R1886" t="n">
        <v>0.5614120181101332</v>
      </c>
      <c r="S1886" t="n">
        <v>0.0002587624245656241</v>
      </c>
      <c r="T1886">
        <f>O1886*Q1886</f>
        <v/>
      </c>
      <c r="U1886">
        <f>O1886*P1886</f>
        <v/>
      </c>
    </row>
    <row r="1887">
      <c r="A1887" t="inlineStr">
        <is>
          <t>202606</t>
        </is>
      </c>
      <c r="B1887" t="inlineStr">
        <is>
          <t>Integra</t>
        </is>
      </c>
      <c r="C1887" t="inlineStr">
        <is>
          <t>F2</t>
        </is>
      </c>
      <c r="D1887" t="inlineStr">
        <is>
          <t>IN-FONDO2</t>
        </is>
      </c>
      <c r="E1887" t="inlineStr">
        <is>
          <t>15527829AM84</t>
        </is>
      </c>
      <c r="F1887" t="inlineStr">
        <is>
          <t>USP16259AM84</t>
        </is>
      </c>
      <c r="G1887" t="inlineStr">
        <is>
          <t>BU</t>
        </is>
      </c>
      <c r="H1887" t="inlineStr">
        <is>
          <t>Sector</t>
        </is>
      </c>
      <c r="I1887" t="inlineStr">
        <is>
          <t>Otros</t>
        </is>
      </c>
      <c r="J1887" t="inlineStr">
        <is>
          <t>MSCI</t>
        </is>
      </c>
      <c r="K1887" t="inlineStr"/>
      <c r="L1887" t="inlineStr">
        <is>
          <t>BBVA Bancomer</t>
        </is>
      </c>
      <c r="M1887" t="inlineStr">
        <is>
          <t>BBVA Bancomer</t>
        </is>
      </c>
      <c r="N1887" t="b">
        <v>0</v>
      </c>
      <c r="O1887" t="n">
        <v>0.77</v>
      </c>
      <c r="P1887" t="n">
        <v>0.0003145593042709631</v>
      </c>
      <c r="Q1887" t="n">
        <v>2.42165077552702</v>
      </c>
      <c r="R1887" t="n">
        <v>1.864671097155805</v>
      </c>
      <c r="S1887" t="n">
        <v>0.0002422106642886416</v>
      </c>
      <c r="T1887">
        <f>O1887*Q1887</f>
        <v/>
      </c>
      <c r="U1887">
        <f>O1887*P1887</f>
        <v/>
      </c>
    </row>
    <row r="1888">
      <c r="A1888" t="inlineStr">
        <is>
          <t>202606</t>
        </is>
      </c>
      <c r="B1888" t="inlineStr">
        <is>
          <t>Integra</t>
        </is>
      </c>
      <c r="C1888" t="inlineStr">
        <is>
          <t>F2</t>
        </is>
      </c>
      <c r="D1888" t="inlineStr">
        <is>
          <t>IN-FONDO2</t>
        </is>
      </c>
      <c r="E1888" t="inlineStr">
        <is>
          <t>15527829AN67</t>
        </is>
      </c>
      <c r="F1888" t="inlineStr">
        <is>
          <t>USP16259AN67</t>
        </is>
      </c>
      <c r="G1888" t="inlineStr">
        <is>
          <t>BU</t>
        </is>
      </c>
      <c r="H1888" t="inlineStr">
        <is>
          <t>Sector</t>
        </is>
      </c>
      <c r="I1888" t="inlineStr">
        <is>
          <t>Otros</t>
        </is>
      </c>
      <c r="J1888" t="inlineStr">
        <is>
          <t>MSCI</t>
        </is>
      </c>
      <c r="K1888" t="inlineStr"/>
      <c r="L1888" t="inlineStr">
        <is>
          <t>BBVA Bancomer</t>
        </is>
      </c>
      <c r="M1888" t="inlineStr">
        <is>
          <t>BBVA Bancomer</t>
        </is>
      </c>
      <c r="N1888" t="b">
        <v>0</v>
      </c>
      <c r="O1888" t="n">
        <v>0.77</v>
      </c>
      <c r="P1888" t="n">
        <v>0.0007539549052825913</v>
      </c>
      <c r="Q1888" t="n">
        <v>5.804360120014826</v>
      </c>
      <c r="R1888" t="n">
        <v>4.469357292411416</v>
      </c>
      <c r="S1888" t="n">
        <v>0.0005805452770675953</v>
      </c>
      <c r="T1888">
        <f>O1888*Q1888</f>
        <v/>
      </c>
      <c r="U1888">
        <f>O1888*P1888</f>
        <v/>
      </c>
    </row>
    <row r="1889">
      <c r="A1889" t="inlineStr">
        <is>
          <t>202606</t>
        </is>
      </c>
      <c r="B1889" t="inlineStr">
        <is>
          <t>Integra</t>
        </is>
      </c>
      <c r="C1889" t="inlineStr">
        <is>
          <t>F1</t>
        </is>
      </c>
      <c r="D1889" t="inlineStr">
        <is>
          <t>IN-FONDO1</t>
        </is>
      </c>
      <c r="E1889" t="inlineStr">
        <is>
          <t>15527829AN67</t>
        </is>
      </c>
      <c r="F1889" t="inlineStr">
        <is>
          <t>USP16259AN67</t>
        </is>
      </c>
      <c r="G1889" t="inlineStr">
        <is>
          <t>BU</t>
        </is>
      </c>
      <c r="H1889" t="inlineStr">
        <is>
          <t>Sector</t>
        </is>
      </c>
      <c r="I1889" t="inlineStr">
        <is>
          <t>Otros</t>
        </is>
      </c>
      <c r="J1889" t="inlineStr">
        <is>
          <t>MSCI</t>
        </is>
      </c>
      <c r="K1889" t="inlineStr"/>
      <c r="L1889" t="inlineStr">
        <is>
          <t>BBVA Bancomer</t>
        </is>
      </c>
      <c r="M1889" t="inlineStr">
        <is>
          <t>BBVA Bancomer</t>
        </is>
      </c>
      <c r="N1889" t="b">
        <v>0</v>
      </c>
      <c r="O1889" t="n">
        <v>0.77</v>
      </c>
      <c r="P1889" t="n">
        <v>0.002166775043048897</v>
      </c>
      <c r="Q1889" t="n">
        <v>4.701044024265779</v>
      </c>
      <c r="R1889" t="n">
        <v>3.61980389868465</v>
      </c>
      <c r="S1889" t="n">
        <v>0.001668416783147651</v>
      </c>
      <c r="T1889">
        <f>O1889*Q1889</f>
        <v/>
      </c>
      <c r="U1889">
        <f>O1889*P1889</f>
        <v/>
      </c>
    </row>
    <row r="1890">
      <c r="A1890" t="inlineStr">
        <is>
          <t>202606</t>
        </is>
      </c>
      <c r="B1890" t="inlineStr">
        <is>
          <t>Integra</t>
        </is>
      </c>
      <c r="C1890" t="inlineStr">
        <is>
          <t>F2</t>
        </is>
      </c>
      <c r="D1890" t="inlineStr">
        <is>
          <t>IN-FONDO2</t>
        </is>
      </c>
      <c r="E1890" t="inlineStr">
        <is>
          <t>59509428AW93</t>
        </is>
      </c>
      <c r="F1890" t="inlineStr">
        <is>
          <t>US279158AW93</t>
        </is>
      </c>
      <c r="G1890" t="inlineStr">
        <is>
          <t>BU</t>
        </is>
      </c>
      <c r="H1890" t="inlineStr">
        <is>
          <t>Sector</t>
        </is>
      </c>
      <c r="I1890" t="inlineStr">
        <is>
          <t>Otros</t>
        </is>
      </c>
      <c r="J1890" t="inlineStr">
        <is>
          <t>MSCI</t>
        </is>
      </c>
      <c r="K1890" t="inlineStr"/>
      <c r="L1890" t="inlineStr"/>
      <c r="M1890" t="inlineStr">
        <is>
          <t>nan</t>
        </is>
      </c>
      <c r="N1890" t="b">
        <v>0</v>
      </c>
      <c r="O1890" t="n">
        <v>226.35</v>
      </c>
      <c r="P1890" t="n">
        <v>0.001927839538315384</v>
      </c>
      <c r="Q1890" t="n">
        <v>14.84157057084403</v>
      </c>
      <c r="R1890" t="n">
        <v>3359.389498710547</v>
      </c>
      <c r="S1890" t="n">
        <v>0.4363664794976871</v>
      </c>
      <c r="T1890">
        <f>O1890*Q1890</f>
        <v/>
      </c>
      <c r="U1890">
        <f>O1890*P1890</f>
        <v/>
      </c>
    </row>
    <row r="1891">
      <c r="A1891" t="inlineStr">
        <is>
          <t>202606</t>
        </is>
      </c>
      <c r="B1891" t="inlineStr">
        <is>
          <t>Integra</t>
        </is>
      </c>
      <c r="C1891" t="inlineStr">
        <is>
          <t>F2</t>
        </is>
      </c>
      <c r="D1891" t="inlineStr">
        <is>
          <t>IN-FONDO2</t>
        </is>
      </c>
      <c r="E1891" t="inlineStr">
        <is>
          <t>1552782BAB48</t>
        </is>
      </c>
      <c r="F1891" t="inlineStr">
        <is>
          <t>USP1S81BAB48</t>
        </is>
      </c>
      <c r="G1891" t="inlineStr">
        <is>
          <t>BU</t>
        </is>
      </c>
      <c r="H1891" t="inlineStr">
        <is>
          <t>Sector</t>
        </is>
      </c>
      <c r="I1891" t="inlineStr">
        <is>
          <t>Otros</t>
        </is>
      </c>
      <c r="J1891" t="inlineStr">
        <is>
          <t>MSCI</t>
        </is>
      </c>
      <c r="K1891" t="inlineStr"/>
      <c r="L1891" t="inlineStr"/>
      <c r="M1891" t="inlineStr">
        <is>
          <t>nan</t>
        </is>
      </c>
      <c r="N1891" t="b">
        <v>0</v>
      </c>
      <c r="O1891" t="n">
        <v>0.77</v>
      </c>
      <c r="P1891" t="n">
        <v>0.001596133889273675</v>
      </c>
      <c r="Q1891" t="n">
        <v>12.28791778950204</v>
      </c>
      <c r="R1891" t="n">
        <v>9.461696697916571</v>
      </c>
      <c r="S1891" t="n">
        <v>0.00122902309474073</v>
      </c>
      <c r="T1891">
        <f>O1891*Q1891</f>
        <v/>
      </c>
      <c r="U1891">
        <f>O1891*P1891</f>
        <v/>
      </c>
    </row>
    <row r="1892">
      <c r="A1892" t="inlineStr">
        <is>
          <t>202606</t>
        </is>
      </c>
      <c r="B1892" t="inlineStr">
        <is>
          <t>Integra</t>
        </is>
      </c>
      <c r="C1892" t="inlineStr">
        <is>
          <t>F1</t>
        </is>
      </c>
      <c r="D1892" t="inlineStr">
        <is>
          <t>IN-FONDO1</t>
        </is>
      </c>
      <c r="E1892" t="inlineStr">
        <is>
          <t>1552782BAB48</t>
        </is>
      </c>
      <c r="F1892" t="inlineStr">
        <is>
          <t>USP1S81BAB48</t>
        </is>
      </c>
      <c r="G1892" t="inlineStr">
        <is>
          <t>BU</t>
        </is>
      </c>
      <c r="H1892" t="inlineStr">
        <is>
          <t>Sector</t>
        </is>
      </c>
      <c r="I1892" t="inlineStr">
        <is>
          <t>Otros</t>
        </is>
      </c>
      <c r="J1892" t="inlineStr">
        <is>
          <t>MSCI</t>
        </is>
      </c>
      <c r="K1892" t="inlineStr"/>
      <c r="L1892" t="inlineStr"/>
      <c r="M1892" t="inlineStr">
        <is>
          <t>nan</t>
        </is>
      </c>
      <c r="N1892" t="b">
        <v>0</v>
      </c>
      <c r="O1892" t="n">
        <v>0.77</v>
      </c>
      <c r="P1892" t="n">
        <v>0.007129941760597507</v>
      </c>
      <c r="Q1892" t="n">
        <v>15.46915089988119</v>
      </c>
      <c r="R1892" t="n">
        <v>11.91124619290851</v>
      </c>
      <c r="S1892" t="n">
        <v>0.00549005515566008</v>
      </c>
      <c r="T1892">
        <f>O1892*Q1892</f>
        <v/>
      </c>
      <c r="U1892">
        <f>O1892*P1892</f>
        <v/>
      </c>
    </row>
    <row r="1893">
      <c r="A1893" t="inlineStr">
        <is>
          <t>202606</t>
        </is>
      </c>
      <c r="B1893" t="inlineStr">
        <is>
          <t>Integra</t>
        </is>
      </c>
      <c r="C1893" t="inlineStr">
        <is>
          <t>F1</t>
        </is>
      </c>
      <c r="D1893" t="inlineStr">
        <is>
          <t>IN-FONDO1</t>
        </is>
      </c>
      <c r="E1893" t="inlineStr">
        <is>
          <t>1552782BAA64</t>
        </is>
      </c>
      <c r="F1893" t="inlineStr">
        <is>
          <t>USP1S81BAA64</t>
        </is>
      </c>
      <c r="G1893" t="inlineStr">
        <is>
          <t>BU</t>
        </is>
      </c>
      <c r="H1893" t="inlineStr">
        <is>
          <t>Sector</t>
        </is>
      </c>
      <c r="I1893" t="inlineStr">
        <is>
          <t>Otros</t>
        </is>
      </c>
      <c r="J1893" t="inlineStr">
        <is>
          <t>MSCI</t>
        </is>
      </c>
      <c r="K1893" t="inlineStr"/>
      <c r="L1893" t="inlineStr">
        <is>
          <t>BBVA Bancomer</t>
        </is>
      </c>
      <c r="M1893" t="inlineStr">
        <is>
          <t>BBVA Bancomer</t>
        </is>
      </c>
      <c r="N1893" t="b">
        <v>0</v>
      </c>
      <c r="O1893" t="n">
        <v>0.77</v>
      </c>
      <c r="P1893" t="n">
        <v>0.004154816521843617</v>
      </c>
      <c r="Q1893" t="n">
        <v>9.014306974133307</v>
      </c>
      <c r="R1893" t="n">
        <v>6.941016370082647</v>
      </c>
      <c r="S1893" t="n">
        <v>0.003199208721819585</v>
      </c>
      <c r="T1893">
        <f>O1893*Q1893</f>
        <v/>
      </c>
      <c r="U1893">
        <f>O1893*P1893</f>
        <v/>
      </c>
    </row>
    <row r="1894">
      <c r="A1894" t="inlineStr">
        <is>
          <t>202606</t>
        </is>
      </c>
      <c r="B1894" t="inlineStr">
        <is>
          <t>Integra</t>
        </is>
      </c>
      <c r="C1894" t="inlineStr">
        <is>
          <t>F2</t>
        </is>
      </c>
      <c r="D1894" t="inlineStr">
        <is>
          <t>IN-FONDO2</t>
        </is>
      </c>
      <c r="E1894" t="inlineStr">
        <is>
          <t>1552782BAA64</t>
        </is>
      </c>
      <c r="F1894" t="inlineStr">
        <is>
          <t>USP1S81BAA64</t>
        </is>
      </c>
      <c r="G1894" t="inlineStr">
        <is>
          <t>BU</t>
        </is>
      </c>
      <c r="H1894" t="inlineStr">
        <is>
          <t>Sector</t>
        </is>
      </c>
      <c r="I1894" t="inlineStr">
        <is>
          <t>Otros</t>
        </is>
      </c>
      <c r="J1894" t="inlineStr">
        <is>
          <t>MSCI</t>
        </is>
      </c>
      <c r="K1894" t="inlineStr"/>
      <c r="L1894" t="inlineStr">
        <is>
          <t>BBVA Bancomer</t>
        </is>
      </c>
      <c r="M1894" t="inlineStr">
        <is>
          <t>BBVA Bancomer</t>
        </is>
      </c>
      <c r="N1894" t="b">
        <v>0</v>
      </c>
      <c r="O1894" t="n">
        <v>0.77</v>
      </c>
      <c r="P1894" t="n">
        <v>0.0009450054945301962</v>
      </c>
      <c r="Q1894" t="n">
        <v>7.275172781839065</v>
      </c>
      <c r="R1894" t="n">
        <v>5.60188304201608</v>
      </c>
      <c r="S1894" t="n">
        <v>0.000727654230788251</v>
      </c>
      <c r="T1894">
        <f>O1894*Q1894</f>
        <v/>
      </c>
      <c r="U1894">
        <f>O1894*P1894</f>
        <v/>
      </c>
    </row>
    <row r="1895">
      <c r="A1895" t="inlineStr">
        <is>
          <t>202606</t>
        </is>
      </c>
      <c r="B1895" t="inlineStr">
        <is>
          <t>Integra</t>
        </is>
      </c>
      <c r="C1895" t="inlineStr">
        <is>
          <t>F2</t>
        </is>
      </c>
      <c r="D1895" t="inlineStr">
        <is>
          <t>IN-FONDO2</t>
        </is>
      </c>
      <c r="E1895" t="inlineStr">
        <is>
          <t>1551112LAN29</t>
        </is>
      </c>
      <c r="F1895" t="inlineStr">
        <is>
          <t>US05968LAN29</t>
        </is>
      </c>
      <c r="G1895" t="inlineStr">
        <is>
          <t>BU</t>
        </is>
      </c>
      <c r="H1895" t="inlineStr">
        <is>
          <t>Sector</t>
        </is>
      </c>
      <c r="I1895" t="inlineStr">
        <is>
          <t>Otros</t>
        </is>
      </c>
      <c r="J1895" t="inlineStr">
        <is>
          <t>MSCI</t>
        </is>
      </c>
      <c r="K1895" t="inlineStr"/>
      <c r="L1895" t="inlineStr"/>
      <c r="M1895" t="inlineStr">
        <is>
          <t>nan</t>
        </is>
      </c>
      <c r="N1895" t="b">
        <v>0</v>
      </c>
      <c r="O1895" t="n">
        <v>0.6</v>
      </c>
      <c r="P1895" t="n">
        <v>0.001809687580570672</v>
      </c>
      <c r="Q1895" t="n">
        <v>13.93197172503768</v>
      </c>
      <c r="R1895" t="n">
        <v>8.359183035022605</v>
      </c>
      <c r="S1895" t="n">
        <v>0.001085812548342403</v>
      </c>
      <c r="T1895">
        <f>O1895*Q1895</f>
        <v/>
      </c>
      <c r="U1895">
        <f>O1895*P1895</f>
        <v/>
      </c>
    </row>
    <row r="1896">
      <c r="A1896" t="inlineStr">
        <is>
          <t>202606</t>
        </is>
      </c>
      <c r="B1896" t="inlineStr">
        <is>
          <t>Integra</t>
        </is>
      </c>
      <c r="C1896" t="inlineStr">
        <is>
          <t>F1</t>
        </is>
      </c>
      <c r="D1896" t="inlineStr">
        <is>
          <t>IN-FONDO1</t>
        </is>
      </c>
      <c r="E1896" t="inlineStr">
        <is>
          <t>1551112LAN29</t>
        </is>
      </c>
      <c r="F1896" t="inlineStr">
        <is>
          <t>US05968LAN29</t>
        </is>
      </c>
      <c r="G1896" t="inlineStr">
        <is>
          <t>BU</t>
        </is>
      </c>
      <c r="H1896" t="inlineStr">
        <is>
          <t>Sector</t>
        </is>
      </c>
      <c r="I1896" t="inlineStr">
        <is>
          <t>Otros</t>
        </is>
      </c>
      <c r="J1896" t="inlineStr">
        <is>
          <t>MSCI</t>
        </is>
      </c>
      <c r="K1896" t="inlineStr"/>
      <c r="L1896" t="inlineStr"/>
      <c r="M1896" t="inlineStr">
        <is>
          <t>nan</t>
        </is>
      </c>
      <c r="N1896" t="b">
        <v>0</v>
      </c>
      <c r="O1896" t="n">
        <v>0.6</v>
      </c>
      <c r="P1896" t="n">
        <v>0.007958671234542688</v>
      </c>
      <c r="Q1896" t="n">
        <v>17.26716576705492</v>
      </c>
      <c r="R1896" t="n">
        <v>10.36029946023295</v>
      </c>
      <c r="S1896" t="n">
        <v>0.004775202740725613</v>
      </c>
      <c r="T1896">
        <f>O1896*Q1896</f>
        <v/>
      </c>
      <c r="U1896">
        <f>O1896*P1896</f>
        <v/>
      </c>
    </row>
    <row r="1897">
      <c r="A1897" t="inlineStr">
        <is>
          <t>202606</t>
        </is>
      </c>
      <c r="B1897" t="inlineStr">
        <is>
          <t>Integra</t>
        </is>
      </c>
      <c r="C1897" t="inlineStr">
        <is>
          <t>F2</t>
        </is>
      </c>
      <c r="D1897" t="inlineStr">
        <is>
          <t>IN-FONDO2</t>
        </is>
      </c>
      <c r="E1897" t="inlineStr">
        <is>
          <t>59509428AJ82</t>
        </is>
      </c>
      <c r="F1897" t="inlineStr">
        <is>
          <t>US279158AJ82</t>
        </is>
      </c>
      <c r="G1897" t="inlineStr">
        <is>
          <t>BU</t>
        </is>
      </c>
      <c r="H1897" t="inlineStr">
        <is>
          <t>Sector</t>
        </is>
      </c>
      <c r="I1897" t="inlineStr">
        <is>
          <t>Otros</t>
        </is>
      </c>
      <c r="J1897" t="inlineStr">
        <is>
          <t>MSCI</t>
        </is>
      </c>
      <c r="K1897" t="inlineStr"/>
      <c r="L1897" t="inlineStr">
        <is>
          <t>Ecopetrol</t>
        </is>
      </c>
      <c r="M1897" t="inlineStr">
        <is>
          <t>Ecopetrol</t>
        </is>
      </c>
      <c r="N1897" t="b">
        <v>0</v>
      </c>
      <c r="O1897" t="n">
        <v>226.35</v>
      </c>
      <c r="P1897" t="n">
        <v>0.00315923266303081</v>
      </c>
      <c r="Q1897" t="n">
        <v>24.32151306485794</v>
      </c>
      <c r="R1897" t="n">
        <v>5505.174482230594</v>
      </c>
      <c r="S1897" t="n">
        <v>0.7150923132770239</v>
      </c>
      <c r="T1897">
        <f>O1897*Q1897</f>
        <v/>
      </c>
      <c r="U1897">
        <f>O1897*P1897</f>
        <v/>
      </c>
    </row>
    <row r="1898">
      <c r="A1898" t="inlineStr">
        <is>
          <t>202606</t>
        </is>
      </c>
      <c r="B1898" t="inlineStr">
        <is>
          <t>Integra</t>
        </is>
      </c>
      <c r="C1898" t="inlineStr">
        <is>
          <t>F1</t>
        </is>
      </c>
      <c r="D1898" t="inlineStr">
        <is>
          <t>IN-FONDO1</t>
        </is>
      </c>
      <c r="E1898" t="inlineStr">
        <is>
          <t>59509428AJ82</t>
        </is>
      </c>
      <c r="F1898" t="inlineStr">
        <is>
          <t>US279158AJ82</t>
        </is>
      </c>
      <c r="G1898" t="inlineStr">
        <is>
          <t>BU</t>
        </is>
      </c>
      <c r="H1898" t="inlineStr">
        <is>
          <t>Sector</t>
        </is>
      </c>
      <c r="I1898" t="inlineStr">
        <is>
          <t>Otros</t>
        </is>
      </c>
      <c r="J1898" t="inlineStr">
        <is>
          <t>MSCI</t>
        </is>
      </c>
      <c r="K1898" t="inlineStr"/>
      <c r="L1898" t="inlineStr">
        <is>
          <t>Ecopetrol</t>
        </is>
      </c>
      <c r="M1898" t="inlineStr">
        <is>
          <t>Ecopetrol</t>
        </is>
      </c>
      <c r="N1898" t="b">
        <v>0</v>
      </c>
      <c r="O1898" t="n">
        <v>226.35</v>
      </c>
      <c r="P1898" t="n">
        <v>0.003648237916602864</v>
      </c>
      <c r="Q1898" t="n">
        <v>7.915231953573272</v>
      </c>
      <c r="R1898" t="n">
        <v>1791.61275269131</v>
      </c>
      <c r="S1898" t="n">
        <v>0.8257786524230583</v>
      </c>
      <c r="T1898">
        <f>O1898*Q1898</f>
        <v/>
      </c>
      <c r="U1898">
        <f>O1898*P1898</f>
        <v/>
      </c>
    </row>
    <row r="1899">
      <c r="A1899" t="inlineStr">
        <is>
          <t>202606</t>
        </is>
      </c>
      <c r="B1899" t="inlineStr">
        <is>
          <t>Integra</t>
        </is>
      </c>
      <c r="C1899" t="inlineStr">
        <is>
          <t>F2</t>
        </is>
      </c>
      <c r="D1899" t="inlineStr">
        <is>
          <t>IN-FONDO2</t>
        </is>
      </c>
      <c r="E1899" t="inlineStr">
        <is>
          <t>59509428AQ26</t>
        </is>
      </c>
      <c r="F1899" t="inlineStr">
        <is>
          <t>US279158AQ26</t>
        </is>
      </c>
      <c r="G1899" t="inlineStr">
        <is>
          <t>BU</t>
        </is>
      </c>
      <c r="H1899" t="inlineStr">
        <is>
          <t>Sector</t>
        </is>
      </c>
      <c r="I1899" t="inlineStr">
        <is>
          <t>Otros</t>
        </is>
      </c>
      <c r="J1899" t="inlineStr">
        <is>
          <t>MSCI</t>
        </is>
      </c>
      <c r="K1899" t="inlineStr"/>
      <c r="L1899" t="inlineStr">
        <is>
          <t>Ecopetrol</t>
        </is>
      </c>
      <c r="M1899" t="inlineStr">
        <is>
          <t>Ecopetrol</t>
        </is>
      </c>
      <c r="N1899" t="b">
        <v>0</v>
      </c>
      <c r="O1899" t="n">
        <v>226.35</v>
      </c>
      <c r="P1899" t="n">
        <v>0.003450720875522433</v>
      </c>
      <c r="Q1899" t="n">
        <v>26.56554986889814</v>
      </c>
      <c r="R1899" t="n">
        <v>6013.112212825095</v>
      </c>
      <c r="S1899" t="n">
        <v>0.7810706701745027</v>
      </c>
      <c r="T1899">
        <f>O1899*Q1899</f>
        <v/>
      </c>
      <c r="U1899">
        <f>O1899*P1899</f>
        <v/>
      </c>
    </row>
    <row r="1900">
      <c r="A1900" t="inlineStr">
        <is>
          <t>202606</t>
        </is>
      </c>
      <c r="B1900" t="inlineStr">
        <is>
          <t>Integra</t>
        </is>
      </c>
      <c r="C1900" t="inlineStr">
        <is>
          <t>F2</t>
        </is>
      </c>
      <c r="D1900" t="inlineStr">
        <is>
          <t>IN-FONDO2</t>
        </is>
      </c>
      <c r="E1900" t="inlineStr">
        <is>
          <t>59509428AS81</t>
        </is>
      </c>
      <c r="F1900" t="inlineStr">
        <is>
          <t>US279158AS81</t>
        </is>
      </c>
      <c r="G1900" t="inlineStr">
        <is>
          <t>BU</t>
        </is>
      </c>
      <c r="H1900" t="inlineStr">
        <is>
          <t>Sector</t>
        </is>
      </c>
      <c r="I1900" t="inlineStr">
        <is>
          <t>Otros</t>
        </is>
      </c>
      <c r="J1900" t="inlineStr">
        <is>
          <t>MSCI</t>
        </is>
      </c>
      <c r="K1900" t="inlineStr"/>
      <c r="L1900" t="inlineStr">
        <is>
          <t>Ecopetrol</t>
        </is>
      </c>
      <c r="M1900" t="inlineStr">
        <is>
          <t>Ecopetrol</t>
        </is>
      </c>
      <c r="N1900" t="b">
        <v>0</v>
      </c>
      <c r="O1900" t="n">
        <v>226.35</v>
      </c>
      <c r="P1900" t="n">
        <v>0.0001436482373408023</v>
      </c>
      <c r="Q1900" t="n">
        <v>1.105883248838157</v>
      </c>
      <c r="R1900" t="n">
        <v>250.3166733745169</v>
      </c>
      <c r="S1900" t="n">
        <v>0.0325147785220906</v>
      </c>
      <c r="T1900">
        <f>O1900*Q1900</f>
        <v/>
      </c>
      <c r="U1900">
        <f>O1900*P1900</f>
        <v/>
      </c>
    </row>
    <row r="1901">
      <c r="A1901" t="inlineStr">
        <is>
          <t>202606</t>
        </is>
      </c>
      <c r="B1901" t="inlineStr">
        <is>
          <t>Integra</t>
        </is>
      </c>
      <c r="C1901" t="inlineStr">
        <is>
          <t>F1</t>
        </is>
      </c>
      <c r="D1901" t="inlineStr">
        <is>
          <t>IN-FONDO1</t>
        </is>
      </c>
      <c r="E1901" t="inlineStr">
        <is>
          <t>59509428AS81</t>
        </is>
      </c>
      <c r="F1901" t="inlineStr">
        <is>
          <t>US279158AS81</t>
        </is>
      </c>
      <c r="G1901" t="inlineStr">
        <is>
          <t>BU</t>
        </is>
      </c>
      <c r="H1901" t="inlineStr">
        <is>
          <t>Sector</t>
        </is>
      </c>
      <c r="I1901" t="inlineStr">
        <is>
          <t>Otros</t>
        </is>
      </c>
      <c r="J1901" t="inlineStr">
        <is>
          <t>MSCI</t>
        </is>
      </c>
      <c r="K1901" t="inlineStr"/>
      <c r="L1901" t="inlineStr">
        <is>
          <t>Ecopetrol</t>
        </is>
      </c>
      <c r="M1901" t="inlineStr">
        <is>
          <t>Ecopetrol</t>
        </is>
      </c>
      <c r="N1901" t="b">
        <v>0</v>
      </c>
      <c r="O1901" t="n">
        <v>226.35</v>
      </c>
      <c r="P1901" t="n">
        <v>0.007688914583388051</v>
      </c>
      <c r="Q1901" t="n">
        <v>16.68190062982496</v>
      </c>
      <c r="R1901" t="n">
        <v>3775.94820756088</v>
      </c>
      <c r="S1901" t="n">
        <v>1.740385815949885</v>
      </c>
      <c r="T1901">
        <f>O1901*Q1901</f>
        <v/>
      </c>
      <c r="U1901">
        <f>O1901*P1901</f>
        <v/>
      </c>
    </row>
    <row r="1902">
      <c r="A1902" t="inlineStr">
        <is>
          <t>202606</t>
        </is>
      </c>
      <c r="B1902" t="inlineStr">
        <is>
          <t>Integra</t>
        </is>
      </c>
      <c r="C1902" t="inlineStr">
        <is>
          <t>F2</t>
        </is>
      </c>
      <c r="D1902" t="inlineStr">
        <is>
          <t>IN-FONDO2</t>
        </is>
      </c>
      <c r="E1902" t="inlineStr">
        <is>
          <t>59509428AV11</t>
        </is>
      </c>
      <c r="F1902" t="inlineStr">
        <is>
          <t>US279158AV11</t>
        </is>
      </c>
      <c r="G1902" t="inlineStr">
        <is>
          <t>BU</t>
        </is>
      </c>
      <c r="H1902" t="inlineStr">
        <is>
          <t>Sector</t>
        </is>
      </c>
      <c r="I1902" t="inlineStr">
        <is>
          <t>Otros</t>
        </is>
      </c>
      <c r="J1902" t="inlineStr">
        <is>
          <t>MSCI</t>
        </is>
      </c>
      <c r="K1902" t="inlineStr"/>
      <c r="L1902" t="inlineStr"/>
      <c r="M1902" t="inlineStr">
        <is>
          <t>nan</t>
        </is>
      </c>
      <c r="N1902" t="b">
        <v>0</v>
      </c>
      <c r="O1902" t="n">
        <v>226.35</v>
      </c>
      <c r="P1902" t="n">
        <v>0.001164411859209655</v>
      </c>
      <c r="Q1902" t="n">
        <v>8.964283820576263</v>
      </c>
      <c r="R1902" t="n">
        <v>2029.065642787437</v>
      </c>
      <c r="S1902" t="n">
        <v>0.2635646243321055</v>
      </c>
      <c r="T1902">
        <f>O1902*Q1902</f>
        <v/>
      </c>
      <c r="U1902">
        <f>O1902*P1902</f>
        <v/>
      </c>
    </row>
    <row r="1903">
      <c r="A1903" t="inlineStr">
        <is>
          <t>202606</t>
        </is>
      </c>
      <c r="B1903" t="inlineStr">
        <is>
          <t>Integra</t>
        </is>
      </c>
      <c r="C1903" t="inlineStr">
        <is>
          <t>F2</t>
        </is>
      </c>
      <c r="D1903" t="inlineStr">
        <is>
          <t>IN-FONDO2</t>
        </is>
      </c>
      <c r="E1903" t="inlineStr">
        <is>
          <t>15528725AC15</t>
        </is>
      </c>
      <c r="F1903" t="inlineStr">
        <is>
          <t>USG42045AC15</t>
        </is>
      </c>
      <c r="G1903" t="inlineStr">
        <is>
          <t>BU</t>
        </is>
      </c>
      <c r="H1903" t="inlineStr">
        <is>
          <t>Sector</t>
        </is>
      </c>
      <c r="I1903" t="inlineStr">
        <is>
          <t>Otros</t>
        </is>
      </c>
      <c r="J1903" t="inlineStr">
        <is>
          <t>MSCI</t>
        </is>
      </c>
      <c r="K1903" t="inlineStr"/>
      <c r="L1903" t="inlineStr">
        <is>
          <t>Aval</t>
        </is>
      </c>
      <c r="M1903" t="inlineStr">
        <is>
          <t>Aval</t>
        </is>
      </c>
      <c r="N1903" t="b">
        <v>0</v>
      </c>
      <c r="O1903" t="n">
        <v>11.02</v>
      </c>
      <c r="P1903" t="n">
        <v>0.0001441382225573373</v>
      </c>
      <c r="Q1903" t="n">
        <v>1.109655424906416</v>
      </c>
      <c r="R1903" t="n">
        <v>12.2284027824687</v>
      </c>
      <c r="S1903" t="n">
        <v>0.001588403212581857</v>
      </c>
      <c r="T1903">
        <f>O1903*Q1903</f>
        <v/>
      </c>
      <c r="U1903">
        <f>O1903*P1903</f>
        <v/>
      </c>
    </row>
    <row r="1904">
      <c r="A1904" t="inlineStr">
        <is>
          <t>202606</t>
        </is>
      </c>
      <c r="B1904" t="inlineStr">
        <is>
          <t>Integra</t>
        </is>
      </c>
      <c r="C1904" t="inlineStr">
        <is>
          <t>F2</t>
        </is>
      </c>
      <c r="D1904" t="inlineStr">
        <is>
          <t>IN-FONDO2</t>
        </is>
      </c>
      <c r="E1904" t="inlineStr">
        <is>
          <t>2100022V2H78</t>
        </is>
      </c>
      <c r="F1904" t="inlineStr">
        <is>
          <t>US05971V2H78</t>
        </is>
      </c>
      <c r="G1904" t="inlineStr">
        <is>
          <t>BU</t>
        </is>
      </c>
      <c r="H1904" t="inlineStr">
        <is>
          <t>Sector</t>
        </is>
      </c>
      <c r="I1904" t="inlineStr">
        <is>
          <t>Otros</t>
        </is>
      </c>
      <c r="J1904" t="inlineStr">
        <is>
          <t>MSCI</t>
        </is>
      </c>
      <c r="K1904" t="inlineStr"/>
      <c r="L1904" t="inlineStr"/>
      <c r="M1904" t="inlineStr">
        <is>
          <t>nan</t>
        </is>
      </c>
      <c r="N1904" t="b">
        <v>0</v>
      </c>
      <c r="O1904" t="n">
        <v>0.44</v>
      </c>
      <c r="P1904" t="n">
        <v>0.003260865146878717</v>
      </c>
      <c r="Q1904" t="n">
        <v>25.10393590210141</v>
      </c>
      <c r="R1904" t="n">
        <v>11.04573179692462</v>
      </c>
      <c r="S1904" t="n">
        <v>0.001434780664626636</v>
      </c>
      <c r="T1904">
        <f>O1904*Q1904</f>
        <v/>
      </c>
      <c r="U1904">
        <f>O1904*P1904</f>
        <v/>
      </c>
    </row>
    <row r="1905">
      <c r="A1905" t="inlineStr">
        <is>
          <t>202606</t>
        </is>
      </c>
      <c r="B1905" t="inlineStr">
        <is>
          <t>Integra</t>
        </is>
      </c>
      <c r="C1905" t="inlineStr">
        <is>
          <t>F1</t>
        </is>
      </c>
      <c r="D1905" t="inlineStr">
        <is>
          <t>IN-FONDO1</t>
        </is>
      </c>
      <c r="E1905" t="inlineStr">
        <is>
          <t>2100022V2H78</t>
        </is>
      </c>
      <c r="F1905" t="inlineStr">
        <is>
          <t>US05971V2H78</t>
        </is>
      </c>
      <c r="G1905" t="inlineStr">
        <is>
          <t>BU</t>
        </is>
      </c>
      <c r="H1905" t="inlineStr">
        <is>
          <t>Sector</t>
        </is>
      </c>
      <c r="I1905" t="inlineStr">
        <is>
          <t>Otros</t>
        </is>
      </c>
      <c r="J1905" t="inlineStr">
        <is>
          <t>MSCI</t>
        </is>
      </c>
      <c r="K1905" t="inlineStr"/>
      <c r="L1905" t="inlineStr"/>
      <c r="M1905" t="inlineStr">
        <is>
          <t>nan</t>
        </is>
      </c>
      <c r="N1905" t="b">
        <v>0</v>
      </c>
      <c r="O1905" t="n">
        <v>0.44</v>
      </c>
      <c r="P1905" t="n">
        <v>0.001678130702315969</v>
      </c>
      <c r="Q1905" t="n">
        <v>3.640879257571083</v>
      </c>
      <c r="R1905" t="n">
        <v>1.601986873331277</v>
      </c>
      <c r="S1905" t="n">
        <v>0.0007383775090190262</v>
      </c>
      <c r="T1905">
        <f>O1905*Q1905</f>
        <v/>
      </c>
      <c r="U1905">
        <f>O1905*P1905</f>
        <v/>
      </c>
    </row>
    <row r="1906">
      <c r="A1906" t="inlineStr">
        <is>
          <t>202606</t>
        </is>
      </c>
      <c r="B1906" t="inlineStr">
        <is>
          <t>Integra</t>
        </is>
      </c>
      <c r="C1906" t="inlineStr">
        <is>
          <t>F2</t>
        </is>
      </c>
      <c r="D1906" t="inlineStr">
        <is>
          <t>IN-FONDO2</t>
        </is>
      </c>
      <c r="E1906" t="inlineStr">
        <is>
          <t>2100022V2J35</t>
        </is>
      </c>
      <c r="F1906" t="inlineStr">
        <is>
          <t>US05971V2J35</t>
        </is>
      </c>
      <c r="G1906" t="inlineStr">
        <is>
          <t>BU</t>
        </is>
      </c>
      <c r="H1906" t="inlineStr">
        <is>
          <t>Sector</t>
        </is>
      </c>
      <c r="I1906" t="inlineStr">
        <is>
          <t>Otros</t>
        </is>
      </c>
      <c r="J1906" t="inlineStr">
        <is>
          <t>MSCI</t>
        </is>
      </c>
      <c r="K1906" t="inlineStr"/>
      <c r="L1906" t="inlineStr"/>
      <c r="M1906" t="inlineStr">
        <is>
          <t>nan</t>
        </is>
      </c>
      <c r="N1906" t="b">
        <v>0</v>
      </c>
      <c r="O1906" t="n">
        <v>0.44</v>
      </c>
      <c r="P1906" t="n">
        <v>0.0009953167476707415</v>
      </c>
      <c r="Q1906" t="n">
        <v>7.662496518671174</v>
      </c>
      <c r="R1906" t="n">
        <v>3.371498468215317</v>
      </c>
      <c r="S1906" t="n">
        <v>0.0004379393689751263</v>
      </c>
      <c r="T1906">
        <f>O1906*Q1906</f>
        <v/>
      </c>
      <c r="U1906">
        <f>O1906*P1906</f>
        <v/>
      </c>
    </row>
    <row r="1907">
      <c r="A1907" t="inlineStr">
        <is>
          <t>202606</t>
        </is>
      </c>
      <c r="B1907" t="inlineStr">
        <is>
          <t>Integra</t>
        </is>
      </c>
      <c r="C1907" t="inlineStr">
        <is>
          <t>F2</t>
        </is>
      </c>
      <c r="D1907" t="inlineStr">
        <is>
          <t>IN-FONDO2</t>
        </is>
      </c>
      <c r="E1907" t="inlineStr">
        <is>
          <t>21000325AG03</t>
        </is>
      </c>
      <c r="F1907" t="inlineStr">
        <is>
          <t>USP13435AG03</t>
        </is>
      </c>
      <c r="G1907" t="inlineStr">
        <is>
          <t>BU</t>
        </is>
      </c>
      <c r="H1907" t="inlineStr">
        <is>
          <t>Sector</t>
        </is>
      </c>
      <c r="I1907" t="inlineStr">
        <is>
          <t>Otros</t>
        </is>
      </c>
      <c r="J1907" t="inlineStr">
        <is>
          <t>MSCI</t>
        </is>
      </c>
      <c r="K1907" t="inlineStr"/>
      <c r="L1907" t="inlineStr"/>
      <c r="M1907" t="inlineStr">
        <is>
          <t>nan</t>
        </is>
      </c>
      <c r="N1907" t="b">
        <v>0</v>
      </c>
      <c r="O1907" t="n">
        <v>0.48</v>
      </c>
      <c r="P1907" t="n">
        <v>0.00289854591160202</v>
      </c>
      <c r="Q1907" t="n">
        <v>22.31460287273928</v>
      </c>
      <c r="R1907" t="n">
        <v>10.71100937891485</v>
      </c>
      <c r="S1907" t="n">
        <v>0.001391302037568969</v>
      </c>
      <c r="T1907">
        <f>O1907*Q1907</f>
        <v/>
      </c>
      <c r="U1907">
        <f>O1907*P1907</f>
        <v/>
      </c>
    </row>
    <row r="1908">
      <c r="A1908" t="inlineStr">
        <is>
          <t>202606</t>
        </is>
      </c>
      <c r="B1908" t="inlineStr">
        <is>
          <t>Integra</t>
        </is>
      </c>
      <c r="C1908" t="inlineStr">
        <is>
          <t>F1</t>
        </is>
      </c>
      <c r="D1908" t="inlineStr">
        <is>
          <t>IN-FONDO1</t>
        </is>
      </c>
      <c r="E1908" t="inlineStr">
        <is>
          <t>1254342KAB22</t>
        </is>
      </c>
      <c r="F1908" t="inlineStr">
        <is>
          <t>USP4R21KAB22</t>
        </is>
      </c>
      <c r="G1908" t="inlineStr">
        <is>
          <t>BU</t>
        </is>
      </c>
      <c r="H1908" t="inlineStr">
        <is>
          <t>Sector</t>
        </is>
      </c>
      <c r="I1908" t="inlineStr">
        <is>
          <t>Otros</t>
        </is>
      </c>
      <c r="J1908" t="inlineStr">
        <is>
          <t>MSCI</t>
        </is>
      </c>
      <c r="K1908" t="inlineStr"/>
      <c r="L1908" t="inlineStr"/>
      <c r="M1908" t="inlineStr">
        <is>
          <t>nan</t>
        </is>
      </c>
      <c r="N1908" t="b">
        <v>0</v>
      </c>
      <c r="O1908" t="n">
        <v>4.3</v>
      </c>
      <c r="P1908" t="n">
        <v>0.007466274552761842</v>
      </c>
      <c r="Q1908" t="n">
        <v>16.19885990582578</v>
      </c>
      <c r="R1908" t="n">
        <v>69.65509759505088</v>
      </c>
      <c r="S1908" t="n">
        <v>0.03210498057687592</v>
      </c>
      <c r="T1908">
        <f>O1908*Q1908</f>
        <v/>
      </c>
      <c r="U1908">
        <f>O1908*P1908</f>
        <v/>
      </c>
    </row>
    <row r="1909">
      <c r="A1909" t="inlineStr">
        <is>
          <t>202606</t>
        </is>
      </c>
      <c r="B1909" t="inlineStr">
        <is>
          <t>Integra</t>
        </is>
      </c>
      <c r="C1909" t="inlineStr">
        <is>
          <t>F2</t>
        </is>
      </c>
      <c r="D1909" t="inlineStr">
        <is>
          <t>IN-FONDO2</t>
        </is>
      </c>
      <c r="E1909" t="inlineStr">
        <is>
          <t>1254342KAB22</t>
        </is>
      </c>
      <c r="F1909" t="inlineStr">
        <is>
          <t>USP4R21KAB22</t>
        </is>
      </c>
      <c r="G1909" t="inlineStr">
        <is>
          <t>BU</t>
        </is>
      </c>
      <c r="H1909" t="inlineStr">
        <is>
          <t>Sector</t>
        </is>
      </c>
      <c r="I1909" t="inlineStr">
        <is>
          <t>Otros</t>
        </is>
      </c>
      <c r="J1909" t="inlineStr">
        <is>
          <t>MSCI</t>
        </is>
      </c>
      <c r="K1909" t="inlineStr"/>
      <c r="L1909" t="inlineStr"/>
      <c r="M1909" t="inlineStr">
        <is>
          <t>nan</t>
        </is>
      </c>
      <c r="N1909" t="b">
        <v>0</v>
      </c>
      <c r="O1909" t="n">
        <v>4.3</v>
      </c>
      <c r="P1909" t="n">
        <v>0.001194634281233922</v>
      </c>
      <c r="Q1909" t="n">
        <v>9.196952671058986</v>
      </c>
      <c r="R1909" t="n">
        <v>39.54689648555364</v>
      </c>
      <c r="S1909" t="n">
        <v>0.005136927409305866</v>
      </c>
      <c r="T1909">
        <f>O1909*Q1909</f>
        <v/>
      </c>
      <c r="U1909">
        <f>O1909*P1909</f>
        <v/>
      </c>
    </row>
    <row r="1910">
      <c r="A1910" t="inlineStr">
        <is>
          <t>202606</t>
        </is>
      </c>
      <c r="B1910" t="inlineStr">
        <is>
          <t>Integra</t>
        </is>
      </c>
      <c r="C1910" t="inlineStr">
        <is>
          <t>F2</t>
        </is>
      </c>
      <c r="D1910" t="inlineStr">
        <is>
          <t>IN-FONDO2</t>
        </is>
      </c>
      <c r="E1910" t="inlineStr">
        <is>
          <t>2220111KEA71</t>
        </is>
      </c>
      <c r="F1910" t="inlineStr">
        <is>
          <t>USP0161KEA71</t>
        </is>
      </c>
      <c r="G1910" t="inlineStr">
        <is>
          <t>BU</t>
        </is>
      </c>
      <c r="H1910" t="inlineStr">
        <is>
          <t>Sector</t>
        </is>
      </c>
      <c r="I1910" t="inlineStr">
        <is>
          <t>Otros</t>
        </is>
      </c>
      <c r="J1910" t="inlineStr">
        <is>
          <t>MSCI</t>
        </is>
      </c>
      <c r="K1910" t="inlineStr"/>
      <c r="L1910" t="inlineStr"/>
      <c r="M1910" t="inlineStr">
        <is>
          <t>nan</t>
        </is>
      </c>
      <c r="N1910" t="b">
        <v>0</v>
      </c>
      <c r="O1910" t="n">
        <v>35.74</v>
      </c>
      <c r="P1910" t="n">
        <v>0.00457102523591513</v>
      </c>
      <c r="Q1910" t="n">
        <v>35.19026987029506</v>
      </c>
      <c r="R1910" t="n">
        <v>1257.700245164345</v>
      </c>
      <c r="S1910" t="n">
        <v>0.1633684419316067</v>
      </c>
      <c r="T1910">
        <f>O1910*Q1910</f>
        <v/>
      </c>
      <c r="U1910">
        <f>O1910*P1910</f>
        <v/>
      </c>
    </row>
    <row r="1911">
      <c r="A1911" t="inlineStr">
        <is>
          <t>202606</t>
        </is>
      </c>
      <c r="B1911" t="inlineStr">
        <is>
          <t>Integra</t>
        </is>
      </c>
      <c r="C1911" t="inlineStr">
        <is>
          <t>F1</t>
        </is>
      </c>
      <c r="D1911" t="inlineStr">
        <is>
          <t>IN-FONDO1</t>
        </is>
      </c>
      <c r="E1911" t="inlineStr">
        <is>
          <t>2220111KEA71</t>
        </is>
      </c>
      <c r="F1911" t="inlineStr">
        <is>
          <t>USP0161KEA71</t>
        </is>
      </c>
      <c r="G1911" t="inlineStr">
        <is>
          <t>BU</t>
        </is>
      </c>
      <c r="H1911" t="inlineStr">
        <is>
          <t>Sector</t>
        </is>
      </c>
      <c r="I1911" t="inlineStr">
        <is>
          <t>Otros</t>
        </is>
      </c>
      <c r="J1911" t="inlineStr">
        <is>
          <t>MSCI</t>
        </is>
      </c>
      <c r="K1911" t="inlineStr"/>
      <c r="L1911" t="inlineStr"/>
      <c r="M1911" t="inlineStr">
        <is>
          <t>nan</t>
        </is>
      </c>
      <c r="N1911" t="b">
        <v>0</v>
      </c>
      <c r="O1911" t="n">
        <v>35.74</v>
      </c>
      <c r="P1911" t="n">
        <v>0.01806555185002972</v>
      </c>
      <c r="Q1911" t="n">
        <v>39.19509542169361</v>
      </c>
      <c r="R1911" t="n">
        <v>1400.83271037133</v>
      </c>
      <c r="S1911" t="n">
        <v>0.6456628231200621</v>
      </c>
      <c r="T1911">
        <f>O1911*Q1911</f>
        <v/>
      </c>
      <c r="U1911">
        <f>O1911*P1911</f>
        <v/>
      </c>
    </row>
    <row r="1912">
      <c r="A1912" t="inlineStr">
        <is>
          <t>202606</t>
        </is>
      </c>
      <c r="B1912" t="inlineStr">
        <is>
          <t>Integra</t>
        </is>
      </c>
      <c r="C1912" t="inlineStr">
        <is>
          <t>F2</t>
        </is>
      </c>
      <c r="D1912" t="inlineStr">
        <is>
          <t>IN-FONDO2</t>
        </is>
      </c>
      <c r="E1912" t="inlineStr">
        <is>
          <t>2500021V2F13</t>
        </is>
      </c>
      <c r="F1912" t="inlineStr">
        <is>
          <t>US05971V2F13</t>
        </is>
      </c>
      <c r="G1912" t="inlineStr">
        <is>
          <t>BU</t>
        </is>
      </c>
      <c r="H1912" t="inlineStr">
        <is>
          <t>Sector</t>
        </is>
      </c>
      <c r="I1912" t="inlineStr">
        <is>
          <t>Otros</t>
        </is>
      </c>
      <c r="J1912" t="inlineStr">
        <is>
          <t>MSCI</t>
        </is>
      </c>
      <c r="K1912" t="inlineStr"/>
      <c r="L1912" t="inlineStr"/>
      <c r="M1912" t="inlineStr">
        <is>
          <t>nan</t>
        </is>
      </c>
      <c r="N1912" t="b">
        <v>0</v>
      </c>
      <c r="O1912" t="n">
        <v>0.44</v>
      </c>
      <c r="P1912" t="n">
        <v>0.00439886809909845</v>
      </c>
      <c r="Q1912" t="n">
        <v>33.86490941131624</v>
      </c>
      <c r="R1912" t="n">
        <v>14.90056014097915</v>
      </c>
      <c r="S1912" t="n">
        <v>0.001935501963603318</v>
      </c>
      <c r="T1912">
        <f>O1912*Q1912</f>
        <v/>
      </c>
      <c r="U1912">
        <f>O1912*P1912</f>
        <v/>
      </c>
    </row>
    <row r="1913">
      <c r="A1913" t="inlineStr">
        <is>
          <t>202606</t>
        </is>
      </c>
      <c r="B1913" t="inlineStr">
        <is>
          <t>Integra</t>
        </is>
      </c>
      <c r="C1913" t="inlineStr">
        <is>
          <t>F1</t>
        </is>
      </c>
      <c r="D1913" t="inlineStr">
        <is>
          <t>IN-FONDO1</t>
        </is>
      </c>
      <c r="E1913" t="inlineStr">
        <is>
          <t>2223041GAR67</t>
        </is>
      </c>
      <c r="F1913" t="inlineStr">
        <is>
          <t>USP9T36GAR67</t>
        </is>
      </c>
      <c r="G1913" t="inlineStr">
        <is>
          <t>BU</t>
        </is>
      </c>
      <c r="H1913" t="inlineStr">
        <is>
          <t>Sector</t>
        </is>
      </c>
      <c r="I1913" t="inlineStr">
        <is>
          <t>Otros</t>
        </is>
      </c>
      <c r="J1913" t="inlineStr">
        <is>
          <t>MSCI</t>
        </is>
      </c>
      <c r="K1913" t="inlineStr"/>
      <c r="L1913" t="inlineStr">
        <is>
          <t>Telefónica</t>
        </is>
      </c>
      <c r="M1913" t="inlineStr">
        <is>
          <t>Telefónica</t>
        </is>
      </c>
      <c r="N1913" t="b">
        <v>0</v>
      </c>
      <c r="O1913" t="n">
        <v>2.4</v>
      </c>
      <c r="P1913" t="n">
        <v>0.004297011392799304</v>
      </c>
      <c r="Q1913" t="n">
        <v>9.322813549622966</v>
      </c>
      <c r="R1913" t="n">
        <v>22.37475251909512</v>
      </c>
      <c r="S1913" t="n">
        <v>0.01031282734271833</v>
      </c>
      <c r="T1913">
        <f>O1913*Q1913</f>
        <v/>
      </c>
      <c r="U1913">
        <f>O1913*P1913</f>
        <v/>
      </c>
    </row>
    <row r="1914">
      <c r="A1914" t="inlineStr">
        <is>
          <t>202606</t>
        </is>
      </c>
      <c r="B1914" t="inlineStr">
        <is>
          <t>Integra</t>
        </is>
      </c>
      <c r="C1914" t="inlineStr">
        <is>
          <t>F2</t>
        </is>
      </c>
      <c r="D1914" t="inlineStr">
        <is>
          <t>IN-FONDO2</t>
        </is>
      </c>
      <c r="E1914" t="inlineStr">
        <is>
          <t>2223041GAR67</t>
        </is>
      </c>
      <c r="F1914" t="inlineStr">
        <is>
          <t>USP9T36GAR67</t>
        </is>
      </c>
      <c r="G1914" t="inlineStr">
        <is>
          <t>BU</t>
        </is>
      </c>
      <c r="H1914" t="inlineStr">
        <is>
          <t>Sector</t>
        </is>
      </c>
      <c r="I1914" t="inlineStr">
        <is>
          <t>Otros</t>
        </is>
      </c>
      <c r="J1914" t="inlineStr">
        <is>
          <t>MSCI</t>
        </is>
      </c>
      <c r="K1914" t="inlineStr"/>
      <c r="L1914" t="inlineStr">
        <is>
          <t>Telefónica</t>
        </is>
      </c>
      <c r="M1914" t="inlineStr">
        <is>
          <t>Telefónica</t>
        </is>
      </c>
      <c r="N1914" t="b">
        <v>0</v>
      </c>
      <c r="O1914" t="n">
        <v>2.4</v>
      </c>
      <c r="P1914" t="n">
        <v>0.002685122352859007</v>
      </c>
      <c r="Q1914" t="n">
        <v>20.6715507692779</v>
      </c>
      <c r="R1914" t="n">
        <v>49.61172184626695</v>
      </c>
      <c r="S1914" t="n">
        <v>0.006444293646861616</v>
      </c>
      <c r="T1914">
        <f>O1914*Q1914</f>
        <v/>
      </c>
      <c r="U1914">
        <f>O1914*P1914</f>
        <v/>
      </c>
    </row>
    <row r="1915">
      <c r="A1915" t="inlineStr">
        <is>
          <t>202606</t>
        </is>
      </c>
      <c r="B1915" t="inlineStr">
        <is>
          <t>Integra</t>
        </is>
      </c>
      <c r="C1915" t="inlineStr">
        <is>
          <t>F1</t>
        </is>
      </c>
      <c r="D1915" t="inlineStr">
        <is>
          <t>IN-FONDO1</t>
        </is>
      </c>
      <c r="E1915" t="inlineStr">
        <is>
          <t>22230430719A</t>
        </is>
      </c>
      <c r="F1915" t="inlineStr">
        <is>
          <t>PEP70500M335</t>
        </is>
      </c>
      <c r="G1915" t="inlineStr">
        <is>
          <t>BU</t>
        </is>
      </c>
      <c r="H1915" t="inlineStr">
        <is>
          <t>Sector</t>
        </is>
      </c>
      <c r="I1915" t="inlineStr">
        <is>
          <t>Otros</t>
        </is>
      </c>
      <c r="J1915" t="inlineStr">
        <is>
          <t>MSCI</t>
        </is>
      </c>
      <c r="K1915" t="inlineStr"/>
      <c r="L1915" t="inlineStr">
        <is>
          <t>Telefónica</t>
        </is>
      </c>
      <c r="M1915" t="inlineStr">
        <is>
          <t>Telefónica</t>
        </is>
      </c>
      <c r="N1915" t="b">
        <v>0</v>
      </c>
      <c r="O1915" t="n">
        <v>2.4</v>
      </c>
      <c r="P1915" t="n">
        <v>6.601682770005837e-05</v>
      </c>
      <c r="Q1915" t="n">
        <v>0.1432303802630329</v>
      </c>
      <c r="R1915" t="n">
        <v>0.3437529126312789</v>
      </c>
      <c r="S1915" t="n">
        <v>0.0001584403864801401</v>
      </c>
      <c r="T1915">
        <f>O1915*Q1915</f>
        <v/>
      </c>
      <c r="U1915">
        <f>O1915*P1915</f>
        <v/>
      </c>
    </row>
    <row r="1916">
      <c r="A1916" t="inlineStr">
        <is>
          <t>202606</t>
        </is>
      </c>
      <c r="B1916" t="inlineStr">
        <is>
          <t>Integra</t>
        </is>
      </c>
      <c r="C1916" t="inlineStr">
        <is>
          <t>F2</t>
        </is>
      </c>
      <c r="D1916" t="inlineStr">
        <is>
          <t>IN-FONDO2</t>
        </is>
      </c>
      <c r="E1916" t="inlineStr">
        <is>
          <t>22230430719A</t>
        </is>
      </c>
      <c r="F1916" t="inlineStr">
        <is>
          <t>PEP70500M335</t>
        </is>
      </c>
      <c r="G1916" t="inlineStr">
        <is>
          <t>BU</t>
        </is>
      </c>
      <c r="H1916" t="inlineStr">
        <is>
          <t>Sector</t>
        </is>
      </c>
      <c r="I1916" t="inlineStr">
        <is>
          <t>Otros</t>
        </is>
      </c>
      <c r="J1916" t="inlineStr">
        <is>
          <t>MSCI</t>
        </is>
      </c>
      <c r="K1916" t="inlineStr"/>
      <c r="L1916" t="inlineStr">
        <is>
          <t>Telefónica</t>
        </is>
      </c>
      <c r="M1916" t="inlineStr">
        <is>
          <t>Telefónica</t>
        </is>
      </c>
      <c r="N1916" t="b">
        <v>0</v>
      </c>
      <c r="O1916" t="n">
        <v>2.4</v>
      </c>
      <c r="P1916" t="n">
        <v>7.328949103782628e-05</v>
      </c>
      <c r="Q1916" t="n">
        <v>0.5642228679932766</v>
      </c>
      <c r="R1916" t="n">
        <v>1.354134883183864</v>
      </c>
      <c r="S1916" t="n">
        <v>0.0001758947784907831</v>
      </c>
      <c r="T1916">
        <f>O1916*Q1916</f>
        <v/>
      </c>
      <c r="U1916">
        <f>O1916*P1916</f>
        <v/>
      </c>
    </row>
    <row r="1917">
      <c r="A1917" t="inlineStr">
        <is>
          <t>202606</t>
        </is>
      </c>
      <c r="B1917" t="inlineStr">
        <is>
          <t>Integra</t>
        </is>
      </c>
      <c r="C1917" t="inlineStr">
        <is>
          <t>F2</t>
        </is>
      </c>
      <c r="D1917" t="inlineStr">
        <is>
          <t>IN-FONDO2</t>
        </is>
      </c>
      <c r="E1917" t="inlineStr">
        <is>
          <t>22230430819C</t>
        </is>
      </c>
      <c r="F1917" t="inlineStr">
        <is>
          <t>PEP70500M459</t>
        </is>
      </c>
      <c r="G1917" t="inlineStr">
        <is>
          <t>BU</t>
        </is>
      </c>
      <c r="H1917" t="inlineStr">
        <is>
          <t>Sector</t>
        </is>
      </c>
      <c r="I1917" t="inlineStr">
        <is>
          <t>Otros</t>
        </is>
      </c>
      <c r="J1917" t="inlineStr">
        <is>
          <t>MSCI</t>
        </is>
      </c>
      <c r="K1917" t="inlineStr"/>
      <c r="L1917" t="inlineStr">
        <is>
          <t>Telefónica</t>
        </is>
      </c>
      <c r="M1917" t="inlineStr">
        <is>
          <t>Telefónica</t>
        </is>
      </c>
      <c r="N1917" t="b">
        <v>0</v>
      </c>
      <c r="O1917" t="n">
        <v>2.4</v>
      </c>
      <c r="P1917" t="n">
        <v>2.066631342790169e-05</v>
      </c>
      <c r="Q1917" t="n">
        <v>0.1591006632468012</v>
      </c>
      <c r="R1917" t="n">
        <v>0.3818415917923229</v>
      </c>
      <c r="S1917" t="n">
        <v>4.959915222696406e-05</v>
      </c>
      <c r="T1917">
        <f>O1917*Q1917</f>
        <v/>
      </c>
      <c r="U1917">
        <f>O1917*P1917</f>
        <v/>
      </c>
    </row>
    <row r="1918">
      <c r="A1918" t="inlineStr">
        <is>
          <t>202606</t>
        </is>
      </c>
      <c r="B1918" t="inlineStr">
        <is>
          <t>Integra</t>
        </is>
      </c>
      <c r="C1918" t="inlineStr">
        <is>
          <t>F3</t>
        </is>
      </c>
      <c r="D1918" t="inlineStr">
        <is>
          <t>IN-FONDO3</t>
        </is>
      </c>
      <c r="E1918" t="inlineStr">
        <is>
          <t>302011100001</t>
        </is>
      </c>
      <c r="F1918" t="inlineStr">
        <is>
          <t>PEP214001005</t>
        </is>
      </c>
      <c r="G1918" t="inlineStr">
        <is>
          <t>BU</t>
        </is>
      </c>
      <c r="H1918" t="inlineStr">
        <is>
          <t>Sector</t>
        </is>
      </c>
      <c r="I1918" t="inlineStr">
        <is>
          <t>Otros</t>
        </is>
      </c>
      <c r="J1918" t="inlineStr">
        <is>
          <t>MSCI</t>
        </is>
      </c>
      <c r="K1918" t="inlineStr"/>
      <c r="L1918" t="inlineStr">
        <is>
          <t>Alicorp</t>
        </is>
      </c>
      <c r="M1918" t="inlineStr">
        <is>
          <t>Alicorp</t>
        </is>
      </c>
      <c r="N1918" t="b">
        <v>0</v>
      </c>
      <c r="O1918" t="n">
        <v>35.74</v>
      </c>
      <c r="P1918" t="n">
        <v>0.002503710838049151</v>
      </c>
      <c r="Q1918" t="n">
        <v>2.373293039415462</v>
      </c>
      <c r="R1918" t="n">
        <v>84.82149322870862</v>
      </c>
      <c r="S1918" t="n">
        <v>0.08948262535187666</v>
      </c>
      <c r="T1918">
        <f>O1918*Q1918</f>
        <v/>
      </c>
      <c r="U1918">
        <f>O1918*P1918</f>
        <v/>
      </c>
    </row>
    <row r="1919">
      <c r="A1919" t="inlineStr">
        <is>
          <t>202606</t>
        </is>
      </c>
      <c r="B1919" t="inlineStr">
        <is>
          <t>Integra</t>
        </is>
      </c>
      <c r="C1919" t="inlineStr">
        <is>
          <t>F2</t>
        </is>
      </c>
      <c r="D1919" t="inlineStr">
        <is>
          <t>IN-FONDO2</t>
        </is>
      </c>
      <c r="E1919" t="inlineStr">
        <is>
          <t>302011100001</t>
        </is>
      </c>
      <c r="F1919" t="inlineStr">
        <is>
          <t>PEP214001005</t>
        </is>
      </c>
      <c r="G1919" t="inlineStr">
        <is>
          <t>BU</t>
        </is>
      </c>
      <c r="H1919" t="inlineStr">
        <is>
          <t>Sector</t>
        </is>
      </c>
      <c r="I1919" t="inlineStr">
        <is>
          <t>Otros</t>
        </is>
      </c>
      <c r="J1919" t="inlineStr">
        <is>
          <t>MSCI</t>
        </is>
      </c>
      <c r="K1919" t="inlineStr"/>
      <c r="L1919" t="inlineStr">
        <is>
          <t>Alicorp</t>
        </is>
      </c>
      <c r="M1919" t="inlineStr">
        <is>
          <t>Alicorp</t>
        </is>
      </c>
      <c r="N1919" t="b">
        <v>0</v>
      </c>
      <c r="O1919" t="n">
        <v>35.74</v>
      </c>
      <c r="P1919" t="n">
        <v>0.00272507034386343</v>
      </c>
      <c r="Q1919" t="n">
        <v>20.97909240636544</v>
      </c>
      <c r="R1919" t="n">
        <v>749.7927626035007</v>
      </c>
      <c r="S1919" t="n">
        <v>0.097394014089679</v>
      </c>
      <c r="T1919">
        <f>O1919*Q1919</f>
        <v/>
      </c>
      <c r="U1919">
        <f>O1919*P1919</f>
        <v/>
      </c>
    </row>
    <row r="1920">
      <c r="A1920" t="inlineStr">
        <is>
          <t>202606</t>
        </is>
      </c>
      <c r="B1920" t="inlineStr">
        <is>
          <t>Integra</t>
        </is>
      </c>
      <c r="C1920" t="inlineStr">
        <is>
          <t>F1</t>
        </is>
      </c>
      <c r="D1920" t="inlineStr">
        <is>
          <t>IN-FONDO1</t>
        </is>
      </c>
      <c r="E1920" t="inlineStr">
        <is>
          <t>302011100001</t>
        </is>
      </c>
      <c r="F1920" t="inlineStr">
        <is>
          <t>PEP214001005</t>
        </is>
      </c>
      <c r="G1920" t="inlineStr">
        <is>
          <t>BU</t>
        </is>
      </c>
      <c r="H1920" t="inlineStr">
        <is>
          <t>Sector</t>
        </is>
      </c>
      <c r="I1920" t="inlineStr">
        <is>
          <t>Otros</t>
        </is>
      </c>
      <c r="J1920" t="inlineStr">
        <is>
          <t>MSCI</t>
        </is>
      </c>
      <c r="K1920" t="inlineStr"/>
      <c r="L1920" t="inlineStr">
        <is>
          <t>Alicorp</t>
        </is>
      </c>
      <c r="M1920" t="inlineStr">
        <is>
          <t>Alicorp</t>
        </is>
      </c>
      <c r="N1920" t="b">
        <v>0</v>
      </c>
      <c r="O1920" t="n">
        <v>35.74</v>
      </c>
      <c r="P1920" t="n">
        <v>5.939385196056488e-05</v>
      </c>
      <c r="Q1920" t="n">
        <v>0.1288611449227584</v>
      </c>
      <c r="R1920" t="n">
        <v>4.605497319539384</v>
      </c>
      <c r="S1920" t="n">
        <v>0.002122736269070589</v>
      </c>
      <c r="T1920">
        <f>O1920*Q1920</f>
        <v/>
      </c>
      <c r="U1920">
        <f>O1920*P1920</f>
        <v/>
      </c>
    </row>
    <row r="1921">
      <c r="A1921" t="inlineStr">
        <is>
          <t>202606</t>
        </is>
      </c>
      <c r="B1921" t="inlineStr">
        <is>
          <t>Integra</t>
        </is>
      </c>
      <c r="C1921" t="inlineStr">
        <is>
          <t>F2</t>
        </is>
      </c>
      <c r="D1921" t="inlineStr">
        <is>
          <t>IN-FONDO2</t>
        </is>
      </c>
      <c r="E1921" t="inlineStr">
        <is>
          <t>3021012171A1</t>
        </is>
      </c>
      <c r="F1921" t="inlineStr">
        <is>
          <t>PAL1801171A1</t>
        </is>
      </c>
      <c r="G1921" t="inlineStr">
        <is>
          <t>BU</t>
        </is>
      </c>
      <c r="H1921" t="inlineStr">
        <is>
          <t>Sector</t>
        </is>
      </c>
      <c r="I1921" t="inlineStr">
        <is>
          <t>Otros</t>
        </is>
      </c>
      <c r="J1921" t="inlineStr">
        <is>
          <t>MSCI</t>
        </is>
      </c>
      <c r="K1921" t="inlineStr"/>
      <c r="L1921" t="inlineStr">
        <is>
          <t>InRetail Peru</t>
        </is>
      </c>
      <c r="M1921" t="inlineStr">
        <is>
          <t>InRetail Peru</t>
        </is>
      </c>
      <c r="N1921" t="b">
        <v>0</v>
      </c>
      <c r="O1921" t="n">
        <v>23.09</v>
      </c>
      <c r="P1921" t="n">
        <v>0.01658152806194994</v>
      </c>
      <c r="Q1921" t="n">
        <v>127.6537357040142</v>
      </c>
      <c r="R1921" t="n">
        <v>2947.524757405687</v>
      </c>
      <c r="S1921" t="n">
        <v>0.3828674829504241</v>
      </c>
      <c r="T1921">
        <f>O1921*Q1921</f>
        <v/>
      </c>
      <c r="U1921">
        <f>O1921*P1921</f>
        <v/>
      </c>
    </row>
    <row r="1922">
      <c r="A1922" t="inlineStr">
        <is>
          <t>202606</t>
        </is>
      </c>
      <c r="B1922" t="inlineStr">
        <is>
          <t>Integra</t>
        </is>
      </c>
      <c r="C1922" t="inlineStr">
        <is>
          <t>F3</t>
        </is>
      </c>
      <c r="D1922" t="inlineStr">
        <is>
          <t>IN-FONDO3</t>
        </is>
      </c>
      <c r="E1922" t="inlineStr">
        <is>
          <t>3021012171A1</t>
        </is>
      </c>
      <c r="F1922" t="inlineStr">
        <is>
          <t>PAL1801171A1</t>
        </is>
      </c>
      <c r="G1922" t="inlineStr">
        <is>
          <t>BU</t>
        </is>
      </c>
      <c r="H1922" t="inlineStr">
        <is>
          <t>Sector</t>
        </is>
      </c>
      <c r="I1922" t="inlineStr">
        <is>
          <t>Otros</t>
        </is>
      </c>
      <c r="J1922" t="inlineStr">
        <is>
          <t>MSCI</t>
        </is>
      </c>
      <c r="K1922" t="inlineStr"/>
      <c r="L1922" t="inlineStr">
        <is>
          <t>InRetail Peru</t>
        </is>
      </c>
      <c r="M1922" t="inlineStr">
        <is>
          <t>InRetail Peru</t>
        </is>
      </c>
      <c r="N1922" t="b">
        <v>0</v>
      </c>
      <c r="O1922" t="n">
        <v>23.09</v>
      </c>
      <c r="P1922" t="n">
        <v>0.02534492385859275</v>
      </c>
      <c r="Q1922" t="n">
        <v>24.02471182534067</v>
      </c>
      <c r="R1922" t="n">
        <v>554.7305960471161</v>
      </c>
      <c r="S1922" t="n">
        <v>0.5852142918949067</v>
      </c>
      <c r="T1922">
        <f>O1922*Q1922</f>
        <v/>
      </c>
      <c r="U1922">
        <f>O1922*P1922</f>
        <v/>
      </c>
    </row>
    <row r="1923">
      <c r="A1923" t="inlineStr">
        <is>
          <t>202606</t>
        </is>
      </c>
      <c r="B1923" t="inlineStr">
        <is>
          <t>Integra</t>
        </is>
      </c>
      <c r="C1923" t="inlineStr">
        <is>
          <t>F1</t>
        </is>
      </c>
      <c r="D1923" t="inlineStr">
        <is>
          <t>IN-FONDO1</t>
        </is>
      </c>
      <c r="E1923" t="inlineStr">
        <is>
          <t>3021012171A1</t>
        </is>
      </c>
      <c r="F1923" t="inlineStr">
        <is>
          <t>PAL1801171A1</t>
        </is>
      </c>
      <c r="G1923" t="inlineStr">
        <is>
          <t>BU</t>
        </is>
      </c>
      <c r="H1923" t="inlineStr">
        <is>
          <t>Sector</t>
        </is>
      </c>
      <c r="I1923" t="inlineStr">
        <is>
          <t>Otros</t>
        </is>
      </c>
      <c r="J1923" t="inlineStr">
        <is>
          <t>MSCI</t>
        </is>
      </c>
      <c r="K1923" t="inlineStr"/>
      <c r="L1923" t="inlineStr">
        <is>
          <t>InRetail Peru</t>
        </is>
      </c>
      <c r="M1923" t="inlineStr">
        <is>
          <t>InRetail Peru</t>
        </is>
      </c>
      <c r="N1923" t="b">
        <v>0</v>
      </c>
      <c r="O1923" t="n">
        <v>23.09</v>
      </c>
      <c r="P1923" t="n">
        <v>0.0007439067939862169</v>
      </c>
      <c r="Q1923" t="n">
        <v>1.613983232684252</v>
      </c>
      <c r="R1923" t="n">
        <v>37.26687284267939</v>
      </c>
      <c r="S1923" t="n">
        <v>0.01717680787314175</v>
      </c>
      <c r="T1923">
        <f>O1923*Q1923</f>
        <v/>
      </c>
      <c r="U1923">
        <f>O1923*P1923</f>
        <v/>
      </c>
    </row>
    <row r="1924">
      <c r="A1924" t="inlineStr">
        <is>
          <t>202606</t>
        </is>
      </c>
      <c r="B1924" t="inlineStr">
        <is>
          <t>Integra</t>
        </is>
      </c>
      <c r="C1924" t="inlineStr">
        <is>
          <t>F3</t>
        </is>
      </c>
      <c r="D1924" t="inlineStr">
        <is>
          <t>IN-FONDO3</t>
        </is>
      </c>
      <c r="E1924" t="inlineStr">
        <is>
          <t>300013200002</t>
        </is>
      </c>
      <c r="F1924" t="inlineStr">
        <is>
          <t>PAL2400671A3</t>
        </is>
      </c>
      <c r="G1924" t="inlineStr">
        <is>
          <t>BU</t>
        </is>
      </c>
      <c r="H1924" t="inlineStr">
        <is>
          <t>Sector</t>
        </is>
      </c>
      <c r="I1924" t="inlineStr">
        <is>
          <t>Otros</t>
        </is>
      </c>
      <c r="J1924" t="inlineStr">
        <is>
          <t>MSCI</t>
        </is>
      </c>
      <c r="K1924" t="inlineStr"/>
      <c r="L1924" t="inlineStr">
        <is>
          <t>Intergroup</t>
        </is>
      </c>
      <c r="M1924" t="inlineStr">
        <is>
          <t>Intergroup</t>
        </is>
      </c>
      <c r="N1924" t="b">
        <v>0</v>
      </c>
      <c r="O1924" t="n">
        <v>0.34</v>
      </c>
      <c r="P1924" t="n">
        <v>0.00455848413706544</v>
      </c>
      <c r="Q1924" t="n">
        <v>4.321033606745455</v>
      </c>
      <c r="R1924" t="n">
        <v>1.469151426293455</v>
      </c>
      <c r="S1924" t="n">
        <v>0.00154988460660225</v>
      </c>
      <c r="T1924">
        <f>O1924*Q1924</f>
        <v/>
      </c>
      <c r="U1924">
        <f>O1924*P1924</f>
        <v/>
      </c>
    </row>
    <row r="1925">
      <c r="A1925" t="inlineStr">
        <is>
          <t>202606</t>
        </is>
      </c>
      <c r="B1925" t="inlineStr">
        <is>
          <t>Integra</t>
        </is>
      </c>
      <c r="C1925" t="inlineStr">
        <is>
          <t>F2</t>
        </is>
      </c>
      <c r="D1925" t="inlineStr">
        <is>
          <t>IN-FONDO2</t>
        </is>
      </c>
      <c r="E1925" t="inlineStr">
        <is>
          <t>300013200002</t>
        </is>
      </c>
      <c r="F1925" t="inlineStr">
        <is>
          <t>PAL2400671A3</t>
        </is>
      </c>
      <c r="G1925" t="inlineStr">
        <is>
          <t>BU</t>
        </is>
      </c>
      <c r="H1925" t="inlineStr">
        <is>
          <t>Sector</t>
        </is>
      </c>
      <c r="I1925" t="inlineStr">
        <is>
          <t>Otros</t>
        </is>
      </c>
      <c r="J1925" t="inlineStr">
        <is>
          <t>MSCI</t>
        </is>
      </c>
      <c r="K1925" t="inlineStr"/>
      <c r="L1925" t="inlineStr">
        <is>
          <t>Intergroup</t>
        </is>
      </c>
      <c r="M1925" t="inlineStr">
        <is>
          <t>Intergroup</t>
        </is>
      </c>
      <c r="N1925" t="b">
        <v>0</v>
      </c>
      <c r="O1925" t="n">
        <v>0.34</v>
      </c>
      <c r="P1925" t="n">
        <v>0.01092178998654191</v>
      </c>
      <c r="Q1925" t="n">
        <v>84.08195476001355</v>
      </c>
      <c r="R1925" t="n">
        <v>28.58786461840461</v>
      </c>
      <c r="S1925" t="n">
        <v>0.003713408595424251</v>
      </c>
      <c r="T1925">
        <f>O1925*Q1925</f>
        <v/>
      </c>
      <c r="U1925">
        <f>O1925*P1925</f>
        <v/>
      </c>
    </row>
    <row r="1926">
      <c r="A1926" t="inlineStr">
        <is>
          <t>202606</t>
        </is>
      </c>
      <c r="B1926" t="inlineStr">
        <is>
          <t>Integra</t>
        </is>
      </c>
      <c r="C1926" t="inlineStr">
        <is>
          <t>F1</t>
        </is>
      </c>
      <c r="D1926" t="inlineStr">
        <is>
          <t>IN-FONDO1</t>
        </is>
      </c>
      <c r="E1926" t="inlineStr">
        <is>
          <t>300013200002</t>
        </is>
      </c>
      <c r="F1926" t="inlineStr">
        <is>
          <t>PAL2400671A3</t>
        </is>
      </c>
      <c r="G1926" t="inlineStr">
        <is>
          <t>BU</t>
        </is>
      </c>
      <c r="H1926" t="inlineStr">
        <is>
          <t>Sector</t>
        </is>
      </c>
      <c r="I1926" t="inlineStr">
        <is>
          <t>Otros</t>
        </is>
      </c>
      <c r="J1926" t="inlineStr">
        <is>
          <t>MSCI</t>
        </is>
      </c>
      <c r="K1926" t="inlineStr"/>
      <c r="L1926" t="inlineStr">
        <is>
          <t>Intergroup</t>
        </is>
      </c>
      <c r="M1926" t="inlineStr">
        <is>
          <t>Intergroup</t>
        </is>
      </c>
      <c r="N1926" t="b">
        <v>0</v>
      </c>
      <c r="O1926" t="n">
        <v>0.34</v>
      </c>
      <c r="P1926" t="n">
        <v>0.001258135999052789</v>
      </c>
      <c r="Q1926" t="n">
        <v>2.729657026018875</v>
      </c>
      <c r="R1926" t="n">
        <v>0.9280833888464174</v>
      </c>
      <c r="S1926" t="n">
        <v>0.0004277662396779483</v>
      </c>
      <c r="T1926">
        <f>O1926*Q1926</f>
        <v/>
      </c>
      <c r="U1926">
        <f>O1926*P1926</f>
        <v/>
      </c>
    </row>
    <row r="1927">
      <c r="A1927" t="inlineStr">
        <is>
          <t>202606</t>
        </is>
      </c>
      <c r="B1927" t="inlineStr">
        <is>
          <t>Integra</t>
        </is>
      </c>
      <c r="C1927" t="inlineStr">
        <is>
          <t>F3</t>
        </is>
      </c>
      <c r="D1927" t="inlineStr">
        <is>
          <t>IN-FONDO3</t>
        </is>
      </c>
      <c r="E1927" t="inlineStr">
        <is>
          <t>302012200001</t>
        </is>
      </c>
      <c r="F1927" t="inlineStr">
        <is>
          <t>BMG2519Y1084</t>
        </is>
      </c>
      <c r="G1927" t="inlineStr">
        <is>
          <t>BU</t>
        </is>
      </c>
      <c r="H1927" t="inlineStr">
        <is>
          <t>Sector</t>
        </is>
      </c>
      <c r="I1927" t="inlineStr">
        <is>
          <t>Otros</t>
        </is>
      </c>
      <c r="J1927" t="inlineStr">
        <is>
          <t>MSCI</t>
        </is>
      </c>
      <c r="K1927" t="inlineStr"/>
      <c r="L1927" t="inlineStr">
        <is>
          <t>Credicorp*</t>
        </is>
      </c>
      <c r="M1927" t="inlineStr">
        <is>
          <t>Credicorp</t>
        </is>
      </c>
      <c r="N1927" t="b">
        <v>0</v>
      </c>
      <c r="O1927" t="n">
        <v>0.47</v>
      </c>
      <c r="P1927" t="n">
        <v>0.0671396993014452</v>
      </c>
      <c r="Q1927" t="n">
        <v>63.64240574391719</v>
      </c>
      <c r="R1927" t="n">
        <v>29.91193069964108</v>
      </c>
      <c r="S1927" t="n">
        <v>0.03155565867167924</v>
      </c>
      <c r="T1927">
        <f>O1927*Q1927</f>
        <v/>
      </c>
      <c r="U1927">
        <f>O1927*P1927</f>
        <v/>
      </c>
    </row>
    <row r="1928">
      <c r="A1928" t="inlineStr">
        <is>
          <t>202606</t>
        </is>
      </c>
      <c r="B1928" t="inlineStr">
        <is>
          <t>Integra</t>
        </is>
      </c>
      <c r="C1928" t="inlineStr">
        <is>
          <t>F2</t>
        </is>
      </c>
      <c r="D1928" t="inlineStr">
        <is>
          <t>IN-FONDO2</t>
        </is>
      </c>
      <c r="E1928" t="inlineStr">
        <is>
          <t>302012200001</t>
        </is>
      </c>
      <c r="F1928" t="inlineStr">
        <is>
          <t>BMG2519Y1084</t>
        </is>
      </c>
      <c r="G1928" t="inlineStr">
        <is>
          <t>BU</t>
        </is>
      </c>
      <c r="H1928" t="inlineStr">
        <is>
          <t>Sector</t>
        </is>
      </c>
      <c r="I1928" t="inlineStr">
        <is>
          <t>Otros</t>
        </is>
      </c>
      <c r="J1928" t="inlineStr">
        <is>
          <t>MSCI</t>
        </is>
      </c>
      <c r="K1928" t="inlineStr"/>
      <c r="L1928" t="inlineStr">
        <is>
          <t>Credicorp*</t>
        </is>
      </c>
      <c r="M1928" t="inlineStr">
        <is>
          <t>Credicorp</t>
        </is>
      </c>
      <c r="N1928" t="b">
        <v>0</v>
      </c>
      <c r="O1928" t="n">
        <v>0.47</v>
      </c>
      <c r="P1928" t="n">
        <v>0.04604943868498691</v>
      </c>
      <c r="Q1928" t="n">
        <v>354.5139418544182</v>
      </c>
      <c r="R1928" t="n">
        <v>166.6215526715766</v>
      </c>
      <c r="S1928" t="n">
        <v>0.02164323618194385</v>
      </c>
      <c r="T1928">
        <f>O1928*Q1928</f>
        <v/>
      </c>
      <c r="U1928">
        <f>O1928*P1928</f>
        <v/>
      </c>
    </row>
    <row r="1929">
      <c r="A1929" t="inlineStr">
        <is>
          <t>202606</t>
        </is>
      </c>
      <c r="B1929" t="inlineStr">
        <is>
          <t>Integra</t>
        </is>
      </c>
      <c r="C1929" t="inlineStr">
        <is>
          <t>F1</t>
        </is>
      </c>
      <c r="D1929" t="inlineStr">
        <is>
          <t>IN-FONDO1</t>
        </is>
      </c>
      <c r="E1929" t="inlineStr">
        <is>
          <t>302012200001</t>
        </is>
      </c>
      <c r="F1929" t="inlineStr">
        <is>
          <t>BMG2519Y1084</t>
        </is>
      </c>
      <c r="G1929" t="inlineStr">
        <is>
          <t>BU</t>
        </is>
      </c>
      <c r="H1929" t="inlineStr">
        <is>
          <t>Sector</t>
        </is>
      </c>
      <c r="I1929" t="inlineStr">
        <is>
          <t>Otros</t>
        </is>
      </c>
      <c r="J1929" t="inlineStr">
        <is>
          <t>MSCI</t>
        </is>
      </c>
      <c r="K1929" t="inlineStr"/>
      <c r="L1929" t="inlineStr">
        <is>
          <t>Credicorp*</t>
        </is>
      </c>
      <c r="M1929" t="inlineStr">
        <is>
          <t>Credicorp</t>
        </is>
      </c>
      <c r="N1929" t="b">
        <v>0</v>
      </c>
      <c r="O1929" t="n">
        <v>0.47</v>
      </c>
      <c r="P1929" t="n">
        <v>0.00306815910017362</v>
      </c>
      <c r="Q1929" t="n">
        <v>6.656690573227345</v>
      </c>
      <c r="R1929" t="n">
        <v>3.128644569416852</v>
      </c>
      <c r="S1929" t="n">
        <v>0.001442034777081601</v>
      </c>
      <c r="T1929">
        <f>O1929*Q1929</f>
        <v/>
      </c>
      <c r="U1929">
        <f>O1929*P1929</f>
        <v/>
      </c>
    </row>
    <row r="1930">
      <c r="A1930" t="inlineStr">
        <is>
          <t>202606</t>
        </is>
      </c>
      <c r="B1930" t="inlineStr">
        <is>
          <t>Integra</t>
        </is>
      </c>
      <c r="C1930" t="inlineStr">
        <is>
          <t>F1</t>
        </is>
      </c>
      <c r="D1930" t="inlineStr">
        <is>
          <t>IN-FONDO1</t>
        </is>
      </c>
      <c r="E1930" t="inlineStr">
        <is>
          <t>302029100001</t>
        </is>
      </c>
      <c r="F1930" t="inlineStr">
        <is>
          <t>PEP736581005</t>
        </is>
      </c>
      <c r="G1930" t="inlineStr">
        <is>
          <t>BU</t>
        </is>
      </c>
      <c r="H1930" t="inlineStr">
        <is>
          <t>Sector</t>
        </is>
      </c>
      <c r="I1930" t="inlineStr">
        <is>
          <t>Otros</t>
        </is>
      </c>
      <c r="J1930" t="inlineStr">
        <is>
          <t>MSCI</t>
        </is>
      </c>
      <c r="K1930" t="inlineStr"/>
      <c r="L1930" t="inlineStr">
        <is>
          <t>Aenza</t>
        </is>
      </c>
      <c r="M1930" t="inlineStr">
        <is>
          <t>Aenza</t>
        </is>
      </c>
      <c r="N1930" t="b">
        <v>0</v>
      </c>
      <c r="O1930" t="n">
        <v>140.61</v>
      </c>
      <c r="P1930" t="n">
        <v>0.0005323283657020062</v>
      </c>
      <c r="Q1930" t="n">
        <v>1.154941806515035</v>
      </c>
      <c r="R1930" t="n">
        <v>162.3963674140791</v>
      </c>
      <c r="S1930" t="n">
        <v>0.0748506915013591</v>
      </c>
      <c r="T1930">
        <f>O1930*Q1930</f>
        <v/>
      </c>
      <c r="U1930">
        <f>O1930*P1930</f>
        <v/>
      </c>
    </row>
    <row r="1931">
      <c r="A1931" t="inlineStr">
        <is>
          <t>202606</t>
        </is>
      </c>
      <c r="B1931" t="inlineStr">
        <is>
          <t>Integra</t>
        </is>
      </c>
      <c r="C1931" t="inlineStr">
        <is>
          <t>F2</t>
        </is>
      </c>
      <c r="D1931" t="inlineStr">
        <is>
          <t>IN-FONDO2</t>
        </is>
      </c>
      <c r="E1931" t="inlineStr">
        <is>
          <t>302029100001</t>
        </is>
      </c>
      <c r="F1931" t="inlineStr">
        <is>
          <t>PEP736581005</t>
        </is>
      </c>
      <c r="G1931" t="inlineStr">
        <is>
          <t>BU</t>
        </is>
      </c>
      <c r="H1931" t="inlineStr">
        <is>
          <t>Sector</t>
        </is>
      </c>
      <c r="I1931" t="inlineStr">
        <is>
          <t>Otros</t>
        </is>
      </c>
      <c r="J1931" t="inlineStr">
        <is>
          <t>MSCI</t>
        </is>
      </c>
      <c r="K1931" t="inlineStr"/>
      <c r="L1931" t="inlineStr">
        <is>
          <t>Aenza</t>
        </is>
      </c>
      <c r="M1931" t="inlineStr">
        <is>
          <t>Aenza</t>
        </is>
      </c>
      <c r="N1931" t="b">
        <v>0</v>
      </c>
      <c r="O1931" t="n">
        <v>140.61</v>
      </c>
      <c r="P1931" t="n">
        <v>0.001048112006682751</v>
      </c>
      <c r="Q1931" t="n">
        <v>8.068943500828953</v>
      </c>
      <c r="R1931" t="n">
        <v>1134.574145651559</v>
      </c>
      <c r="S1931" t="n">
        <v>0.1473750292596617</v>
      </c>
      <c r="T1931">
        <f>O1931*Q1931</f>
        <v/>
      </c>
      <c r="U1931">
        <f>O1931*P1931</f>
        <v/>
      </c>
    </row>
    <row r="1932">
      <c r="A1932" t="inlineStr">
        <is>
          <t>202606</t>
        </is>
      </c>
      <c r="B1932" t="inlineStr">
        <is>
          <t>Integra</t>
        </is>
      </c>
      <c r="C1932" t="inlineStr">
        <is>
          <t>F3</t>
        </is>
      </c>
      <c r="D1932" t="inlineStr">
        <is>
          <t>IN-FONDO3</t>
        </is>
      </c>
      <c r="E1932" t="inlineStr">
        <is>
          <t>302029100001</t>
        </is>
      </c>
      <c r="F1932" t="inlineStr">
        <is>
          <t>PEP736581005</t>
        </is>
      </c>
      <c r="G1932" t="inlineStr">
        <is>
          <t>BU</t>
        </is>
      </c>
      <c r="H1932" t="inlineStr">
        <is>
          <t>Sector</t>
        </is>
      </c>
      <c r="I1932" t="inlineStr">
        <is>
          <t>Otros</t>
        </is>
      </c>
      <c r="J1932" t="inlineStr">
        <is>
          <t>MSCI</t>
        </is>
      </c>
      <c r="K1932" t="inlineStr"/>
      <c r="L1932" t="inlineStr">
        <is>
          <t>Aenza</t>
        </is>
      </c>
      <c r="M1932" t="inlineStr">
        <is>
          <t>Aenza</t>
        </is>
      </c>
      <c r="N1932" t="b">
        <v>0</v>
      </c>
      <c r="O1932" t="n">
        <v>140.61</v>
      </c>
      <c r="P1932" t="n">
        <v>0.01254519855774411</v>
      </c>
      <c r="Q1932" t="n">
        <v>11.89172166478216</v>
      </c>
      <c r="R1932" t="n">
        <v>1672.09498328502</v>
      </c>
      <c r="S1932" t="n">
        <v>1.7639803692044</v>
      </c>
      <c r="T1932">
        <f>O1932*Q1932</f>
        <v/>
      </c>
      <c r="U1932">
        <f>O1932*P1932</f>
        <v/>
      </c>
    </row>
    <row r="1933">
      <c r="A1933" t="inlineStr">
        <is>
          <t>202606</t>
        </is>
      </c>
      <c r="B1933" t="inlineStr">
        <is>
          <t>Integra</t>
        </is>
      </c>
      <c r="C1933" t="inlineStr">
        <is>
          <t>F2</t>
        </is>
      </c>
      <c r="D1933" t="inlineStr">
        <is>
          <t>IN-FONDO2</t>
        </is>
      </c>
      <c r="E1933" t="inlineStr">
        <is>
          <t>302107100001</t>
        </is>
      </c>
      <c r="F1933" t="inlineStr">
        <is>
          <t>PEP736001004</t>
        </is>
      </c>
      <c r="G1933" t="inlineStr">
        <is>
          <t>BU</t>
        </is>
      </c>
      <c r="H1933" t="inlineStr">
        <is>
          <t>Sector</t>
        </is>
      </c>
      <c r="I1933" t="inlineStr">
        <is>
          <t>Otros</t>
        </is>
      </c>
      <c r="J1933" t="inlineStr">
        <is>
          <t>MSCI</t>
        </is>
      </c>
      <c r="K1933" t="inlineStr"/>
      <c r="L1933" t="inlineStr">
        <is>
          <t>Ferreyros</t>
        </is>
      </c>
      <c r="M1933" t="inlineStr">
        <is>
          <t>Ferreyros</t>
        </is>
      </c>
      <c r="N1933" t="b">
        <v>0</v>
      </c>
      <c r="O1933" t="n">
        <v>6.24</v>
      </c>
      <c r="P1933" t="n">
        <v>0.01330724031137846</v>
      </c>
      <c r="Q1933" t="n">
        <v>102.4464652058578</v>
      </c>
      <c r="R1933" t="n">
        <v>639.2659428845527</v>
      </c>
      <c r="S1933" t="n">
        <v>0.0830371795430016</v>
      </c>
      <c r="T1933">
        <f>O1933*Q1933</f>
        <v/>
      </c>
      <c r="U1933">
        <f>O1933*P1933</f>
        <v/>
      </c>
    </row>
    <row r="1934">
      <c r="A1934" t="inlineStr">
        <is>
          <t>202606</t>
        </is>
      </c>
      <c r="B1934" t="inlineStr">
        <is>
          <t>Integra</t>
        </is>
      </c>
      <c r="C1934" t="inlineStr">
        <is>
          <t>F3</t>
        </is>
      </c>
      <c r="D1934" t="inlineStr">
        <is>
          <t>IN-FONDO3</t>
        </is>
      </c>
      <c r="E1934" t="inlineStr">
        <is>
          <t>302107100001</t>
        </is>
      </c>
      <c r="F1934" t="inlineStr">
        <is>
          <t>PEP736001004</t>
        </is>
      </c>
      <c r="G1934" t="inlineStr">
        <is>
          <t>BU</t>
        </is>
      </c>
      <c r="H1934" t="inlineStr">
        <is>
          <t>Sector</t>
        </is>
      </c>
      <c r="I1934" t="inlineStr">
        <is>
          <t>Otros</t>
        </is>
      </c>
      <c r="J1934" t="inlineStr">
        <is>
          <t>MSCI</t>
        </is>
      </c>
      <c r="K1934" t="inlineStr"/>
      <c r="L1934" t="inlineStr">
        <is>
          <t>Ferreyros</t>
        </is>
      </c>
      <c r="M1934" t="inlineStr">
        <is>
          <t>Ferreyros</t>
        </is>
      </c>
      <c r="N1934" t="b">
        <v>0</v>
      </c>
      <c r="O1934" t="n">
        <v>6.24</v>
      </c>
      <c r="P1934" t="n">
        <v>0.02619767345160605</v>
      </c>
      <c r="Q1934" t="n">
        <v>24.8330418619833</v>
      </c>
      <c r="R1934" t="n">
        <v>154.9581812187758</v>
      </c>
      <c r="S1934" t="n">
        <v>0.1634734823380218</v>
      </c>
      <c r="T1934">
        <f>O1934*Q1934</f>
        <v/>
      </c>
      <c r="U1934">
        <f>O1934*P1934</f>
        <v/>
      </c>
    </row>
    <row r="1935">
      <c r="A1935" t="inlineStr">
        <is>
          <t>202606</t>
        </is>
      </c>
      <c r="B1935" t="inlineStr">
        <is>
          <t>Integra</t>
        </is>
      </c>
      <c r="C1935" t="inlineStr">
        <is>
          <t>F1</t>
        </is>
      </c>
      <c r="D1935" t="inlineStr">
        <is>
          <t>IN-FONDO1</t>
        </is>
      </c>
      <c r="E1935" t="inlineStr">
        <is>
          <t>302107100001</t>
        </is>
      </c>
      <c r="F1935" t="inlineStr">
        <is>
          <t>PEP736001004</t>
        </is>
      </c>
      <c r="G1935" t="inlineStr">
        <is>
          <t>BU</t>
        </is>
      </c>
      <c r="H1935" t="inlineStr">
        <is>
          <t>Sector</t>
        </is>
      </c>
      <c r="I1935" t="inlineStr">
        <is>
          <t>Otros</t>
        </is>
      </c>
      <c r="J1935" t="inlineStr">
        <is>
          <t>MSCI</t>
        </is>
      </c>
      <c r="K1935" t="inlineStr"/>
      <c r="L1935" t="inlineStr">
        <is>
          <t>Ferreyros</t>
        </is>
      </c>
      <c r="M1935" t="inlineStr">
        <is>
          <t>Ferreyros</t>
        </is>
      </c>
      <c r="N1935" t="b">
        <v>0</v>
      </c>
      <c r="O1935" t="n">
        <v>6.24</v>
      </c>
      <c r="P1935" t="n">
        <v>0.007686430752711213</v>
      </c>
      <c r="Q1935" t="n">
        <v>16.67651170059666</v>
      </c>
      <c r="R1935" t="n">
        <v>104.0614330117232</v>
      </c>
      <c r="S1935" t="n">
        <v>0.04796332789691797</v>
      </c>
      <c r="T1935">
        <f>O1935*Q1935</f>
        <v/>
      </c>
      <c r="U1935">
        <f>O1935*P1935</f>
        <v/>
      </c>
    </row>
    <row r="1936">
      <c r="A1936" t="inlineStr">
        <is>
          <t>202606</t>
        </is>
      </c>
      <c r="B1936" t="inlineStr">
        <is>
          <t>Integra</t>
        </is>
      </c>
      <c r="C1936" t="inlineStr">
        <is>
          <t>F3</t>
        </is>
      </c>
      <c r="D1936" t="inlineStr">
        <is>
          <t>IN-FONDO3</t>
        </is>
      </c>
      <c r="E1936" t="inlineStr">
        <is>
          <t>5271112EG102</t>
        </is>
      </c>
      <c r="F1936" t="inlineStr">
        <is>
          <t>US46435G1022</t>
        </is>
      </c>
      <c r="G1936" t="inlineStr">
        <is>
          <t>TD</t>
        </is>
      </c>
      <c r="H1936" t="inlineStr">
        <is>
          <t>Sector</t>
        </is>
      </c>
      <c r="I1936" t="inlineStr">
        <is>
          <t>RF</t>
        </is>
      </c>
      <c r="J1936" t="inlineStr">
        <is>
          <t>MSCI</t>
        </is>
      </c>
      <c r="K1936" t="inlineStr"/>
      <c r="L1936" t="inlineStr">
        <is>
          <t>BlackRock - iShares Convertible Bond ETF</t>
        </is>
      </c>
      <c r="M1936" t="inlineStr">
        <is>
          <t>BlackRock - iShares Convertible Bond ETF</t>
        </is>
      </c>
      <c r="N1936" t="b">
        <v>0</v>
      </c>
      <c r="O1936" t="n">
        <v>46.73849696</v>
      </c>
      <c r="P1936" t="n">
        <v>0.0139687880013262</v>
      </c>
      <c r="Q1936" t="n">
        <v>13.24115661793004</v>
      </c>
      <c r="R1936" t="n">
        <v>618.871758334007</v>
      </c>
      <c r="S1936" t="n">
        <v>0.6528801555348689</v>
      </c>
      <c r="T1936">
        <f>O1936*Q1936</f>
        <v/>
      </c>
      <c r="U1936">
        <f>O1936*P1936</f>
        <v/>
      </c>
    </row>
    <row r="1937">
      <c r="A1937" t="inlineStr">
        <is>
          <t>202606</t>
        </is>
      </c>
      <c r="B1937" t="inlineStr">
        <is>
          <t>Integra</t>
        </is>
      </c>
      <c r="C1937" t="inlineStr">
        <is>
          <t>F1</t>
        </is>
      </c>
      <c r="D1937" t="inlineStr">
        <is>
          <t>IN-FONDO1</t>
        </is>
      </c>
      <c r="E1937" t="inlineStr">
        <is>
          <t>5273932EA359</t>
        </is>
      </c>
      <c r="F1937" t="inlineStr">
        <is>
          <t>US78464A3591</t>
        </is>
      </c>
      <c r="G1937" t="inlineStr">
        <is>
          <t>TD</t>
        </is>
      </c>
      <c r="H1937" t="inlineStr">
        <is>
          <t>Sector</t>
        </is>
      </c>
      <c r="I1937" t="inlineStr">
        <is>
          <t>RF</t>
        </is>
      </c>
      <c r="J1937" t="inlineStr">
        <is>
          <t>MSCI</t>
        </is>
      </c>
      <c r="K1937" t="inlineStr"/>
      <c r="L1937" t="inlineStr">
        <is>
          <t>SSGA - Bloomberg Barclays Convertible Securities</t>
        </is>
      </c>
      <c r="M1937" t="inlineStr">
        <is>
          <t>SSGA - Bloomberg Barclays Convertible Securities</t>
        </is>
      </c>
      <c r="N1937" t="b">
        <v>0</v>
      </c>
      <c r="O1937" t="n">
        <v>46.54267703</v>
      </c>
      <c r="P1937" t="n">
        <v>0.01776942692008192</v>
      </c>
      <c r="Q1937" t="n">
        <v>38.55262155859781</v>
      </c>
      <c r="R1937" t="n">
        <v>1794.342213861633</v>
      </c>
      <c r="S1937" t="n">
        <v>0.8270366981495605</v>
      </c>
      <c r="T1937">
        <f>O1937*Q1937</f>
        <v/>
      </c>
      <c r="U1937">
        <f>O1937*P1937</f>
        <v/>
      </c>
    </row>
    <row r="1938">
      <c r="A1938" t="inlineStr">
        <is>
          <t>202606</t>
        </is>
      </c>
      <c r="B1938" t="inlineStr">
        <is>
          <t>Integra</t>
        </is>
      </c>
      <c r="C1938" t="inlineStr">
        <is>
          <t>F2</t>
        </is>
      </c>
      <c r="D1938" t="inlineStr">
        <is>
          <t>IN-FONDO2</t>
        </is>
      </c>
      <c r="E1938" t="inlineStr">
        <is>
          <t>5273932EA359</t>
        </is>
      </c>
      <c r="F1938" t="inlineStr">
        <is>
          <t>US78464A3591</t>
        </is>
      </c>
      <c r="G1938" t="inlineStr">
        <is>
          <t>TD</t>
        </is>
      </c>
      <c r="H1938" t="inlineStr">
        <is>
          <t>Sector</t>
        </is>
      </c>
      <c r="I1938" t="inlineStr">
        <is>
          <t>RF</t>
        </is>
      </c>
      <c r="J1938" t="inlineStr">
        <is>
          <t>MSCI</t>
        </is>
      </c>
      <c r="K1938" t="inlineStr"/>
      <c r="L1938" t="inlineStr">
        <is>
          <t>SSGA - Bloomberg Barclays Convertible Securities</t>
        </is>
      </c>
      <c r="M1938" t="inlineStr">
        <is>
          <t>SSGA - Bloomberg Barclays Convertible Securities</t>
        </is>
      </c>
      <c r="N1938" t="b">
        <v>0</v>
      </c>
      <c r="O1938" t="n">
        <v>46.54267703</v>
      </c>
      <c r="P1938" t="n">
        <v>0.005218426505792345</v>
      </c>
      <c r="Q1938" t="n">
        <v>40.17432141793213</v>
      </c>
      <c r="R1938" t="n">
        <v>1869.820466654227</v>
      </c>
      <c r="S1938" t="n">
        <v>0.2428795394638845</v>
      </c>
      <c r="T1938">
        <f>O1938*Q1938</f>
        <v/>
      </c>
      <c r="U1938">
        <f>O1938*P1938</f>
        <v/>
      </c>
    </row>
    <row r="1939">
      <c r="A1939" t="inlineStr">
        <is>
          <t>202606</t>
        </is>
      </c>
      <c r="B1939" t="inlineStr">
        <is>
          <t>Integra</t>
        </is>
      </c>
      <c r="C1939" t="inlineStr">
        <is>
          <t>F1</t>
        </is>
      </c>
      <c r="D1939" t="inlineStr">
        <is>
          <t>IN-FONDO1</t>
        </is>
      </c>
      <c r="E1939" t="inlineStr">
        <is>
          <t>5274492F8555</t>
        </is>
      </c>
      <c r="F1939" t="inlineStr">
        <is>
          <t>FR0013185550</t>
        </is>
      </c>
      <c r="G1939" t="inlineStr">
        <is>
          <t>TD</t>
        </is>
      </c>
      <c r="H1939" t="inlineStr">
        <is>
          <t>Sector</t>
        </is>
      </c>
      <c r="I1939" t="inlineStr">
        <is>
          <t>RF</t>
        </is>
      </c>
      <c r="J1939" t="inlineStr">
        <is>
          <t>MSCI</t>
        </is>
      </c>
      <c r="K1939" t="inlineStr"/>
      <c r="L1939" t="inlineStr">
        <is>
          <t>Lazard - Convertible Global Fund</t>
        </is>
      </c>
      <c r="M1939" t="inlineStr">
        <is>
          <t>Lazard - Convertible Global Fund</t>
        </is>
      </c>
      <c r="N1939" t="b">
        <v>0</v>
      </c>
      <c r="O1939" t="n">
        <v>69.31487258</v>
      </c>
      <c r="P1939" t="n">
        <v>8.569013233851922e-07</v>
      </c>
      <c r="Q1939" t="n">
        <v>0.001859136627315533</v>
      </c>
      <c r="R1939" t="n">
        <v>0.1288658184311871</v>
      </c>
      <c r="S1939" t="n">
        <v>5.939600604407797e-05</v>
      </c>
      <c r="T1939">
        <f>O1939*Q1939</f>
        <v/>
      </c>
      <c r="U1939">
        <f>O1939*P1939</f>
        <v/>
      </c>
    </row>
    <row r="1940">
      <c r="A1940" t="inlineStr">
        <is>
          <t>202606</t>
        </is>
      </c>
      <c r="B1940" t="inlineStr">
        <is>
          <t>Integra</t>
        </is>
      </c>
      <c r="C1940" t="inlineStr">
        <is>
          <t>F1</t>
        </is>
      </c>
      <c r="D1940" t="inlineStr">
        <is>
          <t>IN-FONDO1</t>
        </is>
      </c>
      <c r="E1940" t="inlineStr">
        <is>
          <t>5273862FW849</t>
        </is>
      </c>
      <c r="F1940" t="inlineStr">
        <is>
          <t>IE00B3RW8498</t>
        </is>
      </c>
      <c r="G1940" t="inlineStr">
        <is>
          <t>TD</t>
        </is>
      </c>
      <c r="H1940" t="inlineStr">
        <is>
          <t>Sector</t>
        </is>
      </c>
      <c r="I1940" t="inlineStr">
        <is>
          <t>RF</t>
        </is>
      </c>
      <c r="J1940" t="inlineStr">
        <is>
          <t>MSCI</t>
        </is>
      </c>
      <c r="K1940" t="inlineStr"/>
      <c r="L1940" t="inlineStr">
        <is>
          <t>Nomura - US High Yield Bond Fund</t>
        </is>
      </c>
      <c r="M1940" t="inlineStr">
        <is>
          <t>Nomura - US High Yield Bond Fund</t>
        </is>
      </c>
      <c r="N1940" t="b">
        <v>0</v>
      </c>
      <c r="O1940" t="n">
        <v>122.34383933</v>
      </c>
      <c r="P1940" t="n">
        <v>2.010578403214738e-07</v>
      </c>
      <c r="Q1940" t="n">
        <v>0.0004362159153564324</v>
      </c>
      <c r="R1940" t="n">
        <v>0.05336832986155624</v>
      </c>
      <c r="S1940" t="n">
        <v>2.459818811232719e-05</v>
      </c>
      <c r="T1940">
        <f>O1940*Q1940</f>
        <v/>
      </c>
      <c r="U1940">
        <f>O1940*P1940</f>
        <v/>
      </c>
    </row>
    <row r="1941">
      <c r="A1941" t="inlineStr">
        <is>
          <t>202606</t>
        </is>
      </c>
      <c r="B1941" t="inlineStr">
        <is>
          <t>Integra</t>
        </is>
      </c>
      <c r="C1941" t="inlineStr">
        <is>
          <t>F2</t>
        </is>
      </c>
      <c r="D1941" t="inlineStr">
        <is>
          <t>IN-FONDO2</t>
        </is>
      </c>
      <c r="E1941" t="inlineStr">
        <is>
          <t>5273862FW849</t>
        </is>
      </c>
      <c r="F1941" t="inlineStr">
        <is>
          <t>IE00B3RW8498</t>
        </is>
      </c>
      <c r="G1941" t="inlineStr">
        <is>
          <t>TD</t>
        </is>
      </c>
      <c r="H1941" t="inlineStr">
        <is>
          <t>Sector</t>
        </is>
      </c>
      <c r="I1941" t="inlineStr">
        <is>
          <t>RF</t>
        </is>
      </c>
      <c r="J1941" t="inlineStr">
        <is>
          <t>MSCI</t>
        </is>
      </c>
      <c r="K1941" t="inlineStr"/>
      <c r="L1941" t="inlineStr">
        <is>
          <t>Nomura - US High Yield Bond Fund</t>
        </is>
      </c>
      <c r="M1941" t="inlineStr">
        <is>
          <t>Nomura - US High Yield Bond Fund</t>
        </is>
      </c>
      <c r="N1941" t="b">
        <v>0</v>
      </c>
      <c r="O1941" t="n">
        <v>122.34383933</v>
      </c>
      <c r="P1941" t="n">
        <v>5.596835553084353e-08</v>
      </c>
      <c r="Q1941" t="n">
        <v>0.0004308752268204658</v>
      </c>
      <c r="R1941" t="n">
        <v>0.05271492952140037</v>
      </c>
      <c r="S1941" t="n">
        <v>6.847383496629837e-06</v>
      </c>
      <c r="T1941">
        <f>O1941*Q1941</f>
        <v/>
      </c>
      <c r="U1941">
        <f>O1941*P1941</f>
        <v/>
      </c>
    </row>
    <row r="1942">
      <c r="A1942" t="inlineStr">
        <is>
          <t>202606</t>
        </is>
      </c>
      <c r="B1942" t="inlineStr">
        <is>
          <t>Integra</t>
        </is>
      </c>
      <c r="C1942" t="inlineStr">
        <is>
          <t>F1</t>
        </is>
      </c>
      <c r="D1942" t="inlineStr">
        <is>
          <t>IN-FONDO1</t>
        </is>
      </c>
      <c r="E1942" t="inlineStr">
        <is>
          <t>5275114F0215</t>
        </is>
      </c>
      <c r="F1942" t="inlineStr">
        <is>
          <t>LU1163202150</t>
        </is>
      </c>
      <c r="G1942" t="inlineStr">
        <is>
          <t>TD</t>
        </is>
      </c>
      <c r="H1942" t="inlineStr">
        <is>
          <t>Sector</t>
        </is>
      </c>
      <c r="I1942" t="inlineStr">
        <is>
          <t>RF</t>
        </is>
      </c>
      <c r="J1942" t="inlineStr">
        <is>
          <t>MSCI</t>
        </is>
      </c>
      <c r="K1942" t="inlineStr"/>
      <c r="L1942" t="inlineStr">
        <is>
          <t>BlueBay - Financial Capital Bond - E</t>
        </is>
      </c>
      <c r="M1942" t="inlineStr">
        <is>
          <t>BlueBay - Financial Capital Bond - E</t>
        </is>
      </c>
      <c r="N1942" t="b">
        <v>0</v>
      </c>
      <c r="O1942" t="n">
        <v>0.45011049</v>
      </c>
      <c r="P1942" t="n">
        <v>0.0001522571461420653</v>
      </c>
      <c r="Q1942" t="n">
        <v>0.3303377290222764</v>
      </c>
      <c r="R1942" t="n">
        <v>0.148688477075704</v>
      </c>
      <c r="S1942" t="n">
        <v>6.853253865600663e-05</v>
      </c>
      <c r="T1942">
        <f>O1942*Q1942</f>
        <v/>
      </c>
      <c r="U1942">
        <f>O1942*P1942</f>
        <v/>
      </c>
    </row>
    <row r="1943">
      <c r="A1943" t="inlineStr">
        <is>
          <t>202606</t>
        </is>
      </c>
      <c r="B1943" t="inlineStr">
        <is>
          <t>Integra</t>
        </is>
      </c>
      <c r="C1943" t="inlineStr">
        <is>
          <t>F2</t>
        </is>
      </c>
      <c r="D1943" t="inlineStr">
        <is>
          <t>IN-FONDO2</t>
        </is>
      </c>
      <c r="E1943" t="inlineStr">
        <is>
          <t>5275114F0215</t>
        </is>
      </c>
      <c r="F1943" t="inlineStr">
        <is>
          <t>LU1163202150</t>
        </is>
      </c>
      <c r="G1943" t="inlineStr">
        <is>
          <t>TD</t>
        </is>
      </c>
      <c r="H1943" t="inlineStr">
        <is>
          <t>Sector</t>
        </is>
      </c>
      <c r="I1943" t="inlineStr">
        <is>
          <t>RF</t>
        </is>
      </c>
      <c r="J1943" t="inlineStr">
        <is>
          <t>MSCI</t>
        </is>
      </c>
      <c r="K1943" t="inlineStr"/>
      <c r="L1943" t="inlineStr">
        <is>
          <t>BlueBay - Financial Capital Bond - E</t>
        </is>
      </c>
      <c r="M1943" t="inlineStr">
        <is>
          <t>BlueBay - Financial Capital Bond - E</t>
        </is>
      </c>
      <c r="N1943" t="b">
        <v>0</v>
      </c>
      <c r="O1943" t="n">
        <v>0.45011049</v>
      </c>
      <c r="P1943" t="n">
        <v>9.428425577555976e-05</v>
      </c>
      <c r="Q1943" t="n">
        <v>0.7258521303257747</v>
      </c>
      <c r="R1943" t="n">
        <v>0.3267136580484783</v>
      </c>
      <c r="S1943" t="n">
        <v>4.243833256642253e-05</v>
      </c>
      <c r="T1943">
        <f>O1943*Q1943</f>
        <v/>
      </c>
      <c r="U1943">
        <f>O1943*P1943</f>
        <v/>
      </c>
    </row>
    <row r="1944">
      <c r="A1944" t="inlineStr">
        <is>
          <t>202606</t>
        </is>
      </c>
      <c r="B1944" t="inlineStr">
        <is>
          <t>Integra</t>
        </is>
      </c>
      <c r="C1944" t="inlineStr">
        <is>
          <t>F1</t>
        </is>
      </c>
      <c r="D1944" t="inlineStr">
        <is>
          <t>IN-FONDO1</t>
        </is>
      </c>
      <c r="E1944" t="inlineStr">
        <is>
          <t>5273882F4892</t>
        </is>
      </c>
      <c r="F1944" t="inlineStr">
        <is>
          <t>LU0398248921</t>
        </is>
      </c>
      <c r="G1944" t="inlineStr">
        <is>
          <t>TD</t>
        </is>
      </c>
      <c r="H1944" t="inlineStr">
        <is>
          <t>Sector</t>
        </is>
      </c>
      <c r="I1944" t="inlineStr">
        <is>
          <t>RF</t>
        </is>
      </c>
      <c r="J1944" t="inlineStr">
        <is>
          <t>MSCI</t>
        </is>
      </c>
      <c r="K1944" t="inlineStr"/>
      <c r="L1944" t="inlineStr">
        <is>
          <t>Robeco Luxembourg S.A.</t>
        </is>
      </c>
      <c r="M1944" t="inlineStr">
        <is>
          <t>Robeco Luxembourg S.A.</t>
        </is>
      </c>
      <c r="N1944" t="b">
        <v>0</v>
      </c>
      <c r="O1944" t="n">
        <v>109.84318299</v>
      </c>
      <c r="P1944" t="n">
        <v>1.819670964430001e-07</v>
      </c>
      <c r="Q1944" t="n">
        <v>0.0003947965591031852</v>
      </c>
      <c r="R1944" t="n">
        <v>0.04336571068539352</v>
      </c>
      <c r="S1944" t="n">
        <v>1.998784507274744e-05</v>
      </c>
      <c r="T1944">
        <f>O1944*Q1944</f>
        <v/>
      </c>
      <c r="U1944">
        <f>O1944*P1944</f>
        <v/>
      </c>
    </row>
    <row r="1945">
      <c r="A1945" t="inlineStr">
        <is>
          <t>202606</t>
        </is>
      </c>
      <c r="B1945" t="inlineStr">
        <is>
          <t>Integra</t>
        </is>
      </c>
      <c r="C1945" t="inlineStr">
        <is>
          <t>F2</t>
        </is>
      </c>
      <c r="D1945" t="inlineStr">
        <is>
          <t>IN-FONDO2</t>
        </is>
      </c>
      <c r="E1945" t="inlineStr">
        <is>
          <t>5274122F6097</t>
        </is>
      </c>
      <c r="F1945" t="inlineStr">
        <is>
          <t>IE0002460974</t>
        </is>
      </c>
      <c r="G1945" t="inlineStr">
        <is>
          <t>TD</t>
        </is>
      </c>
      <c r="H1945" t="inlineStr">
        <is>
          <t>Sector</t>
        </is>
      </c>
      <c r="I1945" t="inlineStr">
        <is>
          <t>RF</t>
        </is>
      </c>
      <c r="J1945" t="inlineStr">
        <is>
          <t>MSCI</t>
        </is>
      </c>
      <c r="K1945" t="inlineStr"/>
      <c r="L1945" t="inlineStr">
        <is>
          <t>Pimco - US High Yield Bond</t>
        </is>
      </c>
      <c r="M1945" t="inlineStr">
        <is>
          <t>Pimco - US High Yield Bond</t>
        </is>
      </c>
      <c r="N1945" t="b">
        <v>0</v>
      </c>
      <c r="O1945" t="n">
        <v>83.78072407000001</v>
      </c>
      <c r="P1945" t="n">
        <v>6.033598458377216e-09</v>
      </c>
      <c r="Q1945" t="n">
        <v>4.644996408486962e-05</v>
      </c>
      <c r="R1945" t="n">
        <v>0.003891611624055872</v>
      </c>
      <c r="S1945" t="n">
        <v>5.054992475904789e-07</v>
      </c>
      <c r="T1945">
        <f>O1945*Q1945</f>
        <v/>
      </c>
      <c r="U1945">
        <f>O1945*P1945</f>
        <v/>
      </c>
    </row>
    <row r="1946">
      <c r="A1946" t="inlineStr">
        <is>
          <t>202606</t>
        </is>
      </c>
      <c r="B1946" t="inlineStr">
        <is>
          <t>Integra</t>
        </is>
      </c>
      <c r="C1946" t="inlineStr">
        <is>
          <t>F1</t>
        </is>
      </c>
      <c r="D1946" t="inlineStr">
        <is>
          <t>IN-FONDO1</t>
        </is>
      </c>
      <c r="E1946" t="inlineStr">
        <is>
          <t>5274122F6097</t>
        </is>
      </c>
      <c r="F1946" t="inlineStr">
        <is>
          <t>IE0002460974</t>
        </is>
      </c>
      <c r="G1946" t="inlineStr">
        <is>
          <t>TD</t>
        </is>
      </c>
      <c r="H1946" t="inlineStr">
        <is>
          <t>Sector</t>
        </is>
      </c>
      <c r="I1946" t="inlineStr">
        <is>
          <t>RF</t>
        </is>
      </c>
      <c r="J1946" t="inlineStr">
        <is>
          <t>MSCI</t>
        </is>
      </c>
      <c r="K1946" t="inlineStr"/>
      <c r="L1946" t="inlineStr">
        <is>
          <t>Pimco - US High Yield Bond</t>
        </is>
      </c>
      <c r="M1946" t="inlineStr">
        <is>
          <t>Pimco - US High Yield Bond</t>
        </is>
      </c>
      <c r="N1946" t="b">
        <v>0</v>
      </c>
      <c r="O1946" t="n">
        <v>83.78072407000001</v>
      </c>
      <c r="P1946" t="n">
        <v>2.167478861764607e-08</v>
      </c>
      <c r="Q1946" t="n">
        <v>4.702571032239344e-05</v>
      </c>
      <c r="R1946" t="n">
        <v>0.003939848060716195</v>
      </c>
      <c r="S1946" t="n">
        <v>1.815929484450582e-06</v>
      </c>
      <c r="T1946">
        <f>O1946*Q1946</f>
        <v/>
      </c>
      <c r="U1946">
        <f>O1946*P1946</f>
        <v/>
      </c>
    </row>
    <row r="1947">
      <c r="A1947" t="inlineStr">
        <is>
          <t>202606</t>
        </is>
      </c>
      <c r="B1947" t="inlineStr">
        <is>
          <t>Integra</t>
        </is>
      </c>
      <c r="C1947" t="inlineStr">
        <is>
          <t>F1</t>
        </is>
      </c>
      <c r="D1947" t="inlineStr">
        <is>
          <t>IN-FONDO1</t>
        </is>
      </c>
      <c r="E1947" t="inlineStr">
        <is>
          <t>5274122FKCF7</t>
        </is>
      </c>
      <c r="F1947" t="inlineStr">
        <is>
          <t>IE00B87KCF77</t>
        </is>
      </c>
      <c r="G1947" t="inlineStr">
        <is>
          <t>TD</t>
        </is>
      </c>
      <c r="H1947" t="inlineStr">
        <is>
          <t>Sector</t>
        </is>
      </c>
      <c r="I1947" t="inlineStr">
        <is>
          <t>RF</t>
        </is>
      </c>
      <c r="J1947" t="inlineStr">
        <is>
          <t>MSCI</t>
        </is>
      </c>
      <c r="K1947" t="inlineStr"/>
      <c r="L1947" t="inlineStr">
        <is>
          <t>Pimco - GIS Income Fund</t>
        </is>
      </c>
      <c r="M1947" t="inlineStr">
        <is>
          <t>Pimco - GIS Income Fund</t>
        </is>
      </c>
      <c r="N1947" t="b">
        <v>0</v>
      </c>
      <c r="O1947" t="n">
        <v>68.49726789</v>
      </c>
      <c r="P1947" t="n">
        <v>0.001236731860107541</v>
      </c>
      <c r="Q1947" t="n">
        <v>2.683218518336265</v>
      </c>
      <c r="R1947" t="n">
        <v>183.793137657888</v>
      </c>
      <c r="S1947" t="n">
        <v>0.08471275352988425</v>
      </c>
      <c r="T1947">
        <f>O1947*Q1947</f>
        <v/>
      </c>
      <c r="U1947">
        <f>O1947*P1947</f>
        <v/>
      </c>
    </row>
    <row r="1948">
      <c r="A1948" t="inlineStr">
        <is>
          <t>202606</t>
        </is>
      </c>
      <c r="B1948" t="inlineStr">
        <is>
          <t>Integra</t>
        </is>
      </c>
      <c r="C1948" t="inlineStr">
        <is>
          <t>F2</t>
        </is>
      </c>
      <c r="D1948" t="inlineStr">
        <is>
          <t>IN-FONDO2</t>
        </is>
      </c>
      <c r="E1948" t="inlineStr">
        <is>
          <t>5274122FKCF7</t>
        </is>
      </c>
      <c r="F1948" t="inlineStr">
        <is>
          <t>IE00B87KCF77</t>
        </is>
      </c>
      <c r="G1948" t="inlineStr">
        <is>
          <t>TD</t>
        </is>
      </c>
      <c r="H1948" t="inlineStr">
        <is>
          <t>Sector</t>
        </is>
      </c>
      <c r="I1948" t="inlineStr">
        <is>
          <t>RF</t>
        </is>
      </c>
      <c r="J1948" t="inlineStr">
        <is>
          <t>MSCI</t>
        </is>
      </c>
      <c r="K1948" t="inlineStr"/>
      <c r="L1948" t="inlineStr">
        <is>
          <t>Pimco - GIS Income Fund</t>
        </is>
      </c>
      <c r="M1948" t="inlineStr">
        <is>
          <t>Pimco - GIS Income Fund</t>
        </is>
      </c>
      <c r="N1948" t="b">
        <v>0</v>
      </c>
      <c r="O1948" t="n">
        <v>68.49726789</v>
      </c>
      <c r="P1948" t="n">
        <v>4.088148144969343e-09</v>
      </c>
      <c r="Q1948" t="n">
        <v>3.147281606779745e-05</v>
      </c>
      <c r="R1948" t="n">
        <v>0.002155801913448619</v>
      </c>
      <c r="S1948" t="n">
        <v>2.800269786599716e-07</v>
      </c>
      <c r="T1948">
        <f>O1948*Q1948</f>
        <v/>
      </c>
      <c r="U1948">
        <f>O1948*P1948</f>
        <v/>
      </c>
    </row>
    <row r="1949">
      <c r="A1949" t="inlineStr">
        <is>
          <t>202606</t>
        </is>
      </c>
      <c r="B1949" t="inlineStr">
        <is>
          <t>Integra</t>
        </is>
      </c>
      <c r="C1949" t="inlineStr">
        <is>
          <t>F1</t>
        </is>
      </c>
      <c r="D1949" t="inlineStr">
        <is>
          <t>IN-FONDO1</t>
        </is>
      </c>
      <c r="E1949" t="inlineStr">
        <is>
          <t>5274494F1144</t>
        </is>
      </c>
      <c r="F1949" t="inlineStr">
        <is>
          <t>FR0013311446</t>
        </is>
      </c>
      <c r="G1949" t="inlineStr">
        <is>
          <t>TD</t>
        </is>
      </c>
      <c r="H1949" t="inlineStr">
        <is>
          <t>Sector</t>
        </is>
      </c>
      <c r="I1949" t="inlineStr">
        <is>
          <t>RF</t>
        </is>
      </c>
      <c r="J1949" t="inlineStr">
        <is>
          <t>MSCI</t>
        </is>
      </c>
      <c r="K1949" t="inlineStr"/>
      <c r="L1949" t="inlineStr">
        <is>
          <t>Lazard Capital Fi</t>
        </is>
      </c>
      <c r="M1949" t="inlineStr">
        <is>
          <t>Lazard Capital Fi</t>
        </is>
      </c>
      <c r="N1949" t="b">
        <v>0</v>
      </c>
      <c r="O1949" t="n">
        <v>1.5282003</v>
      </c>
      <c r="P1949" t="n">
        <v>8.258153180943564e-06</v>
      </c>
      <c r="Q1949" t="n">
        <v>0.01791692302682208</v>
      </c>
      <c r="R1949" t="n">
        <v>0.0273806471446664</v>
      </c>
      <c r="S1949" t="n">
        <v>1.262011216856391e-05</v>
      </c>
      <c r="T1949">
        <f>O1949*Q1949</f>
        <v/>
      </c>
      <c r="U1949">
        <f>O1949*P1949</f>
        <v/>
      </c>
    </row>
    <row r="1950">
      <c r="A1950" t="inlineStr">
        <is>
          <t>202606</t>
        </is>
      </c>
      <c r="B1950" t="inlineStr">
        <is>
          <t>Integra</t>
        </is>
      </c>
      <c r="C1950" t="inlineStr">
        <is>
          <t>F2</t>
        </is>
      </c>
      <c r="D1950" t="inlineStr">
        <is>
          <t>IN-FONDO2</t>
        </is>
      </c>
      <c r="E1950" t="inlineStr">
        <is>
          <t>5274494F1144</t>
        </is>
      </c>
      <c r="F1950" t="inlineStr">
        <is>
          <t>FR0013311446</t>
        </is>
      </c>
      <c r="G1950" t="inlineStr">
        <is>
          <t>TD</t>
        </is>
      </c>
      <c r="H1950" t="inlineStr">
        <is>
          <t>Sector</t>
        </is>
      </c>
      <c r="I1950" t="inlineStr">
        <is>
          <t>RF</t>
        </is>
      </c>
      <c r="J1950" t="inlineStr">
        <is>
          <t>MSCI</t>
        </is>
      </c>
      <c r="K1950" t="inlineStr"/>
      <c r="L1950" t="inlineStr">
        <is>
          <t>Lazard Capital Fi</t>
        </is>
      </c>
      <c r="M1950" t="inlineStr">
        <is>
          <t>Lazard Capital Fi</t>
        </is>
      </c>
      <c r="N1950" t="b">
        <v>0</v>
      </c>
      <c r="O1950" t="n">
        <v>1.5282003</v>
      </c>
      <c r="P1950" t="n">
        <v>4.450510404766966e-06</v>
      </c>
      <c r="Q1950" t="n">
        <v>0.03426248032361848</v>
      </c>
      <c r="R1950" t="n">
        <v>0.05235993270929785</v>
      </c>
      <c r="S1950" t="n">
        <v>6.801271335717998e-06</v>
      </c>
      <c r="T1950">
        <f>O1950*Q1950</f>
        <v/>
      </c>
      <c r="U1950">
        <f>O1950*P1950</f>
        <v/>
      </c>
    </row>
    <row r="1951">
      <c r="A1951" t="inlineStr">
        <is>
          <t>202606</t>
        </is>
      </c>
      <c r="B1951" t="inlineStr">
        <is>
          <t>Integra</t>
        </is>
      </c>
      <c r="C1951" t="inlineStr">
        <is>
          <t>F1</t>
        </is>
      </c>
      <c r="D1951" t="inlineStr">
        <is>
          <t>IN-FONDO1</t>
        </is>
      </c>
      <c r="E1951" t="inlineStr">
        <is>
          <t>5270272F0606</t>
        </is>
      </c>
      <c r="F1951" t="inlineStr">
        <is>
          <t>LU0622306065</t>
        </is>
      </c>
      <c r="G1951" t="inlineStr">
        <is>
          <t>TD</t>
        </is>
      </c>
      <c r="H1951" t="inlineStr">
        <is>
          <t>Sector</t>
        </is>
      </c>
      <c r="I1951" t="inlineStr">
        <is>
          <t>RF</t>
        </is>
      </c>
      <c r="J1951" t="inlineStr">
        <is>
          <t>MSCI</t>
        </is>
      </c>
      <c r="K1951" t="inlineStr"/>
      <c r="L1951" t="inlineStr">
        <is>
          <t>Goldman Sachs - Emerging Markets Corporate Debt</t>
        </is>
      </c>
      <c r="M1951" t="inlineStr">
        <is>
          <t>Goldman Sachs - Emerging Markets Corporate Debt</t>
        </is>
      </c>
      <c r="N1951" t="b">
        <v>0</v>
      </c>
      <c r="O1951" t="n">
        <v>335.62262156</v>
      </c>
      <c r="P1951" t="n">
        <v>6.630836569793305e-08</v>
      </c>
      <c r="Q1951" t="n">
        <v>0.0001438629022994814</v>
      </c>
      <c r="R1951" t="n">
        <v>0.04828364441498212</v>
      </c>
      <c r="S1951" t="n">
        <v>2.225458752689947e-05</v>
      </c>
      <c r="T1951">
        <f>O1951*Q1951</f>
        <v/>
      </c>
      <c r="U1951">
        <f>O1951*P1951</f>
        <v/>
      </c>
    </row>
    <row r="1952">
      <c r="A1952" t="inlineStr">
        <is>
          <t>202606</t>
        </is>
      </c>
      <c r="B1952" t="inlineStr">
        <is>
          <t>Integra</t>
        </is>
      </c>
      <c r="C1952" t="inlineStr">
        <is>
          <t>F1</t>
        </is>
      </c>
      <c r="D1952" t="inlineStr">
        <is>
          <t>IN-FONDO1</t>
        </is>
      </c>
      <c r="E1952" t="inlineStr">
        <is>
          <t>5274122FXQQ0</t>
        </is>
      </c>
      <c r="F1952" t="inlineStr">
        <is>
          <t>IE00BGSXQQ02</t>
        </is>
      </c>
      <c r="G1952" t="inlineStr">
        <is>
          <t>TD</t>
        </is>
      </c>
      <c r="H1952" t="inlineStr">
        <is>
          <t>Sector</t>
        </is>
      </c>
      <c r="I1952" t="inlineStr">
        <is>
          <t>RF</t>
        </is>
      </c>
      <c r="J1952" t="inlineStr">
        <is>
          <t>MSCI</t>
        </is>
      </c>
      <c r="K1952" t="inlineStr"/>
      <c r="L1952" t="inlineStr">
        <is>
          <t>PIMCO - Asia High Yield Bond Fund</t>
        </is>
      </c>
      <c r="M1952" t="inlineStr">
        <is>
          <t>PIMCO - Asia High Yield Bond Fund</t>
        </is>
      </c>
      <c r="N1952" t="b">
        <v>0</v>
      </c>
      <c r="O1952" t="n">
        <v>474.96855655</v>
      </c>
      <c r="P1952" t="n">
        <v>0.0002779570670460917</v>
      </c>
      <c r="Q1952" t="n">
        <v>0.6030567931965903</v>
      </c>
      <c r="R1952" t="n">
        <v>286.4330145822564</v>
      </c>
      <c r="S1952" t="n">
        <v>0.1320208669177537</v>
      </c>
      <c r="T1952">
        <f>O1952*Q1952</f>
        <v/>
      </c>
      <c r="U1952">
        <f>O1952*P1952</f>
        <v/>
      </c>
    </row>
    <row r="1953">
      <c r="A1953" t="inlineStr">
        <is>
          <t>202606</t>
        </is>
      </c>
      <c r="B1953" t="inlineStr">
        <is>
          <t>Integra</t>
        </is>
      </c>
      <c r="C1953" t="inlineStr">
        <is>
          <t>F2</t>
        </is>
      </c>
      <c r="D1953" t="inlineStr">
        <is>
          <t>IN-FONDO2</t>
        </is>
      </c>
      <c r="E1953" t="inlineStr">
        <is>
          <t>5274122FXQQ0</t>
        </is>
      </c>
      <c r="F1953" t="inlineStr">
        <is>
          <t>IE00BGSXQQ02</t>
        </is>
      </c>
      <c r="G1953" t="inlineStr">
        <is>
          <t>TD</t>
        </is>
      </c>
      <c r="H1953" t="inlineStr">
        <is>
          <t>Sector</t>
        </is>
      </c>
      <c r="I1953" t="inlineStr">
        <is>
          <t>RF</t>
        </is>
      </c>
      <c r="J1953" t="inlineStr">
        <is>
          <t>MSCI</t>
        </is>
      </c>
      <c r="K1953" t="inlineStr"/>
      <c r="L1953" t="inlineStr">
        <is>
          <t>PIMCO - Asia High Yield Bond Fund</t>
        </is>
      </c>
      <c r="M1953" t="inlineStr">
        <is>
          <t>PIMCO - Asia High Yield Bond Fund</t>
        </is>
      </c>
      <c r="N1953" t="b">
        <v>0</v>
      </c>
      <c r="O1953" t="n">
        <v>474.96855655</v>
      </c>
      <c r="P1953" t="n">
        <v>1.540232784548619e-09</v>
      </c>
      <c r="Q1953" t="n">
        <v>1.185756029642456e-05</v>
      </c>
      <c r="R1953" t="n">
        <v>0.005631968298197361</v>
      </c>
      <c r="S1953" t="n">
        <v>7.315621424280447e-07</v>
      </c>
      <c r="T1953">
        <f>O1953*Q1953</f>
        <v/>
      </c>
      <c r="U1953">
        <f>O1953*P1953</f>
        <v/>
      </c>
    </row>
    <row r="1954">
      <c r="A1954" t="inlineStr">
        <is>
          <t>202606</t>
        </is>
      </c>
      <c r="B1954" t="inlineStr">
        <is>
          <t>Integra</t>
        </is>
      </c>
      <c r="C1954" t="inlineStr">
        <is>
          <t>F1</t>
        </is>
      </c>
      <c r="D1954" t="inlineStr">
        <is>
          <t>IN-FONDO1</t>
        </is>
      </c>
      <c r="E1954" t="inlineStr">
        <is>
          <t>5270252F7606</t>
        </is>
      </c>
      <c r="F1954" t="inlineStr">
        <is>
          <t>LU1003376065</t>
        </is>
      </c>
      <c r="G1954" t="inlineStr">
        <is>
          <t>TD</t>
        </is>
      </c>
      <c r="H1954" t="inlineStr">
        <is>
          <t>Sector</t>
        </is>
      </c>
      <c r="I1954" t="inlineStr">
        <is>
          <t>RF</t>
        </is>
      </c>
      <c r="J1954" t="inlineStr">
        <is>
          <t>MSCI</t>
        </is>
      </c>
      <c r="K1954" t="inlineStr"/>
      <c r="L1954" t="inlineStr">
        <is>
          <t>Aberdeen - Frontier Markets Bond Fund</t>
        </is>
      </c>
      <c r="M1954" t="inlineStr">
        <is>
          <t>Aberdeen - Frontier Markets Bond Fund</t>
        </is>
      </c>
      <c r="N1954" t="b">
        <v>0</v>
      </c>
      <c r="O1954" t="n">
        <v>4.1506001</v>
      </c>
      <c r="P1954" t="n">
        <v>0.01345315141825667</v>
      </c>
      <c r="Q1954" t="n">
        <v>29.18801251898627</v>
      </c>
      <c r="R1954" t="n">
        <v>121.1477676801056</v>
      </c>
      <c r="S1954" t="n">
        <v>0.05583865162193127</v>
      </c>
      <c r="T1954">
        <f>O1954*Q1954</f>
        <v/>
      </c>
      <c r="U1954">
        <f>O1954*P1954</f>
        <v/>
      </c>
    </row>
    <row r="1955">
      <c r="A1955" t="inlineStr">
        <is>
          <t>202606</t>
        </is>
      </c>
      <c r="B1955" t="inlineStr">
        <is>
          <t>Integra</t>
        </is>
      </c>
      <c r="C1955" t="inlineStr">
        <is>
          <t>F2</t>
        </is>
      </c>
      <c r="D1955" t="inlineStr">
        <is>
          <t>IN-FONDO2</t>
        </is>
      </c>
      <c r="E1955" t="inlineStr">
        <is>
          <t>5270252F7606</t>
        </is>
      </c>
      <c r="F1955" t="inlineStr">
        <is>
          <t>LU1003376065</t>
        </is>
      </c>
      <c r="G1955" t="inlineStr">
        <is>
          <t>TD</t>
        </is>
      </c>
      <c r="H1955" t="inlineStr">
        <is>
          <t>Sector</t>
        </is>
      </c>
      <c r="I1955" t="inlineStr">
        <is>
          <t>RF</t>
        </is>
      </c>
      <c r="J1955" t="inlineStr">
        <is>
          <t>MSCI</t>
        </is>
      </c>
      <c r="K1955" t="inlineStr"/>
      <c r="L1955" t="inlineStr">
        <is>
          <t>Aberdeen - Frontier Markets Bond Fund</t>
        </is>
      </c>
      <c r="M1955" t="inlineStr">
        <is>
          <t>Aberdeen - Frontier Markets Bond Fund</t>
        </is>
      </c>
      <c r="N1955" t="b">
        <v>0</v>
      </c>
      <c r="O1955" t="n">
        <v>4.1506001</v>
      </c>
      <c r="P1955" t="n">
        <v>9.800662161013901e-05</v>
      </c>
      <c r="Q1955" t="n">
        <v>0.7545089527046136</v>
      </c>
      <c r="R1955" t="n">
        <v>3.131664934546665</v>
      </c>
      <c r="S1955" t="n">
        <v>0.0004067862934557051</v>
      </c>
      <c r="T1955">
        <f>O1955*Q1955</f>
        <v/>
      </c>
      <c r="U1955">
        <f>O1955*P1955</f>
        <v/>
      </c>
    </row>
    <row r="1956">
      <c r="A1956" t="inlineStr">
        <is>
          <t>202606</t>
        </is>
      </c>
      <c r="B1956" t="inlineStr">
        <is>
          <t>Integra</t>
        </is>
      </c>
      <c r="C1956" t="inlineStr">
        <is>
          <t>F1</t>
        </is>
      </c>
      <c r="D1956" t="inlineStr">
        <is>
          <t>IN-FONDO1</t>
        </is>
      </c>
      <c r="E1956" t="inlineStr">
        <is>
          <t>5270512FWZK5</t>
        </is>
      </c>
      <c r="F1956" t="inlineStr">
        <is>
          <t>IE00BYXWZK58</t>
        </is>
      </c>
      <c r="G1956" t="inlineStr">
        <is>
          <t>TD</t>
        </is>
      </c>
      <c r="H1956" t="inlineStr">
        <is>
          <t>Sector</t>
        </is>
      </c>
      <c r="I1956" t="inlineStr">
        <is>
          <t>RF</t>
        </is>
      </c>
      <c r="J1956" t="inlineStr">
        <is>
          <t>MSCI</t>
        </is>
      </c>
      <c r="K1956" t="inlineStr"/>
      <c r="L1956" t="inlineStr">
        <is>
          <t>Barings - Emerging Markets Sovereign Debt Fund</t>
        </is>
      </c>
      <c r="M1956" t="inlineStr">
        <is>
          <t>Barings - Emerging Markets Sovereign Debt Fund</t>
        </is>
      </c>
      <c r="N1956" t="b">
        <v>0</v>
      </c>
      <c r="O1956" t="n">
        <v>349.17050875</v>
      </c>
      <c r="P1956" t="n">
        <v>5.179195480558951e-08</v>
      </c>
      <c r="Q1956" t="n">
        <v>0.0001123680376626737</v>
      </c>
      <c r="R1956" t="n">
        <v>0.03923560487791494</v>
      </c>
      <c r="S1956" t="n">
        <v>1.80842232086247e-05</v>
      </c>
      <c r="T1956">
        <f>O1956*Q1956</f>
        <v/>
      </c>
      <c r="U1956">
        <f>O1956*P1956</f>
        <v/>
      </c>
    </row>
    <row r="1957">
      <c r="A1957" t="inlineStr">
        <is>
          <t>202606</t>
        </is>
      </c>
      <c r="B1957" t="inlineStr">
        <is>
          <t>Integra</t>
        </is>
      </c>
      <c r="C1957" t="inlineStr">
        <is>
          <t>F1</t>
        </is>
      </c>
      <c r="D1957" t="inlineStr">
        <is>
          <t>IN-FONDO1</t>
        </is>
      </c>
      <c r="E1957" t="inlineStr">
        <is>
          <t>5270172FWXM7</t>
        </is>
      </c>
      <c r="F1957" t="inlineStr">
        <is>
          <t>IE00BKLWXM74</t>
        </is>
      </c>
      <c r="G1957" t="inlineStr">
        <is>
          <t>TD</t>
        </is>
      </c>
      <c r="H1957" t="inlineStr">
        <is>
          <t>Sector</t>
        </is>
      </c>
      <c r="I1957" t="inlineStr">
        <is>
          <t>RF</t>
        </is>
      </c>
      <c r="J1957" t="inlineStr">
        <is>
          <t>MSCI</t>
        </is>
      </c>
      <c r="K1957" t="inlineStr"/>
      <c r="L1957" t="inlineStr">
        <is>
          <t>Vanguard - Emerging Markets Bond Fund - I Retail</t>
        </is>
      </c>
      <c r="M1957" t="inlineStr">
        <is>
          <t>Vanguard - Emerging Markets Bond Fund - I Retail</t>
        </is>
      </c>
      <c r="N1957" t="b">
        <v>0</v>
      </c>
      <c r="O1957" t="n">
        <v>371.67019811</v>
      </c>
      <c r="P1957" t="n">
        <v>6.759573888541149e-08</v>
      </c>
      <c r="Q1957" t="n">
        <v>0.0001466559924494768</v>
      </c>
      <c r="R1957" t="n">
        <v>0.05450766176771569</v>
      </c>
      <c r="S1957" t="n">
        <v>2.512332166293272e-05</v>
      </c>
      <c r="T1957">
        <f>O1957*Q1957</f>
        <v/>
      </c>
      <c r="U1957">
        <f>O1957*P1957</f>
        <v/>
      </c>
    </row>
    <row r="1958">
      <c r="A1958" t="inlineStr">
        <is>
          <t>202606</t>
        </is>
      </c>
      <c r="B1958" t="inlineStr">
        <is>
          <t>Integra</t>
        </is>
      </c>
      <c r="C1958" t="inlineStr">
        <is>
          <t>F3</t>
        </is>
      </c>
      <c r="D1958" t="inlineStr">
        <is>
          <t>IN-FONDO3</t>
        </is>
      </c>
      <c r="E1958" t="inlineStr">
        <is>
          <t>5270172FWXM7</t>
        </is>
      </c>
      <c r="F1958" t="inlineStr">
        <is>
          <t>IE00BKLWXM74</t>
        </is>
      </c>
      <c r="G1958" t="inlineStr">
        <is>
          <t>TD</t>
        </is>
      </c>
      <c r="H1958" t="inlineStr">
        <is>
          <t>Sector</t>
        </is>
      </c>
      <c r="I1958" t="inlineStr">
        <is>
          <t>RF</t>
        </is>
      </c>
      <c r="J1958" t="inlineStr">
        <is>
          <t>MSCI</t>
        </is>
      </c>
      <c r="K1958" t="inlineStr"/>
      <c r="L1958" t="inlineStr">
        <is>
          <t>Vanguard - Emerging Markets Bond Fund - I Retail</t>
        </is>
      </c>
      <c r="M1958" t="inlineStr">
        <is>
          <t>Vanguard - Emerging Markets Bond Fund - I Retail</t>
        </is>
      </c>
      <c r="N1958" t="b">
        <v>0</v>
      </c>
      <c r="O1958" t="n">
        <v>371.67019811</v>
      </c>
      <c r="P1958" t="n">
        <v>1.479442356455263e-07</v>
      </c>
      <c r="Q1958" t="n">
        <v>0.0001402378498919433</v>
      </c>
      <c r="R1958" t="n">
        <v>0.05212222945185899</v>
      </c>
      <c r="S1958" t="n">
        <v>5.498646337160527e-05</v>
      </c>
      <c r="T1958">
        <f>O1958*Q1958</f>
        <v/>
      </c>
      <c r="U1958">
        <f>O1958*P1958</f>
        <v/>
      </c>
    </row>
    <row r="1959">
      <c r="A1959" t="inlineStr">
        <is>
          <t>202606</t>
        </is>
      </c>
      <c r="B1959" t="inlineStr">
        <is>
          <t>Integra</t>
        </is>
      </c>
      <c r="C1959" t="inlineStr">
        <is>
          <t>F2</t>
        </is>
      </c>
      <c r="D1959" t="inlineStr">
        <is>
          <t>IN-FONDO2</t>
        </is>
      </c>
      <c r="E1959" t="inlineStr">
        <is>
          <t>5270172FWXM7</t>
        </is>
      </c>
      <c r="F1959" t="inlineStr">
        <is>
          <t>IE00BKLWXM74</t>
        </is>
      </c>
      <c r="G1959" t="inlineStr">
        <is>
          <t>TD</t>
        </is>
      </c>
      <c r="H1959" t="inlineStr">
        <is>
          <t>Sector</t>
        </is>
      </c>
      <c r="I1959" t="inlineStr">
        <is>
          <t>RF</t>
        </is>
      </c>
      <c r="J1959" t="inlineStr">
        <is>
          <t>MSCI</t>
        </is>
      </c>
      <c r="K1959" t="inlineStr"/>
      <c r="L1959" t="inlineStr">
        <is>
          <t>Vanguard - Emerging Markets Bond Fund - I Retail</t>
        </is>
      </c>
      <c r="M1959" t="inlineStr">
        <is>
          <t>Vanguard - Emerging Markets Bond Fund - I Retail</t>
        </is>
      </c>
      <c r="N1959" t="b">
        <v>0</v>
      </c>
      <c r="O1959" t="n">
        <v>371.67019811</v>
      </c>
      <c r="P1959" t="n">
        <v>1.881658700928916e-08</v>
      </c>
      <c r="Q1959" t="n">
        <v>0.0001448604504941456</v>
      </c>
      <c r="R1959" t="n">
        <v>0.05384031233346293</v>
      </c>
      <c r="S1959" t="n">
        <v>6.993564621496555e-06</v>
      </c>
      <c r="T1959">
        <f>O1959*Q1959</f>
        <v/>
      </c>
      <c r="U1959">
        <f>O1959*P1959</f>
        <v/>
      </c>
    </row>
    <row r="1960">
      <c r="A1960" t="inlineStr">
        <is>
          <t>202606</t>
        </is>
      </c>
      <c r="B1960" t="inlineStr">
        <is>
          <t>Integra</t>
        </is>
      </c>
      <c r="C1960" t="inlineStr">
        <is>
          <t>F2</t>
        </is>
      </c>
      <c r="D1960" t="inlineStr">
        <is>
          <t>IN-FONDO2</t>
        </is>
      </c>
      <c r="E1960" t="inlineStr">
        <is>
          <t>5270172FWXN8</t>
        </is>
      </c>
      <c r="F1960" t="inlineStr">
        <is>
          <t>IE00BKLWXN81</t>
        </is>
      </c>
      <c r="G1960" t="inlineStr">
        <is>
          <t>TD</t>
        </is>
      </c>
      <c r="H1960" t="inlineStr">
        <is>
          <t>Sector</t>
        </is>
      </c>
      <c r="I1960" t="inlineStr">
        <is>
          <t>RF</t>
        </is>
      </c>
      <c r="J1960" t="inlineStr">
        <is>
          <t>MSCI</t>
        </is>
      </c>
      <c r="K1960" t="inlineStr"/>
      <c r="L1960" t="inlineStr">
        <is>
          <t>Vanguard - Emerging Markets Bond Fund - II Institutional</t>
        </is>
      </c>
      <c r="M1960" t="inlineStr">
        <is>
          <t>Vanguard - Emerging Markets Bond Fund - II Institutional</t>
        </is>
      </c>
      <c r="N1960" t="b">
        <v>0</v>
      </c>
      <c r="O1960" t="n">
        <v>371.67019811</v>
      </c>
      <c r="P1960" t="n">
        <v>2.332975786505377e-08</v>
      </c>
      <c r="Q1960" t="n">
        <v>0.0001796053254813236</v>
      </c>
      <c r="R1960" t="n">
        <v>0.06675394690325456</v>
      </c>
      <c r="S1960" t="n">
        <v>8.670975727562865e-06</v>
      </c>
      <c r="T1960">
        <f>O1960*Q1960</f>
        <v/>
      </c>
      <c r="U1960">
        <f>O1960*P1960</f>
        <v/>
      </c>
    </row>
    <row r="1961">
      <c r="A1961" t="inlineStr">
        <is>
          <t>202606</t>
        </is>
      </c>
      <c r="B1961" t="inlineStr">
        <is>
          <t>Integra</t>
        </is>
      </c>
      <c r="C1961" t="inlineStr">
        <is>
          <t>F3</t>
        </is>
      </c>
      <c r="D1961" t="inlineStr">
        <is>
          <t>IN-FONDO3</t>
        </is>
      </c>
      <c r="E1961" t="inlineStr">
        <is>
          <t>5270172FWXN8</t>
        </is>
      </c>
      <c r="F1961" t="inlineStr">
        <is>
          <t>IE00BKLWXN81</t>
        </is>
      </c>
      <c r="G1961" t="inlineStr">
        <is>
          <t>TD</t>
        </is>
      </c>
      <c r="H1961" t="inlineStr">
        <is>
          <t>Sector</t>
        </is>
      </c>
      <c r="I1961" t="inlineStr">
        <is>
          <t>RF</t>
        </is>
      </c>
      <c r="J1961" t="inlineStr">
        <is>
          <t>MSCI</t>
        </is>
      </c>
      <c r="K1961" t="inlineStr"/>
      <c r="L1961" t="inlineStr">
        <is>
          <t>Vanguard - Emerging Markets Bond Fund - II Institutional</t>
        </is>
      </c>
      <c r="M1961" t="inlineStr">
        <is>
          <t>Vanguard - Emerging Markets Bond Fund - II Institutional</t>
        </is>
      </c>
      <c r="N1961" t="b">
        <v>0</v>
      </c>
      <c r="O1961" t="n">
        <v>371.67019811</v>
      </c>
      <c r="P1961" t="n">
        <v>2.734123987282471e-07</v>
      </c>
      <c r="Q1961" t="n">
        <v>0.0002591704013620182</v>
      </c>
      <c r="R1961" t="n">
        <v>0.09632591441846954</v>
      </c>
      <c r="S1961" t="n">
        <v>0.0001016192404010579</v>
      </c>
      <c r="T1961">
        <f>O1961*Q1961</f>
        <v/>
      </c>
      <c r="U1961">
        <f>O1961*P1961</f>
        <v/>
      </c>
    </row>
    <row r="1962">
      <c r="A1962" t="inlineStr">
        <is>
          <t>202606</t>
        </is>
      </c>
      <c r="B1962" t="inlineStr">
        <is>
          <t>Integra</t>
        </is>
      </c>
      <c r="C1962" t="inlineStr">
        <is>
          <t>F1</t>
        </is>
      </c>
      <c r="D1962" t="inlineStr">
        <is>
          <t>IN-FONDO1</t>
        </is>
      </c>
      <c r="E1962" t="inlineStr">
        <is>
          <t>5270172FWXN8</t>
        </is>
      </c>
      <c r="F1962" t="inlineStr">
        <is>
          <t>IE00BKLWXN81</t>
        </is>
      </c>
      <c r="G1962" t="inlineStr">
        <is>
          <t>TD</t>
        </is>
      </c>
      <c r="H1962" t="inlineStr">
        <is>
          <t>Sector</t>
        </is>
      </c>
      <c r="I1962" t="inlineStr">
        <is>
          <t>RF</t>
        </is>
      </c>
      <c r="J1962" t="inlineStr">
        <is>
          <t>MSCI</t>
        </is>
      </c>
      <c r="K1962" t="inlineStr"/>
      <c r="L1962" t="inlineStr">
        <is>
          <t>Vanguard - Emerging Markets Bond Fund - II Institutional</t>
        </is>
      </c>
      <c r="M1962" t="inlineStr">
        <is>
          <t>Vanguard - Emerging Markets Bond Fund - II Institutional</t>
        </is>
      </c>
      <c r="N1962" t="b">
        <v>0</v>
      </c>
      <c r="O1962" t="n">
        <v>371.67019811</v>
      </c>
      <c r="P1962" t="n">
        <v>1.344993201999488e-07</v>
      </c>
      <c r="Q1962" t="n">
        <v>0.0002918102769930744</v>
      </c>
      <c r="R1962" t="n">
        <v>0.1084571834605499</v>
      </c>
      <c r="S1962" t="n">
        <v>4.998938898437531e-05</v>
      </c>
      <c r="T1962">
        <f>O1962*Q1962</f>
        <v/>
      </c>
      <c r="U1962">
        <f>O1962*P1962</f>
        <v/>
      </c>
    </row>
    <row r="1963">
      <c r="A1963" t="inlineStr">
        <is>
          <t>202606</t>
        </is>
      </c>
      <c r="B1963" t="inlineStr">
        <is>
          <t>Integra</t>
        </is>
      </c>
      <c r="C1963" t="inlineStr">
        <is>
          <t>F1</t>
        </is>
      </c>
      <c r="D1963" t="inlineStr">
        <is>
          <t>IN-FONDO1</t>
        </is>
      </c>
      <c r="E1963" t="inlineStr">
        <is>
          <t>5270492F3972</t>
        </is>
      </c>
      <c r="F1963" t="inlineStr">
        <is>
          <t>LU0926439729</t>
        </is>
      </c>
      <c r="G1963" t="inlineStr">
        <is>
          <t>TD</t>
        </is>
      </c>
      <c r="H1963" t="inlineStr">
        <is>
          <t>Sector</t>
        </is>
      </c>
      <c r="I1963" t="inlineStr">
        <is>
          <t>RF</t>
        </is>
      </c>
      <c r="J1963" t="inlineStr">
        <is>
          <t>MSCI</t>
        </is>
      </c>
      <c r="K1963" t="inlineStr"/>
      <c r="L1963" t="inlineStr">
        <is>
          <t>Vontobel - Emerging Markets Debt</t>
        </is>
      </c>
      <c r="M1963" t="inlineStr">
        <is>
          <t>Vontobel - Emerging Markets Debt</t>
        </is>
      </c>
      <c r="N1963" t="b">
        <v>0</v>
      </c>
      <c r="O1963" t="n">
        <v>399.68306786</v>
      </c>
      <c r="P1963" t="n">
        <v>0.01214014062448203</v>
      </c>
      <c r="Q1963" t="n">
        <v>26.33929891317266</v>
      </c>
      <c r="R1963" t="n">
        <v>10527.37179489841</v>
      </c>
      <c r="S1963" t="n">
        <v>4.852208649044792</v>
      </c>
      <c r="T1963">
        <f>O1963*Q1963</f>
        <v/>
      </c>
      <c r="U1963">
        <f>O1963*P1963</f>
        <v/>
      </c>
    </row>
    <row r="1964">
      <c r="A1964" t="inlineStr">
        <is>
          <t>202606</t>
        </is>
      </c>
      <c r="B1964" t="inlineStr">
        <is>
          <t>Integra</t>
        </is>
      </c>
      <c r="C1964" t="inlineStr">
        <is>
          <t>F2</t>
        </is>
      </c>
      <c r="D1964" t="inlineStr">
        <is>
          <t>IN-FONDO2</t>
        </is>
      </c>
      <c r="E1964" t="inlineStr">
        <is>
          <t>5270492F2267</t>
        </is>
      </c>
      <c r="F1964" t="inlineStr">
        <is>
          <t>LU2416422678</t>
        </is>
      </c>
      <c r="G1964" t="inlineStr">
        <is>
          <t>TD</t>
        </is>
      </c>
      <c r="H1964" t="inlineStr">
        <is>
          <t>Sector</t>
        </is>
      </c>
      <c r="I1964" t="inlineStr">
        <is>
          <t>RF</t>
        </is>
      </c>
      <c r="J1964" t="inlineStr">
        <is>
          <t>MSCI</t>
        </is>
      </c>
      <c r="K1964" t="inlineStr"/>
      <c r="L1964" t="inlineStr">
        <is>
          <t>Vontobel - Credit Opportunities</t>
        </is>
      </c>
      <c r="M1964" t="inlineStr">
        <is>
          <t>Vontobel - Credit Opportunities</t>
        </is>
      </c>
      <c r="N1964" t="b">
        <v>0</v>
      </c>
      <c r="O1964" t="n">
        <v>42.06285778</v>
      </c>
      <c r="P1964" t="n">
        <v>0.005576522592362911</v>
      </c>
      <c r="Q1964" t="n">
        <v>42.93114232255178</v>
      </c>
      <c r="R1964" t="n">
        <v>1805.806533846434</v>
      </c>
      <c r="S1964" t="n">
        <v>0.234564476709518</v>
      </c>
      <c r="T1964">
        <f>O1964*Q1964</f>
        <v/>
      </c>
      <c r="U1964">
        <f>O1964*P1964</f>
        <v/>
      </c>
    </row>
    <row r="1965">
      <c r="A1965" t="inlineStr">
        <is>
          <t>202606</t>
        </is>
      </c>
      <c r="B1965" t="inlineStr">
        <is>
          <t>Integra</t>
        </is>
      </c>
      <c r="C1965" t="inlineStr">
        <is>
          <t>F1</t>
        </is>
      </c>
      <c r="D1965" t="inlineStr">
        <is>
          <t>IN-FONDO1</t>
        </is>
      </c>
      <c r="E1965" t="inlineStr">
        <is>
          <t>5270492F2267</t>
        </is>
      </c>
      <c r="F1965" t="inlineStr">
        <is>
          <t>LU2416422678</t>
        </is>
      </c>
      <c r="G1965" t="inlineStr">
        <is>
          <t>TD</t>
        </is>
      </c>
      <c r="H1965" t="inlineStr">
        <is>
          <t>Sector</t>
        </is>
      </c>
      <c r="I1965" t="inlineStr">
        <is>
          <t>RF</t>
        </is>
      </c>
      <c r="J1965" t="inlineStr">
        <is>
          <t>MSCI</t>
        </is>
      </c>
      <c r="K1965" t="inlineStr"/>
      <c r="L1965" t="inlineStr">
        <is>
          <t>Vontobel - Credit Opportunities</t>
        </is>
      </c>
      <c r="M1965" t="inlineStr">
        <is>
          <t>Vontobel - Credit Opportunities</t>
        </is>
      </c>
      <c r="N1965" t="b">
        <v>0</v>
      </c>
      <c r="O1965" t="n">
        <v>42.06285778</v>
      </c>
      <c r="P1965" t="n">
        <v>0.05235455376450261</v>
      </c>
      <c r="Q1965" t="n">
        <v>113.588654672428</v>
      </c>
      <c r="R1965" t="n">
        <v>4777.863426907872</v>
      </c>
      <c r="S1965" t="n">
        <v>2.202182149131637</v>
      </c>
      <c r="T1965">
        <f>O1965*Q1965</f>
        <v/>
      </c>
      <c r="U1965">
        <f>O1965*P1965</f>
        <v/>
      </c>
    </row>
    <row r="1966">
      <c r="A1966" t="inlineStr">
        <is>
          <t>202606</t>
        </is>
      </c>
      <c r="B1966" t="inlineStr">
        <is>
          <t>Integra</t>
        </is>
      </c>
      <c r="C1966" t="inlineStr">
        <is>
          <t>F3</t>
        </is>
      </c>
      <c r="D1966" t="inlineStr">
        <is>
          <t>IN-FONDO3</t>
        </is>
      </c>
      <c r="E1966" t="inlineStr">
        <is>
          <t>5270492F2267</t>
        </is>
      </c>
      <c r="F1966" t="inlineStr">
        <is>
          <t>LU2416422678</t>
        </is>
      </c>
      <c r="G1966" t="inlineStr">
        <is>
          <t>TD</t>
        </is>
      </c>
      <c r="H1966" t="inlineStr">
        <is>
          <t>Sector</t>
        </is>
      </c>
      <c r="I1966" t="inlineStr">
        <is>
          <t>RF</t>
        </is>
      </c>
      <c r="J1966" t="inlineStr">
        <is>
          <t>MSCI</t>
        </is>
      </c>
      <c r="K1966" t="inlineStr"/>
      <c r="L1966" t="inlineStr">
        <is>
          <t>Vontobel - Credit Opportunities</t>
        </is>
      </c>
      <c r="M1966" t="inlineStr">
        <is>
          <t>Vontobel - Credit Opportunities</t>
        </is>
      </c>
      <c r="N1966" t="b">
        <v>0</v>
      </c>
      <c r="O1966" t="n">
        <v>42.06285778</v>
      </c>
      <c r="P1966" t="n">
        <v>1.567731941671237e-07</v>
      </c>
      <c r="Q1966" t="n">
        <v>0.0001486069097235178</v>
      </c>
      <c r="R1966" t="n">
        <v>0.006250831308825627</v>
      </c>
      <c r="S1966" t="n">
        <v>6.594328569968049e-06</v>
      </c>
      <c r="T1966">
        <f>O1966*Q1966</f>
        <v/>
      </c>
      <c r="U1966">
        <f>O1966*P1966</f>
        <v/>
      </c>
    </row>
    <row r="1967">
      <c r="A1967" t="inlineStr">
        <is>
          <t>202606</t>
        </is>
      </c>
      <c r="B1967" t="inlineStr">
        <is>
          <t>Integra</t>
        </is>
      </c>
      <c r="C1967" t="inlineStr">
        <is>
          <t>F1</t>
        </is>
      </c>
      <c r="D1967" t="inlineStr">
        <is>
          <t>IN-FONDO1</t>
        </is>
      </c>
      <c r="E1967" t="inlineStr">
        <is>
          <t>5270432F9263</t>
        </is>
      </c>
      <c r="F1967" t="inlineStr">
        <is>
          <t>LU0998992639</t>
        </is>
      </c>
      <c r="G1967" t="inlineStr">
        <is>
          <t>TD</t>
        </is>
      </c>
      <c r="H1967" t="inlineStr">
        <is>
          <t>Sector</t>
        </is>
      </c>
      <c r="I1967" t="inlineStr">
        <is>
          <t>RF</t>
        </is>
      </c>
      <c r="J1967" t="inlineStr">
        <is>
          <t>MSCI</t>
        </is>
      </c>
      <c r="K1967" t="inlineStr"/>
      <c r="L1967" t="inlineStr">
        <is>
          <t>AXA World Funds - US Dynamic High Yield</t>
        </is>
      </c>
      <c r="M1967" t="inlineStr">
        <is>
          <t>AXA World Funds - US Dynamic High Yield</t>
        </is>
      </c>
      <c r="N1967" t="b">
        <v>0</v>
      </c>
      <c r="O1967" t="n">
        <v>105.44806416</v>
      </c>
      <c r="P1967" t="n">
        <v>1.173014639171926e-07</v>
      </c>
      <c r="Q1967" t="n">
        <v>0.000254497737434528</v>
      </c>
      <c r="R1967" t="n">
        <v>0.02683629374557094</v>
      </c>
      <c r="S1967" t="n">
        <v>1.236921229320205e-05</v>
      </c>
      <c r="T1967">
        <f>O1967*Q1967</f>
        <v/>
      </c>
      <c r="U1967">
        <f>O1967*P1967</f>
        <v/>
      </c>
    </row>
    <row r="1968">
      <c r="A1968" t="inlineStr">
        <is>
          <t>202606</t>
        </is>
      </c>
      <c r="B1968" t="inlineStr">
        <is>
          <t>Integra</t>
        </is>
      </c>
      <c r="C1968" t="inlineStr">
        <is>
          <t>F2</t>
        </is>
      </c>
      <c r="D1968" t="inlineStr">
        <is>
          <t>IN-FONDO2</t>
        </is>
      </c>
      <c r="E1968" t="inlineStr">
        <is>
          <t>5270432F9263</t>
        </is>
      </c>
      <c r="F1968" t="inlineStr">
        <is>
          <t>LU0998992639</t>
        </is>
      </c>
      <c r="G1968" t="inlineStr">
        <is>
          <t>TD</t>
        </is>
      </c>
      <c r="H1968" t="inlineStr">
        <is>
          <t>Sector</t>
        </is>
      </c>
      <c r="I1968" t="inlineStr">
        <is>
          <t>RF</t>
        </is>
      </c>
      <c r="J1968" t="inlineStr">
        <is>
          <t>MSCI</t>
        </is>
      </c>
      <c r="K1968" t="inlineStr"/>
      <c r="L1968" t="inlineStr">
        <is>
          <t>AXA World Funds - US Dynamic High Yield</t>
        </is>
      </c>
      <c r="M1968" t="inlineStr">
        <is>
          <t>AXA World Funds - US Dynamic High Yield</t>
        </is>
      </c>
      <c r="N1968" t="b">
        <v>0</v>
      </c>
      <c r="O1968" t="n">
        <v>105.44806416</v>
      </c>
      <c r="P1968" t="n">
        <v>4.908947016266204e-08</v>
      </c>
      <c r="Q1968" t="n">
        <v>0.0003779177785414328</v>
      </c>
      <c r="R1968" t="n">
        <v>0.03985069815884167</v>
      </c>
      <c r="S1968" t="n">
        <v>5.176389599292793e-06</v>
      </c>
      <c r="T1968">
        <f>O1968*Q1968</f>
        <v/>
      </c>
      <c r="U1968">
        <f>O1968*P1968</f>
        <v/>
      </c>
    </row>
    <row r="1969">
      <c r="A1969" t="inlineStr">
        <is>
          <t>202606</t>
        </is>
      </c>
      <c r="B1969" t="inlineStr">
        <is>
          <t>Integra</t>
        </is>
      </c>
      <c r="C1969" t="inlineStr">
        <is>
          <t>F2</t>
        </is>
      </c>
      <c r="D1969" t="inlineStr">
        <is>
          <t>IN-FONDO2</t>
        </is>
      </c>
      <c r="E1969" t="inlineStr">
        <is>
          <t>5270492F8979</t>
        </is>
      </c>
      <c r="F1969" t="inlineStr">
        <is>
          <t>LU1305089796</t>
        </is>
      </c>
      <c r="G1969" t="inlineStr">
        <is>
          <t>TD</t>
        </is>
      </c>
      <c r="H1969" t="inlineStr">
        <is>
          <t>Sector</t>
        </is>
      </c>
      <c r="I1969" t="inlineStr">
        <is>
          <t>RF</t>
        </is>
      </c>
      <c r="J1969" t="inlineStr">
        <is>
          <t>MSCI</t>
        </is>
      </c>
      <c r="K1969" t="inlineStr"/>
      <c r="L1969" t="inlineStr">
        <is>
          <t>Vontobel - Emerging Markets Corporate</t>
        </is>
      </c>
      <c r="M1969" t="inlineStr">
        <is>
          <t>Vontobel - Emerging Markets Corporate</t>
        </is>
      </c>
      <c r="N1969" t="b">
        <v>0</v>
      </c>
      <c r="O1969" t="n">
        <v>429.35320167</v>
      </c>
      <c r="P1969" t="n">
        <v>6.783933796759654e-08</v>
      </c>
      <c r="Q1969" t="n">
        <v>0.0005222645878532186</v>
      </c>
      <c r="R1969" t="n">
        <v>0.2242359729136424</v>
      </c>
      <c r="S1969" t="n">
        <v>2.912703695556076e-05</v>
      </c>
      <c r="T1969">
        <f>O1969*Q1969</f>
        <v/>
      </c>
      <c r="U1969">
        <f>O1969*P1969</f>
        <v/>
      </c>
    </row>
    <row r="1970">
      <c r="A1970" t="inlineStr">
        <is>
          <t>202606</t>
        </is>
      </c>
      <c r="B1970" t="inlineStr">
        <is>
          <t>Integra</t>
        </is>
      </c>
      <c r="C1970" t="inlineStr">
        <is>
          <t>F1</t>
        </is>
      </c>
      <c r="D1970" t="inlineStr">
        <is>
          <t>IN-FONDO1</t>
        </is>
      </c>
      <c r="E1970" t="inlineStr">
        <is>
          <t>5270492F8979</t>
        </is>
      </c>
      <c r="F1970" t="inlineStr">
        <is>
          <t>LU1305089796</t>
        </is>
      </c>
      <c r="G1970" t="inlineStr">
        <is>
          <t>TD</t>
        </is>
      </c>
      <c r="H1970" t="inlineStr">
        <is>
          <t>Sector</t>
        </is>
      </c>
      <c r="I1970" t="inlineStr">
        <is>
          <t>RF</t>
        </is>
      </c>
      <c r="J1970" t="inlineStr">
        <is>
          <t>MSCI</t>
        </is>
      </c>
      <c r="K1970" t="inlineStr"/>
      <c r="L1970" t="inlineStr">
        <is>
          <t>Vontobel - Emerging Markets Corporate</t>
        </is>
      </c>
      <c r="M1970" t="inlineStr">
        <is>
          <t>Vontobel - Emerging Markets Corporate</t>
        </is>
      </c>
      <c r="N1970" t="b">
        <v>0</v>
      </c>
      <c r="O1970" t="n">
        <v>429.35320167</v>
      </c>
      <c r="P1970" t="n">
        <v>1.445465964606868e-07</v>
      </c>
      <c r="Q1970" t="n">
        <v>0.0003136088887950765</v>
      </c>
      <c r="R1970" t="n">
        <v>0.1346489804763371</v>
      </c>
      <c r="S1970" t="n">
        <v>6.206154398089734e-05</v>
      </c>
      <c r="T1970">
        <f>O1970*Q1970</f>
        <v/>
      </c>
      <c r="U1970">
        <f>O1970*P1970</f>
        <v/>
      </c>
    </row>
    <row r="1971">
      <c r="A1971" t="inlineStr">
        <is>
          <t>202606</t>
        </is>
      </c>
      <c r="B1971" t="inlineStr">
        <is>
          <t>Integra</t>
        </is>
      </c>
      <c r="C1971" t="inlineStr">
        <is>
          <t>F1</t>
        </is>
      </c>
      <c r="D1971" t="inlineStr">
        <is>
          <t>IN-FONDO1</t>
        </is>
      </c>
      <c r="E1971" t="inlineStr">
        <is>
          <t>5277512F3236</t>
        </is>
      </c>
      <c r="F1971" t="inlineStr">
        <is>
          <t>LU2536832368</t>
        </is>
      </c>
      <c r="G1971" t="inlineStr">
        <is>
          <t>TD</t>
        </is>
      </c>
      <c r="H1971" t="inlineStr">
        <is>
          <t>Sector</t>
        </is>
      </c>
      <c r="I1971" t="inlineStr">
        <is>
          <t>RF</t>
        </is>
      </c>
      <c r="J1971" t="inlineStr">
        <is>
          <t>MSCI</t>
        </is>
      </c>
      <c r="K1971" t="inlineStr"/>
      <c r="L1971" t="inlineStr">
        <is>
          <t>DNCA - Alpha Bonds</t>
        </is>
      </c>
      <c r="M1971" t="inlineStr">
        <is>
          <t>DNCA - Alpha Bonds</t>
        </is>
      </c>
      <c r="N1971" t="b">
        <v>0</v>
      </c>
      <c r="O1971" t="n">
        <v>19.65617485</v>
      </c>
      <c r="P1971" t="n">
        <v>0.003331192936594691</v>
      </c>
      <c r="Q1971" t="n">
        <v>7.22736986402582</v>
      </c>
      <c r="R1971" t="n">
        <v>142.0624457529123</v>
      </c>
      <c r="S1971" t="n">
        <v>0.0654785108207902</v>
      </c>
      <c r="T1971">
        <f>O1971*Q1971</f>
        <v/>
      </c>
      <c r="U1971">
        <f>O1971*P1971</f>
        <v/>
      </c>
    </row>
    <row r="1972">
      <c r="A1972" t="inlineStr">
        <is>
          <t>202606</t>
        </is>
      </c>
      <c r="B1972" t="inlineStr">
        <is>
          <t>Integra</t>
        </is>
      </c>
      <c r="C1972" t="inlineStr">
        <is>
          <t>F2</t>
        </is>
      </c>
      <c r="D1972" t="inlineStr">
        <is>
          <t>IN-FONDO2</t>
        </is>
      </c>
      <c r="E1972" t="inlineStr">
        <is>
          <t>5277512F3236</t>
        </is>
      </c>
      <c r="F1972" t="inlineStr">
        <is>
          <t>LU2536832368</t>
        </is>
      </c>
      <c r="G1972" t="inlineStr">
        <is>
          <t>TD</t>
        </is>
      </c>
      <c r="H1972" t="inlineStr">
        <is>
          <t>Sector</t>
        </is>
      </c>
      <c r="I1972" t="inlineStr">
        <is>
          <t>RF</t>
        </is>
      </c>
      <c r="J1972" t="inlineStr">
        <is>
          <t>MSCI</t>
        </is>
      </c>
      <c r="K1972" t="inlineStr"/>
      <c r="L1972" t="inlineStr">
        <is>
          <t>DNCA - Alpha Bonds</t>
        </is>
      </c>
      <c r="M1972" t="inlineStr">
        <is>
          <t>DNCA - Alpha Bonds</t>
        </is>
      </c>
      <c r="N1972" t="b">
        <v>0</v>
      </c>
      <c r="O1972" t="n">
        <v>19.65617485</v>
      </c>
      <c r="P1972" t="n">
        <v>0.003249658481920733</v>
      </c>
      <c r="Q1972" t="n">
        <v>25.01766082290936</v>
      </c>
      <c r="R1972" t="n">
        <v>491.7515154731012</v>
      </c>
      <c r="S1972" t="n">
        <v>0.06387585532341949</v>
      </c>
      <c r="T1972">
        <f>O1972*Q1972</f>
        <v/>
      </c>
      <c r="U1972">
        <f>O1972*P1972</f>
        <v/>
      </c>
    </row>
    <row r="1973">
      <c r="A1973" t="inlineStr">
        <is>
          <t>202606</t>
        </is>
      </c>
      <c r="B1973" t="inlineStr">
        <is>
          <t>Integra</t>
        </is>
      </c>
      <c r="C1973" t="inlineStr">
        <is>
          <t>F1</t>
        </is>
      </c>
      <c r="D1973" t="inlineStr">
        <is>
          <t>IN-FONDO1</t>
        </is>
      </c>
      <c r="E1973" t="inlineStr">
        <is>
          <t>5270512FGKM4</t>
        </is>
      </c>
      <c r="F1973" t="inlineStr">
        <is>
          <t>IE00BKZGKM40</t>
        </is>
      </c>
      <c r="G1973" t="inlineStr">
        <is>
          <t>TD</t>
        </is>
      </c>
      <c r="H1973" t="inlineStr">
        <is>
          <t>Sector</t>
        </is>
      </c>
      <c r="I1973" t="inlineStr">
        <is>
          <t>RF</t>
        </is>
      </c>
      <c r="J1973" t="inlineStr">
        <is>
          <t>MSCI</t>
        </is>
      </c>
      <c r="K1973" t="inlineStr"/>
      <c r="L1973" t="inlineStr">
        <is>
          <t>Barings - Emerging Markets Local Debt Fund</t>
        </is>
      </c>
      <c r="M1973" t="inlineStr">
        <is>
          <t>Barings - Emerging Markets Local Debt Fund</t>
        </is>
      </c>
      <c r="N1973" t="b">
        <v>0</v>
      </c>
      <c r="O1973" t="n">
        <v>2.41487142</v>
      </c>
      <c r="P1973" t="n">
        <v>9.873460341290051e-08</v>
      </c>
      <c r="Q1973" t="n">
        <v>0.0002142150006995411</v>
      </c>
      <c r="R1973" t="n">
        <v>0.0005173016829246017</v>
      </c>
      <c r="S1973" t="n">
        <v>2.384313719468479e-07</v>
      </c>
      <c r="T1973">
        <f>O1973*Q1973</f>
        <v/>
      </c>
      <c r="U1973">
        <f>O1973*P1973</f>
        <v/>
      </c>
    </row>
    <row r="1974">
      <c r="A1974" t="inlineStr">
        <is>
          <t>202606</t>
        </is>
      </c>
      <c r="B1974" t="inlineStr">
        <is>
          <t>Integra</t>
        </is>
      </c>
      <c r="C1974" t="inlineStr">
        <is>
          <t>F2</t>
        </is>
      </c>
      <c r="D1974" t="inlineStr">
        <is>
          <t>IN-FONDO2</t>
        </is>
      </c>
      <c r="E1974" t="inlineStr">
        <is>
          <t>5270512FGKM4</t>
        </is>
      </c>
      <c r="F1974" t="inlineStr">
        <is>
          <t>IE00BKZGKM40</t>
        </is>
      </c>
      <c r="G1974" t="inlineStr">
        <is>
          <t>TD</t>
        </is>
      </c>
      <c r="H1974" t="inlineStr">
        <is>
          <t>Sector</t>
        </is>
      </c>
      <c r="I1974" t="inlineStr">
        <is>
          <t>RF</t>
        </is>
      </c>
      <c r="J1974" t="inlineStr">
        <is>
          <t>MSCI</t>
        </is>
      </c>
      <c r="K1974" t="inlineStr"/>
      <c r="L1974" t="inlineStr">
        <is>
          <t>Barings - Emerging Markets Local Debt Fund</t>
        </is>
      </c>
      <c r="M1974" t="inlineStr">
        <is>
          <t>Barings - Emerging Markets Local Debt Fund</t>
        </is>
      </c>
      <c r="N1974" t="b">
        <v>0</v>
      </c>
      <c r="O1974" t="n">
        <v>2.41487142</v>
      </c>
      <c r="P1974" t="n">
        <v>1.604477223872147e-08</v>
      </c>
      <c r="Q1974" t="n">
        <v>0.0001235214937453717</v>
      </c>
      <c r="R1974" t="n">
        <v>0.0002982885250014068</v>
      </c>
      <c r="S1974" t="n">
        <v>3.87460619196979e-08</v>
      </c>
      <c r="T1974">
        <f>O1974*Q1974</f>
        <v/>
      </c>
      <c r="U1974">
        <f>O1974*P1974</f>
        <v/>
      </c>
    </row>
    <row r="1975">
      <c r="A1975" t="inlineStr">
        <is>
          <t>202606</t>
        </is>
      </c>
      <c r="B1975" t="inlineStr">
        <is>
          <t>Integra</t>
        </is>
      </c>
      <c r="C1975" t="inlineStr">
        <is>
          <t>F2</t>
        </is>
      </c>
      <c r="D1975" t="inlineStr">
        <is>
          <t>IN-FONDO2</t>
        </is>
      </c>
      <c r="E1975" t="inlineStr">
        <is>
          <t>5270802F0077</t>
        </is>
      </c>
      <c r="F1975" t="inlineStr">
        <is>
          <t>LU1164800770</t>
        </is>
      </c>
      <c r="G1975" t="inlineStr">
        <is>
          <t>TD</t>
        </is>
      </c>
      <c r="H1975" t="inlineStr">
        <is>
          <t>Sector</t>
        </is>
      </c>
      <c r="I1975" t="inlineStr">
        <is>
          <t>RF</t>
        </is>
      </c>
      <c r="J1975" t="inlineStr">
        <is>
          <t>MSCI</t>
        </is>
      </c>
      <c r="K1975" t="inlineStr"/>
      <c r="L1975" t="inlineStr">
        <is>
          <t>Pictet Chinese LC Debt</t>
        </is>
      </c>
      <c r="M1975" t="inlineStr">
        <is>
          <t>Pictet Chinese LC Debt</t>
        </is>
      </c>
      <c r="N1975" t="b">
        <v>0</v>
      </c>
      <c r="O1975" t="n">
        <v>25.87408885</v>
      </c>
      <c r="P1975" t="n">
        <v>1.72776320778525e-08</v>
      </c>
      <c r="Q1975" t="n">
        <v>0.0001330127278147858</v>
      </c>
      <c r="R1975" t="n">
        <v>0.003441583137660634</v>
      </c>
      <c r="S1975" t="n">
        <v>4.470429874999656e-07</v>
      </c>
      <c r="T1975">
        <f>O1975*Q1975</f>
        <v/>
      </c>
      <c r="U1975">
        <f>O1975*P1975</f>
        <v/>
      </c>
    </row>
    <row r="1976">
      <c r="A1976" t="inlineStr">
        <is>
          <t>202606</t>
        </is>
      </c>
      <c r="B1976" t="inlineStr">
        <is>
          <t>Integra</t>
        </is>
      </c>
      <c r="C1976" t="inlineStr">
        <is>
          <t>F1</t>
        </is>
      </c>
      <c r="D1976" t="inlineStr">
        <is>
          <t>IN-FONDO1</t>
        </is>
      </c>
      <c r="E1976" t="inlineStr">
        <is>
          <t>5270802F0077</t>
        </is>
      </c>
      <c r="F1976" t="inlineStr">
        <is>
          <t>LU1164800770</t>
        </is>
      </c>
      <c r="G1976" t="inlineStr">
        <is>
          <t>TD</t>
        </is>
      </c>
      <c r="H1976" t="inlineStr">
        <is>
          <t>Sector</t>
        </is>
      </c>
      <c r="I1976" t="inlineStr">
        <is>
          <t>RF</t>
        </is>
      </c>
      <c r="J1976" t="inlineStr">
        <is>
          <t>MSCI</t>
        </is>
      </c>
      <c r="K1976" t="inlineStr"/>
      <c r="L1976" t="inlineStr">
        <is>
          <t>Pictet Chinese LC Debt</t>
        </is>
      </c>
      <c r="M1976" t="inlineStr">
        <is>
          <t>Pictet Chinese LC Debt</t>
        </is>
      </c>
      <c r="N1976" t="b">
        <v>0</v>
      </c>
      <c r="O1976" t="n">
        <v>25.87408885</v>
      </c>
      <c r="P1976" t="n">
        <v>9.539740379030878e-08</v>
      </c>
      <c r="Q1976" t="n">
        <v>0.000206974598704929</v>
      </c>
      <c r="R1976" t="n">
        <v>0.005355279156584428</v>
      </c>
      <c r="S1976" t="n">
        <v>2.468320901729776e-06</v>
      </c>
      <c r="T1976">
        <f>O1976*Q1976</f>
        <v/>
      </c>
      <c r="U1976">
        <f>O1976*P1976</f>
        <v/>
      </c>
    </row>
    <row r="1977">
      <c r="A1977" t="inlineStr">
        <is>
          <t>202606</t>
        </is>
      </c>
      <c r="B1977" t="inlineStr">
        <is>
          <t>Integra</t>
        </is>
      </c>
      <c r="C1977" t="inlineStr">
        <is>
          <t>F1</t>
        </is>
      </c>
      <c r="D1977" t="inlineStr">
        <is>
          <t>IN-FONDO1</t>
        </is>
      </c>
      <c r="E1977" t="inlineStr">
        <is>
          <t>5274262F6624</t>
        </is>
      </c>
      <c r="F1977" t="inlineStr">
        <is>
          <t>LU1034966249</t>
        </is>
      </c>
      <c r="G1977" t="inlineStr">
        <is>
          <t>TD</t>
        </is>
      </c>
      <c r="H1977" t="inlineStr">
        <is>
          <t>Sector</t>
        </is>
      </c>
      <c r="I1977" t="inlineStr">
        <is>
          <t>RF</t>
        </is>
      </c>
      <c r="J1977" t="inlineStr">
        <is>
          <t>MSCI</t>
        </is>
      </c>
      <c r="K1977" t="inlineStr"/>
      <c r="L1977" t="inlineStr">
        <is>
          <t>Global Evolution Funds - Frontier Markets Fund</t>
        </is>
      </c>
      <c r="M1977" t="inlineStr">
        <is>
          <t>Global Evolution Funds - Frontier Markets Fund</t>
        </is>
      </c>
      <c r="N1977" t="b">
        <v>0</v>
      </c>
      <c r="O1977" t="n">
        <v>0.45680324</v>
      </c>
      <c r="P1977" t="n">
        <v>0.02787177697560566</v>
      </c>
      <c r="Q1977" t="n">
        <v>60.47072169175002</v>
      </c>
      <c r="R1977" t="n">
        <v>27.62322159392969</v>
      </c>
      <c r="S1977" t="n">
        <v>0.01273191802701406</v>
      </c>
      <c r="T1977">
        <f>O1977*Q1977</f>
        <v/>
      </c>
      <c r="U1977">
        <f>O1977*P1977</f>
        <v/>
      </c>
    </row>
    <row r="1978">
      <c r="A1978" t="inlineStr">
        <is>
          <t>202606</t>
        </is>
      </c>
      <c r="B1978" t="inlineStr">
        <is>
          <t>Integra</t>
        </is>
      </c>
      <c r="C1978" t="inlineStr">
        <is>
          <t>F1</t>
        </is>
      </c>
      <c r="D1978" t="inlineStr">
        <is>
          <t>IN-FONDO1</t>
        </is>
      </c>
      <c r="E1978" t="inlineStr">
        <is>
          <t>5274122FK0P9</t>
        </is>
      </c>
      <c r="F1978" t="inlineStr">
        <is>
          <t>IE00B29K0P99</t>
        </is>
      </c>
      <c r="G1978" t="inlineStr">
        <is>
          <t>TD</t>
        </is>
      </c>
      <c r="H1978" t="inlineStr">
        <is>
          <t>Sector</t>
        </is>
      </c>
      <c r="I1978" t="inlineStr">
        <is>
          <t>RF</t>
        </is>
      </c>
      <c r="J1978" t="inlineStr">
        <is>
          <t>MSCI</t>
        </is>
      </c>
      <c r="K1978" t="inlineStr"/>
      <c r="L1978" t="inlineStr">
        <is>
          <t>Pimco - Emerging Markets Local Bond Fund</t>
        </is>
      </c>
      <c r="M1978" t="inlineStr">
        <is>
          <t>Pimco - Emerging Markets Local Bond Fund</t>
        </is>
      </c>
      <c r="N1978" t="b">
        <v>0</v>
      </c>
      <c r="O1978" t="n">
        <v>91.26210700999999</v>
      </c>
      <c r="P1978" t="n">
        <v>0.02335775508440238</v>
      </c>
      <c r="Q1978" t="n">
        <v>50.67708127433674</v>
      </c>
      <c r="R1978" t="n">
        <v>4624.897214212987</v>
      </c>
      <c r="S1978" t="n">
        <v>2.131677944026101</v>
      </c>
      <c r="T1978">
        <f>O1978*Q1978</f>
        <v/>
      </c>
      <c r="U1978">
        <f>O1978*P1978</f>
        <v/>
      </c>
    </row>
    <row r="1979">
      <c r="A1979" t="inlineStr">
        <is>
          <t>202606</t>
        </is>
      </c>
      <c r="B1979" t="inlineStr">
        <is>
          <t>Integra</t>
        </is>
      </c>
      <c r="C1979" t="inlineStr">
        <is>
          <t>F2</t>
        </is>
      </c>
      <c r="D1979" t="inlineStr">
        <is>
          <t>IN-FONDO2</t>
        </is>
      </c>
      <c r="E1979" t="inlineStr">
        <is>
          <t>5274122FK0P9</t>
        </is>
      </c>
      <c r="F1979" t="inlineStr">
        <is>
          <t>IE00B29K0P99</t>
        </is>
      </c>
      <c r="G1979" t="inlineStr">
        <is>
          <t>TD</t>
        </is>
      </c>
      <c r="H1979" t="inlineStr">
        <is>
          <t>Sector</t>
        </is>
      </c>
      <c r="I1979" t="inlineStr">
        <is>
          <t>RF</t>
        </is>
      </c>
      <c r="J1979" t="inlineStr">
        <is>
          <t>MSCI</t>
        </is>
      </c>
      <c r="K1979" t="inlineStr"/>
      <c r="L1979" t="inlineStr">
        <is>
          <t>Pimco - Emerging Markets Local Bond Fund</t>
        </is>
      </c>
      <c r="M1979" t="inlineStr">
        <is>
          <t>Pimco - Emerging Markets Local Bond Fund</t>
        </is>
      </c>
      <c r="N1979" t="b">
        <v>0</v>
      </c>
      <c r="O1979" t="n">
        <v>91.26210700999999</v>
      </c>
      <c r="P1979" t="n">
        <v>0.01702914310605545</v>
      </c>
      <c r="Q1979" t="n">
        <v>131.0997228484985</v>
      </c>
      <c r="R1979" t="n">
        <v>11964.43693558101</v>
      </c>
      <c r="S1979" t="n">
        <v>1.554115480433437</v>
      </c>
      <c r="T1979">
        <f>O1979*Q1979</f>
        <v/>
      </c>
      <c r="U1979">
        <f>O1979*P1979</f>
        <v/>
      </c>
    </row>
    <row r="1980">
      <c r="A1980" t="inlineStr">
        <is>
          <t>202606</t>
        </is>
      </c>
      <c r="B1980" t="inlineStr">
        <is>
          <t>Integra</t>
        </is>
      </c>
      <c r="C1980" t="inlineStr">
        <is>
          <t>F1</t>
        </is>
      </c>
      <c r="D1980" t="inlineStr">
        <is>
          <t>IN-FONDO1</t>
        </is>
      </c>
      <c r="E1980" t="inlineStr">
        <is>
          <t>5274472F3543</t>
        </is>
      </c>
      <c r="F1980" t="inlineStr">
        <is>
          <t>LU1200235437</t>
        </is>
      </c>
      <c r="G1980" t="inlineStr">
        <is>
          <t>TD</t>
        </is>
      </c>
      <c r="H1980" t="inlineStr">
        <is>
          <t>Sector</t>
        </is>
      </c>
      <c r="I1980" t="inlineStr">
        <is>
          <t>RF</t>
        </is>
      </c>
      <c r="J1980" t="inlineStr">
        <is>
          <t>MSCI</t>
        </is>
      </c>
      <c r="K1980" t="inlineStr"/>
      <c r="L1980" t="inlineStr">
        <is>
          <t>DPAM L - EM  Sustainable Debt</t>
        </is>
      </c>
      <c r="M1980" t="inlineStr">
        <is>
          <t>DPAM L - EM Sustainable Debt</t>
        </is>
      </c>
      <c r="N1980" t="b">
        <v>0</v>
      </c>
      <c r="O1980" t="n">
        <v>0.2081436</v>
      </c>
      <c r="P1980" t="n">
        <v>0.009780306425264885</v>
      </c>
      <c r="Q1980" t="n">
        <v>21.21939295151007</v>
      </c>
      <c r="R1980" t="n">
        <v>4.416680838741932</v>
      </c>
      <c r="S1980" t="n">
        <v>0.002035708188457764</v>
      </c>
      <c r="T1980">
        <f>O1980*Q1980</f>
        <v/>
      </c>
      <c r="U1980">
        <f>O1980*P1980</f>
        <v/>
      </c>
    </row>
    <row r="1981">
      <c r="A1981" t="inlineStr">
        <is>
          <t>202606</t>
        </is>
      </c>
      <c r="B1981" t="inlineStr">
        <is>
          <t>Integra</t>
        </is>
      </c>
      <c r="C1981" t="inlineStr">
        <is>
          <t>F2</t>
        </is>
      </c>
      <c r="D1981" t="inlineStr">
        <is>
          <t>IN-FONDO2</t>
        </is>
      </c>
      <c r="E1981" t="inlineStr">
        <is>
          <t>5274472F3543</t>
        </is>
      </c>
      <c r="F1981" t="inlineStr">
        <is>
          <t>LU1200235437</t>
        </is>
      </c>
      <c r="G1981" t="inlineStr">
        <is>
          <t>TD</t>
        </is>
      </c>
      <c r="H1981" t="inlineStr">
        <is>
          <t>Sector</t>
        </is>
      </c>
      <c r="I1981" t="inlineStr">
        <is>
          <t>RF</t>
        </is>
      </c>
      <c r="J1981" t="inlineStr">
        <is>
          <t>MSCI</t>
        </is>
      </c>
      <c r="K1981" t="inlineStr"/>
      <c r="L1981" t="inlineStr">
        <is>
          <t>DPAM L - EM  Sustainable Debt</t>
        </is>
      </c>
      <c r="M1981" t="inlineStr">
        <is>
          <t>DPAM L - EM Sustainable Debt</t>
        </is>
      </c>
      <c r="N1981" t="b">
        <v>0</v>
      </c>
      <c r="O1981" t="n">
        <v>0.2081436</v>
      </c>
      <c r="P1981" t="n">
        <v>1.989793051270284e-08</v>
      </c>
      <c r="Q1981" t="n">
        <v>0.0001531852283598708</v>
      </c>
      <c r="R1981" t="n">
        <v>3.188452489764561e-05</v>
      </c>
      <c r="S1981" t="n">
        <v>4.141626889463815e-09</v>
      </c>
      <c r="T1981">
        <f>O1981*Q1981</f>
        <v/>
      </c>
      <c r="U1981">
        <f>O1981*P1981</f>
        <v/>
      </c>
    </row>
    <row r="1982">
      <c r="A1982" t="inlineStr">
        <is>
          <t>202606</t>
        </is>
      </c>
      <c r="B1982" t="inlineStr">
        <is>
          <t>Integra</t>
        </is>
      </c>
      <c r="C1982" t="inlineStr">
        <is>
          <t>F3</t>
        </is>
      </c>
      <c r="D1982" t="inlineStr">
        <is>
          <t>IN-FONDO3</t>
        </is>
      </c>
      <c r="E1982" t="inlineStr">
        <is>
          <t>5273874F4273</t>
        </is>
      </c>
      <c r="F1982" t="inlineStr">
        <is>
          <t>LU1353442731</t>
        </is>
      </c>
      <c r="G1982" t="inlineStr">
        <is>
          <t>TD</t>
        </is>
      </c>
      <c r="H1982" t="inlineStr">
        <is>
          <t>Sector</t>
        </is>
      </c>
      <c r="I1982" t="inlineStr">
        <is>
          <t>RV</t>
        </is>
      </c>
      <c r="J1982" t="inlineStr">
        <is>
          <t>MSCI</t>
        </is>
      </c>
      <c r="K1982" t="inlineStr"/>
      <c r="L1982" t="inlineStr">
        <is>
          <t>Fidelity - European Dynamic Growth</t>
        </is>
      </c>
      <c r="M1982" t="inlineStr">
        <is>
          <t>Fidelity - European Dynamic Growth</t>
        </is>
      </c>
      <c r="N1982" t="b">
        <v>0</v>
      </c>
      <c r="O1982" t="n">
        <v>14.31977245</v>
      </c>
      <c r="P1982" t="n">
        <v>2.662896262163105e-08</v>
      </c>
      <c r="Q1982" t="n">
        <v>2.52418652650857e-05</v>
      </c>
      <c r="R1982" t="n">
        <v>0.0003614577668095861</v>
      </c>
      <c r="S1982" t="n">
        <v>3.813206853213121e-07</v>
      </c>
      <c r="T1982">
        <f>O1982*Q1982</f>
        <v/>
      </c>
      <c r="U1982">
        <f>O1982*P1982</f>
        <v/>
      </c>
    </row>
    <row r="1983">
      <c r="A1983" t="inlineStr">
        <is>
          <t>202606</t>
        </is>
      </c>
      <c r="B1983" t="inlineStr">
        <is>
          <t>Integra</t>
        </is>
      </c>
      <c r="C1983" t="inlineStr">
        <is>
          <t>F2</t>
        </is>
      </c>
      <c r="D1983" t="inlineStr">
        <is>
          <t>IN-FONDO2</t>
        </is>
      </c>
      <c r="E1983" t="inlineStr">
        <is>
          <t>5273874F4273</t>
        </is>
      </c>
      <c r="F1983" t="inlineStr">
        <is>
          <t>LU1353442731</t>
        </is>
      </c>
      <c r="G1983" t="inlineStr">
        <is>
          <t>TD</t>
        </is>
      </c>
      <c r="H1983" t="inlineStr">
        <is>
          <t>Sector</t>
        </is>
      </c>
      <c r="I1983" t="inlineStr">
        <is>
          <t>RV</t>
        </is>
      </c>
      <c r="J1983" t="inlineStr">
        <is>
          <t>MSCI</t>
        </is>
      </c>
      <c r="K1983" t="inlineStr"/>
      <c r="L1983" t="inlineStr">
        <is>
          <t>Fidelity - European Dynamic Growth</t>
        </is>
      </c>
      <c r="M1983" t="inlineStr">
        <is>
          <t>Fidelity - European Dynamic Growth</t>
        </is>
      </c>
      <c r="N1983" t="b">
        <v>0</v>
      </c>
      <c r="O1983" t="n">
        <v>14.31977245</v>
      </c>
      <c r="P1983" t="n">
        <v>4.16899895779462e-09</v>
      </c>
      <c r="Q1983" t="n">
        <v>3.209525015549388e-05</v>
      </c>
      <c r="R1983" t="n">
        <v>0.0004595966789524995</v>
      </c>
      <c r="S1983" t="n">
        <v>5.969911641990611e-08</v>
      </c>
      <c r="T1983">
        <f>O1983*Q1983</f>
        <v/>
      </c>
      <c r="U1983">
        <f>O1983*P1983</f>
        <v/>
      </c>
    </row>
    <row r="1984">
      <c r="A1984" t="inlineStr">
        <is>
          <t>202606</t>
        </is>
      </c>
      <c r="B1984" t="inlineStr">
        <is>
          <t>Integra</t>
        </is>
      </c>
      <c r="C1984" t="inlineStr">
        <is>
          <t>F2</t>
        </is>
      </c>
      <c r="D1984" t="inlineStr">
        <is>
          <t>IN-FONDO2</t>
        </is>
      </c>
      <c r="E1984" t="inlineStr">
        <is>
          <t>5276846FQVT8</t>
        </is>
      </c>
      <c r="F1984" t="inlineStr">
        <is>
          <t>GB00BKPQVT86</t>
        </is>
      </c>
      <c r="G1984" t="inlineStr">
        <is>
          <t>TD</t>
        </is>
      </c>
      <c r="H1984" t="inlineStr">
        <is>
          <t>Sector</t>
        </is>
      </c>
      <c r="I1984" t="inlineStr">
        <is>
          <t>RV</t>
        </is>
      </c>
      <c r="J1984" t="inlineStr">
        <is>
          <t>MSCI</t>
        </is>
      </c>
      <c r="K1984" t="inlineStr"/>
      <c r="L1984" t="inlineStr">
        <is>
          <t>Liontrust - Liontrust European Dynamic Fund S</t>
        </is>
      </c>
      <c r="M1984" t="inlineStr">
        <is>
          <t>Liontrust - Liontrust European Dynamic Fund S</t>
        </is>
      </c>
      <c r="N1984" t="b">
        <v>0</v>
      </c>
      <c r="O1984" t="n">
        <v>161.70025176</v>
      </c>
      <c r="P1984" t="n">
        <v>5.1755985566723e-10</v>
      </c>
      <c r="Q1984" t="n">
        <v>3.9844608277063e-06</v>
      </c>
      <c r="R1984" t="n">
        <v>0.0006442883189679666</v>
      </c>
      <c r="S1984" t="n">
        <v>8.368955896226035e-08</v>
      </c>
      <c r="T1984">
        <f>O1984*Q1984</f>
        <v/>
      </c>
      <c r="U1984">
        <f>O1984*P1984</f>
        <v/>
      </c>
    </row>
    <row r="1985">
      <c r="A1985" t="inlineStr">
        <is>
          <t>202606</t>
        </is>
      </c>
      <c r="B1985" t="inlineStr">
        <is>
          <t>Integra</t>
        </is>
      </c>
      <c r="C1985" t="inlineStr">
        <is>
          <t>F3</t>
        </is>
      </c>
      <c r="D1985" t="inlineStr">
        <is>
          <t>IN-FONDO3</t>
        </is>
      </c>
      <c r="E1985" t="inlineStr">
        <is>
          <t>5276846FQVT8</t>
        </is>
      </c>
      <c r="F1985" t="inlineStr">
        <is>
          <t>GB00BKPQVT86</t>
        </is>
      </c>
      <c r="G1985" t="inlineStr">
        <is>
          <t>TD</t>
        </is>
      </c>
      <c r="H1985" t="inlineStr">
        <is>
          <t>Sector</t>
        </is>
      </c>
      <c r="I1985" t="inlineStr">
        <is>
          <t>RV</t>
        </is>
      </c>
      <c r="J1985" t="inlineStr">
        <is>
          <t>MSCI</t>
        </is>
      </c>
      <c r="K1985" t="inlineStr"/>
      <c r="L1985" t="inlineStr">
        <is>
          <t>Liontrust - Liontrust European Dynamic Fund S</t>
        </is>
      </c>
      <c r="M1985" t="inlineStr">
        <is>
          <t>Liontrust - Liontrust European Dynamic Fund S</t>
        </is>
      </c>
      <c r="N1985" t="b">
        <v>0</v>
      </c>
      <c r="O1985" t="n">
        <v>161.70025176</v>
      </c>
      <c r="P1985" t="n">
        <v>3.809184732339728e-09</v>
      </c>
      <c r="Q1985" t="n">
        <v>3.610765058697266e-06</v>
      </c>
      <c r="R1985" t="n">
        <v>0.0005838616190375589</v>
      </c>
      <c r="S1985" t="n">
        <v>6.159461302196821e-07</v>
      </c>
      <c r="T1985">
        <f>O1985*Q1985</f>
        <v/>
      </c>
      <c r="U1985">
        <f>O1985*P1985</f>
        <v/>
      </c>
    </row>
    <row r="1986">
      <c r="A1986" t="inlineStr">
        <is>
          <t>202606</t>
        </is>
      </c>
      <c r="B1986" t="inlineStr">
        <is>
          <t>Integra</t>
        </is>
      </c>
      <c r="C1986" t="inlineStr">
        <is>
          <t>F3</t>
        </is>
      </c>
      <c r="D1986" t="inlineStr">
        <is>
          <t>IN-FONDO3</t>
        </is>
      </c>
      <c r="E1986" t="inlineStr">
        <is>
          <t>5277324FC1W6</t>
        </is>
      </c>
      <c r="F1986" t="inlineStr">
        <is>
          <t>GB00BMCC1W62</t>
        </is>
      </c>
      <c r="G1986" t="inlineStr">
        <is>
          <t>TD</t>
        </is>
      </c>
      <c r="H1986" t="inlineStr">
        <is>
          <t>Sector</t>
        </is>
      </c>
      <c r="I1986" t="inlineStr">
        <is>
          <t>RV</t>
        </is>
      </c>
      <c r="J1986" t="inlineStr">
        <is>
          <t>MSCI</t>
        </is>
      </c>
      <c r="K1986" t="inlineStr"/>
      <c r="L1986" t="inlineStr">
        <is>
          <t>Premier Miton - European Opportunities Fund</t>
        </is>
      </c>
      <c r="M1986" t="inlineStr">
        <is>
          <t>Premier Miton - European Opportunities Fund</t>
        </is>
      </c>
      <c r="N1986" t="b">
        <v>0</v>
      </c>
      <c r="O1986" t="n">
        <v>2.77949555</v>
      </c>
      <c r="P1986" t="n">
        <v>2.94965503438389e-09</v>
      </c>
      <c r="Q1986" t="n">
        <v>2.796008091427463e-06</v>
      </c>
      <c r="R1986" t="n">
        <v>7.771492047886626e-06</v>
      </c>
      <c r="S1986" t="n">
        <v>8.198553042105119e-09</v>
      </c>
      <c r="T1986">
        <f>O1986*Q1986</f>
        <v/>
      </c>
      <c r="U1986">
        <f>O1986*P1986</f>
        <v/>
      </c>
    </row>
    <row r="1987">
      <c r="A1987" t="inlineStr">
        <is>
          <t>202606</t>
        </is>
      </c>
      <c r="B1987" t="inlineStr">
        <is>
          <t>Integra</t>
        </is>
      </c>
      <c r="C1987" t="inlineStr">
        <is>
          <t>F2</t>
        </is>
      </c>
      <c r="D1987" t="inlineStr">
        <is>
          <t>IN-FONDO2</t>
        </is>
      </c>
      <c r="E1987" t="inlineStr">
        <is>
          <t>5277324FC1W6</t>
        </is>
      </c>
      <c r="F1987" t="inlineStr">
        <is>
          <t>GB00BMCC1W62</t>
        </is>
      </c>
      <c r="G1987" t="inlineStr">
        <is>
          <t>TD</t>
        </is>
      </c>
      <c r="H1987" t="inlineStr">
        <is>
          <t>Sector</t>
        </is>
      </c>
      <c r="I1987" t="inlineStr">
        <is>
          <t>RV</t>
        </is>
      </c>
      <c r="J1987" t="inlineStr">
        <is>
          <t>MSCI</t>
        </is>
      </c>
      <c r="K1987" t="inlineStr"/>
      <c r="L1987" t="inlineStr">
        <is>
          <t>Premier Miton - European Opportunities Fund</t>
        </is>
      </c>
      <c r="M1987" t="inlineStr">
        <is>
          <t>Premier Miton - European Opportunities Fund</t>
        </is>
      </c>
      <c r="N1987" t="b">
        <v>0</v>
      </c>
      <c r="O1987" t="n">
        <v>2.77949555</v>
      </c>
      <c r="P1987" t="n">
        <v>4.037033296685609e-10</v>
      </c>
      <c r="Q1987" t="n">
        <v>3.107930581295335e-06</v>
      </c>
      <c r="R1987" t="n">
        <v>8.638479220419296e-06</v>
      </c>
      <c r="S1987" t="n">
        <v>1.122091608333948e-09</v>
      </c>
      <c r="T1987">
        <f>O1987*Q1987</f>
        <v/>
      </c>
      <c r="U1987">
        <f>O1987*P1987</f>
        <v/>
      </c>
    </row>
    <row r="1988">
      <c r="A1988" t="inlineStr">
        <is>
          <t>202606</t>
        </is>
      </c>
      <c r="B1988" t="inlineStr">
        <is>
          <t>Integra</t>
        </is>
      </c>
      <c r="C1988" t="inlineStr">
        <is>
          <t>F3</t>
        </is>
      </c>
      <c r="D1988" t="inlineStr">
        <is>
          <t>IN-FONDO3</t>
        </is>
      </c>
      <c r="E1988" t="inlineStr">
        <is>
          <t>5270474F8219</t>
        </is>
      </c>
      <c r="F1988" t="inlineStr">
        <is>
          <t>LU0852482198</t>
        </is>
      </c>
      <c r="G1988" t="inlineStr">
        <is>
          <t>TD</t>
        </is>
      </c>
      <c r="H1988" t="inlineStr">
        <is>
          <t>Sector</t>
        </is>
      </c>
      <c r="I1988" t="inlineStr">
        <is>
          <t>RV</t>
        </is>
      </c>
      <c r="J1988" t="inlineStr">
        <is>
          <t>MSCI</t>
        </is>
      </c>
      <c r="K1988" t="inlineStr"/>
      <c r="L1988" t="inlineStr">
        <is>
          <t>Allianz - Euroland Equity Growth</t>
        </is>
      </c>
      <c r="M1988" t="inlineStr">
        <is>
          <t>Allianz - Euroland Equity Growth</t>
        </is>
      </c>
      <c r="N1988" t="b">
        <v>0</v>
      </c>
      <c r="O1988" t="n">
        <v>26.91310375</v>
      </c>
      <c r="P1988" t="n">
        <v>2.649875679693802e-06</v>
      </c>
      <c r="Q1988" t="n">
        <v>0.002511844183585451</v>
      </c>
      <c r="R1988" t="n">
        <v>0.0676015231166693</v>
      </c>
      <c r="S1988" t="n">
        <v>7.131637909220106e-05</v>
      </c>
      <c r="T1988">
        <f>O1988*Q1988</f>
        <v/>
      </c>
      <c r="U1988">
        <f>O1988*P1988</f>
        <v/>
      </c>
    </row>
    <row r="1989">
      <c r="A1989" t="inlineStr">
        <is>
          <t>202606</t>
        </is>
      </c>
      <c r="B1989" t="inlineStr">
        <is>
          <t>Integra</t>
        </is>
      </c>
      <c r="C1989" t="inlineStr">
        <is>
          <t>F1</t>
        </is>
      </c>
      <c r="D1989" t="inlineStr">
        <is>
          <t>IN-FONDO1</t>
        </is>
      </c>
      <c r="E1989" t="inlineStr">
        <is>
          <t>5270474F8219</t>
        </is>
      </c>
      <c r="F1989" t="inlineStr">
        <is>
          <t>LU0852482198</t>
        </is>
      </c>
      <c r="G1989" t="inlineStr">
        <is>
          <t>TD</t>
        </is>
      </c>
      <c r="H1989" t="inlineStr">
        <is>
          <t>Sector</t>
        </is>
      </c>
      <c r="I1989" t="inlineStr">
        <is>
          <t>RV</t>
        </is>
      </c>
      <c r="J1989" t="inlineStr">
        <is>
          <t>MSCI</t>
        </is>
      </c>
      <c r="K1989" t="inlineStr"/>
      <c r="L1989" t="inlineStr">
        <is>
          <t>Allianz - Euroland Equity Growth</t>
        </is>
      </c>
      <c r="M1989" t="inlineStr">
        <is>
          <t>Allianz - Euroland Equity Growth</t>
        </is>
      </c>
      <c r="N1989" t="b">
        <v>0</v>
      </c>
      <c r="O1989" t="n">
        <v>26.91310375</v>
      </c>
      <c r="P1989" t="n">
        <v>1.198741102736039e-06</v>
      </c>
      <c r="Q1989" t="n">
        <v>0.002600793615256651</v>
      </c>
      <c r="R1989" t="n">
        <v>0.06999542839973984</v>
      </c>
      <c r="S1989" t="n">
        <v>3.226184366732442e-05</v>
      </c>
      <c r="T1989">
        <f>O1989*Q1989</f>
        <v/>
      </c>
      <c r="U1989">
        <f>O1989*P1989</f>
        <v/>
      </c>
    </row>
    <row r="1990">
      <c r="A1990" t="inlineStr">
        <is>
          <t>202606</t>
        </is>
      </c>
      <c r="B1990" t="inlineStr">
        <is>
          <t>Integra</t>
        </is>
      </c>
      <c r="C1990" t="inlineStr">
        <is>
          <t>F2</t>
        </is>
      </c>
      <c r="D1990" t="inlineStr">
        <is>
          <t>IN-FONDO2</t>
        </is>
      </c>
      <c r="E1990" t="inlineStr">
        <is>
          <t>5270474F8219</t>
        </is>
      </c>
      <c r="F1990" t="inlineStr">
        <is>
          <t>LU0852482198</t>
        </is>
      </c>
      <c r="G1990" t="inlineStr">
        <is>
          <t>TD</t>
        </is>
      </c>
      <c r="H1990" t="inlineStr">
        <is>
          <t>Sector</t>
        </is>
      </c>
      <c r="I1990" t="inlineStr">
        <is>
          <t>RV</t>
        </is>
      </c>
      <c r="J1990" t="inlineStr">
        <is>
          <t>MSCI</t>
        </is>
      </c>
      <c r="K1990" t="inlineStr"/>
      <c r="L1990" t="inlineStr">
        <is>
          <t>Allianz - Euroland Equity Growth</t>
        </is>
      </c>
      <c r="M1990" t="inlineStr">
        <is>
          <t>Allianz - Euroland Equity Growth</t>
        </is>
      </c>
      <c r="N1990" t="b">
        <v>0</v>
      </c>
      <c r="O1990" t="n">
        <v>26.91310375</v>
      </c>
      <c r="P1990" t="n">
        <v>3.336928722605045e-07</v>
      </c>
      <c r="Q1990" t="n">
        <v>0.002568951520192193</v>
      </c>
      <c r="R1990" t="n">
        <v>0.0691384587916527</v>
      </c>
      <c r="S1990" t="n">
        <v>8.980710891782456e-06</v>
      </c>
      <c r="T1990">
        <f>O1990*Q1990</f>
        <v/>
      </c>
      <c r="U1990">
        <f>O1990*P1990</f>
        <v/>
      </c>
    </row>
    <row r="1991">
      <c r="A1991" t="inlineStr">
        <is>
          <t>202606</t>
        </is>
      </c>
      <c r="B1991" t="inlineStr">
        <is>
          <t>Integra</t>
        </is>
      </c>
      <c r="C1991" t="inlineStr">
        <is>
          <t>F2</t>
        </is>
      </c>
      <c r="D1991" t="inlineStr">
        <is>
          <t>IN-FONDO2</t>
        </is>
      </c>
      <c r="E1991" t="inlineStr">
        <is>
          <t>5274084F6545</t>
        </is>
      </c>
      <c r="F1991" t="inlineStr">
        <is>
          <t>LU1240965456</t>
        </is>
      </c>
      <c r="G1991" t="inlineStr">
        <is>
          <t>TD</t>
        </is>
      </c>
      <c r="H1991" t="inlineStr">
        <is>
          <t>Sector</t>
        </is>
      </c>
      <c r="I1991" t="inlineStr">
        <is>
          <t>RV</t>
        </is>
      </c>
      <c r="J1991" t="inlineStr">
        <is>
          <t>MSCI</t>
        </is>
      </c>
      <c r="K1991" t="inlineStr"/>
      <c r="L1991" t="inlineStr">
        <is>
          <t>Invesco  - Euro Equity Fund</t>
        </is>
      </c>
      <c r="M1991" t="inlineStr">
        <is>
          <t>Invesco - Euro Equity Fund</t>
        </is>
      </c>
      <c r="N1991" t="b">
        <v>0</v>
      </c>
      <c r="O1991" t="n">
        <v>99.51869493</v>
      </c>
      <c r="P1991" t="n">
        <v>3.396321537311879e-09</v>
      </c>
      <c r="Q1991" t="n">
        <v>2.614675380158402e-05</v>
      </c>
      <c r="R1991" t="n">
        <v>0.002602090814989657</v>
      </c>
      <c r="S1991" t="n">
        <v>3.379974869559295e-07</v>
      </c>
      <c r="T1991">
        <f>O1991*Q1991</f>
        <v/>
      </c>
      <c r="U1991">
        <f>O1991*P1991</f>
        <v/>
      </c>
    </row>
    <row r="1992">
      <c r="A1992" t="inlineStr">
        <is>
          <t>202606</t>
        </is>
      </c>
      <c r="B1992" t="inlineStr">
        <is>
          <t>Integra</t>
        </is>
      </c>
      <c r="C1992" t="inlineStr">
        <is>
          <t>F3</t>
        </is>
      </c>
      <c r="D1992" t="inlineStr">
        <is>
          <t>IN-FONDO3</t>
        </is>
      </c>
      <c r="E1992" t="inlineStr">
        <is>
          <t>5274186F1948</t>
        </is>
      </c>
      <c r="F1992" t="inlineStr">
        <is>
          <t>GB00B0119487</t>
        </is>
      </c>
      <c r="G1992" t="inlineStr">
        <is>
          <t>TD</t>
        </is>
      </c>
      <c r="H1992" t="inlineStr">
        <is>
          <t>Sector</t>
        </is>
      </c>
      <c r="I1992" t="inlineStr">
        <is>
          <t>RV</t>
        </is>
      </c>
      <c r="J1992" t="inlineStr">
        <is>
          <t>MSCI</t>
        </is>
      </c>
      <c r="K1992" t="inlineStr"/>
      <c r="L1992" t="inlineStr">
        <is>
          <t>Man GLG - Continental European Growth</t>
        </is>
      </c>
      <c r="M1992" t="inlineStr">
        <is>
          <t>Man GLG - Continental European Growth</t>
        </is>
      </c>
      <c r="N1992" t="b">
        <v>0</v>
      </c>
      <c r="O1992" t="n">
        <v>64.08178744999999</v>
      </c>
      <c r="P1992" t="n">
        <v>2.022026992205999e-08</v>
      </c>
      <c r="Q1992" t="n">
        <v>1.916700009116017e-05</v>
      </c>
      <c r="R1992" t="n">
        <v>0.001228255625895857</v>
      </c>
      <c r="S1992" t="n">
        <v>1.295751039327076e-06</v>
      </c>
      <c r="T1992">
        <f>O1992*Q1992</f>
        <v/>
      </c>
      <c r="U1992">
        <f>O1992*P1992</f>
        <v/>
      </c>
    </row>
    <row r="1993">
      <c r="A1993" t="inlineStr">
        <is>
          <t>202606</t>
        </is>
      </c>
      <c r="B1993" t="inlineStr">
        <is>
          <t>Integra</t>
        </is>
      </c>
      <c r="C1993" t="inlineStr">
        <is>
          <t>F2</t>
        </is>
      </c>
      <c r="D1993" t="inlineStr">
        <is>
          <t>IN-FONDO2</t>
        </is>
      </c>
      <c r="E1993" t="inlineStr">
        <is>
          <t>5274186F1948</t>
        </is>
      </c>
      <c r="F1993" t="inlineStr">
        <is>
          <t>GB00B0119487</t>
        </is>
      </c>
      <c r="G1993" t="inlineStr">
        <is>
          <t>TD</t>
        </is>
      </c>
      <c r="H1993" t="inlineStr">
        <is>
          <t>Sector</t>
        </is>
      </c>
      <c r="I1993" t="inlineStr">
        <is>
          <t>RV</t>
        </is>
      </c>
      <c r="J1993" t="inlineStr">
        <is>
          <t>MSCI</t>
        </is>
      </c>
      <c r="K1993" t="inlineStr"/>
      <c r="L1993" t="inlineStr">
        <is>
          <t>Man GLG - Continental European Growth</t>
        </is>
      </c>
      <c r="M1993" t="inlineStr">
        <is>
          <t>Man GLG - Continental European Growth</t>
        </is>
      </c>
      <c r="N1993" t="b">
        <v>0</v>
      </c>
      <c r="O1993" t="n">
        <v>64.08178744999999</v>
      </c>
      <c r="P1993" t="n">
        <v>1.592774501509501e-09</v>
      </c>
      <c r="Q1993" t="n">
        <v>1.226205537222825e-05</v>
      </c>
      <c r="R1993" t="n">
        <v>0.0007857744260632613</v>
      </c>
      <c r="S1993" t="n">
        <v>1.020678370615115e-07</v>
      </c>
      <c r="T1993">
        <f>O1993*Q1993</f>
        <v/>
      </c>
      <c r="U1993">
        <f>O1993*P1993</f>
        <v/>
      </c>
    </row>
    <row r="1994">
      <c r="A1994" t="inlineStr">
        <is>
          <t>202606</t>
        </is>
      </c>
      <c r="B1994" t="inlineStr">
        <is>
          <t>Integra</t>
        </is>
      </c>
      <c r="C1994" t="inlineStr">
        <is>
          <t>F1</t>
        </is>
      </c>
      <c r="D1994" t="inlineStr">
        <is>
          <t>IN-FONDO1</t>
        </is>
      </c>
      <c r="E1994" t="inlineStr">
        <is>
          <t>5274104F8932</t>
        </is>
      </c>
      <c r="F1994" t="inlineStr">
        <is>
          <t>FR0010589325</t>
        </is>
      </c>
      <c r="G1994" t="inlineStr">
        <is>
          <t>TD</t>
        </is>
      </c>
      <c r="H1994" t="inlineStr">
        <is>
          <t>Sector</t>
        </is>
      </c>
      <c r="I1994" t="inlineStr">
        <is>
          <t>RV</t>
        </is>
      </c>
      <c r="J1994" t="inlineStr">
        <is>
          <t>MSCI</t>
        </is>
      </c>
      <c r="K1994" t="inlineStr"/>
      <c r="L1994" t="inlineStr">
        <is>
          <t>Groupama - Avenir Euro (Mid Small Caps)</t>
        </is>
      </c>
      <c r="M1994" t="inlineStr">
        <is>
          <t>Groupama - Avenir Euro (Mid Small Caps)</t>
        </is>
      </c>
      <c r="N1994" t="b">
        <v>0</v>
      </c>
      <c r="O1994" t="n">
        <v>57.77687121</v>
      </c>
      <c r="P1994" t="n">
        <v>2.274931102571309e-07</v>
      </c>
      <c r="Q1994" t="n">
        <v>0.0004935699854799311</v>
      </c>
      <c r="R1994" t="n">
        <v>0.02851692948419555</v>
      </c>
      <c r="S1994" t="n">
        <v>1.314384013248858e-05</v>
      </c>
      <c r="T1994">
        <f>O1994*Q1994</f>
        <v/>
      </c>
      <c r="U1994">
        <f>O1994*P1994</f>
        <v/>
      </c>
    </row>
    <row r="1995">
      <c r="A1995" t="inlineStr">
        <is>
          <t>202606</t>
        </is>
      </c>
      <c r="B1995" t="inlineStr">
        <is>
          <t>Integra</t>
        </is>
      </c>
      <c r="C1995" t="inlineStr">
        <is>
          <t>F2</t>
        </is>
      </c>
      <c r="D1995" t="inlineStr">
        <is>
          <t>IN-FONDO2</t>
        </is>
      </c>
      <c r="E1995" t="inlineStr">
        <is>
          <t>5274104F8932</t>
        </is>
      </c>
      <c r="F1995" t="inlineStr">
        <is>
          <t>FR0010589325</t>
        </is>
      </c>
      <c r="G1995" t="inlineStr">
        <is>
          <t>TD</t>
        </is>
      </c>
      <c r="H1995" t="inlineStr">
        <is>
          <t>Sector</t>
        </is>
      </c>
      <c r="I1995" t="inlineStr">
        <is>
          <t>RV</t>
        </is>
      </c>
      <c r="J1995" t="inlineStr">
        <is>
          <t>MSCI</t>
        </is>
      </c>
      <c r="K1995" t="inlineStr"/>
      <c r="L1995" t="inlineStr">
        <is>
          <t>Groupama - Avenir Euro (Mid Small Caps)</t>
        </is>
      </c>
      <c r="M1995" t="inlineStr">
        <is>
          <t>Groupama - Avenir Euro (Mid Small Caps)</t>
        </is>
      </c>
      <c r="N1995" t="b">
        <v>0</v>
      </c>
      <c r="O1995" t="n">
        <v>57.77687121</v>
      </c>
      <c r="P1995" t="n">
        <v>1.052496841411592e-07</v>
      </c>
      <c r="Q1995" t="n">
        <v>0.0008102700373626805</v>
      </c>
      <c r="R1995" t="n">
        <v>0.04681486759402548</v>
      </c>
      <c r="S1995" t="n">
        <v>6.080997445516937e-06</v>
      </c>
      <c r="T1995">
        <f>O1995*Q1995</f>
        <v/>
      </c>
      <c r="U1995">
        <f>O1995*P1995</f>
        <v/>
      </c>
    </row>
    <row r="1996">
      <c r="A1996" t="inlineStr">
        <is>
          <t>202606</t>
        </is>
      </c>
      <c r="B1996" t="inlineStr">
        <is>
          <t>Integra</t>
        </is>
      </c>
      <c r="C1996" t="inlineStr">
        <is>
          <t>F3</t>
        </is>
      </c>
      <c r="D1996" t="inlineStr">
        <is>
          <t>IN-FONDO3</t>
        </is>
      </c>
      <c r="E1996" t="inlineStr">
        <is>
          <t>5274104F8932</t>
        </is>
      </c>
      <c r="F1996" t="inlineStr">
        <is>
          <t>FR0010589325</t>
        </is>
      </c>
      <c r="G1996" t="inlineStr">
        <is>
          <t>TD</t>
        </is>
      </c>
      <c r="H1996" t="inlineStr">
        <is>
          <t>Sector</t>
        </is>
      </c>
      <c r="I1996" t="inlineStr">
        <is>
          <t>RV</t>
        </is>
      </c>
      <c r="J1996" t="inlineStr">
        <is>
          <t>MSCI</t>
        </is>
      </c>
      <c r="K1996" t="inlineStr"/>
      <c r="L1996" t="inlineStr">
        <is>
          <t>Groupama - Avenir Euro (Mid Small Caps)</t>
        </is>
      </c>
      <c r="M1996" t="inlineStr">
        <is>
          <t>Groupama - Avenir Euro (Mid Small Caps)</t>
        </is>
      </c>
      <c r="N1996" t="b">
        <v>0</v>
      </c>
      <c r="O1996" t="n">
        <v>57.77687121</v>
      </c>
      <c r="P1996" t="n">
        <v>6.929750020390397e-07</v>
      </c>
      <c r="Q1996" t="n">
        <v>0.0006568780722735689</v>
      </c>
      <c r="R1996" t="n">
        <v>0.03795235978242307</v>
      </c>
      <c r="S1996" t="n">
        <v>4.003792744455908e-05</v>
      </c>
      <c r="T1996">
        <f>O1996*Q1996</f>
        <v/>
      </c>
      <c r="U1996">
        <f>O1996*P1996</f>
        <v/>
      </c>
    </row>
    <row r="1997">
      <c r="A1997" t="inlineStr">
        <is>
          <t>202606</t>
        </is>
      </c>
      <c r="B1997" t="inlineStr">
        <is>
          <t>Integra</t>
        </is>
      </c>
      <c r="C1997" t="inlineStr">
        <is>
          <t>F2</t>
        </is>
      </c>
      <c r="D1997" t="inlineStr">
        <is>
          <t>IN-FONDO2</t>
        </is>
      </c>
      <c r="E1997" t="inlineStr">
        <is>
          <t>5277445FGVH8</t>
        </is>
      </c>
      <c r="F1997" t="inlineStr">
        <is>
          <t>IE00B8JGVH80</t>
        </is>
      </c>
      <c r="G1997" t="inlineStr">
        <is>
          <t>TD</t>
        </is>
      </c>
      <c r="H1997" t="inlineStr">
        <is>
          <t>Sector</t>
        </is>
      </c>
      <c r="I1997" t="inlineStr">
        <is>
          <t>RV</t>
        </is>
      </c>
      <c r="J1997" t="inlineStr">
        <is>
          <t>MSCI</t>
        </is>
      </c>
      <c r="K1997" t="inlineStr"/>
      <c r="L1997" t="inlineStr">
        <is>
          <t>Lazard - Japanese Strategic Equity</t>
        </is>
      </c>
      <c r="M1997" t="inlineStr">
        <is>
          <t>Lazard - Japanese Strategic Equity</t>
        </is>
      </c>
      <c r="N1997" t="b">
        <v>0</v>
      </c>
      <c r="O1997" t="n">
        <v>37.84777476</v>
      </c>
      <c r="P1997" t="n">
        <v>5.714085836750175e-10</v>
      </c>
      <c r="Q1997" t="n">
        <v>4.399017994417454e-06</v>
      </c>
      <c r="R1997" t="n">
        <v>0.0001664930422178987</v>
      </c>
      <c r="S1997" t="n">
        <v>2.162654337086268e-08</v>
      </c>
      <c r="T1997">
        <f>O1997*Q1997</f>
        <v/>
      </c>
      <c r="U1997">
        <f>O1997*P1997</f>
        <v/>
      </c>
    </row>
    <row r="1998">
      <c r="A1998" t="inlineStr">
        <is>
          <t>202606</t>
        </is>
      </c>
      <c r="B1998" t="inlineStr">
        <is>
          <t>Integra</t>
        </is>
      </c>
      <c r="C1998" t="inlineStr">
        <is>
          <t>F3</t>
        </is>
      </c>
      <c r="D1998" t="inlineStr">
        <is>
          <t>IN-FONDO3</t>
        </is>
      </c>
      <c r="E1998" t="inlineStr">
        <is>
          <t>5277445FGVH8</t>
        </is>
      </c>
      <c r="F1998" t="inlineStr">
        <is>
          <t>IE00B8JGVH80</t>
        </is>
      </c>
      <c r="G1998" t="inlineStr">
        <is>
          <t>TD</t>
        </is>
      </c>
      <c r="H1998" t="inlineStr">
        <is>
          <t>Sector</t>
        </is>
      </c>
      <c r="I1998" t="inlineStr">
        <is>
          <t>RV</t>
        </is>
      </c>
      <c r="J1998" t="inlineStr">
        <is>
          <t>MSCI</t>
        </is>
      </c>
      <c r="K1998" t="inlineStr"/>
      <c r="L1998" t="inlineStr">
        <is>
          <t>Lazard - Japanese Strategic Equity</t>
        </is>
      </c>
      <c r="M1998" t="inlineStr">
        <is>
          <t>Lazard - Japanese Strategic Equity</t>
        </is>
      </c>
      <c r="N1998" t="b">
        <v>0</v>
      </c>
      <c r="O1998" t="n">
        <v>37.84777476</v>
      </c>
      <c r="P1998" t="n">
        <v>5.025830049579674e-09</v>
      </c>
      <c r="Q1998" t="n">
        <v>4.76403556380593e-06</v>
      </c>
      <c r="R1998" t="n">
        <v>0.0001803081449675564</v>
      </c>
      <c r="S1998" t="n">
        <v>1.902164836985311e-07</v>
      </c>
      <c r="T1998">
        <f>O1998*Q1998</f>
        <v/>
      </c>
      <c r="U1998">
        <f>O1998*P1998</f>
        <v/>
      </c>
    </row>
    <row r="1999">
      <c r="A1999" t="inlineStr">
        <is>
          <t>202606</t>
        </is>
      </c>
      <c r="B1999" t="inlineStr">
        <is>
          <t>Integra</t>
        </is>
      </c>
      <c r="C1999" t="inlineStr">
        <is>
          <t>F3</t>
        </is>
      </c>
      <c r="D1999" t="inlineStr">
        <is>
          <t>IN-FONDO3</t>
        </is>
      </c>
      <c r="E1999" t="inlineStr">
        <is>
          <t>5270132F4904</t>
        </is>
      </c>
      <c r="F1999" t="inlineStr">
        <is>
          <t>LU0129464904</t>
        </is>
      </c>
      <c r="G1999" t="inlineStr">
        <is>
          <t>TD</t>
        </is>
      </c>
      <c r="H1999" t="inlineStr">
        <is>
          <t>Sector</t>
        </is>
      </c>
      <c r="I1999" t="inlineStr">
        <is>
          <t>RV</t>
        </is>
      </c>
      <c r="J1999" t="inlineStr">
        <is>
          <t>MSCI</t>
        </is>
      </c>
      <c r="K1999" t="inlineStr"/>
      <c r="L1999" t="inlineStr">
        <is>
          <t>JP Morgan - Japan Equity Fund - C</t>
        </is>
      </c>
      <c r="M1999" t="inlineStr">
        <is>
          <t>JP Morgan - Japan Equity Fund - C</t>
        </is>
      </c>
      <c r="N1999" t="b">
        <v>0</v>
      </c>
      <c r="O1999" t="n">
        <v>19.01043029</v>
      </c>
      <c r="P1999" t="n">
        <v>0.004139164510191482</v>
      </c>
      <c r="Q1999" t="n">
        <v>3.923556255676561</v>
      </c>
      <c r="R1999" t="n">
        <v>74.58849268743268</v>
      </c>
      <c r="S1999" t="n">
        <v>0.07868729837983715</v>
      </c>
      <c r="T1999">
        <f>O1999*Q1999</f>
        <v/>
      </c>
      <c r="U1999">
        <f>O1999*P1999</f>
        <v/>
      </c>
    </row>
    <row r="2000">
      <c r="A2000" t="inlineStr">
        <is>
          <t>202606</t>
        </is>
      </c>
      <c r="B2000" t="inlineStr">
        <is>
          <t>Integra</t>
        </is>
      </c>
      <c r="C2000" t="inlineStr">
        <is>
          <t>F2</t>
        </is>
      </c>
      <c r="D2000" t="inlineStr">
        <is>
          <t>IN-FONDO2</t>
        </is>
      </c>
      <c r="E2000" t="inlineStr">
        <is>
          <t>5270132F4904</t>
        </is>
      </c>
      <c r="F2000" t="inlineStr">
        <is>
          <t>LU0129464904</t>
        </is>
      </c>
      <c r="G2000" t="inlineStr">
        <is>
          <t>TD</t>
        </is>
      </c>
      <c r="H2000" t="inlineStr">
        <is>
          <t>Sector</t>
        </is>
      </c>
      <c r="I2000" t="inlineStr">
        <is>
          <t>RV</t>
        </is>
      </c>
      <c r="J2000" t="inlineStr">
        <is>
          <t>MSCI</t>
        </is>
      </c>
      <c r="K2000" t="inlineStr"/>
      <c r="L2000" t="inlineStr">
        <is>
          <t>JP Morgan - Japan Equity Fund - C</t>
        </is>
      </c>
      <c r="M2000" t="inlineStr">
        <is>
          <t>JP Morgan - Japan Equity Fund - C</t>
        </is>
      </c>
      <c r="N2000" t="b">
        <v>0</v>
      </c>
      <c r="O2000" t="n">
        <v>19.01043029</v>
      </c>
      <c r="P2000" t="n">
        <v>0.002201655995137418</v>
      </c>
      <c r="Q2000" t="n">
        <v>16.94956046658704</v>
      </c>
      <c r="R2000" t="n">
        <v>322.2184376961928</v>
      </c>
      <c r="S2000" t="n">
        <v>0.04185442781812047</v>
      </c>
      <c r="T2000">
        <f>O2000*Q2000</f>
        <v/>
      </c>
      <c r="U2000">
        <f>O2000*P2000</f>
        <v/>
      </c>
    </row>
    <row r="2001">
      <c r="A2001" t="inlineStr">
        <is>
          <t>202606</t>
        </is>
      </c>
      <c r="B2001" t="inlineStr">
        <is>
          <t>Integra</t>
        </is>
      </c>
      <c r="C2001" t="inlineStr">
        <is>
          <t>F1</t>
        </is>
      </c>
      <c r="D2001" t="inlineStr">
        <is>
          <t>IN-FONDO1</t>
        </is>
      </c>
      <c r="E2001" t="inlineStr">
        <is>
          <t>5270132F4904</t>
        </is>
      </c>
      <c r="F2001" t="inlineStr">
        <is>
          <t>LU0129464904</t>
        </is>
      </c>
      <c r="G2001" t="inlineStr">
        <is>
          <t>TD</t>
        </is>
      </c>
      <c r="H2001" t="inlineStr">
        <is>
          <t>Sector</t>
        </is>
      </c>
      <c r="I2001" t="inlineStr">
        <is>
          <t>RV</t>
        </is>
      </c>
      <c r="J2001" t="inlineStr">
        <is>
          <t>MSCI</t>
        </is>
      </c>
      <c r="K2001" t="inlineStr"/>
      <c r="L2001" t="inlineStr">
        <is>
          <t>JP Morgan - Japan Equity Fund - C</t>
        </is>
      </c>
      <c r="M2001" t="inlineStr">
        <is>
          <t>JP Morgan - Japan Equity Fund - C</t>
        </is>
      </c>
      <c r="N2001" t="b">
        <v>0</v>
      </c>
      <c r="O2001" t="n">
        <v>19.01043029</v>
      </c>
      <c r="P2001" t="n">
        <v>2.311744646865741e-08</v>
      </c>
      <c r="Q2001" t="n">
        <v>5.01557067155649e-05</v>
      </c>
      <c r="R2001" t="n">
        <v>0.0009534815661619314</v>
      </c>
      <c r="S2001" t="n">
        <v>4.394726045752184e-07</v>
      </c>
      <c r="T2001">
        <f>O2001*Q2001</f>
        <v/>
      </c>
      <c r="U2001">
        <f>O2001*P2001</f>
        <v/>
      </c>
    </row>
    <row r="2002">
      <c r="A2002" t="inlineStr">
        <is>
          <t>202606</t>
        </is>
      </c>
      <c r="B2002" t="inlineStr">
        <is>
          <t>Integra</t>
        </is>
      </c>
      <c r="C2002" t="inlineStr">
        <is>
          <t>F3</t>
        </is>
      </c>
      <c r="D2002" t="inlineStr">
        <is>
          <t>IN-FONDO3</t>
        </is>
      </c>
      <c r="E2002" t="inlineStr">
        <is>
          <t>5272872EW851</t>
        </is>
      </c>
      <c r="F2002" t="inlineStr">
        <is>
          <t>US97717W8516</t>
        </is>
      </c>
      <c r="G2002" t="inlineStr">
        <is>
          <t>TD</t>
        </is>
      </c>
      <c r="H2002" t="inlineStr">
        <is>
          <t>Sector</t>
        </is>
      </c>
      <c r="I2002" t="inlineStr">
        <is>
          <t>RV</t>
        </is>
      </c>
      <c r="J2002" t="inlineStr">
        <is>
          <t>MSCI</t>
        </is>
      </c>
      <c r="K2002" t="inlineStr"/>
      <c r="L2002" t="inlineStr">
        <is>
          <t>WisdomTree - Japan Hedged Equity</t>
        </is>
      </c>
      <c r="M2002" t="inlineStr">
        <is>
          <t>WisdomTree - Japan Hedged Equity</t>
        </is>
      </c>
      <c r="N2002" t="b">
        <v>0</v>
      </c>
      <c r="O2002" t="n">
        <v>69.23095327</v>
      </c>
      <c r="P2002" t="n">
        <v>0.01323400484439043</v>
      </c>
      <c r="Q2002" t="n">
        <v>12.5446481692171</v>
      </c>
      <c r="R2002" t="n">
        <v>868.4779511916602</v>
      </c>
      <c r="S2002" t="n">
        <v>0.9162027709569472</v>
      </c>
      <c r="T2002">
        <f>O2002*Q2002</f>
        <v/>
      </c>
      <c r="U2002">
        <f>O2002*P2002</f>
        <v/>
      </c>
    </row>
    <row r="2003">
      <c r="A2003" t="inlineStr">
        <is>
          <t>202606</t>
        </is>
      </c>
      <c r="B2003" t="inlineStr">
        <is>
          <t>Integra</t>
        </is>
      </c>
      <c r="C2003" t="inlineStr">
        <is>
          <t>F2</t>
        </is>
      </c>
      <c r="D2003" t="inlineStr">
        <is>
          <t>IN-FONDO2</t>
        </is>
      </c>
      <c r="E2003" t="inlineStr">
        <is>
          <t>5272872EW851</t>
        </is>
      </c>
      <c r="F2003" t="inlineStr">
        <is>
          <t>US97717W8516</t>
        </is>
      </c>
      <c r="G2003" t="inlineStr">
        <is>
          <t>TD</t>
        </is>
      </c>
      <c r="H2003" t="inlineStr">
        <is>
          <t>Sector</t>
        </is>
      </c>
      <c r="I2003" t="inlineStr">
        <is>
          <t>RV</t>
        </is>
      </c>
      <c r="J2003" t="inlineStr">
        <is>
          <t>MSCI</t>
        </is>
      </c>
      <c r="K2003" t="inlineStr"/>
      <c r="L2003" t="inlineStr">
        <is>
          <t>WisdomTree - Japan Hedged Equity</t>
        </is>
      </c>
      <c r="M2003" t="inlineStr">
        <is>
          <t>WisdomTree - Japan Hedged Equity</t>
        </is>
      </c>
      <c r="N2003" t="b">
        <v>0</v>
      </c>
      <c r="O2003" t="n">
        <v>69.23095327</v>
      </c>
      <c r="P2003" t="n">
        <v>0.006598492700212689</v>
      </c>
      <c r="Q2003" t="n">
        <v>50.79883108787277</v>
      </c>
      <c r="R2003" t="n">
        <v>3516.851501215143</v>
      </c>
      <c r="S2003" t="n">
        <v>0.4568199397808608</v>
      </c>
      <c r="T2003">
        <f>O2003*Q2003</f>
        <v/>
      </c>
      <c r="U2003">
        <f>O2003*P2003</f>
        <v/>
      </c>
    </row>
    <row r="2004">
      <c r="A2004" t="inlineStr">
        <is>
          <t>202606</t>
        </is>
      </c>
      <c r="B2004" t="inlineStr">
        <is>
          <t>Integra</t>
        </is>
      </c>
      <c r="C2004" t="inlineStr">
        <is>
          <t>F3</t>
        </is>
      </c>
      <c r="D2004" t="inlineStr">
        <is>
          <t>IN-FONDO3</t>
        </is>
      </c>
      <c r="E2004" t="inlineStr">
        <is>
          <t>5274095F6533</t>
        </is>
      </c>
      <c r="F2004" t="inlineStr">
        <is>
          <t>LU1259265335</t>
        </is>
      </c>
      <c r="G2004" t="inlineStr">
        <is>
          <t>TD</t>
        </is>
      </c>
      <c r="H2004" t="inlineStr">
        <is>
          <t>Sector</t>
        </is>
      </c>
      <c r="I2004" t="inlineStr">
        <is>
          <t>RV</t>
        </is>
      </c>
      <c r="J2004" t="inlineStr">
        <is>
          <t>MSCI</t>
        </is>
      </c>
      <c r="K2004" t="inlineStr"/>
      <c r="L2004" t="inlineStr">
        <is>
          <t>Eastspring - Japan Dynamic Fund</t>
        </is>
      </c>
      <c r="M2004" t="inlineStr">
        <is>
          <t>Eastspring - Japan Dynamic Fund</t>
        </is>
      </c>
      <c r="N2004" t="b">
        <v>0</v>
      </c>
      <c r="O2004" t="n">
        <v>94.73063383</v>
      </c>
      <c r="P2004" t="n">
        <v>2.236561018264904e-08</v>
      </c>
      <c r="Q2004" t="n">
        <v>2.120059000508209e-05</v>
      </c>
      <c r="R2004" t="n">
        <v>0.002008345328751389</v>
      </c>
      <c r="S2004" t="n">
        <v>2.118708428597045e-06</v>
      </c>
      <c r="T2004">
        <f>O2004*Q2004</f>
        <v/>
      </c>
      <c r="U2004">
        <f>O2004*P2004</f>
        <v/>
      </c>
    </row>
    <row r="2005">
      <c r="A2005" t="inlineStr">
        <is>
          <t>202606</t>
        </is>
      </c>
      <c r="B2005" t="inlineStr">
        <is>
          <t>Integra</t>
        </is>
      </c>
      <c r="C2005" t="inlineStr">
        <is>
          <t>F2</t>
        </is>
      </c>
      <c r="D2005" t="inlineStr">
        <is>
          <t>IN-FONDO2</t>
        </is>
      </c>
      <c r="E2005" t="inlineStr">
        <is>
          <t>5274095F6533</t>
        </is>
      </c>
      <c r="F2005" t="inlineStr">
        <is>
          <t>LU1259265335</t>
        </is>
      </c>
      <c r="G2005" t="inlineStr">
        <is>
          <t>TD</t>
        </is>
      </c>
      <c r="H2005" t="inlineStr">
        <is>
          <t>Sector</t>
        </is>
      </c>
      <c r="I2005" t="inlineStr">
        <is>
          <t>RV</t>
        </is>
      </c>
      <c r="J2005" t="inlineStr">
        <is>
          <t>MSCI</t>
        </is>
      </c>
      <c r="K2005" t="inlineStr"/>
      <c r="L2005" t="inlineStr">
        <is>
          <t>Eastspring - Japan Dynamic Fund</t>
        </is>
      </c>
      <c r="M2005" t="inlineStr">
        <is>
          <t>Eastspring - Japan Dynamic Fund</t>
        </is>
      </c>
      <c r="N2005" t="b">
        <v>0</v>
      </c>
      <c r="O2005" t="n">
        <v>94.73063383</v>
      </c>
      <c r="P2005" t="n">
        <v>2.805196336723686e-09</v>
      </c>
      <c r="Q2005" t="n">
        <v>2.159594643075877e-05</v>
      </c>
      <c r="R2005" t="n">
        <v>0.002045797693544504</v>
      </c>
      <c r="S2005" t="n">
        <v>2.657380269954289e-07</v>
      </c>
      <c r="T2005">
        <f>O2005*Q2005</f>
        <v/>
      </c>
      <c r="U2005">
        <f>O2005*P2005</f>
        <v/>
      </c>
    </row>
    <row r="2006">
      <c r="A2006" t="inlineStr">
        <is>
          <t>202606</t>
        </is>
      </c>
      <c r="B2006" t="inlineStr">
        <is>
          <t>Integra</t>
        </is>
      </c>
      <c r="C2006" t="inlineStr">
        <is>
          <t>F1</t>
        </is>
      </c>
      <c r="D2006" t="inlineStr">
        <is>
          <t>IN-FONDO1</t>
        </is>
      </c>
      <c r="E2006" t="inlineStr">
        <is>
          <t>5270465F0075</t>
        </is>
      </c>
      <c r="F2006" t="inlineStr">
        <is>
          <t>LU0102000758</t>
        </is>
      </c>
      <c r="G2006" t="inlineStr">
        <is>
          <t>TD</t>
        </is>
      </c>
      <c r="H2006" t="inlineStr">
        <is>
          <t>Sector</t>
        </is>
      </c>
      <c r="I2006" t="inlineStr">
        <is>
          <t>RV</t>
        </is>
      </c>
      <c r="J2006" t="inlineStr">
        <is>
          <t>MSCI</t>
        </is>
      </c>
      <c r="K2006" t="inlineStr"/>
      <c r="L2006" t="inlineStr">
        <is>
          <t>BNP Paribas - Japan Small Caps</t>
        </is>
      </c>
      <c r="M2006" t="inlineStr">
        <is>
          <t>BNP Paribas - Japan Small Caps</t>
        </is>
      </c>
      <c r="N2006" t="b">
        <v>0</v>
      </c>
      <c r="O2006" t="n">
        <v>106.23905766</v>
      </c>
      <c r="P2006" t="n">
        <v>0.004113344870376351</v>
      </c>
      <c r="Q2006" t="n">
        <v>8.92432990894047</v>
      </c>
      <c r="R2006" t="n">
        <v>948.1123997727891</v>
      </c>
      <c r="S2006" t="n">
        <v>0.4369978828593784</v>
      </c>
      <c r="T2006">
        <f>O2006*Q2006</f>
        <v/>
      </c>
      <c r="U2006">
        <f>O2006*P2006</f>
        <v/>
      </c>
    </row>
    <row r="2007">
      <c r="A2007" t="inlineStr">
        <is>
          <t>202606</t>
        </is>
      </c>
      <c r="B2007" t="inlineStr">
        <is>
          <t>Integra</t>
        </is>
      </c>
      <c r="C2007" t="inlineStr">
        <is>
          <t>F3</t>
        </is>
      </c>
      <c r="D2007" t="inlineStr">
        <is>
          <t>IN-FONDO3</t>
        </is>
      </c>
      <c r="E2007" t="inlineStr">
        <is>
          <t>5270465F0075</t>
        </is>
      </c>
      <c r="F2007" t="inlineStr">
        <is>
          <t>LU0102000758</t>
        </is>
      </c>
      <c r="G2007" t="inlineStr">
        <is>
          <t>TD</t>
        </is>
      </c>
      <c r="H2007" t="inlineStr">
        <is>
          <t>Sector</t>
        </is>
      </c>
      <c r="I2007" t="inlineStr">
        <is>
          <t>RV</t>
        </is>
      </c>
      <c r="J2007" t="inlineStr">
        <is>
          <t>MSCI</t>
        </is>
      </c>
      <c r="K2007" t="inlineStr"/>
      <c r="L2007" t="inlineStr">
        <is>
          <t>BNP Paribas - Japan Small Caps</t>
        </is>
      </c>
      <c r="M2007" t="inlineStr">
        <is>
          <t>BNP Paribas - Japan Small Caps</t>
        </is>
      </c>
      <c r="N2007" t="b">
        <v>0</v>
      </c>
      <c r="O2007" t="n">
        <v>106.23905766</v>
      </c>
      <c r="P2007" t="n">
        <v>0.0165143175685541</v>
      </c>
      <c r="Q2007" t="n">
        <v>15.65409005725464</v>
      </c>
      <c r="R2007" t="n">
        <v>1663.075776207509</v>
      </c>
      <c r="S2007" t="n">
        <v>1.75446553638117</v>
      </c>
      <c r="T2007">
        <f>O2007*Q2007</f>
        <v/>
      </c>
      <c r="U2007">
        <f>O2007*P2007</f>
        <v/>
      </c>
    </row>
    <row r="2008">
      <c r="A2008" t="inlineStr">
        <is>
          <t>202606</t>
        </is>
      </c>
      <c r="B2008" t="inlineStr">
        <is>
          <t>Integra</t>
        </is>
      </c>
      <c r="C2008" t="inlineStr">
        <is>
          <t>F2</t>
        </is>
      </c>
      <c r="D2008" t="inlineStr">
        <is>
          <t>IN-FONDO2</t>
        </is>
      </c>
      <c r="E2008" t="inlineStr">
        <is>
          <t>5270465F0075</t>
        </is>
      </c>
      <c r="F2008" t="inlineStr">
        <is>
          <t>LU0102000758</t>
        </is>
      </c>
      <c r="G2008" t="inlineStr">
        <is>
          <t>TD</t>
        </is>
      </c>
      <c r="H2008" t="inlineStr">
        <is>
          <t>Sector</t>
        </is>
      </c>
      <c r="I2008" t="inlineStr">
        <is>
          <t>RV</t>
        </is>
      </c>
      <c r="J2008" t="inlineStr">
        <is>
          <t>MSCI</t>
        </is>
      </c>
      <c r="K2008" t="inlineStr"/>
      <c r="L2008" t="inlineStr">
        <is>
          <t>BNP Paribas - Japan Small Caps</t>
        </is>
      </c>
      <c r="M2008" t="inlineStr">
        <is>
          <t>BNP Paribas - Japan Small Caps</t>
        </is>
      </c>
      <c r="N2008" t="b">
        <v>0</v>
      </c>
      <c r="O2008" t="n">
        <v>106.23905766</v>
      </c>
      <c r="P2008" t="n">
        <v>0.009985972922982832</v>
      </c>
      <c r="Q2008" t="n">
        <v>76.87751958054376</v>
      </c>
      <c r="R2008" t="n">
        <v>8167.395235475168</v>
      </c>
      <c r="S2008" t="n">
        <v>1.060900353155972</v>
      </c>
      <c r="T2008">
        <f>O2008*Q2008</f>
        <v/>
      </c>
      <c r="U2008">
        <f>O2008*P2008</f>
        <v/>
      </c>
    </row>
    <row r="2009">
      <c r="A2009" t="inlineStr">
        <is>
          <t>202606</t>
        </is>
      </c>
      <c r="B2009" t="inlineStr">
        <is>
          <t>Integra</t>
        </is>
      </c>
      <c r="C2009" t="inlineStr">
        <is>
          <t>F3</t>
        </is>
      </c>
      <c r="D2009" t="inlineStr">
        <is>
          <t>IN-FONDO3</t>
        </is>
      </c>
      <c r="E2009" t="inlineStr">
        <is>
          <t>5260012E1030</t>
        </is>
      </c>
      <c r="F2009" t="inlineStr">
        <is>
          <t>US78462F1030</t>
        </is>
      </c>
      <c r="G2009" t="inlineStr">
        <is>
          <t>TD</t>
        </is>
      </c>
      <c r="H2009" t="inlineStr">
        <is>
          <t>Sector</t>
        </is>
      </c>
      <c r="I2009" t="inlineStr">
        <is>
          <t>RV</t>
        </is>
      </c>
      <c r="J2009" t="inlineStr">
        <is>
          <t>MSCI</t>
        </is>
      </c>
      <c r="K2009" t="inlineStr"/>
      <c r="L2009" t="inlineStr">
        <is>
          <t>State Street - S&amp;P 500 ETF</t>
        </is>
      </c>
      <c r="M2009" t="inlineStr">
        <is>
          <t>State Street - S&amp;P 500 ETF</t>
        </is>
      </c>
      <c r="N2009" t="b">
        <v>0</v>
      </c>
      <c r="O2009" t="n">
        <v>21.84867582</v>
      </c>
      <c r="P2009" t="n">
        <v>0.02114790051660093</v>
      </c>
      <c r="Q2009" t="n">
        <v>20.04631059288259</v>
      </c>
      <c r="R2009" t="n">
        <v>437.9853415309237</v>
      </c>
      <c r="S2009" t="n">
        <v>0.4620536226608243</v>
      </c>
      <c r="T2009">
        <f>O2009*Q2009</f>
        <v/>
      </c>
      <c r="U2009">
        <f>O2009*P2009</f>
        <v/>
      </c>
    </row>
    <row r="2010">
      <c r="A2010" t="inlineStr">
        <is>
          <t>202606</t>
        </is>
      </c>
      <c r="B2010" t="inlineStr">
        <is>
          <t>Integra</t>
        </is>
      </c>
      <c r="C2010" t="inlineStr">
        <is>
          <t>F2</t>
        </is>
      </c>
      <c r="D2010" t="inlineStr">
        <is>
          <t>IN-FONDO2</t>
        </is>
      </c>
      <c r="E2010" t="inlineStr">
        <is>
          <t>5270242F3827</t>
        </is>
      </c>
      <c r="F2010" t="inlineStr">
        <is>
          <t>US2332038270</t>
        </is>
      </c>
      <c r="G2010" t="inlineStr">
        <is>
          <t>TD</t>
        </is>
      </c>
      <c r="H2010" t="inlineStr">
        <is>
          <t>Sector</t>
        </is>
      </c>
      <c r="I2010" t="inlineStr">
        <is>
          <t>RV</t>
        </is>
      </c>
      <c r="J2010" t="inlineStr">
        <is>
          <t>MSCI</t>
        </is>
      </c>
      <c r="K2010" t="inlineStr"/>
      <c r="L2010" t="inlineStr">
        <is>
          <t>DFA - US Large Cap Value</t>
        </is>
      </c>
      <c r="M2010" t="inlineStr">
        <is>
          <t>DFA - US Large Cap Value</t>
        </is>
      </c>
      <c r="N2010" t="b">
        <v>0</v>
      </c>
      <c r="O2010" t="n">
        <v>49.31429699</v>
      </c>
      <c r="P2010" t="n">
        <v>8.167539342010728e-09</v>
      </c>
      <c r="Q2010" t="n">
        <v>6.287821632734169e-05</v>
      </c>
      <c r="R2010" t="n">
        <v>0.003100795034167995</v>
      </c>
      <c r="S2010" t="n">
        <v>4.027764607894262e-07</v>
      </c>
      <c r="T2010">
        <f>O2010*Q2010</f>
        <v/>
      </c>
      <c r="U2010">
        <f>O2010*P2010</f>
        <v/>
      </c>
    </row>
    <row r="2011">
      <c r="A2011" t="inlineStr">
        <is>
          <t>202606</t>
        </is>
      </c>
      <c r="B2011" t="inlineStr">
        <is>
          <t>Integra</t>
        </is>
      </c>
      <c r="C2011" t="inlineStr">
        <is>
          <t>F2</t>
        </is>
      </c>
      <c r="D2011" t="inlineStr">
        <is>
          <t>IN-FONDO2</t>
        </is>
      </c>
      <c r="E2011" t="inlineStr">
        <is>
          <t>5260012EA698</t>
        </is>
      </c>
      <c r="F2011" t="inlineStr">
        <is>
          <t>US78464A6982</t>
        </is>
      </c>
      <c r="G2011" t="inlineStr">
        <is>
          <t>TD</t>
        </is>
      </c>
      <c r="H2011" t="inlineStr">
        <is>
          <t>Sector</t>
        </is>
      </c>
      <c r="I2011" t="inlineStr">
        <is>
          <t>RV</t>
        </is>
      </c>
      <c r="J2011" t="inlineStr">
        <is>
          <t>MSCI</t>
        </is>
      </c>
      <c r="K2011" t="inlineStr"/>
      <c r="L2011" t="inlineStr">
        <is>
          <t>State Street - Regional Banks</t>
        </is>
      </c>
      <c r="M2011" t="inlineStr">
        <is>
          <t>State Street - Regional Banks</t>
        </is>
      </c>
      <c r="N2011" t="b">
        <v>0</v>
      </c>
      <c r="O2011" t="n">
        <v>1.55689195</v>
      </c>
      <c r="P2011" t="n">
        <v>0.008366480945001999</v>
      </c>
      <c r="Q2011" t="n">
        <v>64.40977835913398</v>
      </c>
      <c r="R2011" t="n">
        <v>100.2790654286199</v>
      </c>
      <c r="S2011" t="n">
        <v>0.01302570683310201</v>
      </c>
      <c r="T2011">
        <f>O2011*Q2011</f>
        <v/>
      </c>
      <c r="U2011">
        <f>O2011*P2011</f>
        <v/>
      </c>
    </row>
    <row r="2012">
      <c r="A2012" t="inlineStr">
        <is>
          <t>202606</t>
        </is>
      </c>
      <c r="B2012" t="inlineStr">
        <is>
          <t>Integra</t>
        </is>
      </c>
      <c r="C2012" t="inlineStr">
        <is>
          <t>F3</t>
        </is>
      </c>
      <c r="D2012" t="inlineStr">
        <is>
          <t>IN-FONDO3</t>
        </is>
      </c>
      <c r="E2012" t="inlineStr">
        <is>
          <t>5260012EA698</t>
        </is>
      </c>
      <c r="F2012" t="inlineStr">
        <is>
          <t>US78464A6982</t>
        </is>
      </c>
      <c r="G2012" t="inlineStr">
        <is>
          <t>TD</t>
        </is>
      </c>
      <c r="H2012" t="inlineStr">
        <is>
          <t>Sector</t>
        </is>
      </c>
      <c r="I2012" t="inlineStr">
        <is>
          <t>RV</t>
        </is>
      </c>
      <c r="J2012" t="inlineStr">
        <is>
          <t>MSCI</t>
        </is>
      </c>
      <c r="K2012" t="inlineStr"/>
      <c r="L2012" t="inlineStr">
        <is>
          <t>State Street - Regional Banks</t>
        </is>
      </c>
      <c r="M2012" t="inlineStr">
        <is>
          <t>State Street - Regional Banks</t>
        </is>
      </c>
      <c r="N2012" t="b">
        <v>0</v>
      </c>
      <c r="O2012" t="n">
        <v>1.55689195</v>
      </c>
      <c r="P2012" t="n">
        <v>0.01165630803962313</v>
      </c>
      <c r="Q2012" t="n">
        <v>11.04913327661882</v>
      </c>
      <c r="R2012" t="n">
        <v>17.20230665284496</v>
      </c>
      <c r="S2012" t="n">
        <v>0.01814761215360954</v>
      </c>
      <c r="T2012">
        <f>O2012*Q2012</f>
        <v/>
      </c>
      <c r="U2012">
        <f>O2012*P2012</f>
        <v/>
      </c>
    </row>
    <row r="2013">
      <c r="A2013" t="inlineStr">
        <is>
          <t>202606</t>
        </is>
      </c>
      <c r="B2013" t="inlineStr">
        <is>
          <t>Integra</t>
        </is>
      </c>
      <c r="C2013" t="inlineStr">
        <is>
          <t>F3</t>
        </is>
      </c>
      <c r="D2013" t="inlineStr">
        <is>
          <t>IN-FONDO3</t>
        </is>
      </c>
      <c r="E2013" t="inlineStr">
        <is>
          <t>5275122EE628</t>
        </is>
      </c>
      <c r="F2013" t="inlineStr">
        <is>
          <t>US46138E6288</t>
        </is>
      </c>
      <c r="G2013" t="inlineStr">
        <is>
          <t>TD</t>
        </is>
      </c>
      <c r="H2013" t="inlineStr">
        <is>
          <t>Sector</t>
        </is>
      </c>
      <c r="I2013" t="inlineStr">
        <is>
          <t>RV</t>
        </is>
      </c>
      <c r="J2013" t="inlineStr">
        <is>
          <t>MSCI</t>
        </is>
      </c>
      <c r="K2013" t="inlineStr"/>
      <c r="L2013" t="inlineStr">
        <is>
          <t>Invesco LLC - US Banks</t>
        </is>
      </c>
      <c r="M2013" t="inlineStr">
        <is>
          <t>Invesco LLC - US Banks</t>
        </is>
      </c>
      <c r="N2013" t="b">
        <v>0</v>
      </c>
      <c r="O2013" t="n">
        <v>0.80095964</v>
      </c>
      <c r="P2013" t="n">
        <v>0.01623871295779352</v>
      </c>
      <c r="Q2013" t="n">
        <v>15.39284163574822</v>
      </c>
      <c r="R2013" t="n">
        <v>12.3290448951459</v>
      </c>
      <c r="S2013" t="n">
        <v>0.01300655368473763</v>
      </c>
      <c r="T2013">
        <f>O2013*Q2013</f>
        <v/>
      </c>
      <c r="U2013">
        <f>O2013*P2013</f>
        <v/>
      </c>
    </row>
    <row r="2014">
      <c r="A2014" t="inlineStr">
        <is>
          <t>202606</t>
        </is>
      </c>
      <c r="B2014" t="inlineStr">
        <is>
          <t>Integra</t>
        </is>
      </c>
      <c r="C2014" t="inlineStr">
        <is>
          <t>F3</t>
        </is>
      </c>
      <c r="D2014" t="inlineStr">
        <is>
          <t>IN-FONDO3</t>
        </is>
      </c>
      <c r="E2014" t="inlineStr">
        <is>
          <t>5275282EY236</t>
        </is>
      </c>
      <c r="F2014" t="inlineStr">
        <is>
          <t>US37954Y2366</t>
        </is>
      </c>
      <c r="G2014" t="inlineStr">
        <is>
          <t>TD</t>
        </is>
      </c>
      <c r="H2014" t="inlineStr">
        <is>
          <t>Sector</t>
        </is>
      </c>
      <c r="I2014" t="inlineStr">
        <is>
          <t>RV</t>
        </is>
      </c>
      <c r="J2014" t="inlineStr">
        <is>
          <t>MSCI</t>
        </is>
      </c>
      <c r="K2014" t="inlineStr"/>
      <c r="L2014" t="inlineStr">
        <is>
          <t>Global X - Data Center &amp; Digital Infrastructure ETF</t>
        </is>
      </c>
      <c r="M2014" t="inlineStr">
        <is>
          <t>Global X - Data Center &amp; Digital Infrastructure ETF</t>
        </is>
      </c>
      <c r="N2014" t="b">
        <v>0</v>
      </c>
      <c r="O2014" t="n">
        <v>26.47541706</v>
      </c>
      <c r="P2014" t="n">
        <v>0.007422185315988432</v>
      </c>
      <c r="Q2014" t="n">
        <v>7.035565161914751</v>
      </c>
      <c r="R2014" t="n">
        <v>186.2695219144995</v>
      </c>
      <c r="S2014" t="n">
        <v>0.1965054517374016</v>
      </c>
      <c r="T2014">
        <f>O2014*Q2014</f>
        <v/>
      </c>
      <c r="U2014">
        <f>O2014*P2014</f>
        <v/>
      </c>
    </row>
    <row r="2015">
      <c r="A2015" t="inlineStr">
        <is>
          <t>202606</t>
        </is>
      </c>
      <c r="B2015" t="inlineStr">
        <is>
          <t>Integra</t>
        </is>
      </c>
      <c r="C2015" t="inlineStr">
        <is>
          <t>F2</t>
        </is>
      </c>
      <c r="D2015" t="inlineStr">
        <is>
          <t>IN-FONDO2</t>
        </is>
      </c>
      <c r="E2015" t="inlineStr">
        <is>
          <t>5270652EF676</t>
        </is>
      </c>
      <c r="F2015" t="inlineStr">
        <is>
          <t>US92189F6768</t>
        </is>
      </c>
      <c r="G2015" t="inlineStr">
        <is>
          <t>TD</t>
        </is>
      </c>
      <c r="H2015" t="inlineStr">
        <is>
          <t>Sector</t>
        </is>
      </c>
      <c r="I2015" t="inlineStr">
        <is>
          <t>RV</t>
        </is>
      </c>
      <c r="J2015" t="inlineStr">
        <is>
          <t>MSCI</t>
        </is>
      </c>
      <c r="K2015" t="inlineStr"/>
      <c r="L2015" t="inlineStr">
        <is>
          <t>VanEck Semiconductor ETF</t>
        </is>
      </c>
      <c r="M2015" t="inlineStr">
        <is>
          <t>VanEck Semiconductor ETF</t>
        </is>
      </c>
      <c r="N2015" t="b">
        <v>0</v>
      </c>
      <c r="O2015" t="n">
        <v>7.06547718</v>
      </c>
      <c r="P2015" t="n">
        <v>0.04561137625512215</v>
      </c>
      <c r="Q2015" t="n">
        <v>351.1414959956958</v>
      </c>
      <c r="R2015" t="n">
        <v>2480.98222690865</v>
      </c>
      <c r="S2015" t="n">
        <v>0.3222661380789594</v>
      </c>
      <c r="T2015">
        <f>O2015*Q2015</f>
        <v/>
      </c>
      <c r="U2015">
        <f>O2015*P2015</f>
        <v/>
      </c>
    </row>
    <row r="2016">
      <c r="A2016" t="inlineStr">
        <is>
          <t>202606</t>
        </is>
      </c>
      <c r="B2016" t="inlineStr">
        <is>
          <t>Integra</t>
        </is>
      </c>
      <c r="C2016" t="inlineStr">
        <is>
          <t>F1</t>
        </is>
      </c>
      <c r="D2016" t="inlineStr">
        <is>
          <t>IN-FONDO1</t>
        </is>
      </c>
      <c r="E2016" t="inlineStr">
        <is>
          <t>5270652EF676</t>
        </is>
      </c>
      <c r="F2016" t="inlineStr">
        <is>
          <t>US92189F6768</t>
        </is>
      </c>
      <c r="G2016" t="inlineStr">
        <is>
          <t>TD</t>
        </is>
      </c>
      <c r="H2016" t="inlineStr">
        <is>
          <t>Sector</t>
        </is>
      </c>
      <c r="I2016" t="inlineStr">
        <is>
          <t>RV</t>
        </is>
      </c>
      <c r="J2016" t="inlineStr">
        <is>
          <t>MSCI</t>
        </is>
      </c>
      <c r="K2016" t="inlineStr"/>
      <c r="L2016" t="inlineStr">
        <is>
          <t>VanEck Semiconductor ETF</t>
        </is>
      </c>
      <c r="M2016" t="inlineStr">
        <is>
          <t>VanEck Semiconductor ETF</t>
        </is>
      </c>
      <c r="N2016" t="b">
        <v>0</v>
      </c>
      <c r="O2016" t="n">
        <v>7.06547718</v>
      </c>
      <c r="P2016" t="n">
        <v>0.01109297893767902</v>
      </c>
      <c r="Q2016" t="n">
        <v>24.06737262069586</v>
      </c>
      <c r="R2016" t="n">
        <v>170.0474720340834</v>
      </c>
      <c r="S2016" t="n">
        <v>0.07837718954239176</v>
      </c>
      <c r="T2016">
        <f>O2016*Q2016</f>
        <v/>
      </c>
      <c r="U2016">
        <f>O2016*P2016</f>
        <v/>
      </c>
    </row>
    <row r="2017">
      <c r="A2017" t="inlineStr">
        <is>
          <t>202606</t>
        </is>
      </c>
      <c r="B2017" t="inlineStr">
        <is>
          <t>Integra</t>
        </is>
      </c>
      <c r="C2017" t="inlineStr">
        <is>
          <t>F3</t>
        </is>
      </c>
      <c r="D2017" t="inlineStr">
        <is>
          <t>IN-FONDO3</t>
        </is>
      </c>
      <c r="E2017" t="inlineStr">
        <is>
          <t>5270652EF676</t>
        </is>
      </c>
      <c r="F2017" t="inlineStr">
        <is>
          <t>US92189F6768</t>
        </is>
      </c>
      <c r="G2017" t="inlineStr">
        <is>
          <t>TD</t>
        </is>
      </c>
      <c r="H2017" t="inlineStr">
        <is>
          <t>Sector</t>
        </is>
      </c>
      <c r="I2017" t="inlineStr">
        <is>
          <t>RV</t>
        </is>
      </c>
      <c r="J2017" t="inlineStr">
        <is>
          <t>MSCI</t>
        </is>
      </c>
      <c r="K2017" t="inlineStr"/>
      <c r="L2017" t="inlineStr">
        <is>
          <t>VanEck Semiconductor ETF</t>
        </is>
      </c>
      <c r="M2017" t="inlineStr">
        <is>
          <t>VanEck Semiconductor ETF</t>
        </is>
      </c>
      <c r="N2017" t="b">
        <v>0</v>
      </c>
      <c r="O2017" t="n">
        <v>7.06547718</v>
      </c>
      <c r="P2017" t="n">
        <v>0.08585638221028911</v>
      </c>
      <c r="Q2017" t="n">
        <v>81.38414036975644</v>
      </c>
      <c r="R2017" t="n">
        <v>575.0177865964309</v>
      </c>
      <c r="S2017" t="n">
        <v>0.6066163092641558</v>
      </c>
      <c r="T2017">
        <f>O2017*Q2017</f>
        <v/>
      </c>
      <c r="U2017">
        <f>O2017*P2017</f>
        <v/>
      </c>
    </row>
    <row r="2018">
      <c r="A2018" t="inlineStr">
        <is>
          <t>202606</t>
        </is>
      </c>
      <c r="B2018" t="inlineStr">
        <is>
          <t>Integra</t>
        </is>
      </c>
      <c r="C2018" t="inlineStr">
        <is>
          <t>F2</t>
        </is>
      </c>
      <c r="D2018" t="inlineStr">
        <is>
          <t>IN-FONDO2</t>
        </is>
      </c>
      <c r="E2018" t="inlineStr">
        <is>
          <t>5271112E7523</t>
        </is>
      </c>
      <c r="F2018" t="inlineStr">
        <is>
          <t>US4642875235</t>
        </is>
      </c>
      <c r="G2018" t="inlineStr">
        <is>
          <t>TD</t>
        </is>
      </c>
      <c r="H2018" t="inlineStr">
        <is>
          <t>Sector</t>
        </is>
      </c>
      <c r="I2018" t="inlineStr">
        <is>
          <t>RV</t>
        </is>
      </c>
      <c r="J2018" t="inlineStr">
        <is>
          <t>MSCI</t>
        </is>
      </c>
      <c r="K2018" t="inlineStr"/>
      <c r="L2018" t="inlineStr">
        <is>
          <t>BlackRock - iShares PHLX Semiconductor ETF</t>
        </is>
      </c>
      <c r="M2018" t="inlineStr">
        <is>
          <t>BlackRock - iShares PHLX Semiconductor ETF</t>
        </is>
      </c>
      <c r="N2018" t="b">
        <v>0</v>
      </c>
      <c r="O2018" t="n">
        <v>9.967317</v>
      </c>
      <c r="P2018" t="n">
        <v>0.05133430245418194</v>
      </c>
      <c r="Q2018" t="n">
        <v>395.1997339179759</v>
      </c>
      <c r="R2018" t="n">
        <v>3939.081026276118</v>
      </c>
      <c r="S2018" t="n">
        <v>0.5116652655347094</v>
      </c>
      <c r="T2018">
        <f>O2018*Q2018</f>
        <v/>
      </c>
      <c r="U2018">
        <f>O2018*P2018</f>
        <v/>
      </c>
    </row>
    <row r="2019">
      <c r="A2019" t="inlineStr">
        <is>
          <t>202606</t>
        </is>
      </c>
      <c r="B2019" t="inlineStr">
        <is>
          <t>Integra</t>
        </is>
      </c>
      <c r="C2019" t="inlineStr">
        <is>
          <t>F1</t>
        </is>
      </c>
      <c r="D2019" t="inlineStr">
        <is>
          <t>IN-FONDO1</t>
        </is>
      </c>
      <c r="E2019" t="inlineStr">
        <is>
          <t>5271112E7523</t>
        </is>
      </c>
      <c r="F2019" t="inlineStr">
        <is>
          <t>US4642875235</t>
        </is>
      </c>
      <c r="G2019" t="inlineStr">
        <is>
          <t>TD</t>
        </is>
      </c>
      <c r="H2019" t="inlineStr">
        <is>
          <t>Sector</t>
        </is>
      </c>
      <c r="I2019" t="inlineStr">
        <is>
          <t>RV</t>
        </is>
      </c>
      <c r="J2019" t="inlineStr">
        <is>
          <t>MSCI</t>
        </is>
      </c>
      <c r="K2019" t="inlineStr"/>
      <c r="L2019" t="inlineStr">
        <is>
          <t>BlackRock - iShares PHLX Semiconductor ETF</t>
        </is>
      </c>
      <c r="M2019" t="inlineStr">
        <is>
          <t>BlackRock - iShares PHLX Semiconductor ETF</t>
        </is>
      </c>
      <c r="N2019" t="b">
        <v>0</v>
      </c>
      <c r="O2019" t="n">
        <v>9.967317</v>
      </c>
      <c r="P2019" t="n">
        <v>0.011894136190042</v>
      </c>
      <c r="Q2019" t="n">
        <v>25.80556668278852</v>
      </c>
      <c r="R2019" t="n">
        <v>257.2122634919916</v>
      </c>
      <c r="S2019" t="n">
        <v>0.1185526258473208</v>
      </c>
      <c r="T2019">
        <f>O2019*Q2019</f>
        <v/>
      </c>
      <c r="U2019">
        <f>O2019*P2019</f>
        <v/>
      </c>
    </row>
    <row r="2020">
      <c r="A2020" t="inlineStr">
        <is>
          <t>202606</t>
        </is>
      </c>
      <c r="B2020" t="inlineStr">
        <is>
          <t>Integra</t>
        </is>
      </c>
      <c r="C2020" t="inlineStr">
        <is>
          <t>F3</t>
        </is>
      </c>
      <c r="D2020" t="inlineStr">
        <is>
          <t>IN-FONDO3</t>
        </is>
      </c>
      <c r="E2020" t="inlineStr">
        <is>
          <t>5271112E7523</t>
        </is>
      </c>
      <c r="F2020" t="inlineStr">
        <is>
          <t>US4642875235</t>
        </is>
      </c>
      <c r="G2020" t="inlineStr">
        <is>
          <t>TD</t>
        </is>
      </c>
      <c r="H2020" t="inlineStr">
        <is>
          <t>Sector</t>
        </is>
      </c>
      <c r="I2020" t="inlineStr">
        <is>
          <t>RV</t>
        </is>
      </c>
      <c r="J2020" t="inlineStr">
        <is>
          <t>MSCI</t>
        </is>
      </c>
      <c r="K2020" t="inlineStr"/>
      <c r="L2020" t="inlineStr">
        <is>
          <t>BlackRock - iShares PHLX Semiconductor ETF</t>
        </is>
      </c>
      <c r="M2020" t="inlineStr">
        <is>
          <t>BlackRock - iShares PHLX Semiconductor ETF</t>
        </is>
      </c>
      <c r="N2020" t="b">
        <v>0</v>
      </c>
      <c r="O2020" t="n">
        <v>9.967317</v>
      </c>
      <c r="P2020" t="n">
        <v>0.09407096725217921</v>
      </c>
      <c r="Q2020" t="n">
        <v>89.17082931375398</v>
      </c>
      <c r="R2020" t="n">
        <v>888.7939229230784</v>
      </c>
      <c r="S2020" t="n">
        <v>0.9376351510990891</v>
      </c>
      <c r="T2020">
        <f>O2020*Q2020</f>
        <v/>
      </c>
      <c r="U2020">
        <f>O2020*P2020</f>
        <v/>
      </c>
    </row>
    <row r="2021">
      <c r="A2021" t="inlineStr">
        <is>
          <t>202606</t>
        </is>
      </c>
      <c r="B2021" t="inlineStr">
        <is>
          <t>Integra</t>
        </is>
      </c>
      <c r="C2021" t="inlineStr">
        <is>
          <t>F3</t>
        </is>
      </c>
      <c r="D2021" t="inlineStr">
        <is>
          <t>IN-FONDO3</t>
        </is>
      </c>
      <c r="E2021" t="inlineStr">
        <is>
          <t>5271112EG764</t>
        </is>
      </c>
      <c r="F2021" t="inlineStr">
        <is>
          <t>US46434G7640</t>
        </is>
      </c>
      <c r="G2021" t="inlineStr">
        <is>
          <t>TD</t>
        </is>
      </c>
      <c r="H2021" t="inlineStr">
        <is>
          <t>Sector</t>
        </is>
      </c>
      <c r="I2021" t="inlineStr">
        <is>
          <t>RV</t>
        </is>
      </c>
      <c r="J2021" t="inlineStr">
        <is>
          <t>MSCI</t>
        </is>
      </c>
      <c r="K2021" t="inlineStr"/>
      <c r="L2021" t="inlineStr">
        <is>
          <t>BlackRock - iShares MSCI Emerging Markets ex China</t>
        </is>
      </c>
      <c r="M2021" t="inlineStr">
        <is>
          <t>BlackRock - iShares MSCI Emerging Markets ex China</t>
        </is>
      </c>
      <c r="N2021" t="b">
        <v>0</v>
      </c>
      <c r="O2021" t="n">
        <v>86.20937024</v>
      </c>
      <c r="P2021" t="n">
        <v>0.006163219422718537</v>
      </c>
      <c r="Q2021" t="n">
        <v>5.842178551148219</v>
      </c>
      <c r="R2021" t="n">
        <v>503.6505337241236</v>
      </c>
      <c r="S2021" t="n">
        <v>0.5313272650835014</v>
      </c>
      <c r="T2021">
        <f>O2021*Q2021</f>
        <v/>
      </c>
      <c r="U2021">
        <f>O2021*P2021</f>
        <v/>
      </c>
    </row>
    <row r="2022">
      <c r="A2022" t="inlineStr">
        <is>
          <t>202606</t>
        </is>
      </c>
      <c r="B2022" t="inlineStr">
        <is>
          <t>Integra</t>
        </is>
      </c>
      <c r="C2022" t="inlineStr">
        <is>
          <t>F2</t>
        </is>
      </c>
      <c r="D2022" t="inlineStr">
        <is>
          <t>IN-FONDO2</t>
        </is>
      </c>
      <c r="E2022" t="inlineStr">
        <is>
          <t>5271112EG764</t>
        </is>
      </c>
      <c r="F2022" t="inlineStr">
        <is>
          <t>US46434G7640</t>
        </is>
      </c>
      <c r="G2022" t="inlineStr">
        <is>
          <t>TD</t>
        </is>
      </c>
      <c r="H2022" t="inlineStr">
        <is>
          <t>Sector</t>
        </is>
      </c>
      <c r="I2022" t="inlineStr">
        <is>
          <t>RV</t>
        </is>
      </c>
      <c r="J2022" t="inlineStr">
        <is>
          <t>MSCI</t>
        </is>
      </c>
      <c r="K2022" t="inlineStr"/>
      <c r="L2022" t="inlineStr">
        <is>
          <t>BlackRock - iShares MSCI Emerging Markets ex China</t>
        </is>
      </c>
      <c r="M2022" t="inlineStr">
        <is>
          <t>BlackRock - iShares MSCI Emerging Markets ex China</t>
        </is>
      </c>
      <c r="N2022" t="b">
        <v>0</v>
      </c>
      <c r="O2022" t="n">
        <v>86.20937024</v>
      </c>
      <c r="P2022" t="n">
        <v>0.003088155171031696</v>
      </c>
      <c r="Q2022" t="n">
        <v>23.77431938377736</v>
      </c>
      <c r="R2022" t="n">
        <v>2049.569101960071</v>
      </c>
      <c r="S2022" t="n">
        <v>0.266227912498042</v>
      </c>
      <c r="T2022">
        <f>O2022*Q2022</f>
        <v/>
      </c>
      <c r="U2022">
        <f>O2022*P2022</f>
        <v/>
      </c>
    </row>
    <row r="2023">
      <c r="A2023" t="inlineStr">
        <is>
          <t>202606</t>
        </is>
      </c>
      <c r="B2023" t="inlineStr">
        <is>
          <t>Integra</t>
        </is>
      </c>
      <c r="C2023" t="inlineStr">
        <is>
          <t>F2</t>
        </is>
      </c>
      <c r="D2023" t="inlineStr">
        <is>
          <t>IN-FONDO2</t>
        </is>
      </c>
      <c r="E2023" t="inlineStr">
        <is>
          <t>5270082F8671</t>
        </is>
      </c>
      <c r="F2023" t="inlineStr">
        <is>
          <t>LU1951186714</t>
        </is>
      </c>
      <c r="G2023" t="inlineStr">
        <is>
          <t>TD</t>
        </is>
      </c>
      <c r="H2023" t="inlineStr">
        <is>
          <t>Sector</t>
        </is>
      </c>
      <c r="I2023" t="inlineStr">
        <is>
          <t>RV</t>
        </is>
      </c>
      <c r="J2023" t="inlineStr">
        <is>
          <t>MSCI</t>
        </is>
      </c>
      <c r="K2023" t="inlineStr"/>
      <c r="L2023" t="inlineStr">
        <is>
          <t>UBS - China Opportunity - A3</t>
        </is>
      </c>
      <c r="M2023" t="inlineStr">
        <is>
          <t>UBS - China Opportunity - A3</t>
        </is>
      </c>
      <c r="N2023" t="b">
        <v>0</v>
      </c>
      <c r="O2023" t="n">
        <v>63.38678522</v>
      </c>
      <c r="P2023" t="n">
        <v>1.070112286462863e-08</v>
      </c>
      <c r="Q2023" t="n">
        <v>8.238313771769738e-05</v>
      </c>
      <c r="R2023" t="n">
        <v>0.005222002256261365</v>
      </c>
      <c r="S2023" t="n">
        <v>6.78309776633046e-07</v>
      </c>
      <c r="T2023">
        <f>O2023*Q2023</f>
        <v/>
      </c>
      <c r="U2023">
        <f>O2023*P2023</f>
        <v/>
      </c>
    </row>
    <row r="2024">
      <c r="A2024" t="inlineStr">
        <is>
          <t>202606</t>
        </is>
      </c>
      <c r="B2024" t="inlineStr">
        <is>
          <t>Integra</t>
        </is>
      </c>
      <c r="C2024" t="inlineStr">
        <is>
          <t>F3</t>
        </is>
      </c>
      <c r="D2024" t="inlineStr">
        <is>
          <t>IN-FONDO3</t>
        </is>
      </c>
      <c r="E2024" t="inlineStr">
        <is>
          <t>5270082F8671</t>
        </is>
      </c>
      <c r="F2024" t="inlineStr">
        <is>
          <t>LU1951186714</t>
        </is>
      </c>
      <c r="G2024" t="inlineStr">
        <is>
          <t>TD</t>
        </is>
      </c>
      <c r="H2024" t="inlineStr">
        <is>
          <t>Sector</t>
        </is>
      </c>
      <c r="I2024" t="inlineStr">
        <is>
          <t>RV</t>
        </is>
      </c>
      <c r="J2024" t="inlineStr">
        <is>
          <t>MSCI</t>
        </is>
      </c>
      <c r="K2024" t="inlineStr"/>
      <c r="L2024" t="inlineStr">
        <is>
          <t>UBS - China Opportunity - A3</t>
        </is>
      </c>
      <c r="M2024" t="inlineStr">
        <is>
          <t>UBS - China Opportunity - A3</t>
        </is>
      </c>
      <c r="N2024" t="b">
        <v>0</v>
      </c>
      <c r="O2024" t="n">
        <v>63.38678522</v>
      </c>
      <c r="P2024" t="n">
        <v>8.497827667789512e-08</v>
      </c>
      <c r="Q2024" t="n">
        <v>8.055177517956271e-05</v>
      </c>
      <c r="R2024" t="n">
        <v>0.005105918072396669</v>
      </c>
      <c r="S2024" t="n">
        <v>5.386499772147473e-06</v>
      </c>
      <c r="T2024">
        <f>O2024*Q2024</f>
        <v/>
      </c>
      <c r="U2024">
        <f>O2024*P2024</f>
        <v/>
      </c>
    </row>
    <row r="2025">
      <c r="A2025" t="inlineStr">
        <is>
          <t>202606</t>
        </is>
      </c>
      <c r="B2025" t="inlineStr">
        <is>
          <t>Integra</t>
        </is>
      </c>
      <c r="C2025" t="inlineStr">
        <is>
          <t>F3</t>
        </is>
      </c>
      <c r="D2025" t="inlineStr">
        <is>
          <t>IN-FONDO3</t>
        </is>
      </c>
      <c r="E2025" t="inlineStr">
        <is>
          <t>5275152F0769</t>
        </is>
      </c>
      <c r="F2025" t="inlineStr">
        <is>
          <t>LU1713307699</t>
        </is>
      </c>
      <c r="G2025" t="inlineStr">
        <is>
          <t>TD</t>
        </is>
      </c>
      <c r="H2025" t="inlineStr">
        <is>
          <t>Sector</t>
        </is>
      </c>
      <c r="I2025" t="inlineStr">
        <is>
          <t>RV</t>
        </is>
      </c>
      <c r="J2025" t="inlineStr">
        <is>
          <t>MSCI</t>
        </is>
      </c>
      <c r="K2025" t="inlineStr"/>
      <c r="L2025" t="inlineStr">
        <is>
          <t>Schroder - International Selection Fund China A</t>
        </is>
      </c>
      <c r="M2025" t="inlineStr">
        <is>
          <t>Schroder - International Selection Fund China A</t>
        </is>
      </c>
      <c r="N2025" t="b">
        <v>0</v>
      </c>
      <c r="O2025" t="n">
        <v>74.58446843</v>
      </c>
      <c r="P2025" t="n">
        <v>3.486161706265424e-07</v>
      </c>
      <c r="Q2025" t="n">
        <v>0.0003304568237681622</v>
      </c>
      <c r="R2025" t="n">
        <v>0.02464694653981456</v>
      </c>
      <c r="S2025" t="n">
        <v>2.600135177228284e-05</v>
      </c>
      <c r="T2025">
        <f>O2025*Q2025</f>
        <v/>
      </c>
      <c r="U2025">
        <f>O2025*P2025</f>
        <v/>
      </c>
    </row>
    <row r="2026">
      <c r="A2026" t="inlineStr">
        <is>
          <t>202606</t>
        </is>
      </c>
      <c r="B2026" t="inlineStr">
        <is>
          <t>Integra</t>
        </is>
      </c>
      <c r="C2026" t="inlineStr">
        <is>
          <t>F2</t>
        </is>
      </c>
      <c r="D2026" t="inlineStr">
        <is>
          <t>IN-FONDO2</t>
        </is>
      </c>
      <c r="E2026" t="inlineStr">
        <is>
          <t>5275152F0769</t>
        </is>
      </c>
      <c r="F2026" t="inlineStr">
        <is>
          <t>LU1713307699</t>
        </is>
      </c>
      <c r="G2026" t="inlineStr">
        <is>
          <t>TD</t>
        </is>
      </c>
      <c r="H2026" t="inlineStr">
        <is>
          <t>Sector</t>
        </is>
      </c>
      <c r="I2026" t="inlineStr">
        <is>
          <t>RV</t>
        </is>
      </c>
      <c r="J2026" t="inlineStr">
        <is>
          <t>MSCI</t>
        </is>
      </c>
      <c r="K2026" t="inlineStr"/>
      <c r="L2026" t="inlineStr">
        <is>
          <t>Schroder - International Selection Fund China A</t>
        </is>
      </c>
      <c r="M2026" t="inlineStr">
        <is>
          <t>Schroder - International Selection Fund China A</t>
        </is>
      </c>
      <c r="N2026" t="b">
        <v>0</v>
      </c>
      <c r="O2026" t="n">
        <v>74.58446843</v>
      </c>
      <c r="P2026" t="n">
        <v>3.54675941338371e-08</v>
      </c>
      <c r="Q2026" t="n">
        <v>0.0002730490742893364</v>
      </c>
      <c r="R2026" t="n">
        <v>0.02036522006117374</v>
      </c>
      <c r="S2026" t="n">
        <v>2.645331654963227e-06</v>
      </c>
      <c r="T2026">
        <f>O2026*Q2026</f>
        <v/>
      </c>
      <c r="U2026">
        <f>O2026*P2026</f>
        <v/>
      </c>
    </row>
    <row r="2027">
      <c r="A2027" t="inlineStr">
        <is>
          <t>202606</t>
        </is>
      </c>
      <c r="B2027" t="inlineStr">
        <is>
          <t>Integra</t>
        </is>
      </c>
      <c r="C2027" t="inlineStr">
        <is>
          <t>F1</t>
        </is>
      </c>
      <c r="D2027" t="inlineStr">
        <is>
          <t>IN-FONDO1</t>
        </is>
      </c>
      <c r="E2027" t="inlineStr">
        <is>
          <t>5270472F4576</t>
        </is>
      </c>
      <c r="F2027" t="inlineStr">
        <is>
          <t>LU1997245763</t>
        </is>
      </c>
      <c r="G2027" t="inlineStr">
        <is>
          <t>TD</t>
        </is>
      </c>
      <c r="H2027" t="inlineStr">
        <is>
          <t>Sector</t>
        </is>
      </c>
      <c r="I2027" t="inlineStr">
        <is>
          <t>RV</t>
        </is>
      </c>
      <c r="J2027" t="inlineStr">
        <is>
          <t>MSCI</t>
        </is>
      </c>
      <c r="K2027" t="inlineStr"/>
      <c r="L2027" t="inlineStr">
        <is>
          <t>Allianz - China-A</t>
        </is>
      </c>
      <c r="M2027" t="inlineStr">
        <is>
          <t>Allianz - China-A</t>
        </is>
      </c>
      <c r="N2027" t="b">
        <v>0</v>
      </c>
      <c r="O2027" t="n">
        <v>77.93995046000001</v>
      </c>
      <c r="P2027" t="n">
        <v>1.100578588154735e-06</v>
      </c>
      <c r="Q2027" t="n">
        <v>0.002387819820833578</v>
      </c>
      <c r="R2027" t="n">
        <v>0.1861065585431752</v>
      </c>
      <c r="S2027" t="n">
        <v>8.577904063811682e-05</v>
      </c>
      <c r="T2027">
        <f>O2027*Q2027</f>
        <v/>
      </c>
      <c r="U2027">
        <f>O2027*P2027</f>
        <v/>
      </c>
    </row>
    <row r="2028">
      <c r="A2028" t="inlineStr">
        <is>
          <t>202606</t>
        </is>
      </c>
      <c r="B2028" t="inlineStr">
        <is>
          <t>Integra</t>
        </is>
      </c>
      <c r="C2028" t="inlineStr">
        <is>
          <t>F3</t>
        </is>
      </c>
      <c r="D2028" t="inlineStr">
        <is>
          <t>IN-FONDO3</t>
        </is>
      </c>
      <c r="E2028" t="inlineStr">
        <is>
          <t>5270472F4576</t>
        </is>
      </c>
      <c r="F2028" t="inlineStr">
        <is>
          <t>LU1997245763</t>
        </is>
      </c>
      <c r="G2028" t="inlineStr">
        <is>
          <t>TD</t>
        </is>
      </c>
      <c r="H2028" t="inlineStr">
        <is>
          <t>Sector</t>
        </is>
      </c>
      <c r="I2028" t="inlineStr">
        <is>
          <t>RV</t>
        </is>
      </c>
      <c r="J2028" t="inlineStr">
        <is>
          <t>MSCI</t>
        </is>
      </c>
      <c r="K2028" t="inlineStr"/>
      <c r="L2028" t="inlineStr">
        <is>
          <t>Allianz - China-A</t>
        </is>
      </c>
      <c r="M2028" t="inlineStr">
        <is>
          <t>Allianz - China-A</t>
        </is>
      </c>
      <c r="N2028" t="b">
        <v>0</v>
      </c>
      <c r="O2028" t="n">
        <v>77.93995046000001</v>
      </c>
      <c r="P2028" t="n">
        <v>2.459617627258018e-06</v>
      </c>
      <c r="Q2028" t="n">
        <v>0.002331496635187882</v>
      </c>
      <c r="R2028" t="n">
        <v>0.1817167322442002</v>
      </c>
      <c r="S2028" t="n">
        <v>0.0001917024760190327</v>
      </c>
      <c r="T2028">
        <f>O2028*Q2028</f>
        <v/>
      </c>
      <c r="U2028">
        <f>O2028*P2028</f>
        <v/>
      </c>
    </row>
    <row r="2029">
      <c r="A2029" t="inlineStr">
        <is>
          <t>202606</t>
        </is>
      </c>
      <c r="B2029" t="inlineStr">
        <is>
          <t>Integra</t>
        </is>
      </c>
      <c r="C2029" t="inlineStr">
        <is>
          <t>F2</t>
        </is>
      </c>
      <c r="D2029" t="inlineStr">
        <is>
          <t>IN-FONDO2</t>
        </is>
      </c>
      <c r="E2029" t="inlineStr">
        <is>
          <t>5270472F4576</t>
        </is>
      </c>
      <c r="F2029" t="inlineStr">
        <is>
          <t>LU1997245763</t>
        </is>
      </c>
      <c r="G2029" t="inlineStr">
        <is>
          <t>TD</t>
        </is>
      </c>
      <c r="H2029" t="inlineStr">
        <is>
          <t>Sector</t>
        </is>
      </c>
      <c r="I2029" t="inlineStr">
        <is>
          <t>RV</t>
        </is>
      </c>
      <c r="J2029" t="inlineStr">
        <is>
          <t>MSCI</t>
        </is>
      </c>
      <c r="K2029" t="inlineStr"/>
      <c r="L2029" t="inlineStr">
        <is>
          <t>Allianz - China-A</t>
        </is>
      </c>
      <c r="M2029" t="inlineStr">
        <is>
          <t>Allianz - China-A</t>
        </is>
      </c>
      <c r="N2029" t="b">
        <v>0</v>
      </c>
      <c r="O2029" t="n">
        <v>77.93995046000001</v>
      </c>
      <c r="P2029" t="n">
        <v>9.243927777338648e-07</v>
      </c>
      <c r="Q2029" t="n">
        <v>0.007116484734981752</v>
      </c>
      <c r="R2029" t="n">
        <v>0.554658467693824</v>
      </c>
      <c r="S2029" t="n">
        <v>7.204712730215922e-05</v>
      </c>
      <c r="T2029">
        <f>O2029*Q2029</f>
        <v/>
      </c>
      <c r="U2029">
        <f>O2029*P2029</f>
        <v/>
      </c>
    </row>
    <row r="2030">
      <c r="A2030" t="inlineStr">
        <is>
          <t>202606</t>
        </is>
      </c>
      <c r="B2030" t="inlineStr">
        <is>
          <t>Integra</t>
        </is>
      </c>
      <c r="C2030" t="inlineStr">
        <is>
          <t>F3</t>
        </is>
      </c>
      <c r="D2030" t="inlineStr">
        <is>
          <t>IN-FONDO3</t>
        </is>
      </c>
      <c r="E2030" t="inlineStr">
        <is>
          <t>5270012F2664</t>
        </is>
      </c>
      <c r="F2030" t="inlineStr">
        <is>
          <t>LU0823426647</t>
        </is>
      </c>
      <c r="G2030" t="inlineStr">
        <is>
          <t>TD</t>
        </is>
      </c>
      <c r="H2030" t="inlineStr">
        <is>
          <t>Sector</t>
        </is>
      </c>
      <c r="I2030" t="inlineStr">
        <is>
          <t>RV</t>
        </is>
      </c>
      <c r="J2030" t="inlineStr">
        <is>
          <t>MSCI</t>
        </is>
      </c>
      <c r="K2030" t="inlineStr"/>
      <c r="L2030" t="inlineStr">
        <is>
          <t>BNP Paribas - China Equity Class</t>
        </is>
      </c>
      <c r="M2030" t="inlineStr">
        <is>
          <t>BNP Paribas - China Equity Class</t>
        </is>
      </c>
      <c r="N2030" t="b">
        <v>0</v>
      </c>
      <c r="O2030" t="n">
        <v>14.57558104</v>
      </c>
      <c r="P2030" t="n">
        <v>8.286084356613722e-07</v>
      </c>
      <c r="Q2030" t="n">
        <v>0.0007854463873665044</v>
      </c>
      <c r="R2030" t="n">
        <v>0.01144833747163572</v>
      </c>
      <c r="S2030" t="n">
        <v>1.207744940440996e-05</v>
      </c>
      <c r="T2030">
        <f>O2030*Q2030</f>
        <v/>
      </c>
      <c r="U2030">
        <f>O2030*P2030</f>
        <v/>
      </c>
    </row>
    <row r="2031">
      <c r="A2031" t="inlineStr">
        <is>
          <t>202606</t>
        </is>
      </c>
      <c r="B2031" t="inlineStr">
        <is>
          <t>Integra</t>
        </is>
      </c>
      <c r="C2031" t="inlineStr">
        <is>
          <t>F2</t>
        </is>
      </c>
      <c r="D2031" t="inlineStr">
        <is>
          <t>IN-FONDO2</t>
        </is>
      </c>
      <c r="E2031" t="inlineStr">
        <is>
          <t>5270012F2664</t>
        </is>
      </c>
      <c r="F2031" t="inlineStr">
        <is>
          <t>LU0823426647</t>
        </is>
      </c>
      <c r="G2031" t="inlineStr">
        <is>
          <t>TD</t>
        </is>
      </c>
      <c r="H2031" t="inlineStr">
        <is>
          <t>Sector</t>
        </is>
      </c>
      <c r="I2031" t="inlineStr">
        <is>
          <t>RV</t>
        </is>
      </c>
      <c r="J2031" t="inlineStr">
        <is>
          <t>MSCI</t>
        </is>
      </c>
      <c r="K2031" t="inlineStr"/>
      <c r="L2031" t="inlineStr">
        <is>
          <t>BNP Paribas - China Equity Class</t>
        </is>
      </c>
      <c r="M2031" t="inlineStr">
        <is>
          <t>BNP Paribas - China Equity Class</t>
        </is>
      </c>
      <c r="N2031" t="b">
        <v>0</v>
      </c>
      <c r="O2031" t="n">
        <v>14.57558104</v>
      </c>
      <c r="P2031" t="n">
        <v>1.440175526303787e-07</v>
      </c>
      <c r="Q2031" t="n">
        <v>0.001108726441346767</v>
      </c>
      <c r="R2031" t="n">
        <v>0.0161603320970406</v>
      </c>
      <c r="S2031" t="n">
        <v>2.099139509546549e-06</v>
      </c>
      <c r="T2031">
        <f>O2031*Q2031</f>
        <v/>
      </c>
      <c r="U2031">
        <f>O2031*P2031</f>
        <v/>
      </c>
    </row>
    <row r="2032">
      <c r="A2032" t="inlineStr">
        <is>
          <t>202606</t>
        </is>
      </c>
      <c r="B2032" t="inlineStr">
        <is>
          <t>Integra</t>
        </is>
      </c>
      <c r="C2032" t="inlineStr">
        <is>
          <t>F2</t>
        </is>
      </c>
      <c r="D2032" t="inlineStr">
        <is>
          <t>IN-FONDO2</t>
        </is>
      </c>
      <c r="E2032" t="inlineStr">
        <is>
          <t>5273882F7240</t>
        </is>
      </c>
      <c r="F2032" t="inlineStr">
        <is>
          <t>LU0440072402</t>
        </is>
      </c>
      <c r="G2032" t="inlineStr">
        <is>
          <t>TD</t>
        </is>
      </c>
      <c r="H2032" t="inlineStr">
        <is>
          <t>Sector</t>
        </is>
      </c>
      <c r="I2032" t="inlineStr">
        <is>
          <t>RV</t>
        </is>
      </c>
      <c r="J2032" t="inlineStr">
        <is>
          <t>MSCI</t>
        </is>
      </c>
      <c r="K2032" t="inlineStr"/>
      <c r="L2032" t="inlineStr">
        <is>
          <t>Robeco - Chinese Equities</t>
        </is>
      </c>
      <c r="M2032" t="inlineStr">
        <is>
          <t>Robeco - Chinese Equities</t>
        </is>
      </c>
      <c r="N2032" t="b">
        <v>0</v>
      </c>
      <c r="O2032" t="n">
        <v>76.81165609</v>
      </c>
      <c r="P2032" t="n">
        <v>2.330871706051287e-08</v>
      </c>
      <c r="Q2032" t="n">
        <v>0.0001794433417792288</v>
      </c>
      <c r="R2032" t="n">
        <v>0.01378334025638645</v>
      </c>
      <c r="S2032" t="n">
        <v>1.790381158751231e-06</v>
      </c>
      <c r="T2032">
        <f>O2032*Q2032</f>
        <v/>
      </c>
      <c r="U2032">
        <f>O2032*P2032</f>
        <v/>
      </c>
    </row>
    <row r="2033">
      <c r="A2033" t="inlineStr">
        <is>
          <t>202606</t>
        </is>
      </c>
      <c r="B2033" t="inlineStr">
        <is>
          <t>Integra</t>
        </is>
      </c>
      <c r="C2033" t="inlineStr">
        <is>
          <t>F3</t>
        </is>
      </c>
      <c r="D2033" t="inlineStr">
        <is>
          <t>IN-FONDO3</t>
        </is>
      </c>
      <c r="E2033" t="inlineStr">
        <is>
          <t>5273882F7240</t>
        </is>
      </c>
      <c r="F2033" t="inlineStr">
        <is>
          <t>LU0440072402</t>
        </is>
      </c>
      <c r="G2033" t="inlineStr">
        <is>
          <t>TD</t>
        </is>
      </c>
      <c r="H2033" t="inlineStr">
        <is>
          <t>Sector</t>
        </is>
      </c>
      <c r="I2033" t="inlineStr">
        <is>
          <t>RV</t>
        </is>
      </c>
      <c r="J2033" t="inlineStr">
        <is>
          <t>MSCI</t>
        </is>
      </c>
      <c r="K2033" t="inlineStr"/>
      <c r="L2033" t="inlineStr">
        <is>
          <t>Robeco - Chinese Equities</t>
        </is>
      </c>
      <c r="M2033" t="inlineStr">
        <is>
          <t>Robeco - Chinese Equities</t>
        </is>
      </c>
      <c r="N2033" t="b">
        <v>0</v>
      </c>
      <c r="O2033" t="n">
        <v>76.81165609</v>
      </c>
      <c r="P2033" t="n">
        <v>1.850959597821397e-07</v>
      </c>
      <c r="Q2033" t="n">
        <v>0.0001754543481215911</v>
      </c>
      <c r="R2033" t="n">
        <v>0.01347693904741079</v>
      </c>
      <c r="S2033" t="n">
        <v>1.421752720643419e-05</v>
      </c>
      <c r="T2033">
        <f>O2033*Q2033</f>
        <v/>
      </c>
      <c r="U2033">
        <f>O2033*P2033</f>
        <v/>
      </c>
    </row>
    <row r="2034">
      <c r="A2034" t="inlineStr">
        <is>
          <t>202606</t>
        </is>
      </c>
      <c r="B2034" t="inlineStr">
        <is>
          <t>Integra</t>
        </is>
      </c>
      <c r="C2034" t="inlineStr">
        <is>
          <t>F3</t>
        </is>
      </c>
      <c r="D2034" t="inlineStr">
        <is>
          <t>IN-FONDO3</t>
        </is>
      </c>
      <c r="E2034" t="inlineStr">
        <is>
          <t>5275122EE800</t>
        </is>
      </c>
      <c r="F2034" t="inlineStr">
        <is>
          <t>US46138E8003</t>
        </is>
      </c>
      <c r="G2034" t="inlineStr">
        <is>
          <t>TD</t>
        </is>
      </c>
      <c r="H2034" t="inlineStr">
        <is>
          <t>Sector</t>
        </is>
      </c>
      <c r="I2034" t="inlineStr">
        <is>
          <t>RV</t>
        </is>
      </c>
      <c r="J2034" t="inlineStr">
        <is>
          <t>MSCI</t>
        </is>
      </c>
      <c r="K2034" t="inlineStr"/>
      <c r="L2034" t="inlineStr">
        <is>
          <t>Invesco - China Technology ETF</t>
        </is>
      </c>
      <c r="M2034" t="inlineStr">
        <is>
          <t>Invesco - China Technology ETF</t>
        </is>
      </c>
      <c r="N2034" t="b">
        <v>0</v>
      </c>
      <c r="O2034" t="n">
        <v>19.22328582</v>
      </c>
      <c r="P2034" t="n">
        <v>0.007633805675506866</v>
      </c>
      <c r="Q2034" t="n">
        <v>7.236162259075952</v>
      </c>
      <c r="R2034" t="n">
        <v>139.1028153461139</v>
      </c>
      <c r="S2034" t="n">
        <v>0.1467468283946067</v>
      </c>
      <c r="T2034">
        <f>O2034*Q2034</f>
        <v/>
      </c>
      <c r="U2034">
        <f>O2034*P2034</f>
        <v/>
      </c>
    </row>
    <row r="2035">
      <c r="A2035" t="inlineStr">
        <is>
          <t>202606</t>
        </is>
      </c>
      <c r="B2035" t="inlineStr">
        <is>
          <t>Integra</t>
        </is>
      </c>
      <c r="C2035" t="inlineStr">
        <is>
          <t>F2</t>
        </is>
      </c>
      <c r="D2035" t="inlineStr">
        <is>
          <t>IN-FONDO2</t>
        </is>
      </c>
      <c r="E2035" t="inlineStr">
        <is>
          <t>5275122EE800</t>
        </is>
      </c>
      <c r="F2035" t="inlineStr">
        <is>
          <t>US46138E8003</t>
        </is>
      </c>
      <c r="G2035" t="inlineStr">
        <is>
          <t>TD</t>
        </is>
      </c>
      <c r="H2035" t="inlineStr">
        <is>
          <t>Sector</t>
        </is>
      </c>
      <c r="I2035" t="inlineStr">
        <is>
          <t>RV</t>
        </is>
      </c>
      <c r="J2035" t="inlineStr">
        <is>
          <t>MSCI</t>
        </is>
      </c>
      <c r="K2035" t="inlineStr"/>
      <c r="L2035" t="inlineStr">
        <is>
          <t>Invesco - China Technology ETF</t>
        </is>
      </c>
      <c r="M2035" t="inlineStr">
        <is>
          <t>Invesco - China Technology ETF</t>
        </is>
      </c>
      <c r="N2035" t="b">
        <v>0</v>
      </c>
      <c r="O2035" t="n">
        <v>19.22328582</v>
      </c>
      <c r="P2035" t="n">
        <v>0.004639532832582755</v>
      </c>
      <c r="Q2035" t="n">
        <v>35.71767908168097</v>
      </c>
      <c r="R2035" t="n">
        <v>686.6111538141885</v>
      </c>
      <c r="S2035" t="n">
        <v>0.08918706571201251</v>
      </c>
      <c r="T2035">
        <f>O2035*Q2035</f>
        <v/>
      </c>
      <c r="U2035">
        <f>O2035*P2035</f>
        <v/>
      </c>
    </row>
    <row r="2036">
      <c r="A2036" t="inlineStr">
        <is>
          <t>202606</t>
        </is>
      </c>
      <c r="B2036" t="inlineStr">
        <is>
          <t>Integra</t>
        </is>
      </c>
      <c r="C2036" t="inlineStr">
        <is>
          <t>F3</t>
        </is>
      </c>
      <c r="D2036" t="inlineStr">
        <is>
          <t>IN-FONDO3</t>
        </is>
      </c>
      <c r="E2036" t="inlineStr">
        <is>
          <t>5270192F5998</t>
        </is>
      </c>
      <c r="F2036" t="inlineStr">
        <is>
          <t>LU0106259988</t>
        </is>
      </c>
      <c r="G2036" t="inlineStr">
        <is>
          <t>TD</t>
        </is>
      </c>
      <c r="H2036" t="inlineStr">
        <is>
          <t>Sector</t>
        </is>
      </c>
      <c r="I2036" t="inlineStr">
        <is>
          <t>RV</t>
        </is>
      </c>
      <c r="J2036" t="inlineStr">
        <is>
          <t>MSCI</t>
        </is>
      </c>
      <c r="K2036" t="inlineStr"/>
      <c r="L2036" t="inlineStr">
        <is>
          <t>Schroders - Asian Opportunities</t>
        </is>
      </c>
      <c r="M2036" t="inlineStr">
        <is>
          <t>Schroders - Asian Opportunities</t>
        </is>
      </c>
      <c r="N2036" t="b">
        <v>0</v>
      </c>
      <c r="O2036" t="n">
        <v>18.68711857</v>
      </c>
      <c r="P2036" t="n">
        <v>5.618881714154162e-08</v>
      </c>
      <c r="Q2036" t="n">
        <v>5.32619528535152e-05</v>
      </c>
      <c r="R2036" t="n">
        <v>0.0009953124282433884</v>
      </c>
      <c r="S2036" t="n">
        <v>1.050007088232037e-06</v>
      </c>
      <c r="T2036">
        <f>O2036*Q2036</f>
        <v/>
      </c>
      <c r="U2036">
        <f>O2036*P2036</f>
        <v/>
      </c>
    </row>
    <row r="2037">
      <c r="A2037" t="inlineStr">
        <is>
          <t>202606</t>
        </is>
      </c>
      <c r="B2037" t="inlineStr">
        <is>
          <t>Integra</t>
        </is>
      </c>
      <c r="C2037" t="inlineStr">
        <is>
          <t>F2</t>
        </is>
      </c>
      <c r="D2037" t="inlineStr">
        <is>
          <t>IN-FONDO2</t>
        </is>
      </c>
      <c r="E2037" t="inlineStr">
        <is>
          <t>5270192F5998</t>
        </is>
      </c>
      <c r="F2037" t="inlineStr">
        <is>
          <t>LU0106259988</t>
        </is>
      </c>
      <c r="G2037" t="inlineStr">
        <is>
          <t>TD</t>
        </is>
      </c>
      <c r="H2037" t="inlineStr">
        <is>
          <t>Sector</t>
        </is>
      </c>
      <c r="I2037" t="inlineStr">
        <is>
          <t>RV</t>
        </is>
      </c>
      <c r="J2037" t="inlineStr">
        <is>
          <t>MSCI</t>
        </is>
      </c>
      <c r="K2037" t="inlineStr"/>
      <c r="L2037" t="inlineStr">
        <is>
          <t>Schroders - Asian Opportunities</t>
        </is>
      </c>
      <c r="M2037" t="inlineStr">
        <is>
          <t>Schroders - Asian Opportunities</t>
        </is>
      </c>
      <c r="N2037" t="b">
        <v>0</v>
      </c>
      <c r="O2037" t="n">
        <v>18.68711857</v>
      </c>
      <c r="P2037" t="n">
        <v>1.133369319287951e-08</v>
      </c>
      <c r="Q2037" t="n">
        <v>8.725301250819026e-05</v>
      </c>
      <c r="R2037" t="n">
        <v>0.001630507390330244</v>
      </c>
      <c r="S2037" t="n">
        <v>2.117940685313413e-07</v>
      </c>
      <c r="T2037">
        <f>O2037*Q2037</f>
        <v/>
      </c>
      <c r="U2037">
        <f>O2037*P2037</f>
        <v/>
      </c>
    </row>
    <row r="2038">
      <c r="A2038" t="inlineStr">
        <is>
          <t>202606</t>
        </is>
      </c>
      <c r="B2038" t="inlineStr">
        <is>
          <t>Integra</t>
        </is>
      </c>
      <c r="C2038" t="inlineStr">
        <is>
          <t>F2</t>
        </is>
      </c>
      <c r="D2038" t="inlineStr">
        <is>
          <t>IN-FONDO2</t>
        </is>
      </c>
      <c r="E2038" t="inlineStr">
        <is>
          <t>5275336F6323</t>
        </is>
      </c>
      <c r="F2038" t="inlineStr">
        <is>
          <t>GB0006063233</t>
        </is>
      </c>
      <c r="G2038" t="inlineStr">
        <is>
          <t>TD</t>
        </is>
      </c>
      <c r="H2038" t="inlineStr">
        <is>
          <t>Sector</t>
        </is>
      </c>
      <c r="I2038" t="inlineStr">
        <is>
          <t>RV</t>
        </is>
      </c>
      <c r="J2038" t="inlineStr">
        <is>
          <t>MSCI</t>
        </is>
      </c>
      <c r="K2038" t="inlineStr"/>
      <c r="L2038" t="inlineStr">
        <is>
          <t>Baillie Gifford &amp; Co Ltd - Overseas Growth Funds ICVC - Pacific Fund</t>
        </is>
      </c>
      <c r="M2038" t="inlineStr">
        <is>
          <t>Baillie Gifford &amp; Co Ltd - Overseas Growth Funds ICVC - Pacific Fund</t>
        </is>
      </c>
      <c r="N2038" t="b">
        <v>0</v>
      </c>
      <c r="O2038" t="n">
        <v>21.48852992</v>
      </c>
      <c r="P2038" t="n">
        <v>0.007045062042575924</v>
      </c>
      <c r="Q2038" t="n">
        <v>54.23676784439918</v>
      </c>
      <c r="R2038" t="n">
        <v>1165.468408588466</v>
      </c>
      <c r="S2038" t="n">
        <v>0.1513880264901491</v>
      </c>
      <c r="T2038">
        <f>O2038*Q2038</f>
        <v/>
      </c>
      <c r="U2038">
        <f>O2038*P2038</f>
        <v/>
      </c>
    </row>
    <row r="2039">
      <c r="A2039" t="inlineStr">
        <is>
          <t>202606</t>
        </is>
      </c>
      <c r="B2039" t="inlineStr">
        <is>
          <t>Integra</t>
        </is>
      </c>
      <c r="C2039" t="inlineStr">
        <is>
          <t>F3</t>
        </is>
      </c>
      <c r="D2039" t="inlineStr">
        <is>
          <t>IN-FONDO3</t>
        </is>
      </c>
      <c r="E2039" t="inlineStr">
        <is>
          <t>5275336F6323</t>
        </is>
      </c>
      <c r="F2039" t="inlineStr">
        <is>
          <t>GB0006063233</t>
        </is>
      </c>
      <c r="G2039" t="inlineStr">
        <is>
          <t>TD</t>
        </is>
      </c>
      <c r="H2039" t="inlineStr">
        <is>
          <t>Sector</t>
        </is>
      </c>
      <c r="I2039" t="inlineStr">
        <is>
          <t>RV</t>
        </is>
      </c>
      <c r="J2039" t="inlineStr">
        <is>
          <t>MSCI</t>
        </is>
      </c>
      <c r="K2039" t="inlineStr"/>
      <c r="L2039" t="inlineStr">
        <is>
          <t>Baillie Gifford &amp; Co Ltd - Overseas Growth Funds ICVC - Pacific Fund</t>
        </is>
      </c>
      <c r="M2039" t="inlineStr">
        <is>
          <t>Baillie Gifford &amp; Co Ltd - Overseas Growth Funds ICVC - Pacific Fund</t>
        </is>
      </c>
      <c r="N2039" t="b">
        <v>0</v>
      </c>
      <c r="O2039" t="n">
        <v>21.48852992</v>
      </c>
      <c r="P2039" t="n">
        <v>0.01105942574739196</v>
      </c>
      <c r="Q2039" t="n">
        <v>10.48334246404784</v>
      </c>
      <c r="R2039" t="n">
        <v>225.2716182002986</v>
      </c>
      <c r="S2039" t="n">
        <v>0.2376508010708505</v>
      </c>
      <c r="T2039">
        <f>O2039*Q2039</f>
        <v/>
      </c>
      <c r="U2039">
        <f>O2039*P2039</f>
        <v/>
      </c>
    </row>
    <row r="2040">
      <c r="A2040" t="inlineStr">
        <is>
          <t>202606</t>
        </is>
      </c>
      <c r="B2040" t="inlineStr">
        <is>
          <t>Integra</t>
        </is>
      </c>
      <c r="C2040" t="inlineStr">
        <is>
          <t>F2</t>
        </is>
      </c>
      <c r="D2040" t="inlineStr">
        <is>
          <t>IN-FONDO2</t>
        </is>
      </c>
      <c r="E2040" t="inlineStr">
        <is>
          <t>5270942F9527</t>
        </is>
      </c>
      <c r="F2040" t="inlineStr">
        <is>
          <t>IE0003895277</t>
        </is>
      </c>
      <c r="G2040" t="inlineStr">
        <is>
          <t>TD</t>
        </is>
      </c>
      <c r="H2040" t="inlineStr">
        <is>
          <t>Sector</t>
        </is>
      </c>
      <c r="I2040" t="inlineStr">
        <is>
          <t>RV</t>
        </is>
      </c>
      <c r="J2040" t="inlineStr">
        <is>
          <t>MSCI</t>
        </is>
      </c>
      <c r="K2040" t="inlineStr"/>
      <c r="L2040" t="inlineStr">
        <is>
          <t>Pinebridge - Asia Ex-Japan Small Caps</t>
        </is>
      </c>
      <c r="M2040" t="inlineStr">
        <is>
          <t>Pinebridge - Asia Ex-Japan Small Caps</t>
        </is>
      </c>
      <c r="N2040" t="b">
        <v>0</v>
      </c>
      <c r="O2040" t="n">
        <v>55.38507608</v>
      </c>
      <c r="P2040" t="n">
        <v>1.898041739419086e-07</v>
      </c>
      <c r="Q2040" t="n">
        <v>0.001461217070307202</v>
      </c>
      <c r="R2040" t="n">
        <v>0.08092961860835907</v>
      </c>
      <c r="S2040" t="n">
        <v>1.051231861407416e-05</v>
      </c>
      <c r="T2040">
        <f>O2040*Q2040</f>
        <v/>
      </c>
      <c r="U2040">
        <f>O2040*P2040</f>
        <v/>
      </c>
    </row>
    <row r="2041">
      <c r="A2041" t="inlineStr">
        <is>
          <t>202606</t>
        </is>
      </c>
      <c r="B2041" t="inlineStr">
        <is>
          <t>Integra</t>
        </is>
      </c>
      <c r="C2041" t="inlineStr">
        <is>
          <t>F3</t>
        </is>
      </c>
      <c r="D2041" t="inlineStr">
        <is>
          <t>IN-FONDO3</t>
        </is>
      </c>
      <c r="E2041" t="inlineStr">
        <is>
          <t>5270942F9527</t>
        </is>
      </c>
      <c r="F2041" t="inlineStr">
        <is>
          <t>IE0003895277</t>
        </is>
      </c>
      <c r="G2041" t="inlineStr">
        <is>
          <t>TD</t>
        </is>
      </c>
      <c r="H2041" t="inlineStr">
        <is>
          <t>Sector</t>
        </is>
      </c>
      <c r="I2041" t="inlineStr">
        <is>
          <t>RV</t>
        </is>
      </c>
      <c r="J2041" t="inlineStr">
        <is>
          <t>MSCI</t>
        </is>
      </c>
      <c r="K2041" t="inlineStr"/>
      <c r="L2041" t="inlineStr">
        <is>
          <t>Pinebridge - Asia Ex-Japan Small Caps</t>
        </is>
      </c>
      <c r="M2041" t="inlineStr">
        <is>
          <t>Pinebridge - Asia Ex-Japan Small Caps</t>
        </is>
      </c>
      <c r="N2041" t="b">
        <v>0</v>
      </c>
      <c r="O2041" t="n">
        <v>55.38507608</v>
      </c>
      <c r="P2041" t="n">
        <v>1.255211173770723e-06</v>
      </c>
      <c r="Q2041" t="n">
        <v>0.001189827473857861</v>
      </c>
      <c r="R2041" t="n">
        <v>0.06589868516169183</v>
      </c>
      <c r="S2041" t="n">
        <v>6.95199663557576e-05</v>
      </c>
      <c r="T2041">
        <f>O2041*Q2041</f>
        <v/>
      </c>
      <c r="U2041">
        <f>O2041*P2041</f>
        <v/>
      </c>
    </row>
    <row r="2042">
      <c r="A2042" t="inlineStr">
        <is>
          <t>202606</t>
        </is>
      </c>
      <c r="B2042" t="inlineStr">
        <is>
          <t>Integra</t>
        </is>
      </c>
      <c r="C2042" t="inlineStr">
        <is>
          <t>F2</t>
        </is>
      </c>
      <c r="D2042" t="inlineStr">
        <is>
          <t>IN-FONDO2</t>
        </is>
      </c>
      <c r="E2042" t="inlineStr">
        <is>
          <t>5270272F1107</t>
        </is>
      </c>
      <c r="F2042" t="inlineStr">
        <is>
          <t>LU0333811072</t>
        </is>
      </c>
      <c r="G2042" t="inlineStr">
        <is>
          <t>TD</t>
        </is>
      </c>
      <c r="H2042" t="inlineStr">
        <is>
          <t>Sector</t>
        </is>
      </c>
      <c r="I2042" t="inlineStr">
        <is>
          <t>RV</t>
        </is>
      </c>
      <c r="J2042" t="inlineStr">
        <is>
          <t>MSCI</t>
        </is>
      </c>
      <c r="K2042" t="inlineStr"/>
      <c r="L2042" t="inlineStr">
        <is>
          <t>Goldman Sachs - India Equity Portfolio</t>
        </is>
      </c>
      <c r="M2042" t="inlineStr">
        <is>
          <t>Goldman Sachs - India Equity Portfolio</t>
        </is>
      </c>
      <c r="N2042" t="b">
        <v>0</v>
      </c>
      <c r="O2042" t="n">
        <v>160.56308287</v>
      </c>
      <c r="P2042" t="n">
        <v>6.428336046377063e-09</v>
      </c>
      <c r="Q2042" t="n">
        <v>4.948887144869715e-05</v>
      </c>
      <c r="R2042" t="n">
        <v>0.007946085767559938</v>
      </c>
      <c r="S2042" t="n">
        <v>1.032153453330648e-06</v>
      </c>
      <c r="T2042">
        <f>O2042*Q2042</f>
        <v/>
      </c>
      <c r="U2042">
        <f>O2042*P2042</f>
        <v/>
      </c>
    </row>
    <row r="2043">
      <c r="A2043" t="inlineStr">
        <is>
          <t>202606</t>
        </is>
      </c>
      <c r="B2043" t="inlineStr">
        <is>
          <t>Integra</t>
        </is>
      </c>
      <c r="C2043" t="inlineStr">
        <is>
          <t>F3</t>
        </is>
      </c>
      <c r="D2043" t="inlineStr">
        <is>
          <t>IN-FONDO3</t>
        </is>
      </c>
      <c r="E2043" t="inlineStr">
        <is>
          <t>5270272F1107</t>
        </is>
      </c>
      <c r="F2043" t="inlineStr">
        <is>
          <t>LU0333811072</t>
        </is>
      </c>
      <c r="G2043" t="inlineStr">
        <is>
          <t>TD</t>
        </is>
      </c>
      <c r="H2043" t="inlineStr">
        <is>
          <t>Sector</t>
        </is>
      </c>
      <c r="I2043" t="inlineStr">
        <is>
          <t>RV</t>
        </is>
      </c>
      <c r="J2043" t="inlineStr">
        <is>
          <t>MSCI</t>
        </is>
      </c>
      <c r="K2043" t="inlineStr"/>
      <c r="L2043" t="inlineStr">
        <is>
          <t>Goldman Sachs - India Equity Portfolio</t>
        </is>
      </c>
      <c r="M2043" t="inlineStr">
        <is>
          <t>Goldman Sachs - India Equity Portfolio</t>
        </is>
      </c>
      <c r="N2043" t="b">
        <v>0</v>
      </c>
      <c r="O2043" t="n">
        <v>160.56308287</v>
      </c>
      <c r="P2043" t="n">
        <v>5.140077976837417e-08</v>
      </c>
      <c r="Q2043" t="n">
        <v>4.872332339299268e-05</v>
      </c>
      <c r="R2043" t="n">
        <v>0.007823167011650893</v>
      </c>
      <c r="S2043" t="n">
        <v>8.25306766153208e-06</v>
      </c>
      <c r="T2043">
        <f>O2043*Q2043</f>
        <v/>
      </c>
      <c r="U2043">
        <f>O2043*P2043</f>
        <v/>
      </c>
    </row>
    <row r="2044">
      <c r="A2044" t="inlineStr">
        <is>
          <t>202606</t>
        </is>
      </c>
      <c r="B2044" t="inlineStr">
        <is>
          <t>Integra</t>
        </is>
      </c>
      <c r="C2044" t="inlineStr">
        <is>
          <t>F2</t>
        </is>
      </c>
      <c r="D2044" t="inlineStr">
        <is>
          <t>IN-FONDO2</t>
        </is>
      </c>
      <c r="E2044" t="inlineStr">
        <is>
          <t>5270882F3974</t>
        </is>
      </c>
      <c r="F2044" t="inlineStr">
        <is>
          <t>LU0301639745</t>
        </is>
      </c>
      <c r="G2044" t="inlineStr">
        <is>
          <t>TD</t>
        </is>
      </c>
      <c r="H2044" t="inlineStr">
        <is>
          <t>Sector</t>
        </is>
      </c>
      <c r="I2044" t="inlineStr">
        <is>
          <t>RV</t>
        </is>
      </c>
      <c r="J2044" t="inlineStr">
        <is>
          <t>MSCI</t>
        </is>
      </c>
      <c r="K2044" t="inlineStr"/>
      <c r="L2044" t="inlineStr">
        <is>
          <t>JP Morgan - Korea Equity Fund</t>
        </is>
      </c>
      <c r="M2044" t="inlineStr">
        <is>
          <t>JP Morgan - Korea Equity Fund</t>
        </is>
      </c>
      <c r="N2044" t="b">
        <v>0</v>
      </c>
      <c r="O2044" t="n">
        <v>76.35919092</v>
      </c>
      <c r="P2044" t="n">
        <v>0.00659475123074566</v>
      </c>
      <c r="Q2044" t="n">
        <v>50.77002719520954</v>
      </c>
      <c r="R2044" t="n">
        <v>3876.758199612598</v>
      </c>
      <c r="S2044" t="n">
        <v>0.5035698682984129</v>
      </c>
      <c r="T2044">
        <f>O2044*Q2044</f>
        <v/>
      </c>
      <c r="U2044">
        <f>O2044*P2044</f>
        <v/>
      </c>
    </row>
    <row r="2045">
      <c r="A2045" t="inlineStr">
        <is>
          <t>202606</t>
        </is>
      </c>
      <c r="B2045" t="inlineStr">
        <is>
          <t>Integra</t>
        </is>
      </c>
      <c r="C2045" t="inlineStr">
        <is>
          <t>F1</t>
        </is>
      </c>
      <c r="D2045" t="inlineStr">
        <is>
          <t>IN-FONDO1</t>
        </is>
      </c>
      <c r="E2045" t="inlineStr">
        <is>
          <t>5270882F3974</t>
        </is>
      </c>
      <c r="F2045" t="inlineStr">
        <is>
          <t>LU0301639745</t>
        </is>
      </c>
      <c r="G2045" t="inlineStr">
        <is>
          <t>TD</t>
        </is>
      </c>
      <c r="H2045" t="inlineStr">
        <is>
          <t>Sector</t>
        </is>
      </c>
      <c r="I2045" t="inlineStr">
        <is>
          <t>RV</t>
        </is>
      </c>
      <c r="J2045" t="inlineStr">
        <is>
          <t>MSCI</t>
        </is>
      </c>
      <c r="K2045" t="inlineStr"/>
      <c r="L2045" t="inlineStr">
        <is>
          <t>JP Morgan - Korea Equity Fund</t>
        </is>
      </c>
      <c r="M2045" t="inlineStr">
        <is>
          <t>JP Morgan - Korea Equity Fund</t>
        </is>
      </c>
      <c r="N2045" t="b">
        <v>0</v>
      </c>
      <c r="O2045" t="n">
        <v>76.35919092</v>
      </c>
      <c r="P2045" t="n">
        <v>0.0009334722884092626</v>
      </c>
      <c r="Q2045" t="n">
        <v>2.025265307223237</v>
      </c>
      <c r="R2045" t="n">
        <v>154.6476202579116</v>
      </c>
      <c r="S2045" t="n">
        <v>0.07127918868917218</v>
      </c>
      <c r="T2045">
        <f>O2045*Q2045</f>
        <v/>
      </c>
      <c r="U2045">
        <f>O2045*P2045</f>
        <v/>
      </c>
    </row>
    <row r="2046">
      <c r="A2046" t="inlineStr">
        <is>
          <t>202606</t>
        </is>
      </c>
      <c r="B2046" t="inlineStr">
        <is>
          <t>Integra</t>
        </is>
      </c>
      <c r="C2046" t="inlineStr">
        <is>
          <t>F3</t>
        </is>
      </c>
      <c r="D2046" t="inlineStr">
        <is>
          <t>IN-FONDO3</t>
        </is>
      </c>
      <c r="E2046" t="inlineStr">
        <is>
          <t>5270882F3974</t>
        </is>
      </c>
      <c r="F2046" t="inlineStr">
        <is>
          <t>LU0301639745</t>
        </is>
      </c>
      <c r="G2046" t="inlineStr">
        <is>
          <t>TD</t>
        </is>
      </c>
      <c r="H2046" t="inlineStr">
        <is>
          <t>Sector</t>
        </is>
      </c>
      <c r="I2046" t="inlineStr">
        <is>
          <t>RV</t>
        </is>
      </c>
      <c r="J2046" t="inlineStr">
        <is>
          <t>MSCI</t>
        </is>
      </c>
      <c r="K2046" t="inlineStr"/>
      <c r="L2046" t="inlineStr">
        <is>
          <t>JP Morgan - Korea Equity Fund</t>
        </is>
      </c>
      <c r="M2046" t="inlineStr">
        <is>
          <t>JP Morgan - Korea Equity Fund</t>
        </is>
      </c>
      <c r="N2046" t="b">
        <v>0</v>
      </c>
      <c r="O2046" t="n">
        <v>76.35919092</v>
      </c>
      <c r="P2046" t="n">
        <v>0.01345884397154446</v>
      </c>
      <c r="Q2046" t="n">
        <v>12.7577754710419</v>
      </c>
      <c r="R2046" t="n">
        <v>974.1734129077815</v>
      </c>
      <c r="S2046" t="n">
        <v>1.027706436385655</v>
      </c>
      <c r="T2046">
        <f>O2046*Q2046</f>
        <v/>
      </c>
      <c r="U2046">
        <f>O2046*P2046</f>
        <v/>
      </c>
    </row>
    <row r="2047">
      <c r="A2047" t="inlineStr">
        <is>
          <t>202606</t>
        </is>
      </c>
      <c r="B2047" t="inlineStr">
        <is>
          <t>Integra</t>
        </is>
      </c>
      <c r="C2047" t="inlineStr">
        <is>
          <t>F3</t>
        </is>
      </c>
      <c r="D2047" t="inlineStr">
        <is>
          <t>IN-FONDO3</t>
        </is>
      </c>
      <c r="E2047" t="inlineStr">
        <is>
          <t>5271112E6772</t>
        </is>
      </c>
      <c r="F2047" t="inlineStr">
        <is>
          <t>US4642867729</t>
        </is>
      </c>
      <c r="G2047" t="inlineStr">
        <is>
          <t>TD</t>
        </is>
      </c>
      <c r="H2047" t="inlineStr">
        <is>
          <t>Sector</t>
        </is>
      </c>
      <c r="I2047" t="inlineStr">
        <is>
          <t>RV</t>
        </is>
      </c>
      <c r="J2047" t="inlineStr">
        <is>
          <t>MSCI</t>
        </is>
      </c>
      <c r="K2047" t="inlineStr"/>
      <c r="L2047" t="inlineStr">
        <is>
          <t>BlackRock - iShares Korea</t>
        </is>
      </c>
      <c r="M2047" t="inlineStr">
        <is>
          <t>BlackRock - iShares Korea</t>
        </is>
      </c>
      <c r="N2047" t="b">
        <v>0</v>
      </c>
      <c r="O2047" t="n">
        <v>58.29023833</v>
      </c>
      <c r="P2047" t="n">
        <v>0.08845017869015248</v>
      </c>
      <c r="Q2047" t="n">
        <v>83.84282650785558</v>
      </c>
      <c r="R2047" t="n">
        <v>4887.218339403743</v>
      </c>
      <c r="S2047" t="n">
        <v>5.155781996180075</v>
      </c>
      <c r="T2047">
        <f>O2047*Q2047</f>
        <v/>
      </c>
      <c r="U2047">
        <f>O2047*P2047</f>
        <v/>
      </c>
    </row>
    <row r="2048">
      <c r="A2048" t="inlineStr">
        <is>
          <t>202606</t>
        </is>
      </c>
      <c r="B2048" t="inlineStr">
        <is>
          <t>Integra</t>
        </is>
      </c>
      <c r="C2048" t="inlineStr">
        <is>
          <t>F1</t>
        </is>
      </c>
      <c r="D2048" t="inlineStr">
        <is>
          <t>IN-FONDO1</t>
        </is>
      </c>
      <c r="E2048" t="inlineStr">
        <is>
          <t>5271112E6772</t>
        </is>
      </c>
      <c r="F2048" t="inlineStr">
        <is>
          <t>US4642867729</t>
        </is>
      </c>
      <c r="G2048" t="inlineStr">
        <is>
          <t>TD</t>
        </is>
      </c>
      <c r="H2048" t="inlineStr">
        <is>
          <t>Sector</t>
        </is>
      </c>
      <c r="I2048" t="inlineStr">
        <is>
          <t>RV</t>
        </is>
      </c>
      <c r="J2048" t="inlineStr">
        <is>
          <t>MSCI</t>
        </is>
      </c>
      <c r="K2048" t="inlineStr"/>
      <c r="L2048" t="inlineStr">
        <is>
          <t>BlackRock - iShares Korea</t>
        </is>
      </c>
      <c r="M2048" t="inlineStr">
        <is>
          <t>BlackRock - iShares Korea</t>
        </is>
      </c>
      <c r="N2048" t="b">
        <v>0</v>
      </c>
      <c r="O2048" t="n">
        <v>58.29023833</v>
      </c>
      <c r="P2048" t="n">
        <v>0.01323369139936939</v>
      </c>
      <c r="Q2048" t="n">
        <v>28.71187116150432</v>
      </c>
      <c r="R2048" t="n">
        <v>1673.621812904341</v>
      </c>
      <c r="S2048" t="n">
        <v>0.7713950256549129</v>
      </c>
      <c r="T2048">
        <f>O2048*Q2048</f>
        <v/>
      </c>
      <c r="U2048">
        <f>O2048*P2048</f>
        <v/>
      </c>
    </row>
    <row r="2049">
      <c r="A2049" t="inlineStr">
        <is>
          <t>202606</t>
        </is>
      </c>
      <c r="B2049" t="inlineStr">
        <is>
          <t>Integra</t>
        </is>
      </c>
      <c r="C2049" t="inlineStr">
        <is>
          <t>F2</t>
        </is>
      </c>
      <c r="D2049" t="inlineStr">
        <is>
          <t>IN-FONDO2</t>
        </is>
      </c>
      <c r="E2049" t="inlineStr">
        <is>
          <t>5271112E6772</t>
        </is>
      </c>
      <c r="F2049" t="inlineStr">
        <is>
          <t>US4642867729</t>
        </is>
      </c>
      <c r="G2049" t="inlineStr">
        <is>
          <t>TD</t>
        </is>
      </c>
      <c r="H2049" t="inlineStr">
        <is>
          <t>Sector</t>
        </is>
      </c>
      <c r="I2049" t="inlineStr">
        <is>
          <t>RV</t>
        </is>
      </c>
      <c r="J2049" t="inlineStr">
        <is>
          <t>MSCI</t>
        </is>
      </c>
      <c r="K2049" t="inlineStr"/>
      <c r="L2049" t="inlineStr">
        <is>
          <t>BlackRock - iShares Korea</t>
        </is>
      </c>
      <c r="M2049" t="inlineStr">
        <is>
          <t>BlackRock - iShares Korea</t>
        </is>
      </c>
      <c r="N2049" t="b">
        <v>0</v>
      </c>
      <c r="O2049" t="n">
        <v>58.29023833</v>
      </c>
      <c r="P2049" t="n">
        <v>0.05190616254261924</v>
      </c>
      <c r="Q2049" t="n">
        <v>399.6022278447308</v>
      </c>
      <c r="R2049" t="n">
        <v>23292.90909826832</v>
      </c>
      <c r="S2049" t="n">
        <v>3.025622585404995</v>
      </c>
      <c r="T2049">
        <f>O2049*Q2049</f>
        <v/>
      </c>
      <c r="U2049">
        <f>O2049*P2049</f>
        <v/>
      </c>
    </row>
    <row r="2050">
      <c r="A2050" t="inlineStr">
        <is>
          <t>202606</t>
        </is>
      </c>
      <c r="B2050" t="inlineStr">
        <is>
          <t>Integra</t>
        </is>
      </c>
      <c r="C2050" t="inlineStr">
        <is>
          <t>F3</t>
        </is>
      </c>
      <c r="D2050" t="inlineStr">
        <is>
          <t>IN-FONDO3</t>
        </is>
      </c>
      <c r="E2050" t="inlineStr">
        <is>
          <t>5271112E6731</t>
        </is>
      </c>
      <c r="F2050" t="inlineStr">
        <is>
          <t>US46434G7723</t>
        </is>
      </c>
      <c r="G2050" t="inlineStr">
        <is>
          <t>TD</t>
        </is>
      </c>
      <c r="H2050" t="inlineStr">
        <is>
          <t>Sector</t>
        </is>
      </c>
      <c r="I2050" t="inlineStr">
        <is>
          <t>RV</t>
        </is>
      </c>
      <c r="J2050" t="inlineStr">
        <is>
          <t>MSCI</t>
        </is>
      </c>
      <c r="K2050" t="inlineStr"/>
      <c r="L2050" t="inlineStr">
        <is>
          <t>BlackRock - iShares Taiwan</t>
        </is>
      </c>
      <c r="M2050" t="inlineStr">
        <is>
          <t>BlackRock - iShares Taiwan</t>
        </is>
      </c>
      <c r="N2050" t="b">
        <v>0</v>
      </c>
      <c r="O2050" t="n">
        <v>55.44635619</v>
      </c>
      <c r="P2050" t="n">
        <v>0.009917886026881987</v>
      </c>
      <c r="Q2050" t="n">
        <v>9.401265320101956</v>
      </c>
      <c r="R2050" t="n">
        <v>521.2659055750674</v>
      </c>
      <c r="S2050" t="n">
        <v>0.5499106412983226</v>
      </c>
      <c r="T2050">
        <f>O2050*Q2050</f>
        <v/>
      </c>
      <c r="U2050">
        <f>O2050*P2050</f>
        <v/>
      </c>
    </row>
    <row r="2051">
      <c r="A2051" t="inlineStr">
        <is>
          <t>202606</t>
        </is>
      </c>
      <c r="B2051" t="inlineStr">
        <is>
          <t>Integra</t>
        </is>
      </c>
      <c r="C2051" t="inlineStr">
        <is>
          <t>F1</t>
        </is>
      </c>
      <c r="D2051" t="inlineStr">
        <is>
          <t>IN-FONDO1</t>
        </is>
      </c>
      <c r="E2051" t="inlineStr">
        <is>
          <t>5271112E6731</t>
        </is>
      </c>
      <c r="F2051" t="inlineStr">
        <is>
          <t>US46434G7723</t>
        </is>
      </c>
      <c r="G2051" t="inlineStr">
        <is>
          <t>TD</t>
        </is>
      </c>
      <c r="H2051" t="inlineStr">
        <is>
          <t>Sector</t>
        </is>
      </c>
      <c r="I2051" t="inlineStr">
        <is>
          <t>RV</t>
        </is>
      </c>
      <c r="J2051" t="inlineStr">
        <is>
          <t>MSCI</t>
        </is>
      </c>
      <c r="K2051" t="inlineStr"/>
      <c r="L2051" t="inlineStr">
        <is>
          <t>BlackRock - iShares Taiwan</t>
        </is>
      </c>
      <c r="M2051" t="inlineStr">
        <is>
          <t>BlackRock - iShares Taiwan</t>
        </is>
      </c>
      <c r="N2051" t="b">
        <v>0</v>
      </c>
      <c r="O2051" t="n">
        <v>55.44635619</v>
      </c>
      <c r="P2051" t="n">
        <v>0.003016292658315879</v>
      </c>
      <c r="Q2051" t="n">
        <v>6.544160928150684</v>
      </c>
      <c r="R2051" t="n">
        <v>362.8498777869239</v>
      </c>
      <c r="S2051" t="n">
        <v>0.1672424371062642</v>
      </c>
      <c r="T2051">
        <f>O2051*Q2051</f>
        <v/>
      </c>
      <c r="U2051">
        <f>O2051*P2051</f>
        <v/>
      </c>
    </row>
    <row r="2052">
      <c r="A2052" t="inlineStr">
        <is>
          <t>202606</t>
        </is>
      </c>
      <c r="B2052" t="inlineStr">
        <is>
          <t>Integra</t>
        </is>
      </c>
      <c r="C2052" t="inlineStr">
        <is>
          <t>F2</t>
        </is>
      </c>
      <c r="D2052" t="inlineStr">
        <is>
          <t>IN-FONDO2</t>
        </is>
      </c>
      <c r="E2052" t="inlineStr">
        <is>
          <t>5271112E6731</t>
        </is>
      </c>
      <c r="F2052" t="inlineStr">
        <is>
          <t>US46434G7723</t>
        </is>
      </c>
      <c r="G2052" t="inlineStr">
        <is>
          <t>TD</t>
        </is>
      </c>
      <c r="H2052" t="inlineStr">
        <is>
          <t>Sector</t>
        </is>
      </c>
      <c r="I2052" t="inlineStr">
        <is>
          <t>RV</t>
        </is>
      </c>
      <c r="J2052" t="inlineStr">
        <is>
          <t>MSCI</t>
        </is>
      </c>
      <c r="K2052" t="inlineStr"/>
      <c r="L2052" t="inlineStr">
        <is>
          <t>BlackRock - iShares Taiwan</t>
        </is>
      </c>
      <c r="M2052" t="inlineStr">
        <is>
          <t>BlackRock - iShares Taiwan</t>
        </is>
      </c>
      <c r="N2052" t="b">
        <v>0</v>
      </c>
      <c r="O2052" t="n">
        <v>55.44635619</v>
      </c>
      <c r="P2052" t="n">
        <v>0.004918100843589738</v>
      </c>
      <c r="Q2052" t="n">
        <v>37.86224905857467</v>
      </c>
      <c r="R2052" t="n">
        <v>2099.323747456223</v>
      </c>
      <c r="S2052" t="n">
        <v>0.2726907711520161</v>
      </c>
      <c r="T2052">
        <f>O2052*Q2052</f>
        <v/>
      </c>
      <c r="U2052">
        <f>O2052*P2052</f>
        <v/>
      </c>
    </row>
    <row r="2053">
      <c r="A2053" t="inlineStr">
        <is>
          <t>202606</t>
        </is>
      </c>
      <c r="B2053" t="inlineStr">
        <is>
          <t>Integra</t>
        </is>
      </c>
      <c r="C2053" t="inlineStr">
        <is>
          <t>F2</t>
        </is>
      </c>
      <c r="D2053" t="inlineStr">
        <is>
          <t>IN-FONDO2</t>
        </is>
      </c>
      <c r="E2053" t="inlineStr">
        <is>
          <t>5270194F2029</t>
        </is>
      </c>
      <c r="F2053" t="inlineStr">
        <is>
          <t>LU0106820292</t>
        </is>
      </c>
      <c r="G2053" t="inlineStr">
        <is>
          <t>TD</t>
        </is>
      </c>
      <c r="H2053" t="inlineStr">
        <is>
          <t>Sector</t>
        </is>
      </c>
      <c r="I2053" t="inlineStr">
        <is>
          <t>RV</t>
        </is>
      </c>
      <c r="J2053" t="inlineStr">
        <is>
          <t>MSCI</t>
        </is>
      </c>
      <c r="K2053" t="inlineStr"/>
      <c r="L2053" t="inlineStr">
        <is>
          <t>Schroders - Emerging Europe</t>
        </is>
      </c>
      <c r="M2053" t="inlineStr">
        <is>
          <t>Schroders - Emerging Europe</t>
        </is>
      </c>
      <c r="N2053" t="b">
        <v>0</v>
      </c>
      <c r="O2053" t="n">
        <v>84.86340337</v>
      </c>
      <c r="P2053" t="n">
        <v>0.002566637502441727</v>
      </c>
      <c r="Q2053" t="n">
        <v>19.75938913232932</v>
      </c>
      <c r="R2053" t="n">
        <v>1676.849010281657</v>
      </c>
      <c r="S2053" t="n">
        <v>0.2178135936742817</v>
      </c>
      <c r="T2053">
        <f>O2053*Q2053</f>
        <v/>
      </c>
      <c r="U2053">
        <f>O2053*P2053</f>
        <v/>
      </c>
    </row>
    <row r="2054">
      <c r="A2054" t="inlineStr">
        <is>
          <t>202606</t>
        </is>
      </c>
      <c r="B2054" t="inlineStr">
        <is>
          <t>Integra</t>
        </is>
      </c>
      <c r="C2054" t="inlineStr">
        <is>
          <t>F1</t>
        </is>
      </c>
      <c r="D2054" t="inlineStr">
        <is>
          <t>IN-FONDO1</t>
        </is>
      </c>
      <c r="E2054" t="inlineStr">
        <is>
          <t>5270194F2029</t>
        </is>
      </c>
      <c r="F2054" t="inlineStr">
        <is>
          <t>LU0106820292</t>
        </is>
      </c>
      <c r="G2054" t="inlineStr">
        <is>
          <t>TD</t>
        </is>
      </c>
      <c r="H2054" t="inlineStr">
        <is>
          <t>Sector</t>
        </is>
      </c>
      <c r="I2054" t="inlineStr">
        <is>
          <t>RV</t>
        </is>
      </c>
      <c r="J2054" t="inlineStr">
        <is>
          <t>MSCI</t>
        </is>
      </c>
      <c r="K2054" t="inlineStr"/>
      <c r="L2054" t="inlineStr">
        <is>
          <t>Schroders - Emerging Europe</t>
        </is>
      </c>
      <c r="M2054" t="inlineStr">
        <is>
          <t>Schroders - Emerging Europe</t>
        </is>
      </c>
      <c r="N2054" t="b">
        <v>0</v>
      </c>
      <c r="O2054" t="n">
        <v>84.86340337</v>
      </c>
      <c r="P2054" t="n">
        <v>0.0005315769356260612</v>
      </c>
      <c r="Q2054" t="n">
        <v>1.153311500738942</v>
      </c>
      <c r="R2054" t="n">
        <v>97.87393909846891</v>
      </c>
      <c r="S2054" t="n">
        <v>0.04511142791022296</v>
      </c>
      <c r="T2054">
        <f>O2054*Q2054</f>
        <v/>
      </c>
      <c r="U2054">
        <f>O2054*P2054</f>
        <v/>
      </c>
    </row>
    <row r="2055">
      <c r="A2055" t="inlineStr">
        <is>
          <t>202606</t>
        </is>
      </c>
      <c r="B2055" t="inlineStr">
        <is>
          <t>Integra</t>
        </is>
      </c>
      <c r="C2055" t="inlineStr">
        <is>
          <t>F3</t>
        </is>
      </c>
      <c r="D2055" t="inlineStr">
        <is>
          <t>IN-FONDO3</t>
        </is>
      </c>
      <c r="E2055" t="inlineStr">
        <is>
          <t>5270194F2029</t>
        </is>
      </c>
      <c r="F2055" t="inlineStr">
        <is>
          <t>LU0106820292</t>
        </is>
      </c>
      <c r="G2055" t="inlineStr">
        <is>
          <t>TD</t>
        </is>
      </c>
      <c r="H2055" t="inlineStr">
        <is>
          <t>Sector</t>
        </is>
      </c>
      <c r="I2055" t="inlineStr">
        <is>
          <t>RV</t>
        </is>
      </c>
      <c r="J2055" t="inlineStr">
        <is>
          <t>MSCI</t>
        </is>
      </c>
      <c r="K2055" t="inlineStr"/>
      <c r="L2055" t="inlineStr">
        <is>
          <t>Schroders - Emerging Europe</t>
        </is>
      </c>
      <c r="M2055" t="inlineStr">
        <is>
          <t>Schroders - Emerging Europe</t>
        </is>
      </c>
      <c r="N2055" t="b">
        <v>0</v>
      </c>
      <c r="O2055" t="n">
        <v>84.86340337</v>
      </c>
      <c r="P2055" t="n">
        <v>0.006152952753118986</v>
      </c>
      <c r="Q2055" t="n">
        <v>5.832446670322246</v>
      </c>
      <c r="R2055" t="n">
        <v>494.9612744175702</v>
      </c>
      <c r="S2055" t="n">
        <v>0.5221605114044886</v>
      </c>
      <c r="T2055">
        <f>O2055*Q2055</f>
        <v/>
      </c>
      <c r="U2055">
        <f>O2055*P2055</f>
        <v/>
      </c>
    </row>
    <row r="2056">
      <c r="A2056" t="inlineStr">
        <is>
          <t>202606</t>
        </is>
      </c>
      <c r="B2056" t="inlineStr">
        <is>
          <t>Integra</t>
        </is>
      </c>
      <c r="C2056" t="inlineStr">
        <is>
          <t>F1</t>
        </is>
      </c>
      <c r="D2056" t="inlineStr">
        <is>
          <t>IN-FONDO1</t>
        </is>
      </c>
      <c r="E2056" t="inlineStr">
        <is>
          <t>5460042E8427</t>
        </is>
      </c>
      <c r="F2056" t="inlineStr">
        <is>
          <t>US4642898427</t>
        </is>
      </c>
      <c r="G2056" t="inlineStr">
        <is>
          <t>TD</t>
        </is>
      </c>
      <c r="H2056" t="inlineStr">
        <is>
          <t>Sector</t>
        </is>
      </c>
      <c r="I2056" t="inlineStr">
        <is>
          <t>RV</t>
        </is>
      </c>
      <c r="J2056" t="inlineStr">
        <is>
          <t>MSCI</t>
        </is>
      </c>
      <c r="K2056" t="inlineStr"/>
      <c r="L2056" t="inlineStr">
        <is>
          <t>BlackRock - iShares MSCI Peru</t>
        </is>
      </c>
      <c r="M2056" t="inlineStr">
        <is>
          <t>BlackRock - iShares MSCI Peru</t>
        </is>
      </c>
      <c r="N2056" t="b">
        <v>0</v>
      </c>
      <c r="O2056" t="n">
        <v>20.49611631</v>
      </c>
      <c r="P2056" t="n">
        <v>0.005147988028711526</v>
      </c>
      <c r="Q2056" t="n">
        <v>11.16909595068654</v>
      </c>
      <c r="R2056" t="n">
        <v>228.9230896828214</v>
      </c>
      <c r="S2056" t="n">
        <v>0.1055137613989591</v>
      </c>
      <c r="T2056">
        <f>O2056*Q2056</f>
        <v/>
      </c>
      <c r="U2056">
        <f>O2056*P2056</f>
        <v/>
      </c>
    </row>
    <row r="2057">
      <c r="A2057" t="inlineStr">
        <is>
          <t>202606</t>
        </is>
      </c>
      <c r="B2057" t="inlineStr">
        <is>
          <t>Integra</t>
        </is>
      </c>
      <c r="C2057" t="inlineStr">
        <is>
          <t>F3</t>
        </is>
      </c>
      <c r="D2057" t="inlineStr">
        <is>
          <t>IN-FONDO3</t>
        </is>
      </c>
      <c r="E2057" t="inlineStr">
        <is>
          <t>5460042E8427</t>
        </is>
      </c>
      <c r="F2057" t="inlineStr">
        <is>
          <t>US4642898427</t>
        </is>
      </c>
      <c r="G2057" t="inlineStr">
        <is>
          <t>TD</t>
        </is>
      </c>
      <c r="H2057" t="inlineStr">
        <is>
          <t>Sector</t>
        </is>
      </c>
      <c r="I2057" t="inlineStr">
        <is>
          <t>RV</t>
        </is>
      </c>
      <c r="J2057" t="inlineStr">
        <is>
          <t>MSCI</t>
        </is>
      </c>
      <c r="K2057" t="inlineStr"/>
      <c r="L2057" t="inlineStr">
        <is>
          <t>BlackRock - iShares MSCI Peru</t>
        </is>
      </c>
      <c r="M2057" t="inlineStr">
        <is>
          <t>BlackRock - iShares MSCI Peru</t>
        </is>
      </c>
      <c r="N2057" t="b">
        <v>0</v>
      </c>
      <c r="O2057" t="n">
        <v>20.49611631</v>
      </c>
      <c r="P2057" t="n">
        <v>0.02556988383327225</v>
      </c>
      <c r="Q2057" t="n">
        <v>24.23795367976741</v>
      </c>
      <c r="R2057" t="n">
        <v>496.7839177369054</v>
      </c>
      <c r="S2057" t="n">
        <v>0.5240833130799367</v>
      </c>
      <c r="T2057">
        <f>O2057*Q2057</f>
        <v/>
      </c>
      <c r="U2057">
        <f>O2057*P2057</f>
        <v/>
      </c>
    </row>
    <row r="2058">
      <c r="A2058" t="inlineStr">
        <is>
          <t>202606</t>
        </is>
      </c>
      <c r="B2058" t="inlineStr">
        <is>
          <t>Integra</t>
        </is>
      </c>
      <c r="C2058" t="inlineStr">
        <is>
          <t>F2</t>
        </is>
      </c>
      <c r="D2058" t="inlineStr">
        <is>
          <t>IN-FONDO2</t>
        </is>
      </c>
      <c r="E2058" t="inlineStr">
        <is>
          <t>5275282EY830</t>
        </is>
      </c>
      <c r="F2058" t="inlineStr">
        <is>
          <t>US37954Y8306</t>
        </is>
      </c>
      <c r="G2058" t="inlineStr">
        <is>
          <t>TD</t>
        </is>
      </c>
      <c r="H2058" t="inlineStr">
        <is>
          <t>Sector</t>
        </is>
      </c>
      <c r="I2058" t="inlineStr">
        <is>
          <t>RV</t>
        </is>
      </c>
      <c r="J2058" t="inlineStr">
        <is>
          <t>MSCI</t>
        </is>
      </c>
      <c r="K2058" t="inlineStr"/>
      <c r="L2058" t="inlineStr">
        <is>
          <t>Global X - Copper Miners ETF</t>
        </is>
      </c>
      <c r="M2058" t="inlineStr">
        <is>
          <t>Global X - Copper Miners ETF</t>
        </is>
      </c>
      <c r="N2058" t="b">
        <v>0</v>
      </c>
      <c r="O2058" t="n">
        <v>73.48258736</v>
      </c>
      <c r="P2058" t="n">
        <v>0.01615202978798798</v>
      </c>
      <c r="Q2058" t="n">
        <v>124.3472214343502</v>
      </c>
      <c r="R2058" t="n">
        <v>9137.355562022905</v>
      </c>
      <c r="S2058" t="n">
        <v>1.186892939937149</v>
      </c>
      <c r="T2058">
        <f>O2058*Q2058</f>
        <v/>
      </c>
      <c r="U2058">
        <f>O2058*P2058</f>
        <v/>
      </c>
    </row>
    <row r="2059">
      <c r="A2059" t="inlineStr">
        <is>
          <t>202606</t>
        </is>
      </c>
      <c r="B2059" t="inlineStr">
        <is>
          <t>Integra</t>
        </is>
      </c>
      <c r="C2059" t="inlineStr">
        <is>
          <t>F1</t>
        </is>
      </c>
      <c r="D2059" t="inlineStr">
        <is>
          <t>IN-FONDO1</t>
        </is>
      </c>
      <c r="E2059" t="inlineStr">
        <is>
          <t>5275282EY830</t>
        </is>
      </c>
      <c r="F2059" t="inlineStr">
        <is>
          <t>US37954Y8306</t>
        </is>
      </c>
      <c r="G2059" t="inlineStr">
        <is>
          <t>TD</t>
        </is>
      </c>
      <c r="H2059" t="inlineStr">
        <is>
          <t>Sector</t>
        </is>
      </c>
      <c r="I2059" t="inlineStr">
        <is>
          <t>RV</t>
        </is>
      </c>
      <c r="J2059" t="inlineStr">
        <is>
          <t>MSCI</t>
        </is>
      </c>
      <c r="K2059" t="inlineStr"/>
      <c r="L2059" t="inlineStr">
        <is>
          <t>Global X - Copper Miners ETF</t>
        </is>
      </c>
      <c r="M2059" t="inlineStr">
        <is>
          <t>Global X - Copper Miners ETF</t>
        </is>
      </c>
      <c r="N2059" t="b">
        <v>0</v>
      </c>
      <c r="O2059" t="n">
        <v>73.48258736</v>
      </c>
      <c r="P2059" t="n">
        <v>0.004931571968605345</v>
      </c>
      <c r="Q2059" t="n">
        <v>10.69955877866626</v>
      </c>
      <c r="R2059" t="n">
        <v>786.2312626667982</v>
      </c>
      <c r="S2059" t="n">
        <v>0.3623846680051694</v>
      </c>
      <c r="T2059">
        <f>O2059*Q2059</f>
        <v/>
      </c>
      <c r="U2059">
        <f>O2059*P2059</f>
        <v/>
      </c>
    </row>
    <row r="2060">
      <c r="A2060" t="inlineStr">
        <is>
          <t>202606</t>
        </is>
      </c>
      <c r="B2060" t="inlineStr">
        <is>
          <t>Integra</t>
        </is>
      </c>
      <c r="C2060" t="inlineStr">
        <is>
          <t>F3</t>
        </is>
      </c>
      <c r="D2060" t="inlineStr">
        <is>
          <t>IN-FONDO3</t>
        </is>
      </c>
      <c r="E2060" t="inlineStr">
        <is>
          <t>5275282EY830</t>
        </is>
      </c>
      <c r="F2060" t="inlineStr">
        <is>
          <t>US37954Y8306</t>
        </is>
      </c>
      <c r="G2060" t="inlineStr">
        <is>
          <t>TD</t>
        </is>
      </c>
      <c r="H2060" t="inlineStr">
        <is>
          <t>Sector</t>
        </is>
      </c>
      <c r="I2060" t="inlineStr">
        <is>
          <t>RV</t>
        </is>
      </c>
      <c r="J2060" t="inlineStr">
        <is>
          <t>MSCI</t>
        </is>
      </c>
      <c r="K2060" t="inlineStr"/>
      <c r="L2060" t="inlineStr">
        <is>
          <t>Global X - Copper Miners ETF</t>
        </is>
      </c>
      <c r="M2060" t="inlineStr">
        <is>
          <t>Global X - Copper Miners ETF</t>
        </is>
      </c>
      <c r="N2060" t="b">
        <v>0</v>
      </c>
      <c r="O2060" t="n">
        <v>73.48258736</v>
      </c>
      <c r="P2060" t="n">
        <v>0.03095929773509021</v>
      </c>
      <c r="Q2060" t="n">
        <v>29.34663408540074</v>
      </c>
      <c r="R2060" t="n">
        <v>2156.466602902413</v>
      </c>
      <c r="S2060" t="n">
        <v>2.274969300423016</v>
      </c>
      <c r="T2060">
        <f>O2060*Q2060</f>
        <v/>
      </c>
      <c r="U2060">
        <f>O2060*P2060</f>
        <v/>
      </c>
    </row>
    <row r="2061">
      <c r="A2061" t="inlineStr">
        <is>
          <t>202606</t>
        </is>
      </c>
      <c r="B2061" t="inlineStr">
        <is>
          <t>Integra</t>
        </is>
      </c>
      <c r="C2061" t="inlineStr">
        <is>
          <t>F2</t>
        </is>
      </c>
      <c r="D2061" t="inlineStr">
        <is>
          <t>IN-FONDO2</t>
        </is>
      </c>
      <c r="E2061" t="inlineStr">
        <is>
          <t>5374792GIP4F</t>
        </is>
      </c>
      <c r="F2061" t="inlineStr">
        <is>
          <t>PRIVFAEGIP4F</t>
        </is>
      </c>
      <c r="G2061" t="inlineStr">
        <is>
          <t>ALT</t>
        </is>
      </c>
      <c r="H2061" t="inlineStr">
        <is>
          <t>Sector</t>
        </is>
      </c>
      <c r="I2061" t="inlineStr">
        <is>
          <t>Alts</t>
        </is>
      </c>
      <c r="J2061" t="inlineStr">
        <is>
          <t>Proxies</t>
        </is>
      </c>
      <c r="K2061" t="inlineStr"/>
      <c r="L2061" t="inlineStr"/>
      <c r="M2061" t="inlineStr">
        <is>
          <t>nan</t>
        </is>
      </c>
      <c r="N2061" t="b">
        <v>0</v>
      </c>
      <c r="O2061" t="n">
        <v>138.32673435</v>
      </c>
      <c r="P2061" t="n">
        <v>0.01256998694338562</v>
      </c>
      <c r="Q2061" t="n">
        <v>96.77068271868065</v>
      </c>
      <c r="R2061" t="n">
        <v>13385.97252129507</v>
      </c>
      <c r="S2061" t="n">
        <v>1.738765244700672</v>
      </c>
      <c r="T2061">
        <f>O2061*Q2061</f>
        <v/>
      </c>
      <c r="U2061">
        <f>O2061*P2061</f>
        <v/>
      </c>
    </row>
    <row r="2062">
      <c r="A2062" t="inlineStr">
        <is>
          <t>202606</t>
        </is>
      </c>
      <c r="B2062" t="inlineStr">
        <is>
          <t>Integra</t>
        </is>
      </c>
      <c r="C2062" t="inlineStr">
        <is>
          <t>F2</t>
        </is>
      </c>
      <c r="D2062" t="inlineStr">
        <is>
          <t>IN-FONDO2</t>
        </is>
      </c>
      <c r="E2062" t="inlineStr">
        <is>
          <t>4871412CLPEF</t>
        </is>
      </c>
      <c r="F2062" t="inlineStr">
        <is>
          <t>PRIVFAECLPEF</t>
        </is>
      </c>
      <c r="G2062" t="inlineStr">
        <is>
          <t>ALT</t>
        </is>
      </c>
      <c r="H2062" t="inlineStr">
        <is>
          <t>Sector</t>
        </is>
      </c>
      <c r="I2062" t="inlineStr">
        <is>
          <t>Alts</t>
        </is>
      </c>
      <c r="J2062" t="inlineStr">
        <is>
          <t>Proxies</t>
        </is>
      </c>
      <c r="K2062" t="inlineStr"/>
      <c r="L2062" t="inlineStr">
        <is>
          <t>Carlyle Peru</t>
        </is>
      </c>
      <c r="M2062" t="inlineStr">
        <is>
          <t>Carlyle Peru</t>
        </is>
      </c>
      <c r="N2062" t="b">
        <v>0</v>
      </c>
      <c r="O2062" t="n">
        <v>54.42744687</v>
      </c>
      <c r="P2062" t="n">
        <v>0.001355162425453067</v>
      </c>
      <c r="Q2062" t="n">
        <v>10.4327867400692</v>
      </c>
      <c r="R2062" t="n">
        <v>567.8299460011568</v>
      </c>
      <c r="S2062" t="n">
        <v>0.07375803091156716</v>
      </c>
      <c r="T2062">
        <f>O2062*Q2062</f>
        <v/>
      </c>
      <c r="U2062">
        <f>O2062*P2062</f>
        <v/>
      </c>
    </row>
    <row r="2063">
      <c r="A2063" t="inlineStr">
        <is>
          <t>202606</t>
        </is>
      </c>
      <c r="B2063" t="inlineStr">
        <is>
          <t>Integra</t>
        </is>
      </c>
      <c r="C2063" t="inlineStr">
        <is>
          <t>F3</t>
        </is>
      </c>
      <c r="D2063" t="inlineStr">
        <is>
          <t>IN-FONDO3</t>
        </is>
      </c>
      <c r="E2063" t="inlineStr">
        <is>
          <t>4871412CLPEF</t>
        </is>
      </c>
      <c r="F2063" t="inlineStr">
        <is>
          <t>PRIVFAECLPEF</t>
        </is>
      </c>
      <c r="G2063" t="inlineStr">
        <is>
          <t>ALT</t>
        </is>
      </c>
      <c r="H2063" t="inlineStr">
        <is>
          <t>Sector</t>
        </is>
      </c>
      <c r="I2063" t="inlineStr">
        <is>
          <t>Alts</t>
        </is>
      </c>
      <c r="J2063" t="inlineStr">
        <is>
          <t>Proxies</t>
        </is>
      </c>
      <c r="K2063" t="inlineStr"/>
      <c r="L2063" t="inlineStr">
        <is>
          <t>Carlyle Peru</t>
        </is>
      </c>
      <c r="M2063" t="inlineStr">
        <is>
          <t>Carlyle Peru</t>
        </is>
      </c>
      <c r="N2063" t="b">
        <v>0</v>
      </c>
      <c r="O2063" t="n">
        <v>54.42744687</v>
      </c>
      <c r="P2063" t="n">
        <v>0.00672968870766975</v>
      </c>
      <c r="Q2063" t="n">
        <v>6.379140563927979</v>
      </c>
      <c r="R2063" t="n">
        <v>347.2003341194519</v>
      </c>
      <c r="S2063" t="n">
        <v>0.3662797745883343</v>
      </c>
      <c r="T2063">
        <f>O2063*Q2063</f>
        <v/>
      </c>
      <c r="U2063">
        <f>O2063*P2063</f>
        <v/>
      </c>
    </row>
    <row r="2064">
      <c r="A2064" t="inlineStr">
        <is>
          <t>202606</t>
        </is>
      </c>
      <c r="B2064" t="inlineStr">
        <is>
          <t>Integra</t>
        </is>
      </c>
      <c r="C2064" t="inlineStr">
        <is>
          <t>F3</t>
        </is>
      </c>
      <c r="D2064" t="inlineStr">
        <is>
          <t>IN-FONDO3</t>
        </is>
      </c>
      <c r="E2064" t="inlineStr">
        <is>
          <t>5374792GIP4F</t>
        </is>
      </c>
      <c r="F2064" t="inlineStr">
        <is>
          <t>PRIVFAEGIP4F</t>
        </is>
      </c>
      <c r="G2064" t="inlineStr">
        <is>
          <t>ALT</t>
        </is>
      </c>
      <c r="H2064" t="inlineStr">
        <is>
          <t>Sector</t>
        </is>
      </c>
      <c r="I2064" t="inlineStr">
        <is>
          <t>Alts</t>
        </is>
      </c>
      <c r="J2064" t="inlineStr">
        <is>
          <t>Proxies</t>
        </is>
      </c>
      <c r="K2064" t="inlineStr"/>
      <c r="L2064" t="inlineStr"/>
      <c r="M2064" t="inlineStr">
        <is>
          <t>nan</t>
        </is>
      </c>
      <c r="N2064" t="b">
        <v>0</v>
      </c>
      <c r="O2064" t="n">
        <v>138.32673435</v>
      </c>
      <c r="P2064" t="n">
        <v>0.009272808597045717</v>
      </c>
      <c r="Q2064" t="n">
        <v>8.789789845039774</v>
      </c>
      <c r="R2064" t="n">
        <v>1215.862924887145</v>
      </c>
      <c r="S2064" t="n">
        <v>1.282677331481939</v>
      </c>
      <c r="T2064">
        <f>O2064*Q2064</f>
        <v/>
      </c>
      <c r="U2064">
        <f>O2064*P2064</f>
        <v/>
      </c>
    </row>
    <row r="2065">
      <c r="A2065" t="inlineStr">
        <is>
          <t>202606</t>
        </is>
      </c>
      <c r="B2065" t="inlineStr">
        <is>
          <t>Integra</t>
        </is>
      </c>
      <c r="C2065" t="inlineStr">
        <is>
          <t>F3</t>
        </is>
      </c>
      <c r="D2065" t="inlineStr">
        <is>
          <t>IN-FONDO3</t>
        </is>
      </c>
      <c r="E2065" t="inlineStr">
        <is>
          <t>5373592OPF6F</t>
        </is>
      </c>
      <c r="F2065" t="inlineStr">
        <is>
          <t>PRIVFAEOPF6F</t>
        </is>
      </c>
      <c r="G2065" t="inlineStr">
        <is>
          <t>ALT</t>
        </is>
      </c>
      <c r="H2065" t="inlineStr">
        <is>
          <t>Sector</t>
        </is>
      </c>
      <c r="I2065" t="inlineStr">
        <is>
          <t>Alts</t>
        </is>
      </c>
      <c r="J2065" t="inlineStr">
        <is>
          <t>Proxies</t>
        </is>
      </c>
      <c r="K2065" t="inlineStr"/>
      <c r="L2065" t="inlineStr"/>
      <c r="M2065" t="inlineStr">
        <is>
          <t>nan</t>
        </is>
      </c>
      <c r="N2065" t="b">
        <v>0</v>
      </c>
      <c r="O2065" t="n">
        <v>91.45506261</v>
      </c>
      <c r="P2065" t="n">
        <v>0.01095964784156175</v>
      </c>
      <c r="Q2065" t="n">
        <v>10.38876196944936</v>
      </c>
      <c r="R2065" t="n">
        <v>950.1048763563779</v>
      </c>
      <c r="S2065" t="n">
        <v>1.002315279533581</v>
      </c>
      <c r="T2065">
        <f>O2065*Q2065</f>
        <v/>
      </c>
      <c r="U2065">
        <f>O2065*P2065</f>
        <v/>
      </c>
    </row>
    <row r="2066">
      <c r="A2066" t="inlineStr">
        <is>
          <t>202606</t>
        </is>
      </c>
      <c r="B2066" t="inlineStr">
        <is>
          <t>Integra</t>
        </is>
      </c>
      <c r="C2066" t="inlineStr">
        <is>
          <t>F2</t>
        </is>
      </c>
      <c r="D2066" t="inlineStr">
        <is>
          <t>IN-FONDO2</t>
        </is>
      </c>
      <c r="E2066" t="inlineStr">
        <is>
          <t>5373592OPF6F</t>
        </is>
      </c>
      <c r="F2066" t="inlineStr">
        <is>
          <t>PRIVFAEOPF6F</t>
        </is>
      </c>
      <c r="G2066" t="inlineStr">
        <is>
          <t>ALT</t>
        </is>
      </c>
      <c r="H2066" t="inlineStr">
        <is>
          <t>Sector</t>
        </is>
      </c>
      <c r="I2066" t="inlineStr">
        <is>
          <t>Alts</t>
        </is>
      </c>
      <c r="J2066" t="inlineStr">
        <is>
          <t>Proxies</t>
        </is>
      </c>
      <c r="K2066" t="inlineStr"/>
      <c r="L2066" t="inlineStr"/>
      <c r="M2066" t="inlineStr">
        <is>
          <t>nan</t>
        </is>
      </c>
      <c r="N2066" t="b">
        <v>0</v>
      </c>
      <c r="O2066" t="n">
        <v>91.45506261</v>
      </c>
      <c r="P2066" t="n">
        <v>0.006900528029026466</v>
      </c>
      <c r="Q2066" t="n">
        <v>53.12406540244383</v>
      </c>
      <c r="R2066" t="n">
        <v>4858.464727478236</v>
      </c>
      <c r="S2066" t="n">
        <v>0.6310882229366753</v>
      </c>
      <c r="T2066">
        <f>O2066*Q2066</f>
        <v/>
      </c>
      <c r="U2066">
        <f>O2066*P2066</f>
        <v/>
      </c>
    </row>
    <row r="2067">
      <c r="A2067" t="inlineStr">
        <is>
          <t>202606</t>
        </is>
      </c>
      <c r="B2067" t="inlineStr">
        <is>
          <t>Integra</t>
        </is>
      </c>
      <c r="C2067" t="inlineStr">
        <is>
          <t>F2</t>
        </is>
      </c>
      <c r="D2067" t="inlineStr">
        <is>
          <t>IN-FONDO2</t>
        </is>
      </c>
      <c r="E2067" t="inlineStr">
        <is>
          <t>5373852ASSIV</t>
        </is>
      </c>
      <c r="F2067" t="inlineStr">
        <is>
          <t>PRIVFAEASSIV</t>
        </is>
      </c>
      <c r="G2067" t="inlineStr">
        <is>
          <t>ALT</t>
        </is>
      </c>
      <c r="H2067" t="inlineStr">
        <is>
          <t>Sector</t>
        </is>
      </c>
      <c r="I2067" t="inlineStr">
        <is>
          <t>Alts</t>
        </is>
      </c>
      <c r="J2067" t="inlineStr">
        <is>
          <t>Proxies</t>
        </is>
      </c>
      <c r="K2067" t="inlineStr"/>
      <c r="L2067" t="inlineStr"/>
      <c r="M2067" t="inlineStr">
        <is>
          <t>nan</t>
        </is>
      </c>
      <c r="N2067" t="b">
        <v>0</v>
      </c>
      <c r="O2067" t="n">
        <v>91.45506261</v>
      </c>
      <c r="P2067" t="n">
        <v>0.005577487321234844</v>
      </c>
      <c r="Q2067" t="n">
        <v>42.93856933675599</v>
      </c>
      <c r="R2067" t="n">
        <v>3926.949547076845</v>
      </c>
      <c r="S2067" t="n">
        <v>0.5100894521700139</v>
      </c>
      <c r="T2067">
        <f>O2067*Q2067</f>
        <v/>
      </c>
      <c r="U2067">
        <f>O2067*P2067</f>
        <v/>
      </c>
    </row>
    <row r="2068">
      <c r="A2068" t="inlineStr">
        <is>
          <t>202606</t>
        </is>
      </c>
      <c r="B2068" t="inlineStr">
        <is>
          <t>Integra</t>
        </is>
      </c>
      <c r="C2068" t="inlineStr">
        <is>
          <t>F3</t>
        </is>
      </c>
      <c r="D2068" t="inlineStr">
        <is>
          <t>IN-FONDO3</t>
        </is>
      </c>
      <c r="E2068" t="inlineStr">
        <is>
          <t>5373852ASSIV</t>
        </is>
      </c>
      <c r="F2068" t="inlineStr">
        <is>
          <t>PRIVFAEASSIV</t>
        </is>
      </c>
      <c r="G2068" t="inlineStr">
        <is>
          <t>ALT</t>
        </is>
      </c>
      <c r="H2068" t="inlineStr">
        <is>
          <t>Sector</t>
        </is>
      </c>
      <c r="I2068" t="inlineStr">
        <is>
          <t>Alts</t>
        </is>
      </c>
      <c r="J2068" t="inlineStr">
        <is>
          <t>Proxies</t>
        </is>
      </c>
      <c r="K2068" t="inlineStr"/>
      <c r="L2068" t="inlineStr"/>
      <c r="M2068" t="inlineStr">
        <is>
          <t>nan</t>
        </is>
      </c>
      <c r="N2068" t="b">
        <v>0</v>
      </c>
      <c r="O2068" t="n">
        <v>91.45506261</v>
      </c>
      <c r="P2068" t="n">
        <v>0.003163654933759065</v>
      </c>
      <c r="Q2068" t="n">
        <v>2.998860778688443</v>
      </c>
      <c r="R2068" t="n">
        <v>274.2610002736249</v>
      </c>
      <c r="S2068" t="n">
        <v>0.2893322600433706</v>
      </c>
      <c r="T2068">
        <f>O2068*Q2068</f>
        <v/>
      </c>
      <c r="U2068">
        <f>O2068*P2068</f>
        <v/>
      </c>
    </row>
    <row r="2069">
      <c r="A2069" t="inlineStr">
        <is>
          <t>202606</t>
        </is>
      </c>
      <c r="B2069" t="inlineStr">
        <is>
          <t>Integra</t>
        </is>
      </c>
      <c r="C2069" t="inlineStr">
        <is>
          <t>F3</t>
        </is>
      </c>
      <c r="D2069" t="inlineStr">
        <is>
          <t>IN-FONDO3</t>
        </is>
      </c>
      <c r="E2069" t="inlineStr">
        <is>
          <t>5373892AESS3</t>
        </is>
      </c>
      <c r="F2069" t="inlineStr">
        <is>
          <t>PRIVFAEAESS3</t>
        </is>
      </c>
      <c r="G2069" t="inlineStr">
        <is>
          <t>ALT</t>
        </is>
      </c>
      <c r="H2069" t="inlineStr">
        <is>
          <t>Sector</t>
        </is>
      </c>
      <c r="I2069" t="inlineStr">
        <is>
          <t>Alts</t>
        </is>
      </c>
      <c r="J2069" t="inlineStr">
        <is>
          <t>Proxies</t>
        </is>
      </c>
      <c r="K2069" t="inlineStr"/>
      <c r="L2069" t="inlineStr"/>
      <c r="M2069" t="inlineStr">
        <is>
          <t>nan</t>
        </is>
      </c>
      <c r="N2069" t="b">
        <v>0</v>
      </c>
      <c r="O2069" t="n">
        <v>91.45506261</v>
      </c>
      <c r="P2069" t="n">
        <v>0.001728497069717769</v>
      </c>
      <c r="Q2069" t="n">
        <v>1.638460001797807</v>
      </c>
      <c r="R2069" t="n">
        <v>149.8454620483992</v>
      </c>
      <c r="S2069" t="n">
        <v>0.1580798077322401</v>
      </c>
      <c r="T2069">
        <f>O2069*Q2069</f>
        <v/>
      </c>
      <c r="U2069">
        <f>O2069*P2069</f>
        <v/>
      </c>
    </row>
    <row r="2070">
      <c r="A2070" t="inlineStr">
        <is>
          <t>202606</t>
        </is>
      </c>
      <c r="B2070" t="inlineStr">
        <is>
          <t>Integra</t>
        </is>
      </c>
      <c r="C2070" t="inlineStr">
        <is>
          <t>F2</t>
        </is>
      </c>
      <c r="D2070" t="inlineStr">
        <is>
          <t>IN-FONDO2</t>
        </is>
      </c>
      <c r="E2070" t="inlineStr">
        <is>
          <t>5373892AESS3</t>
        </is>
      </c>
      <c r="F2070" t="inlineStr">
        <is>
          <t>PRIVFAEAESS3</t>
        </is>
      </c>
      <c r="G2070" t="inlineStr">
        <is>
          <t>ALT</t>
        </is>
      </c>
      <c r="H2070" t="inlineStr">
        <is>
          <t>Sector</t>
        </is>
      </c>
      <c r="I2070" t="inlineStr">
        <is>
          <t>Alts</t>
        </is>
      </c>
      <c r="J2070" t="inlineStr">
        <is>
          <t>Proxies</t>
        </is>
      </c>
      <c r="K2070" t="inlineStr"/>
      <c r="L2070" t="inlineStr"/>
      <c r="M2070" t="inlineStr">
        <is>
          <t>nan</t>
        </is>
      </c>
      <c r="N2070" t="b">
        <v>0</v>
      </c>
      <c r="O2070" t="n">
        <v>91.45506261</v>
      </c>
      <c r="P2070" t="n">
        <v>0.001958978216512425</v>
      </c>
      <c r="Q2070" t="n">
        <v>15.08129326599533</v>
      </c>
      <c r="R2070" t="n">
        <v>1379.260619881374</v>
      </c>
      <c r="S2070" t="n">
        <v>0.1791584754427699</v>
      </c>
      <c r="T2070">
        <f>O2070*Q2070</f>
        <v/>
      </c>
      <c r="U2070">
        <f>O2070*P2070</f>
        <v/>
      </c>
    </row>
    <row r="2071">
      <c r="A2071" t="inlineStr">
        <is>
          <t>202606</t>
        </is>
      </c>
      <c r="B2071" t="inlineStr">
        <is>
          <t>Integra</t>
        </is>
      </c>
      <c r="C2071" t="inlineStr">
        <is>
          <t>F2</t>
        </is>
      </c>
      <c r="D2071" t="inlineStr">
        <is>
          <t>IN-FONDO2</t>
        </is>
      </c>
      <c r="E2071" t="inlineStr">
        <is>
          <t>5371242PAVIL</t>
        </is>
      </c>
      <c r="F2071" t="inlineStr">
        <is>
          <t>PRIVFAEPAVIL</t>
        </is>
      </c>
      <c r="G2071" t="inlineStr">
        <is>
          <t>ALT</t>
        </is>
      </c>
      <c r="H2071" t="inlineStr">
        <is>
          <t>Sector</t>
        </is>
      </c>
      <c r="I2071" t="inlineStr">
        <is>
          <t>Alts</t>
        </is>
      </c>
      <c r="J2071" t="inlineStr">
        <is>
          <t>Proxies</t>
        </is>
      </c>
      <c r="K2071" t="inlineStr"/>
      <c r="L2071" t="inlineStr"/>
      <c r="M2071" t="inlineStr">
        <is>
          <t>nan</t>
        </is>
      </c>
      <c r="N2071" t="b">
        <v>0</v>
      </c>
      <c r="O2071" t="n">
        <v>33.99381014</v>
      </c>
      <c r="P2071" t="n">
        <v>0.0002001202963548678</v>
      </c>
      <c r="Q2071" t="n">
        <v>1.540636262499509</v>
      </c>
      <c r="R2071" t="n">
        <v>52.37209660220753</v>
      </c>
      <c r="S2071" t="n">
        <v>0.006802851359447912</v>
      </c>
      <c r="T2071">
        <f>O2071*Q2071</f>
        <v/>
      </c>
      <c r="U2071">
        <f>O2071*P2071</f>
        <v/>
      </c>
    </row>
    <row r="2072">
      <c r="A2072" t="inlineStr">
        <is>
          <t>202606</t>
        </is>
      </c>
      <c r="B2072" t="inlineStr">
        <is>
          <t>Integra</t>
        </is>
      </c>
      <c r="C2072" t="inlineStr">
        <is>
          <t>F3</t>
        </is>
      </c>
      <c r="D2072" t="inlineStr">
        <is>
          <t>IN-FONDO3</t>
        </is>
      </c>
      <c r="E2072" t="inlineStr">
        <is>
          <t>5371242PAVIL</t>
        </is>
      </c>
      <c r="F2072" t="inlineStr">
        <is>
          <t>PRIVFAEPAVIL</t>
        </is>
      </c>
      <c r="G2072" t="inlineStr">
        <is>
          <t>ALT</t>
        </is>
      </c>
      <c r="H2072" t="inlineStr">
        <is>
          <t>Sector</t>
        </is>
      </c>
      <c r="I2072" t="inlineStr">
        <is>
          <t>Alts</t>
        </is>
      </c>
      <c r="J2072" t="inlineStr">
        <is>
          <t>Proxies</t>
        </is>
      </c>
      <c r="K2072" t="inlineStr"/>
      <c r="L2072" t="inlineStr"/>
      <c r="M2072" t="inlineStr">
        <is>
          <t>nan</t>
        </is>
      </c>
      <c r="N2072" t="b">
        <v>0</v>
      </c>
      <c r="O2072" t="n">
        <v>33.99381014</v>
      </c>
      <c r="P2072" t="n">
        <v>0.0003973670044840413</v>
      </c>
      <c r="Q2072" t="n">
        <v>0.3766682364047161</v>
      </c>
      <c r="R2072" t="n">
        <v>12.80438851411056</v>
      </c>
      <c r="S2072" t="n">
        <v>0.01350801850633103</v>
      </c>
      <c r="T2072">
        <f>O2072*Q2072</f>
        <v/>
      </c>
      <c r="U2072">
        <f>O2072*P2072</f>
        <v/>
      </c>
    </row>
    <row r="2073">
      <c r="A2073" t="inlineStr">
        <is>
          <t>202606</t>
        </is>
      </c>
      <c r="B2073" t="inlineStr">
        <is>
          <t>Integra</t>
        </is>
      </c>
      <c r="C2073" t="inlineStr">
        <is>
          <t>F3</t>
        </is>
      </c>
      <c r="D2073" t="inlineStr">
        <is>
          <t>IN-FONDO3</t>
        </is>
      </c>
      <c r="E2073" t="inlineStr">
        <is>
          <t>5370862TRGL1</t>
        </is>
      </c>
      <c r="F2073" t="inlineStr">
        <is>
          <t>PRIVFAATRGL1</t>
        </is>
      </c>
      <c r="G2073" t="inlineStr">
        <is>
          <t>ALT</t>
        </is>
      </c>
      <c r="H2073" t="inlineStr">
        <is>
          <t>Sector</t>
        </is>
      </c>
      <c r="I2073" t="inlineStr">
        <is>
          <t>Alts</t>
        </is>
      </c>
      <c r="J2073" t="inlineStr">
        <is>
          <t>Proxies</t>
        </is>
      </c>
      <c r="K2073" t="inlineStr"/>
      <c r="L2073" t="inlineStr"/>
      <c r="M2073" t="inlineStr">
        <is>
          <t>nan</t>
        </is>
      </c>
      <c r="N2073" t="b">
        <v>0</v>
      </c>
      <c r="O2073" t="n">
        <v>111.5193358</v>
      </c>
      <c r="P2073" t="n">
        <v>0.003620932854313184</v>
      </c>
      <c r="Q2073" t="n">
        <v>3.432319183483735</v>
      </c>
      <c r="R2073" t="n">
        <v>382.7699555957045</v>
      </c>
      <c r="S2073" t="n">
        <v>0.4038040268894045</v>
      </c>
      <c r="T2073">
        <f>O2073*Q2073</f>
        <v/>
      </c>
      <c r="U2073">
        <f>O2073*P2073</f>
        <v/>
      </c>
    </row>
    <row r="2074">
      <c r="A2074" t="inlineStr">
        <is>
          <t>202606</t>
        </is>
      </c>
      <c r="B2074" t="inlineStr">
        <is>
          <t>Integra</t>
        </is>
      </c>
      <c r="C2074" t="inlineStr">
        <is>
          <t>F2</t>
        </is>
      </c>
      <c r="D2074" t="inlineStr">
        <is>
          <t>IN-FONDO2</t>
        </is>
      </c>
      <c r="E2074" t="inlineStr">
        <is>
          <t>5370862TRGL1</t>
        </is>
      </c>
      <c r="F2074" t="inlineStr">
        <is>
          <t>PRIVFAATRGL1</t>
        </is>
      </c>
      <c r="G2074" t="inlineStr">
        <is>
          <t>ALT</t>
        </is>
      </c>
      <c r="H2074" t="inlineStr">
        <is>
          <t>Sector</t>
        </is>
      </c>
      <c r="I2074" t="inlineStr">
        <is>
          <t>Alts</t>
        </is>
      </c>
      <c r="J2074" t="inlineStr">
        <is>
          <t>Proxies</t>
        </is>
      </c>
      <c r="K2074" t="inlineStr"/>
      <c r="L2074" t="inlineStr"/>
      <c r="M2074" t="inlineStr">
        <is>
          <t>nan</t>
        </is>
      </c>
      <c r="N2074" t="b">
        <v>0</v>
      </c>
      <c r="O2074" t="n">
        <v>111.5193358</v>
      </c>
      <c r="P2074" t="n">
        <v>0.001576917088419548</v>
      </c>
      <c r="Q2074" t="n">
        <v>12.13997627240274</v>
      </c>
      <c r="R2074" t="n">
        <v>1353.842090526114</v>
      </c>
      <c r="S2074" t="n">
        <v>0.1758567463122178</v>
      </c>
      <c r="T2074">
        <f>O2074*Q2074</f>
        <v/>
      </c>
      <c r="U2074">
        <f>O2074*P2074</f>
        <v/>
      </c>
    </row>
    <row r="2075">
      <c r="A2075" t="inlineStr">
        <is>
          <t>202606</t>
        </is>
      </c>
      <c r="B2075" t="inlineStr">
        <is>
          <t>Integra</t>
        </is>
      </c>
      <c r="C2075" t="inlineStr">
        <is>
          <t>F2</t>
        </is>
      </c>
      <c r="D2075" t="inlineStr">
        <is>
          <t>IN-FONDO2</t>
        </is>
      </c>
      <c r="E2075" t="inlineStr">
        <is>
          <t>5370904PGD09</t>
        </is>
      </c>
      <c r="F2075" t="inlineStr">
        <is>
          <t>PRIVFADPGD09</t>
        </is>
      </c>
      <c r="G2075" t="inlineStr">
        <is>
          <t>ALT</t>
        </is>
      </c>
      <c r="H2075" t="inlineStr">
        <is>
          <t>Sector</t>
        </is>
      </c>
      <c r="I2075" t="inlineStr">
        <is>
          <t>Alts</t>
        </is>
      </c>
      <c r="J2075" t="inlineStr">
        <is>
          <t>Proxies</t>
        </is>
      </c>
      <c r="K2075" t="inlineStr"/>
      <c r="L2075" t="inlineStr"/>
      <c r="M2075" t="inlineStr">
        <is>
          <t>nan</t>
        </is>
      </c>
      <c r="N2075" t="b">
        <v>0</v>
      </c>
      <c r="O2075" t="n">
        <v>33.99381014</v>
      </c>
      <c r="P2075" t="n">
        <v>2.772069067794784e-05</v>
      </c>
      <c r="Q2075" t="n">
        <v>0.2134091446888851</v>
      </c>
      <c r="R2075" t="n">
        <v>7.254589946693751</v>
      </c>
      <c r="S2075" t="n">
        <v>0.0009423318958558269</v>
      </c>
      <c r="T2075">
        <f>O2075*Q2075</f>
        <v/>
      </c>
      <c r="U2075">
        <f>O2075*P2075</f>
        <v/>
      </c>
    </row>
    <row r="2076">
      <c r="A2076" t="inlineStr">
        <is>
          <t>202606</t>
        </is>
      </c>
      <c r="B2076" t="inlineStr">
        <is>
          <t>Integra</t>
        </is>
      </c>
      <c r="C2076" t="inlineStr">
        <is>
          <t>F3</t>
        </is>
      </c>
      <c r="D2076" t="inlineStr">
        <is>
          <t>IN-FONDO3</t>
        </is>
      </c>
      <c r="E2076" t="inlineStr">
        <is>
          <t>5371484A8AFE</t>
        </is>
      </c>
      <c r="F2076" t="inlineStr">
        <is>
          <t>PRIVFAEA8AFE</t>
        </is>
      </c>
      <c r="G2076" t="inlineStr">
        <is>
          <t>ALT</t>
        </is>
      </c>
      <c r="H2076" t="inlineStr">
        <is>
          <t>Sector</t>
        </is>
      </c>
      <c r="I2076" t="inlineStr">
        <is>
          <t>Alts</t>
        </is>
      </c>
      <c r="J2076" t="inlineStr">
        <is>
          <t>Proxies</t>
        </is>
      </c>
      <c r="K2076" t="inlineStr"/>
      <c r="L2076" t="inlineStr"/>
      <c r="M2076" t="inlineStr">
        <is>
          <t>nan</t>
        </is>
      </c>
      <c r="N2076" t="b">
        <v>0</v>
      </c>
      <c r="O2076" t="n">
        <v>33.99381014</v>
      </c>
      <c r="P2076" t="n">
        <v>0.0002141914264272391</v>
      </c>
      <c r="Q2076" t="n">
        <v>0.2030342377070687</v>
      </c>
      <c r="R2076" t="n">
        <v>6.901907328533722</v>
      </c>
      <c r="S2076" t="n">
        <v>0.007281182683583344</v>
      </c>
      <c r="T2076">
        <f>O2076*Q2076</f>
        <v/>
      </c>
      <c r="U2076">
        <f>O2076*P2076</f>
        <v/>
      </c>
    </row>
    <row r="2077">
      <c r="A2077" t="inlineStr">
        <is>
          <t>202606</t>
        </is>
      </c>
      <c r="B2077" t="inlineStr">
        <is>
          <t>Integra</t>
        </is>
      </c>
      <c r="C2077" t="inlineStr">
        <is>
          <t>F2</t>
        </is>
      </c>
      <c r="D2077" t="inlineStr">
        <is>
          <t>IN-FONDO2</t>
        </is>
      </c>
      <c r="E2077" t="inlineStr">
        <is>
          <t>5371484A8AFE</t>
        </is>
      </c>
      <c r="F2077" t="inlineStr">
        <is>
          <t>PRIVFAEA8AFE</t>
        </is>
      </c>
      <c r="G2077" t="inlineStr">
        <is>
          <t>ALT</t>
        </is>
      </c>
      <c r="H2077" t="inlineStr">
        <is>
          <t>Sector</t>
        </is>
      </c>
      <c r="I2077" t="inlineStr">
        <is>
          <t>Alts</t>
        </is>
      </c>
      <c r="J2077" t="inlineStr">
        <is>
          <t>Proxies</t>
        </is>
      </c>
      <c r="K2077" t="inlineStr"/>
      <c r="L2077" t="inlineStr"/>
      <c r="M2077" t="inlineStr">
        <is>
          <t>nan</t>
        </is>
      </c>
      <c r="N2077" t="b">
        <v>0</v>
      </c>
      <c r="O2077" t="n">
        <v>33.99381014</v>
      </c>
      <c r="P2077" t="n">
        <v>0.000107890432394122</v>
      </c>
      <c r="Q2077" t="n">
        <v>0.8305999718708333</v>
      </c>
      <c r="R2077" t="n">
        <v>28.23525774606645</v>
      </c>
      <c r="S2077" t="n">
        <v>0.003667606874728288</v>
      </c>
      <c r="T2077">
        <f>O2077*Q2077</f>
        <v/>
      </c>
      <c r="U2077">
        <f>O2077*P2077</f>
        <v/>
      </c>
    </row>
    <row r="2078">
      <c r="A2078" t="inlineStr">
        <is>
          <t>202606</t>
        </is>
      </c>
      <c r="B2078" t="inlineStr">
        <is>
          <t>Integra</t>
        </is>
      </c>
      <c r="C2078" t="inlineStr">
        <is>
          <t>F2</t>
        </is>
      </c>
      <c r="D2078" t="inlineStr">
        <is>
          <t>IN-FONDO2</t>
        </is>
      </c>
      <c r="E2078" t="inlineStr">
        <is>
          <t>5374782A10FE</t>
        </is>
      </c>
      <c r="F2078" t="inlineStr">
        <is>
          <t>PRIVFAEA10FE</t>
        </is>
      </c>
      <c r="G2078" t="inlineStr">
        <is>
          <t>ALT</t>
        </is>
      </c>
      <c r="H2078" t="inlineStr">
        <is>
          <t>Sector</t>
        </is>
      </c>
      <c r="I2078" t="inlineStr">
        <is>
          <t>Alts</t>
        </is>
      </c>
      <c r="J2078" t="inlineStr">
        <is>
          <t>Proxies</t>
        </is>
      </c>
      <c r="K2078" t="inlineStr"/>
      <c r="L2078" t="inlineStr"/>
      <c r="M2078" t="inlineStr">
        <is>
          <t>nan</t>
        </is>
      </c>
      <c r="N2078" t="b">
        <v>0</v>
      </c>
      <c r="O2078" t="n">
        <v>33.99381014</v>
      </c>
      <c r="P2078" t="n">
        <v>0.0155979701129845</v>
      </c>
      <c r="Q2078" t="n">
        <v>120.0817648942231</v>
      </c>
      <c r="R2078" t="n">
        <v>4082.036717090339</v>
      </c>
      <c r="S2078" t="n">
        <v>0.5302344345901896</v>
      </c>
      <c r="T2078">
        <f>O2078*Q2078</f>
        <v/>
      </c>
      <c r="U2078">
        <f>O2078*P2078</f>
        <v/>
      </c>
    </row>
    <row r="2079">
      <c r="A2079" t="inlineStr">
        <is>
          <t>202606</t>
        </is>
      </c>
      <c r="B2079" t="inlineStr">
        <is>
          <t>Integra</t>
        </is>
      </c>
      <c r="C2079" t="inlineStr">
        <is>
          <t>F2</t>
        </is>
      </c>
      <c r="D2079" t="inlineStr">
        <is>
          <t>IN-FONDO2</t>
        </is>
      </c>
      <c r="E2079" t="inlineStr">
        <is>
          <t>5374112KKR12</t>
        </is>
      </c>
      <c r="F2079" t="inlineStr">
        <is>
          <t>PRIVFAEKKR12</t>
        </is>
      </c>
      <c r="G2079" t="inlineStr">
        <is>
          <t>ALT</t>
        </is>
      </c>
      <c r="H2079" t="inlineStr">
        <is>
          <t>Sector</t>
        </is>
      </c>
      <c r="I2079" t="inlineStr">
        <is>
          <t>Alts</t>
        </is>
      </c>
      <c r="J2079" t="inlineStr">
        <is>
          <t>Proxies</t>
        </is>
      </c>
      <c r="K2079" t="inlineStr"/>
      <c r="L2079" t="inlineStr"/>
      <c r="M2079" t="inlineStr">
        <is>
          <t>nan</t>
        </is>
      </c>
      <c r="N2079" t="b">
        <v>0</v>
      </c>
      <c r="O2079" t="n">
        <v>22.26227133</v>
      </c>
      <c r="P2079" t="n">
        <v>0.01025298678542273</v>
      </c>
      <c r="Q2079" t="n">
        <v>78.93313935803741</v>
      </c>
      <c r="R2079" t="n">
        <v>1757.230965317331</v>
      </c>
      <c r="S2079" t="n">
        <v>0.2282547737599852</v>
      </c>
      <c r="T2079">
        <f>O2079*Q2079</f>
        <v/>
      </c>
      <c r="U2079">
        <f>O2079*P2079</f>
        <v/>
      </c>
    </row>
    <row r="2080">
      <c r="A2080" t="inlineStr">
        <is>
          <t>202606</t>
        </is>
      </c>
      <c r="B2080" t="inlineStr">
        <is>
          <t>Integra</t>
        </is>
      </c>
      <c r="C2080" t="inlineStr">
        <is>
          <t>F2</t>
        </is>
      </c>
      <c r="D2080" t="inlineStr">
        <is>
          <t>IN-FONDO2</t>
        </is>
      </c>
      <c r="E2080" t="inlineStr">
        <is>
          <t>5374414P7SLP</t>
        </is>
      </c>
      <c r="F2080" t="inlineStr">
        <is>
          <t>PRIVFAEP7SLP</t>
        </is>
      </c>
      <c r="G2080" t="inlineStr">
        <is>
          <t>ALT</t>
        </is>
      </c>
      <c r="H2080" t="inlineStr">
        <is>
          <t>Sector</t>
        </is>
      </c>
      <c r="I2080" t="inlineStr">
        <is>
          <t>Alts</t>
        </is>
      </c>
      <c r="J2080" t="inlineStr">
        <is>
          <t>Proxies</t>
        </is>
      </c>
      <c r="K2080" t="inlineStr"/>
      <c r="L2080" t="inlineStr"/>
      <c r="M2080" t="inlineStr">
        <is>
          <t>nan</t>
        </is>
      </c>
      <c r="N2080" t="b">
        <v>0</v>
      </c>
      <c r="O2080" t="n">
        <v>33.99381014</v>
      </c>
      <c r="P2080" t="n">
        <v>0.0008126398755154921</v>
      </c>
      <c r="Q2080" t="n">
        <v>6.256149343053881</v>
      </c>
      <c r="R2080" t="n">
        <v>212.6703529752594</v>
      </c>
      <c r="S2080" t="n">
        <v>0.02762472564046687</v>
      </c>
      <c r="T2080">
        <f>O2080*Q2080</f>
        <v/>
      </c>
      <c r="U2080">
        <f>O2080*P2080</f>
        <v/>
      </c>
    </row>
    <row r="2081">
      <c r="A2081" t="inlineStr">
        <is>
          <t>202606</t>
        </is>
      </c>
      <c r="B2081" t="inlineStr">
        <is>
          <t>Integra</t>
        </is>
      </c>
      <c r="C2081" t="inlineStr">
        <is>
          <t>F2</t>
        </is>
      </c>
      <c r="D2081" t="inlineStr">
        <is>
          <t>IN-FONDO2</t>
        </is>
      </c>
      <c r="E2081" t="inlineStr">
        <is>
          <t>5374404P7SCS</t>
        </is>
      </c>
      <c r="F2081" t="inlineStr">
        <is>
          <t>PRIVFAEP7SCS</t>
        </is>
      </c>
      <c r="G2081" t="inlineStr">
        <is>
          <t>ALT</t>
        </is>
      </c>
      <c r="H2081" t="inlineStr">
        <is>
          <t>Sector</t>
        </is>
      </c>
      <c r="I2081" t="inlineStr">
        <is>
          <t>Alts</t>
        </is>
      </c>
      <c r="J2081" t="inlineStr">
        <is>
          <t>Proxies</t>
        </is>
      </c>
      <c r="K2081" t="inlineStr"/>
      <c r="L2081" t="inlineStr"/>
      <c r="M2081" t="inlineStr">
        <is>
          <t>nan</t>
        </is>
      </c>
      <c r="N2081" t="b">
        <v>0</v>
      </c>
      <c r="O2081" t="n">
        <v>33.99381014</v>
      </c>
      <c r="P2081" t="n">
        <v>0.00114887726188659</v>
      </c>
      <c r="Q2081" t="n">
        <v>8.844689934322954</v>
      </c>
      <c r="R2081" t="n">
        <v>300.6647103745436</v>
      </c>
      <c r="S2081" t="n">
        <v>0.03905471551473579</v>
      </c>
      <c r="T2081">
        <f>O2081*Q2081</f>
        <v/>
      </c>
      <c r="U2081">
        <f>O2081*P2081</f>
        <v/>
      </c>
    </row>
    <row r="2082">
      <c r="A2082" t="inlineStr">
        <is>
          <t>202606</t>
        </is>
      </c>
      <c r="B2082" t="inlineStr">
        <is>
          <t>Integra</t>
        </is>
      </c>
      <c r="C2082" t="inlineStr">
        <is>
          <t>F2</t>
        </is>
      </c>
      <c r="D2082" t="inlineStr">
        <is>
          <t>IN-FONDO2</t>
        </is>
      </c>
      <c r="E2082" t="inlineStr">
        <is>
          <t>5374062AIXFE</t>
        </is>
      </c>
      <c r="F2082" t="inlineStr">
        <is>
          <t>PRIVFAEAIXFE</t>
        </is>
      </c>
      <c r="G2082" t="inlineStr">
        <is>
          <t>ALT</t>
        </is>
      </c>
      <c r="H2082" t="inlineStr">
        <is>
          <t>Sector</t>
        </is>
      </c>
      <c r="I2082" t="inlineStr">
        <is>
          <t>Alts</t>
        </is>
      </c>
      <c r="J2082" t="inlineStr">
        <is>
          <t>Proxies</t>
        </is>
      </c>
      <c r="K2082" t="inlineStr"/>
      <c r="L2082" t="inlineStr"/>
      <c r="M2082" t="inlineStr">
        <is>
          <t>nan</t>
        </is>
      </c>
      <c r="N2082" t="b">
        <v>0</v>
      </c>
      <c r="O2082" t="n">
        <v>33.99381014</v>
      </c>
      <c r="P2082" t="n">
        <v>0.004465451773394738</v>
      </c>
      <c r="Q2082" t="n">
        <v>34.37750720864017</v>
      </c>
      <c r="R2082" t="n">
        <v>1168.622453136995</v>
      </c>
      <c r="S2082" t="n">
        <v>0.151797719774107</v>
      </c>
      <c r="T2082">
        <f>O2082*Q2082</f>
        <v/>
      </c>
      <c r="U2082">
        <f>O2082*P2082</f>
        <v/>
      </c>
    </row>
    <row r="2083">
      <c r="A2083" t="inlineStr">
        <is>
          <t>202606</t>
        </is>
      </c>
      <c r="B2083" t="inlineStr">
        <is>
          <t>Integra</t>
        </is>
      </c>
      <c r="C2083" t="inlineStr">
        <is>
          <t>F2</t>
        </is>
      </c>
      <c r="D2083" t="inlineStr">
        <is>
          <t>IN-FONDO2</t>
        </is>
      </c>
      <c r="E2083" t="inlineStr">
        <is>
          <t>5374204CVC7A</t>
        </is>
      </c>
      <c r="F2083" t="inlineStr">
        <is>
          <t>PRIVFAECVC7A</t>
        </is>
      </c>
      <c r="G2083" t="inlineStr">
        <is>
          <t>ALT</t>
        </is>
      </c>
      <c r="H2083" t="inlineStr">
        <is>
          <t>Sector</t>
        </is>
      </c>
      <c r="I2083" t="inlineStr">
        <is>
          <t>Alts</t>
        </is>
      </c>
      <c r="J2083" t="inlineStr">
        <is>
          <t>Proxies</t>
        </is>
      </c>
      <c r="K2083" t="inlineStr"/>
      <c r="L2083" t="inlineStr"/>
      <c r="M2083" t="inlineStr">
        <is>
          <t>nan</t>
        </is>
      </c>
      <c r="N2083" t="b">
        <v>0</v>
      </c>
      <c r="O2083" t="n">
        <v>33.99381014</v>
      </c>
      <c r="P2083" t="n">
        <v>0.0118086460677168</v>
      </c>
      <c r="Q2083" t="n">
        <v>90.90946133062835</v>
      </c>
      <c r="R2083" t="n">
        <v>3090.358968403052</v>
      </c>
      <c r="S2083" t="n">
        <v>0.4014208724364225</v>
      </c>
      <c r="T2083">
        <f>O2083*Q2083</f>
        <v/>
      </c>
      <c r="U2083">
        <f>O2083*P2083</f>
        <v/>
      </c>
    </row>
    <row r="2084">
      <c r="A2084" t="inlineStr">
        <is>
          <t>202606</t>
        </is>
      </c>
      <c r="B2084" t="inlineStr">
        <is>
          <t>Integra</t>
        </is>
      </c>
      <c r="C2084" t="inlineStr">
        <is>
          <t>F3</t>
        </is>
      </c>
      <c r="D2084" t="inlineStr">
        <is>
          <t>IN-FONDO3</t>
        </is>
      </c>
      <c r="E2084" t="inlineStr">
        <is>
          <t>5374192HCI4A</t>
        </is>
      </c>
      <c r="F2084" t="inlineStr">
        <is>
          <t>PRIVFAEHIC4A</t>
        </is>
      </c>
      <c r="G2084" t="inlineStr">
        <is>
          <t>ALT</t>
        </is>
      </c>
      <c r="H2084" t="inlineStr">
        <is>
          <t>Sector</t>
        </is>
      </c>
      <c r="I2084" t="inlineStr">
        <is>
          <t>Alts</t>
        </is>
      </c>
      <c r="J2084" t="inlineStr">
        <is>
          <t>Proxies</t>
        </is>
      </c>
      <c r="K2084" t="inlineStr"/>
      <c r="L2084" t="inlineStr"/>
      <c r="M2084" t="inlineStr">
        <is>
          <t>nan</t>
        </is>
      </c>
      <c r="N2084" t="b">
        <v>0</v>
      </c>
      <c r="O2084" t="n">
        <v>33.99381014</v>
      </c>
      <c r="P2084" t="n">
        <v>0.00959763422471909</v>
      </c>
      <c r="Q2084" t="n">
        <v>9.097695370496401</v>
      </c>
      <c r="R2084" t="n">
        <v>309.2653291362116</v>
      </c>
      <c r="S2084" t="n">
        <v>0.3262601556282668</v>
      </c>
      <c r="T2084">
        <f>O2084*Q2084</f>
        <v/>
      </c>
      <c r="U2084">
        <f>O2084*P2084</f>
        <v/>
      </c>
    </row>
    <row r="2085">
      <c r="A2085" t="inlineStr">
        <is>
          <t>202606</t>
        </is>
      </c>
      <c r="B2085" t="inlineStr">
        <is>
          <t>Integra</t>
        </is>
      </c>
      <c r="C2085" t="inlineStr">
        <is>
          <t>F2</t>
        </is>
      </c>
      <c r="D2085" t="inlineStr">
        <is>
          <t>IN-FONDO2</t>
        </is>
      </c>
      <c r="E2085" t="inlineStr">
        <is>
          <t>5374192HCI4A</t>
        </is>
      </c>
      <c r="F2085" t="inlineStr">
        <is>
          <t>PRIVFAEHIC4A</t>
        </is>
      </c>
      <c r="G2085" t="inlineStr">
        <is>
          <t>ALT</t>
        </is>
      </c>
      <c r="H2085" t="inlineStr">
        <is>
          <t>Sector</t>
        </is>
      </c>
      <c r="I2085" t="inlineStr">
        <is>
          <t>Alts</t>
        </is>
      </c>
      <c r="J2085" t="inlineStr">
        <is>
          <t>Proxies</t>
        </is>
      </c>
      <c r="K2085" t="inlineStr"/>
      <c r="L2085" t="inlineStr"/>
      <c r="M2085" t="inlineStr">
        <is>
          <t>nan</t>
        </is>
      </c>
      <c r="N2085" t="b">
        <v>0</v>
      </c>
      <c r="O2085" t="n">
        <v>33.99381014</v>
      </c>
      <c r="P2085" t="n">
        <v>0.001812912981854292</v>
      </c>
      <c r="Q2085" t="n">
        <v>13.95680264058783</v>
      </c>
      <c r="R2085" t="n">
        <v>474.4448991255932</v>
      </c>
      <c r="S2085" t="n">
        <v>0.06162781970549607</v>
      </c>
      <c r="T2085">
        <f>O2085*Q2085</f>
        <v/>
      </c>
      <c r="U2085">
        <f>O2085*P2085</f>
        <v/>
      </c>
    </row>
    <row r="2086">
      <c r="A2086" t="inlineStr">
        <is>
          <t>202606</t>
        </is>
      </c>
      <c r="B2086" t="inlineStr">
        <is>
          <t>Integra</t>
        </is>
      </c>
      <c r="C2086" t="inlineStr">
        <is>
          <t>F2</t>
        </is>
      </c>
      <c r="D2086" t="inlineStr">
        <is>
          <t>IN-FONDO2</t>
        </is>
      </c>
      <c r="E2086" t="inlineStr">
        <is>
          <t>5374652VEP7A</t>
        </is>
      </c>
      <c r="F2086" t="inlineStr">
        <is>
          <t>PRIVFAEVEP7A</t>
        </is>
      </c>
      <c r="G2086" t="inlineStr">
        <is>
          <t>ALT</t>
        </is>
      </c>
      <c r="H2086" t="inlineStr">
        <is>
          <t>Sector</t>
        </is>
      </c>
      <c r="I2086" t="inlineStr">
        <is>
          <t>Alts</t>
        </is>
      </c>
      <c r="J2086" t="inlineStr">
        <is>
          <t>Proxies</t>
        </is>
      </c>
      <c r="K2086" t="inlineStr"/>
      <c r="L2086" t="inlineStr"/>
      <c r="M2086" t="inlineStr">
        <is>
          <t>nan</t>
        </is>
      </c>
      <c r="N2086" t="b">
        <v>0</v>
      </c>
      <c r="O2086" t="n">
        <v>22.26227133</v>
      </c>
      <c r="P2086" t="n">
        <v>0.02502286160124698</v>
      </c>
      <c r="Q2086" t="n">
        <v>192.6397705609329</v>
      </c>
      <c r="R2086" t="n">
        <v>4288.598841176434</v>
      </c>
      <c r="S2086" t="n">
        <v>0.5570657344199985</v>
      </c>
      <c r="T2086">
        <f>O2086*Q2086</f>
        <v/>
      </c>
      <c r="U2086">
        <f>O2086*P2086</f>
        <v/>
      </c>
    </row>
    <row r="2087">
      <c r="A2087" t="inlineStr">
        <is>
          <t>202606</t>
        </is>
      </c>
      <c r="B2087" t="inlineStr">
        <is>
          <t>Integra</t>
        </is>
      </c>
      <c r="C2087" t="inlineStr">
        <is>
          <t>F2</t>
        </is>
      </c>
      <c r="D2087" t="inlineStr">
        <is>
          <t>IN-FONDO2</t>
        </is>
      </c>
      <c r="E2087" t="inlineStr">
        <is>
          <t>5374434CEPVF</t>
        </is>
      </c>
      <c r="F2087" t="inlineStr">
        <is>
          <t>PRIVFAECEPVF</t>
        </is>
      </c>
      <c r="G2087" t="inlineStr">
        <is>
          <t>ALT</t>
        </is>
      </c>
      <c r="H2087" t="inlineStr">
        <is>
          <t>Sector</t>
        </is>
      </c>
      <c r="I2087" t="inlineStr">
        <is>
          <t>Alts</t>
        </is>
      </c>
      <c r="J2087" t="inlineStr">
        <is>
          <t>Proxies</t>
        </is>
      </c>
      <c r="K2087" t="inlineStr"/>
      <c r="L2087" t="inlineStr"/>
      <c r="M2087" t="inlineStr">
        <is>
          <t>nan</t>
        </is>
      </c>
      <c r="N2087" t="b">
        <v>0</v>
      </c>
      <c r="O2087" t="n">
        <v>33.99381014</v>
      </c>
      <c r="P2087" t="n">
        <v>0.004009644689138728</v>
      </c>
      <c r="Q2087" t="n">
        <v>30.86845322711033</v>
      </c>
      <c r="R2087" t="n">
        <v>1049.336338317859</v>
      </c>
      <c r="S2087" t="n">
        <v>0.1363031002914412</v>
      </c>
      <c r="T2087">
        <f>O2087*Q2087</f>
        <v/>
      </c>
      <c r="U2087">
        <f>O2087*P2087</f>
        <v/>
      </c>
    </row>
    <row r="2088">
      <c r="A2088" t="inlineStr">
        <is>
          <t>202606</t>
        </is>
      </c>
      <c r="B2088" t="inlineStr">
        <is>
          <t>Integra</t>
        </is>
      </c>
      <c r="C2088" t="inlineStr">
        <is>
          <t>F2</t>
        </is>
      </c>
      <c r="D2088" t="inlineStr">
        <is>
          <t>IN-FONDO2</t>
        </is>
      </c>
      <c r="E2088" t="inlineStr">
        <is>
          <t>5374342CPVII</t>
        </is>
      </c>
      <c r="F2088" t="inlineStr">
        <is>
          <t>PRIVFAECPVII</t>
        </is>
      </c>
      <c r="G2088" t="inlineStr">
        <is>
          <t>ALT</t>
        </is>
      </c>
      <c r="H2088" t="inlineStr">
        <is>
          <t>Sector</t>
        </is>
      </c>
      <c r="I2088" t="inlineStr">
        <is>
          <t>Alts</t>
        </is>
      </c>
      <c r="J2088" t="inlineStr">
        <is>
          <t>Proxies</t>
        </is>
      </c>
      <c r="K2088" t="inlineStr"/>
      <c r="L2088" t="inlineStr"/>
      <c r="M2088" t="inlineStr">
        <is>
          <t>nan</t>
        </is>
      </c>
      <c r="N2088" t="b">
        <v>0</v>
      </c>
      <c r="O2088" t="n">
        <v>22.26227133</v>
      </c>
      <c r="P2088" t="n">
        <v>0.007726906899227735</v>
      </c>
      <c r="Q2088" t="n">
        <v>59.485985093677</v>
      </c>
      <c r="R2088" t="n">
        <v>1324.293140487773</v>
      </c>
      <c r="S2088" t="n">
        <v>0.1720184979322568</v>
      </c>
      <c r="T2088">
        <f>O2088*Q2088</f>
        <v/>
      </c>
      <c r="U2088">
        <f>O2088*P2088</f>
        <v/>
      </c>
    </row>
    <row r="2089">
      <c r="A2089" t="inlineStr">
        <is>
          <t>202606</t>
        </is>
      </c>
      <c r="B2089" t="inlineStr">
        <is>
          <t>Integra</t>
        </is>
      </c>
      <c r="C2089" t="inlineStr">
        <is>
          <t>F2</t>
        </is>
      </c>
      <c r="D2089" t="inlineStr">
        <is>
          <t>IN-FONDO2</t>
        </is>
      </c>
      <c r="E2089" t="inlineStr">
        <is>
          <t>5374552HFCP9</t>
        </is>
      </c>
      <c r="F2089" t="inlineStr">
        <is>
          <t>PRIVFAEHFCP9</t>
        </is>
      </c>
      <c r="G2089" t="inlineStr">
        <is>
          <t>ALT</t>
        </is>
      </c>
      <c r="H2089" t="inlineStr">
        <is>
          <t>Sector</t>
        </is>
      </c>
      <c r="I2089" t="inlineStr">
        <is>
          <t>Alts</t>
        </is>
      </c>
      <c r="J2089" t="inlineStr">
        <is>
          <t>Proxies</t>
        </is>
      </c>
      <c r="K2089" t="inlineStr"/>
      <c r="L2089" t="inlineStr"/>
      <c r="M2089" t="inlineStr">
        <is>
          <t>nan</t>
        </is>
      </c>
      <c r="N2089" t="b">
        <v>0</v>
      </c>
      <c r="O2089" t="n">
        <v>22.26227133</v>
      </c>
      <c r="P2089" t="n">
        <v>0.005844693061094006</v>
      </c>
      <c r="Q2089" t="n">
        <v>44.99566629230436</v>
      </c>
      <c r="R2089" t="n">
        <v>1001.705731673415</v>
      </c>
      <c r="S2089" t="n">
        <v>0.130116142766643</v>
      </c>
      <c r="T2089">
        <f>O2089*Q2089</f>
        <v/>
      </c>
      <c r="U2089">
        <f>O2089*P2089</f>
        <v/>
      </c>
    </row>
    <row r="2090">
      <c r="A2090" t="inlineStr">
        <is>
          <t>202606</t>
        </is>
      </c>
      <c r="B2090" t="inlineStr">
        <is>
          <t>Integra</t>
        </is>
      </c>
      <c r="C2090" t="inlineStr">
        <is>
          <t>F3</t>
        </is>
      </c>
      <c r="D2090" t="inlineStr">
        <is>
          <t>IN-FONDO3</t>
        </is>
      </c>
      <c r="E2090" t="inlineStr">
        <is>
          <t>5374552HFCP9</t>
        </is>
      </c>
      <c r="F2090" t="inlineStr">
        <is>
          <t>PRIVFAEHFCP9</t>
        </is>
      </c>
      <c r="G2090" t="inlineStr">
        <is>
          <t>ALT</t>
        </is>
      </c>
      <c r="H2090" t="inlineStr">
        <is>
          <t>Sector</t>
        </is>
      </c>
      <c r="I2090" t="inlineStr">
        <is>
          <t>Alts</t>
        </is>
      </c>
      <c r="J2090" t="inlineStr">
        <is>
          <t>Proxies</t>
        </is>
      </c>
      <c r="K2090" t="inlineStr"/>
      <c r="L2090" t="inlineStr"/>
      <c r="M2090" t="inlineStr">
        <is>
          <t>nan</t>
        </is>
      </c>
      <c r="N2090" t="b">
        <v>0</v>
      </c>
      <c r="O2090" t="n">
        <v>22.26227133</v>
      </c>
      <c r="P2090" t="n">
        <v>0.03094203963708613</v>
      </c>
      <c r="Q2090" t="n">
        <v>29.33027495828263</v>
      </c>
      <c r="R2090" t="n">
        <v>652.9585393047922</v>
      </c>
      <c r="S2090" t="n">
        <v>0.6888400819044262</v>
      </c>
      <c r="T2090">
        <f>O2090*Q2090</f>
        <v/>
      </c>
      <c r="U2090">
        <f>O2090*P2090</f>
        <v/>
      </c>
    </row>
    <row r="2091">
      <c r="A2091" t="inlineStr">
        <is>
          <t>202606</t>
        </is>
      </c>
      <c r="B2091" t="inlineStr">
        <is>
          <t>Integra</t>
        </is>
      </c>
      <c r="C2091" t="inlineStr">
        <is>
          <t>F3</t>
        </is>
      </c>
      <c r="D2091" t="inlineStr">
        <is>
          <t>IN-FONDO3</t>
        </is>
      </c>
      <c r="E2091" t="inlineStr">
        <is>
          <t>5374482LCPIX</t>
        </is>
      </c>
      <c r="F2091" t="inlineStr">
        <is>
          <t>PRIVFAELCPIX</t>
        </is>
      </c>
      <c r="G2091" t="inlineStr">
        <is>
          <t>ALT</t>
        </is>
      </c>
      <c r="H2091" t="inlineStr">
        <is>
          <t>Sector</t>
        </is>
      </c>
      <c r="I2091" t="inlineStr">
        <is>
          <t>Alts</t>
        </is>
      </c>
      <c r="J2091" t="inlineStr">
        <is>
          <t>Proxies</t>
        </is>
      </c>
      <c r="K2091" t="inlineStr"/>
      <c r="L2091" t="inlineStr"/>
      <c r="M2091" t="inlineStr">
        <is>
          <t>nan</t>
        </is>
      </c>
      <c r="N2091" t="b">
        <v>0</v>
      </c>
      <c r="O2091" t="n">
        <v>33.99381014</v>
      </c>
      <c r="P2091" t="n">
        <v>0.01142227697511363</v>
      </c>
      <c r="Q2091" t="n">
        <v>10.8272928436237</v>
      </c>
      <c r="R2091" t="n">
        <v>368.0609372563247</v>
      </c>
      <c r="S2091" t="n">
        <v>0.3882867148585062</v>
      </c>
      <c r="T2091">
        <f>O2091*Q2091</f>
        <v/>
      </c>
      <c r="U2091">
        <f>O2091*P2091</f>
        <v/>
      </c>
    </row>
    <row r="2092">
      <c r="A2092" t="inlineStr">
        <is>
          <t>202606</t>
        </is>
      </c>
      <c r="B2092" t="inlineStr">
        <is>
          <t>Integra</t>
        </is>
      </c>
      <c r="C2092" t="inlineStr">
        <is>
          <t>F2</t>
        </is>
      </c>
      <c r="D2092" t="inlineStr">
        <is>
          <t>IN-FONDO2</t>
        </is>
      </c>
      <c r="E2092" t="inlineStr">
        <is>
          <t>5374482LCPIX</t>
        </is>
      </c>
      <c r="F2092" t="inlineStr">
        <is>
          <t>PRIVFAELCPIX</t>
        </is>
      </c>
      <c r="G2092" t="inlineStr">
        <is>
          <t>ALT</t>
        </is>
      </c>
      <c r="H2092" t="inlineStr">
        <is>
          <t>Sector</t>
        </is>
      </c>
      <c r="I2092" t="inlineStr">
        <is>
          <t>Alts</t>
        </is>
      </c>
      <c r="J2092" t="inlineStr">
        <is>
          <t>Proxies</t>
        </is>
      </c>
      <c r="K2092" t="inlineStr"/>
      <c r="L2092" t="inlineStr"/>
      <c r="M2092" t="inlineStr">
        <is>
          <t>nan</t>
        </is>
      </c>
      <c r="N2092" t="b">
        <v>0</v>
      </c>
      <c r="O2092" t="n">
        <v>33.99381014</v>
      </c>
      <c r="P2092" t="n">
        <v>0.01294543712764299</v>
      </c>
      <c r="Q2092" t="n">
        <v>99.66110502548806</v>
      </c>
      <c r="R2092" t="n">
        <v>3387.860682579041</v>
      </c>
      <c r="S2092" t="n">
        <v>0.4400647318964027</v>
      </c>
      <c r="T2092">
        <f>O2092*Q2092</f>
        <v/>
      </c>
      <c r="U2092">
        <f>O2092*P2092</f>
        <v/>
      </c>
    </row>
    <row r="2093">
      <c r="A2093" t="inlineStr">
        <is>
          <t>202606</t>
        </is>
      </c>
      <c r="B2093" t="inlineStr">
        <is>
          <t>Integra</t>
        </is>
      </c>
      <c r="C2093" t="inlineStr">
        <is>
          <t>F2</t>
        </is>
      </c>
      <c r="D2093" t="inlineStr">
        <is>
          <t>IN-FONDO2</t>
        </is>
      </c>
      <c r="E2093" t="inlineStr">
        <is>
          <t>5371332COL6A</t>
        </is>
      </c>
      <c r="F2093" t="inlineStr">
        <is>
          <t>PRIVFAECOL6A</t>
        </is>
      </c>
      <c r="G2093" t="inlineStr">
        <is>
          <t>ALT</t>
        </is>
      </c>
      <c r="H2093" t="inlineStr">
        <is>
          <t>Sector</t>
        </is>
      </c>
      <c r="I2093" t="inlineStr">
        <is>
          <t>Alts</t>
        </is>
      </c>
      <c r="J2093" t="inlineStr">
        <is>
          <t>Proxies</t>
        </is>
      </c>
      <c r="K2093" t="inlineStr"/>
      <c r="L2093" t="inlineStr"/>
      <c r="M2093" t="inlineStr">
        <is>
          <t>nan</t>
        </is>
      </c>
      <c r="N2093" t="b">
        <v>0</v>
      </c>
      <c r="O2093" t="n">
        <v>33.99381014</v>
      </c>
      <c r="P2093" t="n">
        <v>1.327818951579284e-05</v>
      </c>
      <c r="Q2093" t="n">
        <v>0.1022228161810017</v>
      </c>
      <c r="R2093" t="n">
        <v>3.474943005233094</v>
      </c>
      <c r="S2093" t="n">
        <v>0.0004513762534028002</v>
      </c>
      <c r="T2093">
        <f>O2093*Q2093</f>
        <v/>
      </c>
      <c r="U2093">
        <f>O2093*P2093</f>
        <v/>
      </c>
    </row>
    <row r="2094">
      <c r="A2094" t="inlineStr">
        <is>
          <t>202606</t>
        </is>
      </c>
      <c r="B2094" t="inlineStr">
        <is>
          <t>Integra</t>
        </is>
      </c>
      <c r="C2094" t="inlineStr">
        <is>
          <t>F3</t>
        </is>
      </c>
      <c r="D2094" t="inlineStr">
        <is>
          <t>IN-FONDO3</t>
        </is>
      </c>
      <c r="E2094" t="inlineStr">
        <is>
          <t>5371332COL6A</t>
        </is>
      </c>
      <c r="F2094" t="inlineStr">
        <is>
          <t>PRIVFAECOL6A</t>
        </is>
      </c>
      <c r="G2094" t="inlineStr">
        <is>
          <t>ALT</t>
        </is>
      </c>
      <c r="H2094" t="inlineStr">
        <is>
          <t>Sector</t>
        </is>
      </c>
      <c r="I2094" t="inlineStr">
        <is>
          <t>Alts</t>
        </is>
      </c>
      <c r="J2094" t="inlineStr">
        <is>
          <t>Proxies</t>
        </is>
      </c>
      <c r="K2094" t="inlineStr"/>
      <c r="L2094" t="inlineStr"/>
      <c r="M2094" t="inlineStr">
        <is>
          <t>nan</t>
        </is>
      </c>
      <c r="N2094" t="b">
        <v>0</v>
      </c>
      <c r="O2094" t="n">
        <v>33.99381014</v>
      </c>
      <c r="P2094" t="n">
        <v>1.17213136684249e-05</v>
      </c>
      <c r="Q2094" t="n">
        <v>0.01111075277517013</v>
      </c>
      <c r="R2094" t="n">
        <v>0.3776968203516116</v>
      </c>
      <c r="S2094" t="n">
        <v>0.0003984521114358231</v>
      </c>
      <c r="T2094">
        <f>O2094*Q2094</f>
        <v/>
      </c>
      <c r="U2094">
        <f>O2094*P2094</f>
        <v/>
      </c>
    </row>
    <row r="2095">
      <c r="A2095" t="inlineStr">
        <is>
          <t>202606</t>
        </is>
      </c>
      <c r="B2095" t="inlineStr">
        <is>
          <t>Integra</t>
        </is>
      </c>
      <c r="C2095" t="inlineStr">
        <is>
          <t>F2</t>
        </is>
      </c>
      <c r="D2095" t="inlineStr">
        <is>
          <t>IN-FONDO2</t>
        </is>
      </c>
      <c r="E2095" t="inlineStr">
        <is>
          <t>5374632COL8F</t>
        </is>
      </c>
      <c r="F2095" t="inlineStr">
        <is>
          <t>PRIVFAECOL8F</t>
        </is>
      </c>
      <c r="G2095" t="inlineStr">
        <is>
          <t>ALT</t>
        </is>
      </c>
      <c r="H2095" t="inlineStr">
        <is>
          <t>Sector</t>
        </is>
      </c>
      <c r="I2095" t="inlineStr">
        <is>
          <t>Alts</t>
        </is>
      </c>
      <c r="J2095" t="inlineStr">
        <is>
          <t>Proxies</t>
        </is>
      </c>
      <c r="K2095" t="inlineStr"/>
      <c r="L2095" t="inlineStr"/>
      <c r="M2095" t="inlineStr">
        <is>
          <t>nan</t>
        </is>
      </c>
      <c r="N2095" t="b">
        <v>0</v>
      </c>
      <c r="O2095" t="n">
        <v>33.99381014</v>
      </c>
      <c r="P2095" t="n">
        <v>0.01050680091531628</v>
      </c>
      <c r="Q2095" t="n">
        <v>80.88714032431297</v>
      </c>
      <c r="R2095" t="n">
        <v>2749.662090952233</v>
      </c>
      <c r="S2095" t="n">
        <v>0.3571661954940397</v>
      </c>
      <c r="T2095">
        <f>O2095*Q2095</f>
        <v/>
      </c>
      <c r="U2095">
        <f>O2095*P2095</f>
        <v/>
      </c>
    </row>
    <row r="2096">
      <c r="A2096" t="inlineStr">
        <is>
          <t>202606</t>
        </is>
      </c>
      <c r="B2096" t="inlineStr">
        <is>
          <t>Integra</t>
        </is>
      </c>
      <c r="C2096" t="inlineStr">
        <is>
          <t>F3</t>
        </is>
      </c>
      <c r="D2096" t="inlineStr">
        <is>
          <t>IN-FONDO3</t>
        </is>
      </c>
      <c r="E2096" t="inlineStr">
        <is>
          <t>5371362PGS11</t>
        </is>
      </c>
      <c r="F2096" t="inlineStr">
        <is>
          <t>PRIVFAEPGS11</t>
        </is>
      </c>
      <c r="G2096" t="inlineStr">
        <is>
          <t>ALT</t>
        </is>
      </c>
      <c r="H2096" t="inlineStr">
        <is>
          <t>Sector</t>
        </is>
      </c>
      <c r="I2096" t="inlineStr">
        <is>
          <t>Alts</t>
        </is>
      </c>
      <c r="J2096" t="inlineStr">
        <is>
          <t>Proxies</t>
        </is>
      </c>
      <c r="K2096" t="inlineStr"/>
      <c r="L2096" t="inlineStr"/>
      <c r="M2096" t="inlineStr">
        <is>
          <t>nan</t>
        </is>
      </c>
      <c r="N2096" t="b">
        <v>0</v>
      </c>
      <c r="O2096" t="n">
        <v>33.99381014</v>
      </c>
      <c r="P2096" t="n">
        <v>0.000403590427315506</v>
      </c>
      <c r="Q2096" t="n">
        <v>0.3825674823810459</v>
      </c>
      <c r="R2096" t="n">
        <v>13.00492636179907</v>
      </c>
      <c r="S2096" t="n">
        <v>0.01371957636048478</v>
      </c>
      <c r="T2096">
        <f>O2096*Q2096</f>
        <v/>
      </c>
      <c r="U2096">
        <f>O2096*P2096</f>
        <v/>
      </c>
    </row>
    <row r="2097">
      <c r="A2097" t="inlineStr">
        <is>
          <t>202606</t>
        </is>
      </c>
      <c r="B2097" t="inlineStr">
        <is>
          <t>Integra</t>
        </is>
      </c>
      <c r="C2097" t="inlineStr">
        <is>
          <t>F2</t>
        </is>
      </c>
      <c r="D2097" t="inlineStr">
        <is>
          <t>IN-FONDO2</t>
        </is>
      </c>
      <c r="E2097" t="inlineStr">
        <is>
          <t>5371362PGS11</t>
        </is>
      </c>
      <c r="F2097" t="inlineStr">
        <is>
          <t>PRIVFAEPGS11</t>
        </is>
      </c>
      <c r="G2097" t="inlineStr">
        <is>
          <t>ALT</t>
        </is>
      </c>
      <c r="H2097" t="inlineStr">
        <is>
          <t>Sector</t>
        </is>
      </c>
      <c r="I2097" t="inlineStr">
        <is>
          <t>Alts</t>
        </is>
      </c>
      <c r="J2097" t="inlineStr">
        <is>
          <t>Proxies</t>
        </is>
      </c>
      <c r="K2097" t="inlineStr"/>
      <c r="L2097" t="inlineStr"/>
      <c r="M2097" t="inlineStr">
        <is>
          <t>nan</t>
        </is>
      </c>
      <c r="N2097" t="b">
        <v>0</v>
      </c>
      <c r="O2097" t="n">
        <v>33.99381014</v>
      </c>
      <c r="P2097" t="n">
        <v>0.0001297554193047493</v>
      </c>
      <c r="Q2097" t="n">
        <v>0.9989286837864662</v>
      </c>
      <c r="R2097" t="n">
        <v>33.95739202003723</v>
      </c>
      <c r="S2097" t="n">
        <v>0.004410881088481739</v>
      </c>
      <c r="T2097">
        <f>O2097*Q2097</f>
        <v/>
      </c>
      <c r="U2097">
        <f>O2097*P2097</f>
        <v/>
      </c>
    </row>
    <row r="2098">
      <c r="A2098" t="inlineStr">
        <is>
          <t>202606</t>
        </is>
      </c>
      <c r="B2098" t="inlineStr">
        <is>
          <t>Integra</t>
        </is>
      </c>
      <c r="C2098" t="inlineStr">
        <is>
          <t>F3</t>
        </is>
      </c>
      <c r="D2098" t="inlineStr">
        <is>
          <t>IN-FONDO3</t>
        </is>
      </c>
      <c r="E2098" t="inlineStr">
        <is>
          <t>5372842LCP8F</t>
        </is>
      </c>
      <c r="F2098" t="inlineStr">
        <is>
          <t>PRIVFAELCP8F</t>
        </is>
      </c>
      <c r="G2098" t="inlineStr">
        <is>
          <t>ALT</t>
        </is>
      </c>
      <c r="H2098" t="inlineStr">
        <is>
          <t>Sector</t>
        </is>
      </c>
      <c r="I2098" t="inlineStr">
        <is>
          <t>Alts</t>
        </is>
      </c>
      <c r="J2098" t="inlineStr">
        <is>
          <t>Proxies</t>
        </is>
      </c>
      <c r="K2098" t="inlineStr"/>
      <c r="L2098" t="inlineStr"/>
      <c r="M2098" t="inlineStr">
        <is>
          <t>nan</t>
        </is>
      </c>
      <c r="N2098" t="b">
        <v>0</v>
      </c>
      <c r="O2098" t="n">
        <v>33.99381014</v>
      </c>
      <c r="P2098" t="n">
        <v>0.01689544883287928</v>
      </c>
      <c r="Q2098" t="n">
        <v>16.01536826997004</v>
      </c>
      <c r="R2098" t="n">
        <v>544.423388291542</v>
      </c>
      <c r="S2098" t="n">
        <v>0.5743406798549828</v>
      </c>
      <c r="T2098">
        <f>O2098*Q2098</f>
        <v/>
      </c>
      <c r="U2098">
        <f>O2098*P2098</f>
        <v/>
      </c>
    </row>
    <row r="2099">
      <c r="A2099" t="inlineStr">
        <is>
          <t>202606</t>
        </is>
      </c>
      <c r="B2099" t="inlineStr">
        <is>
          <t>Integra</t>
        </is>
      </c>
      <c r="C2099" t="inlineStr">
        <is>
          <t>F2</t>
        </is>
      </c>
      <c r="D2099" t="inlineStr">
        <is>
          <t>IN-FONDO2</t>
        </is>
      </c>
      <c r="E2099" t="inlineStr">
        <is>
          <t>5372842LCP8F</t>
        </is>
      </c>
      <c r="F2099" t="inlineStr">
        <is>
          <t>PRIVFAELCP8F</t>
        </is>
      </c>
      <c r="G2099" t="inlineStr">
        <is>
          <t>ALT</t>
        </is>
      </c>
      <c r="H2099" t="inlineStr">
        <is>
          <t>Sector</t>
        </is>
      </c>
      <c r="I2099" t="inlineStr">
        <is>
          <t>Alts</t>
        </is>
      </c>
      <c r="J2099" t="inlineStr">
        <is>
          <t>Proxies</t>
        </is>
      </c>
      <c r="K2099" t="inlineStr"/>
      <c r="L2099" t="inlineStr"/>
      <c r="M2099" t="inlineStr">
        <is>
          <t>nan</t>
        </is>
      </c>
      <c r="N2099" t="b">
        <v>0</v>
      </c>
      <c r="O2099" t="n">
        <v>33.99381014</v>
      </c>
      <c r="P2099" t="n">
        <v>0.003829693973608743</v>
      </c>
      <c r="Q2099" t="n">
        <v>29.48309350669193</v>
      </c>
      <c r="R2099" t="n">
        <v>1002.242683006352</v>
      </c>
      <c r="S2099" t="n">
        <v>0.1301858898331578</v>
      </c>
      <c r="T2099">
        <f>O2099*Q2099</f>
        <v/>
      </c>
      <c r="U2099">
        <f>O2099*P2099</f>
        <v/>
      </c>
    </row>
    <row r="2100">
      <c r="A2100" t="inlineStr">
        <is>
          <t>202606</t>
        </is>
      </c>
      <c r="B2100" t="inlineStr">
        <is>
          <t>Integra</t>
        </is>
      </c>
      <c r="C2100" t="inlineStr">
        <is>
          <t>F2</t>
        </is>
      </c>
      <c r="D2100" t="inlineStr">
        <is>
          <t>IN-FONDO2</t>
        </is>
      </c>
      <c r="E2100" t="inlineStr">
        <is>
          <t>5373542PGS15</t>
        </is>
      </c>
      <c r="F2100" t="inlineStr">
        <is>
          <t>PRIVFAEPGS15</t>
        </is>
      </c>
      <c r="G2100" t="inlineStr">
        <is>
          <t>ALT</t>
        </is>
      </c>
      <c r="H2100" t="inlineStr">
        <is>
          <t>Sector</t>
        </is>
      </c>
      <c r="I2100" t="inlineStr">
        <is>
          <t>Alts</t>
        </is>
      </c>
      <c r="J2100" t="inlineStr">
        <is>
          <t>Proxies</t>
        </is>
      </c>
      <c r="K2100" t="inlineStr"/>
      <c r="L2100" t="inlineStr"/>
      <c r="M2100" t="inlineStr">
        <is>
          <t>nan</t>
        </is>
      </c>
      <c r="N2100" t="b">
        <v>0</v>
      </c>
      <c r="O2100" t="n">
        <v>33.99381014</v>
      </c>
      <c r="P2100" t="n">
        <v>0.003333596579822597</v>
      </c>
      <c r="Q2100" t="n">
        <v>25.66386253152331</v>
      </c>
      <c r="R2100" t="n">
        <v>872.4124703556633</v>
      </c>
      <c r="S2100" t="n">
        <v>0.1133216492178427</v>
      </c>
      <c r="T2100">
        <f>O2100*Q2100</f>
        <v/>
      </c>
      <c r="U2100">
        <f>O2100*P2100</f>
        <v/>
      </c>
    </row>
    <row r="2101">
      <c r="A2101" t="inlineStr">
        <is>
          <t>202606</t>
        </is>
      </c>
      <c r="B2101" t="inlineStr">
        <is>
          <t>Integra</t>
        </is>
      </c>
      <c r="C2101" t="inlineStr">
        <is>
          <t>F3</t>
        </is>
      </c>
      <c r="D2101" t="inlineStr">
        <is>
          <t>IN-FONDO3</t>
        </is>
      </c>
      <c r="E2101" t="inlineStr">
        <is>
          <t>5373542PGS15</t>
        </is>
      </c>
      <c r="F2101" t="inlineStr">
        <is>
          <t>PRIVFAEPGS15</t>
        </is>
      </c>
      <c r="G2101" t="inlineStr">
        <is>
          <t>ALT</t>
        </is>
      </c>
      <c r="H2101" t="inlineStr">
        <is>
          <t>Sector</t>
        </is>
      </c>
      <c r="I2101" t="inlineStr">
        <is>
          <t>Alts</t>
        </is>
      </c>
      <c r="J2101" t="inlineStr">
        <is>
          <t>Proxies</t>
        </is>
      </c>
      <c r="K2101" t="inlineStr"/>
      <c r="L2101" t="inlineStr"/>
      <c r="M2101" t="inlineStr">
        <is>
          <t>nan</t>
        </is>
      </c>
      <c r="N2101" t="b">
        <v>0</v>
      </c>
      <c r="O2101" t="n">
        <v>33.99381014</v>
      </c>
      <c r="P2101" t="n">
        <v>0.004412049161039324</v>
      </c>
      <c r="Q2101" t="n">
        <v>4.1822263994401</v>
      </c>
      <c r="R2101" t="n">
        <v>142.1698101850625</v>
      </c>
      <c r="S2101" t="n">
        <v>0.149982361508717</v>
      </c>
      <c r="T2101">
        <f>O2101*Q2101</f>
        <v/>
      </c>
      <c r="U2101">
        <f>O2101*P2101</f>
        <v/>
      </c>
    </row>
    <row r="2102">
      <c r="A2102" t="inlineStr">
        <is>
          <t>202606</t>
        </is>
      </c>
      <c r="B2102" t="inlineStr">
        <is>
          <t>Integra</t>
        </is>
      </c>
      <c r="C2102" t="inlineStr">
        <is>
          <t>F3</t>
        </is>
      </c>
      <c r="D2102" t="inlineStr">
        <is>
          <t>IN-FONDO3</t>
        </is>
      </c>
      <c r="E2102" t="inlineStr">
        <is>
          <t>5373962COL7F</t>
        </is>
      </c>
      <c r="F2102" t="inlineStr">
        <is>
          <t>PRIVFAECOL7F</t>
        </is>
      </c>
      <c r="G2102" t="inlineStr">
        <is>
          <t>ALT</t>
        </is>
      </c>
      <c r="H2102" t="inlineStr">
        <is>
          <t>Sector</t>
        </is>
      </c>
      <c r="I2102" t="inlineStr">
        <is>
          <t>Alts</t>
        </is>
      </c>
      <c r="J2102" t="inlineStr">
        <is>
          <t>Proxies</t>
        </is>
      </c>
      <c r="K2102" t="inlineStr"/>
      <c r="L2102" t="inlineStr"/>
      <c r="M2102" t="inlineStr">
        <is>
          <t>nan</t>
        </is>
      </c>
      <c r="N2102" t="b">
        <v>0</v>
      </c>
      <c r="O2102" t="n">
        <v>33.99381014</v>
      </c>
      <c r="P2102" t="n">
        <v>0.01474075702007512</v>
      </c>
      <c r="Q2102" t="n">
        <v>13.97291392432439</v>
      </c>
      <c r="R2102" t="n">
        <v>474.9925830460457</v>
      </c>
      <c r="S2102" t="n">
        <v>0.5010944954603057</v>
      </c>
      <c r="T2102">
        <f>O2102*Q2102</f>
        <v/>
      </c>
      <c r="U2102">
        <f>O2102*P2102</f>
        <v/>
      </c>
    </row>
    <row r="2103">
      <c r="A2103" t="inlineStr">
        <is>
          <t>202606</t>
        </is>
      </c>
      <c r="B2103" t="inlineStr">
        <is>
          <t>Integra</t>
        </is>
      </c>
      <c r="C2103" t="inlineStr">
        <is>
          <t>F2</t>
        </is>
      </c>
      <c r="D2103" t="inlineStr">
        <is>
          <t>IN-FONDO2</t>
        </is>
      </c>
      <c r="E2103" t="inlineStr">
        <is>
          <t>5373962COL7F</t>
        </is>
      </c>
      <c r="F2103" t="inlineStr">
        <is>
          <t>PRIVFAECOL7F</t>
        </is>
      </c>
      <c r="G2103" t="inlineStr">
        <is>
          <t>ALT</t>
        </is>
      </c>
      <c r="H2103" t="inlineStr">
        <is>
          <t>Sector</t>
        </is>
      </c>
      <c r="I2103" t="inlineStr">
        <is>
          <t>Alts</t>
        </is>
      </c>
      <c r="J2103" t="inlineStr">
        <is>
          <t>Proxies</t>
        </is>
      </c>
      <c r="K2103" t="inlineStr"/>
      <c r="L2103" t="inlineStr"/>
      <c r="M2103" t="inlineStr">
        <is>
          <t>nan</t>
        </is>
      </c>
      <c r="N2103" t="b">
        <v>0</v>
      </c>
      <c r="O2103" t="n">
        <v>33.99381014</v>
      </c>
      <c r="P2103" t="n">
        <v>0.00278440539924825</v>
      </c>
      <c r="Q2103" t="n">
        <v>21.4358863429543</v>
      </c>
      <c r="R2103" t="n">
        <v>728.6874505250073</v>
      </c>
      <c r="S2103" t="n">
        <v>0.0946525484948359</v>
      </c>
      <c r="T2103">
        <f>O2103*Q2103</f>
        <v/>
      </c>
      <c r="U2103">
        <f>O2103*P2103</f>
        <v/>
      </c>
    </row>
    <row r="2104">
      <c r="A2104" t="inlineStr">
        <is>
          <t>202606</t>
        </is>
      </c>
      <c r="B2104" t="inlineStr">
        <is>
          <t>Integra</t>
        </is>
      </c>
      <c r="C2104" t="inlineStr">
        <is>
          <t>F2</t>
        </is>
      </c>
      <c r="D2104" t="inlineStr">
        <is>
          <t>IN-FONDO2</t>
        </is>
      </c>
      <c r="E2104" t="inlineStr">
        <is>
          <t>5374872ASFCC</t>
        </is>
      </c>
      <c r="F2104" t="inlineStr">
        <is>
          <t>PRIVFAEASFCC</t>
        </is>
      </c>
      <c r="G2104" t="inlineStr">
        <is>
          <t>ALT</t>
        </is>
      </c>
      <c r="H2104" t="inlineStr">
        <is>
          <t>Sector</t>
        </is>
      </c>
      <c r="I2104" t="inlineStr">
        <is>
          <t>Alts</t>
        </is>
      </c>
      <c r="J2104" t="inlineStr">
        <is>
          <t>Proxies</t>
        </is>
      </c>
      <c r="K2104" t="inlineStr"/>
      <c r="L2104" t="inlineStr"/>
      <c r="M2104" t="inlineStr">
        <is>
          <t>nan</t>
        </is>
      </c>
      <c r="N2104" t="b">
        <v>0</v>
      </c>
      <c r="O2104" t="n">
        <v>33.99381014</v>
      </c>
      <c r="P2104" t="n">
        <v>0.002939061324967056</v>
      </c>
      <c r="Q2104" t="n">
        <v>22.62651283968059</v>
      </c>
      <c r="R2104" t="n">
        <v>769.1613816023741</v>
      </c>
      <c r="S2104" t="n">
        <v>0.09990989267074694</v>
      </c>
      <c r="T2104">
        <f>O2104*Q2104</f>
        <v/>
      </c>
      <c r="U2104">
        <f>O2104*P2104</f>
        <v/>
      </c>
    </row>
    <row r="2105">
      <c r="A2105" t="inlineStr">
        <is>
          <t>202606</t>
        </is>
      </c>
      <c r="B2105" t="inlineStr">
        <is>
          <t>Integra</t>
        </is>
      </c>
      <c r="C2105" t="inlineStr">
        <is>
          <t>F2</t>
        </is>
      </c>
      <c r="D2105" t="inlineStr">
        <is>
          <t>IN-FONDO2</t>
        </is>
      </c>
      <c r="E2105" t="inlineStr">
        <is>
          <t>5358472ASF8G</t>
        </is>
      </c>
      <c r="F2105" t="inlineStr">
        <is>
          <t>PRIVFAEASF8G</t>
        </is>
      </c>
      <c r="G2105" t="inlineStr">
        <is>
          <t>ALT</t>
        </is>
      </c>
      <c r="H2105" t="inlineStr">
        <is>
          <t>Sector</t>
        </is>
      </c>
      <c r="I2105" t="inlineStr">
        <is>
          <t>Alts</t>
        </is>
      </c>
      <c r="J2105" t="inlineStr">
        <is>
          <t>Proxies</t>
        </is>
      </c>
      <c r="K2105" t="inlineStr"/>
      <c r="L2105" t="inlineStr"/>
      <c r="M2105" t="inlineStr">
        <is>
          <t>nan</t>
        </is>
      </c>
      <c r="N2105" t="b">
        <v>0</v>
      </c>
      <c r="O2105" t="n">
        <v>33.99381014</v>
      </c>
      <c r="P2105" t="n">
        <v>0.01049599913216555</v>
      </c>
      <c r="Q2105" t="n">
        <v>80.80398224827179</v>
      </c>
      <c r="R2105" t="n">
        <v>2746.835231103682</v>
      </c>
      <c r="S2105" t="n">
        <v>0.3567990017284405</v>
      </c>
      <c r="T2105">
        <f>O2105*Q2105</f>
        <v/>
      </c>
      <c r="U2105">
        <f>O2105*P2105</f>
        <v/>
      </c>
    </row>
    <row r="2106">
      <c r="A2106" t="inlineStr">
        <is>
          <t>202606</t>
        </is>
      </c>
      <c r="B2106" t="inlineStr">
        <is>
          <t>Integra</t>
        </is>
      </c>
      <c r="C2106" t="inlineStr">
        <is>
          <t>F3</t>
        </is>
      </c>
      <c r="D2106" t="inlineStr">
        <is>
          <t>IN-FONDO3</t>
        </is>
      </c>
      <c r="E2106" t="inlineStr">
        <is>
          <t>5374272CRF8B</t>
        </is>
      </c>
      <c r="F2106" t="inlineStr">
        <is>
          <t>PRIVFAECRF8B</t>
        </is>
      </c>
      <c r="G2106" t="inlineStr">
        <is>
          <t>ALT</t>
        </is>
      </c>
      <c r="H2106" t="inlineStr">
        <is>
          <t>Sector</t>
        </is>
      </c>
      <c r="I2106" t="inlineStr">
        <is>
          <t>Alts</t>
        </is>
      </c>
      <c r="J2106" t="inlineStr">
        <is>
          <t>Proxies</t>
        </is>
      </c>
      <c r="K2106" t="inlineStr"/>
      <c r="L2106" t="inlineStr"/>
      <c r="M2106" t="inlineStr">
        <is>
          <t>nan</t>
        </is>
      </c>
      <c r="N2106" t="b">
        <v>0</v>
      </c>
      <c r="O2106" t="n">
        <v>7.09780349</v>
      </c>
      <c r="P2106" t="n">
        <v>0.005367117242318654</v>
      </c>
      <c r="Q2106" t="n">
        <v>5.08754517468423</v>
      </c>
      <c r="R2106" t="n">
        <v>36.11039589640639</v>
      </c>
      <c r="S2106" t="n">
        <v>0.03809474349376852</v>
      </c>
      <c r="T2106">
        <f>O2106*Q2106</f>
        <v/>
      </c>
      <c r="U2106">
        <f>O2106*P2106</f>
        <v/>
      </c>
    </row>
    <row r="2107">
      <c r="A2107" t="inlineStr">
        <is>
          <t>202606</t>
        </is>
      </c>
      <c r="B2107" t="inlineStr">
        <is>
          <t>Integra</t>
        </is>
      </c>
      <c r="C2107" t="inlineStr">
        <is>
          <t>F2</t>
        </is>
      </c>
      <c r="D2107" t="inlineStr">
        <is>
          <t>IN-FONDO2</t>
        </is>
      </c>
      <c r="E2107" t="inlineStr">
        <is>
          <t>5374272CRF8B</t>
        </is>
      </c>
      <c r="F2107" t="inlineStr">
        <is>
          <t>PRIVFAECRF8B</t>
        </is>
      </c>
      <c r="G2107" t="inlineStr">
        <is>
          <t>ALT</t>
        </is>
      </c>
      <c r="H2107" t="inlineStr">
        <is>
          <t>Sector</t>
        </is>
      </c>
      <c r="I2107" t="inlineStr">
        <is>
          <t>Alts</t>
        </is>
      </c>
      <c r="J2107" t="inlineStr">
        <is>
          <t>Proxies</t>
        </is>
      </c>
      <c r="K2107" t="inlineStr"/>
      <c r="L2107" t="inlineStr"/>
      <c r="M2107" t="inlineStr">
        <is>
          <t>nan</t>
        </is>
      </c>
      <c r="N2107" t="b">
        <v>0</v>
      </c>
      <c r="O2107" t="n">
        <v>7.09780349</v>
      </c>
      <c r="P2107" t="n">
        <v>0.002703477384495177</v>
      </c>
      <c r="Q2107" t="n">
        <v>20.81285791229683</v>
      </c>
      <c r="R2107" t="n">
        <v>147.7255755267746</v>
      </c>
      <c r="S2107" t="n">
        <v>0.01918875121480594</v>
      </c>
      <c r="T2107">
        <f>O2107*Q2107</f>
        <v/>
      </c>
      <c r="U2107">
        <f>O2107*P2107</f>
        <v/>
      </c>
    </row>
    <row r="2108">
      <c r="A2108" t="inlineStr">
        <is>
          <t>202606</t>
        </is>
      </c>
      <c r="B2108" t="inlineStr">
        <is>
          <t>Integra</t>
        </is>
      </c>
      <c r="C2108" t="inlineStr">
        <is>
          <t>F2</t>
        </is>
      </c>
      <c r="D2108" t="inlineStr">
        <is>
          <t>IN-FONDO2</t>
        </is>
      </c>
      <c r="E2108" t="inlineStr">
        <is>
          <t>5374842BREVI</t>
        </is>
      </c>
      <c r="F2108" t="inlineStr">
        <is>
          <t>PRIVFAEBREVI</t>
        </is>
      </c>
      <c r="G2108" t="inlineStr">
        <is>
          <t>ALT</t>
        </is>
      </c>
      <c r="H2108" t="inlineStr">
        <is>
          <t>Sector</t>
        </is>
      </c>
      <c r="I2108" t="inlineStr">
        <is>
          <t>Alts</t>
        </is>
      </c>
      <c r="J2108" t="inlineStr">
        <is>
          <t>Proxies</t>
        </is>
      </c>
      <c r="K2108" t="inlineStr"/>
      <c r="L2108" t="inlineStr"/>
      <c r="M2108" t="inlineStr">
        <is>
          <t>nan</t>
        </is>
      </c>
      <c r="N2108" t="b">
        <v>0</v>
      </c>
      <c r="O2108" t="n">
        <v>7.09780349</v>
      </c>
      <c r="P2108" t="n">
        <v>0.008332591457364417</v>
      </c>
      <c r="Q2108" t="n">
        <v>64.14887841783364</v>
      </c>
      <c r="R2108" t="n">
        <v>455.3161331136853</v>
      </c>
      <c r="S2108" t="n">
        <v>0.05914309672682535</v>
      </c>
      <c r="T2108">
        <f>O2108*Q2108</f>
        <v/>
      </c>
      <c r="U2108">
        <f>O2108*P2108</f>
        <v/>
      </c>
    </row>
    <row r="2109">
      <c r="A2109" t="inlineStr">
        <is>
          <t>202606</t>
        </is>
      </c>
      <c r="B2109" t="inlineStr">
        <is>
          <t>Integra</t>
        </is>
      </c>
      <c r="C2109" t="inlineStr">
        <is>
          <t>F2</t>
        </is>
      </c>
      <c r="D2109" t="inlineStr">
        <is>
          <t>IN-FONDO2</t>
        </is>
      </c>
      <c r="E2109" t="inlineStr">
        <is>
          <t>5111042INF1U</t>
        </is>
      </c>
      <c r="F2109" t="inlineStr">
        <is>
          <t>CVL79410FI15</t>
        </is>
      </c>
      <c r="G2109" t="inlineStr">
        <is>
          <t>ALT</t>
        </is>
      </c>
      <c r="H2109" t="inlineStr">
        <is>
          <t>Sector</t>
        </is>
      </c>
      <c r="I2109" t="inlineStr">
        <is>
          <t>Alts</t>
        </is>
      </c>
      <c r="J2109" t="inlineStr">
        <is>
          <t>Proxies</t>
        </is>
      </c>
      <c r="K2109" t="inlineStr"/>
      <c r="L2109" t="inlineStr"/>
      <c r="M2109" t="inlineStr">
        <is>
          <t>nan</t>
        </is>
      </c>
      <c r="N2109" t="b">
        <v>0</v>
      </c>
      <c r="O2109" t="n">
        <v>54.42744687</v>
      </c>
      <c r="P2109" t="n">
        <v>0.0006874216570680596</v>
      </c>
      <c r="Q2109" t="n">
        <v>5.292150530441654</v>
      </c>
      <c r="R2109" t="n">
        <v>288.0382418236554</v>
      </c>
      <c r="S2109" t="n">
        <v>0.03741460571735917</v>
      </c>
      <c r="T2109">
        <f>O2109*Q2109</f>
        <v/>
      </c>
      <c r="U2109">
        <f>O2109*P2109</f>
        <v/>
      </c>
    </row>
    <row r="2110">
      <c r="A2110" t="inlineStr">
        <is>
          <t>202606</t>
        </is>
      </c>
      <c r="B2110" t="inlineStr">
        <is>
          <t>Integra</t>
        </is>
      </c>
      <c r="C2110" t="inlineStr">
        <is>
          <t>F3</t>
        </is>
      </c>
      <c r="D2110" t="inlineStr">
        <is>
          <t>IN-FONDO3</t>
        </is>
      </c>
      <c r="E2110" t="inlineStr">
        <is>
          <t>5111042INF1U</t>
        </is>
      </c>
      <c r="F2110" t="inlineStr">
        <is>
          <t>CVL79410FI15</t>
        </is>
      </c>
      <c r="G2110" t="inlineStr">
        <is>
          <t>ALT</t>
        </is>
      </c>
      <c r="H2110" t="inlineStr">
        <is>
          <t>Sector</t>
        </is>
      </c>
      <c r="I2110" t="inlineStr">
        <is>
          <t>Alts</t>
        </is>
      </c>
      <c r="J2110" t="inlineStr">
        <is>
          <t>Proxies</t>
        </is>
      </c>
      <c r="K2110" t="inlineStr"/>
      <c r="L2110" t="inlineStr"/>
      <c r="M2110" t="inlineStr">
        <is>
          <t>nan</t>
        </is>
      </c>
      <c r="N2110" t="b">
        <v>0</v>
      </c>
      <c r="O2110" t="n">
        <v>54.42744687</v>
      </c>
      <c r="P2110" t="n">
        <v>0.001573004300935986</v>
      </c>
      <c r="Q2110" t="n">
        <v>1.491066820356462</v>
      </c>
      <c r="R2110" t="n">
        <v>81.15496014457115</v>
      </c>
      <c r="S2110" t="n">
        <v>0.08561460801547487</v>
      </c>
      <c r="T2110">
        <f>O2110*Q2110</f>
        <v/>
      </c>
      <c r="U2110">
        <f>O2110*P2110</f>
        <v/>
      </c>
    </row>
    <row r="2111">
      <c r="A2111" t="inlineStr">
        <is>
          <t>202606</t>
        </is>
      </c>
      <c r="B2111" t="inlineStr">
        <is>
          <t>Integra</t>
        </is>
      </c>
      <c r="C2111" t="inlineStr">
        <is>
          <t>F2</t>
        </is>
      </c>
      <c r="D2111" t="inlineStr">
        <is>
          <t>IN-FONDO2</t>
        </is>
      </c>
      <c r="E2111" t="inlineStr">
        <is>
          <t>5111052INFS1</t>
        </is>
      </c>
      <c r="F2111" t="inlineStr">
        <is>
          <t>CVL795505D69</t>
        </is>
      </c>
      <c r="G2111" t="inlineStr">
        <is>
          <t>ALT</t>
        </is>
      </c>
      <c r="H2111" t="inlineStr">
        <is>
          <t>Sector</t>
        </is>
      </c>
      <c r="I2111" t="inlineStr">
        <is>
          <t>Alts</t>
        </is>
      </c>
      <c r="J2111" t="inlineStr">
        <is>
          <t>Proxies</t>
        </is>
      </c>
      <c r="K2111" t="inlineStr"/>
      <c r="L2111" t="inlineStr"/>
      <c r="M2111" t="inlineStr">
        <is>
          <t>nan</t>
        </is>
      </c>
      <c r="N2111" t="b">
        <v>0</v>
      </c>
      <c r="O2111" t="n">
        <v>54.42744687</v>
      </c>
      <c r="P2111" t="n">
        <v>0.0003166690828003531</v>
      </c>
      <c r="Q2111" t="n">
        <v>2.437893012658516</v>
      </c>
      <c r="R2111" t="n">
        <v>132.6882924212156</v>
      </c>
      <c r="S2111" t="n">
        <v>0.01723548967948785</v>
      </c>
      <c r="T2111">
        <f>O2111*Q2111</f>
        <v/>
      </c>
      <c r="U2111">
        <f>O2111*P2111</f>
        <v/>
      </c>
    </row>
    <row r="2112">
      <c r="A2112" t="inlineStr">
        <is>
          <t>202606</t>
        </is>
      </c>
      <c r="B2112" t="inlineStr">
        <is>
          <t>Integra</t>
        </is>
      </c>
      <c r="C2112" t="inlineStr">
        <is>
          <t>F3</t>
        </is>
      </c>
      <c r="D2112" t="inlineStr">
        <is>
          <t>IN-FONDO3</t>
        </is>
      </c>
      <c r="E2112" t="inlineStr">
        <is>
          <t>5111052INFS1</t>
        </is>
      </c>
      <c r="F2112" t="inlineStr">
        <is>
          <t>CVL795505D69</t>
        </is>
      </c>
      <c r="G2112" t="inlineStr">
        <is>
          <t>ALT</t>
        </is>
      </c>
      <c r="H2112" t="inlineStr">
        <is>
          <t>Sector</t>
        </is>
      </c>
      <c r="I2112" t="inlineStr">
        <is>
          <t>Alts</t>
        </is>
      </c>
      <c r="J2112" t="inlineStr">
        <is>
          <t>Proxies</t>
        </is>
      </c>
      <c r="K2112" t="inlineStr"/>
      <c r="L2112" t="inlineStr"/>
      <c r="M2112" t="inlineStr">
        <is>
          <t>nan</t>
        </is>
      </c>
      <c r="N2112" t="b">
        <v>0</v>
      </c>
      <c r="O2112" t="n">
        <v>54.42744687</v>
      </c>
      <c r="P2112" t="n">
        <v>0.0006286721794049097</v>
      </c>
      <c r="Q2112" t="n">
        <v>0.5959247708566775</v>
      </c>
      <c r="R2112" t="n">
        <v>32.43466380431874</v>
      </c>
      <c r="S2112" t="n">
        <v>0.03421702164320783</v>
      </c>
      <c r="T2112">
        <f>O2112*Q2112</f>
        <v/>
      </c>
      <c r="U2112">
        <f>O2112*P2112</f>
        <v/>
      </c>
    </row>
    <row r="2113">
      <c r="A2113" t="inlineStr">
        <is>
          <t>202606</t>
        </is>
      </c>
      <c r="B2113" t="inlineStr">
        <is>
          <t>Integra</t>
        </is>
      </c>
      <c r="C2113" t="inlineStr">
        <is>
          <t>F2</t>
        </is>
      </c>
      <c r="D2113" t="inlineStr">
        <is>
          <t>IN-FONDO2</t>
        </is>
      </c>
      <c r="E2113" t="inlineStr">
        <is>
          <t>5311082FIEAM</t>
        </is>
      </c>
      <c r="F2113" t="inlineStr">
        <is>
          <t>CVL79033FI20</t>
        </is>
      </c>
      <c r="G2113" t="inlineStr">
        <is>
          <t>ALT</t>
        </is>
      </c>
      <c r="H2113" t="inlineStr">
        <is>
          <t>Sector</t>
        </is>
      </c>
      <c r="I2113" t="inlineStr">
        <is>
          <t>Alts</t>
        </is>
      </c>
      <c r="J2113" t="inlineStr">
        <is>
          <t>Proxies</t>
        </is>
      </c>
      <c r="K2113" t="inlineStr"/>
      <c r="L2113" t="inlineStr"/>
      <c r="M2113" t="inlineStr">
        <is>
          <t>nan</t>
        </is>
      </c>
      <c r="N2113" t="b">
        <v>0</v>
      </c>
      <c r="O2113" t="n">
        <v>111.5193358</v>
      </c>
      <c r="P2113" t="n">
        <v>0.001081446217381574</v>
      </c>
      <c r="Q2113" t="n">
        <v>8.325568614422313</v>
      </c>
      <c r="R2113" t="n">
        <v>928.4618820377026</v>
      </c>
      <c r="S2113" t="n">
        <v>0.1206021638658155</v>
      </c>
      <c r="T2113">
        <f>O2113*Q2113</f>
        <v/>
      </c>
      <c r="U2113">
        <f>O2113*P2113</f>
        <v/>
      </c>
    </row>
    <row r="2114">
      <c r="A2114" t="inlineStr">
        <is>
          <t>202606</t>
        </is>
      </c>
      <c r="B2114" t="inlineStr">
        <is>
          <t>Integra</t>
        </is>
      </c>
      <c r="C2114" t="inlineStr">
        <is>
          <t>F3</t>
        </is>
      </c>
      <c r="D2114" t="inlineStr">
        <is>
          <t>IN-FONDO3</t>
        </is>
      </c>
      <c r="E2114" t="inlineStr">
        <is>
          <t>5311082FIEAM</t>
        </is>
      </c>
      <c r="F2114" t="inlineStr">
        <is>
          <t>CVL79033FI20</t>
        </is>
      </c>
      <c r="G2114" t="inlineStr">
        <is>
          <t>ALT</t>
        </is>
      </c>
      <c r="H2114" t="inlineStr">
        <is>
          <t>Sector</t>
        </is>
      </c>
      <c r="I2114" t="inlineStr">
        <is>
          <t>Alts</t>
        </is>
      </c>
      <c r="J2114" t="inlineStr">
        <is>
          <t>Proxies</t>
        </is>
      </c>
      <c r="K2114" t="inlineStr"/>
      <c r="L2114" t="inlineStr"/>
      <c r="M2114" t="inlineStr">
        <is>
          <t>nan</t>
        </is>
      </c>
      <c r="N2114" t="b">
        <v>0</v>
      </c>
      <c r="O2114" t="n">
        <v>111.5193358</v>
      </c>
      <c r="P2114" t="n">
        <v>0.004134885998997663</v>
      </c>
      <c r="Q2114" t="n">
        <v>3.91950061127824</v>
      </c>
      <c r="R2114" t="n">
        <v>437.1001048374433</v>
      </c>
      <c r="S2114" t="n">
        <v>0.4611197402169388</v>
      </c>
      <c r="T2114">
        <f>O2114*Q2114</f>
        <v/>
      </c>
      <c r="U2114">
        <f>O2114*P2114</f>
        <v/>
      </c>
    </row>
    <row r="2115">
      <c r="A2115" t="inlineStr">
        <is>
          <t>202606</t>
        </is>
      </c>
      <c r="B2115" t="inlineStr">
        <is>
          <t>Integra</t>
        </is>
      </c>
      <c r="C2115" t="inlineStr">
        <is>
          <t>F3</t>
        </is>
      </c>
      <c r="D2115" t="inlineStr">
        <is>
          <t>IN-FONDO3</t>
        </is>
      </c>
      <c r="E2115" t="inlineStr">
        <is>
          <t>5371262AGPII</t>
        </is>
      </c>
      <c r="F2115" t="inlineStr">
        <is>
          <t>PRIVFAEAGPII</t>
        </is>
      </c>
      <c r="G2115" t="inlineStr">
        <is>
          <t>ALT</t>
        </is>
      </c>
      <c r="H2115" t="inlineStr">
        <is>
          <t>Sector</t>
        </is>
      </c>
      <c r="I2115" t="inlineStr">
        <is>
          <t>Alts</t>
        </is>
      </c>
      <c r="J2115" t="inlineStr">
        <is>
          <t>Proxies</t>
        </is>
      </c>
      <c r="K2115" t="inlineStr"/>
      <c r="L2115" t="inlineStr"/>
      <c r="M2115" t="inlineStr">
        <is>
          <t>nan</t>
        </is>
      </c>
      <c r="N2115" t="b">
        <v>0</v>
      </c>
      <c r="O2115" t="n">
        <v>91.45506261</v>
      </c>
      <c r="P2115" t="n">
        <v>0.002338775824037211</v>
      </c>
      <c r="Q2115" t="n">
        <v>2.216949457416419</v>
      </c>
      <c r="R2115" t="n">
        <v>202.7512514312242</v>
      </c>
      <c r="S2115" t="n">
        <v>0.2138928894180775</v>
      </c>
      <c r="T2115">
        <f>O2115*Q2115</f>
        <v/>
      </c>
      <c r="U2115">
        <f>O2115*P2115</f>
        <v/>
      </c>
    </row>
    <row r="2116">
      <c r="A2116" t="inlineStr">
        <is>
          <t>202606</t>
        </is>
      </c>
      <c r="B2116" t="inlineStr">
        <is>
          <t>Integra</t>
        </is>
      </c>
      <c r="C2116" t="inlineStr">
        <is>
          <t>F2</t>
        </is>
      </c>
      <c r="D2116" t="inlineStr">
        <is>
          <t>IN-FONDO2</t>
        </is>
      </c>
      <c r="E2116" t="inlineStr">
        <is>
          <t>5371262AGPII</t>
        </is>
      </c>
      <c r="F2116" t="inlineStr">
        <is>
          <t>PRIVFAEAGPII</t>
        </is>
      </c>
      <c r="G2116" t="inlineStr">
        <is>
          <t>ALT</t>
        </is>
      </c>
      <c r="H2116" t="inlineStr">
        <is>
          <t>Sector</t>
        </is>
      </c>
      <c r="I2116" t="inlineStr">
        <is>
          <t>Alts</t>
        </is>
      </c>
      <c r="J2116" t="inlineStr">
        <is>
          <t>Proxies</t>
        </is>
      </c>
      <c r="K2116" t="inlineStr"/>
      <c r="L2116" t="inlineStr"/>
      <c r="M2116" t="inlineStr">
        <is>
          <t>nan</t>
        </is>
      </c>
      <c r="N2116" t="b">
        <v>0</v>
      </c>
      <c r="O2116" t="n">
        <v>91.45506261</v>
      </c>
      <c r="P2116" t="n">
        <v>0.0006393107172638387</v>
      </c>
      <c r="Q2116" t="n">
        <v>4.921766017549087</v>
      </c>
      <c r="R2116" t="n">
        <v>450.1204192867222</v>
      </c>
      <c r="S2116" t="n">
        <v>0.05846820167460838</v>
      </c>
      <c r="T2116">
        <f>O2116*Q2116</f>
        <v/>
      </c>
      <c r="U2116">
        <f>O2116*P2116</f>
        <v/>
      </c>
    </row>
    <row r="2117">
      <c r="A2117" t="inlineStr">
        <is>
          <t>202606</t>
        </is>
      </c>
      <c r="B2117" t="inlineStr">
        <is>
          <t>Integra</t>
        </is>
      </c>
      <c r="C2117" t="inlineStr">
        <is>
          <t>F2</t>
        </is>
      </c>
      <c r="D2117" t="inlineStr">
        <is>
          <t>IN-FONDO2</t>
        </is>
      </c>
      <c r="E2117" t="inlineStr">
        <is>
          <t>5111141KFIIP</t>
        </is>
      </c>
      <c r="F2117" t="inlineStr">
        <is>
          <t>CVL795602F20</t>
        </is>
      </c>
      <c r="G2117" t="inlineStr">
        <is>
          <t>ALT</t>
        </is>
      </c>
      <c r="H2117" t="inlineStr">
        <is>
          <t>Sector</t>
        </is>
      </c>
      <c r="I2117" t="inlineStr">
        <is>
          <t>Alts</t>
        </is>
      </c>
      <c r="J2117" t="inlineStr">
        <is>
          <t>Proxies</t>
        </is>
      </c>
      <c r="K2117" t="inlineStr"/>
      <c r="L2117" t="inlineStr"/>
      <c r="M2117" t="inlineStr">
        <is>
          <t>nan</t>
        </is>
      </c>
      <c r="N2117" t="b">
        <v>0</v>
      </c>
      <c r="O2117" t="n">
        <v>111.5193358</v>
      </c>
      <c r="P2117" t="n">
        <v>0.0002316025581209307</v>
      </c>
      <c r="Q2117" t="n">
        <v>1.783004053202207</v>
      </c>
      <c r="R2117" t="n">
        <v>198.8394277418179</v>
      </c>
      <c r="S2117" t="n">
        <v>0.02582816345122709</v>
      </c>
      <c r="T2117">
        <f>O2117*Q2117</f>
        <v/>
      </c>
      <c r="U2117">
        <f>O2117*P2117</f>
        <v/>
      </c>
    </row>
    <row r="2118">
      <c r="A2118" t="inlineStr">
        <is>
          <t>202606</t>
        </is>
      </c>
      <c r="B2118" t="inlineStr">
        <is>
          <t>Integra</t>
        </is>
      </c>
      <c r="C2118" t="inlineStr">
        <is>
          <t>F3</t>
        </is>
      </c>
      <c r="D2118" t="inlineStr">
        <is>
          <t>IN-FONDO3</t>
        </is>
      </c>
      <c r="E2118" t="inlineStr">
        <is>
          <t>5111141KFIIP</t>
        </is>
      </c>
      <c r="F2118" t="inlineStr">
        <is>
          <t>CVL795602F20</t>
        </is>
      </c>
      <c r="G2118" t="inlineStr">
        <is>
          <t>ALT</t>
        </is>
      </c>
      <c r="H2118" t="inlineStr">
        <is>
          <t>Sector</t>
        </is>
      </c>
      <c r="I2118" t="inlineStr">
        <is>
          <t>Alts</t>
        </is>
      </c>
      <c r="J2118" t="inlineStr">
        <is>
          <t>Proxies</t>
        </is>
      </c>
      <c r="K2118" t="inlineStr"/>
      <c r="L2118" t="inlineStr"/>
      <c r="M2118" t="inlineStr">
        <is>
          <t>nan</t>
        </is>
      </c>
      <c r="N2118" t="b">
        <v>0</v>
      </c>
      <c r="O2118" t="n">
        <v>111.5193358</v>
      </c>
      <c r="P2118" t="n">
        <v>0.0004605812160955172</v>
      </c>
      <c r="Q2118" t="n">
        <v>0.4365896323301935</v>
      </c>
      <c r="R2118" t="n">
        <v>48.68818581462939</v>
      </c>
      <c r="S2118" t="n">
        <v>0.05136371130092835</v>
      </c>
      <c r="T2118">
        <f>O2118*Q2118</f>
        <v/>
      </c>
      <c r="U2118">
        <f>O2118*P2118</f>
        <v/>
      </c>
    </row>
    <row r="2119">
      <c r="A2119" t="inlineStr">
        <is>
          <t>202606</t>
        </is>
      </c>
      <c r="B2119" t="inlineStr">
        <is>
          <t>Integra</t>
        </is>
      </c>
      <c r="C2119" t="inlineStr">
        <is>
          <t>F3</t>
        </is>
      </c>
      <c r="D2119" t="inlineStr">
        <is>
          <t>IN-FONDO3</t>
        </is>
      </c>
      <c r="E2119" t="inlineStr">
        <is>
          <t>5111142FFOR1</t>
        </is>
      </c>
      <c r="F2119" t="inlineStr">
        <is>
          <t>5111142FFOR1</t>
        </is>
      </c>
      <c r="G2119" t="inlineStr">
        <is>
          <t>ALT</t>
        </is>
      </c>
      <c r="H2119" t="inlineStr">
        <is>
          <t>Sector</t>
        </is>
      </c>
      <c r="I2119" t="inlineStr">
        <is>
          <t>Alts</t>
        </is>
      </c>
      <c r="J2119" t="inlineStr">
        <is>
          <t>Proxies</t>
        </is>
      </c>
      <c r="K2119" t="inlineStr"/>
      <c r="L2119" t="inlineStr"/>
      <c r="M2119" t="inlineStr">
        <is>
          <t>nan</t>
        </is>
      </c>
      <c r="N2119" t="b">
        <v>0</v>
      </c>
      <c r="O2119" t="n">
        <v>54.42744687</v>
      </c>
      <c r="P2119" t="n">
        <v>0.0004378602959299623</v>
      </c>
      <c r="Q2119" t="n">
        <v>0.4150522403684117</v>
      </c>
      <c r="R2119" t="n">
        <v>22.5902337609262</v>
      </c>
      <c r="S2119" t="n">
        <v>0.0238316179932105</v>
      </c>
      <c r="T2119">
        <f>O2119*Q2119</f>
        <v/>
      </c>
      <c r="U2119">
        <f>O2119*P2119</f>
        <v/>
      </c>
    </row>
    <row r="2120">
      <c r="A2120" t="inlineStr">
        <is>
          <t>202606</t>
        </is>
      </c>
      <c r="B2120" t="inlineStr">
        <is>
          <t>Integra</t>
        </is>
      </c>
      <c r="C2120" t="inlineStr">
        <is>
          <t>F2</t>
        </is>
      </c>
      <c r="D2120" t="inlineStr">
        <is>
          <t>IN-FONDO2</t>
        </is>
      </c>
      <c r="E2120" t="inlineStr">
        <is>
          <t>5111142FFOR1</t>
        </is>
      </c>
      <c r="F2120" t="inlineStr">
        <is>
          <t>5111142FFOR1</t>
        </is>
      </c>
      <c r="G2120" t="inlineStr">
        <is>
          <t>ALT</t>
        </is>
      </c>
      <c r="H2120" t="inlineStr">
        <is>
          <t>Sector</t>
        </is>
      </c>
      <c r="I2120" t="inlineStr">
        <is>
          <t>Alts</t>
        </is>
      </c>
      <c r="J2120" t="inlineStr">
        <is>
          <t>Proxies</t>
        </is>
      </c>
      <c r="K2120" t="inlineStr"/>
      <c r="L2120" t="inlineStr"/>
      <c r="M2120" t="inlineStr">
        <is>
          <t>nan</t>
        </is>
      </c>
      <c r="N2120" t="b">
        <v>0</v>
      </c>
      <c r="O2120" t="n">
        <v>54.42744687</v>
      </c>
      <c r="P2120" t="n">
        <v>0.0003132884105172838</v>
      </c>
      <c r="Q2120" t="n">
        <v>2.411866735435301</v>
      </c>
      <c r="R2120" t="n">
        <v>131.2717486004252</v>
      </c>
      <c r="S2120" t="n">
        <v>0.01705148831841621</v>
      </c>
      <c r="T2120">
        <f>O2120*Q2120</f>
        <v/>
      </c>
      <c r="U2120">
        <f>O2120*P2120</f>
        <v/>
      </c>
    </row>
    <row r="2121">
      <c r="A2121" t="inlineStr">
        <is>
          <t>202606</t>
        </is>
      </c>
      <c r="B2121" t="inlineStr">
        <is>
          <t>Integra</t>
        </is>
      </c>
      <c r="C2121" t="inlineStr">
        <is>
          <t>F2</t>
        </is>
      </c>
      <c r="D2121" t="inlineStr">
        <is>
          <t>IN-FONDO2</t>
        </is>
      </c>
      <c r="E2121" t="inlineStr">
        <is>
          <t>5111152FCRET</t>
        </is>
      </c>
      <c r="F2121" t="inlineStr">
        <is>
          <t>PRIVFACRET</t>
        </is>
      </c>
      <c r="G2121" t="inlineStr">
        <is>
          <t>ALT</t>
        </is>
      </c>
      <c r="H2121" t="inlineStr">
        <is>
          <t>Sector</t>
        </is>
      </c>
      <c r="I2121" t="inlineStr">
        <is>
          <t>Alts</t>
        </is>
      </c>
      <c r="J2121" t="inlineStr">
        <is>
          <t>Proxies</t>
        </is>
      </c>
      <c r="K2121" t="inlineStr"/>
      <c r="L2121" t="inlineStr"/>
      <c r="M2121" t="inlineStr">
        <is>
          <t>nan</t>
        </is>
      </c>
      <c r="N2121" t="b">
        <v>0</v>
      </c>
      <c r="O2121" t="n">
        <v>6.78134136</v>
      </c>
      <c r="P2121" t="n">
        <v>3.01617086025939e-08</v>
      </c>
      <c r="Q2121" t="n">
        <v>0.000232201445123281</v>
      </c>
      <c r="R2121" t="n">
        <v>0.001574637263666275</v>
      </c>
      <c r="S2121" t="n">
        <v>2.045368420350378e-07</v>
      </c>
      <c r="T2121">
        <f>O2121*Q2121</f>
        <v/>
      </c>
      <c r="U2121">
        <f>O2121*P2121</f>
        <v/>
      </c>
    </row>
    <row r="2122">
      <c r="A2122" t="inlineStr">
        <is>
          <t>202606</t>
        </is>
      </c>
      <c r="B2122" t="inlineStr">
        <is>
          <t>Integra</t>
        </is>
      </c>
      <c r="C2122" t="inlineStr">
        <is>
          <t>F3</t>
        </is>
      </c>
      <c r="D2122" t="inlineStr">
        <is>
          <t>IN-FONDO3</t>
        </is>
      </c>
      <c r="E2122" t="inlineStr">
        <is>
          <t>5111152FCRET</t>
        </is>
      </c>
      <c r="F2122" t="inlineStr">
        <is>
          <t>PRIVFACRET</t>
        </is>
      </c>
      <c r="G2122" t="inlineStr">
        <is>
          <t>ALT</t>
        </is>
      </c>
      <c r="H2122" t="inlineStr">
        <is>
          <t>Sector</t>
        </is>
      </c>
      <c r="I2122" t="inlineStr">
        <is>
          <t>Alts</t>
        </is>
      </c>
      <c r="J2122" t="inlineStr">
        <is>
          <t>Proxies</t>
        </is>
      </c>
      <c r="K2122" t="inlineStr"/>
      <c r="L2122" t="inlineStr"/>
      <c r="M2122" t="inlineStr">
        <is>
          <t>nan</t>
        </is>
      </c>
      <c r="N2122" t="b">
        <v>0</v>
      </c>
      <c r="O2122" t="n">
        <v>6.78134136</v>
      </c>
      <c r="P2122" t="n">
        <v>5.987899707191676e-08</v>
      </c>
      <c r="Q2122" t="n">
        <v>5.675991204666783e-05</v>
      </c>
      <c r="R2122" t="n">
        <v>0.0003849083391520308</v>
      </c>
      <c r="S2122" t="n">
        <v>4.06059919439108e-07</v>
      </c>
      <c r="T2122">
        <f>O2122*Q2122</f>
        <v/>
      </c>
      <c r="U2122">
        <f>O2122*P2122</f>
        <v/>
      </c>
    </row>
    <row r="2123">
      <c r="A2123" t="inlineStr">
        <is>
          <t>202606</t>
        </is>
      </c>
      <c r="B2123" t="inlineStr">
        <is>
          <t>Integra</t>
        </is>
      </c>
      <c r="C2123" t="inlineStr">
        <is>
          <t>F3</t>
        </is>
      </c>
      <c r="D2123" t="inlineStr">
        <is>
          <t>IN-FONDO3</t>
        </is>
      </c>
      <c r="E2123" t="inlineStr">
        <is>
          <t>5111072DES1B</t>
        </is>
      </c>
      <c r="F2123" t="inlineStr">
        <is>
          <t>CVL79010FI43</t>
        </is>
      </c>
      <c r="G2123" t="inlineStr">
        <is>
          <t>ALT</t>
        </is>
      </c>
      <c r="H2123" t="inlineStr">
        <is>
          <t>Sector</t>
        </is>
      </c>
      <c r="I2123" t="inlineStr">
        <is>
          <t>Alts</t>
        </is>
      </c>
      <c r="J2123" t="inlineStr">
        <is>
          <t>Proxies</t>
        </is>
      </c>
      <c r="K2123" t="inlineStr"/>
      <c r="L2123" t="inlineStr"/>
      <c r="M2123" t="inlineStr">
        <is>
          <t>nan</t>
        </is>
      </c>
      <c r="N2123" t="b">
        <v>0</v>
      </c>
      <c r="O2123" t="n">
        <v>54.42744687</v>
      </c>
      <c r="P2123" t="n">
        <v>0.004973948690107218</v>
      </c>
      <c r="Q2123" t="n">
        <v>4.714856694009874</v>
      </c>
      <c r="R2123" t="n">
        <v>256.6176122128862</v>
      </c>
      <c r="S2123" t="n">
        <v>0.2707193280649167</v>
      </c>
      <c r="T2123">
        <f>O2123*Q2123</f>
        <v/>
      </c>
      <c r="U2123">
        <f>O2123*P2123</f>
        <v/>
      </c>
    </row>
    <row r="2124">
      <c r="A2124" t="inlineStr">
        <is>
          <t>202606</t>
        </is>
      </c>
      <c r="B2124" t="inlineStr">
        <is>
          <t>Integra</t>
        </is>
      </c>
      <c r="C2124" t="inlineStr">
        <is>
          <t>F2</t>
        </is>
      </c>
      <c r="D2124" t="inlineStr">
        <is>
          <t>IN-FONDO2</t>
        </is>
      </c>
      <c r="E2124" t="inlineStr">
        <is>
          <t>5111072DES1B</t>
        </is>
      </c>
      <c r="F2124" t="inlineStr">
        <is>
          <t>CVL79010FI43</t>
        </is>
      </c>
      <c r="G2124" t="inlineStr">
        <is>
          <t>ALT</t>
        </is>
      </c>
      <c r="H2124" t="inlineStr">
        <is>
          <t>Sector</t>
        </is>
      </c>
      <c r="I2124" t="inlineStr">
        <is>
          <t>Alts</t>
        </is>
      </c>
      <c r="J2124" t="inlineStr">
        <is>
          <t>Proxies</t>
        </is>
      </c>
      <c r="K2124" t="inlineStr"/>
      <c r="L2124" t="inlineStr"/>
      <c r="M2124" t="inlineStr">
        <is>
          <t>nan</t>
        </is>
      </c>
      <c r="N2124" t="b">
        <v>0</v>
      </c>
      <c r="O2124" t="n">
        <v>54.42744687</v>
      </c>
      <c r="P2124" t="n">
        <v>0.0002684392065630849</v>
      </c>
      <c r="Q2124" t="n">
        <v>2.066592861597194</v>
      </c>
      <c r="R2124" t="n">
        <v>112.4793731765026</v>
      </c>
      <c r="S2124" t="n">
        <v>0.01461046065303726</v>
      </c>
      <c r="T2124">
        <f>O2124*Q2124</f>
        <v/>
      </c>
      <c r="U2124">
        <f>O2124*P2124</f>
        <v/>
      </c>
    </row>
    <row r="2125">
      <c r="A2125" t="inlineStr">
        <is>
          <t>202606</t>
        </is>
      </c>
      <c r="B2125" t="inlineStr">
        <is>
          <t>Integra</t>
        </is>
      </c>
      <c r="C2125" t="inlineStr">
        <is>
          <t>F2</t>
        </is>
      </c>
      <c r="D2125" t="inlineStr">
        <is>
          <t>IN-FONDO2</t>
        </is>
      </c>
      <c r="E2125" t="inlineStr">
        <is>
          <t>5111072DES2B</t>
        </is>
      </c>
      <c r="F2125" t="inlineStr">
        <is>
          <t>CVL79010FO29</t>
        </is>
      </c>
      <c r="G2125" t="inlineStr">
        <is>
          <t>ALT</t>
        </is>
      </c>
      <c r="H2125" t="inlineStr">
        <is>
          <t>Sector</t>
        </is>
      </c>
      <c r="I2125" t="inlineStr">
        <is>
          <t>Alts</t>
        </is>
      </c>
      <c r="J2125" t="inlineStr">
        <is>
          <t>Proxies</t>
        </is>
      </c>
      <c r="K2125" t="inlineStr"/>
      <c r="L2125" t="inlineStr"/>
      <c r="M2125" t="inlineStr">
        <is>
          <t>nan</t>
        </is>
      </c>
      <c r="N2125" t="b">
        <v>0</v>
      </c>
      <c r="O2125" t="n">
        <v>54.42744687</v>
      </c>
      <c r="P2125" t="n">
        <v>0.0002684392065630849</v>
      </c>
      <c r="Q2125" t="n">
        <v>2.066592861597194</v>
      </c>
      <c r="R2125" t="n">
        <v>112.4793731765026</v>
      </c>
      <c r="S2125" t="n">
        <v>0.01461046065303726</v>
      </c>
      <c r="T2125">
        <f>O2125*Q2125</f>
        <v/>
      </c>
      <c r="U2125">
        <f>O2125*P2125</f>
        <v/>
      </c>
    </row>
    <row r="2126">
      <c r="A2126" t="inlineStr">
        <is>
          <t>202606</t>
        </is>
      </c>
      <c r="B2126" t="inlineStr">
        <is>
          <t>Integra</t>
        </is>
      </c>
      <c r="C2126" t="inlineStr">
        <is>
          <t>F3</t>
        </is>
      </c>
      <c r="D2126" t="inlineStr">
        <is>
          <t>IN-FONDO3</t>
        </is>
      </c>
      <c r="E2126" t="inlineStr">
        <is>
          <t>5111072DES2B</t>
        </is>
      </c>
      <c r="F2126" t="inlineStr">
        <is>
          <t>CVL79010FO29</t>
        </is>
      </c>
      <c r="G2126" t="inlineStr">
        <is>
          <t>ALT</t>
        </is>
      </c>
      <c r="H2126" t="inlineStr">
        <is>
          <t>Sector</t>
        </is>
      </c>
      <c r="I2126" t="inlineStr">
        <is>
          <t>Alts</t>
        </is>
      </c>
      <c r="J2126" t="inlineStr">
        <is>
          <t>Proxies</t>
        </is>
      </c>
      <c r="K2126" t="inlineStr"/>
      <c r="L2126" t="inlineStr"/>
      <c r="M2126" t="inlineStr">
        <is>
          <t>nan</t>
        </is>
      </c>
      <c r="N2126" t="b">
        <v>0</v>
      </c>
      <c r="O2126" t="n">
        <v>54.42744687</v>
      </c>
      <c r="P2126" t="n">
        <v>0.004973948690107218</v>
      </c>
      <c r="Q2126" t="n">
        <v>4.714856694009874</v>
      </c>
      <c r="R2126" t="n">
        <v>256.6176122128862</v>
      </c>
      <c r="S2126" t="n">
        <v>0.2707193280649167</v>
      </c>
      <c r="T2126">
        <f>O2126*Q2126</f>
        <v/>
      </c>
      <c r="U2126">
        <f>O2126*P2126</f>
        <v/>
      </c>
    </row>
    <row r="2127">
      <c r="A2127" t="inlineStr">
        <is>
          <t>202606</t>
        </is>
      </c>
      <c r="B2127" t="inlineStr">
        <is>
          <t>Integra</t>
        </is>
      </c>
      <c r="C2127" t="inlineStr">
        <is>
          <t>F3</t>
        </is>
      </c>
      <c r="D2127" t="inlineStr">
        <is>
          <t>IN-FONDO3</t>
        </is>
      </c>
      <c r="E2127" t="inlineStr">
        <is>
          <t>5111011CCINM</t>
        </is>
      </c>
      <c r="F2127" t="inlineStr">
        <is>
          <t>BCP CAPITAL</t>
        </is>
      </c>
      <c r="G2127" t="inlineStr">
        <is>
          <t>ALT</t>
        </is>
      </c>
      <c r="H2127" t="inlineStr">
        <is>
          <t>Sector</t>
        </is>
      </c>
      <c r="I2127" t="inlineStr">
        <is>
          <t>Alts</t>
        </is>
      </c>
      <c r="J2127" t="inlineStr">
        <is>
          <t>Proxies</t>
        </is>
      </c>
      <c r="K2127" t="inlineStr"/>
      <c r="L2127" t="inlineStr"/>
      <c r="M2127" t="inlineStr">
        <is>
          <t>nan</t>
        </is>
      </c>
      <c r="N2127" t="b">
        <v>0</v>
      </c>
      <c r="O2127" t="n">
        <v>6.78134136</v>
      </c>
      <c r="P2127" t="n">
        <v>0.0009452624869051516</v>
      </c>
      <c r="Q2127" t="n">
        <v>0.8960239523269199</v>
      </c>
      <c r="R2127" t="n">
        <v>6.07624428746521</v>
      </c>
      <c r="S2127" t="n">
        <v>0.006410147598506363</v>
      </c>
      <c r="T2127">
        <f>O2127*Q2127</f>
        <v/>
      </c>
      <c r="U2127">
        <f>O2127*P2127</f>
        <v/>
      </c>
    </row>
    <row r="2128">
      <c r="A2128" t="inlineStr">
        <is>
          <t>202606</t>
        </is>
      </c>
      <c r="B2128" t="inlineStr">
        <is>
          <t>Integra</t>
        </is>
      </c>
      <c r="C2128" t="inlineStr">
        <is>
          <t>F2</t>
        </is>
      </c>
      <c r="D2128" t="inlineStr">
        <is>
          <t>IN-FONDO2</t>
        </is>
      </c>
      <c r="E2128" t="inlineStr">
        <is>
          <t>5111011CCINM</t>
        </is>
      </c>
      <c r="F2128" t="inlineStr">
        <is>
          <t>BCP CAPITAL</t>
        </is>
      </c>
      <c r="G2128" t="inlineStr">
        <is>
          <t>ALT</t>
        </is>
      </c>
      <c r="H2128" t="inlineStr">
        <is>
          <t>Sector</t>
        </is>
      </c>
      <c r="I2128" t="inlineStr">
        <is>
          <t>Alts</t>
        </is>
      </c>
      <c r="J2128" t="inlineStr">
        <is>
          <t>Proxies</t>
        </is>
      </c>
      <c r="K2128" t="inlineStr"/>
      <c r="L2128" t="inlineStr"/>
      <c r="M2128" t="inlineStr">
        <is>
          <t>nan</t>
        </is>
      </c>
      <c r="N2128" t="b">
        <v>0</v>
      </c>
      <c r="O2128" t="n">
        <v>6.78134136</v>
      </c>
      <c r="P2128" t="n">
        <v>0.000476139098468099</v>
      </c>
      <c r="Q2128" t="n">
        <v>3.665581025289814</v>
      </c>
      <c r="R2128" t="n">
        <v>24.85755621522902</v>
      </c>
      <c r="S2128" t="n">
        <v>0.003228861761554832</v>
      </c>
      <c r="T2128">
        <f>O2128*Q2128</f>
        <v/>
      </c>
      <c r="U2128">
        <f>O2128*P2128</f>
        <v/>
      </c>
    </row>
    <row r="2129">
      <c r="A2129" t="inlineStr">
        <is>
          <t>202606</t>
        </is>
      </c>
      <c r="B2129" t="inlineStr">
        <is>
          <t>Integra</t>
        </is>
      </c>
      <c r="C2129" t="inlineStr">
        <is>
          <t>F2</t>
        </is>
      </c>
      <c r="D2129" t="inlineStr">
        <is>
          <t>IN-FONDO2</t>
        </is>
      </c>
      <c r="E2129" t="inlineStr">
        <is>
          <t>5111042FINM2</t>
        </is>
      </c>
      <c r="F2129" t="inlineStr">
        <is>
          <t>5111042FINM2</t>
        </is>
      </c>
      <c r="G2129" t="inlineStr">
        <is>
          <t>ALT</t>
        </is>
      </c>
      <c r="H2129" t="inlineStr">
        <is>
          <t>Sector</t>
        </is>
      </c>
      <c r="I2129" t="inlineStr">
        <is>
          <t>Alts</t>
        </is>
      </c>
      <c r="J2129" t="inlineStr">
        <is>
          <t>Proxies</t>
        </is>
      </c>
      <c r="K2129" t="inlineStr"/>
      <c r="L2129" t="inlineStr"/>
      <c r="M2129" t="inlineStr">
        <is>
          <t>nan</t>
        </is>
      </c>
      <c r="N2129" t="b">
        <v>0</v>
      </c>
      <c r="O2129" t="n">
        <v>6.78134136</v>
      </c>
      <c r="P2129" t="n">
        <v>0.0005692684401569702</v>
      </c>
      <c r="Q2129" t="n">
        <v>4.382541990879012</v>
      </c>
      <c r="R2129" t="n">
        <v>29.71951326468458</v>
      </c>
      <c r="S2129" t="n">
        <v>0.003860403618179146</v>
      </c>
      <c r="T2129">
        <f>O2129*Q2129</f>
        <v/>
      </c>
      <c r="U2129">
        <f>O2129*P2129</f>
        <v/>
      </c>
    </row>
    <row r="2130">
      <c r="A2130" t="inlineStr">
        <is>
          <t>202606</t>
        </is>
      </c>
      <c r="B2130" t="inlineStr">
        <is>
          <t>Integra</t>
        </is>
      </c>
      <c r="C2130" t="inlineStr">
        <is>
          <t>F3</t>
        </is>
      </c>
      <c r="D2130" t="inlineStr">
        <is>
          <t>IN-FONDO3</t>
        </is>
      </c>
      <c r="E2130" t="inlineStr">
        <is>
          <t>5111042FINM2</t>
        </is>
      </c>
      <c r="F2130" t="inlineStr">
        <is>
          <t>5111042FINM2</t>
        </is>
      </c>
      <c r="G2130" t="inlineStr">
        <is>
          <t>ALT</t>
        </is>
      </c>
      <c r="H2130" t="inlineStr">
        <is>
          <t>Sector</t>
        </is>
      </c>
      <c r="I2130" t="inlineStr">
        <is>
          <t>Alts</t>
        </is>
      </c>
      <c r="J2130" t="inlineStr">
        <is>
          <t>Proxies</t>
        </is>
      </c>
      <c r="K2130" t="inlineStr"/>
      <c r="L2130" t="inlineStr"/>
      <c r="M2130" t="inlineStr">
        <is>
          <t>nan</t>
        </is>
      </c>
      <c r="N2130" t="b">
        <v>0</v>
      </c>
      <c r="O2130" t="n">
        <v>6.78134136</v>
      </c>
      <c r="P2130" t="n">
        <v>0.001489444911583596</v>
      </c>
      <c r="Q2130" t="n">
        <v>1.411860022944364</v>
      </c>
      <c r="R2130" t="n">
        <v>9.574304768123163</v>
      </c>
      <c r="S2130" t="n">
        <v>0.01010043438236338</v>
      </c>
      <c r="T2130">
        <f>O2130*Q2130</f>
        <v/>
      </c>
      <c r="U2130">
        <f>O2130*P2130</f>
        <v/>
      </c>
    </row>
    <row r="2131">
      <c r="A2131" t="inlineStr">
        <is>
          <t>202606</t>
        </is>
      </c>
      <c r="B2131" t="inlineStr">
        <is>
          <t>Integra</t>
        </is>
      </c>
      <c r="C2131" t="inlineStr">
        <is>
          <t>F3</t>
        </is>
      </c>
      <c r="D2131" t="inlineStr">
        <is>
          <t>IN-FONDO3</t>
        </is>
      </c>
      <c r="E2131" t="inlineStr">
        <is>
          <t>5111102FIBR2</t>
        </is>
      </c>
      <c r="F2131" t="inlineStr">
        <is>
          <t>US46434V6478</t>
        </is>
      </c>
      <c r="G2131" t="inlineStr">
        <is>
          <t>ALT</t>
        </is>
      </c>
      <c r="H2131" t="inlineStr">
        <is>
          <t>Sector</t>
        </is>
      </c>
      <c r="I2131" t="inlineStr">
        <is>
          <t>Alts</t>
        </is>
      </c>
      <c r="J2131" t="inlineStr">
        <is>
          <t>Proxies</t>
        </is>
      </c>
      <c r="K2131" t="inlineStr"/>
      <c r="L2131" t="inlineStr"/>
      <c r="M2131" t="inlineStr">
        <is>
          <t>nan</t>
        </is>
      </c>
      <c r="N2131" t="b">
        <v>0</v>
      </c>
      <c r="O2131" t="n">
        <v>7.09780349</v>
      </c>
      <c r="P2131" t="n">
        <v>0.004198047577858404</v>
      </c>
      <c r="Q2131" t="n">
        <v>3.97937211608248</v>
      </c>
      <c r="R2131" t="n">
        <v>28.24480129353891</v>
      </c>
      <c r="S2131" t="n">
        <v>0.02979691674930943</v>
      </c>
      <c r="T2131">
        <f>O2131*Q2131</f>
        <v/>
      </c>
      <c r="U2131">
        <f>O2131*P2131</f>
        <v/>
      </c>
    </row>
    <row r="2132">
      <c r="A2132" t="inlineStr">
        <is>
          <t>202606</t>
        </is>
      </c>
      <c r="B2132" t="inlineStr">
        <is>
          <t>Integra</t>
        </is>
      </c>
      <c r="C2132" t="inlineStr">
        <is>
          <t>F2</t>
        </is>
      </c>
      <c r="D2132" t="inlineStr">
        <is>
          <t>IN-FONDO2</t>
        </is>
      </c>
      <c r="E2132" t="inlineStr">
        <is>
          <t>5111102FIBR2</t>
        </is>
      </c>
      <c r="F2132" t="inlineStr">
        <is>
          <t>US46434V6478</t>
        </is>
      </c>
      <c r="G2132" t="inlineStr">
        <is>
          <t>ALT</t>
        </is>
      </c>
      <c r="H2132" t="inlineStr">
        <is>
          <t>Sector</t>
        </is>
      </c>
      <c r="I2132" t="inlineStr">
        <is>
          <t>Alts</t>
        </is>
      </c>
      <c r="J2132" t="inlineStr">
        <is>
          <t>Proxies</t>
        </is>
      </c>
      <c r="K2132" t="inlineStr"/>
      <c r="L2132" t="inlineStr"/>
      <c r="M2132" t="inlineStr">
        <is>
          <t>nan</t>
        </is>
      </c>
      <c r="N2132" t="b">
        <v>0</v>
      </c>
      <c r="O2132" t="n">
        <v>7.09780349</v>
      </c>
      <c r="P2132" t="n">
        <v>0.001292390105208299</v>
      </c>
      <c r="Q2132" t="n">
        <v>9.949530845430557</v>
      </c>
      <c r="R2132" t="n">
        <v>70.61981475855966</v>
      </c>
      <c r="S2132" t="n">
        <v>0.009173130999188933</v>
      </c>
      <c r="T2132">
        <f>O2132*Q2132</f>
        <v/>
      </c>
      <c r="U2132">
        <f>O2132*P2132</f>
        <v/>
      </c>
    </row>
    <row r="2133">
      <c r="A2133" t="inlineStr">
        <is>
          <t>202606</t>
        </is>
      </c>
      <c r="B2133" t="inlineStr">
        <is>
          <t>Integra</t>
        </is>
      </c>
      <c r="C2133" t="inlineStr">
        <is>
          <t>F2</t>
        </is>
      </c>
      <c r="D2133" t="inlineStr">
        <is>
          <t>IN-FONDO2</t>
        </is>
      </c>
      <c r="E2133" t="inlineStr">
        <is>
          <t>5111102FIBR3</t>
        </is>
      </c>
      <c r="F2133" t="inlineStr">
        <is>
          <t>CVL79033FI87</t>
        </is>
      </c>
      <c r="G2133" t="inlineStr">
        <is>
          <t>ALT</t>
        </is>
      </c>
      <c r="H2133" t="inlineStr">
        <is>
          <t>Sector</t>
        </is>
      </c>
      <c r="I2133" t="inlineStr">
        <is>
          <t>Alts</t>
        </is>
      </c>
      <c r="J2133" t="inlineStr">
        <is>
          <t>Proxies</t>
        </is>
      </c>
      <c r="K2133" t="inlineStr"/>
      <c r="L2133" t="inlineStr"/>
      <c r="M2133" t="inlineStr">
        <is>
          <t>nan</t>
        </is>
      </c>
      <c r="N2133" t="b">
        <v>0</v>
      </c>
      <c r="O2133" t="n">
        <v>7.09780349</v>
      </c>
      <c r="P2133" t="n">
        <v>0.004170594306607305</v>
      </c>
      <c r="Q2133" t="n">
        <v>32.1075320293314</v>
      </c>
      <c r="R2133" t="n">
        <v>227.8929528930752</v>
      </c>
      <c r="S2133" t="n">
        <v>0.02960205882481146</v>
      </c>
      <c r="T2133">
        <f>O2133*Q2133</f>
        <v/>
      </c>
      <c r="U2133">
        <f>O2133*P2133</f>
        <v/>
      </c>
    </row>
    <row r="2134">
      <c r="A2134" t="inlineStr">
        <is>
          <t>202606</t>
        </is>
      </c>
      <c r="B2134" t="inlineStr">
        <is>
          <t>Integra</t>
        </is>
      </c>
      <c r="C2134" t="inlineStr">
        <is>
          <t>F2</t>
        </is>
      </c>
      <c r="D2134" t="inlineStr">
        <is>
          <t>IN-FONDO2</t>
        </is>
      </c>
      <c r="E2134" t="inlineStr">
        <is>
          <t>5111181FDVI1</t>
        </is>
      </c>
      <c r="F2134" t="inlineStr">
        <is>
          <t>CVL225501V53</t>
        </is>
      </c>
      <c r="G2134" t="inlineStr">
        <is>
          <t>ALT</t>
        </is>
      </c>
      <c r="H2134" t="inlineStr">
        <is>
          <t>Sector</t>
        </is>
      </c>
      <c r="I2134" t="inlineStr">
        <is>
          <t>Alts</t>
        </is>
      </c>
      <c r="J2134" t="inlineStr">
        <is>
          <t>Proxies</t>
        </is>
      </c>
      <c r="K2134" t="inlineStr"/>
      <c r="L2134" t="inlineStr"/>
      <c r="M2134" t="inlineStr">
        <is>
          <t>nan</t>
        </is>
      </c>
      <c r="N2134" t="b">
        <v>0</v>
      </c>
      <c r="O2134" t="n">
        <v>54.42744687</v>
      </c>
      <c r="P2134" t="n">
        <v>7.0935775099479e-05</v>
      </c>
      <c r="Q2134" t="n">
        <v>0.546102666333118</v>
      </c>
      <c r="R2134" t="n">
        <v>29.72297385741112</v>
      </c>
      <c r="S2134" t="n">
        <v>0.003860853130409162</v>
      </c>
      <c r="T2134">
        <f>O2134*Q2134</f>
        <v/>
      </c>
      <c r="U2134">
        <f>O2134*P2134</f>
        <v/>
      </c>
    </row>
    <row r="2135">
      <c r="A2135" t="inlineStr">
        <is>
          <t>202606</t>
        </is>
      </c>
      <c r="B2135" t="inlineStr">
        <is>
          <t>Integra</t>
        </is>
      </c>
      <c r="C2135" t="inlineStr">
        <is>
          <t>F3</t>
        </is>
      </c>
      <c r="D2135" t="inlineStr">
        <is>
          <t>IN-FONDO3</t>
        </is>
      </c>
      <c r="E2135" t="inlineStr">
        <is>
          <t>5111181FDVI1</t>
        </is>
      </c>
      <c r="F2135" t="inlineStr">
        <is>
          <t>CVL225501V53</t>
        </is>
      </c>
      <c r="G2135" t="inlineStr">
        <is>
          <t>ALT</t>
        </is>
      </c>
      <c r="H2135" t="inlineStr">
        <is>
          <t>Sector</t>
        </is>
      </c>
      <c r="I2135" t="inlineStr">
        <is>
          <t>Alts</t>
        </is>
      </c>
      <c r="J2135" t="inlineStr">
        <is>
          <t>Proxies</t>
        </is>
      </c>
      <c r="K2135" t="inlineStr"/>
      <c r="L2135" t="inlineStr"/>
      <c r="M2135" t="inlineStr">
        <is>
          <t>nan</t>
        </is>
      </c>
      <c r="N2135" t="b">
        <v>0</v>
      </c>
      <c r="O2135" t="n">
        <v>54.42744687</v>
      </c>
      <c r="P2135" t="n">
        <v>0.0001408262839434149</v>
      </c>
      <c r="Q2135" t="n">
        <v>0.133490670875584</v>
      </c>
      <c r="R2135" t="n">
        <v>7.265556396721506</v>
      </c>
      <c r="S2135" t="n">
        <v>0.007664815087229747</v>
      </c>
      <c r="T2135">
        <f>O2135*Q2135</f>
        <v/>
      </c>
      <c r="U2135">
        <f>O2135*P2135</f>
        <v/>
      </c>
    </row>
    <row r="2136">
      <c r="A2136" t="inlineStr">
        <is>
          <t>202606</t>
        </is>
      </c>
      <c r="B2136" t="inlineStr">
        <is>
          <t>Integra</t>
        </is>
      </c>
      <c r="C2136" t="inlineStr">
        <is>
          <t>F1</t>
        </is>
      </c>
      <c r="D2136" t="inlineStr">
        <is>
          <t>IN-FONDO1</t>
        </is>
      </c>
      <c r="E2136" t="inlineStr">
        <is>
          <t>15532427PD99</t>
        </is>
      </c>
      <c r="F2136" t="inlineStr">
        <is>
          <t>USP0R137PD99</t>
        </is>
      </c>
      <c r="G2136" t="inlineStr">
        <is>
          <t>BU</t>
        </is>
      </c>
      <c r="H2136" t="inlineStr">
        <is>
          <t>Sector</t>
        </is>
      </c>
      <c r="I2136" t="inlineStr">
        <is>
          <t>Proxies</t>
        </is>
      </c>
      <c r="J2136" t="inlineStr">
        <is>
          <t>Proxies</t>
        </is>
      </c>
      <c r="K2136" t="inlineStr"/>
      <c r="L2136" t="inlineStr"/>
      <c r="M2136" t="inlineStr">
        <is>
          <t>nan</t>
        </is>
      </c>
      <c r="N2136" t="b">
        <v>0</v>
      </c>
      <c r="O2136" t="n">
        <v>3.53598301</v>
      </c>
      <c r="P2136" t="n">
        <v>0.005941390974507245</v>
      </c>
      <c r="Q2136" t="n">
        <v>12.89046623743285</v>
      </c>
      <c r="R2136" t="n">
        <v>45.58046960654119</v>
      </c>
      <c r="S2136" t="n">
        <v>0.02100865754162496</v>
      </c>
      <c r="T2136">
        <f>O2136*Q2136</f>
        <v/>
      </c>
      <c r="U2136">
        <f>O2136*P2136</f>
        <v/>
      </c>
    </row>
    <row r="2137">
      <c r="A2137" t="inlineStr">
        <is>
          <t>202606</t>
        </is>
      </c>
      <c r="B2137" t="inlineStr">
        <is>
          <t>Integra</t>
        </is>
      </c>
      <c r="C2137" t="inlineStr">
        <is>
          <t>F2</t>
        </is>
      </c>
      <c r="D2137" t="inlineStr">
        <is>
          <t>IN-FONDO2</t>
        </is>
      </c>
      <c r="E2137" t="inlineStr">
        <is>
          <t>15532427PD99</t>
        </is>
      </c>
      <c r="F2137" t="inlineStr">
        <is>
          <t>USP0R137PD99</t>
        </is>
      </c>
      <c r="G2137" t="inlineStr">
        <is>
          <t>BU</t>
        </is>
      </c>
      <c r="H2137" t="inlineStr">
        <is>
          <t>Sector</t>
        </is>
      </c>
      <c r="I2137" t="inlineStr">
        <is>
          <t>Proxies</t>
        </is>
      </c>
      <c r="J2137" t="inlineStr">
        <is>
          <t>Proxies</t>
        </is>
      </c>
      <c r="K2137" t="inlineStr"/>
      <c r="L2137" t="inlineStr"/>
      <c r="M2137" t="inlineStr">
        <is>
          <t>nan</t>
        </is>
      </c>
      <c r="N2137" t="b">
        <v>0</v>
      </c>
      <c r="O2137" t="n">
        <v>3.53598301</v>
      </c>
      <c r="P2137" t="n">
        <v>0.0009358116171407463</v>
      </c>
      <c r="Q2137" t="n">
        <v>7.204393249941694</v>
      </c>
      <c r="R2137" t="n">
        <v>25.47461212915251</v>
      </c>
      <c r="S2137" t="n">
        <v>0.003309013978770303</v>
      </c>
      <c r="T2137">
        <f>O2137*Q2137</f>
        <v/>
      </c>
      <c r="U2137">
        <f>O2137*P2137</f>
        <v/>
      </c>
    </row>
    <row r="2138">
      <c r="A2138" t="inlineStr">
        <is>
          <t>202606</t>
        </is>
      </c>
      <c r="B2138" t="inlineStr">
        <is>
          <t>Integra</t>
        </is>
      </c>
      <c r="C2138" t="inlineStr">
        <is>
          <t>F1</t>
        </is>
      </c>
      <c r="D2138" t="inlineStr">
        <is>
          <t>IN-FONDO1</t>
        </is>
      </c>
      <c r="E2138" t="inlineStr">
        <is>
          <t>22583521701U</t>
        </is>
      </c>
      <c r="F2138" t="inlineStr">
        <is>
          <t>CVL14017HL12</t>
        </is>
      </c>
      <c r="G2138" t="inlineStr">
        <is>
          <t>BU</t>
        </is>
      </c>
      <c r="H2138" t="inlineStr">
        <is>
          <t>Sector</t>
        </is>
      </c>
      <c r="I2138" t="inlineStr">
        <is>
          <t>Proxies</t>
        </is>
      </c>
      <c r="J2138" t="inlineStr">
        <is>
          <t>Proxies</t>
        </is>
      </c>
      <c r="K2138" t="inlineStr"/>
      <c r="L2138" t="inlineStr">
        <is>
          <t>Inca Rail</t>
        </is>
      </c>
      <c r="M2138" t="inlineStr">
        <is>
          <t>Inca Rail</t>
        </is>
      </c>
      <c r="N2138" t="b">
        <v>0</v>
      </c>
      <c r="O2138" t="n">
        <v>29.00131826</v>
      </c>
      <c r="P2138" t="n">
        <v>0.003806648398551469</v>
      </c>
      <c r="Q2138" t="n">
        <v>8.258919985210227</v>
      </c>
      <c r="R2138" t="n">
        <v>239.5195669749563</v>
      </c>
      <c r="S2138" t="n">
        <v>0.1103978217103105</v>
      </c>
      <c r="T2138">
        <f>O2138*Q2138</f>
        <v/>
      </c>
      <c r="U2138">
        <f>O2138*P2138</f>
        <v/>
      </c>
    </row>
    <row r="2139">
      <c r="A2139" t="inlineStr">
        <is>
          <t>202606</t>
        </is>
      </c>
      <c r="B2139" t="inlineStr">
        <is>
          <t>Integra</t>
        </is>
      </c>
      <c r="C2139" t="inlineStr">
        <is>
          <t>F1</t>
        </is>
      </c>
      <c r="D2139" t="inlineStr">
        <is>
          <t>IN-FONDO1</t>
        </is>
      </c>
      <c r="E2139" t="inlineStr">
        <is>
          <t>2702042CA11U</t>
        </is>
      </c>
      <c r="F2139" t="inlineStr">
        <is>
          <t>CVL80200F308</t>
        </is>
      </c>
      <c r="G2139" t="inlineStr">
        <is>
          <t>BU</t>
        </is>
      </c>
      <c r="H2139" t="inlineStr">
        <is>
          <t>Sector</t>
        </is>
      </c>
      <c r="I2139" t="inlineStr">
        <is>
          <t>Proxies</t>
        </is>
      </c>
      <c r="J2139" t="inlineStr">
        <is>
          <t>Proxies</t>
        </is>
      </c>
      <c r="K2139" t="inlineStr"/>
      <c r="L2139" t="inlineStr">
        <is>
          <t>Casa Andina (Titulizadora)</t>
        </is>
      </c>
      <c r="M2139" t="inlineStr">
        <is>
          <t>Casa Andina (Titulizadora)</t>
        </is>
      </c>
      <c r="N2139" t="b">
        <v>0</v>
      </c>
      <c r="O2139" t="n">
        <v>11.69139653</v>
      </c>
      <c r="P2139" t="n">
        <v>0.003429913358774477</v>
      </c>
      <c r="Q2139" t="n">
        <v>7.441554097063806</v>
      </c>
      <c r="R2139" t="n">
        <v>87.00215974821907</v>
      </c>
      <c r="S2139" t="n">
        <v>0.04010047714097657</v>
      </c>
      <c r="T2139">
        <f>O2139*Q2139</f>
        <v/>
      </c>
      <c r="U2139">
        <f>O2139*P2139</f>
        <v/>
      </c>
    </row>
    <row r="2140">
      <c r="A2140" t="inlineStr">
        <is>
          <t>202606</t>
        </is>
      </c>
      <c r="B2140" t="inlineStr">
        <is>
          <t>Integra</t>
        </is>
      </c>
      <c r="C2140" t="inlineStr">
        <is>
          <t>F2</t>
        </is>
      </c>
      <c r="D2140" t="inlineStr">
        <is>
          <t>IN-FONDO2</t>
        </is>
      </c>
      <c r="E2140" t="inlineStr">
        <is>
          <t>2702042CA11U</t>
        </is>
      </c>
      <c r="F2140" t="inlineStr">
        <is>
          <t>CVL80200F308</t>
        </is>
      </c>
      <c r="G2140" t="inlineStr">
        <is>
          <t>BU</t>
        </is>
      </c>
      <c r="H2140" t="inlineStr">
        <is>
          <t>Sector</t>
        </is>
      </c>
      <c r="I2140" t="inlineStr">
        <is>
          <t>Proxies</t>
        </is>
      </c>
      <c r="J2140" t="inlineStr">
        <is>
          <t>Proxies</t>
        </is>
      </c>
      <c r="K2140" t="inlineStr"/>
      <c r="L2140" t="inlineStr">
        <is>
          <t>Casa Andina (Titulizadora)</t>
        </is>
      </c>
      <c r="M2140" t="inlineStr">
        <is>
          <t>Casa Andina (Titulizadora)</t>
        </is>
      </c>
      <c r="N2140" t="b">
        <v>0</v>
      </c>
      <c r="O2140" t="n">
        <v>11.69139653</v>
      </c>
      <c r="P2140" t="n">
        <v>5.18903810695274e-05</v>
      </c>
      <c r="Q2140" t="n">
        <v>0.3994807333728366</v>
      </c>
      <c r="R2140" t="n">
        <v>4.670487659957037</v>
      </c>
      <c r="S2140" t="n">
        <v>0.0006066710211766503</v>
      </c>
      <c r="T2140">
        <f>O2140*Q2140</f>
        <v/>
      </c>
      <c r="U2140">
        <f>O2140*P2140</f>
        <v/>
      </c>
    </row>
    <row r="2141">
      <c r="A2141" t="inlineStr">
        <is>
          <t>202606</t>
        </is>
      </c>
      <c r="B2141" t="inlineStr">
        <is>
          <t>Integra</t>
        </is>
      </c>
      <c r="C2141" t="inlineStr">
        <is>
          <t>F2</t>
        </is>
      </c>
      <c r="D2141" t="inlineStr">
        <is>
          <t>IN-FONDO2</t>
        </is>
      </c>
      <c r="E2141" t="inlineStr">
        <is>
          <t>22584221801U</t>
        </is>
      </c>
      <c r="F2141" t="inlineStr">
        <is>
          <t>CVL74200B016</t>
        </is>
      </c>
      <c r="G2141" t="inlineStr">
        <is>
          <t>BU</t>
        </is>
      </c>
      <c r="H2141" t="inlineStr">
        <is>
          <t>Sector</t>
        </is>
      </c>
      <c r="I2141" t="inlineStr">
        <is>
          <t>Proxies</t>
        </is>
      </c>
      <c r="J2141" t="inlineStr">
        <is>
          <t>Proxies</t>
        </is>
      </c>
      <c r="K2141" t="inlineStr"/>
      <c r="L2141" t="inlineStr">
        <is>
          <t>Inversiones Nacionales de Turismo</t>
        </is>
      </c>
      <c r="M2141" t="inlineStr">
        <is>
          <t>Inversiones Nacionales de Turismo</t>
        </is>
      </c>
      <c r="N2141" t="b">
        <v>0</v>
      </c>
      <c r="O2141" t="n">
        <v>11.69139653</v>
      </c>
      <c r="P2141" t="n">
        <v>0.002162430924471349</v>
      </c>
      <c r="Q2141" t="n">
        <v>16.64758426843025</v>
      </c>
      <c r="R2141" t="n">
        <v>194.633508948808</v>
      </c>
      <c r="S2141" t="n">
        <v>0.02528183740672902</v>
      </c>
      <c r="T2141">
        <f>O2141*Q2141</f>
        <v/>
      </c>
      <c r="U2141">
        <f>O2141*P2141</f>
        <v/>
      </c>
    </row>
    <row r="2142">
      <c r="A2142" t="inlineStr">
        <is>
          <t>202606</t>
        </is>
      </c>
      <c r="B2142" t="inlineStr">
        <is>
          <t>Integra</t>
        </is>
      </c>
      <c r="C2142" t="inlineStr">
        <is>
          <t>F1</t>
        </is>
      </c>
      <c r="D2142" t="inlineStr">
        <is>
          <t>IN-FONDO1</t>
        </is>
      </c>
      <c r="E2142" t="inlineStr">
        <is>
          <t>22584221801U</t>
        </is>
      </c>
      <c r="F2142" t="inlineStr">
        <is>
          <t>CVL74200B016</t>
        </is>
      </c>
      <c r="G2142" t="inlineStr">
        <is>
          <t>BU</t>
        </is>
      </c>
      <c r="H2142" t="inlineStr">
        <is>
          <t>Sector</t>
        </is>
      </c>
      <c r="I2142" t="inlineStr">
        <is>
          <t>Proxies</t>
        </is>
      </c>
      <c r="J2142" t="inlineStr">
        <is>
          <t>Proxies</t>
        </is>
      </c>
      <c r="K2142" t="inlineStr"/>
      <c r="L2142" t="inlineStr">
        <is>
          <t>Inversiones Nacionales de Turismo</t>
        </is>
      </c>
      <c r="M2142" t="inlineStr">
        <is>
          <t>Inversiones Nacionales de Turismo</t>
        </is>
      </c>
      <c r="N2142" t="b">
        <v>0</v>
      </c>
      <c r="O2142" t="n">
        <v>11.69139653</v>
      </c>
      <c r="P2142" t="n">
        <v>0.007768205576077305</v>
      </c>
      <c r="Q2142" t="n">
        <v>16.85393069291606</v>
      </c>
      <c r="R2142" t="n">
        <v>197.0459868200194</v>
      </c>
      <c r="S2142" t="n">
        <v>0.09082117171647686</v>
      </c>
      <c r="T2142">
        <f>O2142*Q2142</f>
        <v/>
      </c>
      <c r="U2142">
        <f>O2142*P2142</f>
        <v/>
      </c>
    </row>
    <row r="2143">
      <c r="A2143" t="inlineStr">
        <is>
          <t>202606</t>
        </is>
      </c>
      <c r="B2143" t="inlineStr">
        <is>
          <t>Integra</t>
        </is>
      </c>
      <c r="C2143" t="inlineStr">
        <is>
          <t>F1</t>
        </is>
      </c>
      <c r="D2143" t="inlineStr">
        <is>
          <t>IN-FONDO1</t>
        </is>
      </c>
      <c r="E2143" t="inlineStr">
        <is>
          <t>22212521501A</t>
        </is>
      </c>
      <c r="F2143" t="inlineStr">
        <is>
          <t>PEP71320M014</t>
        </is>
      </c>
      <c r="G2143" t="inlineStr">
        <is>
          <t>BU</t>
        </is>
      </c>
      <c r="H2143" t="inlineStr">
        <is>
          <t>Sector</t>
        </is>
      </c>
      <c r="I2143" t="inlineStr">
        <is>
          <t>Proxies</t>
        </is>
      </c>
      <c r="J2143" t="inlineStr">
        <is>
          <t>Proxies</t>
        </is>
      </c>
      <c r="K2143" t="inlineStr"/>
      <c r="L2143" t="inlineStr">
        <is>
          <t>Jockey Plaza</t>
        </is>
      </c>
      <c r="M2143" t="inlineStr">
        <is>
          <t>Jockey Plaza</t>
        </is>
      </c>
      <c r="N2143" t="b">
        <v>0</v>
      </c>
      <c r="O2143" t="n">
        <v>11.69139653</v>
      </c>
      <c r="P2143" t="n">
        <v>0.0003291973209082837</v>
      </c>
      <c r="Q2143" t="n">
        <v>0.7142278582286899</v>
      </c>
      <c r="R2143" t="n">
        <v>8.350321103324237</v>
      </c>
      <c r="S2143" t="n">
        <v>0.003848776415352405</v>
      </c>
      <c r="T2143">
        <f>O2143*Q2143</f>
        <v/>
      </c>
      <c r="U2143">
        <f>O2143*P2143</f>
        <v/>
      </c>
    </row>
    <row r="2144">
      <c r="A2144" t="inlineStr">
        <is>
          <t>202606</t>
        </is>
      </c>
      <c r="B2144" t="inlineStr">
        <is>
          <t>Integra</t>
        </is>
      </c>
      <c r="C2144" t="inlineStr">
        <is>
          <t>F1</t>
        </is>
      </c>
      <c r="D2144" t="inlineStr">
        <is>
          <t>IN-FONDO1</t>
        </is>
      </c>
      <c r="E2144" t="inlineStr">
        <is>
          <t>2258402PAE36</t>
        </is>
      </c>
      <c r="F2144" t="inlineStr">
        <is>
          <t>USP5300PAE36</t>
        </is>
      </c>
      <c r="G2144" t="inlineStr">
        <is>
          <t>BU</t>
        </is>
      </c>
      <c r="H2144" t="inlineStr">
        <is>
          <t>Sector</t>
        </is>
      </c>
      <c r="I2144" t="inlineStr">
        <is>
          <t>Proxies</t>
        </is>
      </c>
      <c r="J2144" t="inlineStr">
        <is>
          <t>Proxies</t>
        </is>
      </c>
      <c r="K2144" t="inlineStr"/>
      <c r="L2144" t="inlineStr"/>
      <c r="M2144" t="inlineStr">
        <is>
          <t>nan</t>
        </is>
      </c>
      <c r="N2144" t="b">
        <v>0</v>
      </c>
      <c r="O2144" t="n">
        <v>208.84838501</v>
      </c>
      <c r="P2144" t="n">
        <v>0.01082610742618524</v>
      </c>
      <c r="Q2144" t="n">
        <v>23.4883670943126</v>
      </c>
      <c r="R2144" t="n">
        <v>4905.507534169214</v>
      </c>
      <c r="S2144" t="n">
        <v>2.261015051903555</v>
      </c>
      <c r="T2144">
        <f>O2144*Q2144</f>
        <v/>
      </c>
      <c r="U2144">
        <f>O2144*P2144</f>
        <v/>
      </c>
    </row>
    <row r="2145">
      <c r="A2145" t="inlineStr">
        <is>
          <t>202606</t>
        </is>
      </c>
      <c r="B2145" t="inlineStr">
        <is>
          <t>Integra</t>
        </is>
      </c>
      <c r="C2145" t="inlineStr">
        <is>
          <t>F2</t>
        </is>
      </c>
      <c r="D2145" t="inlineStr">
        <is>
          <t>IN-FONDO2</t>
        </is>
      </c>
      <c r="E2145" t="inlineStr">
        <is>
          <t>2258402PAE36</t>
        </is>
      </c>
      <c r="F2145" t="inlineStr">
        <is>
          <t>USP5300PAE36</t>
        </is>
      </c>
      <c r="G2145" t="inlineStr">
        <is>
          <t>BU</t>
        </is>
      </c>
      <c r="H2145" t="inlineStr">
        <is>
          <t>Sector</t>
        </is>
      </c>
      <c r="I2145" t="inlineStr">
        <is>
          <t>Proxies</t>
        </is>
      </c>
      <c r="J2145" t="inlineStr">
        <is>
          <t>Proxies</t>
        </is>
      </c>
      <c r="K2145" t="inlineStr"/>
      <c r="L2145" t="inlineStr"/>
      <c r="M2145" t="inlineStr">
        <is>
          <t>nan</t>
        </is>
      </c>
      <c r="N2145" t="b">
        <v>0</v>
      </c>
      <c r="O2145" t="n">
        <v>208.84838501</v>
      </c>
      <c r="P2145" t="n">
        <v>0.001510467506614392</v>
      </c>
      <c r="Q2145" t="n">
        <v>11.62841079293027</v>
      </c>
      <c r="R2145" t="n">
        <v>2428.57481433634</v>
      </c>
      <c r="S2145" t="n">
        <v>0.3154586993664972</v>
      </c>
      <c r="T2145">
        <f>O2145*Q2145</f>
        <v/>
      </c>
      <c r="U2145">
        <f>O2145*P2145</f>
        <v/>
      </c>
    </row>
    <row r="2146">
      <c r="A2146" t="inlineStr">
        <is>
          <t>202606</t>
        </is>
      </c>
      <c r="B2146" t="inlineStr">
        <is>
          <t>Integra</t>
        </is>
      </c>
      <c r="C2146" t="inlineStr">
        <is>
          <t>F2</t>
        </is>
      </c>
      <c r="D2146" t="inlineStr">
        <is>
          <t>IN-FONDO2</t>
        </is>
      </c>
      <c r="E2146" t="inlineStr">
        <is>
          <t>22204726AA03</t>
        </is>
      </c>
      <c r="F2146" t="inlineStr">
        <is>
          <t>USP73906AA03</t>
        </is>
      </c>
      <c r="G2146" t="inlineStr">
        <is>
          <t>BU</t>
        </is>
      </c>
      <c r="H2146" t="inlineStr">
        <is>
          <t>Sector</t>
        </is>
      </c>
      <c r="I2146" t="inlineStr">
        <is>
          <t>Proxies</t>
        </is>
      </c>
      <c r="J2146" t="inlineStr">
        <is>
          <t>Proxies</t>
        </is>
      </c>
      <c r="K2146" t="inlineStr"/>
      <c r="L2146" t="inlineStr"/>
      <c r="M2146" t="inlineStr">
        <is>
          <t>nan</t>
        </is>
      </c>
      <c r="N2146" t="b">
        <v>0</v>
      </c>
      <c r="O2146" t="n">
        <v>250.58497259</v>
      </c>
      <c r="P2146" t="n">
        <v>0.002462809152197077</v>
      </c>
      <c r="Q2146" t="n">
        <v>18.96006130613646</v>
      </c>
      <c r="R2146" t="n">
        <v>4751.106442702923</v>
      </c>
      <c r="S2146" t="n">
        <v>0.6171429638977057</v>
      </c>
      <c r="T2146">
        <f>O2146*Q2146</f>
        <v/>
      </c>
      <c r="U2146">
        <f>O2146*P2146</f>
        <v/>
      </c>
    </row>
    <row r="2147">
      <c r="A2147" t="inlineStr">
        <is>
          <t>202606</t>
        </is>
      </c>
      <c r="B2147" t="inlineStr">
        <is>
          <t>Integra</t>
        </is>
      </c>
      <c r="C2147" t="inlineStr">
        <is>
          <t>F1</t>
        </is>
      </c>
      <c r="D2147" t="inlineStr">
        <is>
          <t>IN-FONDO1</t>
        </is>
      </c>
      <c r="E2147" t="inlineStr">
        <is>
          <t>22204726AA03</t>
        </is>
      </c>
      <c r="F2147" t="inlineStr">
        <is>
          <t>USP73906AA03</t>
        </is>
      </c>
      <c r="G2147" t="inlineStr">
        <is>
          <t>BU</t>
        </is>
      </c>
      <c r="H2147" t="inlineStr">
        <is>
          <t>Sector</t>
        </is>
      </c>
      <c r="I2147" t="inlineStr">
        <is>
          <t>Proxies</t>
        </is>
      </c>
      <c r="J2147" t="inlineStr">
        <is>
          <t>Proxies</t>
        </is>
      </c>
      <c r="K2147" t="inlineStr"/>
      <c r="L2147" t="inlineStr"/>
      <c r="M2147" t="inlineStr">
        <is>
          <t>nan</t>
        </is>
      </c>
      <c r="N2147" t="b">
        <v>0</v>
      </c>
      <c r="O2147" t="n">
        <v>250.58497259</v>
      </c>
      <c r="P2147" t="n">
        <v>0.009900547953566817</v>
      </c>
      <c r="Q2147" t="n">
        <v>21.48026946469761</v>
      </c>
      <c r="R2147" t="n">
        <v>5382.632735037065</v>
      </c>
      <c r="S2147" t="n">
        <v>2.480928537570521</v>
      </c>
      <c r="T2147">
        <f>O2147*Q2147</f>
        <v/>
      </c>
      <c r="U2147">
        <f>O2147*P2147</f>
        <v/>
      </c>
    </row>
    <row r="2148">
      <c r="A2148" t="inlineStr">
        <is>
          <t>202606</t>
        </is>
      </c>
      <c r="B2148" t="inlineStr">
        <is>
          <t>Integra</t>
        </is>
      </c>
      <c r="C2148" t="inlineStr">
        <is>
          <t>F1</t>
        </is>
      </c>
      <c r="D2148" t="inlineStr">
        <is>
          <t>IN-FONDO1</t>
        </is>
      </c>
      <c r="E2148" t="inlineStr">
        <is>
          <t>21003811902A</t>
        </is>
      </c>
      <c r="F2148" t="inlineStr">
        <is>
          <t>PEP12100D292</t>
        </is>
      </c>
      <c r="G2148" t="inlineStr">
        <is>
          <t>BU</t>
        </is>
      </c>
      <c r="H2148" t="inlineStr">
        <is>
          <t>Sector</t>
        </is>
      </c>
      <c r="I2148" t="inlineStr">
        <is>
          <t>Proxies</t>
        </is>
      </c>
      <c r="J2148" t="inlineStr">
        <is>
          <t>Proxies</t>
        </is>
      </c>
      <c r="K2148" t="inlineStr"/>
      <c r="L2148" t="inlineStr">
        <is>
          <t>BIF</t>
        </is>
      </c>
      <c r="M2148" t="inlineStr">
        <is>
          <t>BIF</t>
        </is>
      </c>
      <c r="N2148" t="b">
        <v>0</v>
      </c>
      <c r="O2148" t="n">
        <v>3.53598301</v>
      </c>
      <c r="P2148" t="n">
        <v>0.002702109648871585</v>
      </c>
      <c r="Q2148" t="n">
        <v>5.862508181682065</v>
      </c>
      <c r="R2148" t="n">
        <v>20.72972932641377</v>
      </c>
      <c r="S2148" t="n">
        <v>0.00955461380956699</v>
      </c>
      <c r="T2148">
        <f>O2148*Q2148</f>
        <v/>
      </c>
      <c r="U2148">
        <f>O2148*P2148</f>
        <v/>
      </c>
    </row>
    <row r="2149">
      <c r="A2149" t="inlineStr">
        <is>
          <t>202606</t>
        </is>
      </c>
      <c r="B2149" t="inlineStr">
        <is>
          <t>Integra</t>
        </is>
      </c>
      <c r="C2149" t="inlineStr">
        <is>
          <t>F2</t>
        </is>
      </c>
      <c r="D2149" t="inlineStr">
        <is>
          <t>IN-FONDO2</t>
        </is>
      </c>
      <c r="E2149" t="inlineStr">
        <is>
          <t>21003811902A</t>
        </is>
      </c>
      <c r="F2149" t="inlineStr">
        <is>
          <t>PEP12100D292</t>
        </is>
      </c>
      <c r="G2149" t="inlineStr">
        <is>
          <t>BU</t>
        </is>
      </c>
      <c r="H2149" t="inlineStr">
        <is>
          <t>Sector</t>
        </is>
      </c>
      <c r="I2149" t="inlineStr">
        <is>
          <t>Proxies</t>
        </is>
      </c>
      <c r="J2149" t="inlineStr">
        <is>
          <t>Proxies</t>
        </is>
      </c>
      <c r="K2149" t="inlineStr"/>
      <c r="L2149" t="inlineStr">
        <is>
          <t>BIF</t>
        </is>
      </c>
      <c r="M2149" t="inlineStr">
        <is>
          <t>BIF</t>
        </is>
      </c>
      <c r="N2149" t="b">
        <v>0</v>
      </c>
      <c r="O2149" t="n">
        <v>3.53598301</v>
      </c>
      <c r="P2149" t="n">
        <v>0.0001880461777436287</v>
      </c>
      <c r="Q2149" t="n">
        <v>1.447683047313334</v>
      </c>
      <c r="R2149" t="n">
        <v>5.118982659164977</v>
      </c>
      <c r="S2149" t="n">
        <v>0.0006649280895969113</v>
      </c>
      <c r="T2149">
        <f>O2149*Q2149</f>
        <v/>
      </c>
      <c r="U2149">
        <f>O2149*P2149</f>
        <v/>
      </c>
    </row>
    <row r="2150">
      <c r="A2150" t="inlineStr">
        <is>
          <t>202606</t>
        </is>
      </c>
      <c r="B2150" t="inlineStr">
        <is>
          <t>Integra</t>
        </is>
      </c>
      <c r="C2150" t="inlineStr">
        <is>
          <t>F2</t>
        </is>
      </c>
      <c r="D2150" t="inlineStr">
        <is>
          <t>IN-FONDO2</t>
        </is>
      </c>
      <c r="E2150" t="inlineStr">
        <is>
          <t>21001811601A</t>
        </is>
      </c>
      <c r="F2150" t="inlineStr">
        <is>
          <t>PEP12030D010</t>
        </is>
      </c>
      <c r="G2150" t="inlineStr">
        <is>
          <t>BU</t>
        </is>
      </c>
      <c r="H2150" t="inlineStr">
        <is>
          <t>Sector</t>
        </is>
      </c>
      <c r="I2150" t="inlineStr">
        <is>
          <t>Proxies</t>
        </is>
      </c>
      <c r="J2150" t="inlineStr">
        <is>
          <t>Proxies</t>
        </is>
      </c>
      <c r="K2150" t="inlineStr"/>
      <c r="L2150" t="inlineStr">
        <is>
          <t>Banco de la Nación</t>
        </is>
      </c>
      <c r="M2150" t="inlineStr">
        <is>
          <t>Banco de la Nación</t>
        </is>
      </c>
      <c r="N2150" t="b">
        <v>0</v>
      </c>
      <c r="O2150" t="n">
        <v>3.53598301</v>
      </c>
      <c r="P2150" t="n">
        <v>0.0001614335673864355</v>
      </c>
      <c r="Q2150" t="n">
        <v>1.242804515236023</v>
      </c>
      <c r="R2150" t="n">
        <v>4.394535650625862</v>
      </c>
      <c r="S2150" t="n">
        <v>0.0005708263515221259</v>
      </c>
      <c r="T2150">
        <f>O2150*Q2150</f>
        <v/>
      </c>
      <c r="U2150">
        <f>O2150*P2150</f>
        <v/>
      </c>
    </row>
    <row r="2151">
      <c r="A2151" t="inlineStr">
        <is>
          <t>202606</t>
        </is>
      </c>
      <c r="B2151" t="inlineStr">
        <is>
          <t>Integra</t>
        </is>
      </c>
      <c r="C2151" t="inlineStr">
        <is>
          <t>F1</t>
        </is>
      </c>
      <c r="D2151" t="inlineStr">
        <is>
          <t>IN-FONDO1</t>
        </is>
      </c>
      <c r="E2151" t="inlineStr">
        <is>
          <t>2220091VAC83</t>
        </is>
      </c>
      <c r="F2151" t="inlineStr">
        <is>
          <t>USP6411VAC83</t>
        </is>
      </c>
      <c r="G2151" t="inlineStr">
        <is>
          <t>BU</t>
        </is>
      </c>
      <c r="H2151" t="inlineStr">
        <is>
          <t>Sector</t>
        </is>
      </c>
      <c r="I2151" t="inlineStr">
        <is>
          <t>Proxies</t>
        </is>
      </c>
      <c r="J2151" t="inlineStr">
        <is>
          <t>Proxies</t>
        </is>
      </c>
      <c r="K2151" t="inlineStr"/>
      <c r="L2151" t="inlineStr"/>
      <c r="M2151" t="inlineStr">
        <is>
          <t>nan</t>
        </is>
      </c>
      <c r="N2151" t="b">
        <v>0</v>
      </c>
      <c r="O2151" t="n">
        <v>250.58497259</v>
      </c>
      <c r="P2151" t="n">
        <v>0.01552288921162897</v>
      </c>
      <c r="Q2151" t="n">
        <v>33.67852412818349</v>
      </c>
      <c r="R2151" t="n">
        <v>8439.332045532514</v>
      </c>
      <c r="S2151" t="n">
        <v>3.889802767613652</v>
      </c>
      <c r="T2151">
        <f>O2151*Q2151</f>
        <v/>
      </c>
      <c r="U2151">
        <f>O2151*P2151</f>
        <v/>
      </c>
    </row>
    <row r="2152">
      <c r="A2152" t="inlineStr">
        <is>
          <t>202606</t>
        </is>
      </c>
      <c r="B2152" t="inlineStr">
        <is>
          <t>Integra</t>
        </is>
      </c>
      <c r="C2152" t="inlineStr">
        <is>
          <t>F2</t>
        </is>
      </c>
      <c r="D2152" t="inlineStr">
        <is>
          <t>IN-FONDO2</t>
        </is>
      </c>
      <c r="E2152" t="inlineStr">
        <is>
          <t>2220091VAC83</t>
        </is>
      </c>
      <c r="F2152" t="inlineStr">
        <is>
          <t>USP6411VAC83</t>
        </is>
      </c>
      <c r="G2152" t="inlineStr">
        <is>
          <t>BU</t>
        </is>
      </c>
      <c r="H2152" t="inlineStr">
        <is>
          <t>Sector</t>
        </is>
      </c>
      <c r="I2152" t="inlineStr">
        <is>
          <t>Proxies</t>
        </is>
      </c>
      <c r="J2152" t="inlineStr">
        <is>
          <t>Proxies</t>
        </is>
      </c>
      <c r="K2152" t="inlineStr"/>
      <c r="L2152" t="inlineStr"/>
      <c r="M2152" t="inlineStr">
        <is>
          <t>nan</t>
        </is>
      </c>
      <c r="N2152" t="b">
        <v>0</v>
      </c>
      <c r="O2152" t="n">
        <v>250.58497259</v>
      </c>
      <c r="P2152" t="n">
        <v>0.002650980217254607</v>
      </c>
      <c r="Q2152" t="n">
        <v>20.40870580477695</v>
      </c>
      <c r="R2152" t="n">
        <v>5114.114984687406</v>
      </c>
      <c r="S2152" t="n">
        <v>0.664295805077378</v>
      </c>
      <c r="T2152">
        <f>O2152*Q2152</f>
        <v/>
      </c>
      <c r="U2152">
        <f>O2152*P2152</f>
        <v/>
      </c>
    </row>
    <row r="2153">
      <c r="A2153" t="inlineStr">
        <is>
          <t>202606</t>
        </is>
      </c>
      <c r="B2153" t="inlineStr">
        <is>
          <t>Integra</t>
        </is>
      </c>
      <c r="C2153" t="inlineStr">
        <is>
          <t>F1</t>
        </is>
      </c>
      <c r="D2153" t="inlineStr">
        <is>
          <t>IN-FONDO1</t>
        </is>
      </c>
      <c r="E2153" t="inlineStr">
        <is>
          <t>2702011INS3U</t>
        </is>
      </c>
      <c r="F2153" t="inlineStr">
        <is>
          <t>CVL800702P33</t>
        </is>
      </c>
      <c r="G2153" t="inlineStr">
        <is>
          <t>BU</t>
        </is>
      </c>
      <c r="H2153" t="inlineStr">
        <is>
          <t>Sector</t>
        </is>
      </c>
      <c r="I2153" t="inlineStr">
        <is>
          <t>Proxies</t>
        </is>
      </c>
      <c r="J2153" t="inlineStr">
        <is>
          <t>Proxies</t>
        </is>
      </c>
      <c r="K2153" t="inlineStr"/>
      <c r="L2153" t="inlineStr">
        <is>
          <t>PF Colegios Peruanos</t>
        </is>
      </c>
      <c r="M2153" t="inlineStr">
        <is>
          <t>PF Colegios Peruanos</t>
        </is>
      </c>
      <c r="N2153" t="b">
        <v>0</v>
      </c>
      <c r="O2153" t="n">
        <v>11.69139653</v>
      </c>
      <c r="P2153" t="n">
        <v>0.003101508144089777</v>
      </c>
      <c r="Q2153" t="n">
        <v>6.729044795748031</v>
      </c>
      <c r="R2153" t="n">
        <v>78.67193097522309</v>
      </c>
      <c r="S2153" t="n">
        <v>0.03626096155357796</v>
      </c>
      <c r="T2153">
        <f>O2153*Q2153</f>
        <v/>
      </c>
      <c r="U2153">
        <f>O2153*P2153</f>
        <v/>
      </c>
    </row>
    <row r="2154">
      <c r="A2154" t="inlineStr">
        <is>
          <t>202606</t>
        </is>
      </c>
      <c r="B2154" t="inlineStr">
        <is>
          <t>Integra</t>
        </is>
      </c>
      <c r="C2154" t="inlineStr">
        <is>
          <t>F1</t>
        </is>
      </c>
      <c r="D2154" t="inlineStr">
        <is>
          <t>IN-FONDO1</t>
        </is>
      </c>
      <c r="E2154" t="inlineStr">
        <is>
          <t>22582811701A</t>
        </is>
      </c>
      <c r="F2154" t="inlineStr">
        <is>
          <t>PEP73668M014</t>
        </is>
      </c>
      <c r="G2154" t="inlineStr">
        <is>
          <t>BU</t>
        </is>
      </c>
      <c r="H2154" t="inlineStr">
        <is>
          <t>Sector</t>
        </is>
      </c>
      <c r="I2154" t="inlineStr">
        <is>
          <t>Proxies</t>
        </is>
      </c>
      <c r="J2154" t="inlineStr">
        <is>
          <t>Proxies</t>
        </is>
      </c>
      <c r="K2154" t="inlineStr"/>
      <c r="L2154" t="inlineStr">
        <is>
          <t>Hermes Transportes Blindados S.A.</t>
        </is>
      </c>
      <c r="M2154" t="inlineStr">
        <is>
          <t>Hermes Transportes Blindados S.A.</t>
        </is>
      </c>
      <c r="N2154" t="b">
        <v>0</v>
      </c>
      <c r="O2154" t="n">
        <v>29.00131826</v>
      </c>
      <c r="P2154" t="n">
        <v>0.0008106778230716441</v>
      </c>
      <c r="Q2154" t="n">
        <v>1.758849931367675</v>
      </c>
      <c r="R2154" t="n">
        <v>51.0089666311731</v>
      </c>
      <c r="S2154" t="n">
        <v>0.02351072555322472</v>
      </c>
      <c r="T2154">
        <f>O2154*Q2154</f>
        <v/>
      </c>
      <c r="U2154">
        <f>O2154*P2154</f>
        <v/>
      </c>
    </row>
    <row r="2155">
      <c r="A2155" t="inlineStr">
        <is>
          <t>202606</t>
        </is>
      </c>
      <c r="B2155" t="inlineStr">
        <is>
          <t>Integra</t>
        </is>
      </c>
      <c r="C2155" t="inlineStr">
        <is>
          <t>F1</t>
        </is>
      </c>
      <c r="D2155" t="inlineStr">
        <is>
          <t>IN-FONDO1</t>
        </is>
      </c>
      <c r="E2155" t="inlineStr">
        <is>
          <t>25000310A109</t>
        </is>
      </c>
      <c r="F2155" t="inlineStr">
        <is>
          <t>CVL14800A109</t>
        </is>
      </c>
      <c r="G2155" t="inlineStr">
        <is>
          <t>BU</t>
        </is>
      </c>
      <c r="H2155" t="inlineStr">
        <is>
          <t>Sector</t>
        </is>
      </c>
      <c r="I2155" t="inlineStr">
        <is>
          <t>Proxies</t>
        </is>
      </c>
      <c r="J2155" t="inlineStr">
        <is>
          <t>Proxies</t>
        </is>
      </c>
      <c r="K2155" t="inlineStr"/>
      <c r="L2155" t="inlineStr">
        <is>
          <t>Interbank</t>
        </is>
      </c>
      <c r="M2155" t="inlineStr">
        <is>
          <t>Interbank</t>
        </is>
      </c>
      <c r="N2155" t="b">
        <v>0</v>
      </c>
      <c r="O2155" t="n">
        <v>3.53598301</v>
      </c>
      <c r="P2155" t="n">
        <v>0.004810061408331383</v>
      </c>
      <c r="Q2155" t="n">
        <v>10.43592896850502</v>
      </c>
      <c r="R2155" t="n">
        <v>36.90126752620056</v>
      </c>
      <c r="S2155" t="n">
        <v>0.01700829541691644</v>
      </c>
      <c r="T2155">
        <f>O2155*Q2155</f>
        <v/>
      </c>
      <c r="U2155">
        <f>O2155*P2155</f>
        <v/>
      </c>
    </row>
    <row r="2156">
      <c r="A2156" t="inlineStr">
        <is>
          <t>202606</t>
        </is>
      </c>
      <c r="B2156" t="inlineStr">
        <is>
          <t>Integra</t>
        </is>
      </c>
      <c r="C2156" t="inlineStr">
        <is>
          <t>F2</t>
        </is>
      </c>
      <c r="D2156" t="inlineStr">
        <is>
          <t>IN-FONDO2</t>
        </is>
      </c>
      <c r="E2156" t="inlineStr">
        <is>
          <t>25000310A109</t>
        </is>
      </c>
      <c r="F2156" t="inlineStr">
        <is>
          <t>CVL14800A109</t>
        </is>
      </c>
      <c r="G2156" t="inlineStr">
        <is>
          <t>BU</t>
        </is>
      </c>
      <c r="H2156" t="inlineStr">
        <is>
          <t>Sector</t>
        </is>
      </c>
      <c r="I2156" t="inlineStr">
        <is>
          <t>Proxies</t>
        </is>
      </c>
      <c r="J2156" t="inlineStr">
        <is>
          <t>Proxies</t>
        </is>
      </c>
      <c r="K2156" t="inlineStr"/>
      <c r="L2156" t="inlineStr">
        <is>
          <t>Interbank</t>
        </is>
      </c>
      <c r="M2156" t="inlineStr">
        <is>
          <t>Interbank</t>
        </is>
      </c>
      <c r="N2156" t="b">
        <v>0</v>
      </c>
      <c r="O2156" t="n">
        <v>3.53598301</v>
      </c>
      <c r="P2156" t="n">
        <v>0.002045654770398543</v>
      </c>
      <c r="Q2156" t="n">
        <v>15.74857711704784</v>
      </c>
      <c r="R2156" t="n">
        <v>55.68670111755593</v>
      </c>
      <c r="S2156" t="n">
        <v>0.007233400512454699</v>
      </c>
      <c r="T2156">
        <f>O2156*Q2156</f>
        <v/>
      </c>
      <c r="U2156">
        <f>O2156*P2156</f>
        <v/>
      </c>
    </row>
    <row r="2157">
      <c r="A2157" t="inlineStr">
        <is>
          <t>202606</t>
        </is>
      </c>
      <c r="B2157" t="inlineStr">
        <is>
          <t>Integra</t>
        </is>
      </c>
      <c r="C2157" t="inlineStr">
        <is>
          <t>F1</t>
        </is>
      </c>
      <c r="D2157" t="inlineStr">
        <is>
          <t>IN-FONDO1</t>
        </is>
      </c>
      <c r="E2157" t="inlineStr">
        <is>
          <t>2702011INSC2</t>
        </is>
      </c>
      <c r="F2157" t="inlineStr">
        <is>
          <t>CVL800703P16</t>
        </is>
      </c>
      <c r="G2157" t="inlineStr">
        <is>
          <t>BU</t>
        </is>
      </c>
      <c r="H2157" t="inlineStr">
        <is>
          <t>Sector</t>
        </is>
      </c>
      <c r="I2157" t="inlineStr">
        <is>
          <t>Proxies</t>
        </is>
      </c>
      <c r="J2157" t="inlineStr">
        <is>
          <t>Proxies</t>
        </is>
      </c>
      <c r="K2157" t="inlineStr"/>
      <c r="L2157" t="inlineStr">
        <is>
          <t>PF Colegios Peruanos</t>
        </is>
      </c>
      <c r="M2157" t="inlineStr">
        <is>
          <t>PF Colegios Peruanos</t>
        </is>
      </c>
      <c r="N2157" t="b">
        <v>0</v>
      </c>
      <c r="O2157" t="n">
        <v>11.69139653</v>
      </c>
      <c r="P2157" t="n">
        <v>0.002326294343005373</v>
      </c>
      <c r="Q2157" t="n">
        <v>5.047137752002393</v>
      </c>
      <c r="R2157" t="n">
        <v>59.00808880019278</v>
      </c>
      <c r="S2157" t="n">
        <v>0.02719762960957165</v>
      </c>
      <c r="T2157">
        <f>O2157*Q2157</f>
        <v/>
      </c>
      <c r="U2157">
        <f>O2157*P2157</f>
        <v/>
      </c>
    </row>
    <row r="2158">
      <c r="A2158" t="inlineStr">
        <is>
          <t>202606</t>
        </is>
      </c>
      <c r="B2158" t="inlineStr">
        <is>
          <t>Integra</t>
        </is>
      </c>
      <c r="C2158" t="inlineStr">
        <is>
          <t>F2</t>
        </is>
      </c>
      <c r="D2158" t="inlineStr">
        <is>
          <t>IN-FONDO2</t>
        </is>
      </c>
      <c r="E2158" t="inlineStr">
        <is>
          <t>25517212A026</t>
        </is>
      </c>
      <c r="F2158" t="inlineStr">
        <is>
          <t>CVL52632A026</t>
        </is>
      </c>
      <c r="G2158" t="inlineStr">
        <is>
          <t>BU</t>
        </is>
      </c>
      <c r="H2158" t="inlineStr">
        <is>
          <t>Sector</t>
        </is>
      </c>
      <c r="I2158" t="inlineStr">
        <is>
          <t>Proxies</t>
        </is>
      </c>
      <c r="J2158" t="inlineStr">
        <is>
          <t>Proxies</t>
        </is>
      </c>
      <c r="K2158" t="inlineStr"/>
      <c r="L2158" t="inlineStr">
        <is>
          <t>Intercorp Perú</t>
        </is>
      </c>
      <c r="M2158" t="inlineStr">
        <is>
          <t>Intercorp Perú</t>
        </is>
      </c>
      <c r="N2158" t="b">
        <v>0</v>
      </c>
      <c r="O2158" t="n">
        <v>3.53598301</v>
      </c>
      <c r="P2158" t="n">
        <v>0.0004499273138124667</v>
      </c>
      <c r="Q2158" t="n">
        <v>3.463788270227701</v>
      </c>
      <c r="R2158" t="n">
        <v>12.24789647376244</v>
      </c>
      <c r="S2158" t="n">
        <v>0.00159093533737582</v>
      </c>
      <c r="T2158">
        <f>O2158*Q2158</f>
        <v/>
      </c>
      <c r="U2158">
        <f>O2158*P2158</f>
        <v/>
      </c>
    </row>
    <row r="2159">
      <c r="A2159" t="inlineStr">
        <is>
          <t>202606</t>
        </is>
      </c>
      <c r="B2159" t="inlineStr">
        <is>
          <t>Integra</t>
        </is>
      </c>
      <c r="C2159" t="inlineStr">
        <is>
          <t>F1</t>
        </is>
      </c>
      <c r="D2159" t="inlineStr">
        <is>
          <t>IN-FONDO1</t>
        </is>
      </c>
      <c r="E2159" t="inlineStr">
        <is>
          <t>25517212A026</t>
        </is>
      </c>
      <c r="F2159" t="inlineStr">
        <is>
          <t>CVL52632A026</t>
        </is>
      </c>
      <c r="G2159" t="inlineStr">
        <is>
          <t>BU</t>
        </is>
      </c>
      <c r="H2159" t="inlineStr">
        <is>
          <t>Sector</t>
        </is>
      </c>
      <c r="I2159" t="inlineStr">
        <is>
          <t>Proxies</t>
        </is>
      </c>
      <c r="J2159" t="inlineStr">
        <is>
          <t>Proxies</t>
        </is>
      </c>
      <c r="K2159" t="inlineStr"/>
      <c r="L2159" t="inlineStr">
        <is>
          <t>Intercorp Perú</t>
        </is>
      </c>
      <c r="M2159" t="inlineStr">
        <is>
          <t>Intercorp Perú</t>
        </is>
      </c>
      <c r="N2159" t="b">
        <v>0</v>
      </c>
      <c r="O2159" t="n">
        <v>3.53598301</v>
      </c>
      <c r="P2159" t="n">
        <v>0.002424443593851638</v>
      </c>
      <c r="Q2159" t="n">
        <v>5.260082769371501</v>
      </c>
      <c r="R2159" t="n">
        <v>18.59956330369138</v>
      </c>
      <c r="S2159" t="n">
        <v>0.008572791356562732</v>
      </c>
      <c r="T2159">
        <f>O2159*Q2159</f>
        <v/>
      </c>
      <c r="U2159">
        <f>O2159*P2159</f>
        <v/>
      </c>
    </row>
    <row r="2160">
      <c r="A2160" t="inlineStr">
        <is>
          <t>202606</t>
        </is>
      </c>
      <c r="B2160" t="inlineStr">
        <is>
          <t>Integra</t>
        </is>
      </c>
      <c r="C2160" t="inlineStr">
        <is>
          <t>F1</t>
        </is>
      </c>
      <c r="D2160" t="inlineStr">
        <is>
          <t>IN-FONDO1</t>
        </is>
      </c>
      <c r="E2160" t="inlineStr">
        <is>
          <t>25517212A018</t>
        </is>
      </c>
      <c r="F2160" t="inlineStr">
        <is>
          <t>CVL52632A018</t>
        </is>
      </c>
      <c r="G2160" t="inlineStr">
        <is>
          <t>BU</t>
        </is>
      </c>
      <c r="H2160" t="inlineStr">
        <is>
          <t>Sector</t>
        </is>
      </c>
      <c r="I2160" t="inlineStr">
        <is>
          <t>Proxies</t>
        </is>
      </c>
      <c r="J2160" t="inlineStr">
        <is>
          <t>Proxies</t>
        </is>
      </c>
      <c r="K2160" t="inlineStr"/>
      <c r="L2160" t="inlineStr">
        <is>
          <t>Intercorp Perú</t>
        </is>
      </c>
      <c r="M2160" t="inlineStr">
        <is>
          <t>Intercorp Perú</t>
        </is>
      </c>
      <c r="N2160" t="b">
        <v>0</v>
      </c>
      <c r="O2160" t="n">
        <v>3.53598301</v>
      </c>
      <c r="P2160" t="n">
        <v>0.001849257981932578</v>
      </c>
      <c r="Q2160" t="n">
        <v>4.012157705609016</v>
      </c>
      <c r="R2160" t="n">
        <v>14.18692148047406</v>
      </c>
      <c r="S2160" t="n">
        <v>0.006538944805220482</v>
      </c>
      <c r="T2160">
        <f>O2160*Q2160</f>
        <v/>
      </c>
      <c r="U2160">
        <f>O2160*P2160</f>
        <v/>
      </c>
    </row>
    <row r="2161">
      <c r="A2161" t="inlineStr">
        <is>
          <t>202606</t>
        </is>
      </c>
      <c r="B2161" t="inlineStr">
        <is>
          <t>Integra</t>
        </is>
      </c>
      <c r="C2161" t="inlineStr">
        <is>
          <t>F2</t>
        </is>
      </c>
      <c r="D2161" t="inlineStr">
        <is>
          <t>IN-FONDO2</t>
        </is>
      </c>
      <c r="E2161" t="inlineStr">
        <is>
          <t>25517212A018</t>
        </is>
      </c>
      <c r="F2161" t="inlineStr">
        <is>
          <t>CVL52632A018</t>
        </is>
      </c>
      <c r="G2161" t="inlineStr">
        <is>
          <t>BU</t>
        </is>
      </c>
      <c r="H2161" t="inlineStr">
        <is>
          <t>Sector</t>
        </is>
      </c>
      <c r="I2161" t="inlineStr">
        <is>
          <t>Proxies</t>
        </is>
      </c>
      <c r="J2161" t="inlineStr">
        <is>
          <t>Proxies</t>
        </is>
      </c>
      <c r="K2161" t="inlineStr"/>
      <c r="L2161" t="inlineStr">
        <is>
          <t>Intercorp Perú</t>
        </is>
      </c>
      <c r="M2161" t="inlineStr">
        <is>
          <t>Intercorp Perú</t>
        </is>
      </c>
      <c r="N2161" t="b">
        <v>0</v>
      </c>
      <c r="O2161" t="n">
        <v>3.53598301</v>
      </c>
      <c r="P2161" t="n">
        <v>0.001702723533735104</v>
      </c>
      <c r="Q2161" t="n">
        <v>13.10850357942615</v>
      </c>
      <c r="R2161" t="n">
        <v>46.35144594337505</v>
      </c>
      <c r="S2161" t="n">
        <v>0.006020801486014487</v>
      </c>
      <c r="T2161">
        <f>O2161*Q2161</f>
        <v/>
      </c>
      <c r="U2161">
        <f>O2161*P2161</f>
        <v/>
      </c>
    </row>
    <row r="2162">
      <c r="A2162" t="inlineStr">
        <is>
          <t>202606</t>
        </is>
      </c>
      <c r="B2162" t="inlineStr">
        <is>
          <t>Integra</t>
        </is>
      </c>
      <c r="C2162" t="inlineStr">
        <is>
          <t>F2</t>
        </is>
      </c>
      <c r="D2162" t="inlineStr">
        <is>
          <t>IN-FONDO2</t>
        </is>
      </c>
      <c r="E2162" t="inlineStr">
        <is>
          <t>182096345816</t>
        </is>
      </c>
      <c r="F2162" t="inlineStr">
        <is>
          <t>XS0799645816</t>
        </is>
      </c>
      <c r="G2162" t="inlineStr">
        <is>
          <t>BU</t>
        </is>
      </c>
      <c r="H2162" t="inlineStr">
        <is>
          <t>Sector</t>
        </is>
      </c>
      <c r="I2162" t="inlineStr">
        <is>
          <t>Proxies</t>
        </is>
      </c>
      <c r="J2162" t="inlineStr">
        <is>
          <t>Proxies</t>
        </is>
      </c>
      <c r="K2162" t="inlineStr"/>
      <c r="L2162" t="inlineStr">
        <is>
          <t>Línea Amarilla</t>
        </is>
      </c>
      <c r="M2162" t="inlineStr">
        <is>
          <t>Línea Amarilla</t>
        </is>
      </c>
      <c r="N2162" t="b">
        <v>0</v>
      </c>
      <c r="O2162" t="n">
        <v>29.00131826</v>
      </c>
      <c r="P2162" t="n">
        <v>0.00976406857505603</v>
      </c>
      <c r="Q2162" t="n">
        <v>75.169177690943</v>
      </c>
      <c r="R2162" t="n">
        <v>2180.00524555753</v>
      </c>
      <c r="S2162" t="n">
        <v>0.2831708602576646</v>
      </c>
      <c r="T2162">
        <f>O2162*Q2162</f>
        <v/>
      </c>
      <c r="U2162">
        <f>O2162*P2162</f>
        <v/>
      </c>
    </row>
    <row r="2163">
      <c r="A2163" t="inlineStr">
        <is>
          <t>202606</t>
        </is>
      </c>
      <c r="B2163" t="inlineStr">
        <is>
          <t>Integra</t>
        </is>
      </c>
      <c r="C2163" t="inlineStr">
        <is>
          <t>F1</t>
        </is>
      </c>
      <c r="D2163" t="inlineStr">
        <is>
          <t>IN-FONDO1</t>
        </is>
      </c>
      <c r="E2163" t="inlineStr">
        <is>
          <t>182096345816</t>
        </is>
      </c>
      <c r="F2163" t="inlineStr">
        <is>
          <t>XS0799645816</t>
        </is>
      </c>
      <c r="G2163" t="inlineStr">
        <is>
          <t>BU</t>
        </is>
      </c>
      <c r="H2163" t="inlineStr">
        <is>
          <t>Sector</t>
        </is>
      </c>
      <c r="I2163" t="inlineStr">
        <is>
          <t>Proxies</t>
        </is>
      </c>
      <c r="J2163" t="inlineStr">
        <is>
          <t>Proxies</t>
        </is>
      </c>
      <c r="K2163" t="inlineStr"/>
      <c r="L2163" t="inlineStr">
        <is>
          <t>Línea Amarilla</t>
        </is>
      </c>
      <c r="M2163" t="inlineStr">
        <is>
          <t>Línea Amarilla</t>
        </is>
      </c>
      <c r="N2163" t="b">
        <v>0</v>
      </c>
      <c r="O2163" t="n">
        <v>29.00131826</v>
      </c>
      <c r="P2163" t="n">
        <v>0.003069086645601205</v>
      </c>
      <c r="Q2163" t="n">
        <v>6.658702979593005</v>
      </c>
      <c r="R2163" t="n">
        <v>193.111164309987</v>
      </c>
      <c r="S2163" t="n">
        <v>0.08900755857659637</v>
      </c>
      <c r="T2163">
        <f>O2163*Q2163</f>
        <v/>
      </c>
      <c r="U2163">
        <f>O2163*P2163</f>
        <v/>
      </c>
    </row>
    <row r="2164">
      <c r="A2164" t="inlineStr">
        <is>
          <t>202606</t>
        </is>
      </c>
      <c r="B2164" t="inlineStr">
        <is>
          <t>Integra</t>
        </is>
      </c>
      <c r="C2164" t="inlineStr">
        <is>
          <t>F1</t>
        </is>
      </c>
      <c r="D2164" t="inlineStr">
        <is>
          <t>IN-FONDO1</t>
        </is>
      </c>
      <c r="E2164" t="inlineStr">
        <is>
          <t>22212511603A</t>
        </is>
      </c>
      <c r="F2164" t="inlineStr">
        <is>
          <t>PEP71320M030</t>
        </is>
      </c>
      <c r="G2164" t="inlineStr">
        <is>
          <t>BU</t>
        </is>
      </c>
      <c r="H2164" t="inlineStr">
        <is>
          <t>Sector</t>
        </is>
      </c>
      <c r="I2164" t="inlineStr">
        <is>
          <t>Proxies</t>
        </is>
      </c>
      <c r="J2164" t="inlineStr">
        <is>
          <t>Proxies</t>
        </is>
      </c>
      <c r="K2164" t="inlineStr"/>
      <c r="L2164" t="inlineStr">
        <is>
          <t>Jockey Plaza</t>
        </is>
      </c>
      <c r="M2164" t="inlineStr">
        <is>
          <t>Jockey Plaza</t>
        </is>
      </c>
      <c r="N2164" t="b">
        <v>0</v>
      </c>
      <c r="O2164" t="n">
        <v>11.69139653</v>
      </c>
      <c r="P2164" t="n">
        <v>0.0006449237275514982</v>
      </c>
      <c r="Q2164" t="n">
        <v>1.399229165593063</v>
      </c>
      <c r="R2164" t="n">
        <v>16.35894301128954</v>
      </c>
      <c r="S2164" t="n">
        <v>0.007540059030410252</v>
      </c>
      <c r="T2164">
        <f>O2164*Q2164</f>
        <v/>
      </c>
      <c r="U2164">
        <f>O2164*P2164</f>
        <v/>
      </c>
    </row>
    <row r="2165">
      <c r="A2165" t="inlineStr">
        <is>
          <t>202606</t>
        </is>
      </c>
      <c r="B2165" t="inlineStr">
        <is>
          <t>Integra</t>
        </is>
      </c>
      <c r="C2165" t="inlineStr">
        <is>
          <t>F2</t>
        </is>
      </c>
      <c r="D2165" t="inlineStr">
        <is>
          <t>IN-FONDO2</t>
        </is>
      </c>
      <c r="E2165" t="inlineStr">
        <is>
          <t>22212511603A</t>
        </is>
      </c>
      <c r="F2165" t="inlineStr">
        <is>
          <t>PEP71320M030</t>
        </is>
      </c>
      <c r="G2165" t="inlineStr">
        <is>
          <t>BU</t>
        </is>
      </c>
      <c r="H2165" t="inlineStr">
        <is>
          <t>Sector</t>
        </is>
      </c>
      <c r="I2165" t="inlineStr">
        <is>
          <t>Proxies</t>
        </is>
      </c>
      <c r="J2165" t="inlineStr">
        <is>
          <t>Proxies</t>
        </is>
      </c>
      <c r="K2165" t="inlineStr"/>
      <c r="L2165" t="inlineStr">
        <is>
          <t>Jockey Plaza</t>
        </is>
      </c>
      <c r="M2165" t="inlineStr">
        <is>
          <t>Jockey Plaza</t>
        </is>
      </c>
      <c r="N2165" t="b">
        <v>0</v>
      </c>
      <c r="O2165" t="n">
        <v>11.69139653</v>
      </c>
      <c r="P2165" t="n">
        <v>0.001117057185194564</v>
      </c>
      <c r="Q2165" t="n">
        <v>8.599721458260339</v>
      </c>
      <c r="R2165" t="n">
        <v>100.5427536160715</v>
      </c>
      <c r="S2165" t="n">
        <v>0.01305995849879529</v>
      </c>
      <c r="T2165">
        <f>O2165*Q2165</f>
        <v/>
      </c>
      <c r="U2165">
        <f>O2165*P2165</f>
        <v/>
      </c>
    </row>
    <row r="2166">
      <c r="A2166" t="inlineStr">
        <is>
          <t>202606</t>
        </is>
      </c>
      <c r="B2166" t="inlineStr">
        <is>
          <t>Integra</t>
        </is>
      </c>
      <c r="C2166" t="inlineStr">
        <is>
          <t>F2</t>
        </is>
      </c>
      <c r="D2166" t="inlineStr">
        <is>
          <t>IN-FONDO2</t>
        </is>
      </c>
      <c r="E2166" t="inlineStr">
        <is>
          <t>22582511603A</t>
        </is>
      </c>
      <c r="F2166" t="inlineStr">
        <is>
          <t>PEP73125M031</t>
        </is>
      </c>
      <c r="G2166" t="inlineStr">
        <is>
          <t>BU</t>
        </is>
      </c>
      <c r="H2166" t="inlineStr">
        <is>
          <t>Sector</t>
        </is>
      </c>
      <c r="I2166" t="inlineStr">
        <is>
          <t>Proxies</t>
        </is>
      </c>
      <c r="J2166" t="inlineStr">
        <is>
          <t>Proxies</t>
        </is>
      </c>
      <c r="K2166" t="inlineStr"/>
      <c r="L2166" t="inlineStr">
        <is>
          <t>Primax</t>
        </is>
      </c>
      <c r="M2166" t="inlineStr">
        <is>
          <t>Primax</t>
        </is>
      </c>
      <c r="N2166" t="b">
        <v>0</v>
      </c>
      <c r="O2166" t="n">
        <v>208.84838501</v>
      </c>
      <c r="P2166" t="n">
        <v>0.0007091458185324278</v>
      </c>
      <c r="Q2166" t="n">
        <v>5.459395090508917</v>
      </c>
      <c r="R2166" t="n">
        <v>1140.18584778431</v>
      </c>
      <c r="S2166" t="n">
        <v>0.1481039589370921</v>
      </c>
      <c r="T2166">
        <f>O2166*Q2166</f>
        <v/>
      </c>
      <c r="U2166">
        <f>O2166*P2166</f>
        <v/>
      </c>
    </row>
    <row r="2167">
      <c r="A2167" t="inlineStr">
        <is>
          <t>202606</t>
        </is>
      </c>
      <c r="B2167" t="inlineStr">
        <is>
          <t>Integra</t>
        </is>
      </c>
      <c r="C2167" t="inlineStr">
        <is>
          <t>F1</t>
        </is>
      </c>
      <c r="D2167" t="inlineStr">
        <is>
          <t>IN-FONDO1</t>
        </is>
      </c>
      <c r="E2167" t="inlineStr">
        <is>
          <t>22582511603A</t>
        </is>
      </c>
      <c r="F2167" t="inlineStr">
        <is>
          <t>PEP73125M031</t>
        </is>
      </c>
      <c r="G2167" t="inlineStr">
        <is>
          <t>BU</t>
        </is>
      </c>
      <c r="H2167" t="inlineStr">
        <is>
          <t>Sector</t>
        </is>
      </c>
      <c r="I2167" t="inlineStr">
        <is>
          <t>Proxies</t>
        </is>
      </c>
      <c r="J2167" t="inlineStr">
        <is>
          <t>Proxies</t>
        </is>
      </c>
      <c r="K2167" t="inlineStr"/>
      <c r="L2167" t="inlineStr">
        <is>
          <t>Primax</t>
        </is>
      </c>
      <c r="M2167" t="inlineStr">
        <is>
          <t>Primax</t>
        </is>
      </c>
      <c r="N2167" t="b">
        <v>0</v>
      </c>
      <c r="O2167" t="n">
        <v>208.84838501</v>
      </c>
      <c r="P2167" t="n">
        <v>0.0008012835528569096</v>
      </c>
      <c r="Q2167" t="n">
        <v>1.738468084162543</v>
      </c>
      <c r="R2167" t="n">
        <v>363.0762517687759</v>
      </c>
      <c r="S2167" t="n">
        <v>0.1673467759492406</v>
      </c>
      <c r="T2167">
        <f>O2167*Q2167</f>
        <v/>
      </c>
      <c r="U2167">
        <f>O2167*P2167</f>
        <v/>
      </c>
    </row>
    <row r="2168">
      <c r="A2168" t="inlineStr">
        <is>
          <t>202606</t>
        </is>
      </c>
      <c r="B2168" t="inlineStr">
        <is>
          <t>Integra</t>
        </is>
      </c>
      <c r="C2168" t="inlineStr">
        <is>
          <t>F1</t>
        </is>
      </c>
      <c r="D2168" t="inlineStr">
        <is>
          <t>IN-FONDO1</t>
        </is>
      </c>
      <c r="E2168" t="inlineStr">
        <is>
          <t>22582511802A</t>
        </is>
      </c>
      <c r="F2168" t="inlineStr">
        <is>
          <t>PEP73125M056</t>
        </is>
      </c>
      <c r="G2168" t="inlineStr">
        <is>
          <t>BU</t>
        </is>
      </c>
      <c r="H2168" t="inlineStr">
        <is>
          <t>Sector</t>
        </is>
      </c>
      <c r="I2168" t="inlineStr">
        <is>
          <t>Proxies</t>
        </is>
      </c>
      <c r="J2168" t="inlineStr">
        <is>
          <t>Proxies</t>
        </is>
      </c>
      <c r="K2168" t="inlineStr"/>
      <c r="L2168" t="inlineStr">
        <is>
          <t>Primax</t>
        </is>
      </c>
      <c r="M2168" t="inlineStr">
        <is>
          <t>Primax</t>
        </is>
      </c>
      <c r="N2168" t="b">
        <v>0</v>
      </c>
      <c r="O2168" t="n">
        <v>208.84838501</v>
      </c>
      <c r="P2168" t="n">
        <v>0.0009992840435351753</v>
      </c>
      <c r="Q2168" t="n">
        <v>2.168050761187935</v>
      </c>
      <c r="R2168" t="n">
        <v>452.7939000938014</v>
      </c>
      <c r="S2168" t="n">
        <v>0.2086988586585839</v>
      </c>
      <c r="T2168">
        <f>O2168*Q2168</f>
        <v/>
      </c>
      <c r="U2168">
        <f>O2168*P2168</f>
        <v/>
      </c>
    </row>
    <row r="2169">
      <c r="A2169" t="inlineStr">
        <is>
          <t>202606</t>
        </is>
      </c>
      <c r="B2169" t="inlineStr">
        <is>
          <t>Integra</t>
        </is>
      </c>
      <c r="C2169" t="inlineStr">
        <is>
          <t>F1</t>
        </is>
      </c>
      <c r="D2169" t="inlineStr">
        <is>
          <t>IN-FONDO1</t>
        </is>
      </c>
      <c r="E2169" t="inlineStr">
        <is>
          <t>22203012504A</t>
        </is>
      </c>
      <c r="F2169" t="inlineStr">
        <is>
          <t>PEP70101M746</t>
        </is>
      </c>
      <c r="G2169" t="inlineStr">
        <is>
          <t>BU</t>
        </is>
      </c>
      <c r="H2169" t="inlineStr">
        <is>
          <t>Sector</t>
        </is>
      </c>
      <c r="I2169" t="inlineStr">
        <is>
          <t>Proxies</t>
        </is>
      </c>
      <c r="J2169" t="inlineStr">
        <is>
          <t>Proxies</t>
        </is>
      </c>
      <c r="K2169" t="inlineStr"/>
      <c r="L2169" t="inlineStr"/>
      <c r="M2169" t="inlineStr">
        <is>
          <t>nan</t>
        </is>
      </c>
      <c r="N2169" t="b">
        <v>0</v>
      </c>
      <c r="O2169" t="n">
        <v>250.58497259</v>
      </c>
      <c r="P2169" t="n">
        <v>0.008144666535973297</v>
      </c>
      <c r="Q2169" t="n">
        <v>17.67070193622804</v>
      </c>
      <c r="R2169" t="n">
        <v>4428.012360335764</v>
      </c>
      <c r="S2169" t="n">
        <v>2.040931040671559</v>
      </c>
      <c r="T2169">
        <f>O2169*Q2169</f>
        <v/>
      </c>
      <c r="U2169">
        <f>O2169*P2169</f>
        <v/>
      </c>
    </row>
    <row r="2170">
      <c r="A2170" t="inlineStr">
        <is>
          <t>202606</t>
        </is>
      </c>
      <c r="B2170" t="inlineStr">
        <is>
          <t>Integra</t>
        </is>
      </c>
      <c r="C2170" t="inlineStr">
        <is>
          <t>F1</t>
        </is>
      </c>
      <c r="D2170" t="inlineStr">
        <is>
          <t>IN-FONDO1</t>
        </is>
      </c>
      <c r="E2170" t="inlineStr">
        <is>
          <t>2721181IRC1U</t>
        </is>
      </c>
      <c r="F2170" t="inlineStr">
        <is>
          <t>CVL80070P015</t>
        </is>
      </c>
      <c r="G2170" t="inlineStr">
        <is>
          <t>BU</t>
        </is>
      </c>
      <c r="H2170" t="inlineStr">
        <is>
          <t>Sector</t>
        </is>
      </c>
      <c r="I2170" t="inlineStr">
        <is>
          <t>Proxies</t>
        </is>
      </c>
      <c r="J2170" t="inlineStr">
        <is>
          <t>Proxies</t>
        </is>
      </c>
      <c r="K2170" t="inlineStr"/>
      <c r="L2170" t="inlineStr">
        <is>
          <t>InRetail Consumer</t>
        </is>
      </c>
      <c r="M2170" t="inlineStr">
        <is>
          <t>InRetail Consumer</t>
        </is>
      </c>
      <c r="N2170" t="b">
        <v>0</v>
      </c>
      <c r="O2170" t="n">
        <v>11.69139653</v>
      </c>
      <c r="P2170" t="n">
        <v>0.004382998983745874</v>
      </c>
      <c r="Q2170" t="n">
        <v>9.509372579771101</v>
      </c>
      <c r="R2170" t="n">
        <v>111.177845581613</v>
      </c>
      <c r="S2170" t="n">
        <v>0.05124337910956004</v>
      </c>
      <c r="T2170">
        <f>O2170*Q2170</f>
        <v/>
      </c>
      <c r="U2170">
        <f>O2170*P2170</f>
        <v/>
      </c>
    </row>
    <row r="2171">
      <c r="A2171" t="inlineStr">
        <is>
          <t>202606</t>
        </is>
      </c>
      <c r="B2171" t="inlineStr">
        <is>
          <t>Integra</t>
        </is>
      </c>
      <c r="C2171" t="inlineStr">
        <is>
          <t>F2</t>
        </is>
      </c>
      <c r="D2171" t="inlineStr">
        <is>
          <t>IN-FONDO2</t>
        </is>
      </c>
      <c r="E2171" t="inlineStr">
        <is>
          <t>2721181IRC1U</t>
        </is>
      </c>
      <c r="F2171" t="inlineStr">
        <is>
          <t>CVL80070P015</t>
        </is>
      </c>
      <c r="G2171" t="inlineStr">
        <is>
          <t>BU</t>
        </is>
      </c>
      <c r="H2171" t="inlineStr">
        <is>
          <t>Sector</t>
        </is>
      </c>
      <c r="I2171" t="inlineStr">
        <is>
          <t>Proxies</t>
        </is>
      </c>
      <c r="J2171" t="inlineStr">
        <is>
          <t>Proxies</t>
        </is>
      </c>
      <c r="K2171" t="inlineStr"/>
      <c r="L2171" t="inlineStr">
        <is>
          <t>InRetail Consumer</t>
        </is>
      </c>
      <c r="M2171" t="inlineStr">
        <is>
          <t>InRetail Consumer</t>
        </is>
      </c>
      <c r="N2171" t="b">
        <v>0</v>
      </c>
      <c r="O2171" t="n">
        <v>11.69139653</v>
      </c>
      <c r="P2171" t="n">
        <v>0.004695509076681937</v>
      </c>
      <c r="Q2171" t="n">
        <v>36.14861503904532</v>
      </c>
      <c r="R2171" t="n">
        <v>422.6277924318002</v>
      </c>
      <c r="S2171" t="n">
        <v>0.05489705852570271</v>
      </c>
      <c r="T2171">
        <f>O2171*Q2171</f>
        <v/>
      </c>
      <c r="U2171">
        <f>O2171*P2171</f>
        <v/>
      </c>
    </row>
    <row r="2172">
      <c r="A2172" t="inlineStr">
        <is>
          <t>202606</t>
        </is>
      </c>
      <c r="B2172" t="inlineStr">
        <is>
          <t>Integra</t>
        </is>
      </c>
      <c r="C2172" t="inlineStr">
        <is>
          <t>F2</t>
        </is>
      </c>
      <c r="D2172" t="inlineStr">
        <is>
          <t>IN-FONDO2</t>
        </is>
      </c>
      <c r="E2172" t="inlineStr">
        <is>
          <t>2702011IS11A</t>
        </is>
      </c>
      <c r="F2172" t="inlineStr">
        <is>
          <t>PEP80070F166</t>
        </is>
      </c>
      <c r="G2172" t="inlineStr">
        <is>
          <t>BU</t>
        </is>
      </c>
      <c r="H2172" t="inlineStr">
        <is>
          <t>Sector</t>
        </is>
      </c>
      <c r="I2172" t="inlineStr">
        <is>
          <t>Proxies</t>
        </is>
      </c>
      <c r="J2172" t="inlineStr">
        <is>
          <t>Proxies</t>
        </is>
      </c>
      <c r="K2172" t="inlineStr"/>
      <c r="L2172" t="inlineStr">
        <is>
          <t>PF Colegios Peruanos</t>
        </is>
      </c>
      <c r="M2172" t="inlineStr">
        <is>
          <t>PF Colegios Peruanos</t>
        </is>
      </c>
      <c r="N2172" t="b">
        <v>0</v>
      </c>
      <c r="O2172" t="n">
        <v>11.69139653</v>
      </c>
      <c r="P2172" t="n">
        <v>0.001518465132366863</v>
      </c>
      <c r="Q2172" t="n">
        <v>11.68998092086126</v>
      </c>
      <c r="R2172" t="n">
        <v>136.6722023739236</v>
      </c>
      <c r="S2172" t="n">
        <v>0.01775297797947993</v>
      </c>
      <c r="T2172">
        <f>O2172*Q2172</f>
        <v/>
      </c>
      <c r="U2172">
        <f>O2172*P2172</f>
        <v/>
      </c>
    </row>
    <row r="2173">
      <c r="A2173" t="inlineStr">
        <is>
          <t>202606</t>
        </is>
      </c>
      <c r="B2173" t="inlineStr">
        <is>
          <t>Integra</t>
        </is>
      </c>
      <c r="C2173" t="inlineStr">
        <is>
          <t>F1</t>
        </is>
      </c>
      <c r="D2173" t="inlineStr">
        <is>
          <t>IN-FONDO1</t>
        </is>
      </c>
      <c r="E2173" t="inlineStr">
        <is>
          <t>2702011IS11A</t>
        </is>
      </c>
      <c r="F2173" t="inlineStr">
        <is>
          <t>PEP80070F166</t>
        </is>
      </c>
      <c r="G2173" t="inlineStr">
        <is>
          <t>BU</t>
        </is>
      </c>
      <c r="H2173" t="inlineStr">
        <is>
          <t>Sector</t>
        </is>
      </c>
      <c r="I2173" t="inlineStr">
        <is>
          <t>Proxies</t>
        </is>
      </c>
      <c r="J2173" t="inlineStr">
        <is>
          <t>Proxies</t>
        </is>
      </c>
      <c r="K2173" t="inlineStr"/>
      <c r="L2173" t="inlineStr">
        <is>
          <t>PF Colegios Peruanos</t>
        </is>
      </c>
      <c r="M2173" t="inlineStr">
        <is>
          <t>PF Colegios Peruanos</t>
        </is>
      </c>
      <c r="N2173" t="b">
        <v>0</v>
      </c>
      <c r="O2173" t="n">
        <v>11.69139653</v>
      </c>
      <c r="P2173" t="n">
        <v>0.006832924887334618</v>
      </c>
      <c r="Q2173" t="n">
        <v>14.82474187290907</v>
      </c>
      <c r="R2173" t="n">
        <v>173.3219356910748</v>
      </c>
      <c r="S2173" t="n">
        <v>0.0798864343175346</v>
      </c>
      <c r="T2173">
        <f>O2173*Q2173</f>
        <v/>
      </c>
      <c r="U2173">
        <f>O2173*P2173</f>
        <v/>
      </c>
    </row>
    <row r="2174">
      <c r="A2174" t="inlineStr">
        <is>
          <t>202606</t>
        </is>
      </c>
      <c r="B2174" t="inlineStr">
        <is>
          <t>Integra</t>
        </is>
      </c>
      <c r="C2174" t="inlineStr">
        <is>
          <t>F1</t>
        </is>
      </c>
      <c r="D2174" t="inlineStr">
        <is>
          <t>IN-FONDO1</t>
        </is>
      </c>
      <c r="E2174" t="inlineStr">
        <is>
          <t>22230411801A</t>
        </is>
      </c>
      <c r="F2174" t="inlineStr">
        <is>
          <t>CVL70500T015</t>
        </is>
      </c>
      <c r="G2174" t="inlineStr">
        <is>
          <t>BU</t>
        </is>
      </c>
      <c r="H2174" t="inlineStr">
        <is>
          <t>Sector</t>
        </is>
      </c>
      <c r="I2174" t="inlineStr">
        <is>
          <t>Proxies</t>
        </is>
      </c>
      <c r="J2174" t="inlineStr">
        <is>
          <t>Proxies</t>
        </is>
      </c>
      <c r="K2174" t="inlineStr"/>
      <c r="L2174" t="inlineStr">
        <is>
          <t>Telefónica</t>
        </is>
      </c>
      <c r="M2174" t="inlineStr">
        <is>
          <t>Telefónica</t>
        </is>
      </c>
      <c r="N2174" t="b">
        <v>0</v>
      </c>
      <c r="O2174" t="n">
        <v>3.95773181</v>
      </c>
      <c r="P2174" t="n">
        <v>0.0006333170880761616</v>
      </c>
      <c r="Q2174" t="n">
        <v>1.374047352962177</v>
      </c>
      <c r="R2174" t="n">
        <v>5.438110917264706</v>
      </c>
      <c r="S2174" t="n">
        <v>0.002506499185295596</v>
      </c>
      <c r="T2174">
        <f>O2174*Q2174</f>
        <v/>
      </c>
      <c r="U2174">
        <f>O2174*P2174</f>
        <v/>
      </c>
    </row>
    <row r="2175">
      <c r="A2175" t="inlineStr">
        <is>
          <t>202606</t>
        </is>
      </c>
      <c r="B2175" t="inlineStr">
        <is>
          <t>Integra</t>
        </is>
      </c>
      <c r="C2175" t="inlineStr">
        <is>
          <t>F1</t>
        </is>
      </c>
      <c r="D2175" t="inlineStr">
        <is>
          <t>IN-FONDO1</t>
        </is>
      </c>
      <c r="E2175" t="inlineStr">
        <is>
          <t>22586511901A</t>
        </is>
      </c>
      <c r="F2175" t="inlineStr">
        <is>
          <t>CVL75840TB14</t>
        </is>
      </c>
      <c r="G2175" t="inlineStr">
        <is>
          <t>BU</t>
        </is>
      </c>
      <c r="H2175" t="inlineStr">
        <is>
          <t>Sector</t>
        </is>
      </c>
      <c r="I2175" t="inlineStr">
        <is>
          <t>Proxies</t>
        </is>
      </c>
      <c r="J2175" t="inlineStr">
        <is>
          <t>Proxies</t>
        </is>
      </c>
      <c r="K2175" t="inlineStr"/>
      <c r="L2175" t="inlineStr">
        <is>
          <t>Tecsup</t>
        </is>
      </c>
      <c r="M2175" t="inlineStr">
        <is>
          <t>Tecsup</t>
        </is>
      </c>
      <c r="N2175" t="b">
        <v>0</v>
      </c>
      <c r="O2175" t="n">
        <v>11.69139653</v>
      </c>
      <c r="P2175" t="n">
        <v>0.0002238726713994387</v>
      </c>
      <c r="Q2175" t="n">
        <v>0.4857150664786375</v>
      </c>
      <c r="R2175" t="n">
        <v>5.678687442797062</v>
      </c>
      <c r="S2175" t="n">
        <v>0.002617384173561228</v>
      </c>
      <c r="T2175">
        <f>O2175*Q2175</f>
        <v/>
      </c>
      <c r="U2175">
        <f>O2175*P2175</f>
        <v/>
      </c>
    </row>
    <row r="2176">
      <c r="A2176" t="inlineStr">
        <is>
          <t>202606</t>
        </is>
      </c>
      <c r="B2176" t="inlineStr">
        <is>
          <t>Integra</t>
        </is>
      </c>
      <c r="C2176" t="inlineStr">
        <is>
          <t>F2</t>
        </is>
      </c>
      <c r="D2176" t="inlineStr">
        <is>
          <t>IN-FONDO2</t>
        </is>
      </c>
      <c r="E2176" t="inlineStr">
        <is>
          <t>2721171IRSM1</t>
        </is>
      </c>
      <c r="F2176" t="inlineStr">
        <is>
          <t>CVL800707107</t>
        </is>
      </c>
      <c r="G2176" t="inlineStr">
        <is>
          <t>BU</t>
        </is>
      </c>
      <c r="H2176" t="inlineStr">
        <is>
          <t>Sector</t>
        </is>
      </c>
      <c r="I2176" t="inlineStr">
        <is>
          <t>Proxies</t>
        </is>
      </c>
      <c r="J2176" t="inlineStr">
        <is>
          <t>Proxies</t>
        </is>
      </c>
      <c r="K2176" t="inlineStr"/>
      <c r="L2176" t="inlineStr">
        <is>
          <t>InRetail Shopping Malls</t>
        </is>
      </c>
      <c r="M2176" t="inlineStr">
        <is>
          <t>InRetail Shopping Malls</t>
        </is>
      </c>
      <c r="N2176" t="b">
        <v>0</v>
      </c>
      <c r="O2176" t="n">
        <v>11.69139653</v>
      </c>
      <c r="P2176" t="n">
        <v>0.0009991234948167258</v>
      </c>
      <c r="Q2176" t="n">
        <v>7.691802954860286</v>
      </c>
      <c r="R2176" t="n">
        <v>89.92791837589729</v>
      </c>
      <c r="S2176" t="n">
        <v>0.01168114896034174</v>
      </c>
      <c r="T2176">
        <f>O2176*Q2176</f>
        <v/>
      </c>
      <c r="U2176">
        <f>O2176*P2176</f>
        <v/>
      </c>
    </row>
    <row r="2177">
      <c r="A2177" t="inlineStr">
        <is>
          <t>202606</t>
        </is>
      </c>
      <c r="B2177" t="inlineStr">
        <is>
          <t>Integra</t>
        </is>
      </c>
      <c r="C2177" t="inlineStr">
        <is>
          <t>F1</t>
        </is>
      </c>
      <c r="D2177" t="inlineStr">
        <is>
          <t>IN-FONDO1</t>
        </is>
      </c>
      <c r="E2177" t="inlineStr">
        <is>
          <t>2721171IRSM3</t>
        </is>
      </c>
      <c r="F2177" t="inlineStr">
        <is>
          <t>CVL800700S24</t>
        </is>
      </c>
      <c r="G2177" t="inlineStr">
        <is>
          <t>BU</t>
        </is>
      </c>
      <c r="H2177" t="inlineStr">
        <is>
          <t>Sector</t>
        </is>
      </c>
      <c r="I2177" t="inlineStr">
        <is>
          <t>Proxies</t>
        </is>
      </c>
      <c r="J2177" t="inlineStr">
        <is>
          <t>Proxies</t>
        </is>
      </c>
      <c r="K2177" t="inlineStr"/>
      <c r="L2177" t="inlineStr"/>
      <c r="M2177" t="inlineStr">
        <is>
          <t>nan</t>
        </is>
      </c>
      <c r="N2177" t="b">
        <v>0</v>
      </c>
      <c r="O2177" t="n">
        <v>11.69139653</v>
      </c>
      <c r="P2177" t="n">
        <v>0.008235641717597983</v>
      </c>
      <c r="Q2177" t="n">
        <v>17.86808206357685</v>
      </c>
      <c r="R2177" t="n">
        <v>208.9028326358577</v>
      </c>
      <c r="S2177" t="n">
        <v>0.0962861529994483</v>
      </c>
      <c r="T2177">
        <f>O2177*Q2177</f>
        <v/>
      </c>
      <c r="U2177">
        <f>O2177*P2177</f>
        <v/>
      </c>
    </row>
    <row r="2178">
      <c r="A2178" t="inlineStr">
        <is>
          <t>202606</t>
        </is>
      </c>
      <c r="B2178" t="inlineStr">
        <is>
          <t>Integra</t>
        </is>
      </c>
      <c r="C2178" t="inlineStr">
        <is>
          <t>F2</t>
        </is>
      </c>
      <c r="D2178" t="inlineStr">
        <is>
          <t>IN-FONDO2</t>
        </is>
      </c>
      <c r="E2178" t="inlineStr">
        <is>
          <t>225917115156</t>
        </is>
      </c>
      <c r="F2178" t="inlineStr">
        <is>
          <t>XS2693815156</t>
        </is>
      </c>
      <c r="G2178" t="inlineStr">
        <is>
          <t>BU</t>
        </is>
      </c>
      <c r="H2178" t="inlineStr">
        <is>
          <t>Sector</t>
        </is>
      </c>
      <c r="I2178" t="inlineStr">
        <is>
          <t>Proxies</t>
        </is>
      </c>
      <c r="J2178" t="inlineStr">
        <is>
          <t>Proxies</t>
        </is>
      </c>
      <c r="K2178" t="inlineStr"/>
      <c r="L2178" t="inlineStr">
        <is>
          <t>BENCHMARK MORTGAGE TRUST</t>
        </is>
      </c>
      <c r="M2178" t="inlineStr">
        <is>
          <t>BENCHMARK MORTGAGE TRUST</t>
        </is>
      </c>
      <c r="N2178" t="b">
        <v>0</v>
      </c>
      <c r="O2178" t="n">
        <v>3.95773181</v>
      </c>
      <c r="P2178" t="n">
        <v>0.005062871625797687</v>
      </c>
      <c r="Q2178" t="n">
        <v>38.97677427606923</v>
      </c>
      <c r="R2178" t="n">
        <v>154.2596194035889</v>
      </c>
      <c r="S2178" t="n">
        <v>0.02003748808336592</v>
      </c>
      <c r="T2178">
        <f>O2178*Q2178</f>
        <v/>
      </c>
      <c r="U2178">
        <f>O2178*P2178</f>
        <v/>
      </c>
    </row>
    <row r="2179">
      <c r="A2179" t="inlineStr">
        <is>
          <t>202606</t>
        </is>
      </c>
      <c r="B2179" t="inlineStr">
        <is>
          <t>Integra</t>
        </is>
      </c>
      <c r="C2179" t="inlineStr">
        <is>
          <t>F1</t>
        </is>
      </c>
      <c r="D2179" t="inlineStr">
        <is>
          <t>IN-FONDO1</t>
        </is>
      </c>
      <c r="E2179" t="inlineStr">
        <is>
          <t>225917115156</t>
        </is>
      </c>
      <c r="F2179" t="inlineStr">
        <is>
          <t>XS2693815156</t>
        </is>
      </c>
      <c r="G2179" t="inlineStr">
        <is>
          <t>BU</t>
        </is>
      </c>
      <c r="H2179" t="inlineStr">
        <is>
          <t>Sector</t>
        </is>
      </c>
      <c r="I2179" t="inlineStr">
        <is>
          <t>Proxies</t>
        </is>
      </c>
      <c r="J2179" t="inlineStr">
        <is>
          <t>Proxies</t>
        </is>
      </c>
      <c r="K2179" t="inlineStr"/>
      <c r="L2179" t="inlineStr">
        <is>
          <t>BENCHMARK MORTGAGE TRUST</t>
        </is>
      </c>
      <c r="M2179" t="inlineStr">
        <is>
          <t>BENCHMARK MORTGAGE TRUST</t>
        </is>
      </c>
      <c r="N2179" t="b">
        <v>0</v>
      </c>
      <c r="O2179" t="n">
        <v>3.95773181</v>
      </c>
      <c r="P2179" t="n">
        <v>0.01083820787643207</v>
      </c>
      <c r="Q2179" t="n">
        <v>23.51462028081956</v>
      </c>
      <c r="R2179" t="n">
        <v>93.06456068547071</v>
      </c>
      <c r="S2179" t="n">
        <v>0.04289472007594774</v>
      </c>
      <c r="T2179">
        <f>O2179*Q2179</f>
        <v/>
      </c>
      <c r="U2179">
        <f>O2179*P2179</f>
        <v/>
      </c>
    </row>
    <row r="2180">
      <c r="A2180" t="inlineStr">
        <is>
          <t>202606</t>
        </is>
      </c>
      <c r="B2180" t="inlineStr">
        <is>
          <t>Integra</t>
        </is>
      </c>
      <c r="C2180" t="inlineStr">
        <is>
          <t>F1</t>
        </is>
      </c>
      <c r="D2180" t="inlineStr">
        <is>
          <t>IN-FONDO1</t>
        </is>
      </c>
      <c r="E2180" t="inlineStr">
        <is>
          <t>274325395894</t>
        </is>
      </c>
      <c r="F2180" t="inlineStr">
        <is>
          <t>XS0511095894</t>
        </is>
      </c>
      <c r="G2180" t="inlineStr">
        <is>
          <t>BU</t>
        </is>
      </c>
      <c r="H2180" t="inlineStr">
        <is>
          <t>Sector</t>
        </is>
      </c>
      <c r="I2180" t="inlineStr">
        <is>
          <t>Proxies</t>
        </is>
      </c>
      <c r="J2180" t="inlineStr">
        <is>
          <t>Proxies</t>
        </is>
      </c>
      <c r="K2180" t="inlineStr"/>
      <c r="L2180" t="inlineStr">
        <is>
          <t>Huascacocha Finance Limited</t>
        </is>
      </c>
      <c r="M2180" t="inlineStr">
        <is>
          <t>Huascacocha Finance Limited</t>
        </is>
      </c>
      <c r="N2180" t="b">
        <v>0</v>
      </c>
      <c r="O2180" t="n">
        <v>250.58497259</v>
      </c>
      <c r="P2180" t="n">
        <v>4.422799012626178e-05</v>
      </c>
      <c r="Q2180" t="n">
        <v>0.09595722885740142</v>
      </c>
      <c r="R2180" t="n">
        <v>24.04543956304429</v>
      </c>
      <c r="S2180" t="n">
        <v>0.0110828696935001</v>
      </c>
      <c r="T2180">
        <f>O2180*Q2180</f>
        <v/>
      </c>
      <c r="U2180">
        <f>O2180*P2180</f>
        <v/>
      </c>
    </row>
    <row r="2181">
      <c r="A2181" t="inlineStr">
        <is>
          <t>202606</t>
        </is>
      </c>
      <c r="B2181" t="inlineStr">
        <is>
          <t>Integra</t>
        </is>
      </c>
      <c r="C2181" t="inlineStr">
        <is>
          <t>F2</t>
        </is>
      </c>
      <c r="D2181" t="inlineStr">
        <is>
          <t>IN-FONDO2</t>
        </is>
      </c>
      <c r="E2181" t="inlineStr">
        <is>
          <t>274325395894</t>
        </is>
      </c>
      <c r="F2181" t="inlineStr">
        <is>
          <t>XS0511095894</t>
        </is>
      </c>
      <c r="G2181" t="inlineStr">
        <is>
          <t>BU</t>
        </is>
      </c>
      <c r="H2181" t="inlineStr">
        <is>
          <t>Sector</t>
        </is>
      </c>
      <c r="I2181" t="inlineStr">
        <is>
          <t>Proxies</t>
        </is>
      </c>
      <c r="J2181" t="inlineStr">
        <is>
          <t>Proxies</t>
        </is>
      </c>
      <c r="K2181" t="inlineStr"/>
      <c r="L2181" t="inlineStr">
        <is>
          <t>Huascacocha Finance Limited</t>
        </is>
      </c>
      <c r="M2181" t="inlineStr">
        <is>
          <t>Huascacocha Finance Limited</t>
        </is>
      </c>
      <c r="N2181" t="b">
        <v>0</v>
      </c>
      <c r="O2181" t="n">
        <v>250.58497259</v>
      </c>
      <c r="P2181" t="n">
        <v>0.0001406921682411991</v>
      </c>
      <c r="Q2181" t="n">
        <v>1.083125800781879</v>
      </c>
      <c r="R2181" t="n">
        <v>271.4150491004489</v>
      </c>
      <c r="S2181" t="n">
        <v>0.03525534312234854</v>
      </c>
      <c r="T2181">
        <f>O2181*Q2181</f>
        <v/>
      </c>
      <c r="U2181">
        <f>O2181*P2181</f>
        <v/>
      </c>
    </row>
    <row r="2182">
      <c r="A2182" t="inlineStr">
        <is>
          <t>202606</t>
        </is>
      </c>
      <c r="B2182" t="inlineStr">
        <is>
          <t>Integra</t>
        </is>
      </c>
      <c r="C2182" t="inlineStr">
        <is>
          <t>F2</t>
        </is>
      </c>
      <c r="D2182" t="inlineStr">
        <is>
          <t>IN-FONDO2</t>
        </is>
      </c>
      <c r="E2182" t="inlineStr">
        <is>
          <t>274325396355</t>
        </is>
      </c>
      <c r="F2182" t="inlineStr">
        <is>
          <t>XS0511096355</t>
        </is>
      </c>
      <c r="G2182" t="inlineStr">
        <is>
          <t>BU</t>
        </is>
      </c>
      <c r="H2182" t="inlineStr">
        <is>
          <t>Sector</t>
        </is>
      </c>
      <c r="I2182" t="inlineStr">
        <is>
          <t>Proxies</t>
        </is>
      </c>
      <c r="J2182" t="inlineStr">
        <is>
          <t>Proxies</t>
        </is>
      </c>
      <c r="K2182" t="inlineStr"/>
      <c r="L2182" t="inlineStr">
        <is>
          <t>Huascacocha Finance Limited</t>
        </is>
      </c>
      <c r="M2182" t="inlineStr">
        <is>
          <t>Huascacocha Finance Limited</t>
        </is>
      </c>
      <c r="N2182" t="b">
        <v>0</v>
      </c>
      <c r="O2182" t="n">
        <v>250.58497259</v>
      </c>
      <c r="P2182" t="n">
        <v>9.103456538991018e-05</v>
      </c>
      <c r="Q2182" t="n">
        <v>0.7008342238903889</v>
      </c>
      <c r="R2182" t="n">
        <v>175.618524783707</v>
      </c>
      <c r="S2182" t="n">
        <v>0.02281189407297321</v>
      </c>
      <c r="T2182">
        <f>O2182*Q2182</f>
        <v/>
      </c>
      <c r="U2182">
        <f>O2182*P2182</f>
        <v/>
      </c>
    </row>
    <row r="2183">
      <c r="A2183" t="inlineStr">
        <is>
          <t>202606</t>
        </is>
      </c>
      <c r="B2183" t="inlineStr">
        <is>
          <t>Integra</t>
        </is>
      </c>
      <c r="C2183" t="inlineStr">
        <is>
          <t>F1</t>
        </is>
      </c>
      <c r="D2183" t="inlineStr">
        <is>
          <t>IN-FONDO1</t>
        </is>
      </c>
      <c r="E2183" t="inlineStr">
        <is>
          <t>274325396355</t>
        </is>
      </c>
      <c r="F2183" t="inlineStr">
        <is>
          <t>XS0511096355</t>
        </is>
      </c>
      <c r="G2183" t="inlineStr">
        <is>
          <t>BU</t>
        </is>
      </c>
      <c r="H2183" t="inlineStr">
        <is>
          <t>Sector</t>
        </is>
      </c>
      <c r="I2183" t="inlineStr">
        <is>
          <t>Proxies</t>
        </is>
      </c>
      <c r="J2183" t="inlineStr">
        <is>
          <t>Proxies</t>
        </is>
      </c>
      <c r="K2183" t="inlineStr"/>
      <c r="L2183" t="inlineStr">
        <is>
          <t>Huascacocha Finance Limited</t>
        </is>
      </c>
      <c r="M2183" t="inlineStr">
        <is>
          <t>Huascacocha Finance Limited</t>
        </is>
      </c>
      <c r="N2183" t="b">
        <v>0</v>
      </c>
      <c r="O2183" t="n">
        <v>250.58497259</v>
      </c>
      <c r="P2183" t="n">
        <v>2.862583837403442e-05</v>
      </c>
      <c r="Q2183" t="n">
        <v>0.06210673639589992</v>
      </c>
      <c r="R2183" t="n">
        <v>15.56301483742094</v>
      </c>
      <c r="S2183" t="n">
        <v>0.007173204924323184</v>
      </c>
      <c r="T2183">
        <f>O2183*Q2183</f>
        <v/>
      </c>
      <c r="U2183">
        <f>O2183*P2183</f>
        <v/>
      </c>
    </row>
    <row r="2184">
      <c r="A2184" t="inlineStr">
        <is>
          <t>202606</t>
        </is>
      </c>
      <c r="B2184" t="inlineStr">
        <is>
          <t>Integra</t>
        </is>
      </c>
      <c r="C2184" t="inlineStr">
        <is>
          <t>F3</t>
        </is>
      </c>
      <c r="D2184" t="inlineStr">
        <is>
          <t>IN-FONDO3</t>
        </is>
      </c>
      <c r="E2184" t="inlineStr">
        <is>
          <t>300011100001</t>
        </is>
      </c>
      <c r="F2184" t="inlineStr">
        <is>
          <t>PEP116001004</t>
        </is>
      </c>
      <c r="G2184" t="inlineStr">
        <is>
          <t>BU</t>
        </is>
      </c>
      <c r="H2184" t="inlineStr">
        <is>
          <t>Sector</t>
        </is>
      </c>
      <c r="I2184" t="inlineStr">
        <is>
          <t>Proxies</t>
        </is>
      </c>
      <c r="J2184" t="inlineStr">
        <is>
          <t>Proxies</t>
        </is>
      </c>
      <c r="K2184" t="inlineStr"/>
      <c r="L2184" t="inlineStr">
        <is>
          <t>BBVA</t>
        </is>
      </c>
      <c r="M2184" t="inlineStr">
        <is>
          <t>BBVA</t>
        </is>
      </c>
      <c r="N2184" t="b">
        <v>0</v>
      </c>
      <c r="O2184" t="n">
        <v>3.53598301</v>
      </c>
      <c r="P2184" t="n">
        <v>0.002530908481642139</v>
      </c>
      <c r="Q2184" t="n">
        <v>2.399073963173429</v>
      </c>
      <c r="R2184" t="n">
        <v>8.48308477351461</v>
      </c>
      <c r="S2184" t="n">
        <v>0.0089492493909515</v>
      </c>
      <c r="T2184">
        <f>O2184*Q2184</f>
        <v/>
      </c>
      <c r="U2184">
        <f>O2184*P2184</f>
        <v/>
      </c>
    </row>
    <row r="2185">
      <c r="A2185" t="inlineStr">
        <is>
          <t>202606</t>
        </is>
      </c>
      <c r="B2185" t="inlineStr">
        <is>
          <t>Integra</t>
        </is>
      </c>
      <c r="C2185" t="inlineStr">
        <is>
          <t>F2</t>
        </is>
      </c>
      <c r="D2185" t="inlineStr">
        <is>
          <t>IN-FONDO2</t>
        </is>
      </c>
      <c r="E2185" t="inlineStr">
        <is>
          <t>300011100001</t>
        </is>
      </c>
      <c r="F2185" t="inlineStr">
        <is>
          <t>PEP116001004</t>
        </is>
      </c>
      <c r="G2185" t="inlineStr">
        <is>
          <t>BU</t>
        </is>
      </c>
      <c r="H2185" t="inlineStr">
        <is>
          <t>Sector</t>
        </is>
      </c>
      <c r="I2185" t="inlineStr">
        <is>
          <t>Proxies</t>
        </is>
      </c>
      <c r="J2185" t="inlineStr">
        <is>
          <t>Proxies</t>
        </is>
      </c>
      <c r="K2185" t="inlineStr"/>
      <c r="L2185" t="inlineStr">
        <is>
          <t>BBVA</t>
        </is>
      </c>
      <c r="M2185" t="inlineStr">
        <is>
          <t>BBVA</t>
        </is>
      </c>
      <c r="N2185" t="b">
        <v>0</v>
      </c>
      <c r="O2185" t="n">
        <v>3.53598301</v>
      </c>
      <c r="P2185" t="n">
        <v>0.001831854175826606</v>
      </c>
      <c r="Q2185" t="n">
        <v>14.10262238411367</v>
      </c>
      <c r="R2185" t="n">
        <v>49.86663314667165</v>
      </c>
      <c r="S2185" t="n">
        <v>0.006477405242520431</v>
      </c>
      <c r="T2185">
        <f>O2185*Q2185</f>
        <v/>
      </c>
      <c r="U2185">
        <f>O2185*P2185</f>
        <v/>
      </c>
    </row>
    <row r="2186">
      <c r="A2186" t="inlineStr">
        <is>
          <t>202606</t>
        </is>
      </c>
      <c r="B2186" t="inlineStr">
        <is>
          <t>Integra</t>
        </is>
      </c>
      <c r="C2186" t="inlineStr">
        <is>
          <t>F1</t>
        </is>
      </c>
      <c r="D2186" t="inlineStr">
        <is>
          <t>IN-FONDO1</t>
        </is>
      </c>
      <c r="E2186" t="inlineStr">
        <is>
          <t>300011100001</t>
        </is>
      </c>
      <c r="F2186" t="inlineStr">
        <is>
          <t>PEP116001004</t>
        </is>
      </c>
      <c r="G2186" t="inlineStr">
        <is>
          <t>BU</t>
        </is>
      </c>
      <c r="H2186" t="inlineStr">
        <is>
          <t>Sector</t>
        </is>
      </c>
      <c r="I2186" t="inlineStr">
        <is>
          <t>Proxies</t>
        </is>
      </c>
      <c r="J2186" t="inlineStr">
        <is>
          <t>Proxies</t>
        </is>
      </c>
      <c r="K2186" t="inlineStr"/>
      <c r="L2186" t="inlineStr">
        <is>
          <t>BBVA</t>
        </is>
      </c>
      <c r="M2186" t="inlineStr">
        <is>
          <t>BBVA</t>
        </is>
      </c>
      <c r="N2186" t="b">
        <v>0</v>
      </c>
      <c r="O2186" t="n">
        <v>3.53598301</v>
      </c>
      <c r="P2186" t="n">
        <v>0.0007661767904749907</v>
      </c>
      <c r="Q2186" t="n">
        <v>1.662300308446145</v>
      </c>
      <c r="R2186" t="n">
        <v>5.877865648183326</v>
      </c>
      <c r="S2186" t="n">
        <v>0.002709188113775897</v>
      </c>
      <c r="T2186">
        <f>O2186*Q2186</f>
        <v/>
      </c>
      <c r="U2186">
        <f>O2186*P2186</f>
        <v/>
      </c>
    </row>
    <row r="2187">
      <c r="A2187" t="inlineStr">
        <is>
          <t>202606</t>
        </is>
      </c>
      <c r="B2187" t="inlineStr">
        <is>
          <t>Integra</t>
        </is>
      </c>
      <c r="C2187" t="inlineStr">
        <is>
          <t>F2</t>
        </is>
      </c>
      <c r="D2187" t="inlineStr">
        <is>
          <t>IN-FONDO2</t>
        </is>
      </c>
      <c r="E2187" t="inlineStr">
        <is>
          <t>302002100001</t>
        </is>
      </c>
      <c r="F2187" t="inlineStr">
        <is>
          <t>PEP761001002</t>
        </is>
      </c>
      <c r="G2187" t="inlineStr">
        <is>
          <t>BU</t>
        </is>
      </c>
      <c r="H2187" t="inlineStr">
        <is>
          <t>Sector</t>
        </is>
      </c>
      <c r="I2187" t="inlineStr">
        <is>
          <t>Proxies</t>
        </is>
      </c>
      <c r="J2187" t="inlineStr">
        <is>
          <t>Proxies</t>
        </is>
      </c>
      <c r="K2187" t="inlineStr"/>
      <c r="L2187" t="inlineStr">
        <is>
          <t>Unacem*</t>
        </is>
      </c>
      <c r="M2187" t="inlineStr">
        <is>
          <t>Unacem</t>
        </is>
      </c>
      <c r="N2187" t="b">
        <v>0</v>
      </c>
      <c r="O2187" t="n">
        <v>207.50297708</v>
      </c>
      <c r="P2187" t="n">
        <v>0.00338438686980968</v>
      </c>
      <c r="Q2187" t="n">
        <v>26.05487415784135</v>
      </c>
      <c r="R2187" t="n">
        <v>5406.463955196838</v>
      </c>
      <c r="S2187" t="n">
        <v>0.7022703510759709</v>
      </c>
      <c r="T2187">
        <f>O2187*Q2187</f>
        <v/>
      </c>
      <c r="U2187">
        <f>O2187*P2187</f>
        <v/>
      </c>
    </row>
    <row r="2188">
      <c r="A2188" t="inlineStr">
        <is>
          <t>202606</t>
        </is>
      </c>
      <c r="B2188" t="inlineStr">
        <is>
          <t>Integra</t>
        </is>
      </c>
      <c r="C2188" t="inlineStr">
        <is>
          <t>F3</t>
        </is>
      </c>
      <c r="D2188" t="inlineStr">
        <is>
          <t>IN-FONDO3</t>
        </is>
      </c>
      <c r="E2188" t="inlineStr">
        <is>
          <t>302002100001</t>
        </is>
      </c>
      <c r="F2188" t="inlineStr">
        <is>
          <t>PEP761001002</t>
        </is>
      </c>
      <c r="G2188" t="inlineStr">
        <is>
          <t>BU</t>
        </is>
      </c>
      <c r="H2188" t="inlineStr">
        <is>
          <t>Sector</t>
        </is>
      </c>
      <c r="I2188" t="inlineStr">
        <is>
          <t>Proxies</t>
        </is>
      </c>
      <c r="J2188" t="inlineStr">
        <is>
          <t>Proxies</t>
        </is>
      </c>
      <c r="K2188" t="inlineStr"/>
      <c r="L2188" t="inlineStr">
        <is>
          <t>Unacem*</t>
        </is>
      </c>
      <c r="M2188" t="inlineStr">
        <is>
          <t>Unacem</t>
        </is>
      </c>
      <c r="N2188" t="b">
        <v>0</v>
      </c>
      <c r="O2188" t="n">
        <v>207.50297708</v>
      </c>
      <c r="P2188" t="n">
        <v>0.002899317514754446</v>
      </c>
      <c r="Q2188" t="n">
        <v>2.748292643164642</v>
      </c>
      <c r="R2188" t="n">
        <v>570.2789053437252</v>
      </c>
      <c r="S2188" t="n">
        <v>0.6016170158117344</v>
      </c>
      <c r="T2188">
        <f>O2188*Q2188</f>
        <v/>
      </c>
      <c r="U2188">
        <f>O2188*P2188</f>
        <v/>
      </c>
    </row>
    <row r="2189">
      <c r="A2189" t="inlineStr">
        <is>
          <t>202606</t>
        </is>
      </c>
      <c r="B2189" t="inlineStr">
        <is>
          <t>Integra</t>
        </is>
      </c>
      <c r="C2189" t="inlineStr">
        <is>
          <t>F1</t>
        </is>
      </c>
      <c r="D2189" t="inlineStr">
        <is>
          <t>IN-FONDO1</t>
        </is>
      </c>
      <c r="E2189" t="inlineStr">
        <is>
          <t>302002100001</t>
        </is>
      </c>
      <c r="F2189" t="inlineStr">
        <is>
          <t>PEP761001002</t>
        </is>
      </c>
      <c r="G2189" t="inlineStr">
        <is>
          <t>BU</t>
        </is>
      </c>
      <c r="H2189" t="inlineStr">
        <is>
          <t>Sector</t>
        </is>
      </c>
      <c r="I2189" t="inlineStr">
        <is>
          <t>Proxies</t>
        </is>
      </c>
      <c r="J2189" t="inlineStr">
        <is>
          <t>Proxies</t>
        </is>
      </c>
      <c r="K2189" t="inlineStr"/>
      <c r="L2189" t="inlineStr">
        <is>
          <t>Unacem*</t>
        </is>
      </c>
      <c r="M2189" t="inlineStr">
        <is>
          <t>Unacem</t>
        </is>
      </c>
      <c r="N2189" t="b">
        <v>0</v>
      </c>
      <c r="O2189" t="n">
        <v>207.50297708</v>
      </c>
      <c r="P2189" t="n">
        <v>0.0009681140919121924</v>
      </c>
      <c r="Q2189" t="n">
        <v>2.100424306247928</v>
      </c>
      <c r="R2189" t="n">
        <v>435.8442966776387</v>
      </c>
      <c r="S2189" t="n">
        <v>0.2008865562248807</v>
      </c>
      <c r="T2189">
        <f>O2189*Q2189</f>
        <v/>
      </c>
      <c r="U2189">
        <f>O2189*P2189</f>
        <v/>
      </c>
    </row>
    <row r="2190">
      <c r="A2190" t="inlineStr">
        <is>
          <t>202606</t>
        </is>
      </c>
      <c r="B2190" t="inlineStr">
        <is>
          <t>Integra</t>
        </is>
      </c>
      <c r="C2190" t="inlineStr">
        <is>
          <t>F2</t>
        </is>
      </c>
      <c r="D2190" t="inlineStr">
        <is>
          <t>IN-FONDO2</t>
        </is>
      </c>
      <c r="E2190" t="inlineStr">
        <is>
          <t>305962100001</t>
        </is>
      </c>
      <c r="F2190" t="inlineStr">
        <is>
          <t>CVL800901007</t>
        </is>
      </c>
      <c r="G2190" t="inlineStr">
        <is>
          <t>BU</t>
        </is>
      </c>
      <c r="H2190" t="inlineStr">
        <is>
          <t>Sector</t>
        </is>
      </c>
      <c r="I2190" t="inlineStr">
        <is>
          <t>Proxies</t>
        </is>
      </c>
      <c r="J2190" t="inlineStr">
        <is>
          <t>Proxies</t>
        </is>
      </c>
      <c r="K2190" t="inlineStr"/>
      <c r="L2190" t="inlineStr"/>
      <c r="M2190" t="inlineStr">
        <is>
          <t>nan</t>
        </is>
      </c>
      <c r="N2190" t="b">
        <v>0</v>
      </c>
      <c r="O2190" t="n">
        <v>29.00131826</v>
      </c>
      <c r="P2190" t="n">
        <v>0.0001517050048305616</v>
      </c>
      <c r="Q2190" t="n">
        <v>1.167908682436555</v>
      </c>
      <c r="R2190" t="n">
        <v>33.8708913979598</v>
      </c>
      <c r="S2190" t="n">
        <v>0.004399645126725956</v>
      </c>
      <c r="T2190">
        <f>O2190*Q2190</f>
        <v/>
      </c>
      <c r="U2190">
        <f>O2190*P2190</f>
        <v/>
      </c>
    </row>
    <row r="2191">
      <c r="A2191" t="inlineStr">
        <is>
          <t>202606</t>
        </is>
      </c>
      <c r="B2191" t="inlineStr">
        <is>
          <t>Integra</t>
        </is>
      </c>
      <c r="C2191" t="inlineStr">
        <is>
          <t>F3</t>
        </is>
      </c>
      <c r="D2191" t="inlineStr">
        <is>
          <t>IN-FONDO3</t>
        </is>
      </c>
      <c r="E2191" t="inlineStr">
        <is>
          <t>305962100001</t>
        </is>
      </c>
      <c r="F2191" t="inlineStr">
        <is>
          <t>CVL800901007</t>
        </is>
      </c>
      <c r="G2191" t="inlineStr">
        <is>
          <t>BU</t>
        </is>
      </c>
      <c r="H2191" t="inlineStr">
        <is>
          <t>Sector</t>
        </is>
      </c>
      <c r="I2191" t="inlineStr">
        <is>
          <t>Proxies</t>
        </is>
      </c>
      <c r="J2191" t="inlineStr">
        <is>
          <t>Proxies</t>
        </is>
      </c>
      <c r="K2191" t="inlineStr"/>
      <c r="L2191" t="inlineStr"/>
      <c r="M2191" t="inlineStr">
        <is>
          <t>nan</t>
        </is>
      </c>
      <c r="N2191" t="b">
        <v>0</v>
      </c>
      <c r="O2191" t="n">
        <v>29.00131826</v>
      </c>
      <c r="P2191" t="n">
        <v>0.001815807276005169</v>
      </c>
      <c r="Q2191" t="n">
        <v>1.721222236838206</v>
      </c>
      <c r="R2191" t="n">
        <v>49.91771388673391</v>
      </c>
      <c r="S2191" t="n">
        <v>0.05266080471024959</v>
      </c>
      <c r="T2191">
        <f>O2191*Q2191</f>
        <v/>
      </c>
      <c r="U2191">
        <f>O2191*P2191</f>
        <v/>
      </c>
    </row>
    <row r="2192">
      <c r="A2192" t="inlineStr">
        <is>
          <t>202606</t>
        </is>
      </c>
      <c r="B2192" t="inlineStr">
        <is>
          <t>Integra</t>
        </is>
      </c>
      <c r="C2192" t="inlineStr">
        <is>
          <t>F1</t>
        </is>
      </c>
      <c r="D2192" t="inlineStr">
        <is>
          <t>IN-FONDO1</t>
        </is>
      </c>
      <c r="E2192" t="inlineStr">
        <is>
          <t>305962100001</t>
        </is>
      </c>
      <c r="F2192" t="inlineStr">
        <is>
          <t>CVL800901007</t>
        </is>
      </c>
      <c r="G2192" t="inlineStr">
        <is>
          <t>BU</t>
        </is>
      </c>
      <c r="H2192" t="inlineStr">
        <is>
          <t>Sector</t>
        </is>
      </c>
      <c r="I2192" t="inlineStr">
        <is>
          <t>Proxies</t>
        </is>
      </c>
      <c r="J2192" t="inlineStr">
        <is>
          <t>Proxies</t>
        </is>
      </c>
      <c r="K2192" t="inlineStr"/>
      <c r="L2192" t="inlineStr"/>
      <c r="M2192" t="inlineStr">
        <is>
          <t>nan</t>
        </is>
      </c>
      <c r="N2192" t="b">
        <v>0</v>
      </c>
      <c r="O2192" t="n">
        <v>29.00131826</v>
      </c>
      <c r="P2192" t="n">
        <v>7.704985419054684e-05</v>
      </c>
      <c r="Q2192" t="n">
        <v>0.167167679808303</v>
      </c>
      <c r="R2192" t="n">
        <v>4.848083084906371</v>
      </c>
      <c r="S2192" t="n">
        <v>0.002234547343266644</v>
      </c>
      <c r="T2192">
        <f>O2192*Q2192</f>
        <v/>
      </c>
      <c r="U2192">
        <f>O2192*P2192</f>
        <v/>
      </c>
    </row>
    <row r="2193">
      <c r="A2193" t="inlineStr">
        <is>
          <t>202606</t>
        </is>
      </c>
      <c r="B2193" t="inlineStr">
        <is>
          <t>Integra</t>
        </is>
      </c>
      <c r="C2193" t="inlineStr">
        <is>
          <t>F1</t>
        </is>
      </c>
      <c r="D2193" t="inlineStr">
        <is>
          <t>IN-FONDO1</t>
        </is>
      </c>
      <c r="E2193" t="inlineStr">
        <is>
          <t>302051100001</t>
        </is>
      </c>
      <c r="F2193" t="inlineStr">
        <is>
          <t>PEP239501005</t>
        </is>
      </c>
      <c r="G2193" t="inlineStr">
        <is>
          <t>BU</t>
        </is>
      </c>
      <c r="H2193" t="inlineStr">
        <is>
          <t>Sector</t>
        </is>
      </c>
      <c r="I2193" t="inlineStr">
        <is>
          <t>Proxies</t>
        </is>
      </c>
      <c r="J2193" t="inlineStr">
        <is>
          <t>Proxies</t>
        </is>
      </c>
      <c r="K2193" t="inlineStr"/>
      <c r="L2193" t="inlineStr">
        <is>
          <t>Pacasmayo</t>
        </is>
      </c>
      <c r="M2193" t="inlineStr">
        <is>
          <t>Pacasmayo</t>
        </is>
      </c>
      <c r="N2193" t="b">
        <v>0</v>
      </c>
      <c r="O2193" t="n">
        <v>207.50297708</v>
      </c>
      <c r="P2193" t="n">
        <v>0.00377747103808486</v>
      </c>
      <c r="Q2193" t="n">
        <v>8.195616664219232</v>
      </c>
      <c r="R2193" t="n">
        <v>1700.614856831949</v>
      </c>
      <c r="S2193" t="n">
        <v>0.7838364862360865</v>
      </c>
      <c r="T2193">
        <f>O2193*Q2193</f>
        <v/>
      </c>
      <c r="U2193">
        <f>O2193*P2193</f>
        <v/>
      </c>
    </row>
    <row r="2194">
      <c r="A2194" t="inlineStr">
        <is>
          <t>202606</t>
        </is>
      </c>
      <c r="B2194" t="inlineStr">
        <is>
          <t>Integra</t>
        </is>
      </c>
      <c r="C2194" t="inlineStr">
        <is>
          <t>F3</t>
        </is>
      </c>
      <c r="D2194" t="inlineStr">
        <is>
          <t>IN-FONDO3</t>
        </is>
      </c>
      <c r="E2194" t="inlineStr">
        <is>
          <t>302051100001</t>
        </is>
      </c>
      <c r="F2194" t="inlineStr">
        <is>
          <t>PEP239501005</t>
        </is>
      </c>
      <c r="G2194" t="inlineStr">
        <is>
          <t>BU</t>
        </is>
      </c>
      <c r="H2194" t="inlineStr">
        <is>
          <t>Sector</t>
        </is>
      </c>
      <c r="I2194" t="inlineStr">
        <is>
          <t>Proxies</t>
        </is>
      </c>
      <c r="J2194" t="inlineStr">
        <is>
          <t>Proxies</t>
        </is>
      </c>
      <c r="K2194" t="inlineStr"/>
      <c r="L2194" t="inlineStr">
        <is>
          <t>Pacasmayo</t>
        </is>
      </c>
      <c r="M2194" t="inlineStr">
        <is>
          <t>Pacasmayo</t>
        </is>
      </c>
      <c r="N2194" t="b">
        <v>0</v>
      </c>
      <c r="O2194" t="n">
        <v>207.50297708</v>
      </c>
      <c r="P2194" t="n">
        <v>0.009246622491738195</v>
      </c>
      <c r="Q2194" t="n">
        <v>8.764967768739554</v>
      </c>
      <c r="R2194" t="n">
        <v>1818.756906023702</v>
      </c>
      <c r="S2194" t="n">
        <v>1.918701694970563</v>
      </c>
      <c r="T2194">
        <f>O2194*Q2194</f>
        <v/>
      </c>
      <c r="U2194">
        <f>O2194*P2194</f>
        <v/>
      </c>
    </row>
    <row r="2195">
      <c r="A2195" t="inlineStr">
        <is>
          <t>202606</t>
        </is>
      </c>
      <c r="B2195" t="inlineStr">
        <is>
          <t>Integra</t>
        </is>
      </c>
      <c r="C2195" t="inlineStr">
        <is>
          <t>F2</t>
        </is>
      </c>
      <c r="D2195" t="inlineStr">
        <is>
          <t>IN-FONDO2</t>
        </is>
      </c>
      <c r="E2195" t="inlineStr">
        <is>
          <t>302051100001</t>
        </is>
      </c>
      <c r="F2195" t="inlineStr">
        <is>
          <t>PEP239501005</t>
        </is>
      </c>
      <c r="G2195" t="inlineStr">
        <is>
          <t>BU</t>
        </is>
      </c>
      <c r="H2195" t="inlineStr">
        <is>
          <t>Sector</t>
        </is>
      </c>
      <c r="I2195" t="inlineStr">
        <is>
          <t>Proxies</t>
        </is>
      </c>
      <c r="J2195" t="inlineStr">
        <is>
          <t>Proxies</t>
        </is>
      </c>
      <c r="K2195" t="inlineStr"/>
      <c r="L2195" t="inlineStr">
        <is>
          <t>Pacasmayo</t>
        </is>
      </c>
      <c r="M2195" t="inlineStr">
        <is>
          <t>Pacasmayo</t>
        </is>
      </c>
      <c r="N2195" t="b">
        <v>0</v>
      </c>
      <c r="O2195" t="n">
        <v>207.50297708</v>
      </c>
      <c r="P2195" t="n">
        <v>0.00387587034396217</v>
      </c>
      <c r="Q2195" t="n">
        <v>29.83858463844073</v>
      </c>
      <c r="R2195" t="n">
        <v>6191.595144330005</v>
      </c>
      <c r="S2195" t="n">
        <v>0.8042546351482338</v>
      </c>
      <c r="T2195">
        <f>O2195*Q2195</f>
        <v/>
      </c>
      <c r="U2195">
        <f>O2195*P2195</f>
        <v/>
      </c>
    </row>
    <row r="2196">
      <c r="A2196" t="inlineStr">
        <is>
          <t>202606</t>
        </is>
      </c>
      <c r="B2196" t="inlineStr">
        <is>
          <t>Integra</t>
        </is>
      </c>
      <c r="C2196" t="inlineStr">
        <is>
          <t>F3</t>
        </is>
      </c>
      <c r="D2196" t="inlineStr">
        <is>
          <t>IN-FONDO3</t>
        </is>
      </c>
      <c r="E2196" t="inlineStr">
        <is>
          <t>3220512Q1094</t>
        </is>
      </c>
      <c r="F2196" t="inlineStr">
        <is>
          <t>US15126Q1094</t>
        </is>
      </c>
      <c r="G2196" t="inlineStr">
        <is>
          <t>BU</t>
        </is>
      </c>
      <c r="H2196" t="inlineStr">
        <is>
          <t>Sector</t>
        </is>
      </c>
      <c r="I2196" t="inlineStr">
        <is>
          <t>Proxies</t>
        </is>
      </c>
      <c r="J2196" t="inlineStr">
        <is>
          <t>Proxies</t>
        </is>
      </c>
      <c r="K2196" t="inlineStr"/>
      <c r="L2196" t="inlineStr">
        <is>
          <t>Pacasmayo</t>
        </is>
      </c>
      <c r="M2196" t="inlineStr">
        <is>
          <t>Pacasmayo</t>
        </is>
      </c>
      <c r="N2196" t="b">
        <v>0</v>
      </c>
      <c r="O2196" t="n">
        <v>207.50297708</v>
      </c>
      <c r="P2196" t="n">
        <v>0.005184647931313071</v>
      </c>
      <c r="Q2196" t="n">
        <v>4.914580653727843</v>
      </c>
      <c r="R2196" t="n">
        <v>1019.7901167483</v>
      </c>
      <c r="S2196" t="n">
        <v>1.075829880859126</v>
      </c>
      <c r="T2196">
        <f>O2196*Q2196</f>
        <v/>
      </c>
      <c r="U2196">
        <f>O2196*P2196</f>
        <v/>
      </c>
    </row>
    <row r="2197">
      <c r="A2197" t="inlineStr">
        <is>
          <t>202606</t>
        </is>
      </c>
      <c r="B2197" t="inlineStr">
        <is>
          <t>Integra</t>
        </is>
      </c>
      <c r="C2197" t="inlineStr">
        <is>
          <t>F2</t>
        </is>
      </c>
      <c r="D2197" t="inlineStr">
        <is>
          <t>IN-FONDO2</t>
        </is>
      </c>
      <c r="E2197" t="inlineStr">
        <is>
          <t>3220512Q1094</t>
        </is>
      </c>
      <c r="F2197" t="inlineStr">
        <is>
          <t>US15126Q1094</t>
        </is>
      </c>
      <c r="G2197" t="inlineStr">
        <is>
          <t>BU</t>
        </is>
      </c>
      <c r="H2197" t="inlineStr">
        <is>
          <t>Sector</t>
        </is>
      </c>
      <c r="I2197" t="inlineStr">
        <is>
          <t>Proxies</t>
        </is>
      </c>
      <c r="J2197" t="inlineStr">
        <is>
          <t>Proxies</t>
        </is>
      </c>
      <c r="K2197" t="inlineStr"/>
      <c r="L2197" t="inlineStr">
        <is>
          <t>Pacasmayo</t>
        </is>
      </c>
      <c r="M2197" t="inlineStr">
        <is>
          <t>Pacasmayo</t>
        </is>
      </c>
      <c r="N2197" t="b">
        <v>0</v>
      </c>
      <c r="O2197" t="n">
        <v>207.50297708</v>
      </c>
      <c r="P2197" t="n">
        <v>0.00283738085546653</v>
      </c>
      <c r="Q2197" t="n">
        <v>21.84372058245397</v>
      </c>
      <c r="R2197" t="n">
        <v>4532.63705136287</v>
      </c>
      <c r="S2197" t="n">
        <v>0.588764974619102</v>
      </c>
      <c r="T2197">
        <f>O2197*Q2197</f>
        <v/>
      </c>
      <c r="U2197">
        <f>O2197*P2197</f>
        <v/>
      </c>
    </row>
    <row r="2198">
      <c r="A2198" t="inlineStr">
        <is>
          <t>202606</t>
        </is>
      </c>
      <c r="B2198" t="inlineStr">
        <is>
          <t>Integra</t>
        </is>
      </c>
      <c r="C2198" t="inlineStr">
        <is>
          <t>F1</t>
        </is>
      </c>
      <c r="D2198" t="inlineStr">
        <is>
          <t>IN-FONDO1</t>
        </is>
      </c>
      <c r="E2198" t="inlineStr">
        <is>
          <t>3220512Q1094</t>
        </is>
      </c>
      <c r="F2198" t="inlineStr">
        <is>
          <t>US15126Q1094</t>
        </is>
      </c>
      <c r="G2198" t="inlineStr">
        <is>
          <t>BU</t>
        </is>
      </c>
      <c r="H2198" t="inlineStr">
        <is>
          <t>Sector</t>
        </is>
      </c>
      <c r="I2198" t="inlineStr">
        <is>
          <t>Proxies</t>
        </is>
      </c>
      <c r="J2198" t="inlineStr">
        <is>
          <t>Proxies</t>
        </is>
      </c>
      <c r="K2198" t="inlineStr"/>
      <c r="L2198" t="inlineStr">
        <is>
          <t>Pacasmayo</t>
        </is>
      </c>
      <c r="M2198" t="inlineStr">
        <is>
          <t>Pacasmayo</t>
        </is>
      </c>
      <c r="N2198" t="b">
        <v>0</v>
      </c>
      <c r="O2198" t="n">
        <v>207.50297708</v>
      </c>
      <c r="P2198" t="n">
        <v>0.0001677950579367908</v>
      </c>
      <c r="Q2198" t="n">
        <v>0.3640488462083878</v>
      </c>
      <c r="R2198" t="n">
        <v>75.54121939077953</v>
      </c>
      <c r="S2198" t="n">
        <v>0.03481797406119518</v>
      </c>
      <c r="T2198">
        <f>O2198*Q2198</f>
        <v/>
      </c>
      <c r="U2198">
        <f>O2198*P2198</f>
        <v/>
      </c>
    </row>
    <row r="2199">
      <c r="A2199" t="inlineStr">
        <is>
          <t>202606</t>
        </is>
      </c>
      <c r="B2199" t="inlineStr">
        <is>
          <t>Integra</t>
        </is>
      </c>
      <c r="C2199" t="inlineStr">
        <is>
          <t>F3</t>
        </is>
      </c>
      <c r="D2199" t="inlineStr">
        <is>
          <t>IN-FONDO3</t>
        </is>
      </c>
      <c r="E2199" t="inlineStr">
        <is>
          <t>312025100001</t>
        </is>
      </c>
      <c r="F2199" t="inlineStr">
        <is>
          <t>PEP294015008</t>
        </is>
      </c>
      <c r="G2199" t="inlineStr">
        <is>
          <t>BU</t>
        </is>
      </c>
      <c r="H2199" t="inlineStr">
        <is>
          <t>Sector</t>
        </is>
      </c>
      <c r="I2199" t="inlineStr">
        <is>
          <t>Proxies</t>
        </is>
      </c>
      <c r="J2199" t="inlineStr">
        <is>
          <t>Proxies</t>
        </is>
      </c>
      <c r="K2199" t="inlineStr"/>
      <c r="L2199" t="inlineStr">
        <is>
          <t>El Comercio</t>
        </is>
      </c>
      <c r="M2199" t="inlineStr">
        <is>
          <t>El Comercio</t>
        </is>
      </c>
      <c r="N2199" t="b">
        <v>0</v>
      </c>
      <c r="O2199" t="n">
        <v>3.95773181</v>
      </c>
      <c r="P2199" t="n">
        <v>2.243941239945604e-05</v>
      </c>
      <c r="Q2199" t="n">
        <v>0.02127054787912235</v>
      </c>
      <c r="R2199" t="n">
        <v>0.08418312395733056</v>
      </c>
      <c r="S2199" t="n">
        <v>8.880917625103557e-05</v>
      </c>
      <c r="T2199">
        <f>O2199*Q2199</f>
        <v/>
      </c>
      <c r="U2199">
        <f>O2199*P2199</f>
        <v/>
      </c>
    </row>
    <row r="2200">
      <c r="A2200" t="inlineStr">
        <is>
          <t>202606</t>
        </is>
      </c>
      <c r="B2200" t="inlineStr">
        <is>
          <t>Integra</t>
        </is>
      </c>
      <c r="C2200" t="inlineStr">
        <is>
          <t>F2</t>
        </is>
      </c>
      <c r="D2200" t="inlineStr">
        <is>
          <t>IN-FONDO2</t>
        </is>
      </c>
      <c r="E2200" t="inlineStr">
        <is>
          <t>312025100001</t>
        </is>
      </c>
      <c r="F2200" t="inlineStr">
        <is>
          <t>PEP294015008</t>
        </is>
      </c>
      <c r="G2200" t="inlineStr">
        <is>
          <t>BU</t>
        </is>
      </c>
      <c r="H2200" t="inlineStr">
        <is>
          <t>Sector</t>
        </is>
      </c>
      <c r="I2200" t="inlineStr">
        <is>
          <t>Proxies</t>
        </is>
      </c>
      <c r="J2200" t="inlineStr">
        <is>
          <t>Proxies</t>
        </is>
      </c>
      <c r="K2200" t="inlineStr"/>
      <c r="L2200" t="inlineStr">
        <is>
          <t>El Comercio</t>
        </is>
      </c>
      <c r="M2200" t="inlineStr">
        <is>
          <t>El Comercio</t>
        </is>
      </c>
      <c r="N2200" t="b">
        <v>0</v>
      </c>
      <c r="O2200" t="n">
        <v>3.95773181</v>
      </c>
      <c r="P2200" t="n">
        <v>4.485598664928828e-05</v>
      </c>
      <c r="Q2200" t="n">
        <v>0.3453260907606406</v>
      </c>
      <c r="R2200" t="n">
        <v>1.366708054226335</v>
      </c>
      <c r="S2200" t="n">
        <v>0.0001775279652308235</v>
      </c>
      <c r="T2200">
        <f>O2200*Q2200</f>
        <v/>
      </c>
      <c r="U2200">
        <f>O2200*P2200</f>
        <v/>
      </c>
    </row>
    <row r="2201">
      <c r="A2201" t="inlineStr">
        <is>
          <t>202606</t>
        </is>
      </c>
      <c r="B2201" t="inlineStr">
        <is>
          <t>Integra</t>
        </is>
      </c>
      <c r="C2201" t="inlineStr">
        <is>
          <t>F1</t>
        </is>
      </c>
      <c r="D2201" t="inlineStr">
        <is>
          <t>IN-FONDO1</t>
        </is>
      </c>
      <c r="E2201" t="inlineStr">
        <is>
          <t>312025100001</t>
        </is>
      </c>
      <c r="F2201" t="inlineStr">
        <is>
          <t>PEP294015008</t>
        </is>
      </c>
      <c r="G2201" t="inlineStr">
        <is>
          <t>BU</t>
        </is>
      </c>
      <c r="H2201" t="inlineStr">
        <is>
          <t>Sector</t>
        </is>
      </c>
      <c r="I2201" t="inlineStr">
        <is>
          <t>Proxies</t>
        </is>
      </c>
      <c r="J2201" t="inlineStr">
        <is>
          <t>Proxies</t>
        </is>
      </c>
      <c r="K2201" t="inlineStr"/>
      <c r="L2201" t="inlineStr">
        <is>
          <t>El Comercio</t>
        </is>
      </c>
      <c r="M2201" t="inlineStr">
        <is>
          <t>El Comercio</t>
        </is>
      </c>
      <c r="N2201" t="b">
        <v>0</v>
      </c>
      <c r="O2201" t="n">
        <v>3.95773181</v>
      </c>
      <c r="P2201" t="n">
        <v>7.373128809677014e-05</v>
      </c>
      <c r="Q2201" t="n">
        <v>0.1599677051942664</v>
      </c>
      <c r="R2201" t="n">
        <v>0.6331092754200505</v>
      </c>
      <c r="S2201" t="n">
        <v>0.0002918086642928616</v>
      </c>
      <c r="T2201">
        <f>O2201*Q2201</f>
        <v/>
      </c>
      <c r="U2201">
        <f>O2201*P2201</f>
        <v/>
      </c>
    </row>
    <row r="2202">
      <c r="A2202" t="inlineStr">
        <is>
          <t>202606</t>
        </is>
      </c>
      <c r="B2202" t="inlineStr">
        <is>
          <t>Integra</t>
        </is>
      </c>
      <c r="C2202" t="inlineStr">
        <is>
          <t>F2</t>
        </is>
      </c>
      <c r="D2202" t="inlineStr">
        <is>
          <t>IN-FONDO2</t>
        </is>
      </c>
      <c r="E2202" t="inlineStr">
        <is>
          <t>305923100001</t>
        </is>
      </c>
      <c r="F2202" t="inlineStr">
        <is>
          <t>PEP746351100</t>
        </is>
      </c>
      <c r="G2202" t="inlineStr">
        <is>
          <t>BU</t>
        </is>
      </c>
      <c r="H2202" t="inlineStr">
        <is>
          <t>Sector</t>
        </is>
      </c>
      <c r="I2202" t="inlineStr">
        <is>
          <t>Proxies</t>
        </is>
      </c>
      <c r="J2202" t="inlineStr">
        <is>
          <t>Proxies</t>
        </is>
      </c>
      <c r="K2202" t="inlineStr"/>
      <c r="L2202" t="inlineStr"/>
      <c r="M2202" t="inlineStr">
        <is>
          <t>nan</t>
        </is>
      </c>
      <c r="N2202" t="b">
        <v>0</v>
      </c>
      <c r="O2202" t="n">
        <v>29.00131826</v>
      </c>
      <c r="P2202" t="n">
        <v>3.090249609324853e-08</v>
      </c>
      <c r="Q2202" t="n">
        <v>0.0002379044352332133</v>
      </c>
      <c r="R2202" t="n">
        <v>0.006899542241663975</v>
      </c>
      <c r="S2202" t="n">
        <v>8.962131242287072e-07</v>
      </c>
      <c r="T2202">
        <f>O2202*Q2202</f>
        <v/>
      </c>
      <c r="U2202">
        <f>O2202*P2202</f>
        <v/>
      </c>
    </row>
    <row r="2203">
      <c r="A2203" t="inlineStr">
        <is>
          <t>202606</t>
        </is>
      </c>
      <c r="B2203" t="inlineStr">
        <is>
          <t>Integra</t>
        </is>
      </c>
      <c r="C2203" t="inlineStr">
        <is>
          <t>F3</t>
        </is>
      </c>
      <c r="D2203" t="inlineStr">
        <is>
          <t>IN-FONDO3</t>
        </is>
      </c>
      <c r="E2203" t="inlineStr">
        <is>
          <t>305923100001</t>
        </is>
      </c>
      <c r="F2203" t="inlineStr">
        <is>
          <t>PEP746351100</t>
        </is>
      </c>
      <c r="G2203" t="inlineStr">
        <is>
          <t>BU</t>
        </is>
      </c>
      <c r="H2203" t="inlineStr">
        <is>
          <t>Sector</t>
        </is>
      </c>
      <c r="I2203" t="inlineStr">
        <is>
          <t>Proxies</t>
        </is>
      </c>
      <c r="J2203" t="inlineStr">
        <is>
          <t>Proxies</t>
        </is>
      </c>
      <c r="K2203" t="inlineStr"/>
      <c r="L2203" t="inlineStr"/>
      <c r="M2203" t="inlineStr">
        <is>
          <t>nan</t>
        </is>
      </c>
      <c r="N2203" t="b">
        <v>0</v>
      </c>
      <c r="O2203" t="n">
        <v>29.00131826</v>
      </c>
      <c r="P2203" t="n">
        <v>2.427824373822807e-07</v>
      </c>
      <c r="Q2203" t="n">
        <v>0.0002301359485988595</v>
      </c>
      <c r="R2203" t="n">
        <v>0.006674245888382526</v>
      </c>
      <c r="S2203" t="n">
        <v>7.041010734462044e-06</v>
      </c>
      <c r="T2203">
        <f>O2203*Q2203</f>
        <v/>
      </c>
      <c r="U2203">
        <f>O2203*P2203</f>
        <v/>
      </c>
    </row>
    <row r="2204">
      <c r="A2204" t="inlineStr">
        <is>
          <t>202606</t>
        </is>
      </c>
      <c r="B2204" t="inlineStr">
        <is>
          <t>Integra</t>
        </is>
      </c>
      <c r="C2204" t="inlineStr">
        <is>
          <t>F1</t>
        </is>
      </c>
      <c r="D2204" t="inlineStr">
        <is>
          <t>IN-FONDO1</t>
        </is>
      </c>
      <c r="E2204" t="inlineStr">
        <is>
          <t>305923100001</t>
        </is>
      </c>
      <c r="F2204" t="inlineStr">
        <is>
          <t>PEP746351100</t>
        </is>
      </c>
      <c r="G2204" t="inlineStr">
        <is>
          <t>BU</t>
        </is>
      </c>
      <c r="H2204" t="inlineStr">
        <is>
          <t>Sector</t>
        </is>
      </c>
      <c r="I2204" t="inlineStr">
        <is>
          <t>Proxies</t>
        </is>
      </c>
      <c r="J2204" t="inlineStr">
        <is>
          <t>Proxies</t>
        </is>
      </c>
      <c r="K2204" t="inlineStr"/>
      <c r="L2204" t="inlineStr"/>
      <c r="M2204" t="inlineStr">
        <is>
          <t>nan</t>
        </is>
      </c>
      <c r="N2204" t="b">
        <v>0</v>
      </c>
      <c r="O2204" t="n">
        <v>29.00131826</v>
      </c>
      <c r="P2204" t="n">
        <v>1.585893382103677e-08</v>
      </c>
      <c r="Q2204" t="n">
        <v>3.440760789163702e-05</v>
      </c>
      <c r="R2204" t="n">
        <v>0.0009978659870306526</v>
      </c>
      <c r="S2204" t="n">
        <v>4.599299870081652e-07</v>
      </c>
      <c r="T2204">
        <f>O2204*Q2204</f>
        <v/>
      </c>
      <c r="U2204">
        <f>O2204*P2204</f>
        <v/>
      </c>
    </row>
    <row r="2205">
      <c r="A2205" t="inlineStr">
        <is>
          <t>202606</t>
        </is>
      </c>
      <c r="B2205" t="inlineStr">
        <is>
          <t>Integra</t>
        </is>
      </c>
      <c r="C2205" t="inlineStr">
        <is>
          <t>F2</t>
        </is>
      </c>
      <c r="D2205" t="inlineStr">
        <is>
          <t>IN-FONDO2</t>
        </is>
      </c>
      <c r="E2205" t="inlineStr">
        <is>
          <t>305923100002</t>
        </is>
      </c>
      <c r="F2205" t="inlineStr">
        <is>
          <t>PEP746354203</t>
        </is>
      </c>
      <c r="G2205" t="inlineStr">
        <is>
          <t>BU</t>
        </is>
      </c>
      <c r="H2205" t="inlineStr">
        <is>
          <t>Sector</t>
        </is>
      </c>
      <c r="I2205" t="inlineStr">
        <is>
          <t>Proxies</t>
        </is>
      </c>
      <c r="J2205" t="inlineStr">
        <is>
          <t>Proxies</t>
        </is>
      </c>
      <c r="K2205" t="inlineStr"/>
      <c r="L2205" t="inlineStr"/>
      <c r="M2205" t="inlineStr">
        <is>
          <t>nan</t>
        </is>
      </c>
      <c r="N2205" t="b">
        <v>0</v>
      </c>
      <c r="O2205" t="n">
        <v>29.00131826</v>
      </c>
      <c r="P2205" t="n">
        <v>0.001192704514196419</v>
      </c>
      <c r="Q2205" t="n">
        <v>9.182096261537778</v>
      </c>
      <c r="R2205" t="n">
        <v>266.2928959748133</v>
      </c>
      <c r="S2205" t="n">
        <v>0.03459000320634904</v>
      </c>
      <c r="T2205">
        <f>O2205*Q2205</f>
        <v/>
      </c>
      <c r="U2205">
        <f>O2205*P2205</f>
        <v/>
      </c>
    </row>
    <row r="2206">
      <c r="A2206" t="inlineStr">
        <is>
          <t>202606</t>
        </is>
      </c>
      <c r="B2206" t="inlineStr">
        <is>
          <t>Integra</t>
        </is>
      </c>
      <c r="C2206" t="inlineStr">
        <is>
          <t>F3</t>
        </is>
      </c>
      <c r="D2206" t="inlineStr">
        <is>
          <t>IN-FONDO3</t>
        </is>
      </c>
      <c r="E2206" t="inlineStr">
        <is>
          <t>305923100002</t>
        </is>
      </c>
      <c r="F2206" t="inlineStr">
        <is>
          <t>PEP746354203</t>
        </is>
      </c>
      <c r="G2206" t="inlineStr">
        <is>
          <t>BU</t>
        </is>
      </c>
      <c r="H2206" t="inlineStr">
        <is>
          <t>Sector</t>
        </is>
      </c>
      <c r="I2206" t="inlineStr">
        <is>
          <t>Proxies</t>
        </is>
      </c>
      <c r="J2206" t="inlineStr">
        <is>
          <t>Proxies</t>
        </is>
      </c>
      <c r="K2206" t="inlineStr"/>
      <c r="L2206" t="inlineStr"/>
      <c r="M2206" t="inlineStr">
        <is>
          <t>nan</t>
        </is>
      </c>
      <c r="N2206" t="b">
        <v>0</v>
      </c>
      <c r="O2206" t="n">
        <v>29.00131826</v>
      </c>
      <c r="P2206" t="n">
        <v>0.003720544108073529</v>
      </c>
      <c r="Q2206" t="n">
        <v>3.526741706885469</v>
      </c>
      <c r="R2206" t="n">
        <v>102.2801586622011</v>
      </c>
      <c r="S2206" t="n">
        <v>0.1079006837786082</v>
      </c>
      <c r="T2206">
        <f>O2206*Q2206</f>
        <v/>
      </c>
      <c r="U2206">
        <f>O2206*P2206</f>
        <v/>
      </c>
    </row>
    <row r="2207">
      <c r="A2207" t="inlineStr">
        <is>
          <t>202606</t>
        </is>
      </c>
      <c r="B2207" t="inlineStr">
        <is>
          <t>Integra</t>
        </is>
      </c>
      <c r="C2207" t="inlineStr">
        <is>
          <t>F1</t>
        </is>
      </c>
      <c r="D2207" t="inlineStr">
        <is>
          <t>IN-FONDO1</t>
        </is>
      </c>
      <c r="E2207" t="inlineStr">
        <is>
          <t>305923100002</t>
        </is>
      </c>
      <c r="F2207" t="inlineStr">
        <is>
          <t>PEP746354203</t>
        </is>
      </c>
      <c r="G2207" t="inlineStr">
        <is>
          <t>BU</t>
        </is>
      </c>
      <c r="H2207" t="inlineStr">
        <is>
          <t>Sector</t>
        </is>
      </c>
      <c r="I2207" t="inlineStr">
        <is>
          <t>Proxies</t>
        </is>
      </c>
      <c r="J2207" t="inlineStr">
        <is>
          <t>Proxies</t>
        </is>
      </c>
      <c r="K2207" t="inlineStr"/>
      <c r="L2207" t="inlineStr"/>
      <c r="M2207" t="inlineStr">
        <is>
          <t>nan</t>
        </is>
      </c>
      <c r="N2207" t="b">
        <v>0</v>
      </c>
      <c r="O2207" t="n">
        <v>29.00131826</v>
      </c>
      <c r="P2207" t="n">
        <v>0.0005589349731229791</v>
      </c>
      <c r="Q2207" t="n">
        <v>1.212667611149719</v>
      </c>
      <c r="R2207" t="n">
        <v>35.16895933454692</v>
      </c>
      <c r="S2207" t="n">
        <v>0.01620985104218406</v>
      </c>
      <c r="T2207">
        <f>O2207*Q2207</f>
        <v/>
      </c>
      <c r="U2207">
        <f>O2207*P2207</f>
        <v/>
      </c>
    </row>
    <row r="2208">
      <c r="A2208" t="inlineStr">
        <is>
          <t>202606</t>
        </is>
      </c>
      <c r="B2208" t="inlineStr">
        <is>
          <t>Integra</t>
        </is>
      </c>
      <c r="C2208" t="inlineStr">
        <is>
          <t>F1</t>
        </is>
      </c>
      <c r="D2208" t="inlineStr">
        <is>
          <t>IN-FONDO1</t>
        </is>
      </c>
      <c r="E2208" t="inlineStr">
        <is>
          <t>345874294721</t>
        </is>
      </c>
      <c r="F2208" t="inlineStr">
        <is>
          <t>LU2791994721</t>
        </is>
      </c>
      <c r="G2208" t="inlineStr">
        <is>
          <t>BU</t>
        </is>
      </c>
      <c r="H2208" t="inlineStr">
        <is>
          <t>Sector</t>
        </is>
      </c>
      <c r="I2208" t="inlineStr">
        <is>
          <t>Proxies</t>
        </is>
      </c>
      <c r="J2208" t="inlineStr">
        <is>
          <t>Proxies</t>
        </is>
      </c>
      <c r="K2208" t="inlineStr"/>
      <c r="L2208" t="inlineStr"/>
      <c r="M2208" t="inlineStr">
        <is>
          <t>nan</t>
        </is>
      </c>
      <c r="N2208" t="b">
        <v>0</v>
      </c>
      <c r="O2208" t="n">
        <v>2.75246871</v>
      </c>
      <c r="P2208" t="n">
        <v>0.000945605756748403</v>
      </c>
      <c r="Q2208" t="n">
        <v>2.051590129918754</v>
      </c>
      <c r="R2208" t="n">
        <v>5.646937638346206</v>
      </c>
      <c r="S2208" t="n">
        <v>0.002602750257445851</v>
      </c>
      <c r="T2208">
        <f>O2208*Q2208</f>
        <v/>
      </c>
      <c r="U2208">
        <f>O2208*P2208</f>
        <v/>
      </c>
    </row>
    <row r="2209">
      <c r="A2209" t="inlineStr">
        <is>
          <t>202606</t>
        </is>
      </c>
      <c r="B2209" t="inlineStr">
        <is>
          <t>Integra</t>
        </is>
      </c>
      <c r="C2209" t="inlineStr">
        <is>
          <t>F2</t>
        </is>
      </c>
      <c r="D2209" t="inlineStr">
        <is>
          <t>IN-FONDO2</t>
        </is>
      </c>
      <c r="E2209" t="inlineStr">
        <is>
          <t>345874294721</t>
        </is>
      </c>
      <c r="F2209" t="inlineStr">
        <is>
          <t>LU2791994721</t>
        </is>
      </c>
      <c r="G2209" t="inlineStr">
        <is>
          <t>BU</t>
        </is>
      </c>
      <c r="H2209" t="inlineStr">
        <is>
          <t>Sector</t>
        </is>
      </c>
      <c r="I2209" t="inlineStr">
        <is>
          <t>Proxies</t>
        </is>
      </c>
      <c r="J2209" t="inlineStr">
        <is>
          <t>Proxies</t>
        </is>
      </c>
      <c r="K2209" t="inlineStr"/>
      <c r="L2209" t="inlineStr"/>
      <c r="M2209" t="inlineStr">
        <is>
          <t>nan</t>
        </is>
      </c>
      <c r="N2209" t="b">
        <v>0</v>
      </c>
      <c r="O2209" t="n">
        <v>2.75246871</v>
      </c>
      <c r="P2209" t="n">
        <v>0.004933799887344141</v>
      </c>
      <c r="Q2209" t="n">
        <v>37.98310894402932</v>
      </c>
      <c r="R2209" t="n">
        <v>104.5473188769618</v>
      </c>
      <c r="S2209" t="n">
        <v>0.01358012981131627</v>
      </c>
      <c r="T2209">
        <f>O2209*Q2209</f>
        <v/>
      </c>
      <c r="U2209">
        <f>O2209*P2209</f>
        <v/>
      </c>
    </row>
    <row r="2210">
      <c r="A2210" t="inlineStr">
        <is>
          <t>202606</t>
        </is>
      </c>
      <c r="B2210" t="inlineStr">
        <is>
          <t>Integra</t>
        </is>
      </c>
      <c r="C2210" t="inlineStr">
        <is>
          <t>F3</t>
        </is>
      </c>
      <c r="D2210" t="inlineStr">
        <is>
          <t>IN-FONDO3</t>
        </is>
      </c>
      <c r="E2210" t="inlineStr">
        <is>
          <t>345874294721</t>
        </is>
      </c>
      <c r="F2210" t="inlineStr">
        <is>
          <t>LU2791994721</t>
        </is>
      </c>
      <c r="G2210" t="inlineStr">
        <is>
          <t>BU</t>
        </is>
      </c>
      <c r="H2210" t="inlineStr">
        <is>
          <t>Sector</t>
        </is>
      </c>
      <c r="I2210" t="inlineStr">
        <is>
          <t>Proxies</t>
        </is>
      </c>
      <c r="J2210" t="inlineStr">
        <is>
          <t>Proxies</t>
        </is>
      </c>
      <c r="K2210" t="inlineStr"/>
      <c r="L2210" t="inlineStr"/>
      <c r="M2210" t="inlineStr">
        <is>
          <t>nan</t>
        </is>
      </c>
      <c r="N2210" t="b">
        <v>0</v>
      </c>
      <c r="O2210" t="n">
        <v>2.75246871</v>
      </c>
      <c r="P2210" t="n">
        <v>0.003070499364146994</v>
      </c>
      <c r="Q2210" t="n">
        <v>2.910557664134138</v>
      </c>
      <c r="R2210" t="n">
        <v>8.011218899179903</v>
      </c>
      <c r="S2210" t="n">
        <v>0.008451453423889498</v>
      </c>
      <c r="T2210">
        <f>O2210*Q2210</f>
        <v/>
      </c>
      <c r="U2210">
        <f>O2210*P2210</f>
        <v/>
      </c>
    </row>
    <row r="2211">
      <c r="A2211" t="inlineStr">
        <is>
          <t>202606</t>
        </is>
      </c>
      <c r="B2211" t="inlineStr">
        <is>
          <t>Integra</t>
        </is>
      </c>
      <c r="C2211" t="inlineStr">
        <is>
          <t>F3</t>
        </is>
      </c>
      <c r="D2211" t="inlineStr">
        <is>
          <t>IN-FONDO3</t>
        </is>
      </c>
      <c r="E2211" t="inlineStr">
        <is>
          <t>3221282L1089</t>
        </is>
      </c>
      <c r="F2211" t="inlineStr">
        <is>
          <t>US34988L7029</t>
        </is>
      </c>
      <c r="G2211" t="inlineStr">
        <is>
          <t>BU</t>
        </is>
      </c>
      <c r="H2211" t="inlineStr">
        <is>
          <t>Sector</t>
        </is>
      </c>
      <c r="I2211" t="inlineStr">
        <is>
          <t>Proxies</t>
        </is>
      </c>
      <c r="J2211" t="inlineStr">
        <is>
          <t>Proxies</t>
        </is>
      </c>
      <c r="K2211" t="inlineStr"/>
      <c r="L2211" t="inlineStr">
        <is>
          <t>Fossal</t>
        </is>
      </c>
      <c r="M2211" t="inlineStr">
        <is>
          <t>Fossal</t>
        </is>
      </c>
      <c r="N2211" t="b">
        <v>0</v>
      </c>
      <c r="O2211" t="n">
        <v>207.50297708</v>
      </c>
      <c r="P2211" t="n">
        <v>3.832899850998377e-07</v>
      </c>
      <c r="Q2211" t="n">
        <v>0.0003633244861550753</v>
      </c>
      <c r="R2211" t="n">
        <v>0.07539091252323937</v>
      </c>
      <c r="S2211" t="n">
        <v>7.953381299316517e-05</v>
      </c>
      <c r="T2211">
        <f>O2211*Q2211</f>
        <v/>
      </c>
      <c r="U2211">
        <f>O2211*P2211</f>
        <v/>
      </c>
    </row>
    <row r="2212">
      <c r="A2212" t="inlineStr">
        <is>
          <t>202606</t>
        </is>
      </c>
      <c r="B2212" t="inlineStr">
        <is>
          <t>Integra</t>
        </is>
      </c>
      <c r="C2212" t="inlineStr">
        <is>
          <t>F2</t>
        </is>
      </c>
      <c r="D2212" t="inlineStr">
        <is>
          <t>IN-FONDO2</t>
        </is>
      </c>
      <c r="E2212" t="inlineStr">
        <is>
          <t>3221282L1089</t>
        </is>
      </c>
      <c r="F2212" t="inlineStr">
        <is>
          <t>US34988L7029</t>
        </is>
      </c>
      <c r="G2212" t="inlineStr">
        <is>
          <t>BU</t>
        </is>
      </c>
      <c r="H2212" t="inlineStr">
        <is>
          <t>Sector</t>
        </is>
      </c>
      <c r="I2212" t="inlineStr">
        <is>
          <t>Proxies</t>
        </is>
      </c>
      <c r="J2212" t="inlineStr">
        <is>
          <t>Proxies</t>
        </is>
      </c>
      <c r="K2212" t="inlineStr"/>
      <c r="L2212" t="inlineStr">
        <is>
          <t>Fossal</t>
        </is>
      </c>
      <c r="M2212" t="inlineStr">
        <is>
          <t>Fossal</t>
        </is>
      </c>
      <c r="N2212" t="b">
        <v>0</v>
      </c>
      <c r="O2212" t="n">
        <v>207.50297708</v>
      </c>
      <c r="P2212" t="n">
        <v>9.124417083920532e-08</v>
      </c>
      <c r="Q2212" t="n">
        <v>0.0007024478820844031</v>
      </c>
      <c r="R2212" t="n">
        <v>0.1457600267760544</v>
      </c>
      <c r="S2212" t="n">
        <v>1.893343709033122e-05</v>
      </c>
      <c r="T2212">
        <f>O2212*Q2212</f>
        <v/>
      </c>
      <c r="U2212">
        <f>O2212*P2212</f>
        <v/>
      </c>
    </row>
    <row r="2213">
      <c r="A2213" t="inlineStr">
        <is>
          <t>202606</t>
        </is>
      </c>
      <c r="B2213" t="inlineStr">
        <is>
          <t>Integra</t>
        </is>
      </c>
      <c r="C2213" t="inlineStr">
        <is>
          <t>F1</t>
        </is>
      </c>
      <c r="D2213" t="inlineStr">
        <is>
          <t>IN-FONDO1</t>
        </is>
      </c>
      <c r="E2213" t="inlineStr">
        <is>
          <t>3221282L1089</t>
        </is>
      </c>
      <c r="F2213" t="inlineStr">
        <is>
          <t>US34988L7029</t>
        </is>
      </c>
      <c r="G2213" t="inlineStr">
        <is>
          <t>BU</t>
        </is>
      </c>
      <c r="H2213" t="inlineStr">
        <is>
          <t>Sector</t>
        </is>
      </c>
      <c r="I2213" t="inlineStr">
        <is>
          <t>Proxies</t>
        </is>
      </c>
      <c r="J2213" t="inlineStr">
        <is>
          <t>Proxies</t>
        </is>
      </c>
      <c r="K2213" t="inlineStr"/>
      <c r="L2213" t="inlineStr">
        <is>
          <t>Fossal</t>
        </is>
      </c>
      <c r="M2213" t="inlineStr">
        <is>
          <t>Fossal</t>
        </is>
      </c>
      <c r="N2213" t="b">
        <v>0</v>
      </c>
      <c r="O2213" t="n">
        <v>207.50297708</v>
      </c>
      <c r="P2213" t="n">
        <v>2.731507198536263e-08</v>
      </c>
      <c r="Q2213" t="n">
        <v>5.926289226060687e-05</v>
      </c>
      <c r="R2213" t="n">
        <v>0.01229722657444722</v>
      </c>
      <c r="S2213" t="n">
        <v>5.667958756117251e-06</v>
      </c>
      <c r="T2213">
        <f>O2213*Q2213</f>
        <v/>
      </c>
      <c r="U2213">
        <f>O2213*P2213</f>
        <v/>
      </c>
    </row>
    <row r="2214">
      <c r="A2214" t="inlineStr">
        <is>
          <t>202606</t>
        </is>
      </c>
      <c r="B2214" t="inlineStr">
        <is>
          <t>Integra</t>
        </is>
      </c>
      <c r="C2214" t="inlineStr">
        <is>
          <t>F3</t>
        </is>
      </c>
      <c r="D2214" t="inlineStr">
        <is>
          <t>IN-FONDO3</t>
        </is>
      </c>
      <c r="E2214" t="inlineStr">
        <is>
          <t>302030100001</t>
        </is>
      </c>
      <c r="F2214" t="inlineStr">
        <is>
          <t>PEP701011004</t>
        </is>
      </c>
      <c r="G2214" t="inlineStr">
        <is>
          <t>BU</t>
        </is>
      </c>
      <c r="H2214" t="inlineStr">
        <is>
          <t>Sector</t>
        </is>
      </c>
      <c r="I2214" t="inlineStr">
        <is>
          <t>Proxies</t>
        </is>
      </c>
      <c r="J2214" t="inlineStr">
        <is>
          <t>Proxies</t>
        </is>
      </c>
      <c r="K2214" t="inlineStr"/>
      <c r="L2214" t="inlineStr">
        <is>
          <t>Ene Dist.</t>
        </is>
      </c>
      <c r="M2214" t="inlineStr">
        <is>
          <t>Ene Dist.</t>
        </is>
      </c>
      <c r="N2214" t="b">
        <v>0</v>
      </c>
      <c r="O2214" t="n">
        <v>250.58497259</v>
      </c>
      <c r="P2214" t="n">
        <v>0.0005790957239421196</v>
      </c>
      <c r="Q2214" t="n">
        <v>0.5489307430797286</v>
      </c>
      <c r="R2214" t="n">
        <v>137.5537952084421</v>
      </c>
      <c r="S2214" t="n">
        <v>0.1451126861110223</v>
      </c>
      <c r="T2214">
        <f>O2214*Q2214</f>
        <v/>
      </c>
      <c r="U2214">
        <f>O2214*P2214</f>
        <v/>
      </c>
    </row>
    <row r="2215">
      <c r="A2215" t="inlineStr">
        <is>
          <t>202606</t>
        </is>
      </c>
      <c r="B2215" t="inlineStr">
        <is>
          <t>Integra</t>
        </is>
      </c>
      <c r="C2215" t="inlineStr">
        <is>
          <t>F2</t>
        </is>
      </c>
      <c r="D2215" t="inlineStr">
        <is>
          <t>IN-FONDO2</t>
        </is>
      </c>
      <c r="E2215" t="inlineStr">
        <is>
          <t>302030100001</t>
        </is>
      </c>
      <c r="F2215" t="inlineStr">
        <is>
          <t>PEP701011004</t>
        </is>
      </c>
      <c r="G2215" t="inlineStr">
        <is>
          <t>BU</t>
        </is>
      </c>
      <c r="H2215" t="inlineStr">
        <is>
          <t>Sector</t>
        </is>
      </c>
      <c r="I2215" t="inlineStr">
        <is>
          <t>Proxies</t>
        </is>
      </c>
      <c r="J2215" t="inlineStr">
        <is>
          <t>Proxies</t>
        </is>
      </c>
      <c r="K2215" t="inlineStr"/>
      <c r="L2215" t="inlineStr">
        <is>
          <t>Ene Dist.</t>
        </is>
      </c>
      <c r="M2215" t="inlineStr">
        <is>
          <t>Ene Dist.</t>
        </is>
      </c>
      <c r="N2215" t="b">
        <v>0</v>
      </c>
      <c r="O2215" t="n">
        <v>250.58497259</v>
      </c>
      <c r="P2215" t="n">
        <v>0.001034579694328298</v>
      </c>
      <c r="Q2215" t="n">
        <v>7.964764307071557</v>
      </c>
      <c r="R2215" t="n">
        <v>1995.850245573337</v>
      </c>
      <c r="S2215" t="n">
        <v>0.2592501243454271</v>
      </c>
      <c r="T2215">
        <f>O2215*Q2215</f>
        <v/>
      </c>
      <c r="U2215">
        <f>O2215*P2215</f>
        <v/>
      </c>
    </row>
    <row r="2216">
      <c r="A2216" t="inlineStr">
        <is>
          <t>202606</t>
        </is>
      </c>
      <c r="B2216" t="inlineStr">
        <is>
          <t>Integra</t>
        </is>
      </c>
      <c r="C2216" t="inlineStr">
        <is>
          <t>F1</t>
        </is>
      </c>
      <c r="D2216" t="inlineStr">
        <is>
          <t>IN-FONDO1</t>
        </is>
      </c>
      <c r="E2216" t="inlineStr">
        <is>
          <t>302030100001</t>
        </is>
      </c>
      <c r="F2216" t="inlineStr">
        <is>
          <t>PEP701011004</t>
        </is>
      </c>
      <c r="G2216" t="inlineStr">
        <is>
          <t>BU</t>
        </is>
      </c>
      <c r="H2216" t="inlineStr">
        <is>
          <t>Sector</t>
        </is>
      </c>
      <c r="I2216" t="inlineStr">
        <is>
          <t>Proxies</t>
        </is>
      </c>
      <c r="J2216" t="inlineStr">
        <is>
          <t>Proxies</t>
        </is>
      </c>
      <c r="K2216" t="inlineStr"/>
      <c r="L2216" t="inlineStr">
        <is>
          <t>Ene Dist.</t>
        </is>
      </c>
      <c r="M2216" t="inlineStr">
        <is>
          <t>Ene Dist.</t>
        </is>
      </c>
      <c r="N2216" t="b">
        <v>0</v>
      </c>
      <c r="O2216" t="n">
        <v>250.58497259</v>
      </c>
      <c r="P2216" t="n">
        <v>0.0003176837892518393</v>
      </c>
      <c r="Q2216" t="n">
        <v>0.6892480527037187</v>
      </c>
      <c r="R2216" t="n">
        <v>172.7152043944722</v>
      </c>
      <c r="S2216" t="n">
        <v>0.0796067836219595</v>
      </c>
      <c r="T2216">
        <f>O2216*Q2216</f>
        <v/>
      </c>
      <c r="U2216">
        <f>O2216*P2216</f>
        <v/>
      </c>
    </row>
    <row r="2217">
      <c r="A2217" t="inlineStr">
        <is>
          <t>202606</t>
        </is>
      </c>
      <c r="B2217" t="inlineStr">
        <is>
          <t>Integra</t>
        </is>
      </c>
      <c r="C2217" t="inlineStr">
        <is>
          <t>F1</t>
        </is>
      </c>
      <c r="D2217" t="inlineStr">
        <is>
          <t>IN-FONDO1</t>
        </is>
      </c>
      <c r="E2217" t="inlineStr">
        <is>
          <t>302032100002</t>
        </is>
      </c>
      <c r="F2217" t="inlineStr">
        <is>
          <t>PEP700511004</t>
        </is>
      </c>
      <c r="G2217" t="inlineStr">
        <is>
          <t>BU</t>
        </is>
      </c>
      <c r="H2217" t="inlineStr">
        <is>
          <t>Sector</t>
        </is>
      </c>
      <c r="I2217" t="inlineStr">
        <is>
          <t>Proxies</t>
        </is>
      </c>
      <c r="J2217" t="inlineStr">
        <is>
          <t>Proxies</t>
        </is>
      </c>
      <c r="K2217" t="inlineStr"/>
      <c r="L2217" t="inlineStr">
        <is>
          <t>Enel Gen.</t>
        </is>
      </c>
      <c r="M2217" t="inlineStr">
        <is>
          <t>Enel Gen.</t>
        </is>
      </c>
      <c r="N2217" t="b">
        <v>0</v>
      </c>
      <c r="O2217" t="n">
        <v>250.58497259</v>
      </c>
      <c r="P2217" t="n">
        <v>0.002171797451345916</v>
      </c>
      <c r="Q2217" t="n">
        <v>4.711940661915299</v>
      </c>
      <c r="R2217" t="n">
        <v>1180.741521611752</v>
      </c>
      <c r="S2217" t="n">
        <v>0.5442198048165483</v>
      </c>
      <c r="T2217">
        <f>O2217*Q2217</f>
        <v/>
      </c>
      <c r="U2217">
        <f>O2217*P2217</f>
        <v/>
      </c>
    </row>
    <row r="2218">
      <c r="A2218" t="inlineStr">
        <is>
          <t>202606</t>
        </is>
      </c>
      <c r="B2218" t="inlineStr">
        <is>
          <t>Integra</t>
        </is>
      </c>
      <c r="C2218" t="inlineStr">
        <is>
          <t>F3</t>
        </is>
      </c>
      <c r="D2218" t="inlineStr">
        <is>
          <t>IN-FONDO3</t>
        </is>
      </c>
      <c r="E2218" t="inlineStr">
        <is>
          <t>302032100002</t>
        </is>
      </c>
      <c r="F2218" t="inlineStr">
        <is>
          <t>PEP700511004</t>
        </is>
      </c>
      <c r="G2218" t="inlineStr">
        <is>
          <t>BU</t>
        </is>
      </c>
      <c r="H2218" t="inlineStr">
        <is>
          <t>Sector</t>
        </is>
      </c>
      <c r="I2218" t="inlineStr">
        <is>
          <t>Proxies</t>
        </is>
      </c>
      <c r="J2218" t="inlineStr">
        <is>
          <t>Proxies</t>
        </is>
      </c>
      <c r="K2218" t="inlineStr"/>
      <c r="L2218" t="inlineStr">
        <is>
          <t>Enel Gen.</t>
        </is>
      </c>
      <c r="M2218" t="inlineStr">
        <is>
          <t>Enel Gen.</t>
        </is>
      </c>
      <c r="N2218" t="b">
        <v>0</v>
      </c>
      <c r="O2218" t="n">
        <v>250.58497259</v>
      </c>
      <c r="P2218" t="n">
        <v>0.006303828945909041</v>
      </c>
      <c r="Q2218" t="n">
        <v>5.975463752295317</v>
      </c>
      <c r="R2218" t="n">
        <v>1497.361420581461</v>
      </c>
      <c r="S2218" t="n">
        <v>1.579644803622666</v>
      </c>
      <c r="T2218">
        <f>O2218*Q2218</f>
        <v/>
      </c>
      <c r="U2218">
        <f>O2218*P2218</f>
        <v/>
      </c>
    </row>
    <row r="2219">
      <c r="A2219" t="inlineStr">
        <is>
          <t>202606</t>
        </is>
      </c>
      <c r="B2219" t="inlineStr">
        <is>
          <t>Integra</t>
        </is>
      </c>
      <c r="C2219" t="inlineStr">
        <is>
          <t>F2</t>
        </is>
      </c>
      <c r="D2219" t="inlineStr">
        <is>
          <t>IN-FONDO2</t>
        </is>
      </c>
      <c r="E2219" t="inlineStr">
        <is>
          <t>302032100002</t>
        </is>
      </c>
      <c r="F2219" t="inlineStr">
        <is>
          <t>PEP700511004</t>
        </is>
      </c>
      <c r="G2219" t="inlineStr">
        <is>
          <t>BU</t>
        </is>
      </c>
      <c r="H2219" t="inlineStr">
        <is>
          <t>Sector</t>
        </is>
      </c>
      <c r="I2219" t="inlineStr">
        <is>
          <t>Proxies</t>
        </is>
      </c>
      <c r="J2219" t="inlineStr">
        <is>
          <t>Proxies</t>
        </is>
      </c>
      <c r="K2219" t="inlineStr"/>
      <c r="L2219" t="inlineStr">
        <is>
          <t>Enel Gen.</t>
        </is>
      </c>
      <c r="M2219" t="inlineStr">
        <is>
          <t>Enel Gen.</t>
        </is>
      </c>
      <c r="N2219" t="b">
        <v>0</v>
      </c>
      <c r="O2219" t="n">
        <v>250.58497259</v>
      </c>
      <c r="P2219" t="n">
        <v>0.004515455598182403</v>
      </c>
      <c r="Q2219" t="n">
        <v>34.7624641926881</v>
      </c>
      <c r="R2219" t="n">
        <v>8710.951136885604</v>
      </c>
      <c r="S2219" t="n">
        <v>1.131505317301899</v>
      </c>
      <c r="T2219">
        <f>O2219*Q2219</f>
        <v/>
      </c>
      <c r="U2219">
        <f>O2219*P2219</f>
        <v/>
      </c>
    </row>
    <row r="2220">
      <c r="A2220" t="inlineStr">
        <is>
          <t>202606</t>
        </is>
      </c>
      <c r="B2220" t="inlineStr">
        <is>
          <t>Integra</t>
        </is>
      </c>
      <c r="C2220" t="inlineStr">
        <is>
          <t>F1</t>
        </is>
      </c>
      <c r="D2220" t="inlineStr">
        <is>
          <t>IN-FONDO1</t>
        </is>
      </c>
      <c r="E2220" t="inlineStr">
        <is>
          <t>302061100001</t>
        </is>
      </c>
      <c r="F2220" t="inlineStr">
        <is>
          <t>PEP702101002</t>
        </is>
      </c>
      <c r="G2220" t="inlineStr">
        <is>
          <t>BU</t>
        </is>
      </c>
      <c r="H2220" t="inlineStr">
        <is>
          <t>Sector</t>
        </is>
      </c>
      <c r="I2220" t="inlineStr">
        <is>
          <t>Proxies</t>
        </is>
      </c>
      <c r="J2220" t="inlineStr">
        <is>
          <t>Proxies</t>
        </is>
      </c>
      <c r="K2220" t="inlineStr"/>
      <c r="L2220" t="inlineStr">
        <is>
          <t>Engie Ene.</t>
        </is>
      </c>
      <c r="M2220" t="inlineStr">
        <is>
          <t>Engie Ene.</t>
        </is>
      </c>
      <c r="N2220" t="b">
        <v>0</v>
      </c>
      <c r="O2220" t="n">
        <v>250.58497259</v>
      </c>
      <c r="P2220" t="n">
        <v>0.001558660270795171</v>
      </c>
      <c r="Q2220" t="n">
        <v>3.38167571912391</v>
      </c>
      <c r="R2220" t="n">
        <v>847.3971173849335</v>
      </c>
      <c r="S2220" t="n">
        <v>0.3905768412343298</v>
      </c>
      <c r="T2220">
        <f>O2220*Q2220</f>
        <v/>
      </c>
      <c r="U2220">
        <f>O2220*P2220</f>
        <v/>
      </c>
    </row>
    <row r="2221">
      <c r="A2221" t="inlineStr">
        <is>
          <t>202606</t>
        </is>
      </c>
      <c r="B2221" t="inlineStr">
        <is>
          <t>Integra</t>
        </is>
      </c>
      <c r="C2221" t="inlineStr">
        <is>
          <t>F2</t>
        </is>
      </c>
      <c r="D2221" t="inlineStr">
        <is>
          <t>IN-FONDO2</t>
        </is>
      </c>
      <c r="E2221" t="inlineStr">
        <is>
          <t>302061100001</t>
        </is>
      </c>
      <c r="F2221" t="inlineStr">
        <is>
          <t>PEP702101002</t>
        </is>
      </c>
      <c r="G2221" t="inlineStr">
        <is>
          <t>BU</t>
        </is>
      </c>
      <c r="H2221" t="inlineStr">
        <is>
          <t>Sector</t>
        </is>
      </c>
      <c r="I2221" t="inlineStr">
        <is>
          <t>Proxies</t>
        </is>
      </c>
      <c r="J2221" t="inlineStr">
        <is>
          <t>Proxies</t>
        </is>
      </c>
      <c r="K2221" t="inlineStr"/>
      <c r="L2221" t="inlineStr">
        <is>
          <t>Engie Ene.</t>
        </is>
      </c>
      <c r="M2221" t="inlineStr">
        <is>
          <t>Engie Ene.</t>
        </is>
      </c>
      <c r="N2221" t="b">
        <v>0</v>
      </c>
      <c r="O2221" t="n">
        <v>250.58497259</v>
      </c>
      <c r="P2221" t="n">
        <v>0.006823787177789025</v>
      </c>
      <c r="Q2221" t="n">
        <v>52.53327206271267</v>
      </c>
      <c r="R2221" t="n">
        <v>13164.04853989787</v>
      </c>
      <c r="S2221" t="n">
        <v>1.709938522906256</v>
      </c>
      <c r="T2221">
        <f>O2221*Q2221</f>
        <v/>
      </c>
      <c r="U2221">
        <f>O2221*P2221</f>
        <v/>
      </c>
    </row>
    <row r="2222">
      <c r="A2222" t="inlineStr">
        <is>
          <t>202606</t>
        </is>
      </c>
      <c r="B2222" t="inlineStr">
        <is>
          <t>Integra</t>
        </is>
      </c>
      <c r="C2222" t="inlineStr">
        <is>
          <t>F3</t>
        </is>
      </c>
      <c r="D2222" t="inlineStr">
        <is>
          <t>IN-FONDO3</t>
        </is>
      </c>
      <c r="E2222" t="inlineStr">
        <is>
          <t>302061100001</t>
        </is>
      </c>
      <c r="F2222" t="inlineStr">
        <is>
          <t>PEP702101002</t>
        </is>
      </c>
      <c r="G2222" t="inlineStr">
        <is>
          <t>BU</t>
        </is>
      </c>
      <c r="H2222" t="inlineStr">
        <is>
          <t>Sector</t>
        </is>
      </c>
      <c r="I2222" t="inlineStr">
        <is>
          <t>Proxies</t>
        </is>
      </c>
      <c r="J2222" t="inlineStr">
        <is>
          <t>Proxies</t>
        </is>
      </c>
      <c r="K2222" t="inlineStr"/>
      <c r="L2222" t="inlineStr">
        <is>
          <t>Engie Ene.</t>
        </is>
      </c>
      <c r="M2222" t="inlineStr">
        <is>
          <t>Engie Ene.</t>
        </is>
      </c>
      <c r="N2222" t="b">
        <v>0</v>
      </c>
      <c r="O2222" t="n">
        <v>250.58497259</v>
      </c>
      <c r="P2222" t="n">
        <v>0.008901986342777682</v>
      </c>
      <c r="Q2222" t="n">
        <v>8.438283648101946</v>
      </c>
      <c r="R2222" t="n">
        <v>2114.507076666271</v>
      </c>
      <c r="S2222" t="n">
        <v>2.2307040037015</v>
      </c>
      <c r="T2222">
        <f>O2222*Q2222</f>
        <v/>
      </c>
      <c r="U2222">
        <f>O2222*P2222</f>
        <v/>
      </c>
    </row>
    <row r="2223">
      <c r="A2223" t="inlineStr">
        <is>
          <t>202606</t>
        </is>
      </c>
      <c r="B2223" t="inlineStr">
        <is>
          <t>Integra</t>
        </is>
      </c>
      <c r="C2223" t="inlineStr">
        <is>
          <t>F1</t>
        </is>
      </c>
      <c r="D2223" t="inlineStr">
        <is>
          <t>IN-FONDO1</t>
        </is>
      </c>
      <c r="E2223" t="inlineStr">
        <is>
          <t>5270604F1414</t>
        </is>
      </c>
      <c r="F2223" t="inlineStr">
        <is>
          <t>LU0646914142</t>
        </is>
      </c>
      <c r="G2223" t="inlineStr">
        <is>
          <t>TD</t>
        </is>
      </c>
      <c r="H2223" t="inlineStr">
        <is>
          <t>Sector</t>
        </is>
      </c>
      <c r="I2223" t="inlineStr">
        <is>
          <t>Proxies</t>
        </is>
      </c>
      <c r="J2223" t="inlineStr">
        <is>
          <t>Proxies</t>
        </is>
      </c>
      <c r="K2223" t="inlineStr"/>
      <c r="L2223" t="inlineStr">
        <is>
          <t>Arcano Fund - European Income Fund - ESG Selection</t>
        </is>
      </c>
      <c r="M2223" t="inlineStr">
        <is>
          <t>Arcano Fund - European Income Fund, ESG Selection</t>
        </is>
      </c>
      <c r="N2223" t="b">
        <v>0</v>
      </c>
      <c r="O2223" t="n">
        <v>98.0721061</v>
      </c>
      <c r="P2223" t="n">
        <v>1.215770405311683e-07</v>
      </c>
      <c r="Q2223" t="n">
        <v>0.0002637740460000625</v>
      </c>
      <c r="R2223" t="n">
        <v>0.02586887622574441</v>
      </c>
      <c r="S2223" t="n">
        <v>1.192331641829674e-05</v>
      </c>
      <c r="T2223">
        <f>O2223*Q2223</f>
        <v/>
      </c>
      <c r="U2223">
        <f>O2223*P2223</f>
        <v/>
      </c>
    </row>
    <row r="2224">
      <c r="A2224" t="inlineStr">
        <is>
          <t>202606</t>
        </is>
      </c>
      <c r="B2224" t="inlineStr">
        <is>
          <t>Integra</t>
        </is>
      </c>
      <c r="C2224" t="inlineStr">
        <is>
          <t>F2</t>
        </is>
      </c>
      <c r="D2224" t="inlineStr">
        <is>
          <t>IN-FONDO2</t>
        </is>
      </c>
      <c r="E2224" t="inlineStr">
        <is>
          <t>5270604F1743</t>
        </is>
      </c>
      <c r="F2224" t="inlineStr">
        <is>
          <t>LU2343117433</t>
        </is>
      </c>
      <c r="G2224" t="inlineStr">
        <is>
          <t>TD</t>
        </is>
      </c>
      <c r="H2224" t="inlineStr">
        <is>
          <t>Sector</t>
        </is>
      </c>
      <c r="I2224" t="inlineStr">
        <is>
          <t>Proxies</t>
        </is>
      </c>
      <c r="J2224" t="inlineStr">
        <is>
          <t>Proxies</t>
        </is>
      </c>
      <c r="K2224" t="inlineStr"/>
      <c r="L2224" t="inlineStr">
        <is>
          <t>Arcano Fund - European Income Fund, ESG Selection</t>
        </is>
      </c>
      <c r="M2224" t="inlineStr">
        <is>
          <t>Arcano Fund - European Income Fund, ESG Selection</t>
        </is>
      </c>
      <c r="N2224" t="b">
        <v>0</v>
      </c>
      <c r="O2224" t="n">
        <v>98.0721061</v>
      </c>
      <c r="P2224" t="n">
        <v>0.003214161085406872</v>
      </c>
      <c r="Q2224" t="n">
        <v>24.74438231348421</v>
      </c>
      <c r="R2224" t="n">
        <v>2426.733687626986</v>
      </c>
      <c r="S2224" t="n">
        <v>0.3152195469905139</v>
      </c>
      <c r="T2224">
        <f>O2224*Q2224</f>
        <v/>
      </c>
      <c r="U2224">
        <f>O2224*P2224</f>
        <v/>
      </c>
    </row>
    <row r="2225">
      <c r="A2225" t="inlineStr">
        <is>
          <t>202606</t>
        </is>
      </c>
      <c r="B2225" t="inlineStr">
        <is>
          <t>Integra</t>
        </is>
      </c>
      <c r="C2225" t="inlineStr">
        <is>
          <t>F1</t>
        </is>
      </c>
      <c r="D2225" t="inlineStr">
        <is>
          <t>IN-FONDO1</t>
        </is>
      </c>
      <c r="E2225" t="inlineStr">
        <is>
          <t>5270604F1743</t>
        </is>
      </c>
      <c r="F2225" t="inlineStr">
        <is>
          <t>LU2343117433</t>
        </is>
      </c>
      <c r="G2225" t="inlineStr">
        <is>
          <t>TD</t>
        </is>
      </c>
      <c r="H2225" t="inlineStr">
        <is>
          <t>Sector</t>
        </is>
      </c>
      <c r="I2225" t="inlineStr">
        <is>
          <t>Proxies</t>
        </is>
      </c>
      <c r="J2225" t="inlineStr">
        <is>
          <t>Proxies</t>
        </is>
      </c>
      <c r="K2225" t="inlineStr"/>
      <c r="L2225" t="inlineStr">
        <is>
          <t>Arcano Fund - European Income Fund, ESG Selection</t>
        </is>
      </c>
      <c r="M2225" t="inlineStr">
        <is>
          <t>Arcano Fund - European Income Fund, ESG Selection</t>
        </is>
      </c>
      <c r="N2225" t="b">
        <v>0</v>
      </c>
      <c r="O2225" t="n">
        <v>98.0721061</v>
      </c>
      <c r="P2225" t="n">
        <v>7.933248706200471e-08</v>
      </c>
      <c r="Q2225" t="n">
        <v>0.000172120089452481</v>
      </c>
      <c r="R2225" t="n">
        <v>0.0168801796747252</v>
      </c>
      <c r="S2225" t="n">
        <v>7.780304088321803e-06</v>
      </c>
      <c r="T2225">
        <f>O2225*Q2225</f>
        <v/>
      </c>
      <c r="U2225">
        <f>O2225*P2225</f>
        <v/>
      </c>
    </row>
    <row r="2226">
      <c r="A2226" t="inlineStr">
        <is>
          <t>202606</t>
        </is>
      </c>
      <c r="B2226" t="inlineStr">
        <is>
          <t>Integra</t>
        </is>
      </c>
      <c r="C2226" t="inlineStr">
        <is>
          <t>F2</t>
        </is>
      </c>
      <c r="D2226" t="inlineStr">
        <is>
          <t>IN-FONDO2</t>
        </is>
      </c>
      <c r="E2226" t="inlineStr">
        <is>
          <t>5277312FGRM4</t>
        </is>
      </c>
      <c r="F2226" t="inlineStr">
        <is>
          <t>IE00BHXGRM40</t>
        </is>
      </c>
      <c r="G2226" t="inlineStr">
        <is>
          <t>TD</t>
        </is>
      </c>
      <c r="H2226" t="inlineStr">
        <is>
          <t>Sector</t>
        </is>
      </c>
      <c r="I2226" t="inlineStr">
        <is>
          <t>Proxies</t>
        </is>
      </c>
      <c r="J2226" t="inlineStr">
        <is>
          <t>Proxies</t>
        </is>
      </c>
      <c r="K2226" t="inlineStr"/>
      <c r="L2226" t="inlineStr">
        <is>
          <t>Neuberger Berman - CLO Income Fund</t>
        </is>
      </c>
      <c r="M2226" t="inlineStr">
        <is>
          <t>Neuberger Berman - CLO Income Fund</t>
        </is>
      </c>
      <c r="N2226" t="b">
        <v>0</v>
      </c>
      <c r="O2226" t="n">
        <v>141.84888862</v>
      </c>
      <c r="P2226" t="n">
        <v>0.0001003163991723143</v>
      </c>
      <c r="Q2226" t="n">
        <v>0.7722908925448624</v>
      </c>
      <c r="R2226" t="n">
        <v>109.5486047988366</v>
      </c>
      <c r="S2226" t="n">
        <v>0.01422976973295308</v>
      </c>
      <c r="T2226">
        <f>O2226*Q2226</f>
        <v/>
      </c>
      <c r="U2226">
        <f>O2226*P2226</f>
        <v/>
      </c>
    </row>
    <row r="2227">
      <c r="A2227" t="inlineStr">
        <is>
          <t>202606</t>
        </is>
      </c>
      <c r="B2227" t="inlineStr">
        <is>
          <t>Integra</t>
        </is>
      </c>
      <c r="C2227" t="inlineStr">
        <is>
          <t>F1</t>
        </is>
      </c>
      <c r="D2227" t="inlineStr">
        <is>
          <t>IN-FONDO1</t>
        </is>
      </c>
      <c r="E2227" t="inlineStr">
        <is>
          <t>5277312FGRM4</t>
        </is>
      </c>
      <c r="F2227" t="inlineStr">
        <is>
          <t>IE00BHXGRM40</t>
        </is>
      </c>
      <c r="G2227" t="inlineStr">
        <is>
          <t>TD</t>
        </is>
      </c>
      <c r="H2227" t="inlineStr">
        <is>
          <t>Sector</t>
        </is>
      </c>
      <c r="I2227" t="inlineStr">
        <is>
          <t>Proxies</t>
        </is>
      </c>
      <c r="J2227" t="inlineStr">
        <is>
          <t>Proxies</t>
        </is>
      </c>
      <c r="K2227" t="inlineStr"/>
      <c r="L2227" t="inlineStr">
        <is>
          <t>Neuberger Berman - CLO Income Fund</t>
        </is>
      </c>
      <c r="M2227" t="inlineStr">
        <is>
          <t>Neuberger Berman - CLO Income Fund</t>
        </is>
      </c>
      <c r="N2227" t="b">
        <v>0</v>
      </c>
      <c r="O2227" t="n">
        <v>141.84888862</v>
      </c>
      <c r="P2227" t="n">
        <v>0.01660661655028212</v>
      </c>
      <c r="Q2227" t="n">
        <v>36.02978340895316</v>
      </c>
      <c r="R2227" t="n">
        <v>5110.784733779321</v>
      </c>
      <c r="S2227" t="n">
        <v>2.355630101396017</v>
      </c>
      <c r="T2227">
        <f>O2227*Q2227</f>
        <v/>
      </c>
      <c r="U2227">
        <f>O2227*P2227</f>
        <v/>
      </c>
    </row>
    <row r="2228">
      <c r="A2228" t="inlineStr">
        <is>
          <t>202606</t>
        </is>
      </c>
      <c r="B2228" t="inlineStr">
        <is>
          <t>Integra</t>
        </is>
      </c>
      <c r="C2228" t="inlineStr">
        <is>
          <t>F1</t>
        </is>
      </c>
      <c r="D2228" t="inlineStr">
        <is>
          <t>IN-FONDO1</t>
        </is>
      </c>
      <c r="E2228" t="inlineStr">
        <is>
          <t>5277192F9LZQ</t>
        </is>
      </c>
      <c r="F2228" t="inlineStr">
        <is>
          <t>IE000NG9LZQ6</t>
        </is>
      </c>
      <c r="G2228" t="inlineStr">
        <is>
          <t>TD</t>
        </is>
      </c>
      <c r="H2228" t="inlineStr">
        <is>
          <t>Sector</t>
        </is>
      </c>
      <c r="I2228" t="inlineStr">
        <is>
          <t>Proxies</t>
        </is>
      </c>
      <c r="J2228" t="inlineStr">
        <is>
          <t>Proxies</t>
        </is>
      </c>
      <c r="K2228" t="inlineStr"/>
      <c r="L2228" t="inlineStr">
        <is>
          <t>Moneda - Latam High Yield</t>
        </is>
      </c>
      <c r="M2228" t="inlineStr">
        <is>
          <t>Moneda - Latam High Yield</t>
        </is>
      </c>
      <c r="N2228" t="b">
        <v>0</v>
      </c>
      <c r="O2228" t="n">
        <v>111.5193358</v>
      </c>
      <c r="P2228" t="n">
        <v>0.04271569446432458</v>
      </c>
      <c r="Q2228" t="n">
        <v>92.67614598390237</v>
      </c>
      <c r="R2228" t="n">
        <v>10335.18224462863</v>
      </c>
      <c r="S2228" t="n">
        <v>4.763625874897214</v>
      </c>
      <c r="T2228">
        <f>O2228*Q2228</f>
        <v/>
      </c>
      <c r="U2228">
        <f>O2228*P2228</f>
        <v/>
      </c>
    </row>
    <row r="2229">
      <c r="A2229" t="inlineStr">
        <is>
          <t>202606</t>
        </is>
      </c>
      <c r="B2229" t="inlineStr">
        <is>
          <t>Integra</t>
        </is>
      </c>
      <c r="C2229" t="inlineStr">
        <is>
          <t>F2</t>
        </is>
      </c>
      <c r="D2229" t="inlineStr">
        <is>
          <t>IN-FONDO2</t>
        </is>
      </c>
      <c r="E2229" t="inlineStr">
        <is>
          <t>5277192F9LZQ</t>
        </is>
      </c>
      <c r="F2229" t="inlineStr">
        <is>
          <t>IE000NG9LZQ6</t>
        </is>
      </c>
      <c r="G2229" t="inlineStr">
        <is>
          <t>TD</t>
        </is>
      </c>
      <c r="H2229" t="inlineStr">
        <is>
          <t>Sector</t>
        </is>
      </c>
      <c r="I2229" t="inlineStr">
        <is>
          <t>Proxies</t>
        </is>
      </c>
      <c r="J2229" t="inlineStr">
        <is>
          <t>Proxies</t>
        </is>
      </c>
      <c r="K2229" t="inlineStr"/>
      <c r="L2229" t="inlineStr">
        <is>
          <t>Moneda - Latam High Yield</t>
        </is>
      </c>
      <c r="M2229" t="inlineStr">
        <is>
          <t>Moneda - Latam High Yield</t>
        </is>
      </c>
      <c r="N2229" t="b">
        <v>0</v>
      </c>
      <c r="O2229" t="n">
        <v>111.5193358</v>
      </c>
      <c r="P2229" t="n">
        <v>0.005244356925228648</v>
      </c>
      <c r="Q2229" t="n">
        <v>40.37394806856705</v>
      </c>
      <c r="R2229" t="n">
        <v>4502.47587223029</v>
      </c>
      <c r="S2229" t="n">
        <v>0.5848472009996289</v>
      </c>
      <c r="T2229">
        <f>O2229*Q2229</f>
        <v/>
      </c>
      <c r="U2229">
        <f>O2229*P2229</f>
        <v/>
      </c>
    </row>
    <row r="2230">
      <c r="A2230" t="inlineStr">
        <is>
          <t>202606</t>
        </is>
      </c>
      <c r="B2230" t="inlineStr">
        <is>
          <t>Integra</t>
        </is>
      </c>
      <c r="C2230" t="inlineStr">
        <is>
          <t>F3</t>
        </is>
      </c>
      <c r="D2230" t="inlineStr">
        <is>
          <t>IN-FONDO3</t>
        </is>
      </c>
      <c r="E2230" t="inlineStr">
        <is>
          <t>5277192F9LZQ</t>
        </is>
      </c>
      <c r="F2230" t="inlineStr">
        <is>
          <t>IE000NG9LZQ6</t>
        </is>
      </c>
      <c r="G2230" t="inlineStr">
        <is>
          <t>TD</t>
        </is>
      </c>
      <c r="H2230" t="inlineStr">
        <is>
          <t>Sector</t>
        </is>
      </c>
      <c r="I2230" t="inlineStr">
        <is>
          <t>Proxies</t>
        </is>
      </c>
      <c r="J2230" t="inlineStr">
        <is>
          <t>Proxies</t>
        </is>
      </c>
      <c r="K2230" t="inlineStr"/>
      <c r="L2230" t="inlineStr">
        <is>
          <t>Moneda - Latam High Yield</t>
        </is>
      </c>
      <c r="M2230" t="inlineStr">
        <is>
          <t>Moneda - Latam High Yield</t>
        </is>
      </c>
      <c r="N2230" t="b">
        <v>0</v>
      </c>
      <c r="O2230" t="n">
        <v>111.5193358</v>
      </c>
      <c r="P2230" t="n">
        <v>1.788220477813863e-08</v>
      </c>
      <c r="Q2230" t="n">
        <v>1.695072429467399e-05</v>
      </c>
      <c r="R2230" t="n">
        <v>0.001890333514670967</v>
      </c>
      <c r="S2230" t="n">
        <v>1.994211599497606e-06</v>
      </c>
      <c r="T2230">
        <f>O2230*Q2230</f>
        <v/>
      </c>
      <c r="U2230">
        <f>O2230*P2230</f>
        <v/>
      </c>
    </row>
    <row r="2231">
      <c r="A2231" t="inlineStr">
        <is>
          <t>202606</t>
        </is>
      </c>
      <c r="B2231" t="inlineStr">
        <is>
          <t>Integra</t>
        </is>
      </c>
      <c r="C2231" t="inlineStr">
        <is>
          <t>F2</t>
        </is>
      </c>
      <c r="D2231" t="inlineStr">
        <is>
          <t>IN-FONDO2</t>
        </is>
      </c>
      <c r="E2231" t="inlineStr">
        <is>
          <t>4974252SCBDC</t>
        </is>
      </c>
      <c r="F2231" t="inlineStr">
        <is>
          <t>CVL79590GA30</t>
        </is>
      </c>
      <c r="G2231" t="inlineStr">
        <is>
          <t>TD</t>
        </is>
      </c>
      <c r="H2231" t="inlineStr">
        <is>
          <t>Sector</t>
        </is>
      </c>
      <c r="I2231" t="inlineStr">
        <is>
          <t>Proxies</t>
        </is>
      </c>
      <c r="J2231" t="inlineStr">
        <is>
          <t>Proxies</t>
        </is>
      </c>
      <c r="K2231" t="inlineStr"/>
      <c r="L2231" t="inlineStr">
        <is>
          <t>BD Capital - Senior Loans C</t>
        </is>
      </c>
      <c r="M2231" t="inlineStr">
        <is>
          <t>BD Capital - Senior Loans C</t>
        </is>
      </c>
      <c r="N2231" t="b">
        <v>0</v>
      </c>
      <c r="O2231" t="n">
        <v>54.42744687</v>
      </c>
      <c r="P2231" t="n">
        <v>0.0001793638606601846</v>
      </c>
      <c r="Q2231" t="n">
        <v>1.380841788405976</v>
      </c>
      <c r="R2231" t="n">
        <v>75.15569307434204</v>
      </c>
      <c r="S2231" t="n">
        <v>0.009762316996480282</v>
      </c>
      <c r="T2231">
        <f>O2231*Q2231</f>
        <v/>
      </c>
      <c r="U2231">
        <f>O2231*P2231</f>
        <v/>
      </c>
    </row>
    <row r="2232">
      <c r="A2232" t="inlineStr">
        <is>
          <t>202606</t>
        </is>
      </c>
      <c r="B2232" t="inlineStr">
        <is>
          <t>Integra</t>
        </is>
      </c>
      <c r="C2232" t="inlineStr">
        <is>
          <t>F1</t>
        </is>
      </c>
      <c r="D2232" t="inlineStr">
        <is>
          <t>IN-FONDO1</t>
        </is>
      </c>
      <c r="E2232" t="inlineStr">
        <is>
          <t>4974252SCBDC</t>
        </is>
      </c>
      <c r="F2232" t="inlineStr">
        <is>
          <t>CVL79590GA30</t>
        </is>
      </c>
      <c r="G2232" t="inlineStr">
        <is>
          <t>TD</t>
        </is>
      </c>
      <c r="H2232" t="inlineStr">
        <is>
          <t>Sector</t>
        </is>
      </c>
      <c r="I2232" t="inlineStr">
        <is>
          <t>Proxies</t>
        </is>
      </c>
      <c r="J2232" t="inlineStr">
        <is>
          <t>Proxies</t>
        </is>
      </c>
      <c r="K2232" t="inlineStr"/>
      <c r="L2232" t="inlineStr">
        <is>
          <t>BD Capital - Senior Loans C</t>
        </is>
      </c>
      <c r="M2232" t="inlineStr">
        <is>
          <t>BD Capital - Senior Loans C</t>
        </is>
      </c>
      <c r="N2232" t="b">
        <v>0</v>
      </c>
      <c r="O2232" t="n">
        <v>54.42744687</v>
      </c>
      <c r="P2232" t="n">
        <v>0.005363751748132364</v>
      </c>
      <c r="Q2232" t="n">
        <v>11.63721780167917</v>
      </c>
      <c r="R2232" t="n">
        <v>633.3840536155114</v>
      </c>
      <c r="S2232" t="n">
        <v>0.2919353132953438</v>
      </c>
      <c r="T2232">
        <f>O2232*Q2232</f>
        <v/>
      </c>
      <c r="U2232">
        <f>O2232*P2232</f>
        <v/>
      </c>
    </row>
    <row r="2233">
      <c r="A2233" t="inlineStr">
        <is>
          <t>202606</t>
        </is>
      </c>
      <c r="B2233" t="inlineStr">
        <is>
          <t>Integra</t>
        </is>
      </c>
      <c r="C2233" t="inlineStr">
        <is>
          <t>F2</t>
        </is>
      </c>
      <c r="D2233" t="inlineStr">
        <is>
          <t>IN-FONDO2</t>
        </is>
      </c>
      <c r="E2233" t="inlineStr">
        <is>
          <t>491105206SI1</t>
        </is>
      </c>
      <c r="F2233" t="inlineStr">
        <is>
          <t>PEP795509FD5</t>
        </is>
      </c>
      <c r="G2233" t="inlineStr">
        <is>
          <t>TD</t>
        </is>
      </c>
      <c r="H2233" t="inlineStr">
        <is>
          <t>Sector</t>
        </is>
      </c>
      <c r="I2233" t="inlineStr">
        <is>
          <t>Proxies</t>
        </is>
      </c>
      <c r="J2233" t="inlineStr">
        <is>
          <t>Proxies</t>
        </is>
      </c>
      <c r="K2233" t="inlineStr"/>
      <c r="L2233" t="inlineStr">
        <is>
          <t>Sigma - Leasing Operativo</t>
        </is>
      </c>
      <c r="M2233" t="inlineStr">
        <is>
          <t>Sigma - Leasing Operativo</t>
        </is>
      </c>
      <c r="N2233" t="b">
        <v>0</v>
      </c>
      <c r="O2233" t="n">
        <v>54.42744687</v>
      </c>
      <c r="P2233" t="n">
        <v>0.0001522519164972916</v>
      </c>
      <c r="Q2233" t="n">
        <v>1.172119109672052</v>
      </c>
      <c r="R2233" t="n">
        <v>63.79545056698728</v>
      </c>
      <c r="S2233" t="n">
        <v>0.008286683096012017</v>
      </c>
      <c r="T2233">
        <f>O2233*Q2233</f>
        <v/>
      </c>
      <c r="U2233">
        <f>O2233*P2233</f>
        <v/>
      </c>
    </row>
    <row r="2234">
      <c r="A2234" t="inlineStr">
        <is>
          <t>202606</t>
        </is>
      </c>
      <c r="B2234" t="inlineStr">
        <is>
          <t>Integra</t>
        </is>
      </c>
      <c r="C2234" t="inlineStr">
        <is>
          <t>F2</t>
        </is>
      </c>
      <c r="D2234" t="inlineStr">
        <is>
          <t>IN-FONDO2</t>
        </is>
      </c>
      <c r="E2234" t="inlineStr">
        <is>
          <t>5274822F3552</t>
        </is>
      </c>
      <c r="F2234" t="inlineStr">
        <is>
          <t>CL0002535525</t>
        </is>
      </c>
      <c r="G2234" t="inlineStr">
        <is>
          <t>TD</t>
        </is>
      </c>
      <c r="H2234" t="inlineStr">
        <is>
          <t>Sector</t>
        </is>
      </c>
      <c r="I2234" t="inlineStr">
        <is>
          <t>Proxies</t>
        </is>
      </c>
      <c r="J2234" t="inlineStr">
        <is>
          <t>Proxies</t>
        </is>
      </c>
      <c r="K2234" t="inlineStr"/>
      <c r="L2234" t="inlineStr">
        <is>
          <t>Moneda - Deuda Latam LCC</t>
        </is>
      </c>
      <c r="M2234" t="inlineStr">
        <is>
          <t>Moneda - Deuda Latam LCC</t>
        </is>
      </c>
      <c r="N2234" t="b">
        <v>0</v>
      </c>
      <c r="O2234" t="n">
        <v>111.5193358</v>
      </c>
      <c r="P2234" t="n">
        <v>1.192685699826521e-08</v>
      </c>
      <c r="Q2234" t="n">
        <v>9.181951418155828e-05</v>
      </c>
      <c r="R2234" t="n">
        <v>0.01023965123500606</v>
      </c>
      <c r="S2234" t="n">
        <v>1.330075170628118e-06</v>
      </c>
      <c r="T2234">
        <f>O2234*Q2234</f>
        <v/>
      </c>
      <c r="U2234">
        <f>O2234*P2234</f>
        <v/>
      </c>
    </row>
    <row r="2235">
      <c r="A2235" t="inlineStr">
        <is>
          <t>202606</t>
        </is>
      </c>
      <c r="B2235" t="inlineStr">
        <is>
          <t>Integra</t>
        </is>
      </c>
      <c r="C2235" t="inlineStr">
        <is>
          <t>F1</t>
        </is>
      </c>
      <c r="D2235" t="inlineStr">
        <is>
          <t>IN-FONDO1</t>
        </is>
      </c>
      <c r="E2235" t="inlineStr">
        <is>
          <t>5274822F3552</t>
        </is>
      </c>
      <c r="F2235" t="inlineStr">
        <is>
          <t>CL0002535525</t>
        </is>
      </c>
      <c r="G2235" t="inlineStr">
        <is>
          <t>TD</t>
        </is>
      </c>
      <c r="H2235" t="inlineStr">
        <is>
          <t>Sector</t>
        </is>
      </c>
      <c r="I2235" t="inlineStr">
        <is>
          <t>Proxies</t>
        </is>
      </c>
      <c r="J2235" t="inlineStr">
        <is>
          <t>Proxies</t>
        </is>
      </c>
      <c r="K2235" t="inlineStr"/>
      <c r="L2235" t="inlineStr">
        <is>
          <t>Moneda - Deuda Latam LCC</t>
        </is>
      </c>
      <c r="M2235" t="inlineStr">
        <is>
          <t>Moneda - Deuda Latam LCC</t>
        </is>
      </c>
      <c r="N2235" t="b">
        <v>0</v>
      </c>
      <c r="O2235" t="n">
        <v>111.5193358</v>
      </c>
      <c r="P2235" t="n">
        <v>0.02706755587692885</v>
      </c>
      <c r="Q2235" t="n">
        <v>58.72588029612307</v>
      </c>
      <c r="R2235" t="n">
        <v>6549.071164893951</v>
      </c>
      <c r="S2235" t="n">
        <v>3.018555853124491</v>
      </c>
      <c r="T2235">
        <f>O2235*Q2235</f>
        <v/>
      </c>
      <c r="U2235">
        <f>O2235*P2235</f>
        <v/>
      </c>
    </row>
    <row r="2236">
      <c r="A2236" t="inlineStr">
        <is>
          <t>202606</t>
        </is>
      </c>
      <c r="B2236" t="inlineStr">
        <is>
          <t>Integra</t>
        </is>
      </c>
      <c r="C2236" t="inlineStr">
        <is>
          <t>F2</t>
        </is>
      </c>
      <c r="D2236" t="inlineStr">
        <is>
          <t>IN-FONDO2</t>
        </is>
      </c>
      <c r="E2236" t="inlineStr">
        <is>
          <t>4911141MIND1</t>
        </is>
      </c>
      <c r="F2236" t="inlineStr">
        <is>
          <t>CVL79560FI39</t>
        </is>
      </c>
      <c r="G2236" t="inlineStr">
        <is>
          <t>TD</t>
        </is>
      </c>
      <c r="H2236" t="inlineStr">
        <is>
          <t>Sector</t>
        </is>
      </c>
      <c r="I2236" t="inlineStr">
        <is>
          <t>Proxies</t>
        </is>
      </c>
      <c r="J2236" t="inlineStr">
        <is>
          <t>Proxies</t>
        </is>
      </c>
      <c r="K2236" t="inlineStr"/>
      <c r="L2236" t="inlineStr">
        <is>
          <t>Macrocapitales SAFI S.A.</t>
        </is>
      </c>
      <c r="M2236" t="inlineStr">
        <is>
          <t>Macrocapitales SAFI S.A.</t>
        </is>
      </c>
      <c r="N2236" t="b">
        <v>0</v>
      </c>
      <c r="O2236" t="n">
        <v>54.42744687</v>
      </c>
      <c r="P2236" t="n">
        <v>0.002675973152814497</v>
      </c>
      <c r="Q2236" t="n">
        <v>20.60111518818902</v>
      </c>
      <c r="R2236" t="n">
        <v>1121.266102367908</v>
      </c>
      <c r="S2236" t="n">
        <v>0.1456463866003574</v>
      </c>
      <c r="T2236">
        <f>O2236*Q2236</f>
        <v/>
      </c>
      <c r="U2236">
        <f>O2236*P2236</f>
        <v/>
      </c>
    </row>
    <row r="2237">
      <c r="A2237" t="inlineStr">
        <is>
          <t>202606</t>
        </is>
      </c>
      <c r="B2237" t="inlineStr">
        <is>
          <t>Integra</t>
        </is>
      </c>
      <c r="C2237" t="inlineStr">
        <is>
          <t>F3</t>
        </is>
      </c>
      <c r="D2237" t="inlineStr">
        <is>
          <t>IN-FONDO3</t>
        </is>
      </c>
      <c r="E2237" t="inlineStr">
        <is>
          <t>4911141MIND1</t>
        </is>
      </c>
      <c r="F2237" t="inlineStr">
        <is>
          <t>CVL79560FI39</t>
        </is>
      </c>
      <c r="G2237" t="inlineStr">
        <is>
          <t>TD</t>
        </is>
      </c>
      <c r="H2237" t="inlineStr">
        <is>
          <t>Sector</t>
        </is>
      </c>
      <c r="I2237" t="inlineStr">
        <is>
          <t>Proxies</t>
        </is>
      </c>
      <c r="J2237" t="inlineStr">
        <is>
          <t>Proxies</t>
        </is>
      </c>
      <c r="K2237" t="inlineStr"/>
      <c r="L2237" t="inlineStr">
        <is>
          <t>Macrocapitales SAFI S.A.</t>
        </is>
      </c>
      <c r="M2237" t="inlineStr">
        <is>
          <t>Macrocapitales SAFI S.A.</t>
        </is>
      </c>
      <c r="N2237" t="b">
        <v>0</v>
      </c>
      <c r="O2237" t="n">
        <v>54.42744687</v>
      </c>
      <c r="P2237" t="n">
        <v>0.00531251696291925</v>
      </c>
      <c r="Q2237" t="n">
        <v>5.035789012958417</v>
      </c>
      <c r="R2237" t="n">
        <v>274.085138951324</v>
      </c>
      <c r="S2237" t="n">
        <v>0.2891467347452613</v>
      </c>
      <c r="T2237">
        <f>O2237*Q2237</f>
        <v/>
      </c>
      <c r="U2237">
        <f>O2237*P2237</f>
        <v/>
      </c>
    </row>
    <row r="2238">
      <c r="A2238" t="inlineStr">
        <is>
          <t>202606</t>
        </is>
      </c>
      <c r="B2238" t="inlineStr">
        <is>
          <t>Integra</t>
        </is>
      </c>
      <c r="C2238" t="inlineStr">
        <is>
          <t>F2</t>
        </is>
      </c>
      <c r="D2238" t="inlineStr">
        <is>
          <t>IN-FONDO2</t>
        </is>
      </c>
      <c r="E2238" t="inlineStr">
        <is>
          <t>5274244F1260</t>
        </is>
      </c>
      <c r="F2238" t="inlineStr">
        <is>
          <t>LU1136112601</t>
        </is>
      </c>
      <c r="G2238" t="inlineStr">
        <is>
          <t>TD</t>
        </is>
      </c>
      <c r="H2238" t="inlineStr">
        <is>
          <t>Sector</t>
        </is>
      </c>
      <c r="I2238" t="inlineStr">
        <is>
          <t>Proxies</t>
        </is>
      </c>
      <c r="J2238" t="inlineStr">
        <is>
          <t>Proxies</t>
        </is>
      </c>
      <c r="K2238" t="inlineStr"/>
      <c r="L2238" t="inlineStr">
        <is>
          <t>Janus Henderson - Horizon Euroland Fund</t>
        </is>
      </c>
      <c r="M2238" t="inlineStr">
        <is>
          <t>Janus Henderson - Horizon Euroland Fund</t>
        </is>
      </c>
      <c r="N2238" t="b">
        <v>0</v>
      </c>
      <c r="O2238" t="n">
        <v>42.84817236</v>
      </c>
      <c r="P2238" t="n">
        <v>3.473380933129049e-09</v>
      </c>
      <c r="Q2238" t="n">
        <v>2.673999947293617e-05</v>
      </c>
      <c r="R2238" t="n">
        <v>0.001145760106322678</v>
      </c>
      <c r="S2238" t="n">
        <v>1.488280248946511e-07</v>
      </c>
      <c r="T2238">
        <f>O2238*Q2238</f>
        <v/>
      </c>
      <c r="U2238">
        <f>O2238*P2238</f>
        <v/>
      </c>
    </row>
    <row r="2239">
      <c r="A2239" t="inlineStr">
        <is>
          <t>202606</t>
        </is>
      </c>
      <c r="B2239" t="inlineStr">
        <is>
          <t>Integra</t>
        </is>
      </c>
      <c r="C2239" t="inlineStr">
        <is>
          <t>F3</t>
        </is>
      </c>
      <c r="D2239" t="inlineStr">
        <is>
          <t>IN-FONDO3</t>
        </is>
      </c>
      <c r="E2239" t="inlineStr">
        <is>
          <t>5274244F1260</t>
        </is>
      </c>
      <c r="F2239" t="inlineStr">
        <is>
          <t>LU1136112601</t>
        </is>
      </c>
      <c r="G2239" t="inlineStr">
        <is>
          <t>TD</t>
        </is>
      </c>
      <c r="H2239" t="inlineStr">
        <is>
          <t>Sector</t>
        </is>
      </c>
      <c r="I2239" t="inlineStr">
        <is>
          <t>Proxies</t>
        </is>
      </c>
      <c r="J2239" t="inlineStr">
        <is>
          <t>Proxies</t>
        </is>
      </c>
      <c r="K2239" t="inlineStr"/>
      <c r="L2239" t="inlineStr">
        <is>
          <t>Janus Henderson - Horizon Euroland Fund</t>
        </is>
      </c>
      <c r="M2239" t="inlineStr">
        <is>
          <t>Janus Henderson - Horizon Euroland Fund</t>
        </is>
      </c>
      <c r="N2239" t="b">
        <v>0</v>
      </c>
      <c r="O2239" t="n">
        <v>42.84817236</v>
      </c>
      <c r="P2239" t="n">
        <v>2.758233221663044e-08</v>
      </c>
      <c r="Q2239" t="n">
        <v>2.614557402786175e-05</v>
      </c>
      <c r="R2239" t="n">
        <v>0.00112029006239696</v>
      </c>
      <c r="S2239" t="n">
        <v>1.181852524908962e-06</v>
      </c>
      <c r="T2239">
        <f>O2239*Q2239</f>
        <v/>
      </c>
      <c r="U2239">
        <f>O2239*P2239</f>
        <v/>
      </c>
    </row>
    <row r="2240">
      <c r="A2240" t="inlineStr">
        <is>
          <t>202606</t>
        </is>
      </c>
      <c r="B2240" t="inlineStr">
        <is>
          <t>Integra</t>
        </is>
      </c>
      <c r="C2240" t="inlineStr">
        <is>
          <t>F2</t>
        </is>
      </c>
      <c r="D2240" t="inlineStr">
        <is>
          <t>IN-FONDO2</t>
        </is>
      </c>
      <c r="E2240" t="inlineStr">
        <is>
          <t>5275504F6750</t>
        </is>
      </c>
      <c r="F2240" t="inlineStr">
        <is>
          <t>LU1959967503</t>
        </is>
      </c>
      <c r="G2240" t="inlineStr">
        <is>
          <t>TD</t>
        </is>
      </c>
      <c r="H2240" t="inlineStr">
        <is>
          <t>Sector</t>
        </is>
      </c>
      <c r="I2240" t="inlineStr">
        <is>
          <t>Proxies</t>
        </is>
      </c>
      <c r="J2240" t="inlineStr">
        <is>
          <t>Proxies</t>
        </is>
      </c>
      <c r="K2240" t="inlineStr"/>
      <c r="L2240" t="inlineStr">
        <is>
          <t>Joh Berenberg- European Small Cap</t>
        </is>
      </c>
      <c r="M2240" t="inlineStr">
        <is>
          <t>Joh Berenberg- European Small Cap</t>
        </is>
      </c>
      <c r="N2240" t="b">
        <v>0</v>
      </c>
      <c r="O2240" t="n">
        <v>33.99381014</v>
      </c>
      <c r="P2240" t="n">
        <v>3.643221842003095e-08</v>
      </c>
      <c r="Q2240" t="n">
        <v>0.0002804752833349327</v>
      </c>
      <c r="R2240" t="n">
        <v>0.009534423530650409</v>
      </c>
      <c r="S2240" t="n">
        <v>1.238469915949543e-06</v>
      </c>
      <c r="T2240">
        <f>O2240*Q2240</f>
        <v/>
      </c>
      <c r="U2240">
        <f>O2240*P2240</f>
        <v/>
      </c>
    </row>
    <row r="2241">
      <c r="A2241" t="inlineStr">
        <is>
          <t>202606</t>
        </is>
      </c>
      <c r="B2241" t="inlineStr">
        <is>
          <t>Integra</t>
        </is>
      </c>
      <c r="C2241" t="inlineStr">
        <is>
          <t>F3</t>
        </is>
      </c>
      <c r="D2241" t="inlineStr">
        <is>
          <t>IN-FONDO3</t>
        </is>
      </c>
      <c r="E2241" t="inlineStr">
        <is>
          <t>5275504F6750</t>
        </is>
      </c>
      <c r="F2241" t="inlineStr">
        <is>
          <t>LU1959967503</t>
        </is>
      </c>
      <c r="G2241" t="inlineStr">
        <is>
          <t>TD</t>
        </is>
      </c>
      <c r="H2241" t="inlineStr">
        <is>
          <t>Sector</t>
        </is>
      </c>
      <c r="I2241" t="inlineStr">
        <is>
          <t>Proxies</t>
        </is>
      </c>
      <c r="J2241" t="inlineStr">
        <is>
          <t>Proxies</t>
        </is>
      </c>
      <c r="K2241" t="inlineStr"/>
      <c r="L2241" t="inlineStr">
        <is>
          <t>Joh Berenberg- European Small Cap</t>
        </is>
      </c>
      <c r="M2241" t="inlineStr">
        <is>
          <t>Joh Berenberg- European Small Cap</t>
        </is>
      </c>
      <c r="N2241" t="b">
        <v>0</v>
      </c>
      <c r="O2241" t="n">
        <v>33.99381014</v>
      </c>
      <c r="P2241" t="n">
        <v>2.592336599979601e-07</v>
      </c>
      <c r="Q2241" t="n">
        <v>0.0002457302303067616</v>
      </c>
      <c r="R2241" t="n">
        <v>0.008353306794706528</v>
      </c>
      <c r="S2241" t="n">
        <v>8.812339819867969e-06</v>
      </c>
      <c r="T2241">
        <f>O2241*Q2241</f>
        <v/>
      </c>
      <c r="U2241">
        <f>O2241*P2241</f>
        <v/>
      </c>
    </row>
    <row r="2242">
      <c r="A2242" t="inlineStr">
        <is>
          <t>202606</t>
        </is>
      </c>
      <c r="B2242" t="inlineStr">
        <is>
          <t>Integra</t>
        </is>
      </c>
      <c r="C2242" t="inlineStr">
        <is>
          <t>F2</t>
        </is>
      </c>
      <c r="D2242" t="inlineStr">
        <is>
          <t>IN-FONDO2</t>
        </is>
      </c>
      <c r="E2242" t="inlineStr">
        <is>
          <t>5274302F65N6</t>
        </is>
      </c>
      <c r="F2242" t="inlineStr">
        <is>
          <t>IE00BD065N65</t>
        </is>
      </c>
      <c r="G2242" t="inlineStr">
        <is>
          <t>TD</t>
        </is>
      </c>
      <c r="H2242" t="inlineStr">
        <is>
          <t>Sector</t>
        </is>
      </c>
      <c r="I2242" t="inlineStr">
        <is>
          <t>Proxies</t>
        </is>
      </c>
      <c r="J2242" t="inlineStr">
        <is>
          <t>Proxies</t>
        </is>
      </c>
      <c r="K2242" t="inlineStr"/>
      <c r="L2242" t="inlineStr">
        <is>
          <t>Veritas - Asian Fund</t>
        </is>
      </c>
      <c r="M2242" t="inlineStr">
        <is>
          <t>Veritas - Asian Fund</t>
        </is>
      </c>
      <c r="N2242" t="b">
        <v>0</v>
      </c>
      <c r="O2242" t="n">
        <v>75.10293476</v>
      </c>
      <c r="P2242" t="n">
        <v>1.481896653440574e-07</v>
      </c>
      <c r="Q2242" t="n">
        <v>0.001140845662910035</v>
      </c>
      <c r="R2242" t="n">
        <v>0.08568085739276127</v>
      </c>
      <c r="S2242" t="n">
        <v>1.112947876844098e-05</v>
      </c>
      <c r="T2242">
        <f>O2242*Q2242</f>
        <v/>
      </c>
      <c r="U2242">
        <f>O2242*P2242</f>
        <v/>
      </c>
    </row>
    <row r="2243">
      <c r="A2243" t="inlineStr">
        <is>
          <t>202606</t>
        </is>
      </c>
      <c r="B2243" t="inlineStr">
        <is>
          <t>Integra</t>
        </is>
      </c>
      <c r="C2243" t="inlineStr">
        <is>
          <t>F3</t>
        </is>
      </c>
      <c r="D2243" t="inlineStr">
        <is>
          <t>IN-FONDO3</t>
        </is>
      </c>
      <c r="E2243" t="inlineStr">
        <is>
          <t>5274302F65N6</t>
        </is>
      </c>
      <c r="F2243" t="inlineStr">
        <is>
          <t>IE00BD065N65</t>
        </is>
      </c>
      <c r="G2243" t="inlineStr">
        <is>
          <t>TD</t>
        </is>
      </c>
      <c r="H2243" t="inlineStr">
        <is>
          <t>Sector</t>
        </is>
      </c>
      <c r="I2243" t="inlineStr">
        <is>
          <t>Proxies</t>
        </is>
      </c>
      <c r="J2243" t="inlineStr">
        <is>
          <t>Proxies</t>
        </is>
      </c>
      <c r="K2243" t="inlineStr"/>
      <c r="L2243" t="inlineStr">
        <is>
          <t>Veritas - Asian Fund</t>
        </is>
      </c>
      <c r="M2243" t="inlineStr">
        <is>
          <t>Veritas - Asian Fund</t>
        </is>
      </c>
      <c r="N2243" t="b">
        <v>0</v>
      </c>
      <c r="O2243" t="n">
        <v>75.10293476</v>
      </c>
      <c r="P2243" t="n">
        <v>1.173269087766939e-06</v>
      </c>
      <c r="Q2243" t="n">
        <v>0.001112153734785223</v>
      </c>
      <c r="R2243" t="n">
        <v>0.08352600938666498</v>
      </c>
      <c r="S2243" t="n">
        <v>8.811595175448514e-05</v>
      </c>
      <c r="T2243">
        <f>O2243*Q2243</f>
        <v/>
      </c>
      <c r="U2243">
        <f>O2243*P2243</f>
        <v/>
      </c>
    </row>
    <row r="2244">
      <c r="A2244" t="inlineStr">
        <is>
          <t>202606</t>
        </is>
      </c>
      <c r="B2244" t="inlineStr">
        <is>
          <t>Integra</t>
        </is>
      </c>
      <c r="C2244" t="inlineStr">
        <is>
          <t>F2</t>
        </is>
      </c>
      <c r="D2244" t="inlineStr">
        <is>
          <t>IN-FONDO2</t>
        </is>
      </c>
      <c r="E2244" t="inlineStr">
        <is>
          <t>5076822E0800</t>
        </is>
      </c>
      <c r="F2244" t="inlineStr">
        <is>
          <t>PEP798008004</t>
        </is>
      </c>
      <c r="G2244" t="inlineStr">
        <is>
          <t>TD</t>
        </is>
      </c>
      <c r="H2244" t="inlineStr">
        <is>
          <t>Sector</t>
        </is>
      </c>
      <c r="I2244" t="inlineStr">
        <is>
          <t>Proxies</t>
        </is>
      </c>
      <c r="J2244" t="inlineStr">
        <is>
          <t>Proxies</t>
        </is>
      </c>
      <c r="K2244" t="inlineStr"/>
      <c r="L2244" t="inlineStr">
        <is>
          <t>Van Eck - El Dorado Peru</t>
        </is>
      </c>
      <c r="M2244" t="inlineStr">
        <is>
          <t>Van Eck - El Dorado Peru</t>
        </is>
      </c>
      <c r="N2244" t="b">
        <v>0</v>
      </c>
      <c r="O2244" t="n">
        <v>54.42744687</v>
      </c>
      <c r="P2244" t="n">
        <v>0.005109285580862113</v>
      </c>
      <c r="Q2244" t="n">
        <v>39.33409446577891</v>
      </c>
      <c r="R2244" t="n">
        <v>2140.854336715743</v>
      </c>
      <c r="S2244" t="n">
        <v>0.2780853694960297</v>
      </c>
      <c r="T2244">
        <f>O2244*Q2244</f>
        <v/>
      </c>
      <c r="U2244">
        <f>O2244*P2244</f>
        <v/>
      </c>
    </row>
    <row r="2245">
      <c r="A2245" t="inlineStr">
        <is>
          <t>202606</t>
        </is>
      </c>
      <c r="B2245" t="inlineStr">
        <is>
          <t>Integra</t>
        </is>
      </c>
      <c r="C2245" t="inlineStr">
        <is>
          <t>F3</t>
        </is>
      </c>
      <c r="D2245" t="inlineStr">
        <is>
          <t>IN-FONDO3</t>
        </is>
      </c>
      <c r="E2245" t="inlineStr">
        <is>
          <t>5271112EG102</t>
        </is>
      </c>
      <c r="F2245" t="inlineStr">
        <is>
          <t>US46435G1022</t>
        </is>
      </c>
      <c r="G2245" t="inlineStr">
        <is>
          <t>TD</t>
        </is>
      </c>
      <c r="H2245" t="inlineStr">
        <is>
          <t>Mayores</t>
        </is>
      </c>
      <c r="I2245" t="inlineStr"/>
      <c r="J2245" t="inlineStr"/>
      <c r="K2245" t="inlineStr"/>
      <c r="L2245" t="inlineStr">
        <is>
          <t>BlackRock - iShares Convertible Bond ETF</t>
        </is>
      </c>
      <c r="M2245" t="inlineStr">
        <is>
          <t>BlackRock - iShares Convertible Bond ETF</t>
        </is>
      </c>
      <c r="N2245" t="b">
        <v>0</v>
      </c>
      <c r="O2245" t="n">
        <v>46.73849696</v>
      </c>
      <c r="P2245" t="n">
        <v>0.0139687880013262</v>
      </c>
      <c r="Q2245" t="n">
        <v>13.24115661793004</v>
      </c>
      <c r="R2245" t="n">
        <v>618.871758334007</v>
      </c>
      <c r="S2245" t="n">
        <v>0.6528801555348689</v>
      </c>
      <c r="T2245">
        <f>O2245*Q2245</f>
        <v/>
      </c>
      <c r="U2245">
        <f>O2245*P2245</f>
        <v/>
      </c>
    </row>
    <row r="2246">
      <c r="A2246" t="inlineStr">
        <is>
          <t>202606</t>
        </is>
      </c>
      <c r="B2246" t="inlineStr">
        <is>
          <t>Integra</t>
        </is>
      </c>
      <c r="C2246" t="inlineStr">
        <is>
          <t>F1</t>
        </is>
      </c>
      <c r="D2246" t="inlineStr">
        <is>
          <t>IN-FONDO1</t>
        </is>
      </c>
      <c r="E2246" t="inlineStr">
        <is>
          <t>5273932EA359</t>
        </is>
      </c>
      <c r="F2246" t="inlineStr">
        <is>
          <t>US78464A3591</t>
        </is>
      </c>
      <c r="G2246" t="inlineStr">
        <is>
          <t>TD</t>
        </is>
      </c>
      <c r="H2246" t="inlineStr">
        <is>
          <t>Mayores</t>
        </is>
      </c>
      <c r="I2246" t="inlineStr"/>
      <c r="J2246" t="inlineStr"/>
      <c r="K2246" t="inlineStr"/>
      <c r="L2246" t="inlineStr">
        <is>
          <t>SSGA - Bloomberg Barclays Convertible Securities</t>
        </is>
      </c>
      <c r="M2246" t="inlineStr">
        <is>
          <t>SSGA - Bloomberg Barclays Convertible Securities</t>
        </is>
      </c>
      <c r="N2246" t="b">
        <v>0</v>
      </c>
      <c r="O2246" t="n">
        <v>46.54267703</v>
      </c>
      <c r="P2246" t="n">
        <v>0.01776942692008192</v>
      </c>
      <c r="Q2246" t="n">
        <v>38.55262155859781</v>
      </c>
      <c r="R2246" t="n">
        <v>1794.342213861633</v>
      </c>
      <c r="S2246" t="n">
        <v>0.8270366981495605</v>
      </c>
      <c r="T2246">
        <f>O2246*Q2246</f>
        <v/>
      </c>
      <c r="U2246">
        <f>O2246*P2246</f>
        <v/>
      </c>
    </row>
    <row r="2247">
      <c r="A2247" t="inlineStr">
        <is>
          <t>202606</t>
        </is>
      </c>
      <c r="B2247" t="inlineStr">
        <is>
          <t>Integra</t>
        </is>
      </c>
      <c r="C2247" t="inlineStr">
        <is>
          <t>F2</t>
        </is>
      </c>
      <c r="D2247" t="inlineStr">
        <is>
          <t>IN-FONDO2</t>
        </is>
      </c>
      <c r="E2247" t="inlineStr">
        <is>
          <t>5273932EA359</t>
        </is>
      </c>
      <c r="F2247" t="inlineStr">
        <is>
          <t>US78464A3591</t>
        </is>
      </c>
      <c r="G2247" t="inlineStr">
        <is>
          <t>TD</t>
        </is>
      </c>
      <c r="H2247" t="inlineStr">
        <is>
          <t>Mayores</t>
        </is>
      </c>
      <c r="I2247" t="inlineStr"/>
      <c r="J2247" t="inlineStr"/>
      <c r="K2247" t="inlineStr"/>
      <c r="L2247" t="inlineStr">
        <is>
          <t>SSGA - Bloomberg Barclays Convertible Securities</t>
        </is>
      </c>
      <c r="M2247" t="inlineStr">
        <is>
          <t>SSGA - Bloomberg Barclays Convertible Securities</t>
        </is>
      </c>
      <c r="N2247" t="b">
        <v>0</v>
      </c>
      <c r="O2247" t="n">
        <v>46.54267703</v>
      </c>
      <c r="P2247" t="n">
        <v>0.005218426505792345</v>
      </c>
      <c r="Q2247" t="n">
        <v>40.17432141793213</v>
      </c>
      <c r="R2247" t="n">
        <v>1869.820466654227</v>
      </c>
      <c r="S2247" t="n">
        <v>0.2428795394638845</v>
      </c>
      <c r="T2247">
        <f>O2247*Q2247</f>
        <v/>
      </c>
      <c r="U2247">
        <f>O2247*P2247</f>
        <v/>
      </c>
    </row>
    <row r="2248">
      <c r="A2248" t="inlineStr">
        <is>
          <t>202606</t>
        </is>
      </c>
      <c r="B2248" t="inlineStr">
        <is>
          <t>Integra</t>
        </is>
      </c>
      <c r="C2248" t="inlineStr">
        <is>
          <t>F1</t>
        </is>
      </c>
      <c r="D2248" t="inlineStr">
        <is>
          <t>IN-FONDO1</t>
        </is>
      </c>
      <c r="E2248" t="inlineStr">
        <is>
          <t>5274492F8555</t>
        </is>
      </c>
      <c r="F2248" t="inlineStr">
        <is>
          <t>FR0013185550</t>
        </is>
      </c>
      <c r="G2248" t="inlineStr">
        <is>
          <t>TD</t>
        </is>
      </c>
      <c r="H2248" t="inlineStr">
        <is>
          <t>Mayores</t>
        </is>
      </c>
      <c r="I2248" t="inlineStr"/>
      <c r="J2248" t="inlineStr"/>
      <c r="K2248" t="inlineStr"/>
      <c r="L2248" t="inlineStr">
        <is>
          <t>Lazard - Convertible Global Fund</t>
        </is>
      </c>
      <c r="M2248" t="inlineStr">
        <is>
          <t>Lazard - Convertible Global Fund</t>
        </is>
      </c>
      <c r="N2248" t="b">
        <v>0</v>
      </c>
      <c r="O2248" t="n">
        <v>69.31487258</v>
      </c>
      <c r="P2248" t="n">
        <v>8.569013233851922e-07</v>
      </c>
      <c r="Q2248" t="n">
        <v>0.001859136627315533</v>
      </c>
      <c r="R2248" t="n">
        <v>0.1288658184311871</v>
      </c>
      <c r="S2248" t="n">
        <v>5.939600604407797e-05</v>
      </c>
      <c r="T2248">
        <f>O2248*Q2248</f>
        <v/>
      </c>
      <c r="U2248">
        <f>O2248*P2248</f>
        <v/>
      </c>
    </row>
    <row r="2249">
      <c r="A2249" t="inlineStr">
        <is>
          <t>202606</t>
        </is>
      </c>
      <c r="B2249" t="inlineStr">
        <is>
          <t>Integra</t>
        </is>
      </c>
      <c r="C2249" t="inlineStr">
        <is>
          <t>F1</t>
        </is>
      </c>
      <c r="D2249" t="inlineStr">
        <is>
          <t>IN-FONDO1</t>
        </is>
      </c>
      <c r="E2249" t="inlineStr">
        <is>
          <t>5273862FW849</t>
        </is>
      </c>
      <c r="F2249" t="inlineStr">
        <is>
          <t>IE00B3RW8498</t>
        </is>
      </c>
      <c r="G2249" t="inlineStr">
        <is>
          <t>TD</t>
        </is>
      </c>
      <c r="H2249" t="inlineStr">
        <is>
          <t>Mayores</t>
        </is>
      </c>
      <c r="I2249" t="inlineStr"/>
      <c r="J2249" t="inlineStr"/>
      <c r="K2249" t="inlineStr"/>
      <c r="L2249" t="inlineStr">
        <is>
          <t>Nomura - US High Yield Bond Fund</t>
        </is>
      </c>
      <c r="M2249" t="inlineStr">
        <is>
          <t>Nomura - US High Yield Bond Fund</t>
        </is>
      </c>
      <c r="N2249" t="b">
        <v>0</v>
      </c>
      <c r="O2249" t="n">
        <v>122.34383933</v>
      </c>
      <c r="P2249" t="n">
        <v>2.010578403214738e-07</v>
      </c>
      <c r="Q2249" t="n">
        <v>0.0004362159153564324</v>
      </c>
      <c r="R2249" t="n">
        <v>0.05336832986155624</v>
      </c>
      <c r="S2249" t="n">
        <v>2.459818811232719e-05</v>
      </c>
      <c r="T2249">
        <f>O2249*Q2249</f>
        <v/>
      </c>
      <c r="U2249">
        <f>O2249*P2249</f>
        <v/>
      </c>
    </row>
    <row r="2250">
      <c r="A2250" t="inlineStr">
        <is>
          <t>202606</t>
        </is>
      </c>
      <c r="B2250" t="inlineStr">
        <is>
          <t>Integra</t>
        </is>
      </c>
      <c r="C2250" t="inlineStr">
        <is>
          <t>F2</t>
        </is>
      </c>
      <c r="D2250" t="inlineStr">
        <is>
          <t>IN-FONDO2</t>
        </is>
      </c>
      <c r="E2250" t="inlineStr">
        <is>
          <t>5273862FW849</t>
        </is>
      </c>
      <c r="F2250" t="inlineStr">
        <is>
          <t>IE00B3RW8498</t>
        </is>
      </c>
      <c r="G2250" t="inlineStr">
        <is>
          <t>TD</t>
        </is>
      </c>
      <c r="H2250" t="inlineStr">
        <is>
          <t>Mayores</t>
        </is>
      </c>
      <c r="I2250" t="inlineStr"/>
      <c r="J2250" t="inlineStr"/>
      <c r="K2250" t="inlineStr"/>
      <c r="L2250" t="inlineStr">
        <is>
          <t>Nomura - US High Yield Bond Fund</t>
        </is>
      </c>
      <c r="M2250" t="inlineStr">
        <is>
          <t>Nomura - US High Yield Bond Fund</t>
        </is>
      </c>
      <c r="N2250" t="b">
        <v>0</v>
      </c>
      <c r="O2250" t="n">
        <v>122.34383933</v>
      </c>
      <c r="P2250" t="n">
        <v>5.596835553084353e-08</v>
      </c>
      <c r="Q2250" t="n">
        <v>0.0004308752268204658</v>
      </c>
      <c r="R2250" t="n">
        <v>0.05271492952140037</v>
      </c>
      <c r="S2250" t="n">
        <v>6.847383496629837e-06</v>
      </c>
      <c r="T2250">
        <f>O2250*Q2250</f>
        <v/>
      </c>
      <c r="U2250">
        <f>O2250*P2250</f>
        <v/>
      </c>
    </row>
    <row r="2251">
      <c r="A2251" t="inlineStr">
        <is>
          <t>202606</t>
        </is>
      </c>
      <c r="B2251" t="inlineStr">
        <is>
          <t>Integra</t>
        </is>
      </c>
      <c r="C2251" t="inlineStr">
        <is>
          <t>F1</t>
        </is>
      </c>
      <c r="D2251" t="inlineStr">
        <is>
          <t>IN-FONDO1</t>
        </is>
      </c>
      <c r="E2251" t="inlineStr">
        <is>
          <t>5275114F0215</t>
        </is>
      </c>
      <c r="F2251" t="inlineStr">
        <is>
          <t>LU1163202150</t>
        </is>
      </c>
      <c r="G2251" t="inlineStr">
        <is>
          <t>TD</t>
        </is>
      </c>
      <c r="H2251" t="inlineStr">
        <is>
          <t>Mayores</t>
        </is>
      </c>
      <c r="I2251" t="inlineStr"/>
      <c r="J2251" t="inlineStr"/>
      <c r="K2251" t="inlineStr"/>
      <c r="L2251" t="inlineStr">
        <is>
          <t>BlueBay - Financial Capital Bond - E</t>
        </is>
      </c>
      <c r="M2251" t="inlineStr">
        <is>
          <t>BlueBay - Financial Capital Bond - E</t>
        </is>
      </c>
      <c r="N2251" t="b">
        <v>0</v>
      </c>
      <c r="O2251" t="n">
        <v>0.45011049</v>
      </c>
      <c r="P2251" t="n">
        <v>0.0001522571461420653</v>
      </c>
      <c r="Q2251" t="n">
        <v>0.3303377290222764</v>
      </c>
      <c r="R2251" t="n">
        <v>0.148688477075704</v>
      </c>
      <c r="S2251" t="n">
        <v>6.853253865600663e-05</v>
      </c>
      <c r="T2251">
        <f>O2251*Q2251</f>
        <v/>
      </c>
      <c r="U2251">
        <f>O2251*P2251</f>
        <v/>
      </c>
    </row>
    <row r="2252">
      <c r="A2252" t="inlineStr">
        <is>
          <t>202606</t>
        </is>
      </c>
      <c r="B2252" t="inlineStr">
        <is>
          <t>Integra</t>
        </is>
      </c>
      <c r="C2252" t="inlineStr">
        <is>
          <t>F2</t>
        </is>
      </c>
      <c r="D2252" t="inlineStr">
        <is>
          <t>IN-FONDO2</t>
        </is>
      </c>
      <c r="E2252" t="inlineStr">
        <is>
          <t>5275114F0215</t>
        </is>
      </c>
      <c r="F2252" t="inlineStr">
        <is>
          <t>LU1163202150</t>
        </is>
      </c>
      <c r="G2252" t="inlineStr">
        <is>
          <t>TD</t>
        </is>
      </c>
      <c r="H2252" t="inlineStr">
        <is>
          <t>Mayores</t>
        </is>
      </c>
      <c r="I2252" t="inlineStr"/>
      <c r="J2252" t="inlineStr"/>
      <c r="K2252" t="inlineStr"/>
      <c r="L2252" t="inlineStr">
        <is>
          <t>BlueBay - Financial Capital Bond - E</t>
        </is>
      </c>
      <c r="M2252" t="inlineStr">
        <is>
          <t>BlueBay - Financial Capital Bond - E</t>
        </is>
      </c>
      <c r="N2252" t="b">
        <v>0</v>
      </c>
      <c r="O2252" t="n">
        <v>0.45011049</v>
      </c>
      <c r="P2252" t="n">
        <v>9.428425577555976e-05</v>
      </c>
      <c r="Q2252" t="n">
        <v>0.7258521303257747</v>
      </c>
      <c r="R2252" t="n">
        <v>0.3267136580484783</v>
      </c>
      <c r="S2252" t="n">
        <v>4.243833256642253e-05</v>
      </c>
      <c r="T2252">
        <f>O2252*Q2252</f>
        <v/>
      </c>
      <c r="U2252">
        <f>O2252*P2252</f>
        <v/>
      </c>
    </row>
    <row r="2253">
      <c r="A2253" t="inlineStr">
        <is>
          <t>202606</t>
        </is>
      </c>
      <c r="B2253" t="inlineStr">
        <is>
          <t>Integra</t>
        </is>
      </c>
      <c r="C2253" t="inlineStr">
        <is>
          <t>F1</t>
        </is>
      </c>
      <c r="D2253" t="inlineStr">
        <is>
          <t>IN-FONDO1</t>
        </is>
      </c>
      <c r="E2253" t="inlineStr">
        <is>
          <t>5273882F4892</t>
        </is>
      </c>
      <c r="F2253" t="inlineStr">
        <is>
          <t>LU0398248921</t>
        </is>
      </c>
      <c r="G2253" t="inlineStr">
        <is>
          <t>TD</t>
        </is>
      </c>
      <c r="H2253" t="inlineStr">
        <is>
          <t>Mayores</t>
        </is>
      </c>
      <c r="I2253" t="inlineStr"/>
      <c r="J2253" t="inlineStr"/>
      <c r="K2253" t="inlineStr"/>
      <c r="L2253" t="inlineStr">
        <is>
          <t>Robeco Luxembourg S.A.</t>
        </is>
      </c>
      <c r="M2253" t="inlineStr">
        <is>
          <t>Robeco Luxembourg S.A.</t>
        </is>
      </c>
      <c r="N2253" t="b">
        <v>0</v>
      </c>
      <c r="O2253" t="n">
        <v>109.84318299</v>
      </c>
      <c r="P2253" t="n">
        <v>1.819670964430001e-07</v>
      </c>
      <c r="Q2253" t="n">
        <v>0.0003947965591031852</v>
      </c>
      <c r="R2253" t="n">
        <v>0.04336571068539352</v>
      </c>
      <c r="S2253" t="n">
        <v>1.998784507274744e-05</v>
      </c>
      <c r="T2253">
        <f>O2253*Q2253</f>
        <v/>
      </c>
      <c r="U2253">
        <f>O2253*P2253</f>
        <v/>
      </c>
    </row>
    <row r="2254">
      <c r="A2254" t="inlineStr">
        <is>
          <t>202606</t>
        </is>
      </c>
      <c r="B2254" t="inlineStr">
        <is>
          <t>Integra</t>
        </is>
      </c>
      <c r="C2254" t="inlineStr">
        <is>
          <t>F2</t>
        </is>
      </c>
      <c r="D2254" t="inlineStr">
        <is>
          <t>IN-FONDO2</t>
        </is>
      </c>
      <c r="E2254" t="inlineStr">
        <is>
          <t>5274122F6097</t>
        </is>
      </c>
      <c r="F2254" t="inlineStr">
        <is>
          <t>IE0002460974</t>
        </is>
      </c>
      <c r="G2254" t="inlineStr">
        <is>
          <t>TD</t>
        </is>
      </c>
      <c r="H2254" t="inlineStr">
        <is>
          <t>Mayores</t>
        </is>
      </c>
      <c r="I2254" t="inlineStr"/>
      <c r="J2254" t="inlineStr"/>
      <c r="K2254" t="inlineStr"/>
      <c r="L2254" t="inlineStr">
        <is>
          <t>Pimco - US High Yield Bond</t>
        </is>
      </c>
      <c r="M2254" t="inlineStr">
        <is>
          <t>Pimco - US High Yield Bond</t>
        </is>
      </c>
      <c r="N2254" t="b">
        <v>0</v>
      </c>
      <c r="O2254" t="n">
        <v>83.78072407000001</v>
      </c>
      <c r="P2254" t="n">
        <v>6.033598458377216e-09</v>
      </c>
      <c r="Q2254" t="n">
        <v>4.644996408486962e-05</v>
      </c>
      <c r="R2254" t="n">
        <v>0.003891611624055872</v>
      </c>
      <c r="S2254" t="n">
        <v>5.054992475904789e-07</v>
      </c>
      <c r="T2254">
        <f>O2254*Q2254</f>
        <v/>
      </c>
      <c r="U2254">
        <f>O2254*P2254</f>
        <v/>
      </c>
    </row>
    <row r="2255">
      <c r="A2255" t="inlineStr">
        <is>
          <t>202606</t>
        </is>
      </c>
      <c r="B2255" t="inlineStr">
        <is>
          <t>Integra</t>
        </is>
      </c>
      <c r="C2255" t="inlineStr">
        <is>
          <t>F1</t>
        </is>
      </c>
      <c r="D2255" t="inlineStr">
        <is>
          <t>IN-FONDO1</t>
        </is>
      </c>
      <c r="E2255" t="inlineStr">
        <is>
          <t>5274122F6097</t>
        </is>
      </c>
      <c r="F2255" t="inlineStr">
        <is>
          <t>IE0002460974</t>
        </is>
      </c>
      <c r="G2255" t="inlineStr">
        <is>
          <t>TD</t>
        </is>
      </c>
      <c r="H2255" t="inlineStr">
        <is>
          <t>Mayores</t>
        </is>
      </c>
      <c r="I2255" t="inlineStr"/>
      <c r="J2255" t="inlineStr"/>
      <c r="K2255" t="inlineStr"/>
      <c r="L2255" t="inlineStr">
        <is>
          <t>Pimco - US High Yield Bond</t>
        </is>
      </c>
      <c r="M2255" t="inlineStr">
        <is>
          <t>Pimco - US High Yield Bond</t>
        </is>
      </c>
      <c r="N2255" t="b">
        <v>0</v>
      </c>
      <c r="O2255" t="n">
        <v>83.78072407000001</v>
      </c>
      <c r="P2255" t="n">
        <v>2.167478861764607e-08</v>
      </c>
      <c r="Q2255" t="n">
        <v>4.702571032239344e-05</v>
      </c>
      <c r="R2255" t="n">
        <v>0.003939848060716195</v>
      </c>
      <c r="S2255" t="n">
        <v>1.815929484450582e-06</v>
      </c>
      <c r="T2255">
        <f>O2255*Q2255</f>
        <v/>
      </c>
      <c r="U2255">
        <f>O2255*P2255</f>
        <v/>
      </c>
    </row>
    <row r="2256">
      <c r="A2256" t="inlineStr">
        <is>
          <t>202606</t>
        </is>
      </c>
      <c r="B2256" t="inlineStr">
        <is>
          <t>Integra</t>
        </is>
      </c>
      <c r="C2256" t="inlineStr">
        <is>
          <t>F1</t>
        </is>
      </c>
      <c r="D2256" t="inlineStr">
        <is>
          <t>IN-FONDO1</t>
        </is>
      </c>
      <c r="E2256" t="inlineStr">
        <is>
          <t>5274122FKCF7</t>
        </is>
      </c>
      <c r="F2256" t="inlineStr">
        <is>
          <t>IE00B87KCF77</t>
        </is>
      </c>
      <c r="G2256" t="inlineStr">
        <is>
          <t>TD</t>
        </is>
      </c>
      <c r="H2256" t="inlineStr">
        <is>
          <t>Mayores</t>
        </is>
      </c>
      <c r="I2256" t="inlineStr"/>
      <c r="J2256" t="inlineStr"/>
      <c r="K2256" t="inlineStr"/>
      <c r="L2256" t="inlineStr">
        <is>
          <t>Pimco - GIS Income Fund</t>
        </is>
      </c>
      <c r="M2256" t="inlineStr">
        <is>
          <t>Pimco - GIS Income Fund</t>
        </is>
      </c>
      <c r="N2256" t="b">
        <v>0</v>
      </c>
      <c r="O2256" t="n">
        <v>68.49726789</v>
      </c>
      <c r="P2256" t="n">
        <v>0.001236731860107541</v>
      </c>
      <c r="Q2256" t="n">
        <v>2.683218518336265</v>
      </c>
      <c r="R2256" t="n">
        <v>183.793137657888</v>
      </c>
      <c r="S2256" t="n">
        <v>0.08471275352988425</v>
      </c>
      <c r="T2256">
        <f>O2256*Q2256</f>
        <v/>
      </c>
      <c r="U2256">
        <f>O2256*P2256</f>
        <v/>
      </c>
    </row>
    <row r="2257">
      <c r="A2257" t="inlineStr">
        <is>
          <t>202606</t>
        </is>
      </c>
      <c r="B2257" t="inlineStr">
        <is>
          <t>Integra</t>
        </is>
      </c>
      <c r="C2257" t="inlineStr">
        <is>
          <t>F2</t>
        </is>
      </c>
      <c r="D2257" t="inlineStr">
        <is>
          <t>IN-FONDO2</t>
        </is>
      </c>
      <c r="E2257" t="inlineStr">
        <is>
          <t>5274122FKCF7</t>
        </is>
      </c>
      <c r="F2257" t="inlineStr">
        <is>
          <t>IE00B87KCF77</t>
        </is>
      </c>
      <c r="G2257" t="inlineStr">
        <is>
          <t>TD</t>
        </is>
      </c>
      <c r="H2257" t="inlineStr">
        <is>
          <t>Mayores</t>
        </is>
      </c>
      <c r="I2257" t="inlineStr"/>
      <c r="J2257" t="inlineStr"/>
      <c r="K2257" t="inlineStr"/>
      <c r="L2257" t="inlineStr">
        <is>
          <t>Pimco - GIS Income Fund</t>
        </is>
      </c>
      <c r="M2257" t="inlineStr">
        <is>
          <t>Pimco - GIS Income Fund</t>
        </is>
      </c>
      <c r="N2257" t="b">
        <v>0</v>
      </c>
      <c r="O2257" t="n">
        <v>68.49726789</v>
      </c>
      <c r="P2257" t="n">
        <v>4.088148144969343e-09</v>
      </c>
      <c r="Q2257" t="n">
        <v>3.147281606779745e-05</v>
      </c>
      <c r="R2257" t="n">
        <v>0.002155801913448619</v>
      </c>
      <c r="S2257" t="n">
        <v>2.800269786599716e-07</v>
      </c>
      <c r="T2257">
        <f>O2257*Q2257</f>
        <v/>
      </c>
      <c r="U2257">
        <f>O2257*P2257</f>
        <v/>
      </c>
    </row>
    <row r="2258">
      <c r="A2258" t="inlineStr">
        <is>
          <t>202606</t>
        </is>
      </c>
      <c r="B2258" t="inlineStr">
        <is>
          <t>Integra</t>
        </is>
      </c>
      <c r="C2258" t="inlineStr">
        <is>
          <t>F1</t>
        </is>
      </c>
      <c r="D2258" t="inlineStr">
        <is>
          <t>IN-FONDO1</t>
        </is>
      </c>
      <c r="E2258" t="inlineStr">
        <is>
          <t>5274494F1144</t>
        </is>
      </c>
      <c r="F2258" t="inlineStr">
        <is>
          <t>FR0013311446</t>
        </is>
      </c>
      <c r="G2258" t="inlineStr">
        <is>
          <t>TD</t>
        </is>
      </c>
      <c r="H2258" t="inlineStr">
        <is>
          <t>Mayores</t>
        </is>
      </c>
      <c r="I2258" t="inlineStr"/>
      <c r="J2258" t="inlineStr"/>
      <c r="K2258" t="inlineStr"/>
      <c r="L2258" t="inlineStr">
        <is>
          <t>Lazard Capital Fi</t>
        </is>
      </c>
      <c r="M2258" t="inlineStr">
        <is>
          <t>Lazard Capital Fi</t>
        </is>
      </c>
      <c r="N2258" t="b">
        <v>0</v>
      </c>
      <c r="O2258" t="n">
        <v>1.5282003</v>
      </c>
      <c r="P2258" t="n">
        <v>8.258153180943564e-06</v>
      </c>
      <c r="Q2258" t="n">
        <v>0.01791692302682208</v>
      </c>
      <c r="R2258" t="n">
        <v>0.0273806471446664</v>
      </c>
      <c r="S2258" t="n">
        <v>1.262011216856391e-05</v>
      </c>
      <c r="T2258">
        <f>O2258*Q2258</f>
        <v/>
      </c>
      <c r="U2258">
        <f>O2258*P2258</f>
        <v/>
      </c>
    </row>
    <row r="2259">
      <c r="A2259" t="inlineStr">
        <is>
          <t>202606</t>
        </is>
      </c>
      <c r="B2259" t="inlineStr">
        <is>
          <t>Integra</t>
        </is>
      </c>
      <c r="C2259" t="inlineStr">
        <is>
          <t>F2</t>
        </is>
      </c>
      <c r="D2259" t="inlineStr">
        <is>
          <t>IN-FONDO2</t>
        </is>
      </c>
      <c r="E2259" t="inlineStr">
        <is>
          <t>5274494F1144</t>
        </is>
      </c>
      <c r="F2259" t="inlineStr">
        <is>
          <t>FR0013311446</t>
        </is>
      </c>
      <c r="G2259" t="inlineStr">
        <is>
          <t>TD</t>
        </is>
      </c>
      <c r="H2259" t="inlineStr">
        <is>
          <t>Mayores</t>
        </is>
      </c>
      <c r="I2259" t="inlineStr"/>
      <c r="J2259" t="inlineStr"/>
      <c r="K2259" t="inlineStr"/>
      <c r="L2259" t="inlineStr">
        <is>
          <t>Lazard Capital Fi</t>
        </is>
      </c>
      <c r="M2259" t="inlineStr">
        <is>
          <t>Lazard Capital Fi</t>
        </is>
      </c>
      <c r="N2259" t="b">
        <v>0</v>
      </c>
      <c r="O2259" t="n">
        <v>1.5282003</v>
      </c>
      <c r="P2259" t="n">
        <v>4.450510404766966e-06</v>
      </c>
      <c r="Q2259" t="n">
        <v>0.03426248032361848</v>
      </c>
      <c r="R2259" t="n">
        <v>0.05235993270929785</v>
      </c>
      <c r="S2259" t="n">
        <v>6.801271335717998e-06</v>
      </c>
      <c r="T2259">
        <f>O2259*Q2259</f>
        <v/>
      </c>
      <c r="U2259">
        <f>O2259*P2259</f>
        <v/>
      </c>
    </row>
    <row r="2260">
      <c r="A2260" t="inlineStr">
        <is>
          <t>202606</t>
        </is>
      </c>
      <c r="B2260" t="inlineStr">
        <is>
          <t>Integra</t>
        </is>
      </c>
      <c r="C2260" t="inlineStr">
        <is>
          <t>F1</t>
        </is>
      </c>
      <c r="D2260" t="inlineStr">
        <is>
          <t>IN-FONDO1</t>
        </is>
      </c>
      <c r="E2260" t="inlineStr">
        <is>
          <t>5270272F0606</t>
        </is>
      </c>
      <c r="F2260" t="inlineStr">
        <is>
          <t>LU0622306065</t>
        </is>
      </c>
      <c r="G2260" t="inlineStr">
        <is>
          <t>TD</t>
        </is>
      </c>
      <c r="H2260" t="inlineStr">
        <is>
          <t>Mayores</t>
        </is>
      </c>
      <c r="I2260" t="inlineStr"/>
      <c r="J2260" t="inlineStr"/>
      <c r="K2260" t="inlineStr"/>
      <c r="L2260" t="inlineStr">
        <is>
          <t>Goldman Sachs - Emerging Markets Corporate Debt</t>
        </is>
      </c>
      <c r="M2260" t="inlineStr">
        <is>
          <t>Goldman Sachs - Emerging Markets Corporate Debt</t>
        </is>
      </c>
      <c r="N2260" t="b">
        <v>0</v>
      </c>
      <c r="O2260" t="n">
        <v>335.62262156</v>
      </c>
      <c r="P2260" t="n">
        <v>6.630836569793305e-08</v>
      </c>
      <c r="Q2260" t="n">
        <v>0.0001438629022994814</v>
      </c>
      <c r="R2260" t="n">
        <v>0.04828364441498212</v>
      </c>
      <c r="S2260" t="n">
        <v>2.225458752689947e-05</v>
      </c>
      <c r="T2260">
        <f>O2260*Q2260</f>
        <v/>
      </c>
      <c r="U2260">
        <f>O2260*P2260</f>
        <v/>
      </c>
    </row>
    <row r="2261">
      <c r="A2261" t="inlineStr">
        <is>
          <t>202606</t>
        </is>
      </c>
      <c r="B2261" t="inlineStr">
        <is>
          <t>Integra</t>
        </is>
      </c>
      <c r="C2261" t="inlineStr">
        <is>
          <t>F1</t>
        </is>
      </c>
      <c r="D2261" t="inlineStr">
        <is>
          <t>IN-FONDO1</t>
        </is>
      </c>
      <c r="E2261" t="inlineStr">
        <is>
          <t>5274122FXQQ0</t>
        </is>
      </c>
      <c r="F2261" t="inlineStr">
        <is>
          <t>IE00BGSXQQ02</t>
        </is>
      </c>
      <c r="G2261" t="inlineStr">
        <is>
          <t>TD</t>
        </is>
      </c>
      <c r="H2261" t="inlineStr">
        <is>
          <t>Mayores</t>
        </is>
      </c>
      <c r="I2261" t="inlineStr"/>
      <c r="J2261" t="inlineStr"/>
      <c r="K2261" t="inlineStr"/>
      <c r="L2261" t="inlineStr">
        <is>
          <t>PIMCO - Asia High Yield Bond Fund</t>
        </is>
      </c>
      <c r="M2261" t="inlineStr">
        <is>
          <t>PIMCO - Asia High Yield Bond Fund</t>
        </is>
      </c>
      <c r="N2261" t="b">
        <v>0</v>
      </c>
      <c r="O2261" t="n">
        <v>474.96855655</v>
      </c>
      <c r="P2261" t="n">
        <v>0.0002779570670460917</v>
      </c>
      <c r="Q2261" t="n">
        <v>0.6030567931965903</v>
      </c>
      <c r="R2261" t="n">
        <v>286.4330145822564</v>
      </c>
      <c r="S2261" t="n">
        <v>0.1320208669177537</v>
      </c>
      <c r="T2261">
        <f>O2261*Q2261</f>
        <v/>
      </c>
      <c r="U2261">
        <f>O2261*P2261</f>
        <v/>
      </c>
    </row>
    <row r="2262">
      <c r="A2262" t="inlineStr">
        <is>
          <t>202606</t>
        </is>
      </c>
      <c r="B2262" t="inlineStr">
        <is>
          <t>Integra</t>
        </is>
      </c>
      <c r="C2262" t="inlineStr">
        <is>
          <t>F2</t>
        </is>
      </c>
      <c r="D2262" t="inlineStr">
        <is>
          <t>IN-FONDO2</t>
        </is>
      </c>
      <c r="E2262" t="inlineStr">
        <is>
          <t>5274122FXQQ0</t>
        </is>
      </c>
      <c r="F2262" t="inlineStr">
        <is>
          <t>IE00BGSXQQ02</t>
        </is>
      </c>
      <c r="G2262" t="inlineStr">
        <is>
          <t>TD</t>
        </is>
      </c>
      <c r="H2262" t="inlineStr">
        <is>
          <t>Mayores</t>
        </is>
      </c>
      <c r="I2262" t="inlineStr"/>
      <c r="J2262" t="inlineStr"/>
      <c r="K2262" t="inlineStr"/>
      <c r="L2262" t="inlineStr">
        <is>
          <t>PIMCO - Asia High Yield Bond Fund</t>
        </is>
      </c>
      <c r="M2262" t="inlineStr">
        <is>
          <t>PIMCO - Asia High Yield Bond Fund</t>
        </is>
      </c>
      <c r="N2262" t="b">
        <v>0</v>
      </c>
      <c r="O2262" t="n">
        <v>474.96855655</v>
      </c>
      <c r="P2262" t="n">
        <v>1.540232784548619e-09</v>
      </c>
      <c r="Q2262" t="n">
        <v>1.185756029642456e-05</v>
      </c>
      <c r="R2262" t="n">
        <v>0.005631968298197361</v>
      </c>
      <c r="S2262" t="n">
        <v>7.315621424280447e-07</v>
      </c>
      <c r="T2262">
        <f>O2262*Q2262</f>
        <v/>
      </c>
      <c r="U2262">
        <f>O2262*P2262</f>
        <v/>
      </c>
    </row>
    <row r="2263">
      <c r="A2263" t="inlineStr">
        <is>
          <t>202606</t>
        </is>
      </c>
      <c r="B2263" t="inlineStr">
        <is>
          <t>Integra</t>
        </is>
      </c>
      <c r="C2263" t="inlineStr">
        <is>
          <t>F1</t>
        </is>
      </c>
      <c r="D2263" t="inlineStr">
        <is>
          <t>IN-FONDO1</t>
        </is>
      </c>
      <c r="E2263" t="inlineStr">
        <is>
          <t>5270252F7606</t>
        </is>
      </c>
      <c r="F2263" t="inlineStr">
        <is>
          <t>LU1003376065</t>
        </is>
      </c>
      <c r="G2263" t="inlineStr">
        <is>
          <t>TD</t>
        </is>
      </c>
      <c r="H2263" t="inlineStr">
        <is>
          <t>Mayores</t>
        </is>
      </c>
      <c r="I2263" t="inlineStr"/>
      <c r="J2263" t="inlineStr"/>
      <c r="K2263" t="inlineStr"/>
      <c r="L2263" t="inlineStr">
        <is>
          <t>Aberdeen - Frontier Markets Bond Fund</t>
        </is>
      </c>
      <c r="M2263" t="inlineStr">
        <is>
          <t>Aberdeen - Frontier Markets Bond Fund</t>
        </is>
      </c>
      <c r="N2263" t="b">
        <v>0</v>
      </c>
      <c r="O2263" t="n">
        <v>4.1506001</v>
      </c>
      <c r="P2263" t="n">
        <v>0.01345315141825667</v>
      </c>
      <c r="Q2263" t="n">
        <v>29.18801251898627</v>
      </c>
      <c r="R2263" t="n">
        <v>121.1477676801056</v>
      </c>
      <c r="S2263" t="n">
        <v>0.05583865162193127</v>
      </c>
      <c r="T2263">
        <f>O2263*Q2263</f>
        <v/>
      </c>
      <c r="U2263">
        <f>O2263*P2263</f>
        <v/>
      </c>
    </row>
    <row r="2264">
      <c r="A2264" t="inlineStr">
        <is>
          <t>202606</t>
        </is>
      </c>
      <c r="B2264" t="inlineStr">
        <is>
          <t>Integra</t>
        </is>
      </c>
      <c r="C2264" t="inlineStr">
        <is>
          <t>F2</t>
        </is>
      </c>
      <c r="D2264" t="inlineStr">
        <is>
          <t>IN-FONDO2</t>
        </is>
      </c>
      <c r="E2264" t="inlineStr">
        <is>
          <t>5270252F7606</t>
        </is>
      </c>
      <c r="F2264" t="inlineStr">
        <is>
          <t>LU1003376065</t>
        </is>
      </c>
      <c r="G2264" t="inlineStr">
        <is>
          <t>TD</t>
        </is>
      </c>
      <c r="H2264" t="inlineStr">
        <is>
          <t>Mayores</t>
        </is>
      </c>
      <c r="I2264" t="inlineStr"/>
      <c r="J2264" t="inlineStr"/>
      <c r="K2264" t="inlineStr"/>
      <c r="L2264" t="inlineStr">
        <is>
          <t>Aberdeen - Frontier Markets Bond Fund</t>
        </is>
      </c>
      <c r="M2264" t="inlineStr">
        <is>
          <t>Aberdeen - Frontier Markets Bond Fund</t>
        </is>
      </c>
      <c r="N2264" t="b">
        <v>0</v>
      </c>
      <c r="O2264" t="n">
        <v>4.1506001</v>
      </c>
      <c r="P2264" t="n">
        <v>9.800662161013901e-05</v>
      </c>
      <c r="Q2264" t="n">
        <v>0.7545089527046136</v>
      </c>
      <c r="R2264" t="n">
        <v>3.131664934546665</v>
      </c>
      <c r="S2264" t="n">
        <v>0.0004067862934557051</v>
      </c>
      <c r="T2264">
        <f>O2264*Q2264</f>
        <v/>
      </c>
      <c r="U2264">
        <f>O2264*P2264</f>
        <v/>
      </c>
    </row>
    <row r="2265">
      <c r="A2265" t="inlineStr">
        <is>
          <t>202606</t>
        </is>
      </c>
      <c r="B2265" t="inlineStr">
        <is>
          <t>Integra</t>
        </is>
      </c>
      <c r="C2265" t="inlineStr">
        <is>
          <t>F1</t>
        </is>
      </c>
      <c r="D2265" t="inlineStr">
        <is>
          <t>IN-FONDO1</t>
        </is>
      </c>
      <c r="E2265" t="inlineStr">
        <is>
          <t>5270512FWZK5</t>
        </is>
      </c>
      <c r="F2265" t="inlineStr">
        <is>
          <t>IE00BYXWZK58</t>
        </is>
      </c>
      <c r="G2265" t="inlineStr">
        <is>
          <t>TD</t>
        </is>
      </c>
      <c r="H2265" t="inlineStr">
        <is>
          <t>Mayores</t>
        </is>
      </c>
      <c r="I2265" t="inlineStr"/>
      <c r="J2265" t="inlineStr"/>
      <c r="K2265" t="inlineStr"/>
      <c r="L2265" t="inlineStr">
        <is>
          <t>Barings - Emerging Markets Sovereign Debt Fund</t>
        </is>
      </c>
      <c r="M2265" t="inlineStr">
        <is>
          <t>Barings - Emerging Markets Sovereign Debt Fund</t>
        </is>
      </c>
      <c r="N2265" t="b">
        <v>0</v>
      </c>
      <c r="O2265" t="n">
        <v>349.17050875</v>
      </c>
      <c r="P2265" t="n">
        <v>5.179195480558951e-08</v>
      </c>
      <c r="Q2265" t="n">
        <v>0.0001123680376626737</v>
      </c>
      <c r="R2265" t="n">
        <v>0.03923560487791494</v>
      </c>
      <c r="S2265" t="n">
        <v>1.80842232086247e-05</v>
      </c>
      <c r="T2265">
        <f>O2265*Q2265</f>
        <v/>
      </c>
      <c r="U2265">
        <f>O2265*P2265</f>
        <v/>
      </c>
    </row>
    <row r="2266">
      <c r="A2266" t="inlineStr">
        <is>
          <t>202606</t>
        </is>
      </c>
      <c r="B2266" t="inlineStr">
        <is>
          <t>Integra</t>
        </is>
      </c>
      <c r="C2266" t="inlineStr">
        <is>
          <t>F1</t>
        </is>
      </c>
      <c r="D2266" t="inlineStr">
        <is>
          <t>IN-FONDO1</t>
        </is>
      </c>
      <c r="E2266" t="inlineStr">
        <is>
          <t>5270172FWXM7</t>
        </is>
      </c>
      <c r="F2266" t="inlineStr">
        <is>
          <t>IE00BKLWXM74</t>
        </is>
      </c>
      <c r="G2266" t="inlineStr">
        <is>
          <t>TD</t>
        </is>
      </c>
      <c r="H2266" t="inlineStr">
        <is>
          <t>Mayores</t>
        </is>
      </c>
      <c r="I2266" t="inlineStr"/>
      <c r="J2266" t="inlineStr"/>
      <c r="K2266" t="inlineStr"/>
      <c r="L2266" t="inlineStr">
        <is>
          <t>Vanguard - Emerging Markets Bond Fund - I Retail</t>
        </is>
      </c>
      <c r="M2266" t="inlineStr">
        <is>
          <t>Vanguard - Emerging Markets Bond Fund - I Retail</t>
        </is>
      </c>
      <c r="N2266" t="b">
        <v>0</v>
      </c>
      <c r="O2266" t="n">
        <v>371.67019811</v>
      </c>
      <c r="P2266" t="n">
        <v>6.759573888541149e-08</v>
      </c>
      <c r="Q2266" t="n">
        <v>0.0001466559924494768</v>
      </c>
      <c r="R2266" t="n">
        <v>0.05450766176771569</v>
      </c>
      <c r="S2266" t="n">
        <v>2.512332166293272e-05</v>
      </c>
      <c r="T2266">
        <f>O2266*Q2266</f>
        <v/>
      </c>
      <c r="U2266">
        <f>O2266*P2266</f>
        <v/>
      </c>
    </row>
    <row r="2267">
      <c r="A2267" t="inlineStr">
        <is>
          <t>202606</t>
        </is>
      </c>
      <c r="B2267" t="inlineStr">
        <is>
          <t>Integra</t>
        </is>
      </c>
      <c r="C2267" t="inlineStr">
        <is>
          <t>F3</t>
        </is>
      </c>
      <c r="D2267" t="inlineStr">
        <is>
          <t>IN-FONDO3</t>
        </is>
      </c>
      <c r="E2267" t="inlineStr">
        <is>
          <t>5270172FWXM7</t>
        </is>
      </c>
      <c r="F2267" t="inlineStr">
        <is>
          <t>IE00BKLWXM74</t>
        </is>
      </c>
      <c r="G2267" t="inlineStr">
        <is>
          <t>TD</t>
        </is>
      </c>
      <c r="H2267" t="inlineStr">
        <is>
          <t>Mayores</t>
        </is>
      </c>
      <c r="I2267" t="inlineStr"/>
      <c r="J2267" t="inlineStr"/>
      <c r="K2267" t="inlineStr"/>
      <c r="L2267" t="inlineStr">
        <is>
          <t>Vanguard - Emerging Markets Bond Fund - I Retail</t>
        </is>
      </c>
      <c r="M2267" t="inlineStr">
        <is>
          <t>Vanguard - Emerging Markets Bond Fund - I Retail</t>
        </is>
      </c>
      <c r="N2267" t="b">
        <v>0</v>
      </c>
      <c r="O2267" t="n">
        <v>371.67019811</v>
      </c>
      <c r="P2267" t="n">
        <v>1.479442356455263e-07</v>
      </c>
      <c r="Q2267" t="n">
        <v>0.0001402378498919433</v>
      </c>
      <c r="R2267" t="n">
        <v>0.05212222945185899</v>
      </c>
      <c r="S2267" t="n">
        <v>5.498646337160527e-05</v>
      </c>
      <c r="T2267">
        <f>O2267*Q2267</f>
        <v/>
      </c>
      <c r="U2267">
        <f>O2267*P2267</f>
        <v/>
      </c>
    </row>
    <row r="2268">
      <c r="A2268" t="inlineStr">
        <is>
          <t>202606</t>
        </is>
      </c>
      <c r="B2268" t="inlineStr">
        <is>
          <t>Integra</t>
        </is>
      </c>
      <c r="C2268" t="inlineStr">
        <is>
          <t>F2</t>
        </is>
      </c>
      <c r="D2268" t="inlineStr">
        <is>
          <t>IN-FONDO2</t>
        </is>
      </c>
      <c r="E2268" t="inlineStr">
        <is>
          <t>5270172FWXM7</t>
        </is>
      </c>
      <c r="F2268" t="inlineStr">
        <is>
          <t>IE00BKLWXM74</t>
        </is>
      </c>
      <c r="G2268" t="inlineStr">
        <is>
          <t>TD</t>
        </is>
      </c>
      <c r="H2268" t="inlineStr">
        <is>
          <t>Mayores</t>
        </is>
      </c>
      <c r="I2268" t="inlineStr"/>
      <c r="J2268" t="inlineStr"/>
      <c r="K2268" t="inlineStr"/>
      <c r="L2268" t="inlineStr">
        <is>
          <t>Vanguard - Emerging Markets Bond Fund - I Retail</t>
        </is>
      </c>
      <c r="M2268" t="inlineStr">
        <is>
          <t>Vanguard - Emerging Markets Bond Fund - I Retail</t>
        </is>
      </c>
      <c r="N2268" t="b">
        <v>0</v>
      </c>
      <c r="O2268" t="n">
        <v>371.67019811</v>
      </c>
      <c r="P2268" t="n">
        <v>1.881658700928916e-08</v>
      </c>
      <c r="Q2268" t="n">
        <v>0.0001448604504941456</v>
      </c>
      <c r="R2268" t="n">
        <v>0.05384031233346293</v>
      </c>
      <c r="S2268" t="n">
        <v>6.993564621496555e-06</v>
      </c>
      <c r="T2268">
        <f>O2268*Q2268</f>
        <v/>
      </c>
      <c r="U2268">
        <f>O2268*P2268</f>
        <v/>
      </c>
    </row>
    <row r="2269">
      <c r="A2269" t="inlineStr">
        <is>
          <t>202606</t>
        </is>
      </c>
      <c r="B2269" t="inlineStr">
        <is>
          <t>Integra</t>
        </is>
      </c>
      <c r="C2269" t="inlineStr">
        <is>
          <t>F2</t>
        </is>
      </c>
      <c r="D2269" t="inlineStr">
        <is>
          <t>IN-FONDO2</t>
        </is>
      </c>
      <c r="E2269" t="inlineStr">
        <is>
          <t>5270172FWXN8</t>
        </is>
      </c>
      <c r="F2269" t="inlineStr">
        <is>
          <t>IE00BKLWXN81</t>
        </is>
      </c>
      <c r="G2269" t="inlineStr">
        <is>
          <t>TD</t>
        </is>
      </c>
      <c r="H2269" t="inlineStr">
        <is>
          <t>Mayores</t>
        </is>
      </c>
      <c r="I2269" t="inlineStr"/>
      <c r="J2269" t="inlineStr"/>
      <c r="K2269" t="inlineStr"/>
      <c r="L2269" t="inlineStr">
        <is>
          <t>Vanguard - Emerging Markets Bond Fund - II Institutional</t>
        </is>
      </c>
      <c r="M2269" t="inlineStr">
        <is>
          <t>Vanguard - Emerging Markets Bond Fund - II Institutional</t>
        </is>
      </c>
      <c r="N2269" t="b">
        <v>0</v>
      </c>
      <c r="O2269" t="n">
        <v>371.67019811</v>
      </c>
      <c r="P2269" t="n">
        <v>2.332975786505377e-08</v>
      </c>
      <c r="Q2269" t="n">
        <v>0.0001796053254813236</v>
      </c>
      <c r="R2269" t="n">
        <v>0.06675394690325456</v>
      </c>
      <c r="S2269" t="n">
        <v>8.670975727562865e-06</v>
      </c>
      <c r="T2269">
        <f>O2269*Q2269</f>
        <v/>
      </c>
      <c r="U2269">
        <f>O2269*P2269</f>
        <v/>
      </c>
    </row>
    <row r="2270">
      <c r="A2270" t="inlineStr">
        <is>
          <t>202606</t>
        </is>
      </c>
      <c r="B2270" t="inlineStr">
        <is>
          <t>Integra</t>
        </is>
      </c>
      <c r="C2270" t="inlineStr">
        <is>
          <t>F3</t>
        </is>
      </c>
      <c r="D2270" t="inlineStr">
        <is>
          <t>IN-FONDO3</t>
        </is>
      </c>
      <c r="E2270" t="inlineStr">
        <is>
          <t>5270172FWXN8</t>
        </is>
      </c>
      <c r="F2270" t="inlineStr">
        <is>
          <t>IE00BKLWXN81</t>
        </is>
      </c>
      <c r="G2270" t="inlineStr">
        <is>
          <t>TD</t>
        </is>
      </c>
      <c r="H2270" t="inlineStr">
        <is>
          <t>Mayores</t>
        </is>
      </c>
      <c r="I2270" t="inlineStr"/>
      <c r="J2270" t="inlineStr"/>
      <c r="K2270" t="inlineStr"/>
      <c r="L2270" t="inlineStr">
        <is>
          <t>Vanguard - Emerging Markets Bond Fund - II Institutional</t>
        </is>
      </c>
      <c r="M2270" t="inlineStr">
        <is>
          <t>Vanguard - Emerging Markets Bond Fund - II Institutional</t>
        </is>
      </c>
      <c r="N2270" t="b">
        <v>0</v>
      </c>
      <c r="O2270" t="n">
        <v>371.67019811</v>
      </c>
      <c r="P2270" t="n">
        <v>2.734123987282471e-07</v>
      </c>
      <c r="Q2270" t="n">
        <v>0.0002591704013620182</v>
      </c>
      <c r="R2270" t="n">
        <v>0.09632591441846954</v>
      </c>
      <c r="S2270" t="n">
        <v>0.0001016192404010579</v>
      </c>
      <c r="T2270">
        <f>O2270*Q2270</f>
        <v/>
      </c>
      <c r="U2270">
        <f>O2270*P2270</f>
        <v/>
      </c>
    </row>
    <row r="2271">
      <c r="A2271" t="inlineStr">
        <is>
          <t>202606</t>
        </is>
      </c>
      <c r="B2271" t="inlineStr">
        <is>
          <t>Integra</t>
        </is>
      </c>
      <c r="C2271" t="inlineStr">
        <is>
          <t>F1</t>
        </is>
      </c>
      <c r="D2271" t="inlineStr">
        <is>
          <t>IN-FONDO1</t>
        </is>
      </c>
      <c r="E2271" t="inlineStr">
        <is>
          <t>5270172FWXN8</t>
        </is>
      </c>
      <c r="F2271" t="inlineStr">
        <is>
          <t>IE00BKLWXN81</t>
        </is>
      </c>
      <c r="G2271" t="inlineStr">
        <is>
          <t>TD</t>
        </is>
      </c>
      <c r="H2271" t="inlineStr">
        <is>
          <t>Mayores</t>
        </is>
      </c>
      <c r="I2271" t="inlineStr"/>
      <c r="J2271" t="inlineStr"/>
      <c r="K2271" t="inlineStr"/>
      <c r="L2271" t="inlineStr">
        <is>
          <t>Vanguard - Emerging Markets Bond Fund - II Institutional</t>
        </is>
      </c>
      <c r="M2271" t="inlineStr">
        <is>
          <t>Vanguard - Emerging Markets Bond Fund - II Institutional</t>
        </is>
      </c>
      <c r="N2271" t="b">
        <v>0</v>
      </c>
      <c r="O2271" t="n">
        <v>371.67019811</v>
      </c>
      <c r="P2271" t="n">
        <v>1.344993201999488e-07</v>
      </c>
      <c r="Q2271" t="n">
        <v>0.0002918102769930744</v>
      </c>
      <c r="R2271" t="n">
        <v>0.1084571834605499</v>
      </c>
      <c r="S2271" t="n">
        <v>4.998938898437531e-05</v>
      </c>
      <c r="T2271">
        <f>O2271*Q2271</f>
        <v/>
      </c>
      <c r="U2271">
        <f>O2271*P2271</f>
        <v/>
      </c>
    </row>
    <row r="2272">
      <c r="A2272" t="inlineStr">
        <is>
          <t>202606</t>
        </is>
      </c>
      <c r="B2272" t="inlineStr">
        <is>
          <t>Integra</t>
        </is>
      </c>
      <c r="C2272" t="inlineStr">
        <is>
          <t>F1</t>
        </is>
      </c>
      <c r="D2272" t="inlineStr">
        <is>
          <t>IN-FONDO1</t>
        </is>
      </c>
      <c r="E2272" t="inlineStr">
        <is>
          <t>5270492F3972</t>
        </is>
      </c>
      <c r="F2272" t="inlineStr">
        <is>
          <t>LU0926439729</t>
        </is>
      </c>
      <c r="G2272" t="inlineStr">
        <is>
          <t>TD</t>
        </is>
      </c>
      <c r="H2272" t="inlineStr">
        <is>
          <t>Mayores</t>
        </is>
      </c>
      <c r="I2272" t="inlineStr"/>
      <c r="J2272" t="inlineStr"/>
      <c r="K2272" t="inlineStr"/>
      <c r="L2272" t="inlineStr">
        <is>
          <t>Vontobel - Emerging Markets Debt</t>
        </is>
      </c>
      <c r="M2272" t="inlineStr">
        <is>
          <t>Vontobel - Emerging Markets Debt</t>
        </is>
      </c>
      <c r="N2272" t="b">
        <v>0</v>
      </c>
      <c r="O2272" t="n">
        <v>399.68306786</v>
      </c>
      <c r="P2272" t="n">
        <v>0.01214014062448203</v>
      </c>
      <c r="Q2272" t="n">
        <v>26.33929891317266</v>
      </c>
      <c r="R2272" t="n">
        <v>10527.37179489841</v>
      </c>
      <c r="S2272" t="n">
        <v>4.852208649044792</v>
      </c>
      <c r="T2272">
        <f>O2272*Q2272</f>
        <v/>
      </c>
      <c r="U2272">
        <f>O2272*P2272</f>
        <v/>
      </c>
    </row>
    <row r="2273">
      <c r="A2273" t="inlineStr">
        <is>
          <t>202606</t>
        </is>
      </c>
      <c r="B2273" t="inlineStr">
        <is>
          <t>Integra</t>
        </is>
      </c>
      <c r="C2273" t="inlineStr">
        <is>
          <t>F2</t>
        </is>
      </c>
      <c r="D2273" t="inlineStr">
        <is>
          <t>IN-FONDO2</t>
        </is>
      </c>
      <c r="E2273" t="inlineStr">
        <is>
          <t>5270492F2267</t>
        </is>
      </c>
      <c r="F2273" t="inlineStr">
        <is>
          <t>LU2416422678</t>
        </is>
      </c>
      <c r="G2273" t="inlineStr">
        <is>
          <t>TD</t>
        </is>
      </c>
      <c r="H2273" t="inlineStr">
        <is>
          <t>Mayores</t>
        </is>
      </c>
      <c r="I2273" t="inlineStr"/>
      <c r="J2273" t="inlineStr"/>
      <c r="K2273" t="inlineStr"/>
      <c r="L2273" t="inlineStr">
        <is>
          <t>Vontobel - Credit Opportunities</t>
        </is>
      </c>
      <c r="M2273" t="inlineStr">
        <is>
          <t>Vontobel - Credit Opportunities</t>
        </is>
      </c>
      <c r="N2273" t="b">
        <v>0</v>
      </c>
      <c r="O2273" t="n">
        <v>42.06285778</v>
      </c>
      <c r="P2273" t="n">
        <v>0.005576522592362911</v>
      </c>
      <c r="Q2273" t="n">
        <v>42.93114232255178</v>
      </c>
      <c r="R2273" t="n">
        <v>1805.806533846434</v>
      </c>
      <c r="S2273" t="n">
        <v>0.234564476709518</v>
      </c>
      <c r="T2273">
        <f>O2273*Q2273</f>
        <v/>
      </c>
      <c r="U2273">
        <f>O2273*P2273</f>
        <v/>
      </c>
    </row>
    <row r="2274">
      <c r="A2274" t="inlineStr">
        <is>
          <t>202606</t>
        </is>
      </c>
      <c r="B2274" t="inlineStr">
        <is>
          <t>Integra</t>
        </is>
      </c>
      <c r="C2274" t="inlineStr">
        <is>
          <t>F1</t>
        </is>
      </c>
      <c r="D2274" t="inlineStr">
        <is>
          <t>IN-FONDO1</t>
        </is>
      </c>
      <c r="E2274" t="inlineStr">
        <is>
          <t>5270492F2267</t>
        </is>
      </c>
      <c r="F2274" t="inlineStr">
        <is>
          <t>LU2416422678</t>
        </is>
      </c>
      <c r="G2274" t="inlineStr">
        <is>
          <t>TD</t>
        </is>
      </c>
      <c r="H2274" t="inlineStr">
        <is>
          <t>Mayores</t>
        </is>
      </c>
      <c r="I2274" t="inlineStr"/>
      <c r="J2274" t="inlineStr"/>
      <c r="K2274" t="inlineStr"/>
      <c r="L2274" t="inlineStr">
        <is>
          <t>Vontobel - Credit Opportunities</t>
        </is>
      </c>
      <c r="M2274" t="inlineStr">
        <is>
          <t>Vontobel - Credit Opportunities</t>
        </is>
      </c>
      <c r="N2274" t="b">
        <v>0</v>
      </c>
      <c r="O2274" t="n">
        <v>42.06285778</v>
      </c>
      <c r="P2274" t="n">
        <v>0.05235455376450261</v>
      </c>
      <c r="Q2274" t="n">
        <v>113.588654672428</v>
      </c>
      <c r="R2274" t="n">
        <v>4777.863426907872</v>
      </c>
      <c r="S2274" t="n">
        <v>2.202182149131637</v>
      </c>
      <c r="T2274">
        <f>O2274*Q2274</f>
        <v/>
      </c>
      <c r="U2274">
        <f>O2274*P2274</f>
        <v/>
      </c>
    </row>
    <row r="2275">
      <c r="A2275" t="inlineStr">
        <is>
          <t>202606</t>
        </is>
      </c>
      <c r="B2275" t="inlineStr">
        <is>
          <t>Integra</t>
        </is>
      </c>
      <c r="C2275" t="inlineStr">
        <is>
          <t>F3</t>
        </is>
      </c>
      <c r="D2275" t="inlineStr">
        <is>
          <t>IN-FONDO3</t>
        </is>
      </c>
      <c r="E2275" t="inlineStr">
        <is>
          <t>5270492F2267</t>
        </is>
      </c>
      <c r="F2275" t="inlineStr">
        <is>
          <t>LU2416422678</t>
        </is>
      </c>
      <c r="G2275" t="inlineStr">
        <is>
          <t>TD</t>
        </is>
      </c>
      <c r="H2275" t="inlineStr">
        <is>
          <t>Mayores</t>
        </is>
      </c>
      <c r="I2275" t="inlineStr"/>
      <c r="J2275" t="inlineStr"/>
      <c r="K2275" t="inlineStr"/>
      <c r="L2275" t="inlineStr">
        <is>
          <t>Vontobel - Credit Opportunities</t>
        </is>
      </c>
      <c r="M2275" t="inlineStr">
        <is>
          <t>Vontobel - Credit Opportunities</t>
        </is>
      </c>
      <c r="N2275" t="b">
        <v>0</v>
      </c>
      <c r="O2275" t="n">
        <v>42.06285778</v>
      </c>
      <c r="P2275" t="n">
        <v>1.567731941671237e-07</v>
      </c>
      <c r="Q2275" t="n">
        <v>0.0001486069097235178</v>
      </c>
      <c r="R2275" t="n">
        <v>0.006250831308825627</v>
      </c>
      <c r="S2275" t="n">
        <v>6.594328569968049e-06</v>
      </c>
      <c r="T2275">
        <f>O2275*Q2275</f>
        <v/>
      </c>
      <c r="U2275">
        <f>O2275*P2275</f>
        <v/>
      </c>
    </row>
    <row r="2276">
      <c r="A2276" t="inlineStr">
        <is>
          <t>202606</t>
        </is>
      </c>
      <c r="B2276" t="inlineStr">
        <is>
          <t>Integra</t>
        </is>
      </c>
      <c r="C2276" t="inlineStr">
        <is>
          <t>F1</t>
        </is>
      </c>
      <c r="D2276" t="inlineStr">
        <is>
          <t>IN-FONDO1</t>
        </is>
      </c>
      <c r="E2276" t="inlineStr">
        <is>
          <t>5270432F9263</t>
        </is>
      </c>
      <c r="F2276" t="inlineStr">
        <is>
          <t>LU0998992639</t>
        </is>
      </c>
      <c r="G2276" t="inlineStr">
        <is>
          <t>TD</t>
        </is>
      </c>
      <c r="H2276" t="inlineStr">
        <is>
          <t>Mayores</t>
        </is>
      </c>
      <c r="I2276" t="inlineStr"/>
      <c r="J2276" t="inlineStr"/>
      <c r="K2276" t="inlineStr"/>
      <c r="L2276" t="inlineStr">
        <is>
          <t>AXA World Funds - US Dynamic High Yield</t>
        </is>
      </c>
      <c r="M2276" t="inlineStr">
        <is>
          <t>AXA World Funds - US Dynamic High Yield</t>
        </is>
      </c>
      <c r="N2276" t="b">
        <v>0</v>
      </c>
      <c r="O2276" t="n">
        <v>105.44806416</v>
      </c>
      <c r="P2276" t="n">
        <v>1.173014639171926e-07</v>
      </c>
      <c r="Q2276" t="n">
        <v>0.000254497737434528</v>
      </c>
      <c r="R2276" t="n">
        <v>0.02683629374557094</v>
      </c>
      <c r="S2276" t="n">
        <v>1.236921229320205e-05</v>
      </c>
      <c r="T2276">
        <f>O2276*Q2276</f>
        <v/>
      </c>
      <c r="U2276">
        <f>O2276*P2276</f>
        <v/>
      </c>
    </row>
    <row r="2277">
      <c r="A2277" t="inlineStr">
        <is>
          <t>202606</t>
        </is>
      </c>
      <c r="B2277" t="inlineStr">
        <is>
          <t>Integra</t>
        </is>
      </c>
      <c r="C2277" t="inlineStr">
        <is>
          <t>F2</t>
        </is>
      </c>
      <c r="D2277" t="inlineStr">
        <is>
          <t>IN-FONDO2</t>
        </is>
      </c>
      <c r="E2277" t="inlineStr">
        <is>
          <t>5270432F9263</t>
        </is>
      </c>
      <c r="F2277" t="inlineStr">
        <is>
          <t>LU0998992639</t>
        </is>
      </c>
      <c r="G2277" t="inlineStr">
        <is>
          <t>TD</t>
        </is>
      </c>
      <c r="H2277" t="inlineStr">
        <is>
          <t>Mayores</t>
        </is>
      </c>
      <c r="I2277" t="inlineStr"/>
      <c r="J2277" t="inlineStr"/>
      <c r="K2277" t="inlineStr"/>
      <c r="L2277" t="inlineStr">
        <is>
          <t>AXA World Funds - US Dynamic High Yield</t>
        </is>
      </c>
      <c r="M2277" t="inlineStr">
        <is>
          <t>AXA World Funds - US Dynamic High Yield</t>
        </is>
      </c>
      <c r="N2277" t="b">
        <v>0</v>
      </c>
      <c r="O2277" t="n">
        <v>105.44806416</v>
      </c>
      <c r="P2277" t="n">
        <v>4.908947016266204e-08</v>
      </c>
      <c r="Q2277" t="n">
        <v>0.0003779177785414328</v>
      </c>
      <c r="R2277" t="n">
        <v>0.03985069815884167</v>
      </c>
      <c r="S2277" t="n">
        <v>5.176389599292793e-06</v>
      </c>
      <c r="T2277">
        <f>O2277*Q2277</f>
        <v/>
      </c>
      <c r="U2277">
        <f>O2277*P2277</f>
        <v/>
      </c>
    </row>
    <row r="2278">
      <c r="A2278" t="inlineStr">
        <is>
          <t>202606</t>
        </is>
      </c>
      <c r="B2278" t="inlineStr">
        <is>
          <t>Integra</t>
        </is>
      </c>
      <c r="C2278" t="inlineStr">
        <is>
          <t>F2</t>
        </is>
      </c>
      <c r="D2278" t="inlineStr">
        <is>
          <t>IN-FONDO2</t>
        </is>
      </c>
      <c r="E2278" t="inlineStr">
        <is>
          <t>5270492F8979</t>
        </is>
      </c>
      <c r="F2278" t="inlineStr">
        <is>
          <t>LU1305089796</t>
        </is>
      </c>
      <c r="G2278" t="inlineStr">
        <is>
          <t>TD</t>
        </is>
      </c>
      <c r="H2278" t="inlineStr">
        <is>
          <t>Mayores</t>
        </is>
      </c>
      <c r="I2278" t="inlineStr"/>
      <c r="J2278" t="inlineStr"/>
      <c r="K2278" t="inlineStr"/>
      <c r="L2278" t="inlineStr">
        <is>
          <t>Vontobel - Emerging Markets Corporate</t>
        </is>
      </c>
      <c r="M2278" t="inlineStr">
        <is>
          <t>Vontobel - Emerging Markets Corporate</t>
        </is>
      </c>
      <c r="N2278" t="b">
        <v>0</v>
      </c>
      <c r="O2278" t="n">
        <v>429.35320167</v>
      </c>
      <c r="P2278" t="n">
        <v>6.783933796759654e-08</v>
      </c>
      <c r="Q2278" t="n">
        <v>0.0005222645878532186</v>
      </c>
      <c r="R2278" t="n">
        <v>0.2242359729136424</v>
      </c>
      <c r="S2278" t="n">
        <v>2.912703695556076e-05</v>
      </c>
      <c r="T2278">
        <f>O2278*Q2278</f>
        <v/>
      </c>
      <c r="U2278">
        <f>O2278*P2278</f>
        <v/>
      </c>
    </row>
    <row r="2279">
      <c r="A2279" t="inlineStr">
        <is>
          <t>202606</t>
        </is>
      </c>
      <c r="B2279" t="inlineStr">
        <is>
          <t>Integra</t>
        </is>
      </c>
      <c r="C2279" t="inlineStr">
        <is>
          <t>F1</t>
        </is>
      </c>
      <c r="D2279" t="inlineStr">
        <is>
          <t>IN-FONDO1</t>
        </is>
      </c>
      <c r="E2279" t="inlineStr">
        <is>
          <t>5270492F8979</t>
        </is>
      </c>
      <c r="F2279" t="inlineStr">
        <is>
          <t>LU1305089796</t>
        </is>
      </c>
      <c r="G2279" t="inlineStr">
        <is>
          <t>TD</t>
        </is>
      </c>
      <c r="H2279" t="inlineStr">
        <is>
          <t>Mayores</t>
        </is>
      </c>
      <c r="I2279" t="inlineStr"/>
      <c r="J2279" t="inlineStr"/>
      <c r="K2279" t="inlineStr"/>
      <c r="L2279" t="inlineStr">
        <is>
          <t>Vontobel - Emerging Markets Corporate</t>
        </is>
      </c>
      <c r="M2279" t="inlineStr">
        <is>
          <t>Vontobel - Emerging Markets Corporate</t>
        </is>
      </c>
      <c r="N2279" t="b">
        <v>0</v>
      </c>
      <c r="O2279" t="n">
        <v>429.35320167</v>
      </c>
      <c r="P2279" t="n">
        <v>1.445465964606868e-07</v>
      </c>
      <c r="Q2279" t="n">
        <v>0.0003136088887950765</v>
      </c>
      <c r="R2279" t="n">
        <v>0.1346489804763371</v>
      </c>
      <c r="S2279" t="n">
        <v>6.206154398089734e-05</v>
      </c>
      <c r="T2279">
        <f>O2279*Q2279</f>
        <v/>
      </c>
      <c r="U2279">
        <f>O2279*P2279</f>
        <v/>
      </c>
    </row>
    <row r="2280">
      <c r="A2280" t="inlineStr">
        <is>
          <t>202606</t>
        </is>
      </c>
      <c r="B2280" t="inlineStr">
        <is>
          <t>Integra</t>
        </is>
      </c>
      <c r="C2280" t="inlineStr">
        <is>
          <t>F1</t>
        </is>
      </c>
      <c r="D2280" t="inlineStr">
        <is>
          <t>IN-FONDO1</t>
        </is>
      </c>
      <c r="E2280" t="inlineStr">
        <is>
          <t>5277512F3236</t>
        </is>
      </c>
      <c r="F2280" t="inlineStr">
        <is>
          <t>LU2536832368</t>
        </is>
      </c>
      <c r="G2280" t="inlineStr">
        <is>
          <t>TD</t>
        </is>
      </c>
      <c r="H2280" t="inlineStr">
        <is>
          <t>Mayores</t>
        </is>
      </c>
      <c r="I2280" t="inlineStr"/>
      <c r="J2280" t="inlineStr"/>
      <c r="K2280" t="inlineStr"/>
      <c r="L2280" t="inlineStr">
        <is>
          <t>DNCA - Alpha Bonds</t>
        </is>
      </c>
      <c r="M2280" t="inlineStr">
        <is>
          <t>DNCA - Alpha Bonds</t>
        </is>
      </c>
      <c r="N2280" t="b">
        <v>0</v>
      </c>
      <c r="O2280" t="n">
        <v>19.65617485</v>
      </c>
      <c r="P2280" t="n">
        <v>0.003331192936594691</v>
      </c>
      <c r="Q2280" t="n">
        <v>7.22736986402582</v>
      </c>
      <c r="R2280" t="n">
        <v>142.0624457529123</v>
      </c>
      <c r="S2280" t="n">
        <v>0.0654785108207902</v>
      </c>
      <c r="T2280">
        <f>O2280*Q2280</f>
        <v/>
      </c>
      <c r="U2280">
        <f>O2280*P2280</f>
        <v/>
      </c>
    </row>
    <row r="2281">
      <c r="A2281" t="inlineStr">
        <is>
          <t>202606</t>
        </is>
      </c>
      <c r="B2281" t="inlineStr">
        <is>
          <t>Integra</t>
        </is>
      </c>
      <c r="C2281" t="inlineStr">
        <is>
          <t>F2</t>
        </is>
      </c>
      <c r="D2281" t="inlineStr">
        <is>
          <t>IN-FONDO2</t>
        </is>
      </c>
      <c r="E2281" t="inlineStr">
        <is>
          <t>5277512F3236</t>
        </is>
      </c>
      <c r="F2281" t="inlineStr">
        <is>
          <t>LU2536832368</t>
        </is>
      </c>
      <c r="G2281" t="inlineStr">
        <is>
          <t>TD</t>
        </is>
      </c>
      <c r="H2281" t="inlineStr">
        <is>
          <t>Mayores</t>
        </is>
      </c>
      <c r="I2281" t="inlineStr"/>
      <c r="J2281" t="inlineStr"/>
      <c r="K2281" t="inlineStr"/>
      <c r="L2281" t="inlineStr">
        <is>
          <t>DNCA - Alpha Bonds</t>
        </is>
      </c>
      <c r="M2281" t="inlineStr">
        <is>
          <t>DNCA - Alpha Bonds</t>
        </is>
      </c>
      <c r="N2281" t="b">
        <v>0</v>
      </c>
      <c r="O2281" t="n">
        <v>19.65617485</v>
      </c>
      <c r="P2281" t="n">
        <v>0.003249658481920733</v>
      </c>
      <c r="Q2281" t="n">
        <v>25.01766082290936</v>
      </c>
      <c r="R2281" t="n">
        <v>491.7515154731012</v>
      </c>
      <c r="S2281" t="n">
        <v>0.06387585532341949</v>
      </c>
      <c r="T2281">
        <f>O2281*Q2281</f>
        <v/>
      </c>
      <c r="U2281">
        <f>O2281*P2281</f>
        <v/>
      </c>
    </row>
    <row r="2282">
      <c r="A2282" t="inlineStr">
        <is>
          <t>202606</t>
        </is>
      </c>
      <c r="B2282" t="inlineStr">
        <is>
          <t>Integra</t>
        </is>
      </c>
      <c r="C2282" t="inlineStr">
        <is>
          <t>F1</t>
        </is>
      </c>
      <c r="D2282" t="inlineStr">
        <is>
          <t>IN-FONDO1</t>
        </is>
      </c>
      <c r="E2282" t="inlineStr">
        <is>
          <t>5270512FGKM4</t>
        </is>
      </c>
      <c r="F2282" t="inlineStr">
        <is>
          <t>IE00BKZGKM40</t>
        </is>
      </c>
      <c r="G2282" t="inlineStr">
        <is>
          <t>TD</t>
        </is>
      </c>
      <c r="H2282" t="inlineStr">
        <is>
          <t>Mayores</t>
        </is>
      </c>
      <c r="I2282" t="inlineStr"/>
      <c r="J2282" t="inlineStr"/>
      <c r="K2282" t="inlineStr"/>
      <c r="L2282" t="inlineStr">
        <is>
          <t>Barings - Emerging Markets Local Debt Fund</t>
        </is>
      </c>
      <c r="M2282" t="inlineStr">
        <is>
          <t>Barings - Emerging Markets Local Debt Fund</t>
        </is>
      </c>
      <c r="N2282" t="b">
        <v>0</v>
      </c>
      <c r="O2282" t="n">
        <v>2.41487142</v>
      </c>
      <c r="P2282" t="n">
        <v>9.873460341290051e-08</v>
      </c>
      <c r="Q2282" t="n">
        <v>0.0002142150006995411</v>
      </c>
      <c r="R2282" t="n">
        <v>0.0005173016829246017</v>
      </c>
      <c r="S2282" t="n">
        <v>2.384313719468479e-07</v>
      </c>
      <c r="T2282">
        <f>O2282*Q2282</f>
        <v/>
      </c>
      <c r="U2282">
        <f>O2282*P2282</f>
        <v/>
      </c>
    </row>
    <row r="2283">
      <c r="A2283" t="inlineStr">
        <is>
          <t>202606</t>
        </is>
      </c>
      <c r="B2283" t="inlineStr">
        <is>
          <t>Integra</t>
        </is>
      </c>
      <c r="C2283" t="inlineStr">
        <is>
          <t>F2</t>
        </is>
      </c>
      <c r="D2283" t="inlineStr">
        <is>
          <t>IN-FONDO2</t>
        </is>
      </c>
      <c r="E2283" t="inlineStr">
        <is>
          <t>5270512FGKM4</t>
        </is>
      </c>
      <c r="F2283" t="inlineStr">
        <is>
          <t>IE00BKZGKM40</t>
        </is>
      </c>
      <c r="G2283" t="inlineStr">
        <is>
          <t>TD</t>
        </is>
      </c>
      <c r="H2283" t="inlineStr">
        <is>
          <t>Mayores</t>
        </is>
      </c>
      <c r="I2283" t="inlineStr"/>
      <c r="J2283" t="inlineStr"/>
      <c r="K2283" t="inlineStr"/>
      <c r="L2283" t="inlineStr">
        <is>
          <t>Barings - Emerging Markets Local Debt Fund</t>
        </is>
      </c>
      <c r="M2283" t="inlineStr">
        <is>
          <t>Barings - Emerging Markets Local Debt Fund</t>
        </is>
      </c>
      <c r="N2283" t="b">
        <v>0</v>
      </c>
      <c r="O2283" t="n">
        <v>2.41487142</v>
      </c>
      <c r="P2283" t="n">
        <v>1.604477223872147e-08</v>
      </c>
      <c r="Q2283" t="n">
        <v>0.0001235214937453717</v>
      </c>
      <c r="R2283" t="n">
        <v>0.0002982885250014068</v>
      </c>
      <c r="S2283" t="n">
        <v>3.87460619196979e-08</v>
      </c>
      <c r="T2283">
        <f>O2283*Q2283</f>
        <v/>
      </c>
      <c r="U2283">
        <f>O2283*P2283</f>
        <v/>
      </c>
    </row>
    <row r="2284">
      <c r="A2284" t="inlineStr">
        <is>
          <t>202606</t>
        </is>
      </c>
      <c r="B2284" t="inlineStr">
        <is>
          <t>Integra</t>
        </is>
      </c>
      <c r="C2284" t="inlineStr">
        <is>
          <t>F2</t>
        </is>
      </c>
      <c r="D2284" t="inlineStr">
        <is>
          <t>IN-FONDO2</t>
        </is>
      </c>
      <c r="E2284" t="inlineStr">
        <is>
          <t>5270802F0077</t>
        </is>
      </c>
      <c r="F2284" t="inlineStr">
        <is>
          <t>LU1164800770</t>
        </is>
      </c>
      <c r="G2284" t="inlineStr">
        <is>
          <t>TD</t>
        </is>
      </c>
      <c r="H2284" t="inlineStr">
        <is>
          <t>Mayores</t>
        </is>
      </c>
      <c r="I2284" t="inlineStr"/>
      <c r="J2284" t="inlineStr"/>
      <c r="K2284" t="inlineStr"/>
      <c r="L2284" t="inlineStr">
        <is>
          <t>Pictet Chinese LC Debt</t>
        </is>
      </c>
      <c r="M2284" t="inlineStr">
        <is>
          <t>Pictet Chinese LC Debt</t>
        </is>
      </c>
      <c r="N2284" t="b">
        <v>0</v>
      </c>
      <c r="O2284" t="n">
        <v>25.87408885</v>
      </c>
      <c r="P2284" t="n">
        <v>1.72776320778525e-08</v>
      </c>
      <c r="Q2284" t="n">
        <v>0.0001330127278147858</v>
      </c>
      <c r="R2284" t="n">
        <v>0.003441583137660634</v>
      </c>
      <c r="S2284" t="n">
        <v>4.470429874999656e-07</v>
      </c>
      <c r="T2284">
        <f>O2284*Q2284</f>
        <v/>
      </c>
      <c r="U2284">
        <f>O2284*P2284</f>
        <v/>
      </c>
    </row>
    <row r="2285">
      <c r="A2285" t="inlineStr">
        <is>
          <t>202606</t>
        </is>
      </c>
      <c r="B2285" t="inlineStr">
        <is>
          <t>Integra</t>
        </is>
      </c>
      <c r="C2285" t="inlineStr">
        <is>
          <t>F1</t>
        </is>
      </c>
      <c r="D2285" t="inlineStr">
        <is>
          <t>IN-FONDO1</t>
        </is>
      </c>
      <c r="E2285" t="inlineStr">
        <is>
          <t>5270802F0077</t>
        </is>
      </c>
      <c r="F2285" t="inlineStr">
        <is>
          <t>LU1164800770</t>
        </is>
      </c>
      <c r="G2285" t="inlineStr">
        <is>
          <t>TD</t>
        </is>
      </c>
      <c r="H2285" t="inlineStr">
        <is>
          <t>Mayores</t>
        </is>
      </c>
      <c r="I2285" t="inlineStr"/>
      <c r="J2285" t="inlineStr"/>
      <c r="K2285" t="inlineStr"/>
      <c r="L2285" t="inlineStr">
        <is>
          <t>Pictet Chinese LC Debt</t>
        </is>
      </c>
      <c r="M2285" t="inlineStr">
        <is>
          <t>Pictet Chinese LC Debt</t>
        </is>
      </c>
      <c r="N2285" t="b">
        <v>0</v>
      </c>
      <c r="O2285" t="n">
        <v>25.87408885</v>
      </c>
      <c r="P2285" t="n">
        <v>9.539740379030878e-08</v>
      </c>
      <c r="Q2285" t="n">
        <v>0.000206974598704929</v>
      </c>
      <c r="R2285" t="n">
        <v>0.005355279156584428</v>
      </c>
      <c r="S2285" t="n">
        <v>2.468320901729776e-06</v>
      </c>
      <c r="T2285">
        <f>O2285*Q2285</f>
        <v/>
      </c>
      <c r="U2285">
        <f>O2285*P2285</f>
        <v/>
      </c>
    </row>
    <row r="2286">
      <c r="A2286" t="inlineStr">
        <is>
          <t>202606</t>
        </is>
      </c>
      <c r="B2286" t="inlineStr">
        <is>
          <t>Integra</t>
        </is>
      </c>
      <c r="C2286" t="inlineStr">
        <is>
          <t>F1</t>
        </is>
      </c>
      <c r="D2286" t="inlineStr">
        <is>
          <t>IN-FONDO1</t>
        </is>
      </c>
      <c r="E2286" t="inlineStr">
        <is>
          <t>5274262F6624</t>
        </is>
      </c>
      <c r="F2286" t="inlineStr">
        <is>
          <t>LU1034966249</t>
        </is>
      </c>
      <c r="G2286" t="inlineStr">
        <is>
          <t>TD</t>
        </is>
      </c>
      <c r="H2286" t="inlineStr">
        <is>
          <t>Mayores</t>
        </is>
      </c>
      <c r="I2286" t="inlineStr"/>
      <c r="J2286" t="inlineStr"/>
      <c r="K2286" t="inlineStr"/>
      <c r="L2286" t="inlineStr">
        <is>
          <t>Global Evolution Funds - Frontier Markets Fund</t>
        </is>
      </c>
      <c r="M2286" t="inlineStr">
        <is>
          <t>Global Evolution Funds - Frontier Markets Fund</t>
        </is>
      </c>
      <c r="N2286" t="b">
        <v>0</v>
      </c>
      <c r="O2286" t="n">
        <v>0.45680324</v>
      </c>
      <c r="P2286" t="n">
        <v>0.02787177697560566</v>
      </c>
      <c r="Q2286" t="n">
        <v>60.47072169175002</v>
      </c>
      <c r="R2286" t="n">
        <v>27.62322159392969</v>
      </c>
      <c r="S2286" t="n">
        <v>0.01273191802701406</v>
      </c>
      <c r="T2286">
        <f>O2286*Q2286</f>
        <v/>
      </c>
      <c r="U2286">
        <f>O2286*P2286</f>
        <v/>
      </c>
    </row>
    <row r="2287">
      <c r="A2287" t="inlineStr">
        <is>
          <t>202606</t>
        </is>
      </c>
      <c r="B2287" t="inlineStr">
        <is>
          <t>Integra</t>
        </is>
      </c>
      <c r="C2287" t="inlineStr">
        <is>
          <t>F1</t>
        </is>
      </c>
      <c r="D2287" t="inlineStr">
        <is>
          <t>IN-FONDO1</t>
        </is>
      </c>
      <c r="E2287" t="inlineStr">
        <is>
          <t>5274122FK0P9</t>
        </is>
      </c>
      <c r="F2287" t="inlineStr">
        <is>
          <t>IE00B29K0P99</t>
        </is>
      </c>
      <c r="G2287" t="inlineStr">
        <is>
          <t>TD</t>
        </is>
      </c>
      <c r="H2287" t="inlineStr">
        <is>
          <t>Mayores</t>
        </is>
      </c>
      <c r="I2287" t="inlineStr"/>
      <c r="J2287" t="inlineStr"/>
      <c r="K2287" t="inlineStr"/>
      <c r="L2287" t="inlineStr">
        <is>
          <t>Pimco - Emerging Markets Local Bond Fund</t>
        </is>
      </c>
      <c r="M2287" t="inlineStr">
        <is>
          <t>Pimco - Emerging Markets Local Bond Fund</t>
        </is>
      </c>
      <c r="N2287" t="b">
        <v>0</v>
      </c>
      <c r="O2287" t="n">
        <v>91.26210700999999</v>
      </c>
      <c r="P2287" t="n">
        <v>0.02335775508440238</v>
      </c>
      <c r="Q2287" t="n">
        <v>50.67708127433674</v>
      </c>
      <c r="R2287" t="n">
        <v>4624.897214212987</v>
      </c>
      <c r="S2287" t="n">
        <v>2.131677944026101</v>
      </c>
      <c r="T2287">
        <f>O2287*Q2287</f>
        <v/>
      </c>
      <c r="U2287">
        <f>O2287*P2287</f>
        <v/>
      </c>
    </row>
    <row r="2288">
      <c r="A2288" t="inlineStr">
        <is>
          <t>202606</t>
        </is>
      </c>
      <c r="B2288" t="inlineStr">
        <is>
          <t>Integra</t>
        </is>
      </c>
      <c r="C2288" t="inlineStr">
        <is>
          <t>F2</t>
        </is>
      </c>
      <c r="D2288" t="inlineStr">
        <is>
          <t>IN-FONDO2</t>
        </is>
      </c>
      <c r="E2288" t="inlineStr">
        <is>
          <t>5274122FK0P9</t>
        </is>
      </c>
      <c r="F2288" t="inlineStr">
        <is>
          <t>IE00B29K0P99</t>
        </is>
      </c>
      <c r="G2288" t="inlineStr">
        <is>
          <t>TD</t>
        </is>
      </c>
      <c r="H2288" t="inlineStr">
        <is>
          <t>Mayores</t>
        </is>
      </c>
      <c r="I2288" t="inlineStr"/>
      <c r="J2288" t="inlineStr"/>
      <c r="K2288" t="inlineStr"/>
      <c r="L2288" t="inlineStr">
        <is>
          <t>Pimco - Emerging Markets Local Bond Fund</t>
        </is>
      </c>
      <c r="M2288" t="inlineStr">
        <is>
          <t>Pimco - Emerging Markets Local Bond Fund</t>
        </is>
      </c>
      <c r="N2288" t="b">
        <v>0</v>
      </c>
      <c r="O2288" t="n">
        <v>91.26210700999999</v>
      </c>
      <c r="P2288" t="n">
        <v>0.01702914310605545</v>
      </c>
      <c r="Q2288" t="n">
        <v>131.0997228484985</v>
      </c>
      <c r="R2288" t="n">
        <v>11964.43693558101</v>
      </c>
      <c r="S2288" t="n">
        <v>1.554115480433437</v>
      </c>
      <c r="T2288">
        <f>O2288*Q2288</f>
        <v/>
      </c>
      <c r="U2288">
        <f>O2288*P2288</f>
        <v/>
      </c>
    </row>
    <row r="2289">
      <c r="A2289" t="inlineStr">
        <is>
          <t>202606</t>
        </is>
      </c>
      <c r="B2289" t="inlineStr">
        <is>
          <t>Integra</t>
        </is>
      </c>
      <c r="C2289" t="inlineStr">
        <is>
          <t>F1</t>
        </is>
      </c>
      <c r="D2289" t="inlineStr">
        <is>
          <t>IN-FONDO1</t>
        </is>
      </c>
      <c r="E2289" t="inlineStr">
        <is>
          <t>5274472F3543</t>
        </is>
      </c>
      <c r="F2289" t="inlineStr">
        <is>
          <t>LU1200235437</t>
        </is>
      </c>
      <c r="G2289" t="inlineStr">
        <is>
          <t>TD</t>
        </is>
      </c>
      <c r="H2289" t="inlineStr">
        <is>
          <t>Mayores</t>
        </is>
      </c>
      <c r="I2289" t="inlineStr"/>
      <c r="J2289" t="inlineStr"/>
      <c r="K2289" t="inlineStr"/>
      <c r="L2289" t="inlineStr">
        <is>
          <t>DPAM L - EM  Sustainable Debt</t>
        </is>
      </c>
      <c r="M2289" t="inlineStr">
        <is>
          <t>DPAM L - EM Sustainable Debt</t>
        </is>
      </c>
      <c r="N2289" t="b">
        <v>0</v>
      </c>
      <c r="O2289" t="n">
        <v>0.2081436</v>
      </c>
      <c r="P2289" t="n">
        <v>0.009780306425264885</v>
      </c>
      <c r="Q2289" t="n">
        <v>21.21939295151007</v>
      </c>
      <c r="R2289" t="n">
        <v>4.416680838741932</v>
      </c>
      <c r="S2289" t="n">
        <v>0.002035708188457764</v>
      </c>
      <c r="T2289">
        <f>O2289*Q2289</f>
        <v/>
      </c>
      <c r="U2289">
        <f>O2289*P2289</f>
        <v/>
      </c>
    </row>
    <row r="2290">
      <c r="A2290" t="inlineStr">
        <is>
          <t>202606</t>
        </is>
      </c>
      <c r="B2290" t="inlineStr">
        <is>
          <t>Integra</t>
        </is>
      </c>
      <c r="C2290" t="inlineStr">
        <is>
          <t>F2</t>
        </is>
      </c>
      <c r="D2290" t="inlineStr">
        <is>
          <t>IN-FONDO2</t>
        </is>
      </c>
      <c r="E2290" t="inlineStr">
        <is>
          <t>5274472F3543</t>
        </is>
      </c>
      <c r="F2290" t="inlineStr">
        <is>
          <t>LU1200235437</t>
        </is>
      </c>
      <c r="G2290" t="inlineStr">
        <is>
          <t>TD</t>
        </is>
      </c>
      <c r="H2290" t="inlineStr">
        <is>
          <t>Mayores</t>
        </is>
      </c>
      <c r="I2290" t="inlineStr"/>
      <c r="J2290" t="inlineStr"/>
      <c r="K2290" t="inlineStr"/>
      <c r="L2290" t="inlineStr">
        <is>
          <t>DPAM L - EM  Sustainable Debt</t>
        </is>
      </c>
      <c r="M2290" t="inlineStr">
        <is>
          <t>DPAM L - EM Sustainable Debt</t>
        </is>
      </c>
      <c r="N2290" t="b">
        <v>0</v>
      </c>
      <c r="O2290" t="n">
        <v>0.2081436</v>
      </c>
      <c r="P2290" t="n">
        <v>1.989793051270284e-08</v>
      </c>
      <c r="Q2290" t="n">
        <v>0.0001531852283598708</v>
      </c>
      <c r="R2290" t="n">
        <v>3.188452489764561e-05</v>
      </c>
      <c r="S2290" t="n">
        <v>4.141626889463815e-09</v>
      </c>
      <c r="T2290">
        <f>O2290*Q2290</f>
        <v/>
      </c>
      <c r="U2290">
        <f>O2290*P2290</f>
        <v/>
      </c>
    </row>
    <row r="2291">
      <c r="A2291" t="inlineStr">
        <is>
          <t>202606</t>
        </is>
      </c>
      <c r="B2291" t="inlineStr">
        <is>
          <t>Integra</t>
        </is>
      </c>
      <c r="C2291" t="inlineStr">
        <is>
          <t>F3</t>
        </is>
      </c>
      <c r="D2291" t="inlineStr">
        <is>
          <t>IN-FONDO3</t>
        </is>
      </c>
      <c r="E2291" t="inlineStr">
        <is>
          <t>5273874F4273</t>
        </is>
      </c>
      <c r="F2291" t="inlineStr">
        <is>
          <t>LU1353442731</t>
        </is>
      </c>
      <c r="G2291" t="inlineStr">
        <is>
          <t>TD</t>
        </is>
      </c>
      <c r="H2291" t="inlineStr">
        <is>
          <t>Mayores</t>
        </is>
      </c>
      <c r="I2291" t="inlineStr"/>
      <c r="J2291" t="inlineStr"/>
      <c r="K2291" t="inlineStr"/>
      <c r="L2291" t="inlineStr">
        <is>
          <t>Fidelity - European Dynamic Growth</t>
        </is>
      </c>
      <c r="M2291" t="inlineStr">
        <is>
          <t>Fidelity - European Dynamic Growth</t>
        </is>
      </c>
      <c r="N2291" t="b">
        <v>0</v>
      </c>
      <c r="O2291" t="n">
        <v>14.31977245</v>
      </c>
      <c r="P2291" t="n">
        <v>2.662896262163105e-08</v>
      </c>
      <c r="Q2291" t="n">
        <v>2.52418652650857e-05</v>
      </c>
      <c r="R2291" t="n">
        <v>0.0003614577668095861</v>
      </c>
      <c r="S2291" t="n">
        <v>3.813206853213121e-07</v>
      </c>
      <c r="T2291">
        <f>O2291*Q2291</f>
        <v/>
      </c>
      <c r="U2291">
        <f>O2291*P2291</f>
        <v/>
      </c>
    </row>
    <row r="2292">
      <c r="A2292" t="inlineStr">
        <is>
          <t>202606</t>
        </is>
      </c>
      <c r="B2292" t="inlineStr">
        <is>
          <t>Integra</t>
        </is>
      </c>
      <c r="C2292" t="inlineStr">
        <is>
          <t>F2</t>
        </is>
      </c>
      <c r="D2292" t="inlineStr">
        <is>
          <t>IN-FONDO2</t>
        </is>
      </c>
      <c r="E2292" t="inlineStr">
        <is>
          <t>5273874F4273</t>
        </is>
      </c>
      <c r="F2292" t="inlineStr">
        <is>
          <t>LU1353442731</t>
        </is>
      </c>
      <c r="G2292" t="inlineStr">
        <is>
          <t>TD</t>
        </is>
      </c>
      <c r="H2292" t="inlineStr">
        <is>
          <t>Mayores</t>
        </is>
      </c>
      <c r="I2292" t="inlineStr"/>
      <c r="J2292" t="inlineStr"/>
      <c r="K2292" t="inlineStr"/>
      <c r="L2292" t="inlineStr">
        <is>
          <t>Fidelity - European Dynamic Growth</t>
        </is>
      </c>
      <c r="M2292" t="inlineStr">
        <is>
          <t>Fidelity - European Dynamic Growth</t>
        </is>
      </c>
      <c r="N2292" t="b">
        <v>0</v>
      </c>
      <c r="O2292" t="n">
        <v>14.31977245</v>
      </c>
      <c r="P2292" t="n">
        <v>4.16899895779462e-09</v>
      </c>
      <c r="Q2292" t="n">
        <v>3.209525015549388e-05</v>
      </c>
      <c r="R2292" t="n">
        <v>0.0004595966789524995</v>
      </c>
      <c r="S2292" t="n">
        <v>5.969911641990611e-08</v>
      </c>
      <c r="T2292">
        <f>O2292*Q2292</f>
        <v/>
      </c>
      <c r="U2292">
        <f>O2292*P2292</f>
        <v/>
      </c>
    </row>
    <row r="2293">
      <c r="A2293" t="inlineStr">
        <is>
          <t>202606</t>
        </is>
      </c>
      <c r="B2293" t="inlineStr">
        <is>
          <t>Integra</t>
        </is>
      </c>
      <c r="C2293" t="inlineStr">
        <is>
          <t>F2</t>
        </is>
      </c>
      <c r="D2293" t="inlineStr">
        <is>
          <t>IN-FONDO2</t>
        </is>
      </c>
      <c r="E2293" t="inlineStr">
        <is>
          <t>5276846FQVT8</t>
        </is>
      </c>
      <c r="F2293" t="inlineStr">
        <is>
          <t>GB00BKPQVT86</t>
        </is>
      </c>
      <c r="G2293" t="inlineStr">
        <is>
          <t>TD</t>
        </is>
      </c>
      <c r="H2293" t="inlineStr">
        <is>
          <t>Mayores</t>
        </is>
      </c>
      <c r="I2293" t="inlineStr"/>
      <c r="J2293" t="inlineStr"/>
      <c r="K2293" t="inlineStr"/>
      <c r="L2293" t="inlineStr">
        <is>
          <t>Liontrust - Liontrust European Dynamic Fund S</t>
        </is>
      </c>
      <c r="M2293" t="inlineStr">
        <is>
          <t>Liontrust - Liontrust European Dynamic Fund S</t>
        </is>
      </c>
      <c r="N2293" t="b">
        <v>0</v>
      </c>
      <c r="O2293" t="n">
        <v>161.70025176</v>
      </c>
      <c r="P2293" t="n">
        <v>5.1755985566723e-10</v>
      </c>
      <c r="Q2293" t="n">
        <v>3.9844608277063e-06</v>
      </c>
      <c r="R2293" t="n">
        <v>0.0006442883189679666</v>
      </c>
      <c r="S2293" t="n">
        <v>8.368955896226035e-08</v>
      </c>
      <c r="T2293">
        <f>O2293*Q2293</f>
        <v/>
      </c>
      <c r="U2293">
        <f>O2293*P2293</f>
        <v/>
      </c>
    </row>
    <row r="2294">
      <c r="A2294" t="inlineStr">
        <is>
          <t>202606</t>
        </is>
      </c>
      <c r="B2294" t="inlineStr">
        <is>
          <t>Integra</t>
        </is>
      </c>
      <c r="C2294" t="inlineStr">
        <is>
          <t>F3</t>
        </is>
      </c>
      <c r="D2294" t="inlineStr">
        <is>
          <t>IN-FONDO3</t>
        </is>
      </c>
      <c r="E2294" t="inlineStr">
        <is>
          <t>5276846FQVT8</t>
        </is>
      </c>
      <c r="F2294" t="inlineStr">
        <is>
          <t>GB00BKPQVT86</t>
        </is>
      </c>
      <c r="G2294" t="inlineStr">
        <is>
          <t>TD</t>
        </is>
      </c>
      <c r="H2294" t="inlineStr">
        <is>
          <t>Mayores</t>
        </is>
      </c>
      <c r="I2294" t="inlineStr"/>
      <c r="J2294" t="inlineStr"/>
      <c r="K2294" t="inlineStr"/>
      <c r="L2294" t="inlineStr">
        <is>
          <t>Liontrust - Liontrust European Dynamic Fund S</t>
        </is>
      </c>
      <c r="M2294" t="inlineStr">
        <is>
          <t>Liontrust - Liontrust European Dynamic Fund S</t>
        </is>
      </c>
      <c r="N2294" t="b">
        <v>0</v>
      </c>
      <c r="O2294" t="n">
        <v>161.70025176</v>
      </c>
      <c r="P2294" t="n">
        <v>3.809184732339728e-09</v>
      </c>
      <c r="Q2294" t="n">
        <v>3.610765058697266e-06</v>
      </c>
      <c r="R2294" t="n">
        <v>0.0005838616190375589</v>
      </c>
      <c r="S2294" t="n">
        <v>6.159461302196821e-07</v>
      </c>
      <c r="T2294">
        <f>O2294*Q2294</f>
        <v/>
      </c>
      <c r="U2294">
        <f>O2294*P2294</f>
        <v/>
      </c>
    </row>
    <row r="2295">
      <c r="A2295" t="inlineStr">
        <is>
          <t>202606</t>
        </is>
      </c>
      <c r="B2295" t="inlineStr">
        <is>
          <t>Integra</t>
        </is>
      </c>
      <c r="C2295" t="inlineStr">
        <is>
          <t>F3</t>
        </is>
      </c>
      <c r="D2295" t="inlineStr">
        <is>
          <t>IN-FONDO3</t>
        </is>
      </c>
      <c r="E2295" t="inlineStr">
        <is>
          <t>5277324FC1W6</t>
        </is>
      </c>
      <c r="F2295" t="inlineStr">
        <is>
          <t>GB00BMCC1W62</t>
        </is>
      </c>
      <c r="G2295" t="inlineStr">
        <is>
          <t>TD</t>
        </is>
      </c>
      <c r="H2295" t="inlineStr">
        <is>
          <t>Mayores</t>
        </is>
      </c>
      <c r="I2295" t="inlineStr"/>
      <c r="J2295" t="inlineStr"/>
      <c r="K2295" t="inlineStr"/>
      <c r="L2295" t="inlineStr">
        <is>
          <t>Premier Miton - European Opportunities Fund</t>
        </is>
      </c>
      <c r="M2295" t="inlineStr">
        <is>
          <t>Premier Miton - European Opportunities Fund</t>
        </is>
      </c>
      <c r="N2295" t="b">
        <v>0</v>
      </c>
      <c r="O2295" t="n">
        <v>2.77949555</v>
      </c>
      <c r="P2295" t="n">
        <v>2.94965503438389e-09</v>
      </c>
      <c r="Q2295" t="n">
        <v>2.796008091427463e-06</v>
      </c>
      <c r="R2295" t="n">
        <v>7.771492047886626e-06</v>
      </c>
      <c r="S2295" t="n">
        <v>8.198553042105119e-09</v>
      </c>
      <c r="T2295">
        <f>O2295*Q2295</f>
        <v/>
      </c>
      <c r="U2295">
        <f>O2295*P2295</f>
        <v/>
      </c>
    </row>
    <row r="2296">
      <c r="A2296" t="inlineStr">
        <is>
          <t>202606</t>
        </is>
      </c>
      <c r="B2296" t="inlineStr">
        <is>
          <t>Integra</t>
        </is>
      </c>
      <c r="C2296" t="inlineStr">
        <is>
          <t>F2</t>
        </is>
      </c>
      <c r="D2296" t="inlineStr">
        <is>
          <t>IN-FONDO2</t>
        </is>
      </c>
      <c r="E2296" t="inlineStr">
        <is>
          <t>5277324FC1W6</t>
        </is>
      </c>
      <c r="F2296" t="inlineStr">
        <is>
          <t>GB00BMCC1W62</t>
        </is>
      </c>
      <c r="G2296" t="inlineStr">
        <is>
          <t>TD</t>
        </is>
      </c>
      <c r="H2296" t="inlineStr">
        <is>
          <t>Mayores</t>
        </is>
      </c>
      <c r="I2296" t="inlineStr"/>
      <c r="J2296" t="inlineStr"/>
      <c r="K2296" t="inlineStr"/>
      <c r="L2296" t="inlineStr">
        <is>
          <t>Premier Miton - European Opportunities Fund</t>
        </is>
      </c>
      <c r="M2296" t="inlineStr">
        <is>
          <t>Premier Miton - European Opportunities Fund</t>
        </is>
      </c>
      <c r="N2296" t="b">
        <v>0</v>
      </c>
      <c r="O2296" t="n">
        <v>2.77949555</v>
      </c>
      <c r="P2296" t="n">
        <v>4.037033296685609e-10</v>
      </c>
      <c r="Q2296" t="n">
        <v>3.107930581295335e-06</v>
      </c>
      <c r="R2296" t="n">
        <v>8.638479220419296e-06</v>
      </c>
      <c r="S2296" t="n">
        <v>1.122091608333948e-09</v>
      </c>
      <c r="T2296">
        <f>O2296*Q2296</f>
        <v/>
      </c>
      <c r="U2296">
        <f>O2296*P2296</f>
        <v/>
      </c>
    </row>
    <row r="2297">
      <c r="A2297" t="inlineStr">
        <is>
          <t>202606</t>
        </is>
      </c>
      <c r="B2297" t="inlineStr">
        <is>
          <t>Integra</t>
        </is>
      </c>
      <c r="C2297" t="inlineStr">
        <is>
          <t>F3</t>
        </is>
      </c>
      <c r="D2297" t="inlineStr">
        <is>
          <t>IN-FONDO3</t>
        </is>
      </c>
      <c r="E2297" t="inlineStr">
        <is>
          <t>5270474F8219</t>
        </is>
      </c>
      <c r="F2297" t="inlineStr">
        <is>
          <t>LU0852482198</t>
        </is>
      </c>
      <c r="G2297" t="inlineStr">
        <is>
          <t>TD</t>
        </is>
      </c>
      <c r="H2297" t="inlineStr">
        <is>
          <t>Mayores</t>
        </is>
      </c>
      <c r="I2297" t="inlineStr"/>
      <c r="J2297" t="inlineStr"/>
      <c r="K2297" t="inlineStr"/>
      <c r="L2297" t="inlineStr">
        <is>
          <t>Allianz - Euroland Equity Growth</t>
        </is>
      </c>
      <c r="M2297" t="inlineStr">
        <is>
          <t>Allianz - Euroland Equity Growth</t>
        </is>
      </c>
      <c r="N2297" t="b">
        <v>0</v>
      </c>
      <c r="O2297" t="n">
        <v>26.91310375</v>
      </c>
      <c r="P2297" t="n">
        <v>2.649875679693802e-06</v>
      </c>
      <c r="Q2297" t="n">
        <v>0.002511844183585451</v>
      </c>
      <c r="R2297" t="n">
        <v>0.0676015231166693</v>
      </c>
      <c r="S2297" t="n">
        <v>7.131637909220106e-05</v>
      </c>
      <c r="T2297">
        <f>O2297*Q2297</f>
        <v/>
      </c>
      <c r="U2297">
        <f>O2297*P2297</f>
        <v/>
      </c>
    </row>
    <row r="2298">
      <c r="A2298" t="inlineStr">
        <is>
          <t>202606</t>
        </is>
      </c>
      <c r="B2298" t="inlineStr">
        <is>
          <t>Integra</t>
        </is>
      </c>
      <c r="C2298" t="inlineStr">
        <is>
          <t>F1</t>
        </is>
      </c>
      <c r="D2298" t="inlineStr">
        <is>
          <t>IN-FONDO1</t>
        </is>
      </c>
      <c r="E2298" t="inlineStr">
        <is>
          <t>5270474F8219</t>
        </is>
      </c>
      <c r="F2298" t="inlineStr">
        <is>
          <t>LU0852482198</t>
        </is>
      </c>
      <c r="G2298" t="inlineStr">
        <is>
          <t>TD</t>
        </is>
      </c>
      <c r="H2298" t="inlineStr">
        <is>
          <t>Mayores</t>
        </is>
      </c>
      <c r="I2298" t="inlineStr"/>
      <c r="J2298" t="inlineStr"/>
      <c r="K2298" t="inlineStr"/>
      <c r="L2298" t="inlineStr">
        <is>
          <t>Allianz - Euroland Equity Growth</t>
        </is>
      </c>
      <c r="M2298" t="inlineStr">
        <is>
          <t>Allianz - Euroland Equity Growth</t>
        </is>
      </c>
      <c r="N2298" t="b">
        <v>0</v>
      </c>
      <c r="O2298" t="n">
        <v>26.91310375</v>
      </c>
      <c r="P2298" t="n">
        <v>1.198741102736039e-06</v>
      </c>
      <c r="Q2298" t="n">
        <v>0.002600793615256651</v>
      </c>
      <c r="R2298" t="n">
        <v>0.06999542839973984</v>
      </c>
      <c r="S2298" t="n">
        <v>3.226184366732442e-05</v>
      </c>
      <c r="T2298">
        <f>O2298*Q2298</f>
        <v/>
      </c>
      <c r="U2298">
        <f>O2298*P2298</f>
        <v/>
      </c>
    </row>
    <row r="2299">
      <c r="A2299" t="inlineStr">
        <is>
          <t>202606</t>
        </is>
      </c>
      <c r="B2299" t="inlineStr">
        <is>
          <t>Integra</t>
        </is>
      </c>
      <c r="C2299" t="inlineStr">
        <is>
          <t>F2</t>
        </is>
      </c>
      <c r="D2299" t="inlineStr">
        <is>
          <t>IN-FONDO2</t>
        </is>
      </c>
      <c r="E2299" t="inlineStr">
        <is>
          <t>5270474F8219</t>
        </is>
      </c>
      <c r="F2299" t="inlineStr">
        <is>
          <t>LU0852482198</t>
        </is>
      </c>
      <c r="G2299" t="inlineStr">
        <is>
          <t>TD</t>
        </is>
      </c>
      <c r="H2299" t="inlineStr">
        <is>
          <t>Mayores</t>
        </is>
      </c>
      <c r="I2299" t="inlineStr"/>
      <c r="J2299" t="inlineStr"/>
      <c r="K2299" t="inlineStr"/>
      <c r="L2299" t="inlineStr">
        <is>
          <t>Allianz - Euroland Equity Growth</t>
        </is>
      </c>
      <c r="M2299" t="inlineStr">
        <is>
          <t>Allianz - Euroland Equity Growth</t>
        </is>
      </c>
      <c r="N2299" t="b">
        <v>0</v>
      </c>
      <c r="O2299" t="n">
        <v>26.91310375</v>
      </c>
      <c r="P2299" t="n">
        <v>3.336928722605045e-07</v>
      </c>
      <c r="Q2299" t="n">
        <v>0.002568951520192193</v>
      </c>
      <c r="R2299" t="n">
        <v>0.0691384587916527</v>
      </c>
      <c r="S2299" t="n">
        <v>8.980710891782456e-06</v>
      </c>
      <c r="T2299">
        <f>O2299*Q2299</f>
        <v/>
      </c>
      <c r="U2299">
        <f>O2299*P2299</f>
        <v/>
      </c>
    </row>
    <row r="2300">
      <c r="A2300" t="inlineStr">
        <is>
          <t>202606</t>
        </is>
      </c>
      <c r="B2300" t="inlineStr">
        <is>
          <t>Integra</t>
        </is>
      </c>
      <c r="C2300" t="inlineStr">
        <is>
          <t>F2</t>
        </is>
      </c>
      <c r="D2300" t="inlineStr">
        <is>
          <t>IN-FONDO2</t>
        </is>
      </c>
      <c r="E2300" t="inlineStr">
        <is>
          <t>5274084F6545</t>
        </is>
      </c>
      <c r="F2300" t="inlineStr">
        <is>
          <t>LU1240965456</t>
        </is>
      </c>
      <c r="G2300" t="inlineStr">
        <is>
          <t>TD</t>
        </is>
      </c>
      <c r="H2300" t="inlineStr">
        <is>
          <t>Mayores</t>
        </is>
      </c>
      <c r="I2300" t="inlineStr"/>
      <c r="J2300" t="inlineStr"/>
      <c r="K2300" t="inlineStr"/>
      <c r="L2300" t="inlineStr">
        <is>
          <t>Invesco  - Euro Equity Fund</t>
        </is>
      </c>
      <c r="M2300" t="inlineStr">
        <is>
          <t>Invesco - Euro Equity Fund</t>
        </is>
      </c>
      <c r="N2300" t="b">
        <v>0</v>
      </c>
      <c r="O2300" t="n">
        <v>99.51869493</v>
      </c>
      <c r="P2300" t="n">
        <v>3.396321537311879e-09</v>
      </c>
      <c r="Q2300" t="n">
        <v>2.614675380158402e-05</v>
      </c>
      <c r="R2300" t="n">
        <v>0.002602090814989657</v>
      </c>
      <c r="S2300" t="n">
        <v>3.379974869559295e-07</v>
      </c>
      <c r="T2300">
        <f>O2300*Q2300</f>
        <v/>
      </c>
      <c r="U2300">
        <f>O2300*P2300</f>
        <v/>
      </c>
    </row>
    <row r="2301">
      <c r="A2301" t="inlineStr">
        <is>
          <t>202606</t>
        </is>
      </c>
      <c r="B2301" t="inlineStr">
        <is>
          <t>Integra</t>
        </is>
      </c>
      <c r="C2301" t="inlineStr">
        <is>
          <t>F3</t>
        </is>
      </c>
      <c r="D2301" t="inlineStr">
        <is>
          <t>IN-FONDO3</t>
        </is>
      </c>
      <c r="E2301" t="inlineStr">
        <is>
          <t>5274186F1948</t>
        </is>
      </c>
      <c r="F2301" t="inlineStr">
        <is>
          <t>GB00B0119487</t>
        </is>
      </c>
      <c r="G2301" t="inlineStr">
        <is>
          <t>TD</t>
        </is>
      </c>
      <c r="H2301" t="inlineStr">
        <is>
          <t>Mayores</t>
        </is>
      </c>
      <c r="I2301" t="inlineStr"/>
      <c r="J2301" t="inlineStr"/>
      <c r="K2301" t="inlineStr"/>
      <c r="L2301" t="inlineStr">
        <is>
          <t>Man GLG - Continental European Growth</t>
        </is>
      </c>
      <c r="M2301" t="inlineStr">
        <is>
          <t>Man GLG - Continental European Growth</t>
        </is>
      </c>
      <c r="N2301" t="b">
        <v>0</v>
      </c>
      <c r="O2301" t="n">
        <v>64.08178744999999</v>
      </c>
      <c r="P2301" t="n">
        <v>2.022026992205999e-08</v>
      </c>
      <c r="Q2301" t="n">
        <v>1.916700009116017e-05</v>
      </c>
      <c r="R2301" t="n">
        <v>0.001228255625895857</v>
      </c>
      <c r="S2301" t="n">
        <v>1.295751039327076e-06</v>
      </c>
      <c r="T2301">
        <f>O2301*Q2301</f>
        <v/>
      </c>
      <c r="U2301">
        <f>O2301*P2301</f>
        <v/>
      </c>
    </row>
    <row r="2302">
      <c r="A2302" t="inlineStr">
        <is>
          <t>202606</t>
        </is>
      </c>
      <c r="B2302" t="inlineStr">
        <is>
          <t>Integra</t>
        </is>
      </c>
      <c r="C2302" t="inlineStr">
        <is>
          <t>F1</t>
        </is>
      </c>
      <c r="D2302" t="inlineStr">
        <is>
          <t>IN-FONDO1</t>
        </is>
      </c>
      <c r="E2302" t="inlineStr">
        <is>
          <t>15515123CH47</t>
        </is>
      </c>
      <c r="F2302" t="inlineStr">
        <is>
          <t>USP32133CH47</t>
        </is>
      </c>
      <c r="G2302" t="inlineStr">
        <is>
          <t>BU</t>
        </is>
      </c>
      <c r="H2302" t="inlineStr">
        <is>
          <t>Mayores</t>
        </is>
      </c>
      <c r="I2302" t="inlineStr"/>
      <c r="J2302" t="inlineStr"/>
      <c r="K2302" t="inlineStr"/>
      <c r="L2302" t="inlineStr"/>
      <c r="M2302" t="inlineStr">
        <is>
          <t>nan</t>
        </is>
      </c>
      <c r="N2302" t="b">
        <v>0</v>
      </c>
      <c r="O2302" t="n">
        <v>0.11</v>
      </c>
      <c r="P2302" t="n">
        <v>0.003369087975833836</v>
      </c>
      <c r="Q2302" t="n">
        <v>7.309587096652715</v>
      </c>
      <c r="R2302" t="n">
        <v>0.8040545806317986</v>
      </c>
      <c r="S2302" t="n">
        <v>0.000370599677341722</v>
      </c>
      <c r="T2302">
        <f>O2302*Q2302</f>
        <v/>
      </c>
      <c r="U2302">
        <f>O2302*P2302</f>
        <v/>
      </c>
    </row>
    <row r="2303">
      <c r="A2303" t="inlineStr">
        <is>
          <t>202606</t>
        </is>
      </c>
      <c r="B2303" t="inlineStr">
        <is>
          <t>Integra</t>
        </is>
      </c>
      <c r="C2303" t="inlineStr">
        <is>
          <t>F2</t>
        </is>
      </c>
      <c r="D2303" t="inlineStr">
        <is>
          <t>IN-FONDO2</t>
        </is>
      </c>
      <c r="E2303" t="inlineStr">
        <is>
          <t>5274186F1948</t>
        </is>
      </c>
      <c r="F2303" t="inlineStr">
        <is>
          <t>GB00B0119487</t>
        </is>
      </c>
      <c r="G2303" t="inlineStr">
        <is>
          <t>TD</t>
        </is>
      </c>
      <c r="H2303" t="inlineStr">
        <is>
          <t>Mayores</t>
        </is>
      </c>
      <c r="I2303" t="inlineStr"/>
      <c r="J2303" t="inlineStr"/>
      <c r="K2303" t="inlineStr"/>
      <c r="L2303" t="inlineStr">
        <is>
          <t>Man GLG - Continental European Growth</t>
        </is>
      </c>
      <c r="M2303" t="inlineStr">
        <is>
          <t>Man GLG - Continental European Growth</t>
        </is>
      </c>
      <c r="N2303" t="b">
        <v>0</v>
      </c>
      <c r="O2303" t="n">
        <v>64.08178744999999</v>
      </c>
      <c r="P2303" t="n">
        <v>1.592774501509501e-09</v>
      </c>
      <c r="Q2303" t="n">
        <v>1.226205537222825e-05</v>
      </c>
      <c r="R2303" t="n">
        <v>0.0007857744260632613</v>
      </c>
      <c r="S2303" t="n">
        <v>1.020678370615115e-07</v>
      </c>
      <c r="T2303">
        <f>O2303*Q2303</f>
        <v/>
      </c>
      <c r="U2303">
        <f>O2303*P2303</f>
        <v/>
      </c>
    </row>
    <row r="2304">
      <c r="A2304" t="inlineStr">
        <is>
          <t>202606</t>
        </is>
      </c>
      <c r="B2304" t="inlineStr">
        <is>
          <t>Integra</t>
        </is>
      </c>
      <c r="C2304" t="inlineStr">
        <is>
          <t>F1</t>
        </is>
      </c>
      <c r="D2304" t="inlineStr">
        <is>
          <t>IN-FONDO1</t>
        </is>
      </c>
      <c r="E2304" t="inlineStr">
        <is>
          <t>1551192MAF51</t>
        </is>
      </c>
      <c r="F2304" t="inlineStr">
        <is>
          <t>USP1400MAF51</t>
        </is>
      </c>
      <c r="G2304" t="inlineStr">
        <is>
          <t>BU</t>
        </is>
      </c>
      <c r="H2304" t="inlineStr">
        <is>
          <t>Mayores</t>
        </is>
      </c>
      <c r="I2304" t="inlineStr"/>
      <c r="J2304" t="inlineStr"/>
      <c r="K2304" t="inlineStr"/>
      <c r="L2304" t="inlineStr"/>
      <c r="M2304" t="inlineStr">
        <is>
          <t>nan</t>
        </is>
      </c>
      <c r="N2304" t="b">
        <v>0</v>
      </c>
      <c r="O2304" t="n">
        <v>1.26</v>
      </c>
      <c r="P2304" t="n">
        <v>0.002714803767101545</v>
      </c>
      <c r="Q2304" t="n">
        <v>5.890049392681204</v>
      </c>
      <c r="R2304" t="n">
        <v>7.421462234778318</v>
      </c>
      <c r="S2304" t="n">
        <v>0.003420652746547947</v>
      </c>
      <c r="T2304">
        <f>O2304*Q2304</f>
        <v/>
      </c>
      <c r="U2304">
        <f>O2304*P2304</f>
        <v/>
      </c>
    </row>
    <row r="2305">
      <c r="A2305" t="inlineStr">
        <is>
          <t>202606</t>
        </is>
      </c>
      <c r="B2305" t="inlineStr">
        <is>
          <t>Integra</t>
        </is>
      </c>
      <c r="C2305" t="inlineStr">
        <is>
          <t>F1</t>
        </is>
      </c>
      <c r="D2305" t="inlineStr">
        <is>
          <t>IN-FONDO1</t>
        </is>
      </c>
      <c r="E2305" t="inlineStr">
        <is>
          <t>1551192MAG35</t>
        </is>
      </c>
      <c r="F2305" t="inlineStr">
        <is>
          <t>USP1400MAG35</t>
        </is>
      </c>
      <c r="G2305" t="inlineStr">
        <is>
          <t>BU</t>
        </is>
      </c>
      <c r="H2305" t="inlineStr">
        <is>
          <t>Mayores</t>
        </is>
      </c>
      <c r="I2305" t="inlineStr"/>
      <c r="J2305" t="inlineStr"/>
      <c r="K2305" t="inlineStr"/>
      <c r="L2305" t="inlineStr"/>
      <c r="M2305" t="inlineStr">
        <is>
          <t>nan</t>
        </is>
      </c>
      <c r="N2305" t="b">
        <v>0</v>
      </c>
      <c r="O2305" t="n">
        <v>1.26</v>
      </c>
      <c r="P2305" t="n">
        <v>0.002718900803275363</v>
      </c>
      <c r="Q2305" t="n">
        <v>5.898938339175174</v>
      </c>
      <c r="R2305" t="n">
        <v>7.432662307360719</v>
      </c>
      <c r="S2305" t="n">
        <v>0.003425815012126957</v>
      </c>
      <c r="T2305">
        <f>O2305*Q2305</f>
        <v/>
      </c>
      <c r="U2305">
        <f>O2305*P2305</f>
        <v/>
      </c>
    </row>
    <row r="2306">
      <c r="A2306" t="inlineStr">
        <is>
          <t>202606</t>
        </is>
      </c>
      <c r="B2306" t="inlineStr">
        <is>
          <t>Integra</t>
        </is>
      </c>
      <c r="C2306" t="inlineStr">
        <is>
          <t>F1</t>
        </is>
      </c>
      <c r="D2306" t="inlineStr">
        <is>
          <t>IN-FONDO1</t>
        </is>
      </c>
      <c r="E2306" t="inlineStr">
        <is>
          <t>1551192KAB72</t>
        </is>
      </c>
      <c r="F2306" t="inlineStr">
        <is>
          <t>USP1401KAB72</t>
        </is>
      </c>
      <c r="G2306" t="inlineStr">
        <is>
          <t>BU</t>
        </is>
      </c>
      <c r="H2306" t="inlineStr">
        <is>
          <t>Mayores</t>
        </is>
      </c>
      <c r="I2306" t="inlineStr"/>
      <c r="J2306" t="inlineStr"/>
      <c r="K2306" t="inlineStr"/>
      <c r="L2306" t="inlineStr">
        <is>
          <t>Banorte</t>
        </is>
      </c>
      <c r="M2306" t="inlineStr">
        <is>
          <t>Banorte</t>
        </is>
      </c>
      <c r="N2306" t="b">
        <v>0</v>
      </c>
      <c r="O2306" t="n">
        <v>1.26</v>
      </c>
      <c r="P2306" t="n">
        <v>0.002939203198335668</v>
      </c>
      <c r="Q2306" t="n">
        <v>6.376907319458612</v>
      </c>
      <c r="R2306" t="n">
        <v>8.034903222517851</v>
      </c>
      <c r="S2306" t="n">
        <v>0.003703396029902942</v>
      </c>
      <c r="T2306">
        <f>O2306*Q2306</f>
        <v/>
      </c>
      <c r="U2306">
        <f>O2306*P2306</f>
        <v/>
      </c>
    </row>
    <row r="2307">
      <c r="A2307" t="inlineStr">
        <is>
          <t>202606</t>
        </is>
      </c>
      <c r="B2307" t="inlineStr">
        <is>
          <t>Integra</t>
        </is>
      </c>
      <c r="C2307" t="inlineStr">
        <is>
          <t>F2</t>
        </is>
      </c>
      <c r="D2307" t="inlineStr">
        <is>
          <t>IN-FONDO2</t>
        </is>
      </c>
      <c r="E2307" t="inlineStr">
        <is>
          <t>1551192KAB72</t>
        </is>
      </c>
      <c r="F2307" t="inlineStr">
        <is>
          <t>USP1401KAB72</t>
        </is>
      </c>
      <c r="G2307" t="inlineStr">
        <is>
          <t>BU</t>
        </is>
      </c>
      <c r="H2307" t="inlineStr">
        <is>
          <t>Mayores</t>
        </is>
      </c>
      <c r="I2307" t="inlineStr"/>
      <c r="J2307" t="inlineStr"/>
      <c r="K2307" t="inlineStr"/>
      <c r="L2307" t="inlineStr">
        <is>
          <t>Banorte</t>
        </is>
      </c>
      <c r="M2307" t="inlineStr">
        <is>
          <t>Banorte</t>
        </is>
      </c>
      <c r="N2307" t="b">
        <v>0</v>
      </c>
      <c r="O2307" t="n">
        <v>1.26</v>
      </c>
      <c r="P2307" t="n">
        <v>0.002542495953313215</v>
      </c>
      <c r="Q2307" t="n">
        <v>19.57353419058795</v>
      </c>
      <c r="R2307" t="n">
        <v>24.66265308014082</v>
      </c>
      <c r="S2307" t="n">
        <v>0.003203544901174651</v>
      </c>
      <c r="T2307">
        <f>O2307*Q2307</f>
        <v/>
      </c>
      <c r="U2307">
        <f>O2307*P2307</f>
        <v/>
      </c>
    </row>
    <row r="2308">
      <c r="A2308" t="inlineStr">
        <is>
          <t>202606</t>
        </is>
      </c>
      <c r="B2308" t="inlineStr">
        <is>
          <t>Integra</t>
        </is>
      </c>
      <c r="C2308" t="inlineStr">
        <is>
          <t>F1</t>
        </is>
      </c>
      <c r="D2308" t="inlineStr">
        <is>
          <t>IN-FONDO1</t>
        </is>
      </c>
      <c r="E2308" t="inlineStr">
        <is>
          <t>5274104F8932</t>
        </is>
      </c>
      <c r="F2308" t="inlineStr">
        <is>
          <t>FR0010589325</t>
        </is>
      </c>
      <c r="G2308" t="inlineStr">
        <is>
          <t>TD</t>
        </is>
      </c>
      <c r="H2308" t="inlineStr">
        <is>
          <t>Mayores</t>
        </is>
      </c>
      <c r="I2308" t="inlineStr"/>
      <c r="J2308" t="inlineStr"/>
      <c r="K2308" t="inlineStr"/>
      <c r="L2308" t="inlineStr">
        <is>
          <t>Groupama - Avenir Euro (Mid Small Caps)</t>
        </is>
      </c>
      <c r="M2308" t="inlineStr">
        <is>
          <t>Groupama - Avenir Euro (Mid Small Caps)</t>
        </is>
      </c>
      <c r="N2308" t="b">
        <v>0</v>
      </c>
      <c r="O2308" t="n">
        <v>57.77687121</v>
      </c>
      <c r="P2308" t="n">
        <v>2.274931102571309e-07</v>
      </c>
      <c r="Q2308" t="n">
        <v>0.0004935699854799311</v>
      </c>
      <c r="R2308" t="n">
        <v>0.02851692948419555</v>
      </c>
      <c r="S2308" t="n">
        <v>1.314384013248858e-05</v>
      </c>
      <c r="T2308">
        <f>O2308*Q2308</f>
        <v/>
      </c>
      <c r="U2308">
        <f>O2308*P2308</f>
        <v/>
      </c>
    </row>
    <row r="2309">
      <c r="A2309" t="inlineStr">
        <is>
          <t>202606</t>
        </is>
      </c>
      <c r="B2309" t="inlineStr">
        <is>
          <t>Integra</t>
        </is>
      </c>
      <c r="C2309" t="inlineStr">
        <is>
          <t>F2</t>
        </is>
      </c>
      <c r="D2309" t="inlineStr">
        <is>
          <t>IN-FONDO2</t>
        </is>
      </c>
      <c r="E2309" t="inlineStr">
        <is>
          <t>5274104F8932</t>
        </is>
      </c>
      <c r="F2309" t="inlineStr">
        <is>
          <t>FR0010589325</t>
        </is>
      </c>
      <c r="G2309" t="inlineStr">
        <is>
          <t>TD</t>
        </is>
      </c>
      <c r="H2309" t="inlineStr">
        <is>
          <t>Mayores</t>
        </is>
      </c>
      <c r="I2309" t="inlineStr"/>
      <c r="J2309" t="inlineStr"/>
      <c r="K2309" t="inlineStr"/>
      <c r="L2309" t="inlineStr">
        <is>
          <t>Groupama - Avenir Euro (Mid Small Caps)</t>
        </is>
      </c>
      <c r="M2309" t="inlineStr">
        <is>
          <t>Groupama - Avenir Euro (Mid Small Caps)</t>
        </is>
      </c>
      <c r="N2309" t="b">
        <v>0</v>
      </c>
      <c r="O2309" t="n">
        <v>57.77687121</v>
      </c>
      <c r="P2309" t="n">
        <v>1.052496841411592e-07</v>
      </c>
      <c r="Q2309" t="n">
        <v>0.0008102700373626805</v>
      </c>
      <c r="R2309" t="n">
        <v>0.04681486759402548</v>
      </c>
      <c r="S2309" t="n">
        <v>6.080997445516937e-06</v>
      </c>
      <c r="T2309">
        <f>O2309*Q2309</f>
        <v/>
      </c>
      <c r="U2309">
        <f>O2309*P2309</f>
        <v/>
      </c>
    </row>
    <row r="2310">
      <c r="A2310" t="inlineStr">
        <is>
          <t>202606</t>
        </is>
      </c>
      <c r="B2310" t="inlineStr">
        <is>
          <t>Integra</t>
        </is>
      </c>
      <c r="C2310" t="inlineStr">
        <is>
          <t>F1</t>
        </is>
      </c>
      <c r="D2310" t="inlineStr">
        <is>
          <t>IN-FONDO1</t>
        </is>
      </c>
      <c r="E2310" t="inlineStr">
        <is>
          <t>1551192MAD04</t>
        </is>
      </c>
      <c r="F2310" t="inlineStr">
        <is>
          <t>USP1400MAD04</t>
        </is>
      </c>
      <c r="G2310" t="inlineStr">
        <is>
          <t>BU</t>
        </is>
      </c>
      <c r="H2310" t="inlineStr">
        <is>
          <t>Mayores</t>
        </is>
      </c>
      <c r="I2310" t="inlineStr"/>
      <c r="J2310" t="inlineStr"/>
      <c r="K2310" t="inlineStr"/>
      <c r="L2310" t="inlineStr"/>
      <c r="M2310" t="inlineStr">
        <is>
          <t>nan</t>
        </is>
      </c>
      <c r="N2310" t="b">
        <v>0</v>
      </c>
      <c r="O2310" t="n">
        <v>1.26</v>
      </c>
      <c r="P2310" t="n">
        <v>0.008573115011041512</v>
      </c>
      <c r="Q2310" t="n">
        <v>18.60026550577658</v>
      </c>
      <c r="R2310" t="n">
        <v>23.43633453727849</v>
      </c>
      <c r="S2310" t="n">
        <v>0.0108021249139123</v>
      </c>
      <c r="T2310">
        <f>O2310*Q2310</f>
        <v/>
      </c>
      <c r="U2310">
        <f>O2310*P2310</f>
        <v/>
      </c>
    </row>
    <row r="2311">
      <c r="A2311" t="inlineStr">
        <is>
          <t>202606</t>
        </is>
      </c>
      <c r="B2311" t="inlineStr">
        <is>
          <t>Integra</t>
        </is>
      </c>
      <c r="C2311" t="inlineStr">
        <is>
          <t>F3</t>
        </is>
      </c>
      <c r="D2311" t="inlineStr">
        <is>
          <t>IN-FONDO3</t>
        </is>
      </c>
      <c r="E2311" t="inlineStr">
        <is>
          <t>5274104F8932</t>
        </is>
      </c>
      <c r="F2311" t="inlineStr">
        <is>
          <t>FR0010589325</t>
        </is>
      </c>
      <c r="G2311" t="inlineStr">
        <is>
          <t>TD</t>
        </is>
      </c>
      <c r="H2311" t="inlineStr">
        <is>
          <t>Mayores</t>
        </is>
      </c>
      <c r="I2311" t="inlineStr"/>
      <c r="J2311" t="inlineStr"/>
      <c r="K2311" t="inlineStr"/>
      <c r="L2311" t="inlineStr">
        <is>
          <t>Groupama - Avenir Euro (Mid Small Caps)</t>
        </is>
      </c>
      <c r="M2311" t="inlineStr">
        <is>
          <t>Groupama - Avenir Euro (Mid Small Caps)</t>
        </is>
      </c>
      <c r="N2311" t="b">
        <v>0</v>
      </c>
      <c r="O2311" t="n">
        <v>57.77687121</v>
      </c>
      <c r="P2311" t="n">
        <v>6.929750020390397e-07</v>
      </c>
      <c r="Q2311" t="n">
        <v>0.0006568780722735689</v>
      </c>
      <c r="R2311" t="n">
        <v>0.03795235978242307</v>
      </c>
      <c r="S2311" t="n">
        <v>4.003792744455908e-05</v>
      </c>
      <c r="T2311">
        <f>O2311*Q2311</f>
        <v/>
      </c>
      <c r="U2311">
        <f>O2311*P2311</f>
        <v/>
      </c>
    </row>
    <row r="2312">
      <c r="A2312" t="inlineStr">
        <is>
          <t>202606</t>
        </is>
      </c>
      <c r="B2312" t="inlineStr">
        <is>
          <t>Integra</t>
        </is>
      </c>
      <c r="C2312" t="inlineStr">
        <is>
          <t>F2</t>
        </is>
      </c>
      <c r="D2312" t="inlineStr">
        <is>
          <t>IN-FONDO2</t>
        </is>
      </c>
      <c r="E2312" t="inlineStr">
        <is>
          <t>1551192MAD04</t>
        </is>
      </c>
      <c r="F2312" t="inlineStr">
        <is>
          <t>USP1400MAD04</t>
        </is>
      </c>
      <c r="G2312" t="inlineStr">
        <is>
          <t>BU</t>
        </is>
      </c>
      <c r="H2312" t="inlineStr">
        <is>
          <t>Mayores</t>
        </is>
      </c>
      <c r="I2312" t="inlineStr"/>
      <c r="J2312" t="inlineStr"/>
      <c r="K2312" t="inlineStr"/>
      <c r="L2312" t="inlineStr"/>
      <c r="M2312" t="inlineStr">
        <is>
          <t>nan</t>
        </is>
      </c>
      <c r="N2312" t="b">
        <v>0</v>
      </c>
      <c r="O2312" t="n">
        <v>1.26</v>
      </c>
      <c r="P2312" t="n">
        <v>0.002366416768834564</v>
      </c>
      <c r="Q2312" t="n">
        <v>18.21797964854336</v>
      </c>
      <c r="R2312" t="n">
        <v>22.95465435716463</v>
      </c>
      <c r="S2312" t="n">
        <v>0.002981685128731551</v>
      </c>
      <c r="T2312">
        <f>O2312*Q2312</f>
        <v/>
      </c>
      <c r="U2312">
        <f>O2312*P2312</f>
        <v/>
      </c>
    </row>
    <row r="2313">
      <c r="A2313" t="inlineStr">
        <is>
          <t>202606</t>
        </is>
      </c>
      <c r="B2313" t="inlineStr">
        <is>
          <t>Integra</t>
        </is>
      </c>
      <c r="C2313" t="inlineStr">
        <is>
          <t>F1</t>
        </is>
      </c>
      <c r="D2313" t="inlineStr">
        <is>
          <t>IN-FONDO1</t>
        </is>
      </c>
      <c r="E2313" t="inlineStr">
        <is>
          <t>1552782GAA15</t>
        </is>
      </c>
      <c r="F2313" t="inlineStr">
        <is>
          <t>USP2000GAA15</t>
        </is>
      </c>
      <c r="G2313" t="inlineStr">
        <is>
          <t>BU</t>
        </is>
      </c>
      <c r="H2313" t="inlineStr">
        <is>
          <t>Mayores</t>
        </is>
      </c>
      <c r="I2313" t="inlineStr"/>
      <c r="J2313" t="inlineStr"/>
      <c r="K2313" t="inlineStr"/>
      <c r="L2313" t="inlineStr"/>
      <c r="M2313" t="inlineStr">
        <is>
          <t>nan</t>
        </is>
      </c>
      <c r="N2313" t="b">
        <v>0</v>
      </c>
      <c r="O2313" t="n">
        <v>0.77</v>
      </c>
      <c r="P2313" t="n">
        <v>0.0003360550968384729</v>
      </c>
      <c r="Q2313" t="n">
        <v>0.7291065170261469</v>
      </c>
      <c r="R2313" t="n">
        <v>0.5614120181101332</v>
      </c>
      <c r="S2313" t="n">
        <v>0.0002587624245656241</v>
      </c>
      <c r="T2313">
        <f>O2313*Q2313</f>
        <v/>
      </c>
      <c r="U2313">
        <f>O2313*P2313</f>
        <v/>
      </c>
    </row>
    <row r="2314">
      <c r="A2314" t="inlineStr">
        <is>
          <t>202606</t>
        </is>
      </c>
      <c r="B2314" t="inlineStr">
        <is>
          <t>Integra</t>
        </is>
      </c>
      <c r="C2314" t="inlineStr">
        <is>
          <t>F2</t>
        </is>
      </c>
      <c r="D2314" t="inlineStr">
        <is>
          <t>IN-FONDO2</t>
        </is>
      </c>
      <c r="E2314" t="inlineStr">
        <is>
          <t>5277445FGVH8</t>
        </is>
      </c>
      <c r="F2314" t="inlineStr">
        <is>
          <t>IE00B8JGVH80</t>
        </is>
      </c>
      <c r="G2314" t="inlineStr">
        <is>
          <t>TD</t>
        </is>
      </c>
      <c r="H2314" t="inlineStr">
        <is>
          <t>Mayores</t>
        </is>
      </c>
      <c r="I2314" t="inlineStr"/>
      <c r="J2314" t="inlineStr"/>
      <c r="K2314" t="inlineStr"/>
      <c r="L2314" t="inlineStr">
        <is>
          <t>Lazard - Japanese Strategic Equity</t>
        </is>
      </c>
      <c r="M2314" t="inlineStr">
        <is>
          <t>Lazard - Japanese Strategic Equity</t>
        </is>
      </c>
      <c r="N2314" t="b">
        <v>0</v>
      </c>
      <c r="O2314" t="n">
        <v>37.84777476</v>
      </c>
      <c r="P2314" t="n">
        <v>5.714085836750175e-10</v>
      </c>
      <c r="Q2314" t="n">
        <v>4.399017994417454e-06</v>
      </c>
      <c r="R2314" t="n">
        <v>0.0001664930422178987</v>
      </c>
      <c r="S2314" t="n">
        <v>2.162654337086268e-08</v>
      </c>
      <c r="T2314">
        <f>O2314*Q2314</f>
        <v/>
      </c>
      <c r="U2314">
        <f>O2314*P2314</f>
        <v/>
      </c>
    </row>
    <row r="2315">
      <c r="A2315" t="inlineStr">
        <is>
          <t>202606</t>
        </is>
      </c>
      <c r="B2315" t="inlineStr">
        <is>
          <t>Integra</t>
        </is>
      </c>
      <c r="C2315" t="inlineStr">
        <is>
          <t>F3</t>
        </is>
      </c>
      <c r="D2315" t="inlineStr">
        <is>
          <t>IN-FONDO3</t>
        </is>
      </c>
      <c r="E2315" t="inlineStr">
        <is>
          <t>5277445FGVH8</t>
        </is>
      </c>
      <c r="F2315" t="inlineStr">
        <is>
          <t>IE00B8JGVH80</t>
        </is>
      </c>
      <c r="G2315" t="inlineStr">
        <is>
          <t>TD</t>
        </is>
      </c>
      <c r="H2315" t="inlineStr">
        <is>
          <t>Mayores</t>
        </is>
      </c>
      <c r="I2315" t="inlineStr"/>
      <c r="J2315" t="inlineStr"/>
      <c r="K2315" t="inlineStr"/>
      <c r="L2315" t="inlineStr">
        <is>
          <t>Lazard - Japanese Strategic Equity</t>
        </is>
      </c>
      <c r="M2315" t="inlineStr">
        <is>
          <t>Lazard - Japanese Strategic Equity</t>
        </is>
      </c>
      <c r="N2315" t="b">
        <v>0</v>
      </c>
      <c r="O2315" t="n">
        <v>37.84777476</v>
      </c>
      <c r="P2315" t="n">
        <v>5.025830049579674e-09</v>
      </c>
      <c r="Q2315" t="n">
        <v>4.76403556380593e-06</v>
      </c>
      <c r="R2315" t="n">
        <v>0.0001803081449675564</v>
      </c>
      <c r="S2315" t="n">
        <v>1.902164836985311e-07</v>
      </c>
      <c r="T2315">
        <f>O2315*Q2315</f>
        <v/>
      </c>
      <c r="U2315">
        <f>O2315*P2315</f>
        <v/>
      </c>
    </row>
    <row r="2316">
      <c r="A2316" t="inlineStr">
        <is>
          <t>202606</t>
        </is>
      </c>
      <c r="B2316" t="inlineStr">
        <is>
          <t>Integra</t>
        </is>
      </c>
      <c r="C2316" t="inlineStr">
        <is>
          <t>F2</t>
        </is>
      </c>
      <c r="D2316" t="inlineStr">
        <is>
          <t>IN-FONDO2</t>
        </is>
      </c>
      <c r="E2316" t="inlineStr">
        <is>
          <t>15527829AM84</t>
        </is>
      </c>
      <c r="F2316" t="inlineStr">
        <is>
          <t>USP16259AM84</t>
        </is>
      </c>
      <c r="G2316" t="inlineStr">
        <is>
          <t>BU</t>
        </is>
      </c>
      <c r="H2316" t="inlineStr">
        <is>
          <t>Mayores</t>
        </is>
      </c>
      <c r="I2316" t="inlineStr"/>
      <c r="J2316" t="inlineStr"/>
      <c r="K2316" t="inlineStr"/>
      <c r="L2316" t="inlineStr">
        <is>
          <t>BBVA Bancomer</t>
        </is>
      </c>
      <c r="M2316" t="inlineStr">
        <is>
          <t>BBVA Bancomer</t>
        </is>
      </c>
      <c r="N2316" t="b">
        <v>0</v>
      </c>
      <c r="O2316" t="n">
        <v>0.77</v>
      </c>
      <c r="P2316" t="n">
        <v>0.0003145593042709631</v>
      </c>
      <c r="Q2316" t="n">
        <v>2.42165077552702</v>
      </c>
      <c r="R2316" t="n">
        <v>1.864671097155805</v>
      </c>
      <c r="S2316" t="n">
        <v>0.0002422106642886416</v>
      </c>
      <c r="T2316">
        <f>O2316*Q2316</f>
        <v/>
      </c>
      <c r="U2316">
        <f>O2316*P2316</f>
        <v/>
      </c>
    </row>
    <row r="2317">
      <c r="A2317" t="inlineStr">
        <is>
          <t>202606</t>
        </is>
      </c>
      <c r="B2317" t="inlineStr">
        <is>
          <t>Integra</t>
        </is>
      </c>
      <c r="C2317" t="inlineStr">
        <is>
          <t>F3</t>
        </is>
      </c>
      <c r="D2317" t="inlineStr">
        <is>
          <t>IN-FONDO3</t>
        </is>
      </c>
      <c r="E2317" t="inlineStr">
        <is>
          <t>5270132F4904</t>
        </is>
      </c>
      <c r="F2317" t="inlineStr">
        <is>
          <t>LU0129464904</t>
        </is>
      </c>
      <c r="G2317" t="inlineStr">
        <is>
          <t>TD</t>
        </is>
      </c>
      <c r="H2317" t="inlineStr">
        <is>
          <t>Mayores</t>
        </is>
      </c>
      <c r="I2317" t="inlineStr"/>
      <c r="J2317" t="inlineStr"/>
      <c r="K2317" t="inlineStr"/>
      <c r="L2317" t="inlineStr">
        <is>
          <t>JP Morgan - Japan Equity Fund - C</t>
        </is>
      </c>
      <c r="M2317" t="inlineStr">
        <is>
          <t>JP Morgan - Japan Equity Fund - C</t>
        </is>
      </c>
      <c r="N2317" t="b">
        <v>0</v>
      </c>
      <c r="O2317" t="n">
        <v>19.01043029</v>
      </c>
      <c r="P2317" t="n">
        <v>0.004139164510191482</v>
      </c>
      <c r="Q2317" t="n">
        <v>3.923556255676561</v>
      </c>
      <c r="R2317" t="n">
        <v>74.58849268743268</v>
      </c>
      <c r="S2317" t="n">
        <v>0.07868729837983715</v>
      </c>
      <c r="T2317">
        <f>O2317*Q2317</f>
        <v/>
      </c>
      <c r="U2317">
        <f>O2317*P2317</f>
        <v/>
      </c>
    </row>
    <row r="2318">
      <c r="A2318" t="inlineStr">
        <is>
          <t>202606</t>
        </is>
      </c>
      <c r="B2318" t="inlineStr">
        <is>
          <t>Integra</t>
        </is>
      </c>
      <c r="C2318" t="inlineStr">
        <is>
          <t>F2</t>
        </is>
      </c>
      <c r="D2318" t="inlineStr">
        <is>
          <t>IN-FONDO2</t>
        </is>
      </c>
      <c r="E2318" t="inlineStr">
        <is>
          <t>15527829AN67</t>
        </is>
      </c>
      <c r="F2318" t="inlineStr">
        <is>
          <t>USP16259AN67</t>
        </is>
      </c>
      <c r="G2318" t="inlineStr">
        <is>
          <t>BU</t>
        </is>
      </c>
      <c r="H2318" t="inlineStr">
        <is>
          <t>Mayores</t>
        </is>
      </c>
      <c r="I2318" t="inlineStr"/>
      <c r="J2318" t="inlineStr"/>
      <c r="K2318" t="inlineStr"/>
      <c r="L2318" t="inlineStr">
        <is>
          <t>BBVA Bancomer</t>
        </is>
      </c>
      <c r="M2318" t="inlineStr">
        <is>
          <t>BBVA Bancomer</t>
        </is>
      </c>
      <c r="N2318" t="b">
        <v>0</v>
      </c>
      <c r="O2318" t="n">
        <v>0.77</v>
      </c>
      <c r="P2318" t="n">
        <v>0.0007539549052825913</v>
      </c>
      <c r="Q2318" t="n">
        <v>5.804360120014826</v>
      </c>
      <c r="R2318" t="n">
        <v>4.469357292411416</v>
      </c>
      <c r="S2318" t="n">
        <v>0.0005805452770675953</v>
      </c>
      <c r="T2318">
        <f>O2318*Q2318</f>
        <v/>
      </c>
      <c r="U2318">
        <f>O2318*P2318</f>
        <v/>
      </c>
    </row>
    <row r="2319">
      <c r="A2319" t="inlineStr">
        <is>
          <t>202606</t>
        </is>
      </c>
      <c r="B2319" t="inlineStr">
        <is>
          <t>Integra</t>
        </is>
      </c>
      <c r="C2319" t="inlineStr">
        <is>
          <t>F1</t>
        </is>
      </c>
      <c r="D2319" t="inlineStr">
        <is>
          <t>IN-FONDO1</t>
        </is>
      </c>
      <c r="E2319" t="inlineStr">
        <is>
          <t>15527829AN67</t>
        </is>
      </c>
      <c r="F2319" t="inlineStr">
        <is>
          <t>USP16259AN67</t>
        </is>
      </c>
      <c r="G2319" t="inlineStr">
        <is>
          <t>BU</t>
        </is>
      </c>
      <c r="H2319" t="inlineStr">
        <is>
          <t>Mayores</t>
        </is>
      </c>
      <c r="I2319" t="inlineStr"/>
      <c r="J2319" t="inlineStr"/>
      <c r="K2319" t="inlineStr"/>
      <c r="L2319" t="inlineStr">
        <is>
          <t>BBVA Bancomer</t>
        </is>
      </c>
      <c r="M2319" t="inlineStr">
        <is>
          <t>BBVA Bancomer</t>
        </is>
      </c>
      <c r="N2319" t="b">
        <v>0</v>
      </c>
      <c r="O2319" t="n">
        <v>0.77</v>
      </c>
      <c r="P2319" t="n">
        <v>0.002166775043048897</v>
      </c>
      <c r="Q2319" t="n">
        <v>4.701044024265779</v>
      </c>
      <c r="R2319" t="n">
        <v>3.61980389868465</v>
      </c>
      <c r="S2319" t="n">
        <v>0.001668416783147651</v>
      </c>
      <c r="T2319">
        <f>O2319*Q2319</f>
        <v/>
      </c>
      <c r="U2319">
        <f>O2319*P2319</f>
        <v/>
      </c>
    </row>
    <row r="2320">
      <c r="A2320" t="inlineStr">
        <is>
          <t>202606</t>
        </is>
      </c>
      <c r="B2320" t="inlineStr">
        <is>
          <t>Integra</t>
        </is>
      </c>
      <c r="C2320" t="inlineStr">
        <is>
          <t>F2</t>
        </is>
      </c>
      <c r="D2320" t="inlineStr">
        <is>
          <t>IN-FONDO2</t>
        </is>
      </c>
      <c r="E2320" t="inlineStr">
        <is>
          <t>5270132F4904</t>
        </is>
      </c>
      <c r="F2320" t="inlineStr">
        <is>
          <t>LU0129464904</t>
        </is>
      </c>
      <c r="G2320" t="inlineStr">
        <is>
          <t>TD</t>
        </is>
      </c>
      <c r="H2320" t="inlineStr">
        <is>
          <t>Mayores</t>
        </is>
      </c>
      <c r="I2320" t="inlineStr"/>
      <c r="J2320" t="inlineStr"/>
      <c r="K2320" t="inlineStr"/>
      <c r="L2320" t="inlineStr">
        <is>
          <t>JP Morgan - Japan Equity Fund - C</t>
        </is>
      </c>
      <c r="M2320" t="inlineStr">
        <is>
          <t>JP Morgan - Japan Equity Fund - C</t>
        </is>
      </c>
      <c r="N2320" t="b">
        <v>0</v>
      </c>
      <c r="O2320" t="n">
        <v>19.01043029</v>
      </c>
      <c r="P2320" t="n">
        <v>0.002201655995137418</v>
      </c>
      <c r="Q2320" t="n">
        <v>16.94956046658704</v>
      </c>
      <c r="R2320" t="n">
        <v>322.2184376961928</v>
      </c>
      <c r="S2320" t="n">
        <v>0.04185442781812047</v>
      </c>
      <c r="T2320">
        <f>O2320*Q2320</f>
        <v/>
      </c>
      <c r="U2320">
        <f>O2320*P2320</f>
        <v/>
      </c>
    </row>
    <row r="2321">
      <c r="A2321" t="inlineStr">
        <is>
          <t>202606</t>
        </is>
      </c>
      <c r="B2321" t="inlineStr">
        <is>
          <t>Integra</t>
        </is>
      </c>
      <c r="C2321" t="inlineStr">
        <is>
          <t>F2</t>
        </is>
      </c>
      <c r="D2321" t="inlineStr">
        <is>
          <t>IN-FONDO2</t>
        </is>
      </c>
      <c r="E2321" t="inlineStr">
        <is>
          <t>59509428AW93</t>
        </is>
      </c>
      <c r="F2321" t="inlineStr">
        <is>
          <t>US279158AW93</t>
        </is>
      </c>
      <c r="G2321" t="inlineStr">
        <is>
          <t>BU</t>
        </is>
      </c>
      <c r="H2321" t="inlineStr">
        <is>
          <t>Mayores</t>
        </is>
      </c>
      <c r="I2321" t="inlineStr"/>
      <c r="J2321" t="inlineStr"/>
      <c r="K2321" t="inlineStr"/>
      <c r="L2321" t="inlineStr"/>
      <c r="M2321" t="inlineStr">
        <is>
          <t>nan</t>
        </is>
      </c>
      <c r="N2321" t="b">
        <v>0</v>
      </c>
      <c r="O2321" t="n">
        <v>226.35</v>
      </c>
      <c r="P2321" t="n">
        <v>0.001927839538315384</v>
      </c>
      <c r="Q2321" t="n">
        <v>14.84157057084403</v>
      </c>
      <c r="R2321" t="n">
        <v>3359.389498710547</v>
      </c>
      <c r="S2321" t="n">
        <v>0.4363664794976871</v>
      </c>
      <c r="T2321">
        <f>O2321*Q2321</f>
        <v/>
      </c>
      <c r="U2321">
        <f>O2321*P2321</f>
        <v/>
      </c>
    </row>
    <row r="2322">
      <c r="A2322" t="inlineStr">
        <is>
          <t>202606</t>
        </is>
      </c>
      <c r="B2322" t="inlineStr">
        <is>
          <t>Integra</t>
        </is>
      </c>
      <c r="C2322" t="inlineStr">
        <is>
          <t>F1</t>
        </is>
      </c>
      <c r="D2322" t="inlineStr">
        <is>
          <t>IN-FONDO1</t>
        </is>
      </c>
      <c r="E2322" t="inlineStr">
        <is>
          <t>5270132F4904</t>
        </is>
      </c>
      <c r="F2322" t="inlineStr">
        <is>
          <t>LU0129464904</t>
        </is>
      </c>
      <c r="G2322" t="inlineStr">
        <is>
          <t>TD</t>
        </is>
      </c>
      <c r="H2322" t="inlineStr">
        <is>
          <t>Mayores</t>
        </is>
      </c>
      <c r="I2322" t="inlineStr"/>
      <c r="J2322" t="inlineStr"/>
      <c r="K2322" t="inlineStr"/>
      <c r="L2322" t="inlineStr">
        <is>
          <t>JP Morgan - Japan Equity Fund - C</t>
        </is>
      </c>
      <c r="M2322" t="inlineStr">
        <is>
          <t>JP Morgan - Japan Equity Fund - C</t>
        </is>
      </c>
      <c r="N2322" t="b">
        <v>0</v>
      </c>
      <c r="O2322" t="n">
        <v>19.01043029</v>
      </c>
      <c r="P2322" t="n">
        <v>2.311744646865741e-08</v>
      </c>
      <c r="Q2322" t="n">
        <v>5.01557067155649e-05</v>
      </c>
      <c r="R2322" t="n">
        <v>0.0009534815661619314</v>
      </c>
      <c r="S2322" t="n">
        <v>4.394726045752184e-07</v>
      </c>
      <c r="T2322">
        <f>O2322*Q2322</f>
        <v/>
      </c>
      <c r="U2322">
        <f>O2322*P2322</f>
        <v/>
      </c>
    </row>
    <row r="2323">
      <c r="A2323" t="inlineStr">
        <is>
          <t>202606</t>
        </is>
      </c>
      <c r="B2323" t="inlineStr">
        <is>
          <t>Integra</t>
        </is>
      </c>
      <c r="C2323" t="inlineStr">
        <is>
          <t>F2</t>
        </is>
      </c>
      <c r="D2323" t="inlineStr">
        <is>
          <t>IN-FONDO2</t>
        </is>
      </c>
      <c r="E2323" t="inlineStr">
        <is>
          <t>1552782BAB48</t>
        </is>
      </c>
      <c r="F2323" t="inlineStr">
        <is>
          <t>USP1S81BAB48</t>
        </is>
      </c>
      <c r="G2323" t="inlineStr">
        <is>
          <t>BU</t>
        </is>
      </c>
      <c r="H2323" t="inlineStr">
        <is>
          <t>Mayores</t>
        </is>
      </c>
      <c r="I2323" t="inlineStr"/>
      <c r="J2323" t="inlineStr"/>
      <c r="K2323" t="inlineStr"/>
      <c r="L2323" t="inlineStr"/>
      <c r="M2323" t="inlineStr">
        <is>
          <t>nan</t>
        </is>
      </c>
      <c r="N2323" t="b">
        <v>0</v>
      </c>
      <c r="O2323" t="n">
        <v>0.77</v>
      </c>
      <c r="P2323" t="n">
        <v>0.001596133889273675</v>
      </c>
      <c r="Q2323" t="n">
        <v>12.28791778950204</v>
      </c>
      <c r="R2323" t="n">
        <v>9.461696697916571</v>
      </c>
      <c r="S2323" t="n">
        <v>0.00122902309474073</v>
      </c>
      <c r="T2323">
        <f>O2323*Q2323</f>
        <v/>
      </c>
      <c r="U2323">
        <f>O2323*P2323</f>
        <v/>
      </c>
    </row>
    <row r="2324">
      <c r="A2324" t="inlineStr">
        <is>
          <t>202606</t>
        </is>
      </c>
      <c r="B2324" t="inlineStr">
        <is>
          <t>Integra</t>
        </is>
      </c>
      <c r="C2324" t="inlineStr">
        <is>
          <t>F3</t>
        </is>
      </c>
      <c r="D2324" t="inlineStr">
        <is>
          <t>IN-FONDO3</t>
        </is>
      </c>
      <c r="E2324" t="inlineStr">
        <is>
          <t>5272872EW851</t>
        </is>
      </c>
      <c r="F2324" t="inlineStr">
        <is>
          <t>US97717W8516</t>
        </is>
      </c>
      <c r="G2324" t="inlineStr">
        <is>
          <t>TD</t>
        </is>
      </c>
      <c r="H2324" t="inlineStr">
        <is>
          <t>Mayores</t>
        </is>
      </c>
      <c r="I2324" t="inlineStr"/>
      <c r="J2324" t="inlineStr"/>
      <c r="K2324" t="inlineStr"/>
      <c r="L2324" t="inlineStr">
        <is>
          <t>WisdomTree - Japan Hedged Equity</t>
        </is>
      </c>
      <c r="M2324" t="inlineStr">
        <is>
          <t>WisdomTree - Japan Hedged Equity</t>
        </is>
      </c>
      <c r="N2324" t="b">
        <v>0</v>
      </c>
      <c r="O2324" t="n">
        <v>69.23095327</v>
      </c>
      <c r="P2324" t="n">
        <v>0.01323400484439043</v>
      </c>
      <c r="Q2324" t="n">
        <v>12.5446481692171</v>
      </c>
      <c r="R2324" t="n">
        <v>868.4779511916602</v>
      </c>
      <c r="S2324" t="n">
        <v>0.9162027709569472</v>
      </c>
      <c r="T2324">
        <f>O2324*Q2324</f>
        <v/>
      </c>
      <c r="U2324">
        <f>O2324*P2324</f>
        <v/>
      </c>
    </row>
    <row r="2325">
      <c r="A2325" t="inlineStr">
        <is>
          <t>202606</t>
        </is>
      </c>
      <c r="B2325" t="inlineStr">
        <is>
          <t>Integra</t>
        </is>
      </c>
      <c r="C2325" t="inlineStr">
        <is>
          <t>F2</t>
        </is>
      </c>
      <c r="D2325" t="inlineStr">
        <is>
          <t>IN-FONDO2</t>
        </is>
      </c>
      <c r="E2325" t="inlineStr">
        <is>
          <t>5272872EW851</t>
        </is>
      </c>
      <c r="F2325" t="inlineStr">
        <is>
          <t>US97717W8516</t>
        </is>
      </c>
      <c r="G2325" t="inlineStr">
        <is>
          <t>TD</t>
        </is>
      </c>
      <c r="H2325" t="inlineStr">
        <is>
          <t>Mayores</t>
        </is>
      </c>
      <c r="I2325" t="inlineStr"/>
      <c r="J2325" t="inlineStr"/>
      <c r="K2325" t="inlineStr"/>
      <c r="L2325" t="inlineStr">
        <is>
          <t>WisdomTree - Japan Hedged Equity</t>
        </is>
      </c>
      <c r="M2325" t="inlineStr">
        <is>
          <t>WisdomTree - Japan Hedged Equity</t>
        </is>
      </c>
      <c r="N2325" t="b">
        <v>0</v>
      </c>
      <c r="O2325" t="n">
        <v>69.23095327</v>
      </c>
      <c r="P2325" t="n">
        <v>0.006598492700212689</v>
      </c>
      <c r="Q2325" t="n">
        <v>50.79883108787277</v>
      </c>
      <c r="R2325" t="n">
        <v>3516.851501215143</v>
      </c>
      <c r="S2325" t="n">
        <v>0.4568199397808608</v>
      </c>
      <c r="T2325">
        <f>O2325*Q2325</f>
        <v/>
      </c>
      <c r="U2325">
        <f>O2325*P2325</f>
        <v/>
      </c>
    </row>
    <row r="2326">
      <c r="A2326" t="inlineStr">
        <is>
          <t>202606</t>
        </is>
      </c>
      <c r="B2326" t="inlineStr">
        <is>
          <t>Integra</t>
        </is>
      </c>
      <c r="C2326" t="inlineStr">
        <is>
          <t>F1</t>
        </is>
      </c>
      <c r="D2326" t="inlineStr">
        <is>
          <t>IN-FONDO1</t>
        </is>
      </c>
      <c r="E2326" t="inlineStr">
        <is>
          <t>1552782BAB48</t>
        </is>
      </c>
      <c r="F2326" t="inlineStr">
        <is>
          <t>USP1S81BAB48</t>
        </is>
      </c>
      <c r="G2326" t="inlineStr">
        <is>
          <t>BU</t>
        </is>
      </c>
      <c r="H2326" t="inlineStr">
        <is>
          <t>Mayores</t>
        </is>
      </c>
      <c r="I2326" t="inlineStr"/>
      <c r="J2326" t="inlineStr"/>
      <c r="K2326" t="inlineStr"/>
      <c r="L2326" t="inlineStr"/>
      <c r="M2326" t="inlineStr">
        <is>
          <t>nan</t>
        </is>
      </c>
      <c r="N2326" t="b">
        <v>0</v>
      </c>
      <c r="O2326" t="n">
        <v>0.77</v>
      </c>
      <c r="P2326" t="n">
        <v>0.007129941760597507</v>
      </c>
      <c r="Q2326" t="n">
        <v>15.46915089988119</v>
      </c>
      <c r="R2326" t="n">
        <v>11.91124619290851</v>
      </c>
      <c r="S2326" t="n">
        <v>0.00549005515566008</v>
      </c>
      <c r="T2326">
        <f>O2326*Q2326</f>
        <v/>
      </c>
      <c r="U2326">
        <f>O2326*P2326</f>
        <v/>
      </c>
    </row>
    <row r="2327">
      <c r="A2327" t="inlineStr">
        <is>
          <t>202606</t>
        </is>
      </c>
      <c r="B2327" t="inlineStr">
        <is>
          <t>Integra</t>
        </is>
      </c>
      <c r="C2327" t="inlineStr">
        <is>
          <t>F1</t>
        </is>
      </c>
      <c r="D2327" t="inlineStr">
        <is>
          <t>IN-FONDO1</t>
        </is>
      </c>
      <c r="E2327" t="inlineStr">
        <is>
          <t>1552782BAA64</t>
        </is>
      </c>
      <c r="F2327" t="inlineStr">
        <is>
          <t>USP1S81BAA64</t>
        </is>
      </c>
      <c r="G2327" t="inlineStr">
        <is>
          <t>BU</t>
        </is>
      </c>
      <c r="H2327" t="inlineStr">
        <is>
          <t>Mayores</t>
        </is>
      </c>
      <c r="I2327" t="inlineStr"/>
      <c r="J2327" t="inlineStr"/>
      <c r="K2327" t="inlineStr"/>
      <c r="L2327" t="inlineStr">
        <is>
          <t>BBVA Bancomer</t>
        </is>
      </c>
      <c r="M2327" t="inlineStr">
        <is>
          <t>BBVA Bancomer</t>
        </is>
      </c>
      <c r="N2327" t="b">
        <v>0</v>
      </c>
      <c r="O2327" t="n">
        <v>0.77</v>
      </c>
      <c r="P2327" t="n">
        <v>0.004154816521843617</v>
      </c>
      <c r="Q2327" t="n">
        <v>9.014306974133307</v>
      </c>
      <c r="R2327" t="n">
        <v>6.941016370082647</v>
      </c>
      <c r="S2327" t="n">
        <v>0.003199208721819585</v>
      </c>
      <c r="T2327">
        <f>O2327*Q2327</f>
        <v/>
      </c>
      <c r="U2327">
        <f>O2327*P2327</f>
        <v/>
      </c>
    </row>
    <row r="2328">
      <c r="A2328" t="inlineStr">
        <is>
          <t>202606</t>
        </is>
      </c>
      <c r="B2328" t="inlineStr">
        <is>
          <t>Integra</t>
        </is>
      </c>
      <c r="C2328" t="inlineStr">
        <is>
          <t>F3</t>
        </is>
      </c>
      <c r="D2328" t="inlineStr">
        <is>
          <t>IN-FONDO3</t>
        </is>
      </c>
      <c r="E2328" t="inlineStr">
        <is>
          <t>5274095F6533</t>
        </is>
      </c>
      <c r="F2328" t="inlineStr">
        <is>
          <t>LU1259265335</t>
        </is>
      </c>
      <c r="G2328" t="inlineStr">
        <is>
          <t>TD</t>
        </is>
      </c>
      <c r="H2328" t="inlineStr">
        <is>
          <t>Mayores</t>
        </is>
      </c>
      <c r="I2328" t="inlineStr"/>
      <c r="J2328" t="inlineStr"/>
      <c r="K2328" t="inlineStr"/>
      <c r="L2328" t="inlineStr">
        <is>
          <t>Eastspring - Japan Dynamic Fund</t>
        </is>
      </c>
      <c r="M2328" t="inlineStr">
        <is>
          <t>Eastspring - Japan Dynamic Fund</t>
        </is>
      </c>
      <c r="N2328" t="b">
        <v>0</v>
      </c>
      <c r="O2328" t="n">
        <v>94.73063383</v>
      </c>
      <c r="P2328" t="n">
        <v>2.236561018264904e-08</v>
      </c>
      <c r="Q2328" t="n">
        <v>2.120059000508209e-05</v>
      </c>
      <c r="R2328" t="n">
        <v>0.002008345328751389</v>
      </c>
      <c r="S2328" t="n">
        <v>2.118708428597045e-06</v>
      </c>
      <c r="T2328">
        <f>O2328*Q2328</f>
        <v/>
      </c>
      <c r="U2328">
        <f>O2328*P2328</f>
        <v/>
      </c>
    </row>
    <row r="2329">
      <c r="A2329" t="inlineStr">
        <is>
          <t>202606</t>
        </is>
      </c>
      <c r="B2329" t="inlineStr">
        <is>
          <t>Integra</t>
        </is>
      </c>
      <c r="C2329" t="inlineStr">
        <is>
          <t>F2</t>
        </is>
      </c>
      <c r="D2329" t="inlineStr">
        <is>
          <t>IN-FONDO2</t>
        </is>
      </c>
      <c r="E2329" t="inlineStr">
        <is>
          <t>1552782BAA64</t>
        </is>
      </c>
      <c r="F2329" t="inlineStr">
        <is>
          <t>USP1S81BAA64</t>
        </is>
      </c>
      <c r="G2329" t="inlineStr">
        <is>
          <t>BU</t>
        </is>
      </c>
      <c r="H2329" t="inlineStr">
        <is>
          <t>Mayores</t>
        </is>
      </c>
      <c r="I2329" t="inlineStr"/>
      <c r="J2329" t="inlineStr"/>
      <c r="K2329" t="inlineStr"/>
      <c r="L2329" t="inlineStr">
        <is>
          <t>BBVA Bancomer</t>
        </is>
      </c>
      <c r="M2329" t="inlineStr">
        <is>
          <t>BBVA Bancomer</t>
        </is>
      </c>
      <c r="N2329" t="b">
        <v>0</v>
      </c>
      <c r="O2329" t="n">
        <v>0.77</v>
      </c>
      <c r="P2329" t="n">
        <v>0.0009450054945301962</v>
      </c>
      <c r="Q2329" t="n">
        <v>7.275172781839065</v>
      </c>
      <c r="R2329" t="n">
        <v>5.60188304201608</v>
      </c>
      <c r="S2329" t="n">
        <v>0.000727654230788251</v>
      </c>
      <c r="T2329">
        <f>O2329*Q2329</f>
        <v/>
      </c>
      <c r="U2329">
        <f>O2329*P2329</f>
        <v/>
      </c>
    </row>
    <row r="2330">
      <c r="A2330" t="inlineStr">
        <is>
          <t>202606</t>
        </is>
      </c>
      <c r="B2330" t="inlineStr">
        <is>
          <t>Integra</t>
        </is>
      </c>
      <c r="C2330" t="inlineStr">
        <is>
          <t>F2</t>
        </is>
      </c>
      <c r="D2330" t="inlineStr">
        <is>
          <t>IN-FONDO2</t>
        </is>
      </c>
      <c r="E2330" t="inlineStr">
        <is>
          <t>5274095F6533</t>
        </is>
      </c>
      <c r="F2330" t="inlineStr">
        <is>
          <t>LU1259265335</t>
        </is>
      </c>
      <c r="G2330" t="inlineStr">
        <is>
          <t>TD</t>
        </is>
      </c>
      <c r="H2330" t="inlineStr">
        <is>
          <t>Mayores</t>
        </is>
      </c>
      <c r="I2330" t="inlineStr"/>
      <c r="J2330" t="inlineStr"/>
      <c r="K2330" t="inlineStr"/>
      <c r="L2330" t="inlineStr">
        <is>
          <t>Eastspring - Japan Dynamic Fund</t>
        </is>
      </c>
      <c r="M2330" t="inlineStr">
        <is>
          <t>Eastspring - Japan Dynamic Fund</t>
        </is>
      </c>
      <c r="N2330" t="b">
        <v>0</v>
      </c>
      <c r="O2330" t="n">
        <v>94.73063383</v>
      </c>
      <c r="P2330" t="n">
        <v>2.805196336723686e-09</v>
      </c>
      <c r="Q2330" t="n">
        <v>2.159594643075877e-05</v>
      </c>
      <c r="R2330" t="n">
        <v>0.002045797693544504</v>
      </c>
      <c r="S2330" t="n">
        <v>2.657380269954289e-07</v>
      </c>
      <c r="T2330">
        <f>O2330*Q2330</f>
        <v/>
      </c>
      <c r="U2330">
        <f>O2330*P2330</f>
        <v/>
      </c>
    </row>
    <row r="2331">
      <c r="A2331" t="inlineStr">
        <is>
          <t>202606</t>
        </is>
      </c>
      <c r="B2331" t="inlineStr">
        <is>
          <t>Integra</t>
        </is>
      </c>
      <c r="C2331" t="inlineStr">
        <is>
          <t>F1</t>
        </is>
      </c>
      <c r="D2331" t="inlineStr">
        <is>
          <t>IN-FONDO1</t>
        </is>
      </c>
      <c r="E2331" t="inlineStr">
        <is>
          <t>5270465F0075</t>
        </is>
      </c>
      <c r="F2331" t="inlineStr">
        <is>
          <t>LU0102000758</t>
        </is>
      </c>
      <c r="G2331" t="inlineStr">
        <is>
          <t>TD</t>
        </is>
      </c>
      <c r="H2331" t="inlineStr">
        <is>
          <t>Mayores</t>
        </is>
      </c>
      <c r="I2331" t="inlineStr"/>
      <c r="J2331" t="inlineStr"/>
      <c r="K2331" t="inlineStr"/>
      <c r="L2331" t="inlineStr">
        <is>
          <t>BNP Paribas - Japan Small Caps</t>
        </is>
      </c>
      <c r="M2331" t="inlineStr">
        <is>
          <t>BNP Paribas - Japan Small Caps</t>
        </is>
      </c>
      <c r="N2331" t="b">
        <v>0</v>
      </c>
      <c r="O2331" t="n">
        <v>106.23905766</v>
      </c>
      <c r="P2331" t="n">
        <v>0.004113344870376351</v>
      </c>
      <c r="Q2331" t="n">
        <v>8.92432990894047</v>
      </c>
      <c r="R2331" t="n">
        <v>948.1123997727891</v>
      </c>
      <c r="S2331" t="n">
        <v>0.4369978828593784</v>
      </c>
      <c r="T2331">
        <f>O2331*Q2331</f>
        <v/>
      </c>
      <c r="U2331">
        <f>O2331*P2331</f>
        <v/>
      </c>
    </row>
    <row r="2332">
      <c r="A2332" t="inlineStr">
        <is>
          <t>202606</t>
        </is>
      </c>
      <c r="B2332" t="inlineStr">
        <is>
          <t>Integra</t>
        </is>
      </c>
      <c r="C2332" t="inlineStr">
        <is>
          <t>F2</t>
        </is>
      </c>
      <c r="D2332" t="inlineStr">
        <is>
          <t>IN-FONDO2</t>
        </is>
      </c>
      <c r="E2332" t="inlineStr">
        <is>
          <t>1551112LAN29</t>
        </is>
      </c>
      <c r="F2332" t="inlineStr">
        <is>
          <t>US05968LAN29</t>
        </is>
      </c>
      <c r="G2332" t="inlineStr">
        <is>
          <t>BU</t>
        </is>
      </c>
      <c r="H2332" t="inlineStr">
        <is>
          <t>Mayores</t>
        </is>
      </c>
      <c r="I2332" t="inlineStr"/>
      <c r="J2332" t="inlineStr"/>
      <c r="K2332" t="inlineStr"/>
      <c r="L2332" t="inlineStr"/>
      <c r="M2332" t="inlineStr">
        <is>
          <t>nan</t>
        </is>
      </c>
      <c r="N2332" t="b">
        <v>0</v>
      </c>
      <c r="O2332" t="n">
        <v>0.6</v>
      </c>
      <c r="P2332" t="n">
        <v>0.001809687580570672</v>
      </c>
      <c r="Q2332" t="n">
        <v>13.93197172503768</v>
      </c>
      <c r="R2332" t="n">
        <v>8.359183035022605</v>
      </c>
      <c r="S2332" t="n">
        <v>0.001085812548342403</v>
      </c>
      <c r="T2332">
        <f>O2332*Q2332</f>
        <v/>
      </c>
      <c r="U2332">
        <f>O2332*P2332</f>
        <v/>
      </c>
    </row>
    <row r="2333">
      <c r="A2333" t="inlineStr">
        <is>
          <t>202606</t>
        </is>
      </c>
      <c r="B2333" t="inlineStr">
        <is>
          <t>Integra</t>
        </is>
      </c>
      <c r="C2333" t="inlineStr">
        <is>
          <t>F3</t>
        </is>
      </c>
      <c r="D2333" t="inlineStr">
        <is>
          <t>IN-FONDO3</t>
        </is>
      </c>
      <c r="E2333" t="inlineStr">
        <is>
          <t>5270465F0075</t>
        </is>
      </c>
      <c r="F2333" t="inlineStr">
        <is>
          <t>LU0102000758</t>
        </is>
      </c>
      <c r="G2333" t="inlineStr">
        <is>
          <t>TD</t>
        </is>
      </c>
      <c r="H2333" t="inlineStr">
        <is>
          <t>Mayores</t>
        </is>
      </c>
      <c r="I2333" t="inlineStr"/>
      <c r="J2333" t="inlineStr"/>
      <c r="K2333" t="inlineStr"/>
      <c r="L2333" t="inlineStr">
        <is>
          <t>BNP Paribas - Japan Small Caps</t>
        </is>
      </c>
      <c r="M2333" t="inlineStr">
        <is>
          <t>BNP Paribas - Japan Small Caps</t>
        </is>
      </c>
      <c r="N2333" t="b">
        <v>0</v>
      </c>
      <c r="O2333" t="n">
        <v>106.23905766</v>
      </c>
      <c r="P2333" t="n">
        <v>0.0165143175685541</v>
      </c>
      <c r="Q2333" t="n">
        <v>15.65409005725464</v>
      </c>
      <c r="R2333" t="n">
        <v>1663.075776207509</v>
      </c>
      <c r="S2333" t="n">
        <v>1.75446553638117</v>
      </c>
      <c r="T2333">
        <f>O2333*Q2333</f>
        <v/>
      </c>
      <c r="U2333">
        <f>O2333*P2333</f>
        <v/>
      </c>
    </row>
    <row r="2334">
      <c r="A2334" t="inlineStr">
        <is>
          <t>202606</t>
        </is>
      </c>
      <c r="B2334" t="inlineStr">
        <is>
          <t>Integra</t>
        </is>
      </c>
      <c r="C2334" t="inlineStr">
        <is>
          <t>F1</t>
        </is>
      </c>
      <c r="D2334" t="inlineStr">
        <is>
          <t>IN-FONDO1</t>
        </is>
      </c>
      <c r="E2334" t="inlineStr">
        <is>
          <t>1551112LAN29</t>
        </is>
      </c>
      <c r="F2334" t="inlineStr">
        <is>
          <t>US05968LAN29</t>
        </is>
      </c>
      <c r="G2334" t="inlineStr">
        <is>
          <t>BU</t>
        </is>
      </c>
      <c r="H2334" t="inlineStr">
        <is>
          <t>Mayores</t>
        </is>
      </c>
      <c r="I2334" t="inlineStr"/>
      <c r="J2334" t="inlineStr"/>
      <c r="K2334" t="inlineStr"/>
      <c r="L2334" t="inlineStr"/>
      <c r="M2334" t="inlineStr">
        <is>
          <t>nan</t>
        </is>
      </c>
      <c r="N2334" t="b">
        <v>0</v>
      </c>
      <c r="O2334" t="n">
        <v>0.6</v>
      </c>
      <c r="P2334" t="n">
        <v>0.007958671234542688</v>
      </c>
      <c r="Q2334" t="n">
        <v>17.26716576705492</v>
      </c>
      <c r="R2334" t="n">
        <v>10.36029946023295</v>
      </c>
      <c r="S2334" t="n">
        <v>0.004775202740725613</v>
      </c>
      <c r="T2334">
        <f>O2334*Q2334</f>
        <v/>
      </c>
      <c r="U2334">
        <f>O2334*P2334</f>
        <v/>
      </c>
    </row>
    <row r="2335">
      <c r="A2335" t="inlineStr">
        <is>
          <t>202606</t>
        </is>
      </c>
      <c r="B2335" t="inlineStr">
        <is>
          <t>Integra</t>
        </is>
      </c>
      <c r="C2335" t="inlineStr">
        <is>
          <t>F2</t>
        </is>
      </c>
      <c r="D2335" t="inlineStr">
        <is>
          <t>IN-FONDO2</t>
        </is>
      </c>
      <c r="E2335" t="inlineStr">
        <is>
          <t>59509428AJ82</t>
        </is>
      </c>
      <c r="F2335" t="inlineStr">
        <is>
          <t>US279158AJ82</t>
        </is>
      </c>
      <c r="G2335" t="inlineStr">
        <is>
          <t>BU</t>
        </is>
      </c>
      <c r="H2335" t="inlineStr">
        <is>
          <t>Mayores</t>
        </is>
      </c>
      <c r="I2335" t="inlineStr"/>
      <c r="J2335" t="inlineStr"/>
      <c r="K2335" t="inlineStr"/>
      <c r="L2335" t="inlineStr">
        <is>
          <t>Ecopetrol</t>
        </is>
      </c>
      <c r="M2335" t="inlineStr">
        <is>
          <t>Ecopetrol</t>
        </is>
      </c>
      <c r="N2335" t="b">
        <v>0</v>
      </c>
      <c r="O2335" t="n">
        <v>226.35</v>
      </c>
      <c r="P2335" t="n">
        <v>0.00315923266303081</v>
      </c>
      <c r="Q2335" t="n">
        <v>24.32151306485794</v>
      </c>
      <c r="R2335" t="n">
        <v>5505.174482230594</v>
      </c>
      <c r="S2335" t="n">
        <v>0.7150923132770239</v>
      </c>
      <c r="T2335">
        <f>O2335*Q2335</f>
        <v/>
      </c>
      <c r="U2335">
        <f>O2335*P2335</f>
        <v/>
      </c>
    </row>
    <row r="2336">
      <c r="A2336" t="inlineStr">
        <is>
          <t>202606</t>
        </is>
      </c>
      <c r="B2336" t="inlineStr">
        <is>
          <t>Integra</t>
        </is>
      </c>
      <c r="C2336" t="inlineStr">
        <is>
          <t>F2</t>
        </is>
      </c>
      <c r="D2336" t="inlineStr">
        <is>
          <t>IN-FONDO2</t>
        </is>
      </c>
      <c r="E2336" t="inlineStr">
        <is>
          <t>5270465F0075</t>
        </is>
      </c>
      <c r="F2336" t="inlineStr">
        <is>
          <t>LU0102000758</t>
        </is>
      </c>
      <c r="G2336" t="inlineStr">
        <is>
          <t>TD</t>
        </is>
      </c>
      <c r="H2336" t="inlineStr">
        <is>
          <t>Mayores</t>
        </is>
      </c>
      <c r="I2336" t="inlineStr"/>
      <c r="J2336" t="inlineStr"/>
      <c r="K2336" t="inlineStr"/>
      <c r="L2336" t="inlineStr">
        <is>
          <t>BNP Paribas - Japan Small Caps</t>
        </is>
      </c>
      <c r="M2336" t="inlineStr">
        <is>
          <t>BNP Paribas - Japan Small Caps</t>
        </is>
      </c>
      <c r="N2336" t="b">
        <v>0</v>
      </c>
      <c r="O2336" t="n">
        <v>106.23905766</v>
      </c>
      <c r="P2336" t="n">
        <v>0.009985972922982832</v>
      </c>
      <c r="Q2336" t="n">
        <v>76.87751958054376</v>
      </c>
      <c r="R2336" t="n">
        <v>8167.395235475168</v>
      </c>
      <c r="S2336" t="n">
        <v>1.060900353155972</v>
      </c>
      <c r="T2336">
        <f>O2336*Q2336</f>
        <v/>
      </c>
      <c r="U2336">
        <f>O2336*P2336</f>
        <v/>
      </c>
    </row>
    <row r="2337">
      <c r="A2337" t="inlineStr">
        <is>
          <t>202606</t>
        </is>
      </c>
      <c r="B2337" t="inlineStr">
        <is>
          <t>Integra</t>
        </is>
      </c>
      <c r="C2337" t="inlineStr">
        <is>
          <t>F3</t>
        </is>
      </c>
      <c r="D2337" t="inlineStr">
        <is>
          <t>IN-FONDO3</t>
        </is>
      </c>
      <c r="E2337" t="inlineStr">
        <is>
          <t>5260012E1030</t>
        </is>
      </c>
      <c r="F2337" t="inlineStr">
        <is>
          <t>US78462F1030</t>
        </is>
      </c>
      <c r="G2337" t="inlineStr">
        <is>
          <t>TD</t>
        </is>
      </c>
      <c r="H2337" t="inlineStr">
        <is>
          <t>Mayores</t>
        </is>
      </c>
      <c r="I2337" t="inlineStr"/>
      <c r="J2337" t="inlineStr"/>
      <c r="K2337" t="inlineStr"/>
      <c r="L2337" t="inlineStr">
        <is>
          <t>State Street - S&amp;P 500 ETF</t>
        </is>
      </c>
      <c r="M2337" t="inlineStr">
        <is>
          <t>State Street - S&amp;P 500 ETF</t>
        </is>
      </c>
      <c r="N2337" t="b">
        <v>0</v>
      </c>
      <c r="O2337" t="n">
        <v>21.84867582</v>
      </c>
      <c r="P2337" t="n">
        <v>0.02114790051660093</v>
      </c>
      <c r="Q2337" t="n">
        <v>20.04631059288259</v>
      </c>
      <c r="R2337" t="n">
        <v>437.9853415309237</v>
      </c>
      <c r="S2337" t="n">
        <v>0.4620536226608243</v>
      </c>
      <c r="T2337">
        <f>O2337*Q2337</f>
        <v/>
      </c>
      <c r="U2337">
        <f>O2337*P2337</f>
        <v/>
      </c>
    </row>
    <row r="2338">
      <c r="A2338" t="inlineStr">
        <is>
          <t>202606</t>
        </is>
      </c>
      <c r="B2338" t="inlineStr">
        <is>
          <t>Integra</t>
        </is>
      </c>
      <c r="C2338" t="inlineStr">
        <is>
          <t>F1</t>
        </is>
      </c>
      <c r="D2338" t="inlineStr">
        <is>
          <t>IN-FONDO1</t>
        </is>
      </c>
      <c r="E2338" t="inlineStr">
        <is>
          <t>59509428AJ82</t>
        </is>
      </c>
      <c r="F2338" t="inlineStr">
        <is>
          <t>US279158AJ82</t>
        </is>
      </c>
      <c r="G2338" t="inlineStr">
        <is>
          <t>BU</t>
        </is>
      </c>
      <c r="H2338" t="inlineStr">
        <is>
          <t>Mayores</t>
        </is>
      </c>
      <c r="I2338" t="inlineStr"/>
      <c r="J2338" t="inlineStr"/>
      <c r="K2338" t="inlineStr"/>
      <c r="L2338" t="inlineStr">
        <is>
          <t>Ecopetrol</t>
        </is>
      </c>
      <c r="M2338" t="inlineStr">
        <is>
          <t>Ecopetrol</t>
        </is>
      </c>
      <c r="N2338" t="b">
        <v>0</v>
      </c>
      <c r="O2338" t="n">
        <v>226.35</v>
      </c>
      <c r="P2338" t="n">
        <v>0.003648237916602864</v>
      </c>
      <c r="Q2338" t="n">
        <v>7.915231953573272</v>
      </c>
      <c r="R2338" t="n">
        <v>1791.61275269131</v>
      </c>
      <c r="S2338" t="n">
        <v>0.8257786524230583</v>
      </c>
      <c r="T2338">
        <f>O2338*Q2338</f>
        <v/>
      </c>
      <c r="U2338">
        <f>O2338*P2338</f>
        <v/>
      </c>
    </row>
    <row r="2339">
      <c r="A2339" t="inlineStr">
        <is>
          <t>202606</t>
        </is>
      </c>
      <c r="B2339" t="inlineStr">
        <is>
          <t>Integra</t>
        </is>
      </c>
      <c r="C2339" t="inlineStr">
        <is>
          <t>F2</t>
        </is>
      </c>
      <c r="D2339" t="inlineStr">
        <is>
          <t>IN-FONDO2</t>
        </is>
      </c>
      <c r="E2339" t="inlineStr">
        <is>
          <t>5270242F3827</t>
        </is>
      </c>
      <c r="F2339" t="inlineStr">
        <is>
          <t>US2332038270</t>
        </is>
      </c>
      <c r="G2339" t="inlineStr">
        <is>
          <t>TD</t>
        </is>
      </c>
      <c r="H2339" t="inlineStr">
        <is>
          <t>Mayores</t>
        </is>
      </c>
      <c r="I2339" t="inlineStr"/>
      <c r="J2339" t="inlineStr"/>
      <c r="K2339" t="inlineStr"/>
      <c r="L2339" t="inlineStr">
        <is>
          <t>DFA - US Large Cap Value</t>
        </is>
      </c>
      <c r="M2339" t="inlineStr">
        <is>
          <t>DFA - US Large Cap Value</t>
        </is>
      </c>
      <c r="N2339" t="b">
        <v>0</v>
      </c>
      <c r="O2339" t="n">
        <v>49.31429699</v>
      </c>
      <c r="P2339" t="n">
        <v>8.167539342010728e-09</v>
      </c>
      <c r="Q2339" t="n">
        <v>6.287821632734169e-05</v>
      </c>
      <c r="R2339" t="n">
        <v>0.003100795034167995</v>
      </c>
      <c r="S2339" t="n">
        <v>4.027764607894262e-07</v>
      </c>
      <c r="T2339">
        <f>O2339*Q2339</f>
        <v/>
      </c>
      <c r="U2339">
        <f>O2339*P2339</f>
        <v/>
      </c>
    </row>
    <row r="2340">
      <c r="A2340" t="inlineStr">
        <is>
          <t>202606</t>
        </is>
      </c>
      <c r="B2340" t="inlineStr">
        <is>
          <t>Integra</t>
        </is>
      </c>
      <c r="C2340" t="inlineStr">
        <is>
          <t>F2</t>
        </is>
      </c>
      <c r="D2340" t="inlineStr">
        <is>
          <t>IN-FONDO2</t>
        </is>
      </c>
      <c r="E2340" t="inlineStr">
        <is>
          <t>59509428AQ26</t>
        </is>
      </c>
      <c r="F2340" t="inlineStr">
        <is>
          <t>US279158AQ26</t>
        </is>
      </c>
      <c r="G2340" t="inlineStr">
        <is>
          <t>BU</t>
        </is>
      </c>
      <c r="H2340" t="inlineStr">
        <is>
          <t>Mayores</t>
        </is>
      </c>
      <c r="I2340" t="inlineStr"/>
      <c r="J2340" t="inlineStr"/>
      <c r="K2340" t="inlineStr"/>
      <c r="L2340" t="inlineStr">
        <is>
          <t>Ecopetrol</t>
        </is>
      </c>
      <c r="M2340" t="inlineStr">
        <is>
          <t>Ecopetrol</t>
        </is>
      </c>
      <c r="N2340" t="b">
        <v>0</v>
      </c>
      <c r="O2340" t="n">
        <v>226.35</v>
      </c>
      <c r="P2340" t="n">
        <v>0.003450720875522433</v>
      </c>
      <c r="Q2340" t="n">
        <v>26.56554986889814</v>
      </c>
      <c r="R2340" t="n">
        <v>6013.112212825095</v>
      </c>
      <c r="S2340" t="n">
        <v>0.7810706701745027</v>
      </c>
      <c r="T2340">
        <f>O2340*Q2340</f>
        <v/>
      </c>
      <c r="U2340">
        <f>O2340*P2340</f>
        <v/>
      </c>
    </row>
    <row r="2341">
      <c r="A2341" t="inlineStr">
        <is>
          <t>202606</t>
        </is>
      </c>
      <c r="B2341" t="inlineStr">
        <is>
          <t>Integra</t>
        </is>
      </c>
      <c r="C2341" t="inlineStr">
        <is>
          <t>F2</t>
        </is>
      </c>
      <c r="D2341" t="inlineStr">
        <is>
          <t>IN-FONDO2</t>
        </is>
      </c>
      <c r="E2341" t="inlineStr">
        <is>
          <t>59509428AS81</t>
        </is>
      </c>
      <c r="F2341" t="inlineStr">
        <is>
          <t>US279158AS81</t>
        </is>
      </c>
      <c r="G2341" t="inlineStr">
        <is>
          <t>BU</t>
        </is>
      </c>
      <c r="H2341" t="inlineStr">
        <is>
          <t>Mayores</t>
        </is>
      </c>
      <c r="I2341" t="inlineStr"/>
      <c r="J2341" t="inlineStr"/>
      <c r="K2341" t="inlineStr"/>
      <c r="L2341" t="inlineStr">
        <is>
          <t>Ecopetrol</t>
        </is>
      </c>
      <c r="M2341" t="inlineStr">
        <is>
          <t>Ecopetrol</t>
        </is>
      </c>
      <c r="N2341" t="b">
        <v>0</v>
      </c>
      <c r="O2341" t="n">
        <v>226.35</v>
      </c>
      <c r="P2341" t="n">
        <v>0.0001436482373408023</v>
      </c>
      <c r="Q2341" t="n">
        <v>1.105883248838157</v>
      </c>
      <c r="R2341" t="n">
        <v>250.3166733745169</v>
      </c>
      <c r="S2341" t="n">
        <v>0.0325147785220906</v>
      </c>
      <c r="T2341">
        <f>O2341*Q2341</f>
        <v/>
      </c>
      <c r="U2341">
        <f>O2341*P2341</f>
        <v/>
      </c>
    </row>
    <row r="2342">
      <c r="A2342" t="inlineStr">
        <is>
          <t>202606</t>
        </is>
      </c>
      <c r="B2342" t="inlineStr">
        <is>
          <t>Integra</t>
        </is>
      </c>
      <c r="C2342" t="inlineStr">
        <is>
          <t>F2</t>
        </is>
      </c>
      <c r="D2342" t="inlineStr">
        <is>
          <t>IN-FONDO2</t>
        </is>
      </c>
      <c r="E2342" t="inlineStr">
        <is>
          <t>5260012EA698</t>
        </is>
      </c>
      <c r="F2342" t="inlineStr">
        <is>
          <t>US78464A6982</t>
        </is>
      </c>
      <c r="G2342" t="inlineStr">
        <is>
          <t>TD</t>
        </is>
      </c>
      <c r="H2342" t="inlineStr">
        <is>
          <t>Mayores</t>
        </is>
      </c>
      <c r="I2342" t="inlineStr"/>
      <c r="J2342" t="inlineStr"/>
      <c r="K2342" t="inlineStr"/>
      <c r="L2342" t="inlineStr">
        <is>
          <t>State Street - Regional Banks</t>
        </is>
      </c>
      <c r="M2342" t="inlineStr">
        <is>
          <t>State Street - Regional Banks</t>
        </is>
      </c>
      <c r="N2342" t="b">
        <v>0</v>
      </c>
      <c r="O2342" t="n">
        <v>1.55689195</v>
      </c>
      <c r="P2342" t="n">
        <v>0.008366480945001999</v>
      </c>
      <c r="Q2342" t="n">
        <v>64.40977835913398</v>
      </c>
      <c r="R2342" t="n">
        <v>100.2790654286199</v>
      </c>
      <c r="S2342" t="n">
        <v>0.01302570683310201</v>
      </c>
      <c r="T2342">
        <f>O2342*Q2342</f>
        <v/>
      </c>
      <c r="U2342">
        <f>O2342*P2342</f>
        <v/>
      </c>
    </row>
    <row r="2343">
      <c r="A2343" t="inlineStr">
        <is>
          <t>202606</t>
        </is>
      </c>
      <c r="B2343" t="inlineStr">
        <is>
          <t>Integra</t>
        </is>
      </c>
      <c r="C2343" t="inlineStr">
        <is>
          <t>F1</t>
        </is>
      </c>
      <c r="D2343" t="inlineStr">
        <is>
          <t>IN-FONDO1</t>
        </is>
      </c>
      <c r="E2343" t="inlineStr">
        <is>
          <t>59509428AS81</t>
        </is>
      </c>
      <c r="F2343" t="inlineStr">
        <is>
          <t>US279158AS81</t>
        </is>
      </c>
      <c r="G2343" t="inlineStr">
        <is>
          <t>BU</t>
        </is>
      </c>
      <c r="H2343" t="inlineStr">
        <is>
          <t>Mayores</t>
        </is>
      </c>
      <c r="I2343" t="inlineStr"/>
      <c r="J2343" t="inlineStr"/>
      <c r="K2343" t="inlineStr"/>
      <c r="L2343" t="inlineStr">
        <is>
          <t>Ecopetrol</t>
        </is>
      </c>
      <c r="M2343" t="inlineStr">
        <is>
          <t>Ecopetrol</t>
        </is>
      </c>
      <c r="N2343" t="b">
        <v>0</v>
      </c>
      <c r="O2343" t="n">
        <v>226.35</v>
      </c>
      <c r="P2343" t="n">
        <v>0.007688914583388051</v>
      </c>
      <c r="Q2343" t="n">
        <v>16.68190062982496</v>
      </c>
      <c r="R2343" t="n">
        <v>3775.94820756088</v>
      </c>
      <c r="S2343" t="n">
        <v>1.740385815949885</v>
      </c>
      <c r="T2343">
        <f>O2343*Q2343</f>
        <v/>
      </c>
      <c r="U2343">
        <f>O2343*P2343</f>
        <v/>
      </c>
    </row>
    <row r="2344">
      <c r="A2344" t="inlineStr">
        <is>
          <t>202606</t>
        </is>
      </c>
      <c r="B2344" t="inlineStr">
        <is>
          <t>Integra</t>
        </is>
      </c>
      <c r="C2344" t="inlineStr">
        <is>
          <t>F3</t>
        </is>
      </c>
      <c r="D2344" t="inlineStr">
        <is>
          <t>IN-FONDO3</t>
        </is>
      </c>
      <c r="E2344" t="inlineStr">
        <is>
          <t>5260012EA698</t>
        </is>
      </c>
      <c r="F2344" t="inlineStr">
        <is>
          <t>US78464A6982</t>
        </is>
      </c>
      <c r="G2344" t="inlineStr">
        <is>
          <t>TD</t>
        </is>
      </c>
      <c r="H2344" t="inlineStr">
        <is>
          <t>Mayores</t>
        </is>
      </c>
      <c r="I2344" t="inlineStr"/>
      <c r="J2344" t="inlineStr"/>
      <c r="K2344" t="inlineStr"/>
      <c r="L2344" t="inlineStr">
        <is>
          <t>State Street - Regional Banks</t>
        </is>
      </c>
      <c r="M2344" t="inlineStr">
        <is>
          <t>State Street - Regional Banks</t>
        </is>
      </c>
      <c r="N2344" t="b">
        <v>0</v>
      </c>
      <c r="O2344" t="n">
        <v>1.55689195</v>
      </c>
      <c r="P2344" t="n">
        <v>0.01165630803962313</v>
      </c>
      <c r="Q2344" t="n">
        <v>11.04913327661882</v>
      </c>
      <c r="R2344" t="n">
        <v>17.20230665284496</v>
      </c>
      <c r="S2344" t="n">
        <v>0.01814761215360954</v>
      </c>
      <c r="T2344">
        <f>O2344*Q2344</f>
        <v/>
      </c>
      <c r="U2344">
        <f>O2344*P2344</f>
        <v/>
      </c>
    </row>
    <row r="2345">
      <c r="A2345" t="inlineStr">
        <is>
          <t>202606</t>
        </is>
      </c>
      <c r="B2345" t="inlineStr">
        <is>
          <t>Integra</t>
        </is>
      </c>
      <c r="C2345" t="inlineStr">
        <is>
          <t>F2</t>
        </is>
      </c>
      <c r="D2345" t="inlineStr">
        <is>
          <t>IN-FONDO2</t>
        </is>
      </c>
      <c r="E2345" t="inlineStr">
        <is>
          <t>59509428AV11</t>
        </is>
      </c>
      <c r="F2345" t="inlineStr">
        <is>
          <t>US279158AV11</t>
        </is>
      </c>
      <c r="G2345" t="inlineStr">
        <is>
          <t>BU</t>
        </is>
      </c>
      <c r="H2345" t="inlineStr">
        <is>
          <t>Mayores</t>
        </is>
      </c>
      <c r="I2345" t="inlineStr"/>
      <c r="J2345" t="inlineStr"/>
      <c r="K2345" t="inlineStr"/>
      <c r="L2345" t="inlineStr"/>
      <c r="M2345" t="inlineStr">
        <is>
          <t>nan</t>
        </is>
      </c>
      <c r="N2345" t="b">
        <v>0</v>
      </c>
      <c r="O2345" t="n">
        <v>226.35</v>
      </c>
      <c r="P2345" t="n">
        <v>0.001164411859209655</v>
      </c>
      <c r="Q2345" t="n">
        <v>8.964283820576263</v>
      </c>
      <c r="R2345" t="n">
        <v>2029.065642787437</v>
      </c>
      <c r="S2345" t="n">
        <v>0.2635646243321055</v>
      </c>
      <c r="T2345">
        <f>O2345*Q2345</f>
        <v/>
      </c>
      <c r="U2345">
        <f>O2345*P2345</f>
        <v/>
      </c>
    </row>
    <row r="2346">
      <c r="A2346" t="inlineStr">
        <is>
          <t>202606</t>
        </is>
      </c>
      <c r="B2346" t="inlineStr">
        <is>
          <t>Integra</t>
        </is>
      </c>
      <c r="C2346" t="inlineStr">
        <is>
          <t>F3</t>
        </is>
      </c>
      <c r="D2346" t="inlineStr">
        <is>
          <t>IN-FONDO3</t>
        </is>
      </c>
      <c r="E2346" t="inlineStr">
        <is>
          <t>5275122EE628</t>
        </is>
      </c>
      <c r="F2346" t="inlineStr">
        <is>
          <t>US46138E6288</t>
        </is>
      </c>
      <c r="G2346" t="inlineStr">
        <is>
          <t>TD</t>
        </is>
      </c>
      <c r="H2346" t="inlineStr">
        <is>
          <t>Mayores</t>
        </is>
      </c>
      <c r="I2346" t="inlineStr"/>
      <c r="J2346" t="inlineStr"/>
      <c r="K2346" t="inlineStr"/>
      <c r="L2346" t="inlineStr">
        <is>
          <t>Invesco LLC - US Banks</t>
        </is>
      </c>
      <c r="M2346" t="inlineStr">
        <is>
          <t>Invesco LLC - US Banks</t>
        </is>
      </c>
      <c r="N2346" t="b">
        <v>0</v>
      </c>
      <c r="O2346" t="n">
        <v>0.80095964</v>
      </c>
      <c r="P2346" t="n">
        <v>0.01623871295779352</v>
      </c>
      <c r="Q2346" t="n">
        <v>15.39284163574822</v>
      </c>
      <c r="R2346" t="n">
        <v>12.3290448951459</v>
      </c>
      <c r="S2346" t="n">
        <v>0.01300655368473763</v>
      </c>
      <c r="T2346">
        <f>O2346*Q2346</f>
        <v/>
      </c>
      <c r="U2346">
        <f>O2346*P2346</f>
        <v/>
      </c>
    </row>
    <row r="2347">
      <c r="A2347" t="inlineStr">
        <is>
          <t>202606</t>
        </is>
      </c>
      <c r="B2347" t="inlineStr">
        <is>
          <t>Integra</t>
        </is>
      </c>
      <c r="C2347" t="inlineStr">
        <is>
          <t>F3</t>
        </is>
      </c>
      <c r="D2347" t="inlineStr">
        <is>
          <t>IN-FONDO3</t>
        </is>
      </c>
      <c r="E2347" t="inlineStr">
        <is>
          <t>5275282EY236</t>
        </is>
      </c>
      <c r="F2347" t="inlineStr">
        <is>
          <t>US37954Y2366</t>
        </is>
      </c>
      <c r="G2347" t="inlineStr">
        <is>
          <t>TD</t>
        </is>
      </c>
      <c r="H2347" t="inlineStr">
        <is>
          <t>Mayores</t>
        </is>
      </c>
      <c r="I2347" t="inlineStr"/>
      <c r="J2347" t="inlineStr"/>
      <c r="K2347" t="inlineStr"/>
      <c r="L2347" t="inlineStr">
        <is>
          <t>Global X - Data Center &amp; Digital Infrastructure ETF</t>
        </is>
      </c>
      <c r="M2347" t="inlineStr">
        <is>
          <t>Global X - Data Center &amp; Digital Infrastructure ETF</t>
        </is>
      </c>
      <c r="N2347" t="b">
        <v>0</v>
      </c>
      <c r="O2347" t="n">
        <v>26.47541706</v>
      </c>
      <c r="P2347" t="n">
        <v>0.007422185315988432</v>
      </c>
      <c r="Q2347" t="n">
        <v>7.035565161914751</v>
      </c>
      <c r="R2347" t="n">
        <v>186.2695219144995</v>
      </c>
      <c r="S2347" t="n">
        <v>0.1965054517374016</v>
      </c>
      <c r="T2347">
        <f>O2347*Q2347</f>
        <v/>
      </c>
      <c r="U2347">
        <f>O2347*P2347</f>
        <v/>
      </c>
    </row>
    <row r="2348">
      <c r="A2348" t="inlineStr">
        <is>
          <t>202606</t>
        </is>
      </c>
      <c r="B2348" t="inlineStr">
        <is>
          <t>Integra</t>
        </is>
      </c>
      <c r="C2348" t="inlineStr">
        <is>
          <t>F2</t>
        </is>
      </c>
      <c r="D2348" t="inlineStr">
        <is>
          <t>IN-FONDO2</t>
        </is>
      </c>
      <c r="E2348" t="inlineStr">
        <is>
          <t>15528725AC15</t>
        </is>
      </c>
      <c r="F2348" t="inlineStr">
        <is>
          <t>USG42045AC15</t>
        </is>
      </c>
      <c r="G2348" t="inlineStr">
        <is>
          <t>BU</t>
        </is>
      </c>
      <c r="H2348" t="inlineStr">
        <is>
          <t>Mayores</t>
        </is>
      </c>
      <c r="I2348" t="inlineStr"/>
      <c r="J2348" t="inlineStr"/>
      <c r="K2348" t="inlineStr"/>
      <c r="L2348" t="inlineStr">
        <is>
          <t>Aval</t>
        </is>
      </c>
      <c r="M2348" t="inlineStr">
        <is>
          <t>Aval</t>
        </is>
      </c>
      <c r="N2348" t="b">
        <v>0</v>
      </c>
      <c r="O2348" t="n">
        <v>11.02</v>
      </c>
      <c r="P2348" t="n">
        <v>0.0001441382225573373</v>
      </c>
      <c r="Q2348" t="n">
        <v>1.109655424906416</v>
      </c>
      <c r="R2348" t="n">
        <v>12.2284027824687</v>
      </c>
      <c r="S2348" t="n">
        <v>0.001588403212581857</v>
      </c>
      <c r="T2348">
        <f>O2348*Q2348</f>
        <v/>
      </c>
      <c r="U2348">
        <f>O2348*P2348</f>
        <v/>
      </c>
    </row>
    <row r="2349">
      <c r="A2349" t="inlineStr">
        <is>
          <t>202606</t>
        </is>
      </c>
      <c r="B2349" t="inlineStr">
        <is>
          <t>Integra</t>
        </is>
      </c>
      <c r="C2349" t="inlineStr">
        <is>
          <t>F2</t>
        </is>
      </c>
      <c r="D2349" t="inlineStr">
        <is>
          <t>IN-FONDO2</t>
        </is>
      </c>
      <c r="E2349" t="inlineStr">
        <is>
          <t>5270652EF676</t>
        </is>
      </c>
      <c r="F2349" t="inlineStr">
        <is>
          <t>US92189F6768</t>
        </is>
      </c>
      <c r="G2349" t="inlineStr">
        <is>
          <t>TD</t>
        </is>
      </c>
      <c r="H2349" t="inlineStr">
        <is>
          <t>Mayores</t>
        </is>
      </c>
      <c r="I2349" t="inlineStr"/>
      <c r="J2349" t="inlineStr"/>
      <c r="K2349" t="inlineStr"/>
      <c r="L2349" t="inlineStr">
        <is>
          <t>VanEck Semiconductor ETF</t>
        </is>
      </c>
      <c r="M2349" t="inlineStr">
        <is>
          <t>VanEck Semiconductor ETF</t>
        </is>
      </c>
      <c r="N2349" t="b">
        <v>0</v>
      </c>
      <c r="O2349" t="n">
        <v>7.06547718</v>
      </c>
      <c r="P2349" t="n">
        <v>0.04561137625512215</v>
      </c>
      <c r="Q2349" t="n">
        <v>351.1414959956958</v>
      </c>
      <c r="R2349" t="n">
        <v>2480.98222690865</v>
      </c>
      <c r="S2349" t="n">
        <v>0.3222661380789594</v>
      </c>
      <c r="T2349">
        <f>O2349*Q2349</f>
        <v/>
      </c>
      <c r="U2349">
        <f>O2349*P2349</f>
        <v/>
      </c>
    </row>
    <row r="2350">
      <c r="A2350" t="inlineStr">
        <is>
          <t>202606</t>
        </is>
      </c>
      <c r="B2350" t="inlineStr">
        <is>
          <t>Integra</t>
        </is>
      </c>
      <c r="C2350" t="inlineStr">
        <is>
          <t>F1</t>
        </is>
      </c>
      <c r="D2350" t="inlineStr">
        <is>
          <t>IN-FONDO1</t>
        </is>
      </c>
      <c r="E2350" t="inlineStr">
        <is>
          <t>5270652EF676</t>
        </is>
      </c>
      <c r="F2350" t="inlineStr">
        <is>
          <t>US92189F6768</t>
        </is>
      </c>
      <c r="G2350" t="inlineStr">
        <is>
          <t>TD</t>
        </is>
      </c>
      <c r="H2350" t="inlineStr">
        <is>
          <t>Mayores</t>
        </is>
      </c>
      <c r="I2350" t="inlineStr"/>
      <c r="J2350" t="inlineStr"/>
      <c r="K2350" t="inlineStr"/>
      <c r="L2350" t="inlineStr">
        <is>
          <t>VanEck Semiconductor ETF</t>
        </is>
      </c>
      <c r="M2350" t="inlineStr">
        <is>
          <t>VanEck Semiconductor ETF</t>
        </is>
      </c>
      <c r="N2350" t="b">
        <v>0</v>
      </c>
      <c r="O2350" t="n">
        <v>7.06547718</v>
      </c>
      <c r="P2350" t="n">
        <v>0.01109297893767902</v>
      </c>
      <c r="Q2350" t="n">
        <v>24.06737262069586</v>
      </c>
      <c r="R2350" t="n">
        <v>170.0474720340834</v>
      </c>
      <c r="S2350" t="n">
        <v>0.07837718954239176</v>
      </c>
      <c r="T2350">
        <f>O2350*Q2350</f>
        <v/>
      </c>
      <c r="U2350">
        <f>O2350*P2350</f>
        <v/>
      </c>
    </row>
    <row r="2351">
      <c r="A2351" t="inlineStr">
        <is>
          <t>202606</t>
        </is>
      </c>
      <c r="B2351" t="inlineStr">
        <is>
          <t>Integra</t>
        </is>
      </c>
      <c r="C2351" t="inlineStr">
        <is>
          <t>F3</t>
        </is>
      </c>
      <c r="D2351" t="inlineStr">
        <is>
          <t>IN-FONDO3</t>
        </is>
      </c>
      <c r="E2351" t="inlineStr">
        <is>
          <t>5270652EF676</t>
        </is>
      </c>
      <c r="F2351" t="inlineStr">
        <is>
          <t>US92189F6768</t>
        </is>
      </c>
      <c r="G2351" t="inlineStr">
        <is>
          <t>TD</t>
        </is>
      </c>
      <c r="H2351" t="inlineStr">
        <is>
          <t>Mayores</t>
        </is>
      </c>
      <c r="I2351" t="inlineStr"/>
      <c r="J2351" t="inlineStr"/>
      <c r="K2351" t="inlineStr"/>
      <c r="L2351" t="inlineStr">
        <is>
          <t>VanEck Semiconductor ETF</t>
        </is>
      </c>
      <c r="M2351" t="inlineStr">
        <is>
          <t>VanEck Semiconductor ETF</t>
        </is>
      </c>
      <c r="N2351" t="b">
        <v>0</v>
      </c>
      <c r="O2351" t="n">
        <v>7.06547718</v>
      </c>
      <c r="P2351" t="n">
        <v>0.08585638221028911</v>
      </c>
      <c r="Q2351" t="n">
        <v>81.38414036975644</v>
      </c>
      <c r="R2351" t="n">
        <v>575.0177865964309</v>
      </c>
      <c r="S2351" t="n">
        <v>0.6066163092641558</v>
      </c>
      <c r="T2351">
        <f>O2351*Q2351</f>
        <v/>
      </c>
      <c r="U2351">
        <f>O2351*P2351</f>
        <v/>
      </c>
    </row>
    <row r="2352">
      <c r="A2352" t="inlineStr">
        <is>
          <t>202606</t>
        </is>
      </c>
      <c r="B2352" t="inlineStr">
        <is>
          <t>Integra</t>
        </is>
      </c>
      <c r="C2352" t="inlineStr">
        <is>
          <t>F2</t>
        </is>
      </c>
      <c r="D2352" t="inlineStr">
        <is>
          <t>IN-FONDO2</t>
        </is>
      </c>
      <c r="E2352" t="inlineStr">
        <is>
          <t>5271112E7523</t>
        </is>
      </c>
      <c r="F2352" t="inlineStr">
        <is>
          <t>US4642875235</t>
        </is>
      </c>
      <c r="G2352" t="inlineStr">
        <is>
          <t>TD</t>
        </is>
      </c>
      <c r="H2352" t="inlineStr">
        <is>
          <t>Mayores</t>
        </is>
      </c>
      <c r="I2352" t="inlineStr"/>
      <c r="J2352" t="inlineStr"/>
      <c r="K2352" t="inlineStr"/>
      <c r="L2352" t="inlineStr">
        <is>
          <t>BlackRock - iShares PHLX Semiconductor ETF</t>
        </is>
      </c>
      <c r="M2352" t="inlineStr">
        <is>
          <t>BlackRock - iShares PHLX Semiconductor ETF</t>
        </is>
      </c>
      <c r="N2352" t="b">
        <v>0</v>
      </c>
      <c r="O2352" t="n">
        <v>9.967317</v>
      </c>
      <c r="P2352" t="n">
        <v>0.05133430245418194</v>
      </c>
      <c r="Q2352" t="n">
        <v>395.1997339179759</v>
      </c>
      <c r="R2352" t="n">
        <v>3939.081026276118</v>
      </c>
      <c r="S2352" t="n">
        <v>0.5116652655347094</v>
      </c>
      <c r="T2352">
        <f>O2352*Q2352</f>
        <v/>
      </c>
      <c r="U2352">
        <f>O2352*P2352</f>
        <v/>
      </c>
    </row>
    <row r="2353">
      <c r="A2353" t="inlineStr">
        <is>
          <t>202606</t>
        </is>
      </c>
      <c r="B2353" t="inlineStr">
        <is>
          <t>Integra</t>
        </is>
      </c>
      <c r="C2353" t="inlineStr">
        <is>
          <t>F1</t>
        </is>
      </c>
      <c r="D2353" t="inlineStr">
        <is>
          <t>IN-FONDO1</t>
        </is>
      </c>
      <c r="E2353" t="inlineStr">
        <is>
          <t>5271112E7523</t>
        </is>
      </c>
      <c r="F2353" t="inlineStr">
        <is>
          <t>US4642875235</t>
        </is>
      </c>
      <c r="G2353" t="inlineStr">
        <is>
          <t>TD</t>
        </is>
      </c>
      <c r="H2353" t="inlineStr">
        <is>
          <t>Mayores</t>
        </is>
      </c>
      <c r="I2353" t="inlineStr"/>
      <c r="J2353" t="inlineStr"/>
      <c r="K2353" t="inlineStr"/>
      <c r="L2353" t="inlineStr">
        <is>
          <t>BlackRock - iShares PHLX Semiconductor ETF</t>
        </is>
      </c>
      <c r="M2353" t="inlineStr">
        <is>
          <t>BlackRock - iShares PHLX Semiconductor ETF</t>
        </is>
      </c>
      <c r="N2353" t="b">
        <v>0</v>
      </c>
      <c r="O2353" t="n">
        <v>9.967317</v>
      </c>
      <c r="P2353" t="n">
        <v>0.011894136190042</v>
      </c>
      <c r="Q2353" t="n">
        <v>25.80556668278852</v>
      </c>
      <c r="R2353" t="n">
        <v>257.2122634919916</v>
      </c>
      <c r="S2353" t="n">
        <v>0.1185526258473208</v>
      </c>
      <c r="T2353">
        <f>O2353*Q2353</f>
        <v/>
      </c>
      <c r="U2353">
        <f>O2353*P2353</f>
        <v/>
      </c>
    </row>
    <row r="2354">
      <c r="A2354" t="inlineStr">
        <is>
          <t>202606</t>
        </is>
      </c>
      <c r="B2354" t="inlineStr">
        <is>
          <t>Integra</t>
        </is>
      </c>
      <c r="C2354" t="inlineStr">
        <is>
          <t>F3</t>
        </is>
      </c>
      <c r="D2354" t="inlineStr">
        <is>
          <t>IN-FONDO3</t>
        </is>
      </c>
      <c r="E2354" t="inlineStr">
        <is>
          <t>5271112E7523</t>
        </is>
      </c>
      <c r="F2354" t="inlineStr">
        <is>
          <t>US4642875235</t>
        </is>
      </c>
      <c r="G2354" t="inlineStr">
        <is>
          <t>TD</t>
        </is>
      </c>
      <c r="H2354" t="inlineStr">
        <is>
          <t>Mayores</t>
        </is>
      </c>
      <c r="I2354" t="inlineStr"/>
      <c r="J2354" t="inlineStr"/>
      <c r="K2354" t="inlineStr"/>
      <c r="L2354" t="inlineStr">
        <is>
          <t>BlackRock - iShares PHLX Semiconductor ETF</t>
        </is>
      </c>
      <c r="M2354" t="inlineStr">
        <is>
          <t>BlackRock - iShares PHLX Semiconductor ETF</t>
        </is>
      </c>
      <c r="N2354" t="b">
        <v>0</v>
      </c>
      <c r="O2354" t="n">
        <v>9.967317</v>
      </c>
      <c r="P2354" t="n">
        <v>0.09407096725217921</v>
      </c>
      <c r="Q2354" t="n">
        <v>89.17082931375398</v>
      </c>
      <c r="R2354" t="n">
        <v>888.7939229230784</v>
      </c>
      <c r="S2354" t="n">
        <v>0.9376351510990891</v>
      </c>
      <c r="T2354">
        <f>O2354*Q2354</f>
        <v/>
      </c>
      <c r="U2354">
        <f>O2354*P2354</f>
        <v/>
      </c>
    </row>
    <row r="2355">
      <c r="A2355" t="inlineStr">
        <is>
          <t>202606</t>
        </is>
      </c>
      <c r="B2355" t="inlineStr">
        <is>
          <t>Integra</t>
        </is>
      </c>
      <c r="C2355" t="inlineStr">
        <is>
          <t>F3</t>
        </is>
      </c>
      <c r="D2355" t="inlineStr">
        <is>
          <t>IN-FONDO3</t>
        </is>
      </c>
      <c r="E2355" t="inlineStr">
        <is>
          <t>5271112EG764</t>
        </is>
      </c>
      <c r="F2355" t="inlineStr">
        <is>
          <t>US46434G7640</t>
        </is>
      </c>
      <c r="G2355" t="inlineStr">
        <is>
          <t>TD</t>
        </is>
      </c>
      <c r="H2355" t="inlineStr">
        <is>
          <t>Mayores</t>
        </is>
      </c>
      <c r="I2355" t="inlineStr"/>
      <c r="J2355" t="inlineStr"/>
      <c r="K2355" t="inlineStr"/>
      <c r="L2355" t="inlineStr">
        <is>
          <t>BlackRock - iShares MSCI Emerging Markets ex China</t>
        </is>
      </c>
      <c r="M2355" t="inlineStr">
        <is>
          <t>BlackRock - iShares MSCI Emerging Markets ex China</t>
        </is>
      </c>
      <c r="N2355" t="b">
        <v>0</v>
      </c>
      <c r="O2355" t="n">
        <v>86.20937024</v>
      </c>
      <c r="P2355" t="n">
        <v>0.006163219422718537</v>
      </c>
      <c r="Q2355" t="n">
        <v>5.842178551148219</v>
      </c>
      <c r="R2355" t="n">
        <v>503.6505337241236</v>
      </c>
      <c r="S2355" t="n">
        <v>0.5313272650835014</v>
      </c>
      <c r="T2355">
        <f>O2355*Q2355</f>
        <v/>
      </c>
      <c r="U2355">
        <f>O2355*P2355</f>
        <v/>
      </c>
    </row>
    <row r="2356">
      <c r="A2356" t="inlineStr">
        <is>
          <t>202606</t>
        </is>
      </c>
      <c r="B2356" t="inlineStr">
        <is>
          <t>Integra</t>
        </is>
      </c>
      <c r="C2356" t="inlineStr">
        <is>
          <t>F2</t>
        </is>
      </c>
      <c r="D2356" t="inlineStr">
        <is>
          <t>IN-FONDO2</t>
        </is>
      </c>
      <c r="E2356" t="inlineStr">
        <is>
          <t>5271112EG764</t>
        </is>
      </c>
      <c r="F2356" t="inlineStr">
        <is>
          <t>US46434G7640</t>
        </is>
      </c>
      <c r="G2356" t="inlineStr">
        <is>
          <t>TD</t>
        </is>
      </c>
      <c r="H2356" t="inlineStr">
        <is>
          <t>Mayores</t>
        </is>
      </c>
      <c r="I2356" t="inlineStr"/>
      <c r="J2356" t="inlineStr"/>
      <c r="K2356" t="inlineStr"/>
      <c r="L2356" t="inlineStr">
        <is>
          <t>BlackRock - iShares MSCI Emerging Markets ex China</t>
        </is>
      </c>
      <c r="M2356" t="inlineStr">
        <is>
          <t>BlackRock - iShares MSCI Emerging Markets ex China</t>
        </is>
      </c>
      <c r="N2356" t="b">
        <v>0</v>
      </c>
      <c r="O2356" t="n">
        <v>86.20937024</v>
      </c>
      <c r="P2356" t="n">
        <v>0.003088155171031696</v>
      </c>
      <c r="Q2356" t="n">
        <v>23.77431938377736</v>
      </c>
      <c r="R2356" t="n">
        <v>2049.569101960071</v>
      </c>
      <c r="S2356" t="n">
        <v>0.266227912498042</v>
      </c>
      <c r="T2356">
        <f>O2356*Q2356</f>
        <v/>
      </c>
      <c r="U2356">
        <f>O2356*P2356</f>
        <v/>
      </c>
    </row>
    <row r="2357">
      <c r="A2357" t="inlineStr">
        <is>
          <t>202606</t>
        </is>
      </c>
      <c r="B2357" t="inlineStr">
        <is>
          <t>Integra</t>
        </is>
      </c>
      <c r="C2357" t="inlineStr">
        <is>
          <t>F2</t>
        </is>
      </c>
      <c r="D2357" t="inlineStr">
        <is>
          <t>IN-FONDO2</t>
        </is>
      </c>
      <c r="E2357" t="inlineStr">
        <is>
          <t>2100022V2H78</t>
        </is>
      </c>
      <c r="F2357" t="inlineStr">
        <is>
          <t>US05971V2H78</t>
        </is>
      </c>
      <c r="G2357" t="inlineStr">
        <is>
          <t>BU</t>
        </is>
      </c>
      <c r="H2357" t="inlineStr">
        <is>
          <t>Mayores</t>
        </is>
      </c>
      <c r="I2357" t="inlineStr"/>
      <c r="J2357" t="inlineStr"/>
      <c r="K2357" t="inlineStr"/>
      <c r="L2357" t="inlineStr"/>
      <c r="M2357" t="inlineStr">
        <is>
          <t>nan</t>
        </is>
      </c>
      <c r="N2357" t="b">
        <v>0</v>
      </c>
      <c r="O2357" t="n">
        <v>0.44</v>
      </c>
      <c r="P2357" t="n">
        <v>0.003260865146878717</v>
      </c>
      <c r="Q2357" t="n">
        <v>25.10393590210141</v>
      </c>
      <c r="R2357" t="n">
        <v>11.04573179692462</v>
      </c>
      <c r="S2357" t="n">
        <v>0.001434780664626636</v>
      </c>
      <c r="T2357">
        <f>O2357*Q2357</f>
        <v/>
      </c>
      <c r="U2357">
        <f>O2357*P2357</f>
        <v/>
      </c>
    </row>
    <row r="2358">
      <c r="A2358" t="inlineStr">
        <is>
          <t>202606</t>
        </is>
      </c>
      <c r="B2358" t="inlineStr">
        <is>
          <t>Integra</t>
        </is>
      </c>
      <c r="C2358" t="inlineStr">
        <is>
          <t>F2</t>
        </is>
      </c>
      <c r="D2358" t="inlineStr">
        <is>
          <t>IN-FONDO2</t>
        </is>
      </c>
      <c r="E2358" t="inlineStr">
        <is>
          <t>5270082F8671</t>
        </is>
      </c>
      <c r="F2358" t="inlineStr">
        <is>
          <t>LU1951186714</t>
        </is>
      </c>
      <c r="G2358" t="inlineStr">
        <is>
          <t>TD</t>
        </is>
      </c>
      <c r="H2358" t="inlineStr">
        <is>
          <t>Mayores</t>
        </is>
      </c>
      <c r="I2358" t="inlineStr"/>
      <c r="J2358" t="inlineStr"/>
      <c r="K2358" t="inlineStr"/>
      <c r="L2358" t="inlineStr">
        <is>
          <t>UBS - China Opportunity - A3</t>
        </is>
      </c>
      <c r="M2358" t="inlineStr">
        <is>
          <t>UBS - China Opportunity - A3</t>
        </is>
      </c>
      <c r="N2358" t="b">
        <v>0</v>
      </c>
      <c r="O2358" t="n">
        <v>63.38678522</v>
      </c>
      <c r="P2358" t="n">
        <v>1.070112286462863e-08</v>
      </c>
      <c r="Q2358" t="n">
        <v>8.238313771769738e-05</v>
      </c>
      <c r="R2358" t="n">
        <v>0.005222002256261365</v>
      </c>
      <c r="S2358" t="n">
        <v>6.78309776633046e-07</v>
      </c>
      <c r="T2358">
        <f>O2358*Q2358</f>
        <v/>
      </c>
      <c r="U2358">
        <f>O2358*P2358</f>
        <v/>
      </c>
    </row>
    <row r="2359">
      <c r="A2359" t="inlineStr">
        <is>
          <t>202606</t>
        </is>
      </c>
      <c r="B2359" t="inlineStr">
        <is>
          <t>Integra</t>
        </is>
      </c>
      <c r="C2359" t="inlineStr">
        <is>
          <t>F3</t>
        </is>
      </c>
      <c r="D2359" t="inlineStr">
        <is>
          <t>IN-FONDO3</t>
        </is>
      </c>
      <c r="E2359" t="inlineStr">
        <is>
          <t>5270082F8671</t>
        </is>
      </c>
      <c r="F2359" t="inlineStr">
        <is>
          <t>LU1951186714</t>
        </is>
      </c>
      <c r="G2359" t="inlineStr">
        <is>
          <t>TD</t>
        </is>
      </c>
      <c r="H2359" t="inlineStr">
        <is>
          <t>Mayores</t>
        </is>
      </c>
      <c r="I2359" t="inlineStr"/>
      <c r="J2359" t="inlineStr"/>
      <c r="K2359" t="inlineStr"/>
      <c r="L2359" t="inlineStr">
        <is>
          <t>UBS - China Opportunity - A3</t>
        </is>
      </c>
      <c r="M2359" t="inlineStr">
        <is>
          <t>UBS - China Opportunity - A3</t>
        </is>
      </c>
      <c r="N2359" t="b">
        <v>0</v>
      </c>
      <c r="O2359" t="n">
        <v>63.38678522</v>
      </c>
      <c r="P2359" t="n">
        <v>8.497827667789512e-08</v>
      </c>
      <c r="Q2359" t="n">
        <v>8.055177517956271e-05</v>
      </c>
      <c r="R2359" t="n">
        <v>0.005105918072396669</v>
      </c>
      <c r="S2359" t="n">
        <v>5.386499772147473e-06</v>
      </c>
      <c r="T2359">
        <f>O2359*Q2359</f>
        <v/>
      </c>
      <c r="U2359">
        <f>O2359*P2359</f>
        <v/>
      </c>
    </row>
    <row r="2360">
      <c r="A2360" t="inlineStr">
        <is>
          <t>202606</t>
        </is>
      </c>
      <c r="B2360" t="inlineStr">
        <is>
          <t>Integra</t>
        </is>
      </c>
      <c r="C2360" t="inlineStr">
        <is>
          <t>F1</t>
        </is>
      </c>
      <c r="D2360" t="inlineStr">
        <is>
          <t>IN-FONDO1</t>
        </is>
      </c>
      <c r="E2360" t="inlineStr">
        <is>
          <t>2100022V2H78</t>
        </is>
      </c>
      <c r="F2360" t="inlineStr">
        <is>
          <t>US05971V2H78</t>
        </is>
      </c>
      <c r="G2360" t="inlineStr">
        <is>
          <t>BU</t>
        </is>
      </c>
      <c r="H2360" t="inlineStr">
        <is>
          <t>Mayores</t>
        </is>
      </c>
      <c r="I2360" t="inlineStr"/>
      <c r="J2360" t="inlineStr"/>
      <c r="K2360" t="inlineStr"/>
      <c r="L2360" t="inlineStr"/>
      <c r="M2360" t="inlineStr">
        <is>
          <t>nan</t>
        </is>
      </c>
      <c r="N2360" t="b">
        <v>0</v>
      </c>
      <c r="O2360" t="n">
        <v>0.44</v>
      </c>
      <c r="P2360" t="n">
        <v>0.001678130702315969</v>
      </c>
      <c r="Q2360" t="n">
        <v>3.640879257571083</v>
      </c>
      <c r="R2360" t="n">
        <v>1.601986873331277</v>
      </c>
      <c r="S2360" t="n">
        <v>0.0007383775090190262</v>
      </c>
      <c r="T2360">
        <f>O2360*Q2360</f>
        <v/>
      </c>
      <c r="U2360">
        <f>O2360*P2360</f>
        <v/>
      </c>
    </row>
    <row r="2361">
      <c r="A2361" t="inlineStr">
        <is>
          <t>202606</t>
        </is>
      </c>
      <c r="B2361" t="inlineStr">
        <is>
          <t>Integra</t>
        </is>
      </c>
      <c r="C2361" t="inlineStr">
        <is>
          <t>F2</t>
        </is>
      </c>
      <c r="D2361" t="inlineStr">
        <is>
          <t>IN-FONDO2</t>
        </is>
      </c>
      <c r="E2361" t="inlineStr">
        <is>
          <t>2100022V2J35</t>
        </is>
      </c>
      <c r="F2361" t="inlineStr">
        <is>
          <t>US05971V2J35</t>
        </is>
      </c>
      <c r="G2361" t="inlineStr">
        <is>
          <t>BU</t>
        </is>
      </c>
      <c r="H2361" t="inlineStr">
        <is>
          <t>Mayores</t>
        </is>
      </c>
      <c r="I2361" t="inlineStr"/>
      <c r="J2361" t="inlineStr"/>
      <c r="K2361" t="inlineStr"/>
      <c r="L2361" t="inlineStr"/>
      <c r="M2361" t="inlineStr">
        <is>
          <t>nan</t>
        </is>
      </c>
      <c r="N2361" t="b">
        <v>0</v>
      </c>
      <c r="O2361" t="n">
        <v>0.44</v>
      </c>
      <c r="P2361" t="n">
        <v>0.0009953167476707415</v>
      </c>
      <c r="Q2361" t="n">
        <v>7.662496518671174</v>
      </c>
      <c r="R2361" t="n">
        <v>3.371498468215317</v>
      </c>
      <c r="S2361" t="n">
        <v>0.0004379393689751263</v>
      </c>
      <c r="T2361">
        <f>O2361*Q2361</f>
        <v/>
      </c>
      <c r="U2361">
        <f>O2361*P2361</f>
        <v/>
      </c>
    </row>
    <row r="2362">
      <c r="A2362" t="inlineStr">
        <is>
          <t>202606</t>
        </is>
      </c>
      <c r="B2362" t="inlineStr">
        <is>
          <t>Integra</t>
        </is>
      </c>
      <c r="C2362" t="inlineStr">
        <is>
          <t>F3</t>
        </is>
      </c>
      <c r="D2362" t="inlineStr">
        <is>
          <t>IN-FONDO3</t>
        </is>
      </c>
      <c r="E2362" t="inlineStr">
        <is>
          <t>5275152F0769</t>
        </is>
      </c>
      <c r="F2362" t="inlineStr">
        <is>
          <t>LU1713307699</t>
        </is>
      </c>
      <c r="G2362" t="inlineStr">
        <is>
          <t>TD</t>
        </is>
      </c>
      <c r="H2362" t="inlineStr">
        <is>
          <t>Mayores</t>
        </is>
      </c>
      <c r="I2362" t="inlineStr"/>
      <c r="J2362" t="inlineStr"/>
      <c r="K2362" t="inlineStr"/>
      <c r="L2362" t="inlineStr">
        <is>
          <t>Schroder - International Selection Fund China A</t>
        </is>
      </c>
      <c r="M2362" t="inlineStr">
        <is>
          <t>Schroder - International Selection Fund China A</t>
        </is>
      </c>
      <c r="N2362" t="b">
        <v>0</v>
      </c>
      <c r="O2362" t="n">
        <v>74.58446843</v>
      </c>
      <c r="P2362" t="n">
        <v>3.486161706265424e-07</v>
      </c>
      <c r="Q2362" t="n">
        <v>0.0003304568237681622</v>
      </c>
      <c r="R2362" t="n">
        <v>0.02464694653981456</v>
      </c>
      <c r="S2362" t="n">
        <v>2.600135177228284e-05</v>
      </c>
      <c r="T2362">
        <f>O2362*Q2362</f>
        <v/>
      </c>
      <c r="U2362">
        <f>O2362*P2362</f>
        <v/>
      </c>
    </row>
    <row r="2363">
      <c r="A2363" t="inlineStr">
        <is>
          <t>202606</t>
        </is>
      </c>
      <c r="B2363" t="inlineStr">
        <is>
          <t>Integra</t>
        </is>
      </c>
      <c r="C2363" t="inlineStr">
        <is>
          <t>F2</t>
        </is>
      </c>
      <c r="D2363" t="inlineStr">
        <is>
          <t>IN-FONDO2</t>
        </is>
      </c>
      <c r="E2363" t="inlineStr">
        <is>
          <t>5275152F0769</t>
        </is>
      </c>
      <c r="F2363" t="inlineStr">
        <is>
          <t>LU1713307699</t>
        </is>
      </c>
      <c r="G2363" t="inlineStr">
        <is>
          <t>TD</t>
        </is>
      </c>
      <c r="H2363" t="inlineStr">
        <is>
          <t>Mayores</t>
        </is>
      </c>
      <c r="I2363" t="inlineStr"/>
      <c r="J2363" t="inlineStr"/>
      <c r="K2363" t="inlineStr"/>
      <c r="L2363" t="inlineStr">
        <is>
          <t>Schroder - International Selection Fund China A</t>
        </is>
      </c>
      <c r="M2363" t="inlineStr">
        <is>
          <t>Schroder - International Selection Fund China A</t>
        </is>
      </c>
      <c r="N2363" t="b">
        <v>0</v>
      </c>
      <c r="O2363" t="n">
        <v>74.58446843</v>
      </c>
      <c r="P2363" t="n">
        <v>3.54675941338371e-08</v>
      </c>
      <c r="Q2363" t="n">
        <v>0.0002730490742893364</v>
      </c>
      <c r="R2363" t="n">
        <v>0.02036522006117374</v>
      </c>
      <c r="S2363" t="n">
        <v>2.645331654963227e-06</v>
      </c>
      <c r="T2363">
        <f>O2363*Q2363</f>
        <v/>
      </c>
      <c r="U2363">
        <f>O2363*P2363</f>
        <v/>
      </c>
    </row>
    <row r="2364">
      <c r="A2364" t="inlineStr">
        <is>
          <t>202606</t>
        </is>
      </c>
      <c r="B2364" t="inlineStr">
        <is>
          <t>Integra</t>
        </is>
      </c>
      <c r="C2364" t="inlineStr">
        <is>
          <t>F2</t>
        </is>
      </c>
      <c r="D2364" t="inlineStr">
        <is>
          <t>IN-FONDO2</t>
        </is>
      </c>
      <c r="E2364" t="inlineStr">
        <is>
          <t>21000325AG03</t>
        </is>
      </c>
      <c r="F2364" t="inlineStr">
        <is>
          <t>USP13435AG03</t>
        </is>
      </c>
      <c r="G2364" t="inlineStr">
        <is>
          <t>BU</t>
        </is>
      </c>
      <c r="H2364" t="inlineStr">
        <is>
          <t>Mayores</t>
        </is>
      </c>
      <c r="I2364" t="inlineStr"/>
      <c r="J2364" t="inlineStr"/>
      <c r="K2364" t="inlineStr"/>
      <c r="L2364" t="inlineStr"/>
      <c r="M2364" t="inlineStr">
        <is>
          <t>nan</t>
        </is>
      </c>
      <c r="N2364" t="b">
        <v>0</v>
      </c>
      <c r="O2364" t="n">
        <v>0.48</v>
      </c>
      <c r="P2364" t="n">
        <v>0.00289854591160202</v>
      </c>
      <c r="Q2364" t="n">
        <v>22.31460287273928</v>
      </c>
      <c r="R2364" t="n">
        <v>10.71100937891485</v>
      </c>
      <c r="S2364" t="n">
        <v>0.001391302037568969</v>
      </c>
      <c r="T2364">
        <f>O2364*Q2364</f>
        <v/>
      </c>
      <c r="U2364">
        <f>O2364*P2364</f>
        <v/>
      </c>
    </row>
    <row r="2365">
      <c r="A2365" t="inlineStr">
        <is>
          <t>202606</t>
        </is>
      </c>
      <c r="B2365" t="inlineStr">
        <is>
          <t>Integra</t>
        </is>
      </c>
      <c r="C2365" t="inlineStr">
        <is>
          <t>F1</t>
        </is>
      </c>
      <c r="D2365" t="inlineStr">
        <is>
          <t>IN-FONDO1</t>
        </is>
      </c>
      <c r="E2365" t="inlineStr">
        <is>
          <t>1254342KAB22</t>
        </is>
      </c>
      <c r="F2365" t="inlineStr">
        <is>
          <t>USP4R21KAB22</t>
        </is>
      </c>
      <c r="G2365" t="inlineStr">
        <is>
          <t>BU</t>
        </is>
      </c>
      <c r="H2365" t="inlineStr">
        <is>
          <t>Mayores</t>
        </is>
      </c>
      <c r="I2365" t="inlineStr"/>
      <c r="J2365" t="inlineStr"/>
      <c r="K2365" t="inlineStr"/>
      <c r="L2365" t="inlineStr"/>
      <c r="M2365" t="inlineStr">
        <is>
          <t>nan</t>
        </is>
      </c>
      <c r="N2365" t="b">
        <v>0</v>
      </c>
      <c r="O2365" t="n">
        <v>4.3</v>
      </c>
      <c r="P2365" t="n">
        <v>0.007466274552761842</v>
      </c>
      <c r="Q2365" t="n">
        <v>16.19885990582578</v>
      </c>
      <c r="R2365" t="n">
        <v>69.65509759505088</v>
      </c>
      <c r="S2365" t="n">
        <v>0.03210498057687592</v>
      </c>
      <c r="T2365">
        <f>O2365*Q2365</f>
        <v/>
      </c>
      <c r="U2365">
        <f>O2365*P2365</f>
        <v/>
      </c>
    </row>
    <row r="2366">
      <c r="A2366" t="inlineStr">
        <is>
          <t>202606</t>
        </is>
      </c>
      <c r="B2366" t="inlineStr">
        <is>
          <t>Integra</t>
        </is>
      </c>
      <c r="C2366" t="inlineStr">
        <is>
          <t>F1</t>
        </is>
      </c>
      <c r="D2366" t="inlineStr">
        <is>
          <t>IN-FONDO1</t>
        </is>
      </c>
      <c r="E2366" t="inlineStr">
        <is>
          <t>5270472F4576</t>
        </is>
      </c>
      <c r="F2366" t="inlineStr">
        <is>
          <t>LU1997245763</t>
        </is>
      </c>
      <c r="G2366" t="inlineStr">
        <is>
          <t>TD</t>
        </is>
      </c>
      <c r="H2366" t="inlineStr">
        <is>
          <t>Mayores</t>
        </is>
      </c>
      <c r="I2366" t="inlineStr"/>
      <c r="J2366" t="inlineStr"/>
      <c r="K2366" t="inlineStr"/>
      <c r="L2366" t="inlineStr">
        <is>
          <t>Allianz - China-A</t>
        </is>
      </c>
      <c r="M2366" t="inlineStr">
        <is>
          <t>Allianz - China-A</t>
        </is>
      </c>
      <c r="N2366" t="b">
        <v>0</v>
      </c>
      <c r="O2366" t="n">
        <v>77.93995046000001</v>
      </c>
      <c r="P2366" t="n">
        <v>1.100578588154735e-06</v>
      </c>
      <c r="Q2366" t="n">
        <v>0.002387819820833578</v>
      </c>
      <c r="R2366" t="n">
        <v>0.1861065585431752</v>
      </c>
      <c r="S2366" t="n">
        <v>8.577904063811682e-05</v>
      </c>
      <c r="T2366">
        <f>O2366*Q2366</f>
        <v/>
      </c>
      <c r="U2366">
        <f>O2366*P2366</f>
        <v/>
      </c>
    </row>
    <row r="2367">
      <c r="A2367" t="inlineStr">
        <is>
          <t>202606</t>
        </is>
      </c>
      <c r="B2367" t="inlineStr">
        <is>
          <t>Integra</t>
        </is>
      </c>
      <c r="C2367" t="inlineStr">
        <is>
          <t>F3</t>
        </is>
      </c>
      <c r="D2367" t="inlineStr">
        <is>
          <t>IN-FONDO3</t>
        </is>
      </c>
      <c r="E2367" t="inlineStr">
        <is>
          <t>5270472F4576</t>
        </is>
      </c>
      <c r="F2367" t="inlineStr">
        <is>
          <t>LU1997245763</t>
        </is>
      </c>
      <c r="G2367" t="inlineStr">
        <is>
          <t>TD</t>
        </is>
      </c>
      <c r="H2367" t="inlineStr">
        <is>
          <t>Mayores</t>
        </is>
      </c>
      <c r="I2367" t="inlineStr"/>
      <c r="J2367" t="inlineStr"/>
      <c r="K2367" t="inlineStr"/>
      <c r="L2367" t="inlineStr">
        <is>
          <t>Allianz - China-A</t>
        </is>
      </c>
      <c r="M2367" t="inlineStr">
        <is>
          <t>Allianz - China-A</t>
        </is>
      </c>
      <c r="N2367" t="b">
        <v>0</v>
      </c>
      <c r="O2367" t="n">
        <v>77.93995046000001</v>
      </c>
      <c r="P2367" t="n">
        <v>2.459617627258018e-06</v>
      </c>
      <c r="Q2367" t="n">
        <v>0.002331496635187882</v>
      </c>
      <c r="R2367" t="n">
        <v>0.1817167322442002</v>
      </c>
      <c r="S2367" t="n">
        <v>0.0001917024760190327</v>
      </c>
      <c r="T2367">
        <f>O2367*Q2367</f>
        <v/>
      </c>
      <c r="U2367">
        <f>O2367*P2367</f>
        <v/>
      </c>
    </row>
    <row r="2368">
      <c r="A2368" t="inlineStr">
        <is>
          <t>202606</t>
        </is>
      </c>
      <c r="B2368" t="inlineStr">
        <is>
          <t>Integra</t>
        </is>
      </c>
      <c r="C2368" t="inlineStr">
        <is>
          <t>F2</t>
        </is>
      </c>
      <c r="D2368" t="inlineStr">
        <is>
          <t>IN-FONDO2</t>
        </is>
      </c>
      <c r="E2368" t="inlineStr">
        <is>
          <t>1254342KAB22</t>
        </is>
      </c>
      <c r="F2368" t="inlineStr">
        <is>
          <t>USP4R21KAB22</t>
        </is>
      </c>
      <c r="G2368" t="inlineStr">
        <is>
          <t>BU</t>
        </is>
      </c>
      <c r="H2368" t="inlineStr">
        <is>
          <t>Mayores</t>
        </is>
      </c>
      <c r="I2368" t="inlineStr"/>
      <c r="J2368" t="inlineStr"/>
      <c r="K2368" t="inlineStr"/>
      <c r="L2368" t="inlineStr"/>
      <c r="M2368" t="inlineStr">
        <is>
          <t>nan</t>
        </is>
      </c>
      <c r="N2368" t="b">
        <v>0</v>
      </c>
      <c r="O2368" t="n">
        <v>4.3</v>
      </c>
      <c r="P2368" t="n">
        <v>0.001194634281233922</v>
      </c>
      <c r="Q2368" t="n">
        <v>9.196952671058986</v>
      </c>
      <c r="R2368" t="n">
        <v>39.54689648555364</v>
      </c>
      <c r="S2368" t="n">
        <v>0.005136927409305866</v>
      </c>
      <c r="T2368">
        <f>O2368*Q2368</f>
        <v/>
      </c>
      <c r="U2368">
        <f>O2368*P2368</f>
        <v/>
      </c>
    </row>
    <row r="2369">
      <c r="A2369" t="inlineStr">
        <is>
          <t>202606</t>
        </is>
      </c>
      <c r="B2369" t="inlineStr">
        <is>
          <t>Integra</t>
        </is>
      </c>
      <c r="C2369" t="inlineStr">
        <is>
          <t>F2</t>
        </is>
      </c>
      <c r="D2369" t="inlineStr">
        <is>
          <t>IN-FONDO2</t>
        </is>
      </c>
      <c r="E2369" t="inlineStr">
        <is>
          <t>2220082PAB78</t>
        </is>
      </c>
      <c r="F2369" t="inlineStr">
        <is>
          <t>USP6680PAB78</t>
        </is>
      </c>
      <c r="G2369" t="inlineStr">
        <is>
          <t>BU</t>
        </is>
      </c>
      <c r="H2369" t="inlineStr">
        <is>
          <t>Mayores</t>
        </is>
      </c>
      <c r="I2369" t="inlineStr"/>
      <c r="J2369" t="inlineStr"/>
      <c r="K2369" t="inlineStr"/>
      <c r="L2369" t="inlineStr"/>
      <c r="M2369" t="inlineStr">
        <is>
          <t>nan</t>
        </is>
      </c>
      <c r="N2369" t="b">
        <v>0</v>
      </c>
      <c r="O2369" t="n">
        <v>32.13</v>
      </c>
      <c r="P2369" t="n">
        <v>0.001492201811009637</v>
      </c>
      <c r="Q2369" t="n">
        <v>11.48779140788518</v>
      </c>
      <c r="R2369" t="n">
        <v>369.1027379353508</v>
      </c>
      <c r="S2369" t="n">
        <v>0.04794444418773963</v>
      </c>
      <c r="T2369">
        <f>O2369*Q2369</f>
        <v/>
      </c>
      <c r="U2369">
        <f>O2369*P2369</f>
        <v/>
      </c>
    </row>
    <row r="2370">
      <c r="A2370" t="inlineStr">
        <is>
          <t>202606</t>
        </is>
      </c>
      <c r="B2370" t="inlineStr">
        <is>
          <t>Integra</t>
        </is>
      </c>
      <c r="C2370" t="inlineStr">
        <is>
          <t>F2</t>
        </is>
      </c>
      <c r="D2370" t="inlineStr">
        <is>
          <t>IN-FONDO2</t>
        </is>
      </c>
      <c r="E2370" t="inlineStr">
        <is>
          <t>5270472F4576</t>
        </is>
      </c>
      <c r="F2370" t="inlineStr">
        <is>
          <t>LU1997245763</t>
        </is>
      </c>
      <c r="G2370" t="inlineStr">
        <is>
          <t>TD</t>
        </is>
      </c>
      <c r="H2370" t="inlineStr">
        <is>
          <t>Mayores</t>
        </is>
      </c>
      <c r="I2370" t="inlineStr"/>
      <c r="J2370" t="inlineStr"/>
      <c r="K2370" t="inlineStr"/>
      <c r="L2370" t="inlineStr">
        <is>
          <t>Allianz - China-A</t>
        </is>
      </c>
      <c r="M2370" t="inlineStr">
        <is>
          <t>Allianz - China-A</t>
        </is>
      </c>
      <c r="N2370" t="b">
        <v>0</v>
      </c>
      <c r="O2370" t="n">
        <v>77.93995046000001</v>
      </c>
      <c r="P2370" t="n">
        <v>9.243927777338648e-07</v>
      </c>
      <c r="Q2370" t="n">
        <v>0.007116484734981752</v>
      </c>
      <c r="R2370" t="n">
        <v>0.554658467693824</v>
      </c>
      <c r="S2370" t="n">
        <v>7.204712730215922e-05</v>
      </c>
      <c r="T2370">
        <f>O2370*Q2370</f>
        <v/>
      </c>
      <c r="U2370">
        <f>O2370*P2370</f>
        <v/>
      </c>
    </row>
    <row r="2371">
      <c r="A2371" t="inlineStr">
        <is>
          <t>202606</t>
        </is>
      </c>
      <c r="B2371" t="inlineStr">
        <is>
          <t>Integra</t>
        </is>
      </c>
      <c r="C2371" t="inlineStr">
        <is>
          <t>F3</t>
        </is>
      </c>
      <c r="D2371" t="inlineStr">
        <is>
          <t>IN-FONDO3</t>
        </is>
      </c>
      <c r="E2371" t="inlineStr">
        <is>
          <t>5270012F2664</t>
        </is>
      </c>
      <c r="F2371" t="inlineStr">
        <is>
          <t>LU0823426647</t>
        </is>
      </c>
      <c r="G2371" t="inlineStr">
        <is>
          <t>TD</t>
        </is>
      </c>
      <c r="H2371" t="inlineStr">
        <is>
          <t>Mayores</t>
        </is>
      </c>
      <c r="I2371" t="inlineStr"/>
      <c r="J2371" t="inlineStr"/>
      <c r="K2371" t="inlineStr"/>
      <c r="L2371" t="inlineStr">
        <is>
          <t>BNP Paribas - China Equity Class</t>
        </is>
      </c>
      <c r="M2371" t="inlineStr">
        <is>
          <t>BNP Paribas - China Equity Class</t>
        </is>
      </c>
      <c r="N2371" t="b">
        <v>0</v>
      </c>
      <c r="O2371" t="n">
        <v>14.57558104</v>
      </c>
      <c r="P2371" t="n">
        <v>8.286084356613722e-07</v>
      </c>
      <c r="Q2371" t="n">
        <v>0.0007854463873665044</v>
      </c>
      <c r="R2371" t="n">
        <v>0.01144833747163572</v>
      </c>
      <c r="S2371" t="n">
        <v>1.207744940440996e-05</v>
      </c>
      <c r="T2371">
        <f>O2371*Q2371</f>
        <v/>
      </c>
      <c r="U2371">
        <f>O2371*P2371</f>
        <v/>
      </c>
    </row>
    <row r="2372">
      <c r="A2372" t="inlineStr">
        <is>
          <t>202606</t>
        </is>
      </c>
      <c r="B2372" t="inlineStr">
        <is>
          <t>Integra</t>
        </is>
      </c>
      <c r="C2372" t="inlineStr">
        <is>
          <t>F1</t>
        </is>
      </c>
      <c r="D2372" t="inlineStr">
        <is>
          <t>IN-FONDO1</t>
        </is>
      </c>
      <c r="E2372" t="inlineStr">
        <is>
          <t>2220082PAB78</t>
        </is>
      </c>
      <c r="F2372" t="inlineStr">
        <is>
          <t>USP6680PAB78</t>
        </is>
      </c>
      <c r="G2372" t="inlineStr">
        <is>
          <t>BU</t>
        </is>
      </c>
      <c r="H2372" t="inlineStr">
        <is>
          <t>Mayores</t>
        </is>
      </c>
      <c r="I2372" t="inlineStr"/>
      <c r="J2372" t="inlineStr"/>
      <c r="K2372" t="inlineStr"/>
      <c r="L2372" t="inlineStr"/>
      <c r="M2372" t="inlineStr">
        <is>
          <t>nan</t>
        </is>
      </c>
      <c r="N2372" t="b">
        <v>0</v>
      </c>
      <c r="O2372" t="n">
        <v>32.13</v>
      </c>
      <c r="P2372" t="n">
        <v>0.00655596680250133</v>
      </c>
      <c r="Q2372" t="n">
        <v>14.22385247562047</v>
      </c>
      <c r="R2372" t="n">
        <v>457.0123800416858</v>
      </c>
      <c r="S2372" t="n">
        <v>0.2106432133643678</v>
      </c>
      <c r="T2372">
        <f>O2372*Q2372</f>
        <v/>
      </c>
      <c r="U2372">
        <f>O2372*P2372</f>
        <v/>
      </c>
    </row>
    <row r="2373">
      <c r="A2373" t="inlineStr">
        <is>
          <t>202606</t>
        </is>
      </c>
      <c r="B2373" t="inlineStr">
        <is>
          <t>Integra</t>
        </is>
      </c>
      <c r="C2373" t="inlineStr">
        <is>
          <t>F2</t>
        </is>
      </c>
      <c r="D2373" t="inlineStr">
        <is>
          <t>IN-FONDO2</t>
        </is>
      </c>
      <c r="E2373" t="inlineStr">
        <is>
          <t>5270012F2664</t>
        </is>
      </c>
      <c r="F2373" t="inlineStr">
        <is>
          <t>LU0823426647</t>
        </is>
      </c>
      <c r="G2373" t="inlineStr">
        <is>
          <t>TD</t>
        </is>
      </c>
      <c r="H2373" t="inlineStr">
        <is>
          <t>Mayores</t>
        </is>
      </c>
      <c r="I2373" t="inlineStr"/>
      <c r="J2373" t="inlineStr"/>
      <c r="K2373" t="inlineStr"/>
      <c r="L2373" t="inlineStr">
        <is>
          <t>BNP Paribas - China Equity Class</t>
        </is>
      </c>
      <c r="M2373" t="inlineStr">
        <is>
          <t>BNP Paribas - China Equity Class</t>
        </is>
      </c>
      <c r="N2373" t="b">
        <v>0</v>
      </c>
      <c r="O2373" t="n">
        <v>14.57558104</v>
      </c>
      <c r="P2373" t="n">
        <v>1.440175526303787e-07</v>
      </c>
      <c r="Q2373" t="n">
        <v>0.001108726441346767</v>
      </c>
      <c r="R2373" t="n">
        <v>0.0161603320970406</v>
      </c>
      <c r="S2373" t="n">
        <v>2.099139509546549e-06</v>
      </c>
      <c r="T2373">
        <f>O2373*Q2373</f>
        <v/>
      </c>
      <c r="U2373">
        <f>O2373*P2373</f>
        <v/>
      </c>
    </row>
    <row r="2374">
      <c r="A2374" t="inlineStr">
        <is>
          <t>202606</t>
        </is>
      </c>
      <c r="B2374" t="inlineStr">
        <is>
          <t>Integra</t>
        </is>
      </c>
      <c r="C2374" t="inlineStr">
        <is>
          <t>F2</t>
        </is>
      </c>
      <c r="D2374" t="inlineStr">
        <is>
          <t>IN-FONDO2</t>
        </is>
      </c>
      <c r="E2374" t="inlineStr">
        <is>
          <t>5273882F7240</t>
        </is>
      </c>
      <c r="F2374" t="inlineStr">
        <is>
          <t>LU0440072402</t>
        </is>
      </c>
      <c r="G2374" t="inlineStr">
        <is>
          <t>TD</t>
        </is>
      </c>
      <c r="H2374" t="inlineStr">
        <is>
          <t>Mayores</t>
        </is>
      </c>
      <c r="I2374" t="inlineStr"/>
      <c r="J2374" t="inlineStr"/>
      <c r="K2374" t="inlineStr"/>
      <c r="L2374" t="inlineStr">
        <is>
          <t>Robeco - Chinese Equities</t>
        </is>
      </c>
      <c r="M2374" t="inlineStr">
        <is>
          <t>Robeco - Chinese Equities</t>
        </is>
      </c>
      <c r="N2374" t="b">
        <v>0</v>
      </c>
      <c r="O2374" t="n">
        <v>76.81165609</v>
      </c>
      <c r="P2374" t="n">
        <v>2.330871706051287e-08</v>
      </c>
      <c r="Q2374" t="n">
        <v>0.0001794433417792288</v>
      </c>
      <c r="R2374" t="n">
        <v>0.01378334025638645</v>
      </c>
      <c r="S2374" t="n">
        <v>1.790381158751231e-06</v>
      </c>
      <c r="T2374">
        <f>O2374*Q2374</f>
        <v/>
      </c>
      <c r="U2374">
        <f>O2374*P2374</f>
        <v/>
      </c>
    </row>
    <row r="2375">
      <c r="A2375" t="inlineStr">
        <is>
          <t>202606</t>
        </is>
      </c>
      <c r="B2375" t="inlineStr">
        <is>
          <t>Integra</t>
        </is>
      </c>
      <c r="C2375" t="inlineStr">
        <is>
          <t>F3</t>
        </is>
      </c>
      <c r="D2375" t="inlineStr">
        <is>
          <t>IN-FONDO3</t>
        </is>
      </c>
      <c r="E2375" t="inlineStr">
        <is>
          <t>5273882F7240</t>
        </is>
      </c>
      <c r="F2375" t="inlineStr">
        <is>
          <t>LU0440072402</t>
        </is>
      </c>
      <c r="G2375" t="inlineStr">
        <is>
          <t>TD</t>
        </is>
      </c>
      <c r="H2375" t="inlineStr">
        <is>
          <t>Mayores</t>
        </is>
      </c>
      <c r="I2375" t="inlineStr"/>
      <c r="J2375" t="inlineStr"/>
      <c r="K2375" t="inlineStr"/>
      <c r="L2375" t="inlineStr">
        <is>
          <t>Robeco - Chinese Equities</t>
        </is>
      </c>
      <c r="M2375" t="inlineStr">
        <is>
          <t>Robeco - Chinese Equities</t>
        </is>
      </c>
      <c r="N2375" t="b">
        <v>0</v>
      </c>
      <c r="O2375" t="n">
        <v>76.81165609</v>
      </c>
      <c r="P2375" t="n">
        <v>1.850959597821397e-07</v>
      </c>
      <c r="Q2375" t="n">
        <v>0.0001754543481215911</v>
      </c>
      <c r="R2375" t="n">
        <v>0.01347693904741079</v>
      </c>
      <c r="S2375" t="n">
        <v>1.421752720643419e-05</v>
      </c>
      <c r="T2375">
        <f>O2375*Q2375</f>
        <v/>
      </c>
      <c r="U2375">
        <f>O2375*P2375</f>
        <v/>
      </c>
    </row>
    <row r="2376">
      <c r="A2376" t="inlineStr">
        <is>
          <t>202606</t>
        </is>
      </c>
      <c r="B2376" t="inlineStr">
        <is>
          <t>Integra</t>
        </is>
      </c>
      <c r="C2376" t="inlineStr">
        <is>
          <t>F3</t>
        </is>
      </c>
      <c r="D2376" t="inlineStr">
        <is>
          <t>IN-FONDO3</t>
        </is>
      </c>
      <c r="E2376" t="inlineStr">
        <is>
          <t>5275122EE800</t>
        </is>
      </c>
      <c r="F2376" t="inlineStr">
        <is>
          <t>US46138E8003</t>
        </is>
      </c>
      <c r="G2376" t="inlineStr">
        <is>
          <t>TD</t>
        </is>
      </c>
      <c r="H2376" t="inlineStr">
        <is>
          <t>Mayores</t>
        </is>
      </c>
      <c r="I2376" t="inlineStr"/>
      <c r="J2376" t="inlineStr"/>
      <c r="K2376" t="inlineStr"/>
      <c r="L2376" t="inlineStr">
        <is>
          <t>Invesco - China Technology ETF</t>
        </is>
      </c>
      <c r="M2376" t="inlineStr">
        <is>
          <t>Invesco - China Technology ETF</t>
        </is>
      </c>
      <c r="N2376" t="b">
        <v>0</v>
      </c>
      <c r="O2376" t="n">
        <v>19.22328582</v>
      </c>
      <c r="P2376" t="n">
        <v>0.007633805675506866</v>
      </c>
      <c r="Q2376" t="n">
        <v>7.236162259075952</v>
      </c>
      <c r="R2376" t="n">
        <v>139.1028153461139</v>
      </c>
      <c r="S2376" t="n">
        <v>0.1467468283946067</v>
      </c>
      <c r="T2376">
        <f>O2376*Q2376</f>
        <v/>
      </c>
      <c r="U2376">
        <f>O2376*P2376</f>
        <v/>
      </c>
    </row>
    <row r="2377">
      <c r="A2377" t="inlineStr">
        <is>
          <t>202606</t>
        </is>
      </c>
      <c r="B2377" t="inlineStr">
        <is>
          <t>Integra</t>
        </is>
      </c>
      <c r="C2377" t="inlineStr">
        <is>
          <t>F1</t>
        </is>
      </c>
      <c r="D2377" t="inlineStr">
        <is>
          <t>IN-FONDO1</t>
        </is>
      </c>
      <c r="E2377" t="inlineStr">
        <is>
          <t>595132FRAZ03</t>
        </is>
      </c>
      <c r="F2377" t="inlineStr">
        <is>
          <t>USP9379RAZ03</t>
        </is>
      </c>
      <c r="G2377" t="inlineStr">
        <is>
          <t>BU</t>
        </is>
      </c>
      <c r="H2377" t="inlineStr">
        <is>
          <t>Mayores</t>
        </is>
      </c>
      <c r="I2377" t="inlineStr"/>
      <c r="J2377" t="inlineStr"/>
      <c r="K2377" t="inlineStr"/>
      <c r="L2377" t="inlineStr">
        <is>
          <t>Emp. Públicas Medellin</t>
        </is>
      </c>
      <c r="M2377" t="inlineStr">
        <is>
          <t>Emp. Públicas Medellin</t>
        </is>
      </c>
      <c r="N2377" t="b">
        <v>0</v>
      </c>
      <c r="O2377" t="n">
        <v>32.63</v>
      </c>
      <c r="P2377" t="n">
        <v>0.009204711756915149</v>
      </c>
      <c r="Q2377" t="n">
        <v>19.97058039723712</v>
      </c>
      <c r="R2377" t="n">
        <v>651.6400383618474</v>
      </c>
      <c r="S2377" t="n">
        <v>0.3003497446281413</v>
      </c>
      <c r="T2377">
        <f>O2377*Q2377</f>
        <v/>
      </c>
      <c r="U2377">
        <f>O2377*P2377</f>
        <v/>
      </c>
    </row>
    <row r="2378">
      <c r="A2378" t="inlineStr">
        <is>
          <t>202606</t>
        </is>
      </c>
      <c r="B2378" t="inlineStr">
        <is>
          <t>Integra</t>
        </is>
      </c>
      <c r="C2378" t="inlineStr">
        <is>
          <t>F2</t>
        </is>
      </c>
      <c r="D2378" t="inlineStr">
        <is>
          <t>IN-FONDO2</t>
        </is>
      </c>
      <c r="E2378" t="inlineStr">
        <is>
          <t>5275122EE800</t>
        </is>
      </c>
      <c r="F2378" t="inlineStr">
        <is>
          <t>US46138E8003</t>
        </is>
      </c>
      <c r="G2378" t="inlineStr">
        <is>
          <t>TD</t>
        </is>
      </c>
      <c r="H2378" t="inlineStr">
        <is>
          <t>Mayores</t>
        </is>
      </c>
      <c r="I2378" t="inlineStr"/>
      <c r="J2378" t="inlineStr"/>
      <c r="K2378" t="inlineStr"/>
      <c r="L2378" t="inlineStr">
        <is>
          <t>Invesco - China Technology ETF</t>
        </is>
      </c>
      <c r="M2378" t="inlineStr">
        <is>
          <t>Invesco - China Technology ETF</t>
        </is>
      </c>
      <c r="N2378" t="b">
        <v>0</v>
      </c>
      <c r="O2378" t="n">
        <v>19.22328582</v>
      </c>
      <c r="P2378" t="n">
        <v>0.004639532832582755</v>
      </c>
      <c r="Q2378" t="n">
        <v>35.71767908168097</v>
      </c>
      <c r="R2378" t="n">
        <v>686.6111538141885</v>
      </c>
      <c r="S2378" t="n">
        <v>0.08918706571201251</v>
      </c>
      <c r="T2378">
        <f>O2378*Q2378</f>
        <v/>
      </c>
      <c r="U2378">
        <f>O2378*P2378</f>
        <v/>
      </c>
    </row>
    <row r="2379">
      <c r="A2379" t="inlineStr">
        <is>
          <t>202606</t>
        </is>
      </c>
      <c r="B2379" t="inlineStr">
        <is>
          <t>Integra</t>
        </is>
      </c>
      <c r="C2379" t="inlineStr">
        <is>
          <t>F3</t>
        </is>
      </c>
      <c r="D2379" t="inlineStr">
        <is>
          <t>IN-FONDO3</t>
        </is>
      </c>
      <c r="E2379" t="inlineStr">
        <is>
          <t>5270192F5998</t>
        </is>
      </c>
      <c r="F2379" t="inlineStr">
        <is>
          <t>LU0106259988</t>
        </is>
      </c>
      <c r="G2379" t="inlineStr">
        <is>
          <t>TD</t>
        </is>
      </c>
      <c r="H2379" t="inlineStr">
        <is>
          <t>Mayores</t>
        </is>
      </c>
      <c r="I2379" t="inlineStr"/>
      <c r="J2379" t="inlineStr"/>
      <c r="K2379" t="inlineStr"/>
      <c r="L2379" t="inlineStr">
        <is>
          <t>Schroders - Asian Opportunities</t>
        </is>
      </c>
      <c r="M2379" t="inlineStr">
        <is>
          <t>Schroders - Asian Opportunities</t>
        </is>
      </c>
      <c r="N2379" t="b">
        <v>0</v>
      </c>
      <c r="O2379" t="n">
        <v>18.68711857</v>
      </c>
      <c r="P2379" t="n">
        <v>5.618881714154162e-08</v>
      </c>
      <c r="Q2379" t="n">
        <v>5.32619528535152e-05</v>
      </c>
      <c r="R2379" t="n">
        <v>0.0009953124282433884</v>
      </c>
      <c r="S2379" t="n">
        <v>1.050007088232037e-06</v>
      </c>
      <c r="T2379">
        <f>O2379*Q2379</f>
        <v/>
      </c>
      <c r="U2379">
        <f>O2379*P2379</f>
        <v/>
      </c>
    </row>
    <row r="2380">
      <c r="A2380" t="inlineStr">
        <is>
          <t>202606</t>
        </is>
      </c>
      <c r="B2380" t="inlineStr">
        <is>
          <t>Integra</t>
        </is>
      </c>
      <c r="C2380" t="inlineStr">
        <is>
          <t>F2</t>
        </is>
      </c>
      <c r="D2380" t="inlineStr">
        <is>
          <t>IN-FONDO2</t>
        </is>
      </c>
      <c r="E2380" t="inlineStr">
        <is>
          <t>595132FRAZ03</t>
        </is>
      </c>
      <c r="F2380" t="inlineStr">
        <is>
          <t>USP9379RAZ03</t>
        </is>
      </c>
      <c r="G2380" t="inlineStr">
        <is>
          <t>BU</t>
        </is>
      </c>
      <c r="H2380" t="inlineStr">
        <is>
          <t>Mayores</t>
        </is>
      </c>
      <c r="I2380" t="inlineStr"/>
      <c r="J2380" t="inlineStr"/>
      <c r="K2380" t="inlineStr"/>
      <c r="L2380" t="inlineStr">
        <is>
          <t>Emp. Públicas Medellin</t>
        </is>
      </c>
      <c r="M2380" t="inlineStr">
        <is>
          <t>Emp. Públicas Medellin</t>
        </is>
      </c>
      <c r="N2380" t="b">
        <v>0</v>
      </c>
      <c r="O2380" t="n">
        <v>32.63</v>
      </c>
      <c r="P2380" t="n">
        <v>0.003924082850836281</v>
      </c>
      <c r="Q2380" t="n">
        <v>30.20975107057786</v>
      </c>
      <c r="R2380" t="n">
        <v>985.7441774329556</v>
      </c>
      <c r="S2380" t="n">
        <v>0.1280428234227878</v>
      </c>
      <c r="T2380">
        <f>O2380*Q2380</f>
        <v/>
      </c>
      <c r="U2380">
        <f>O2380*P2380</f>
        <v/>
      </c>
    </row>
    <row r="2381">
      <c r="A2381" t="inlineStr">
        <is>
          <t>202606</t>
        </is>
      </c>
      <c r="B2381" t="inlineStr">
        <is>
          <t>Integra</t>
        </is>
      </c>
      <c r="C2381" t="inlineStr">
        <is>
          <t>F2</t>
        </is>
      </c>
      <c r="D2381" t="inlineStr">
        <is>
          <t>IN-FONDO2</t>
        </is>
      </c>
      <c r="E2381" t="inlineStr">
        <is>
          <t>5270192F5998</t>
        </is>
      </c>
      <c r="F2381" t="inlineStr">
        <is>
          <t>LU0106259988</t>
        </is>
      </c>
      <c r="G2381" t="inlineStr">
        <is>
          <t>TD</t>
        </is>
      </c>
      <c r="H2381" t="inlineStr">
        <is>
          <t>Mayores</t>
        </is>
      </c>
      <c r="I2381" t="inlineStr"/>
      <c r="J2381" t="inlineStr"/>
      <c r="K2381" t="inlineStr"/>
      <c r="L2381" t="inlineStr">
        <is>
          <t>Schroders - Asian Opportunities</t>
        </is>
      </c>
      <c r="M2381" t="inlineStr">
        <is>
          <t>Schroders - Asian Opportunities</t>
        </is>
      </c>
      <c r="N2381" t="b">
        <v>0</v>
      </c>
      <c r="O2381" t="n">
        <v>18.68711857</v>
      </c>
      <c r="P2381" t="n">
        <v>1.133369319287951e-08</v>
      </c>
      <c r="Q2381" t="n">
        <v>8.725301250819026e-05</v>
      </c>
      <c r="R2381" t="n">
        <v>0.001630507390330244</v>
      </c>
      <c r="S2381" t="n">
        <v>2.117940685313413e-07</v>
      </c>
      <c r="T2381">
        <f>O2381*Q2381</f>
        <v/>
      </c>
      <c r="U2381">
        <f>O2381*P2381</f>
        <v/>
      </c>
    </row>
    <row r="2382">
      <c r="A2382" t="inlineStr">
        <is>
          <t>202606</t>
        </is>
      </c>
      <c r="B2382" t="inlineStr">
        <is>
          <t>Integra</t>
        </is>
      </c>
      <c r="C2382" t="inlineStr">
        <is>
          <t>F2</t>
        </is>
      </c>
      <c r="D2382" t="inlineStr">
        <is>
          <t>IN-FONDO2</t>
        </is>
      </c>
      <c r="E2382" t="inlineStr">
        <is>
          <t>2220111KEA71</t>
        </is>
      </c>
      <c r="F2382" t="inlineStr">
        <is>
          <t>USP0161KEA71</t>
        </is>
      </c>
      <c r="G2382" t="inlineStr">
        <is>
          <t>BU</t>
        </is>
      </c>
      <c r="H2382" t="inlineStr">
        <is>
          <t>Mayores</t>
        </is>
      </c>
      <c r="I2382" t="inlineStr"/>
      <c r="J2382" t="inlineStr"/>
      <c r="K2382" t="inlineStr"/>
      <c r="L2382" t="inlineStr"/>
      <c r="M2382" t="inlineStr">
        <is>
          <t>nan</t>
        </is>
      </c>
      <c r="N2382" t="b">
        <v>0</v>
      </c>
      <c r="O2382" t="n">
        <v>35.74</v>
      </c>
      <c r="P2382" t="n">
        <v>0.00457102523591513</v>
      </c>
      <c r="Q2382" t="n">
        <v>35.19026987029506</v>
      </c>
      <c r="R2382" t="n">
        <v>1257.700245164345</v>
      </c>
      <c r="S2382" t="n">
        <v>0.1633684419316067</v>
      </c>
      <c r="T2382">
        <f>O2382*Q2382</f>
        <v/>
      </c>
      <c r="U2382">
        <f>O2382*P2382</f>
        <v/>
      </c>
    </row>
    <row r="2383">
      <c r="A2383" t="inlineStr">
        <is>
          <t>202606</t>
        </is>
      </c>
      <c r="B2383" t="inlineStr">
        <is>
          <t>Integra</t>
        </is>
      </c>
      <c r="C2383" t="inlineStr">
        <is>
          <t>F2</t>
        </is>
      </c>
      <c r="D2383" t="inlineStr">
        <is>
          <t>IN-FONDO2</t>
        </is>
      </c>
      <c r="E2383" t="inlineStr">
        <is>
          <t>5275336F6323</t>
        </is>
      </c>
      <c r="F2383" t="inlineStr">
        <is>
          <t>GB0006063233</t>
        </is>
      </c>
      <c r="G2383" t="inlineStr">
        <is>
          <t>TD</t>
        </is>
      </c>
      <c r="H2383" t="inlineStr">
        <is>
          <t>Mayores</t>
        </is>
      </c>
      <c r="I2383" t="inlineStr"/>
      <c r="J2383" t="inlineStr"/>
      <c r="K2383" t="inlineStr"/>
      <c r="L2383" t="inlineStr">
        <is>
          <t>Baillie Gifford &amp; Co Ltd - Overseas Growth Funds ICVC - Pacific Fund</t>
        </is>
      </c>
      <c r="M2383" t="inlineStr">
        <is>
          <t>Baillie Gifford &amp; Co Ltd - Overseas Growth Funds ICVC - Pacific Fund</t>
        </is>
      </c>
      <c r="N2383" t="b">
        <v>0</v>
      </c>
      <c r="O2383" t="n">
        <v>21.48852992</v>
      </c>
      <c r="P2383" t="n">
        <v>0.007045062042575924</v>
      </c>
      <c r="Q2383" t="n">
        <v>54.23676784439918</v>
      </c>
      <c r="R2383" t="n">
        <v>1165.468408588466</v>
      </c>
      <c r="S2383" t="n">
        <v>0.1513880264901491</v>
      </c>
      <c r="T2383">
        <f>O2383*Q2383</f>
        <v/>
      </c>
      <c r="U2383">
        <f>O2383*P2383</f>
        <v/>
      </c>
    </row>
    <row r="2384">
      <c r="A2384" t="inlineStr">
        <is>
          <t>202606</t>
        </is>
      </c>
      <c r="B2384" t="inlineStr">
        <is>
          <t>Integra</t>
        </is>
      </c>
      <c r="C2384" t="inlineStr">
        <is>
          <t>F1</t>
        </is>
      </c>
      <c r="D2384" t="inlineStr">
        <is>
          <t>IN-FONDO1</t>
        </is>
      </c>
      <c r="E2384" t="inlineStr">
        <is>
          <t>2220111KEA71</t>
        </is>
      </c>
      <c r="F2384" t="inlineStr">
        <is>
          <t>USP0161KEA71</t>
        </is>
      </c>
      <c r="G2384" t="inlineStr">
        <is>
          <t>BU</t>
        </is>
      </c>
      <c r="H2384" t="inlineStr">
        <is>
          <t>Mayores</t>
        </is>
      </c>
      <c r="I2384" t="inlineStr"/>
      <c r="J2384" t="inlineStr"/>
      <c r="K2384" t="inlineStr"/>
      <c r="L2384" t="inlineStr"/>
      <c r="M2384" t="inlineStr">
        <is>
          <t>nan</t>
        </is>
      </c>
      <c r="N2384" t="b">
        <v>0</v>
      </c>
      <c r="O2384" t="n">
        <v>35.74</v>
      </c>
      <c r="P2384" t="n">
        <v>0.01806555185002972</v>
      </c>
      <c r="Q2384" t="n">
        <v>39.19509542169361</v>
      </c>
      <c r="R2384" t="n">
        <v>1400.83271037133</v>
      </c>
      <c r="S2384" t="n">
        <v>0.6456628231200621</v>
      </c>
      <c r="T2384">
        <f>O2384*Q2384</f>
        <v/>
      </c>
      <c r="U2384">
        <f>O2384*P2384</f>
        <v/>
      </c>
    </row>
    <row r="2385">
      <c r="A2385" t="inlineStr">
        <is>
          <t>202606</t>
        </is>
      </c>
      <c r="B2385" t="inlineStr">
        <is>
          <t>Integra</t>
        </is>
      </c>
      <c r="C2385" t="inlineStr">
        <is>
          <t>F3</t>
        </is>
      </c>
      <c r="D2385" t="inlineStr">
        <is>
          <t>IN-FONDO3</t>
        </is>
      </c>
      <c r="E2385" t="inlineStr">
        <is>
          <t>5275336F6323</t>
        </is>
      </c>
      <c r="F2385" t="inlineStr">
        <is>
          <t>GB0006063233</t>
        </is>
      </c>
      <c r="G2385" t="inlineStr">
        <is>
          <t>TD</t>
        </is>
      </c>
      <c r="H2385" t="inlineStr">
        <is>
          <t>Mayores</t>
        </is>
      </c>
      <c r="I2385" t="inlineStr"/>
      <c r="J2385" t="inlineStr"/>
      <c r="K2385" t="inlineStr"/>
      <c r="L2385" t="inlineStr">
        <is>
          <t>Baillie Gifford &amp; Co Ltd - Overseas Growth Funds ICVC - Pacific Fund</t>
        </is>
      </c>
      <c r="M2385" t="inlineStr">
        <is>
          <t>Baillie Gifford &amp; Co Ltd - Overseas Growth Funds ICVC - Pacific Fund</t>
        </is>
      </c>
      <c r="N2385" t="b">
        <v>0</v>
      </c>
      <c r="O2385" t="n">
        <v>21.48852992</v>
      </c>
      <c r="P2385" t="n">
        <v>0.01105942574739196</v>
      </c>
      <c r="Q2385" t="n">
        <v>10.48334246404784</v>
      </c>
      <c r="R2385" t="n">
        <v>225.2716182002986</v>
      </c>
      <c r="S2385" t="n">
        <v>0.2376508010708505</v>
      </c>
      <c r="T2385">
        <f>O2385*Q2385</f>
        <v/>
      </c>
      <c r="U2385">
        <f>O2385*P2385</f>
        <v/>
      </c>
    </row>
    <row r="2386">
      <c r="A2386" t="inlineStr">
        <is>
          <t>202606</t>
        </is>
      </c>
      <c r="B2386" t="inlineStr">
        <is>
          <t>Integra</t>
        </is>
      </c>
      <c r="C2386" t="inlineStr">
        <is>
          <t>F2</t>
        </is>
      </c>
      <c r="D2386" t="inlineStr">
        <is>
          <t>IN-FONDO2</t>
        </is>
      </c>
      <c r="E2386" t="inlineStr">
        <is>
          <t>5270942F9527</t>
        </is>
      </c>
      <c r="F2386" t="inlineStr">
        <is>
          <t>IE0003895277</t>
        </is>
      </c>
      <c r="G2386" t="inlineStr">
        <is>
          <t>TD</t>
        </is>
      </c>
      <c r="H2386" t="inlineStr">
        <is>
          <t>Mayores</t>
        </is>
      </c>
      <c r="I2386" t="inlineStr"/>
      <c r="J2386" t="inlineStr"/>
      <c r="K2386" t="inlineStr"/>
      <c r="L2386" t="inlineStr">
        <is>
          <t>Pinebridge - Asia Ex-Japan Small Caps</t>
        </is>
      </c>
      <c r="M2386" t="inlineStr">
        <is>
          <t>Pinebridge - Asia Ex-Japan Small Caps</t>
        </is>
      </c>
      <c r="N2386" t="b">
        <v>0</v>
      </c>
      <c r="O2386" t="n">
        <v>55.38507608</v>
      </c>
      <c r="P2386" t="n">
        <v>1.898041739419086e-07</v>
      </c>
      <c r="Q2386" t="n">
        <v>0.001461217070307202</v>
      </c>
      <c r="R2386" t="n">
        <v>0.08092961860835907</v>
      </c>
      <c r="S2386" t="n">
        <v>1.051231861407416e-05</v>
      </c>
      <c r="T2386">
        <f>O2386*Q2386</f>
        <v/>
      </c>
      <c r="U2386">
        <f>O2386*P2386</f>
        <v/>
      </c>
    </row>
    <row r="2387">
      <c r="A2387" t="inlineStr">
        <is>
          <t>202606</t>
        </is>
      </c>
      <c r="B2387" t="inlineStr">
        <is>
          <t>Integra</t>
        </is>
      </c>
      <c r="C2387" t="inlineStr">
        <is>
          <t>F3</t>
        </is>
      </c>
      <c r="D2387" t="inlineStr">
        <is>
          <t>IN-FONDO3</t>
        </is>
      </c>
      <c r="E2387" t="inlineStr">
        <is>
          <t>5270942F9527</t>
        </is>
      </c>
      <c r="F2387" t="inlineStr">
        <is>
          <t>IE0003895277</t>
        </is>
      </c>
      <c r="G2387" t="inlineStr">
        <is>
          <t>TD</t>
        </is>
      </c>
      <c r="H2387" t="inlineStr">
        <is>
          <t>Mayores</t>
        </is>
      </c>
      <c r="I2387" t="inlineStr"/>
      <c r="J2387" t="inlineStr"/>
      <c r="K2387" t="inlineStr"/>
      <c r="L2387" t="inlineStr">
        <is>
          <t>Pinebridge - Asia Ex-Japan Small Caps</t>
        </is>
      </c>
      <c r="M2387" t="inlineStr">
        <is>
          <t>Pinebridge - Asia Ex-Japan Small Caps</t>
        </is>
      </c>
      <c r="N2387" t="b">
        <v>0</v>
      </c>
      <c r="O2387" t="n">
        <v>55.38507608</v>
      </c>
      <c r="P2387" t="n">
        <v>1.255211173770723e-06</v>
      </c>
      <c r="Q2387" t="n">
        <v>0.001189827473857861</v>
      </c>
      <c r="R2387" t="n">
        <v>0.06589868516169183</v>
      </c>
      <c r="S2387" t="n">
        <v>6.95199663557576e-05</v>
      </c>
      <c r="T2387">
        <f>O2387*Q2387</f>
        <v/>
      </c>
      <c r="U2387">
        <f>O2387*P2387</f>
        <v/>
      </c>
    </row>
    <row r="2388">
      <c r="A2388" t="inlineStr">
        <is>
          <t>202606</t>
        </is>
      </c>
      <c r="B2388" t="inlineStr">
        <is>
          <t>Integra</t>
        </is>
      </c>
      <c r="C2388" t="inlineStr">
        <is>
          <t>F2</t>
        </is>
      </c>
      <c r="D2388" t="inlineStr">
        <is>
          <t>IN-FONDO2</t>
        </is>
      </c>
      <c r="E2388" t="inlineStr">
        <is>
          <t>5270272F1107</t>
        </is>
      </c>
      <c r="F2388" t="inlineStr">
        <is>
          <t>LU0333811072</t>
        </is>
      </c>
      <c r="G2388" t="inlineStr">
        <is>
          <t>TD</t>
        </is>
      </c>
      <c r="H2388" t="inlineStr">
        <is>
          <t>Mayores</t>
        </is>
      </c>
      <c r="I2388" t="inlineStr"/>
      <c r="J2388" t="inlineStr"/>
      <c r="K2388" t="inlineStr"/>
      <c r="L2388" t="inlineStr">
        <is>
          <t>Goldman Sachs - India Equity Portfolio</t>
        </is>
      </c>
      <c r="M2388" t="inlineStr">
        <is>
          <t>Goldman Sachs - India Equity Portfolio</t>
        </is>
      </c>
      <c r="N2388" t="b">
        <v>0</v>
      </c>
      <c r="O2388" t="n">
        <v>160.56308287</v>
      </c>
      <c r="P2388" t="n">
        <v>6.428336046377063e-09</v>
      </c>
      <c r="Q2388" t="n">
        <v>4.948887144869715e-05</v>
      </c>
      <c r="R2388" t="n">
        <v>0.007946085767559938</v>
      </c>
      <c r="S2388" t="n">
        <v>1.032153453330648e-06</v>
      </c>
      <c r="T2388">
        <f>O2388*Q2388</f>
        <v/>
      </c>
      <c r="U2388">
        <f>O2388*P2388</f>
        <v/>
      </c>
    </row>
    <row r="2389">
      <c r="A2389" t="inlineStr">
        <is>
          <t>202606</t>
        </is>
      </c>
      <c r="B2389" t="inlineStr">
        <is>
          <t>Integra</t>
        </is>
      </c>
      <c r="C2389" t="inlineStr">
        <is>
          <t>F3</t>
        </is>
      </c>
      <c r="D2389" t="inlineStr">
        <is>
          <t>IN-FONDO3</t>
        </is>
      </c>
      <c r="E2389" t="inlineStr">
        <is>
          <t>5270272F1107</t>
        </is>
      </c>
      <c r="F2389" t="inlineStr">
        <is>
          <t>LU0333811072</t>
        </is>
      </c>
      <c r="G2389" t="inlineStr">
        <is>
          <t>TD</t>
        </is>
      </c>
      <c r="H2389" t="inlineStr">
        <is>
          <t>Mayores</t>
        </is>
      </c>
      <c r="I2389" t="inlineStr"/>
      <c r="J2389" t="inlineStr"/>
      <c r="K2389" t="inlineStr"/>
      <c r="L2389" t="inlineStr">
        <is>
          <t>Goldman Sachs - India Equity Portfolio</t>
        </is>
      </c>
      <c r="M2389" t="inlineStr">
        <is>
          <t>Goldman Sachs - India Equity Portfolio</t>
        </is>
      </c>
      <c r="N2389" t="b">
        <v>0</v>
      </c>
      <c r="O2389" t="n">
        <v>160.56308287</v>
      </c>
      <c r="P2389" t="n">
        <v>5.140077976837417e-08</v>
      </c>
      <c r="Q2389" t="n">
        <v>4.872332339299268e-05</v>
      </c>
      <c r="R2389" t="n">
        <v>0.007823167011650893</v>
      </c>
      <c r="S2389" t="n">
        <v>8.25306766153208e-06</v>
      </c>
      <c r="T2389">
        <f>O2389*Q2389</f>
        <v/>
      </c>
      <c r="U2389">
        <f>O2389*P2389</f>
        <v/>
      </c>
    </row>
    <row r="2390">
      <c r="A2390" t="inlineStr">
        <is>
          <t>202606</t>
        </is>
      </c>
      <c r="B2390" t="inlineStr">
        <is>
          <t>Integra</t>
        </is>
      </c>
      <c r="C2390" t="inlineStr">
        <is>
          <t>F2</t>
        </is>
      </c>
      <c r="D2390" t="inlineStr">
        <is>
          <t>IN-FONDO2</t>
        </is>
      </c>
      <c r="E2390" t="inlineStr">
        <is>
          <t>5270882F3974</t>
        </is>
      </c>
      <c r="F2390" t="inlineStr">
        <is>
          <t>LU0301639745</t>
        </is>
      </c>
      <c r="G2390" t="inlineStr">
        <is>
          <t>TD</t>
        </is>
      </c>
      <c r="H2390" t="inlineStr">
        <is>
          <t>Mayores</t>
        </is>
      </c>
      <c r="I2390" t="inlineStr"/>
      <c r="J2390" t="inlineStr"/>
      <c r="K2390" t="inlineStr"/>
      <c r="L2390" t="inlineStr">
        <is>
          <t>JP Morgan - Korea Equity Fund</t>
        </is>
      </c>
      <c r="M2390" t="inlineStr">
        <is>
          <t>JP Morgan - Korea Equity Fund</t>
        </is>
      </c>
      <c r="N2390" t="b">
        <v>0</v>
      </c>
      <c r="O2390" t="n">
        <v>76.35919092</v>
      </c>
      <c r="P2390" t="n">
        <v>0.00659475123074566</v>
      </c>
      <c r="Q2390" t="n">
        <v>50.77002719520954</v>
      </c>
      <c r="R2390" t="n">
        <v>3876.758199612598</v>
      </c>
      <c r="S2390" t="n">
        <v>0.5035698682984129</v>
      </c>
      <c r="T2390">
        <f>O2390*Q2390</f>
        <v/>
      </c>
      <c r="U2390">
        <f>O2390*P2390</f>
        <v/>
      </c>
    </row>
    <row r="2391">
      <c r="A2391" t="inlineStr">
        <is>
          <t>202606</t>
        </is>
      </c>
      <c r="B2391" t="inlineStr">
        <is>
          <t>Integra</t>
        </is>
      </c>
      <c r="C2391" t="inlineStr">
        <is>
          <t>F1</t>
        </is>
      </c>
      <c r="D2391" t="inlineStr">
        <is>
          <t>IN-FONDO1</t>
        </is>
      </c>
      <c r="E2391" t="inlineStr">
        <is>
          <t>5270882F3974</t>
        </is>
      </c>
      <c r="F2391" t="inlineStr">
        <is>
          <t>LU0301639745</t>
        </is>
      </c>
      <c r="G2391" t="inlineStr">
        <is>
          <t>TD</t>
        </is>
      </c>
      <c r="H2391" t="inlineStr">
        <is>
          <t>Mayores</t>
        </is>
      </c>
      <c r="I2391" t="inlineStr"/>
      <c r="J2391" t="inlineStr"/>
      <c r="K2391" t="inlineStr"/>
      <c r="L2391" t="inlineStr">
        <is>
          <t>JP Morgan - Korea Equity Fund</t>
        </is>
      </c>
      <c r="M2391" t="inlineStr">
        <is>
          <t>JP Morgan - Korea Equity Fund</t>
        </is>
      </c>
      <c r="N2391" t="b">
        <v>0</v>
      </c>
      <c r="O2391" t="n">
        <v>76.35919092</v>
      </c>
      <c r="P2391" t="n">
        <v>0.0009334722884092626</v>
      </c>
      <c r="Q2391" t="n">
        <v>2.025265307223237</v>
      </c>
      <c r="R2391" t="n">
        <v>154.6476202579116</v>
      </c>
      <c r="S2391" t="n">
        <v>0.07127918868917218</v>
      </c>
      <c r="T2391">
        <f>O2391*Q2391</f>
        <v/>
      </c>
      <c r="U2391">
        <f>O2391*P2391</f>
        <v/>
      </c>
    </row>
    <row r="2392">
      <c r="A2392" t="inlineStr">
        <is>
          <t>202606</t>
        </is>
      </c>
      <c r="B2392" t="inlineStr">
        <is>
          <t>Integra</t>
        </is>
      </c>
      <c r="C2392" t="inlineStr">
        <is>
          <t>F3</t>
        </is>
      </c>
      <c r="D2392" t="inlineStr">
        <is>
          <t>IN-FONDO3</t>
        </is>
      </c>
      <c r="E2392" t="inlineStr">
        <is>
          <t>5270882F3974</t>
        </is>
      </c>
      <c r="F2392" t="inlineStr">
        <is>
          <t>LU0301639745</t>
        </is>
      </c>
      <c r="G2392" t="inlineStr">
        <is>
          <t>TD</t>
        </is>
      </c>
      <c r="H2392" t="inlineStr">
        <is>
          <t>Mayores</t>
        </is>
      </c>
      <c r="I2392" t="inlineStr"/>
      <c r="J2392" t="inlineStr"/>
      <c r="K2392" t="inlineStr"/>
      <c r="L2392" t="inlineStr">
        <is>
          <t>JP Morgan - Korea Equity Fund</t>
        </is>
      </c>
      <c r="M2392" t="inlineStr">
        <is>
          <t>JP Morgan - Korea Equity Fund</t>
        </is>
      </c>
      <c r="N2392" t="b">
        <v>0</v>
      </c>
      <c r="O2392" t="n">
        <v>76.35919092</v>
      </c>
      <c r="P2392" t="n">
        <v>0.01345884397154446</v>
      </c>
      <c r="Q2392" t="n">
        <v>12.7577754710419</v>
      </c>
      <c r="R2392" t="n">
        <v>974.1734129077815</v>
      </c>
      <c r="S2392" t="n">
        <v>1.027706436385655</v>
      </c>
      <c r="T2392">
        <f>O2392*Q2392</f>
        <v/>
      </c>
      <c r="U2392">
        <f>O2392*P2392</f>
        <v/>
      </c>
    </row>
    <row r="2393">
      <c r="A2393" t="inlineStr">
        <is>
          <t>202606</t>
        </is>
      </c>
      <c r="B2393" t="inlineStr">
        <is>
          <t>Integra</t>
        </is>
      </c>
      <c r="C2393" t="inlineStr">
        <is>
          <t>F3</t>
        </is>
      </c>
      <c r="D2393" t="inlineStr">
        <is>
          <t>IN-FONDO3</t>
        </is>
      </c>
      <c r="E2393" t="inlineStr">
        <is>
          <t>5271112E6772</t>
        </is>
      </c>
      <c r="F2393" t="inlineStr">
        <is>
          <t>US4642867729</t>
        </is>
      </c>
      <c r="G2393" t="inlineStr">
        <is>
          <t>TD</t>
        </is>
      </c>
      <c r="H2393" t="inlineStr">
        <is>
          <t>Mayores</t>
        </is>
      </c>
      <c r="I2393" t="inlineStr"/>
      <c r="J2393" t="inlineStr"/>
      <c r="K2393" t="inlineStr"/>
      <c r="L2393" t="inlineStr">
        <is>
          <t>BlackRock - iShares Korea</t>
        </is>
      </c>
      <c r="M2393" t="inlineStr">
        <is>
          <t>BlackRock - iShares Korea</t>
        </is>
      </c>
      <c r="N2393" t="b">
        <v>0</v>
      </c>
      <c r="O2393" t="n">
        <v>58.29023833</v>
      </c>
      <c r="P2393" t="n">
        <v>0.08845017869015248</v>
      </c>
      <c r="Q2393" t="n">
        <v>83.84282650785558</v>
      </c>
      <c r="R2393" t="n">
        <v>4887.218339403743</v>
      </c>
      <c r="S2393" t="n">
        <v>5.155781996180075</v>
      </c>
      <c r="T2393">
        <f>O2393*Q2393</f>
        <v/>
      </c>
      <c r="U2393">
        <f>O2393*P2393</f>
        <v/>
      </c>
    </row>
    <row r="2394">
      <c r="A2394" t="inlineStr">
        <is>
          <t>202606</t>
        </is>
      </c>
      <c r="B2394" t="inlineStr">
        <is>
          <t>Integra</t>
        </is>
      </c>
      <c r="C2394" t="inlineStr">
        <is>
          <t>F1</t>
        </is>
      </c>
      <c r="D2394" t="inlineStr">
        <is>
          <t>IN-FONDO1</t>
        </is>
      </c>
      <c r="E2394" t="inlineStr">
        <is>
          <t>5271112E6772</t>
        </is>
      </c>
      <c r="F2394" t="inlineStr">
        <is>
          <t>US4642867729</t>
        </is>
      </c>
      <c r="G2394" t="inlineStr">
        <is>
          <t>TD</t>
        </is>
      </c>
      <c r="H2394" t="inlineStr">
        <is>
          <t>Mayores</t>
        </is>
      </c>
      <c r="I2394" t="inlineStr"/>
      <c r="J2394" t="inlineStr"/>
      <c r="K2394" t="inlineStr"/>
      <c r="L2394" t="inlineStr">
        <is>
          <t>BlackRock - iShares Korea</t>
        </is>
      </c>
      <c r="M2394" t="inlineStr">
        <is>
          <t>BlackRock - iShares Korea</t>
        </is>
      </c>
      <c r="N2394" t="b">
        <v>0</v>
      </c>
      <c r="O2394" t="n">
        <v>58.29023833</v>
      </c>
      <c r="P2394" t="n">
        <v>0.01323369139936939</v>
      </c>
      <c r="Q2394" t="n">
        <v>28.71187116150432</v>
      </c>
      <c r="R2394" t="n">
        <v>1673.621812904341</v>
      </c>
      <c r="S2394" t="n">
        <v>0.7713950256549129</v>
      </c>
      <c r="T2394">
        <f>O2394*Q2394</f>
        <v/>
      </c>
      <c r="U2394">
        <f>O2394*P2394</f>
        <v/>
      </c>
    </row>
    <row r="2395">
      <c r="A2395" t="inlineStr">
        <is>
          <t>202606</t>
        </is>
      </c>
      <c r="B2395" t="inlineStr">
        <is>
          <t>Integra</t>
        </is>
      </c>
      <c r="C2395" t="inlineStr">
        <is>
          <t>F2</t>
        </is>
      </c>
      <c r="D2395" t="inlineStr">
        <is>
          <t>IN-FONDO2</t>
        </is>
      </c>
      <c r="E2395" t="inlineStr">
        <is>
          <t>5271112E6772</t>
        </is>
      </c>
      <c r="F2395" t="inlineStr">
        <is>
          <t>US4642867729</t>
        </is>
      </c>
      <c r="G2395" t="inlineStr">
        <is>
          <t>TD</t>
        </is>
      </c>
      <c r="H2395" t="inlineStr">
        <is>
          <t>Mayores</t>
        </is>
      </c>
      <c r="I2395" t="inlineStr"/>
      <c r="J2395" t="inlineStr"/>
      <c r="K2395" t="inlineStr"/>
      <c r="L2395" t="inlineStr">
        <is>
          <t>BlackRock - iShares Korea</t>
        </is>
      </c>
      <c r="M2395" t="inlineStr">
        <is>
          <t>BlackRock - iShares Korea</t>
        </is>
      </c>
      <c r="N2395" t="b">
        <v>0</v>
      </c>
      <c r="O2395" t="n">
        <v>58.29023833</v>
      </c>
      <c r="P2395" t="n">
        <v>0.05190616254261924</v>
      </c>
      <c r="Q2395" t="n">
        <v>399.6022278447308</v>
      </c>
      <c r="R2395" t="n">
        <v>23292.90909826832</v>
      </c>
      <c r="S2395" t="n">
        <v>3.025622585404995</v>
      </c>
      <c r="T2395">
        <f>O2395*Q2395</f>
        <v/>
      </c>
      <c r="U2395">
        <f>O2395*P2395</f>
        <v/>
      </c>
    </row>
    <row r="2396">
      <c r="A2396" t="inlineStr">
        <is>
          <t>202606</t>
        </is>
      </c>
      <c r="B2396" t="inlineStr">
        <is>
          <t>Integra</t>
        </is>
      </c>
      <c r="C2396" t="inlineStr">
        <is>
          <t>F3</t>
        </is>
      </c>
      <c r="D2396" t="inlineStr">
        <is>
          <t>IN-FONDO3</t>
        </is>
      </c>
      <c r="E2396" t="inlineStr">
        <is>
          <t>5271112E6731</t>
        </is>
      </c>
      <c r="F2396" t="inlineStr">
        <is>
          <t>US46434G7723</t>
        </is>
      </c>
      <c r="G2396" t="inlineStr">
        <is>
          <t>TD</t>
        </is>
      </c>
      <c r="H2396" t="inlineStr">
        <is>
          <t>Mayores</t>
        </is>
      </c>
      <c r="I2396" t="inlineStr"/>
      <c r="J2396" t="inlineStr"/>
      <c r="K2396" t="inlineStr"/>
      <c r="L2396" t="inlineStr">
        <is>
          <t>BlackRock - iShares Taiwan</t>
        </is>
      </c>
      <c r="M2396" t="inlineStr">
        <is>
          <t>BlackRock - iShares Taiwan</t>
        </is>
      </c>
      <c r="N2396" t="b">
        <v>0</v>
      </c>
      <c r="O2396" t="n">
        <v>55.44635619</v>
      </c>
      <c r="P2396" t="n">
        <v>0.009917886026881987</v>
      </c>
      <c r="Q2396" t="n">
        <v>9.401265320101956</v>
      </c>
      <c r="R2396" t="n">
        <v>521.2659055750674</v>
      </c>
      <c r="S2396" t="n">
        <v>0.5499106412983226</v>
      </c>
      <c r="T2396">
        <f>O2396*Q2396</f>
        <v/>
      </c>
      <c r="U2396">
        <f>O2396*P2396</f>
        <v/>
      </c>
    </row>
    <row r="2397">
      <c r="A2397" t="inlineStr">
        <is>
          <t>202606</t>
        </is>
      </c>
      <c r="B2397" t="inlineStr">
        <is>
          <t>Integra</t>
        </is>
      </c>
      <c r="C2397" t="inlineStr">
        <is>
          <t>F1</t>
        </is>
      </c>
      <c r="D2397" t="inlineStr">
        <is>
          <t>IN-FONDO1</t>
        </is>
      </c>
      <c r="E2397" t="inlineStr">
        <is>
          <t>5271112E6731</t>
        </is>
      </c>
      <c r="F2397" t="inlineStr">
        <is>
          <t>US46434G7723</t>
        </is>
      </c>
      <c r="G2397" t="inlineStr">
        <is>
          <t>TD</t>
        </is>
      </c>
      <c r="H2397" t="inlineStr">
        <is>
          <t>Mayores</t>
        </is>
      </c>
      <c r="I2397" t="inlineStr"/>
      <c r="J2397" t="inlineStr"/>
      <c r="K2397" t="inlineStr"/>
      <c r="L2397" t="inlineStr">
        <is>
          <t>BlackRock - iShares Taiwan</t>
        </is>
      </c>
      <c r="M2397" t="inlineStr">
        <is>
          <t>BlackRock - iShares Taiwan</t>
        </is>
      </c>
      <c r="N2397" t="b">
        <v>0</v>
      </c>
      <c r="O2397" t="n">
        <v>55.44635619</v>
      </c>
      <c r="P2397" t="n">
        <v>0.003016292658315879</v>
      </c>
      <c r="Q2397" t="n">
        <v>6.544160928150684</v>
      </c>
      <c r="R2397" t="n">
        <v>362.8498777869239</v>
      </c>
      <c r="S2397" t="n">
        <v>0.1672424371062642</v>
      </c>
      <c r="T2397">
        <f>O2397*Q2397</f>
        <v/>
      </c>
      <c r="U2397">
        <f>O2397*P2397</f>
        <v/>
      </c>
    </row>
    <row r="2398">
      <c r="A2398" t="inlineStr">
        <is>
          <t>202606</t>
        </is>
      </c>
      <c r="B2398" t="inlineStr">
        <is>
          <t>Integra</t>
        </is>
      </c>
      <c r="C2398" t="inlineStr">
        <is>
          <t>F2</t>
        </is>
      </c>
      <c r="D2398" t="inlineStr">
        <is>
          <t>IN-FONDO2</t>
        </is>
      </c>
      <c r="E2398" t="inlineStr">
        <is>
          <t>5271112E6731</t>
        </is>
      </c>
      <c r="F2398" t="inlineStr">
        <is>
          <t>US46434G7723</t>
        </is>
      </c>
      <c r="G2398" t="inlineStr">
        <is>
          <t>TD</t>
        </is>
      </c>
      <c r="H2398" t="inlineStr">
        <is>
          <t>Mayores</t>
        </is>
      </c>
      <c r="I2398" t="inlineStr"/>
      <c r="J2398" t="inlineStr"/>
      <c r="K2398" t="inlineStr"/>
      <c r="L2398" t="inlineStr">
        <is>
          <t>BlackRock - iShares Taiwan</t>
        </is>
      </c>
      <c r="M2398" t="inlineStr">
        <is>
          <t>BlackRock - iShares Taiwan</t>
        </is>
      </c>
      <c r="N2398" t="b">
        <v>0</v>
      </c>
      <c r="O2398" t="n">
        <v>55.44635619</v>
      </c>
      <c r="P2398" t="n">
        <v>0.004918100843589738</v>
      </c>
      <c r="Q2398" t="n">
        <v>37.86224905857467</v>
      </c>
      <c r="R2398" t="n">
        <v>2099.323747456223</v>
      </c>
      <c r="S2398" t="n">
        <v>0.2726907711520161</v>
      </c>
      <c r="T2398">
        <f>O2398*Q2398</f>
        <v/>
      </c>
      <c r="U2398">
        <f>O2398*P2398</f>
        <v/>
      </c>
    </row>
    <row r="2399">
      <c r="A2399" t="inlineStr">
        <is>
          <t>202606</t>
        </is>
      </c>
      <c r="B2399" t="inlineStr">
        <is>
          <t>Integra</t>
        </is>
      </c>
      <c r="C2399" t="inlineStr">
        <is>
          <t>F2</t>
        </is>
      </c>
      <c r="D2399" t="inlineStr">
        <is>
          <t>IN-FONDO2</t>
        </is>
      </c>
      <c r="E2399" t="inlineStr">
        <is>
          <t>5270194F2029</t>
        </is>
      </c>
      <c r="F2399" t="inlineStr">
        <is>
          <t>LU0106820292</t>
        </is>
      </c>
      <c r="G2399" t="inlineStr">
        <is>
          <t>TD</t>
        </is>
      </c>
      <c r="H2399" t="inlineStr">
        <is>
          <t>Mayores</t>
        </is>
      </c>
      <c r="I2399" t="inlineStr"/>
      <c r="J2399" t="inlineStr"/>
      <c r="K2399" t="inlineStr"/>
      <c r="L2399" t="inlineStr">
        <is>
          <t>Schroders - Emerging Europe</t>
        </is>
      </c>
      <c r="M2399" t="inlineStr">
        <is>
          <t>Schroders - Emerging Europe</t>
        </is>
      </c>
      <c r="N2399" t="b">
        <v>0</v>
      </c>
      <c r="O2399" t="n">
        <v>84.86340337</v>
      </c>
      <c r="P2399" t="n">
        <v>0.002566637502441727</v>
      </c>
      <c r="Q2399" t="n">
        <v>19.75938913232932</v>
      </c>
      <c r="R2399" t="n">
        <v>1676.849010281657</v>
      </c>
      <c r="S2399" t="n">
        <v>0.2178135936742817</v>
      </c>
      <c r="T2399">
        <f>O2399*Q2399</f>
        <v/>
      </c>
      <c r="U2399">
        <f>O2399*P2399</f>
        <v/>
      </c>
    </row>
    <row r="2400">
      <c r="A2400" t="inlineStr">
        <is>
          <t>202606</t>
        </is>
      </c>
      <c r="B2400" t="inlineStr">
        <is>
          <t>Integra</t>
        </is>
      </c>
      <c r="C2400" t="inlineStr">
        <is>
          <t>F1</t>
        </is>
      </c>
      <c r="D2400" t="inlineStr">
        <is>
          <t>IN-FONDO1</t>
        </is>
      </c>
      <c r="E2400" t="inlineStr">
        <is>
          <t>5270194F2029</t>
        </is>
      </c>
      <c r="F2400" t="inlineStr">
        <is>
          <t>LU0106820292</t>
        </is>
      </c>
      <c r="G2400" t="inlineStr">
        <is>
          <t>TD</t>
        </is>
      </c>
      <c r="H2400" t="inlineStr">
        <is>
          <t>Mayores</t>
        </is>
      </c>
      <c r="I2400" t="inlineStr"/>
      <c r="J2400" t="inlineStr"/>
      <c r="K2400" t="inlineStr"/>
      <c r="L2400" t="inlineStr">
        <is>
          <t>Schroders - Emerging Europe</t>
        </is>
      </c>
      <c r="M2400" t="inlineStr">
        <is>
          <t>Schroders - Emerging Europe</t>
        </is>
      </c>
      <c r="N2400" t="b">
        <v>0</v>
      </c>
      <c r="O2400" t="n">
        <v>84.86340337</v>
      </c>
      <c r="P2400" t="n">
        <v>0.0005315769356260612</v>
      </c>
      <c r="Q2400" t="n">
        <v>1.153311500738942</v>
      </c>
      <c r="R2400" t="n">
        <v>97.87393909846891</v>
      </c>
      <c r="S2400" t="n">
        <v>0.04511142791022296</v>
      </c>
      <c r="T2400">
        <f>O2400*Q2400</f>
        <v/>
      </c>
      <c r="U2400">
        <f>O2400*P2400</f>
        <v/>
      </c>
    </row>
    <row r="2401">
      <c r="A2401" t="inlineStr">
        <is>
          <t>202606</t>
        </is>
      </c>
      <c r="B2401" t="inlineStr">
        <is>
          <t>Integra</t>
        </is>
      </c>
      <c r="C2401" t="inlineStr">
        <is>
          <t>F3</t>
        </is>
      </c>
      <c r="D2401" t="inlineStr">
        <is>
          <t>IN-FONDO3</t>
        </is>
      </c>
      <c r="E2401" t="inlineStr">
        <is>
          <t>5270194F2029</t>
        </is>
      </c>
      <c r="F2401" t="inlineStr">
        <is>
          <t>LU0106820292</t>
        </is>
      </c>
      <c r="G2401" t="inlineStr">
        <is>
          <t>TD</t>
        </is>
      </c>
      <c r="H2401" t="inlineStr">
        <is>
          <t>Mayores</t>
        </is>
      </c>
      <c r="I2401" t="inlineStr"/>
      <c r="J2401" t="inlineStr"/>
      <c r="K2401" t="inlineStr"/>
      <c r="L2401" t="inlineStr">
        <is>
          <t>Schroders - Emerging Europe</t>
        </is>
      </c>
      <c r="M2401" t="inlineStr">
        <is>
          <t>Schroders - Emerging Europe</t>
        </is>
      </c>
      <c r="N2401" t="b">
        <v>0</v>
      </c>
      <c r="O2401" t="n">
        <v>84.86340337</v>
      </c>
      <c r="P2401" t="n">
        <v>0.006152952753118986</v>
      </c>
      <c r="Q2401" t="n">
        <v>5.832446670322246</v>
      </c>
      <c r="R2401" t="n">
        <v>494.9612744175702</v>
      </c>
      <c r="S2401" t="n">
        <v>0.5221605114044886</v>
      </c>
      <c r="T2401">
        <f>O2401*Q2401</f>
        <v/>
      </c>
      <c r="U2401">
        <f>O2401*P2401</f>
        <v/>
      </c>
    </row>
    <row r="2402">
      <c r="A2402" t="inlineStr">
        <is>
          <t>202606</t>
        </is>
      </c>
      <c r="B2402" t="inlineStr">
        <is>
          <t>Integra</t>
        </is>
      </c>
      <c r="C2402" t="inlineStr">
        <is>
          <t>F1</t>
        </is>
      </c>
      <c r="D2402" t="inlineStr">
        <is>
          <t>IN-FONDO1</t>
        </is>
      </c>
      <c r="E2402" t="inlineStr">
        <is>
          <t>5460042E8427</t>
        </is>
      </c>
      <c r="F2402" t="inlineStr">
        <is>
          <t>US4642898427</t>
        </is>
      </c>
      <c r="G2402" t="inlineStr">
        <is>
          <t>TD</t>
        </is>
      </c>
      <c r="H2402" t="inlineStr">
        <is>
          <t>Mayores</t>
        </is>
      </c>
      <c r="I2402" t="inlineStr"/>
      <c r="J2402" t="inlineStr"/>
      <c r="K2402" t="inlineStr"/>
      <c r="L2402" t="inlineStr">
        <is>
          <t>BlackRock - iShares MSCI Peru</t>
        </is>
      </c>
      <c r="M2402" t="inlineStr">
        <is>
          <t>BlackRock - iShares MSCI Peru</t>
        </is>
      </c>
      <c r="N2402" t="b">
        <v>0</v>
      </c>
      <c r="O2402" t="n">
        <v>20.49611631</v>
      </c>
      <c r="P2402" t="n">
        <v>0.005147988028711526</v>
      </c>
      <c r="Q2402" t="n">
        <v>11.16909595068654</v>
      </c>
      <c r="R2402" t="n">
        <v>228.9230896828214</v>
      </c>
      <c r="S2402" t="n">
        <v>0.1055137613989591</v>
      </c>
      <c r="T2402">
        <f>O2402*Q2402</f>
        <v/>
      </c>
      <c r="U2402">
        <f>O2402*P2402</f>
        <v/>
      </c>
    </row>
    <row r="2403">
      <c r="A2403" t="inlineStr">
        <is>
          <t>202606</t>
        </is>
      </c>
      <c r="B2403" t="inlineStr">
        <is>
          <t>Integra</t>
        </is>
      </c>
      <c r="C2403" t="inlineStr">
        <is>
          <t>F3</t>
        </is>
      </c>
      <c r="D2403" t="inlineStr">
        <is>
          <t>IN-FONDO3</t>
        </is>
      </c>
      <c r="E2403" t="inlineStr">
        <is>
          <t>5460042E8427</t>
        </is>
      </c>
      <c r="F2403" t="inlineStr">
        <is>
          <t>US4642898427</t>
        </is>
      </c>
      <c r="G2403" t="inlineStr">
        <is>
          <t>TD</t>
        </is>
      </c>
      <c r="H2403" t="inlineStr">
        <is>
          <t>Mayores</t>
        </is>
      </c>
      <c r="I2403" t="inlineStr"/>
      <c r="J2403" t="inlineStr"/>
      <c r="K2403" t="inlineStr"/>
      <c r="L2403" t="inlineStr">
        <is>
          <t>BlackRock - iShares MSCI Peru</t>
        </is>
      </c>
      <c r="M2403" t="inlineStr">
        <is>
          <t>BlackRock - iShares MSCI Peru</t>
        </is>
      </c>
      <c r="N2403" t="b">
        <v>0</v>
      </c>
      <c r="O2403" t="n">
        <v>20.49611631</v>
      </c>
      <c r="P2403" t="n">
        <v>0.02556988383327225</v>
      </c>
      <c r="Q2403" t="n">
        <v>24.23795367976741</v>
      </c>
      <c r="R2403" t="n">
        <v>496.7839177369054</v>
      </c>
      <c r="S2403" t="n">
        <v>0.5240833130799367</v>
      </c>
      <c r="T2403">
        <f>O2403*Q2403</f>
        <v/>
      </c>
      <c r="U2403">
        <f>O2403*P2403</f>
        <v/>
      </c>
    </row>
    <row r="2404">
      <c r="A2404" t="inlineStr">
        <is>
          <t>202606</t>
        </is>
      </c>
      <c r="B2404" t="inlineStr">
        <is>
          <t>Integra</t>
        </is>
      </c>
      <c r="C2404" t="inlineStr">
        <is>
          <t>F2</t>
        </is>
      </c>
      <c r="D2404" t="inlineStr">
        <is>
          <t>IN-FONDO2</t>
        </is>
      </c>
      <c r="E2404" t="inlineStr">
        <is>
          <t>5275282EY830</t>
        </is>
      </c>
      <c r="F2404" t="inlineStr">
        <is>
          <t>US37954Y8306</t>
        </is>
      </c>
      <c r="G2404" t="inlineStr">
        <is>
          <t>TD</t>
        </is>
      </c>
      <c r="H2404" t="inlineStr">
        <is>
          <t>Mayores</t>
        </is>
      </c>
      <c r="I2404" t="inlineStr"/>
      <c r="J2404" t="inlineStr"/>
      <c r="K2404" t="inlineStr"/>
      <c r="L2404" t="inlineStr">
        <is>
          <t>Global X - Copper Miners ETF</t>
        </is>
      </c>
      <c r="M2404" t="inlineStr">
        <is>
          <t>Global X - Copper Miners ETF</t>
        </is>
      </c>
      <c r="N2404" t="b">
        <v>0</v>
      </c>
      <c r="O2404" t="n">
        <v>73.48258736</v>
      </c>
      <c r="P2404" t="n">
        <v>0.01615202978798798</v>
      </c>
      <c r="Q2404" t="n">
        <v>124.3472214343502</v>
      </c>
      <c r="R2404" t="n">
        <v>9137.355562022905</v>
      </c>
      <c r="S2404" t="n">
        <v>1.186892939937149</v>
      </c>
      <c r="T2404">
        <f>O2404*Q2404</f>
        <v/>
      </c>
      <c r="U2404">
        <f>O2404*P2404</f>
        <v/>
      </c>
    </row>
    <row r="2405">
      <c r="A2405" t="inlineStr">
        <is>
          <t>202606</t>
        </is>
      </c>
      <c r="B2405" t="inlineStr">
        <is>
          <t>Integra</t>
        </is>
      </c>
      <c r="C2405" t="inlineStr">
        <is>
          <t>F1</t>
        </is>
      </c>
      <c r="D2405" t="inlineStr">
        <is>
          <t>IN-FONDO1</t>
        </is>
      </c>
      <c r="E2405" t="inlineStr">
        <is>
          <t>5275282EY830</t>
        </is>
      </c>
      <c r="F2405" t="inlineStr">
        <is>
          <t>US37954Y8306</t>
        </is>
      </c>
      <c r="G2405" t="inlineStr">
        <is>
          <t>TD</t>
        </is>
      </c>
      <c r="H2405" t="inlineStr">
        <is>
          <t>Mayores</t>
        </is>
      </c>
      <c r="I2405" t="inlineStr"/>
      <c r="J2405" t="inlineStr"/>
      <c r="K2405" t="inlineStr"/>
      <c r="L2405" t="inlineStr">
        <is>
          <t>Global X - Copper Miners ETF</t>
        </is>
      </c>
      <c r="M2405" t="inlineStr">
        <is>
          <t>Global X - Copper Miners ETF</t>
        </is>
      </c>
      <c r="N2405" t="b">
        <v>0</v>
      </c>
      <c r="O2405" t="n">
        <v>73.48258736</v>
      </c>
      <c r="P2405" t="n">
        <v>0.004931571968605345</v>
      </c>
      <c r="Q2405" t="n">
        <v>10.69955877866626</v>
      </c>
      <c r="R2405" t="n">
        <v>786.2312626667982</v>
      </c>
      <c r="S2405" t="n">
        <v>0.3623846680051694</v>
      </c>
      <c r="T2405">
        <f>O2405*Q2405</f>
        <v/>
      </c>
      <c r="U2405">
        <f>O2405*P2405</f>
        <v/>
      </c>
    </row>
    <row r="2406">
      <c r="A2406" t="inlineStr">
        <is>
          <t>202606</t>
        </is>
      </c>
      <c r="B2406" t="inlineStr">
        <is>
          <t>Integra</t>
        </is>
      </c>
      <c r="C2406" t="inlineStr">
        <is>
          <t>F3</t>
        </is>
      </c>
      <c r="D2406" t="inlineStr">
        <is>
          <t>IN-FONDO3</t>
        </is>
      </c>
      <c r="E2406" t="inlineStr">
        <is>
          <t>5275282EY830</t>
        </is>
      </c>
      <c r="F2406" t="inlineStr">
        <is>
          <t>US37954Y8306</t>
        </is>
      </c>
      <c r="G2406" t="inlineStr">
        <is>
          <t>TD</t>
        </is>
      </c>
      <c r="H2406" t="inlineStr">
        <is>
          <t>Mayores</t>
        </is>
      </c>
      <c r="I2406" t="inlineStr"/>
      <c r="J2406" t="inlineStr"/>
      <c r="K2406" t="inlineStr"/>
      <c r="L2406" t="inlineStr">
        <is>
          <t>Global X - Copper Miners ETF</t>
        </is>
      </c>
      <c r="M2406" t="inlineStr">
        <is>
          <t>Global X - Copper Miners ETF</t>
        </is>
      </c>
      <c r="N2406" t="b">
        <v>0</v>
      </c>
      <c r="O2406" t="n">
        <v>73.48258736</v>
      </c>
      <c r="P2406" t="n">
        <v>0.03095929773509021</v>
      </c>
      <c r="Q2406" t="n">
        <v>29.34663408540074</v>
      </c>
      <c r="R2406" t="n">
        <v>2156.466602902413</v>
      </c>
      <c r="S2406" t="n">
        <v>2.274969300423016</v>
      </c>
      <c r="T2406">
        <f>O2406*Q2406</f>
        <v/>
      </c>
      <c r="U2406">
        <f>O2406*P2406</f>
        <v/>
      </c>
    </row>
    <row r="2407">
      <c r="A2407" t="inlineStr">
        <is>
          <t>202606</t>
        </is>
      </c>
      <c r="B2407" t="inlineStr">
        <is>
          <t>Integra</t>
        </is>
      </c>
      <c r="C2407" t="inlineStr">
        <is>
          <t>F2</t>
        </is>
      </c>
      <c r="D2407" t="inlineStr">
        <is>
          <t>IN-FONDO2</t>
        </is>
      </c>
      <c r="E2407" t="inlineStr">
        <is>
          <t>2500021V2F13</t>
        </is>
      </c>
      <c r="F2407" t="inlineStr">
        <is>
          <t>US05971V2F13</t>
        </is>
      </c>
      <c r="G2407" t="inlineStr">
        <is>
          <t>BU</t>
        </is>
      </c>
      <c r="H2407" t="inlineStr">
        <is>
          <t>Mayores</t>
        </is>
      </c>
      <c r="I2407" t="inlineStr"/>
      <c r="J2407" t="inlineStr"/>
      <c r="K2407" t="inlineStr"/>
      <c r="L2407" t="inlineStr"/>
      <c r="M2407" t="inlineStr">
        <is>
          <t>nan</t>
        </is>
      </c>
      <c r="N2407" t="b">
        <v>0</v>
      </c>
      <c r="O2407" t="n">
        <v>0.44</v>
      </c>
      <c r="P2407" t="n">
        <v>0.00439886809909845</v>
      </c>
      <c r="Q2407" t="n">
        <v>33.86490941131624</v>
      </c>
      <c r="R2407" t="n">
        <v>14.90056014097915</v>
      </c>
      <c r="S2407" t="n">
        <v>0.001935501963603318</v>
      </c>
      <c r="T2407">
        <f>O2407*Q2407</f>
        <v/>
      </c>
      <c r="U2407">
        <f>O2407*P2407</f>
        <v/>
      </c>
    </row>
    <row r="2408">
      <c r="A2408" t="inlineStr">
        <is>
          <t>202606</t>
        </is>
      </c>
      <c r="B2408" t="inlineStr">
        <is>
          <t>Integra</t>
        </is>
      </c>
      <c r="C2408" t="inlineStr">
        <is>
          <t>F1</t>
        </is>
      </c>
      <c r="D2408" t="inlineStr">
        <is>
          <t>IN-FONDO1</t>
        </is>
      </c>
      <c r="E2408" t="inlineStr">
        <is>
          <t>2223041GAR67</t>
        </is>
      </c>
      <c r="F2408" t="inlineStr">
        <is>
          <t>USP9T36GAR67</t>
        </is>
      </c>
      <c r="G2408" t="inlineStr">
        <is>
          <t>BU</t>
        </is>
      </c>
      <c r="H2408" t="inlineStr">
        <is>
          <t>Mayores</t>
        </is>
      </c>
      <c r="I2408" t="inlineStr"/>
      <c r="J2408" t="inlineStr"/>
      <c r="K2408" t="inlineStr"/>
      <c r="L2408" t="inlineStr">
        <is>
          <t>Telefónica</t>
        </is>
      </c>
      <c r="M2408" t="inlineStr">
        <is>
          <t>Telefónica</t>
        </is>
      </c>
      <c r="N2408" t="b">
        <v>0</v>
      </c>
      <c r="O2408" t="n">
        <v>2.4</v>
      </c>
      <c r="P2408" t="n">
        <v>0.004297011392799304</v>
      </c>
      <c r="Q2408" t="n">
        <v>9.322813549622966</v>
      </c>
      <c r="R2408" t="n">
        <v>22.37475251909512</v>
      </c>
      <c r="S2408" t="n">
        <v>0.01031282734271833</v>
      </c>
      <c r="T2408">
        <f>O2408*Q2408</f>
        <v/>
      </c>
      <c r="U2408">
        <f>O2408*P2408</f>
        <v/>
      </c>
    </row>
    <row r="2409">
      <c r="A2409" t="inlineStr">
        <is>
          <t>202606</t>
        </is>
      </c>
      <c r="B2409" t="inlineStr">
        <is>
          <t>Integra</t>
        </is>
      </c>
      <c r="C2409" t="inlineStr">
        <is>
          <t>F2</t>
        </is>
      </c>
      <c r="D2409" t="inlineStr">
        <is>
          <t>IN-FONDO2</t>
        </is>
      </c>
      <c r="E2409" t="inlineStr">
        <is>
          <t>2223041GAR67</t>
        </is>
      </c>
      <c r="F2409" t="inlineStr">
        <is>
          <t>USP9T36GAR67</t>
        </is>
      </c>
      <c r="G2409" t="inlineStr">
        <is>
          <t>BU</t>
        </is>
      </c>
      <c r="H2409" t="inlineStr">
        <is>
          <t>Mayores</t>
        </is>
      </c>
      <c r="I2409" t="inlineStr"/>
      <c r="J2409" t="inlineStr"/>
      <c r="K2409" t="inlineStr"/>
      <c r="L2409" t="inlineStr">
        <is>
          <t>Telefónica</t>
        </is>
      </c>
      <c r="M2409" t="inlineStr">
        <is>
          <t>Telefónica</t>
        </is>
      </c>
      <c r="N2409" t="b">
        <v>0</v>
      </c>
      <c r="O2409" t="n">
        <v>2.4</v>
      </c>
      <c r="P2409" t="n">
        <v>0.002685122352859007</v>
      </c>
      <c r="Q2409" t="n">
        <v>20.6715507692779</v>
      </c>
      <c r="R2409" t="n">
        <v>49.61172184626695</v>
      </c>
      <c r="S2409" t="n">
        <v>0.006444293646861616</v>
      </c>
      <c r="T2409">
        <f>O2409*Q2409</f>
        <v/>
      </c>
      <c r="U2409">
        <f>O2409*P2409</f>
        <v/>
      </c>
    </row>
    <row r="2410">
      <c r="A2410" t="inlineStr">
        <is>
          <t>202606</t>
        </is>
      </c>
      <c r="B2410" t="inlineStr">
        <is>
          <t>Integra</t>
        </is>
      </c>
      <c r="C2410" t="inlineStr">
        <is>
          <t>F1</t>
        </is>
      </c>
      <c r="D2410" t="inlineStr">
        <is>
          <t>IN-FONDO1</t>
        </is>
      </c>
      <c r="E2410" t="inlineStr">
        <is>
          <t>22230430719A</t>
        </is>
      </c>
      <c r="F2410" t="inlineStr">
        <is>
          <t>PEP70500M335</t>
        </is>
      </c>
      <c r="G2410" t="inlineStr">
        <is>
          <t>BU</t>
        </is>
      </c>
      <c r="H2410" t="inlineStr">
        <is>
          <t>Mayores</t>
        </is>
      </c>
      <c r="I2410" t="inlineStr"/>
      <c r="J2410" t="inlineStr"/>
      <c r="K2410" t="inlineStr"/>
      <c r="L2410" t="inlineStr">
        <is>
          <t>Telefónica</t>
        </is>
      </c>
      <c r="M2410" t="inlineStr">
        <is>
          <t>Telefónica</t>
        </is>
      </c>
      <c r="N2410" t="b">
        <v>0</v>
      </c>
      <c r="O2410" t="n">
        <v>2.4</v>
      </c>
      <c r="P2410" t="n">
        <v>6.601682770005837e-05</v>
      </c>
      <c r="Q2410" t="n">
        <v>0.1432303802630329</v>
      </c>
      <c r="R2410" t="n">
        <v>0.3437529126312789</v>
      </c>
      <c r="S2410" t="n">
        <v>0.0001584403864801401</v>
      </c>
      <c r="T2410">
        <f>O2410*Q2410</f>
        <v/>
      </c>
      <c r="U2410">
        <f>O2410*P2410</f>
        <v/>
      </c>
    </row>
    <row r="2411">
      <c r="A2411" t="inlineStr">
        <is>
          <t>202606</t>
        </is>
      </c>
      <c r="B2411" t="inlineStr">
        <is>
          <t>Integra</t>
        </is>
      </c>
      <c r="C2411" t="inlineStr">
        <is>
          <t>F2</t>
        </is>
      </c>
      <c r="D2411" t="inlineStr">
        <is>
          <t>IN-FONDO2</t>
        </is>
      </c>
      <c r="E2411" t="inlineStr">
        <is>
          <t>22230430719A</t>
        </is>
      </c>
      <c r="F2411" t="inlineStr">
        <is>
          <t>PEP70500M335</t>
        </is>
      </c>
      <c r="G2411" t="inlineStr">
        <is>
          <t>BU</t>
        </is>
      </c>
      <c r="H2411" t="inlineStr">
        <is>
          <t>Mayores</t>
        </is>
      </c>
      <c r="I2411" t="inlineStr"/>
      <c r="J2411" t="inlineStr"/>
      <c r="K2411" t="inlineStr"/>
      <c r="L2411" t="inlineStr">
        <is>
          <t>Telefónica</t>
        </is>
      </c>
      <c r="M2411" t="inlineStr">
        <is>
          <t>Telefónica</t>
        </is>
      </c>
      <c r="N2411" t="b">
        <v>0</v>
      </c>
      <c r="O2411" t="n">
        <v>2.4</v>
      </c>
      <c r="P2411" t="n">
        <v>7.328949103782628e-05</v>
      </c>
      <c r="Q2411" t="n">
        <v>0.5642228679932766</v>
      </c>
      <c r="R2411" t="n">
        <v>1.354134883183864</v>
      </c>
      <c r="S2411" t="n">
        <v>0.0001758947784907831</v>
      </c>
      <c r="T2411">
        <f>O2411*Q2411</f>
        <v/>
      </c>
      <c r="U2411">
        <f>O2411*P2411</f>
        <v/>
      </c>
    </row>
    <row r="2412">
      <c r="A2412" t="inlineStr">
        <is>
          <t>202606</t>
        </is>
      </c>
      <c r="B2412" t="inlineStr">
        <is>
          <t>Integra</t>
        </is>
      </c>
      <c r="C2412" t="inlineStr">
        <is>
          <t>F2</t>
        </is>
      </c>
      <c r="D2412" t="inlineStr">
        <is>
          <t>IN-FONDO2</t>
        </is>
      </c>
      <c r="E2412" t="inlineStr">
        <is>
          <t>22230430819C</t>
        </is>
      </c>
      <c r="F2412" t="inlineStr">
        <is>
          <t>PEP70500M459</t>
        </is>
      </c>
      <c r="G2412" t="inlineStr">
        <is>
          <t>BU</t>
        </is>
      </c>
      <c r="H2412" t="inlineStr">
        <is>
          <t>Mayores</t>
        </is>
      </c>
      <c r="I2412" t="inlineStr"/>
      <c r="J2412" t="inlineStr"/>
      <c r="K2412" t="inlineStr"/>
      <c r="L2412" t="inlineStr">
        <is>
          <t>Telefónica</t>
        </is>
      </c>
      <c r="M2412" t="inlineStr">
        <is>
          <t>Telefónica</t>
        </is>
      </c>
      <c r="N2412" t="b">
        <v>0</v>
      </c>
      <c r="O2412" t="n">
        <v>2.4</v>
      </c>
      <c r="P2412" t="n">
        <v>2.066631342790169e-05</v>
      </c>
      <c r="Q2412" t="n">
        <v>0.1591006632468012</v>
      </c>
      <c r="R2412" t="n">
        <v>0.3818415917923229</v>
      </c>
      <c r="S2412" t="n">
        <v>4.959915222696406e-05</v>
      </c>
      <c r="T2412">
        <f>O2412*Q2412</f>
        <v/>
      </c>
      <c r="U2412">
        <f>O2412*P2412</f>
        <v/>
      </c>
    </row>
    <row r="2413">
      <c r="A2413" t="inlineStr">
        <is>
          <t>202606</t>
        </is>
      </c>
      <c r="B2413" t="inlineStr">
        <is>
          <t>Integra</t>
        </is>
      </c>
      <c r="C2413" t="inlineStr">
        <is>
          <t>F3</t>
        </is>
      </c>
      <c r="D2413" t="inlineStr">
        <is>
          <t>IN-FONDO3</t>
        </is>
      </c>
      <c r="E2413" t="inlineStr">
        <is>
          <t>302011100001</t>
        </is>
      </c>
      <c r="F2413" t="inlineStr">
        <is>
          <t>PEP214001005</t>
        </is>
      </c>
      <c r="G2413" t="inlineStr">
        <is>
          <t>BU</t>
        </is>
      </c>
      <c r="H2413" t="inlineStr">
        <is>
          <t>Mayores</t>
        </is>
      </c>
      <c r="I2413" t="inlineStr"/>
      <c r="J2413" t="inlineStr"/>
      <c r="K2413" t="inlineStr"/>
      <c r="L2413" t="inlineStr">
        <is>
          <t>Alicorp</t>
        </is>
      </c>
      <c r="M2413" t="inlineStr">
        <is>
          <t>Alicorp</t>
        </is>
      </c>
      <c r="N2413" t="b">
        <v>0</v>
      </c>
      <c r="O2413" t="n">
        <v>35.74</v>
      </c>
      <c r="P2413" t="n">
        <v>0.002503710838049151</v>
      </c>
      <c r="Q2413" t="n">
        <v>2.373293039415462</v>
      </c>
      <c r="R2413" t="n">
        <v>84.82149322870862</v>
      </c>
      <c r="S2413" t="n">
        <v>0.08948262535187666</v>
      </c>
      <c r="T2413">
        <f>O2413*Q2413</f>
        <v/>
      </c>
      <c r="U2413">
        <f>O2413*P2413</f>
        <v/>
      </c>
    </row>
    <row r="2414">
      <c r="A2414" t="inlineStr">
        <is>
          <t>202606</t>
        </is>
      </c>
      <c r="B2414" t="inlineStr">
        <is>
          <t>Integra</t>
        </is>
      </c>
      <c r="C2414" t="inlineStr">
        <is>
          <t>F2</t>
        </is>
      </c>
      <c r="D2414" t="inlineStr">
        <is>
          <t>IN-FONDO2</t>
        </is>
      </c>
      <c r="E2414" t="inlineStr">
        <is>
          <t>302011100001</t>
        </is>
      </c>
      <c r="F2414" t="inlineStr">
        <is>
          <t>PEP214001005</t>
        </is>
      </c>
      <c r="G2414" t="inlineStr">
        <is>
          <t>BU</t>
        </is>
      </c>
      <c r="H2414" t="inlineStr">
        <is>
          <t>Mayores</t>
        </is>
      </c>
      <c r="I2414" t="inlineStr"/>
      <c r="J2414" t="inlineStr"/>
      <c r="K2414" t="inlineStr"/>
      <c r="L2414" t="inlineStr">
        <is>
          <t>Alicorp</t>
        </is>
      </c>
      <c r="M2414" t="inlineStr">
        <is>
          <t>Alicorp</t>
        </is>
      </c>
      <c r="N2414" t="b">
        <v>0</v>
      </c>
      <c r="O2414" t="n">
        <v>35.74</v>
      </c>
      <c r="P2414" t="n">
        <v>0.00272507034386343</v>
      </c>
      <c r="Q2414" t="n">
        <v>20.97909240636544</v>
      </c>
      <c r="R2414" t="n">
        <v>749.7927626035007</v>
      </c>
      <c r="S2414" t="n">
        <v>0.097394014089679</v>
      </c>
      <c r="T2414">
        <f>O2414*Q2414</f>
        <v/>
      </c>
      <c r="U2414">
        <f>O2414*P2414</f>
        <v/>
      </c>
    </row>
    <row r="2415">
      <c r="A2415" t="inlineStr">
        <is>
          <t>202606</t>
        </is>
      </c>
      <c r="B2415" t="inlineStr">
        <is>
          <t>Integra</t>
        </is>
      </c>
      <c r="C2415" t="inlineStr">
        <is>
          <t>F1</t>
        </is>
      </c>
      <c r="D2415" t="inlineStr">
        <is>
          <t>IN-FONDO1</t>
        </is>
      </c>
      <c r="E2415" t="inlineStr">
        <is>
          <t>302011100001</t>
        </is>
      </c>
      <c r="F2415" t="inlineStr">
        <is>
          <t>PEP214001005</t>
        </is>
      </c>
      <c r="G2415" t="inlineStr">
        <is>
          <t>BU</t>
        </is>
      </c>
      <c r="H2415" t="inlineStr">
        <is>
          <t>Mayores</t>
        </is>
      </c>
      <c r="I2415" t="inlineStr"/>
      <c r="J2415" t="inlineStr"/>
      <c r="K2415" t="inlineStr"/>
      <c r="L2415" t="inlineStr">
        <is>
          <t>Alicorp</t>
        </is>
      </c>
      <c r="M2415" t="inlineStr">
        <is>
          <t>Alicorp</t>
        </is>
      </c>
      <c r="N2415" t="b">
        <v>0</v>
      </c>
      <c r="O2415" t="n">
        <v>35.74</v>
      </c>
      <c r="P2415" t="n">
        <v>5.939385196056488e-05</v>
      </c>
      <c r="Q2415" t="n">
        <v>0.1288611449227584</v>
      </c>
      <c r="R2415" t="n">
        <v>4.605497319539384</v>
      </c>
      <c r="S2415" t="n">
        <v>0.002122736269070589</v>
      </c>
      <c r="T2415">
        <f>O2415*Q2415</f>
        <v/>
      </c>
      <c r="U2415">
        <f>O2415*P2415</f>
        <v/>
      </c>
    </row>
    <row r="2416">
      <c r="A2416" t="inlineStr">
        <is>
          <t>202606</t>
        </is>
      </c>
      <c r="B2416" t="inlineStr">
        <is>
          <t>Integra</t>
        </is>
      </c>
      <c r="C2416" t="inlineStr">
        <is>
          <t>F2</t>
        </is>
      </c>
      <c r="D2416" t="inlineStr">
        <is>
          <t>IN-FONDO2</t>
        </is>
      </c>
      <c r="E2416" t="inlineStr">
        <is>
          <t>3021012171A1</t>
        </is>
      </c>
      <c r="F2416" t="inlineStr">
        <is>
          <t>PAL1801171A1</t>
        </is>
      </c>
      <c r="G2416" t="inlineStr">
        <is>
          <t>BU</t>
        </is>
      </c>
      <c r="H2416" t="inlineStr">
        <is>
          <t>Mayores</t>
        </is>
      </c>
      <c r="I2416" t="inlineStr"/>
      <c r="J2416" t="inlineStr"/>
      <c r="K2416" t="inlineStr"/>
      <c r="L2416" t="inlineStr">
        <is>
          <t>InRetail Peru</t>
        </is>
      </c>
      <c r="M2416" t="inlineStr">
        <is>
          <t>InRetail Peru</t>
        </is>
      </c>
      <c r="N2416" t="b">
        <v>0</v>
      </c>
      <c r="O2416" t="n">
        <v>23.09</v>
      </c>
      <c r="P2416" t="n">
        <v>0.01658152806194994</v>
      </c>
      <c r="Q2416" t="n">
        <v>127.6537357040142</v>
      </c>
      <c r="R2416" t="n">
        <v>2947.524757405687</v>
      </c>
      <c r="S2416" t="n">
        <v>0.3828674829504241</v>
      </c>
      <c r="T2416">
        <f>O2416*Q2416</f>
        <v/>
      </c>
      <c r="U2416">
        <f>O2416*P2416</f>
        <v/>
      </c>
    </row>
    <row r="2417">
      <c r="A2417" t="inlineStr">
        <is>
          <t>202606</t>
        </is>
      </c>
      <c r="B2417" t="inlineStr">
        <is>
          <t>Integra</t>
        </is>
      </c>
      <c r="C2417" t="inlineStr">
        <is>
          <t>F3</t>
        </is>
      </c>
      <c r="D2417" t="inlineStr">
        <is>
          <t>IN-FONDO3</t>
        </is>
      </c>
      <c r="E2417" t="inlineStr">
        <is>
          <t>3021012171A1</t>
        </is>
      </c>
      <c r="F2417" t="inlineStr">
        <is>
          <t>PAL1801171A1</t>
        </is>
      </c>
      <c r="G2417" t="inlineStr">
        <is>
          <t>BU</t>
        </is>
      </c>
      <c r="H2417" t="inlineStr">
        <is>
          <t>Mayores</t>
        </is>
      </c>
      <c r="I2417" t="inlineStr"/>
      <c r="J2417" t="inlineStr"/>
      <c r="K2417" t="inlineStr"/>
      <c r="L2417" t="inlineStr">
        <is>
          <t>InRetail Peru</t>
        </is>
      </c>
      <c r="M2417" t="inlineStr">
        <is>
          <t>InRetail Peru</t>
        </is>
      </c>
      <c r="N2417" t="b">
        <v>0</v>
      </c>
      <c r="O2417" t="n">
        <v>23.09</v>
      </c>
      <c r="P2417" t="n">
        <v>0.02534492385859275</v>
      </c>
      <c r="Q2417" t="n">
        <v>24.02471182534067</v>
      </c>
      <c r="R2417" t="n">
        <v>554.7305960471161</v>
      </c>
      <c r="S2417" t="n">
        <v>0.5852142918949067</v>
      </c>
      <c r="T2417">
        <f>O2417*Q2417</f>
        <v/>
      </c>
      <c r="U2417">
        <f>O2417*P2417</f>
        <v/>
      </c>
    </row>
    <row r="2418">
      <c r="A2418" t="inlineStr">
        <is>
          <t>202606</t>
        </is>
      </c>
      <c r="B2418" t="inlineStr">
        <is>
          <t>Integra</t>
        </is>
      </c>
      <c r="C2418" t="inlineStr">
        <is>
          <t>F1</t>
        </is>
      </c>
      <c r="D2418" t="inlineStr">
        <is>
          <t>IN-FONDO1</t>
        </is>
      </c>
      <c r="E2418" t="inlineStr">
        <is>
          <t>3021012171A1</t>
        </is>
      </c>
      <c r="F2418" t="inlineStr">
        <is>
          <t>PAL1801171A1</t>
        </is>
      </c>
      <c r="G2418" t="inlineStr">
        <is>
          <t>BU</t>
        </is>
      </c>
      <c r="H2418" t="inlineStr">
        <is>
          <t>Mayores</t>
        </is>
      </c>
      <c r="I2418" t="inlineStr"/>
      <c r="J2418" t="inlineStr"/>
      <c r="K2418" t="inlineStr"/>
      <c r="L2418" t="inlineStr">
        <is>
          <t>InRetail Peru</t>
        </is>
      </c>
      <c r="M2418" t="inlineStr">
        <is>
          <t>InRetail Peru</t>
        </is>
      </c>
      <c r="N2418" t="b">
        <v>0</v>
      </c>
      <c r="O2418" t="n">
        <v>23.09</v>
      </c>
      <c r="P2418" t="n">
        <v>0.0007439067939862169</v>
      </c>
      <c r="Q2418" t="n">
        <v>1.613983232684252</v>
      </c>
      <c r="R2418" t="n">
        <v>37.26687284267939</v>
      </c>
      <c r="S2418" t="n">
        <v>0.01717680787314175</v>
      </c>
      <c r="T2418">
        <f>O2418*Q2418</f>
        <v/>
      </c>
      <c r="U2418">
        <f>O2418*P2418</f>
        <v/>
      </c>
    </row>
    <row r="2419">
      <c r="A2419" t="inlineStr">
        <is>
          <t>202606</t>
        </is>
      </c>
      <c r="B2419" t="inlineStr">
        <is>
          <t>Integra</t>
        </is>
      </c>
      <c r="C2419" t="inlineStr">
        <is>
          <t>F3</t>
        </is>
      </c>
      <c r="D2419" t="inlineStr">
        <is>
          <t>IN-FONDO3</t>
        </is>
      </c>
      <c r="E2419" t="inlineStr">
        <is>
          <t>300013200002</t>
        </is>
      </c>
      <c r="F2419" t="inlineStr">
        <is>
          <t>PAL2400671A3</t>
        </is>
      </c>
      <c r="G2419" t="inlineStr">
        <is>
          <t>BU</t>
        </is>
      </c>
      <c r="H2419" t="inlineStr">
        <is>
          <t>Mayores</t>
        </is>
      </c>
      <c r="I2419" t="inlineStr"/>
      <c r="J2419" t="inlineStr"/>
      <c r="K2419" t="inlineStr"/>
      <c r="L2419" t="inlineStr">
        <is>
          <t>Intergroup</t>
        </is>
      </c>
      <c r="M2419" t="inlineStr">
        <is>
          <t>Intergroup</t>
        </is>
      </c>
      <c r="N2419" t="b">
        <v>0</v>
      </c>
      <c r="O2419" t="n">
        <v>0.34</v>
      </c>
      <c r="P2419" t="n">
        <v>0.00455848413706544</v>
      </c>
      <c r="Q2419" t="n">
        <v>4.321033606745455</v>
      </c>
      <c r="R2419" t="n">
        <v>1.469151426293455</v>
      </c>
      <c r="S2419" t="n">
        <v>0.00154988460660225</v>
      </c>
      <c r="T2419">
        <f>O2419*Q2419</f>
        <v/>
      </c>
      <c r="U2419">
        <f>O2419*P2419</f>
        <v/>
      </c>
    </row>
    <row r="2420">
      <c r="A2420" t="inlineStr">
        <is>
          <t>202606</t>
        </is>
      </c>
      <c r="B2420" t="inlineStr">
        <is>
          <t>Integra</t>
        </is>
      </c>
      <c r="C2420" t="inlineStr">
        <is>
          <t>F2</t>
        </is>
      </c>
      <c r="D2420" t="inlineStr">
        <is>
          <t>IN-FONDO2</t>
        </is>
      </c>
      <c r="E2420" t="inlineStr">
        <is>
          <t>300013200002</t>
        </is>
      </c>
      <c r="F2420" t="inlineStr">
        <is>
          <t>PAL2400671A3</t>
        </is>
      </c>
      <c r="G2420" t="inlineStr">
        <is>
          <t>BU</t>
        </is>
      </c>
      <c r="H2420" t="inlineStr">
        <is>
          <t>Mayores</t>
        </is>
      </c>
      <c r="I2420" t="inlineStr"/>
      <c r="J2420" t="inlineStr"/>
      <c r="K2420" t="inlineStr"/>
      <c r="L2420" t="inlineStr">
        <is>
          <t>Intergroup</t>
        </is>
      </c>
      <c r="M2420" t="inlineStr">
        <is>
          <t>Intergroup</t>
        </is>
      </c>
      <c r="N2420" t="b">
        <v>0</v>
      </c>
      <c r="O2420" t="n">
        <v>0.34</v>
      </c>
      <c r="P2420" t="n">
        <v>0.01092178998654191</v>
      </c>
      <c r="Q2420" t="n">
        <v>84.08195476001355</v>
      </c>
      <c r="R2420" t="n">
        <v>28.58786461840461</v>
      </c>
      <c r="S2420" t="n">
        <v>0.003713408595424251</v>
      </c>
      <c r="T2420">
        <f>O2420*Q2420</f>
        <v/>
      </c>
      <c r="U2420">
        <f>O2420*P2420</f>
        <v/>
      </c>
    </row>
    <row r="2421">
      <c r="A2421" t="inlineStr">
        <is>
          <t>202606</t>
        </is>
      </c>
      <c r="B2421" t="inlineStr">
        <is>
          <t>Integra</t>
        </is>
      </c>
      <c r="C2421" t="inlineStr">
        <is>
          <t>F1</t>
        </is>
      </c>
      <c r="D2421" t="inlineStr">
        <is>
          <t>IN-FONDO1</t>
        </is>
      </c>
      <c r="E2421" t="inlineStr">
        <is>
          <t>300013200002</t>
        </is>
      </c>
      <c r="F2421" t="inlineStr">
        <is>
          <t>PAL2400671A3</t>
        </is>
      </c>
      <c r="G2421" t="inlineStr">
        <is>
          <t>BU</t>
        </is>
      </c>
      <c r="H2421" t="inlineStr">
        <is>
          <t>Mayores</t>
        </is>
      </c>
      <c r="I2421" t="inlineStr"/>
      <c r="J2421" t="inlineStr"/>
      <c r="K2421" t="inlineStr"/>
      <c r="L2421" t="inlineStr">
        <is>
          <t>Intergroup</t>
        </is>
      </c>
      <c r="M2421" t="inlineStr">
        <is>
          <t>Intergroup</t>
        </is>
      </c>
      <c r="N2421" t="b">
        <v>0</v>
      </c>
      <c r="O2421" t="n">
        <v>0.34</v>
      </c>
      <c r="P2421" t="n">
        <v>0.001258135999052789</v>
      </c>
      <c r="Q2421" t="n">
        <v>2.729657026018875</v>
      </c>
      <c r="R2421" t="n">
        <v>0.9280833888464174</v>
      </c>
      <c r="S2421" t="n">
        <v>0.0004277662396779483</v>
      </c>
      <c r="T2421">
        <f>O2421*Q2421</f>
        <v/>
      </c>
      <c r="U2421">
        <f>O2421*P2421</f>
        <v/>
      </c>
    </row>
    <row r="2422">
      <c r="A2422" t="inlineStr">
        <is>
          <t>202606</t>
        </is>
      </c>
      <c r="B2422" t="inlineStr">
        <is>
          <t>Integra</t>
        </is>
      </c>
      <c r="C2422" t="inlineStr">
        <is>
          <t>F3</t>
        </is>
      </c>
      <c r="D2422" t="inlineStr">
        <is>
          <t>IN-FONDO3</t>
        </is>
      </c>
      <c r="E2422" t="inlineStr">
        <is>
          <t>302012200001</t>
        </is>
      </c>
      <c r="F2422" t="inlineStr">
        <is>
          <t>BMG2519Y1084</t>
        </is>
      </c>
      <c r="G2422" t="inlineStr">
        <is>
          <t>BU</t>
        </is>
      </c>
      <c r="H2422" t="inlineStr">
        <is>
          <t>Mayores</t>
        </is>
      </c>
      <c r="I2422" t="inlineStr"/>
      <c r="J2422" t="inlineStr"/>
      <c r="K2422" t="inlineStr"/>
      <c r="L2422" t="inlineStr">
        <is>
          <t>Credicorp*</t>
        </is>
      </c>
      <c r="M2422" t="inlineStr">
        <is>
          <t>Credicorp</t>
        </is>
      </c>
      <c r="N2422" t="b">
        <v>0</v>
      </c>
      <c r="O2422" t="n">
        <v>0.47</v>
      </c>
      <c r="P2422" t="n">
        <v>0.0671396993014452</v>
      </c>
      <c r="Q2422" t="n">
        <v>63.64240574391719</v>
      </c>
      <c r="R2422" t="n">
        <v>29.91193069964108</v>
      </c>
      <c r="S2422" t="n">
        <v>0.03155565867167924</v>
      </c>
      <c r="T2422">
        <f>O2422*Q2422</f>
        <v/>
      </c>
      <c r="U2422">
        <f>O2422*P2422</f>
        <v/>
      </c>
    </row>
    <row r="2423">
      <c r="A2423" t="inlineStr">
        <is>
          <t>202606</t>
        </is>
      </c>
      <c r="B2423" t="inlineStr">
        <is>
          <t>Integra</t>
        </is>
      </c>
      <c r="C2423" t="inlineStr">
        <is>
          <t>F2</t>
        </is>
      </c>
      <c r="D2423" t="inlineStr">
        <is>
          <t>IN-FONDO2</t>
        </is>
      </c>
      <c r="E2423" t="inlineStr">
        <is>
          <t>302012200001</t>
        </is>
      </c>
      <c r="F2423" t="inlineStr">
        <is>
          <t>BMG2519Y1084</t>
        </is>
      </c>
      <c r="G2423" t="inlineStr">
        <is>
          <t>BU</t>
        </is>
      </c>
      <c r="H2423" t="inlineStr">
        <is>
          <t>Mayores</t>
        </is>
      </c>
      <c r="I2423" t="inlineStr"/>
      <c r="J2423" t="inlineStr"/>
      <c r="K2423" t="inlineStr"/>
      <c r="L2423" t="inlineStr">
        <is>
          <t>Credicorp*</t>
        </is>
      </c>
      <c r="M2423" t="inlineStr">
        <is>
          <t>Credicorp</t>
        </is>
      </c>
      <c r="N2423" t="b">
        <v>0</v>
      </c>
      <c r="O2423" t="n">
        <v>0.47</v>
      </c>
      <c r="P2423" t="n">
        <v>0.04604943868498691</v>
      </c>
      <c r="Q2423" t="n">
        <v>354.5139418544182</v>
      </c>
      <c r="R2423" t="n">
        <v>166.6215526715766</v>
      </c>
      <c r="S2423" t="n">
        <v>0.02164323618194385</v>
      </c>
      <c r="T2423">
        <f>O2423*Q2423</f>
        <v/>
      </c>
      <c r="U2423">
        <f>O2423*P2423</f>
        <v/>
      </c>
    </row>
    <row r="2424">
      <c r="A2424" t="inlineStr">
        <is>
          <t>202606</t>
        </is>
      </c>
      <c r="B2424" t="inlineStr">
        <is>
          <t>Integra</t>
        </is>
      </c>
      <c r="C2424" t="inlineStr">
        <is>
          <t>F1</t>
        </is>
      </c>
      <c r="D2424" t="inlineStr">
        <is>
          <t>IN-FONDO1</t>
        </is>
      </c>
      <c r="E2424" t="inlineStr">
        <is>
          <t>302012200001</t>
        </is>
      </c>
      <c r="F2424" t="inlineStr">
        <is>
          <t>BMG2519Y1084</t>
        </is>
      </c>
      <c r="G2424" t="inlineStr">
        <is>
          <t>BU</t>
        </is>
      </c>
      <c r="H2424" t="inlineStr">
        <is>
          <t>Mayores</t>
        </is>
      </c>
      <c r="I2424" t="inlineStr"/>
      <c r="J2424" t="inlineStr"/>
      <c r="K2424" t="inlineStr"/>
      <c r="L2424" t="inlineStr">
        <is>
          <t>Credicorp*</t>
        </is>
      </c>
      <c r="M2424" t="inlineStr">
        <is>
          <t>Credicorp</t>
        </is>
      </c>
      <c r="N2424" t="b">
        <v>0</v>
      </c>
      <c r="O2424" t="n">
        <v>0.47</v>
      </c>
      <c r="P2424" t="n">
        <v>0.00306815910017362</v>
      </c>
      <c r="Q2424" t="n">
        <v>6.656690573227345</v>
      </c>
      <c r="R2424" t="n">
        <v>3.128644569416852</v>
      </c>
      <c r="S2424" t="n">
        <v>0.001442034777081601</v>
      </c>
      <c r="T2424">
        <f>O2424*Q2424</f>
        <v/>
      </c>
      <c r="U2424">
        <f>O2424*P2424</f>
        <v/>
      </c>
    </row>
    <row r="2425">
      <c r="A2425" t="inlineStr">
        <is>
          <t>202606</t>
        </is>
      </c>
      <c r="B2425" t="inlineStr">
        <is>
          <t>Integra</t>
        </is>
      </c>
      <c r="C2425" t="inlineStr">
        <is>
          <t>F1</t>
        </is>
      </c>
      <c r="D2425" t="inlineStr">
        <is>
          <t>IN-FONDO1</t>
        </is>
      </c>
      <c r="E2425" t="inlineStr">
        <is>
          <t>302029100001</t>
        </is>
      </c>
      <c r="F2425" t="inlineStr">
        <is>
          <t>PEP736581005</t>
        </is>
      </c>
      <c r="G2425" t="inlineStr">
        <is>
          <t>BU</t>
        </is>
      </c>
      <c r="H2425" t="inlineStr">
        <is>
          <t>Mayores</t>
        </is>
      </c>
      <c r="I2425" t="inlineStr"/>
      <c r="J2425" t="inlineStr"/>
      <c r="K2425" t="inlineStr"/>
      <c r="L2425" t="inlineStr">
        <is>
          <t>Aenza</t>
        </is>
      </c>
      <c r="M2425" t="inlineStr">
        <is>
          <t>Aenza</t>
        </is>
      </c>
      <c r="N2425" t="b">
        <v>0</v>
      </c>
      <c r="O2425" t="n">
        <v>140.61</v>
      </c>
      <c r="P2425" t="n">
        <v>0.0005323283657020062</v>
      </c>
      <c r="Q2425" t="n">
        <v>1.154941806515035</v>
      </c>
      <c r="R2425" t="n">
        <v>162.3963674140791</v>
      </c>
      <c r="S2425" t="n">
        <v>0.0748506915013591</v>
      </c>
      <c r="T2425">
        <f>O2425*Q2425</f>
        <v/>
      </c>
      <c r="U2425">
        <f>O2425*P2425</f>
        <v/>
      </c>
    </row>
    <row r="2426">
      <c r="A2426" t="inlineStr">
        <is>
          <t>202606</t>
        </is>
      </c>
      <c r="B2426" t="inlineStr">
        <is>
          <t>Integra</t>
        </is>
      </c>
      <c r="C2426" t="inlineStr">
        <is>
          <t>F2</t>
        </is>
      </c>
      <c r="D2426" t="inlineStr">
        <is>
          <t>IN-FONDO2</t>
        </is>
      </c>
      <c r="E2426" t="inlineStr">
        <is>
          <t>302029100001</t>
        </is>
      </c>
      <c r="F2426" t="inlineStr">
        <is>
          <t>PEP736581005</t>
        </is>
      </c>
      <c r="G2426" t="inlineStr">
        <is>
          <t>BU</t>
        </is>
      </c>
      <c r="H2426" t="inlineStr">
        <is>
          <t>Mayores</t>
        </is>
      </c>
      <c r="I2426" t="inlineStr"/>
      <c r="J2426" t="inlineStr"/>
      <c r="K2426" t="inlineStr"/>
      <c r="L2426" t="inlineStr">
        <is>
          <t>Aenza</t>
        </is>
      </c>
      <c r="M2426" t="inlineStr">
        <is>
          <t>Aenza</t>
        </is>
      </c>
      <c r="N2426" t="b">
        <v>0</v>
      </c>
      <c r="O2426" t="n">
        <v>140.61</v>
      </c>
      <c r="P2426" t="n">
        <v>0.001048112006682751</v>
      </c>
      <c r="Q2426" t="n">
        <v>8.068943500828953</v>
      </c>
      <c r="R2426" t="n">
        <v>1134.574145651559</v>
      </c>
      <c r="S2426" t="n">
        <v>0.1473750292596617</v>
      </c>
      <c r="T2426">
        <f>O2426*Q2426</f>
        <v/>
      </c>
      <c r="U2426">
        <f>O2426*P2426</f>
        <v/>
      </c>
    </row>
    <row r="2427">
      <c r="A2427" t="inlineStr">
        <is>
          <t>202606</t>
        </is>
      </c>
      <c r="B2427" t="inlineStr">
        <is>
          <t>Integra</t>
        </is>
      </c>
      <c r="C2427" t="inlineStr">
        <is>
          <t>F3</t>
        </is>
      </c>
      <c r="D2427" t="inlineStr">
        <is>
          <t>IN-FONDO3</t>
        </is>
      </c>
      <c r="E2427" t="inlineStr">
        <is>
          <t>302029100001</t>
        </is>
      </c>
      <c r="F2427" t="inlineStr">
        <is>
          <t>PEP736581005</t>
        </is>
      </c>
      <c r="G2427" t="inlineStr">
        <is>
          <t>BU</t>
        </is>
      </c>
      <c r="H2427" t="inlineStr">
        <is>
          <t>Mayores</t>
        </is>
      </c>
      <c r="I2427" t="inlineStr"/>
      <c r="J2427" t="inlineStr"/>
      <c r="K2427" t="inlineStr"/>
      <c r="L2427" t="inlineStr">
        <is>
          <t>Aenza</t>
        </is>
      </c>
      <c r="M2427" t="inlineStr">
        <is>
          <t>Aenza</t>
        </is>
      </c>
      <c r="N2427" t="b">
        <v>0</v>
      </c>
      <c r="O2427" t="n">
        <v>140.61</v>
      </c>
      <c r="P2427" t="n">
        <v>0.01254519855774411</v>
      </c>
      <c r="Q2427" t="n">
        <v>11.89172166478216</v>
      </c>
      <c r="R2427" t="n">
        <v>1672.09498328502</v>
      </c>
      <c r="S2427" t="n">
        <v>1.7639803692044</v>
      </c>
      <c r="T2427">
        <f>O2427*Q2427</f>
        <v/>
      </c>
      <c r="U2427">
        <f>O2427*P2427</f>
        <v/>
      </c>
    </row>
    <row r="2428">
      <c r="A2428" t="inlineStr">
        <is>
          <t>202606</t>
        </is>
      </c>
      <c r="B2428" t="inlineStr">
        <is>
          <t>Integra</t>
        </is>
      </c>
      <c r="C2428" t="inlineStr">
        <is>
          <t>F2</t>
        </is>
      </c>
      <c r="D2428" t="inlineStr">
        <is>
          <t>IN-FONDO2</t>
        </is>
      </c>
      <c r="E2428" t="inlineStr">
        <is>
          <t>302107100001</t>
        </is>
      </c>
      <c r="F2428" t="inlineStr">
        <is>
          <t>PEP736001004</t>
        </is>
      </c>
      <c r="G2428" t="inlineStr">
        <is>
          <t>BU</t>
        </is>
      </c>
      <c r="H2428" t="inlineStr">
        <is>
          <t>Mayores</t>
        </is>
      </c>
      <c r="I2428" t="inlineStr"/>
      <c r="J2428" t="inlineStr"/>
      <c r="K2428" t="inlineStr"/>
      <c r="L2428" t="inlineStr">
        <is>
          <t>Ferreyros</t>
        </is>
      </c>
      <c r="M2428" t="inlineStr">
        <is>
          <t>Ferreyros</t>
        </is>
      </c>
      <c r="N2428" t="b">
        <v>0</v>
      </c>
      <c r="O2428" t="n">
        <v>6.24</v>
      </c>
      <c r="P2428" t="n">
        <v>0.01330724031137846</v>
      </c>
      <c r="Q2428" t="n">
        <v>102.4464652058578</v>
      </c>
      <c r="R2428" t="n">
        <v>639.2659428845527</v>
      </c>
      <c r="S2428" t="n">
        <v>0.0830371795430016</v>
      </c>
      <c r="T2428">
        <f>O2428*Q2428</f>
        <v/>
      </c>
      <c r="U2428">
        <f>O2428*P2428</f>
        <v/>
      </c>
    </row>
    <row r="2429">
      <c r="A2429" t="inlineStr">
        <is>
          <t>202606</t>
        </is>
      </c>
      <c r="B2429" t="inlineStr">
        <is>
          <t>Integra</t>
        </is>
      </c>
      <c r="C2429" t="inlineStr">
        <is>
          <t>F3</t>
        </is>
      </c>
      <c r="D2429" t="inlineStr">
        <is>
          <t>IN-FONDO3</t>
        </is>
      </c>
      <c r="E2429" t="inlineStr">
        <is>
          <t>302107100001</t>
        </is>
      </c>
      <c r="F2429" t="inlineStr">
        <is>
          <t>PEP736001004</t>
        </is>
      </c>
      <c r="G2429" t="inlineStr">
        <is>
          <t>BU</t>
        </is>
      </c>
      <c r="H2429" t="inlineStr">
        <is>
          <t>Mayores</t>
        </is>
      </c>
      <c r="I2429" t="inlineStr"/>
      <c r="J2429" t="inlineStr"/>
      <c r="K2429" t="inlineStr"/>
      <c r="L2429" t="inlineStr">
        <is>
          <t>Ferreyros</t>
        </is>
      </c>
      <c r="M2429" t="inlineStr">
        <is>
          <t>Ferreyros</t>
        </is>
      </c>
      <c r="N2429" t="b">
        <v>0</v>
      </c>
      <c r="O2429" t="n">
        <v>6.24</v>
      </c>
      <c r="P2429" t="n">
        <v>0.02619767345160605</v>
      </c>
      <c r="Q2429" t="n">
        <v>24.8330418619833</v>
      </c>
      <c r="R2429" t="n">
        <v>154.9581812187758</v>
      </c>
      <c r="S2429" t="n">
        <v>0.1634734823380218</v>
      </c>
      <c r="T2429">
        <f>O2429*Q2429</f>
        <v/>
      </c>
      <c r="U2429">
        <f>O2429*P2429</f>
        <v/>
      </c>
    </row>
    <row r="2430">
      <c r="A2430" t="inlineStr">
        <is>
          <t>202606</t>
        </is>
      </c>
      <c r="B2430" t="inlineStr">
        <is>
          <t>Integra</t>
        </is>
      </c>
      <c r="C2430" t="inlineStr">
        <is>
          <t>F1</t>
        </is>
      </c>
      <c r="D2430" t="inlineStr">
        <is>
          <t>IN-FONDO1</t>
        </is>
      </c>
      <c r="E2430" t="inlineStr">
        <is>
          <t>302107100001</t>
        </is>
      </c>
      <c r="F2430" t="inlineStr">
        <is>
          <t>PEP736001004</t>
        </is>
      </c>
      <c r="G2430" t="inlineStr">
        <is>
          <t>BU</t>
        </is>
      </c>
      <c r="H2430" t="inlineStr">
        <is>
          <t>Mayores</t>
        </is>
      </c>
      <c r="I2430" t="inlineStr"/>
      <c r="J2430" t="inlineStr"/>
      <c r="K2430" t="inlineStr"/>
      <c r="L2430" t="inlineStr">
        <is>
          <t>Ferreyros</t>
        </is>
      </c>
      <c r="M2430" t="inlineStr">
        <is>
          <t>Ferreyros</t>
        </is>
      </c>
      <c r="N2430" t="b">
        <v>0</v>
      </c>
      <c r="O2430" t="n">
        <v>6.24</v>
      </c>
      <c r="P2430" t="n">
        <v>0.007686430752711213</v>
      </c>
      <c r="Q2430" t="n">
        <v>16.67651170059666</v>
      </c>
      <c r="R2430" t="n">
        <v>104.0614330117232</v>
      </c>
      <c r="S2430" t="n">
        <v>0.04796332789691797</v>
      </c>
      <c r="T2430">
        <f>O2430*Q2430</f>
        <v/>
      </c>
      <c r="U2430">
        <f>O2430*P2430</f>
        <v/>
      </c>
    </row>
    <row r="2431">
      <c r="A2431" t="inlineStr">
        <is>
          <t>202606</t>
        </is>
      </c>
      <c r="B2431" t="inlineStr">
        <is>
          <t>Integra</t>
        </is>
      </c>
      <c r="C2431" t="inlineStr">
        <is>
          <t>F2</t>
        </is>
      </c>
      <c r="D2431" t="inlineStr">
        <is>
          <t>IN-FONDO2</t>
        </is>
      </c>
      <c r="E2431" t="inlineStr">
        <is>
          <t>302043100001</t>
        </is>
      </c>
      <c r="F2431" t="inlineStr">
        <is>
          <t>PEP648011109</t>
        </is>
      </c>
      <c r="G2431" t="inlineStr">
        <is>
          <t>BU</t>
        </is>
      </c>
      <c r="H2431" t="inlineStr">
        <is>
          <t>Mayores</t>
        </is>
      </c>
      <c r="I2431" t="inlineStr"/>
      <c r="J2431" t="inlineStr"/>
      <c r="K2431" t="inlineStr"/>
      <c r="L2431" t="inlineStr">
        <is>
          <t>Volcan*</t>
        </is>
      </c>
      <c r="M2431" t="inlineStr">
        <is>
          <t>Volcan</t>
        </is>
      </c>
      <c r="N2431" t="b">
        <v>0</v>
      </c>
      <c r="O2431" t="n">
        <v>113.85</v>
      </c>
      <c r="P2431" t="n">
        <v>3.446338579792555e-08</v>
      </c>
      <c r="Q2431" t="n">
        <v>0.0002653181254271272</v>
      </c>
      <c r="R2431" t="n">
        <v>0.03020646857987843</v>
      </c>
      <c r="S2431" t="n">
        <v>3.923656473093824e-06</v>
      </c>
      <c r="T2431">
        <f>O2431*Q2431</f>
        <v/>
      </c>
      <c r="U2431">
        <f>O2431*P2431</f>
        <v/>
      </c>
    </row>
    <row r="2432">
      <c r="A2432" t="inlineStr">
        <is>
          <t>202606</t>
        </is>
      </c>
      <c r="B2432" t="inlineStr">
        <is>
          <t>Integra</t>
        </is>
      </c>
      <c r="C2432" t="inlineStr">
        <is>
          <t>F3</t>
        </is>
      </c>
      <c r="D2432" t="inlineStr">
        <is>
          <t>IN-FONDO3</t>
        </is>
      </c>
      <c r="E2432" t="inlineStr">
        <is>
          <t>302043100001</t>
        </is>
      </c>
      <c r="F2432" t="inlineStr">
        <is>
          <t>PEP648011109</t>
        </is>
      </c>
      <c r="G2432" t="inlineStr">
        <is>
          <t>BU</t>
        </is>
      </c>
      <c r="H2432" t="inlineStr">
        <is>
          <t>Mayores</t>
        </is>
      </c>
      <c r="I2432" t="inlineStr"/>
      <c r="J2432" t="inlineStr"/>
      <c r="K2432" t="inlineStr"/>
      <c r="L2432" t="inlineStr">
        <is>
          <t>Volcan*</t>
        </is>
      </c>
      <c r="M2432" t="inlineStr">
        <is>
          <t>Volcan</t>
        </is>
      </c>
      <c r="N2432" t="b">
        <v>0</v>
      </c>
      <c r="O2432" t="n">
        <v>113.85</v>
      </c>
      <c r="P2432" t="n">
        <v>2.707582189871786e-07</v>
      </c>
      <c r="Q2432" t="n">
        <v>0.0002566544773147575</v>
      </c>
      <c r="R2432" t="n">
        <v>0.02922011224228514</v>
      </c>
      <c r="S2432" t="n">
        <v>3.082582323169028e-05</v>
      </c>
      <c r="T2432">
        <f>O2432*Q2432</f>
        <v/>
      </c>
      <c r="U2432">
        <f>O2432*P2432</f>
        <v/>
      </c>
    </row>
    <row r="2433">
      <c r="A2433" t="inlineStr">
        <is>
          <t>202606</t>
        </is>
      </c>
      <c r="B2433" t="inlineStr">
        <is>
          <t>Integra</t>
        </is>
      </c>
      <c r="C2433" t="inlineStr">
        <is>
          <t>F1</t>
        </is>
      </c>
      <c r="D2433" t="inlineStr">
        <is>
          <t>IN-FONDO1</t>
        </is>
      </c>
      <c r="E2433" t="inlineStr">
        <is>
          <t>302043100001</t>
        </is>
      </c>
      <c r="F2433" t="inlineStr">
        <is>
          <t>PEP648011109</t>
        </is>
      </c>
      <c r="G2433" t="inlineStr">
        <is>
          <t>BU</t>
        </is>
      </c>
      <c r="H2433" t="inlineStr">
        <is>
          <t>Mayores</t>
        </is>
      </c>
      <c r="I2433" t="inlineStr"/>
      <c r="J2433" t="inlineStr"/>
      <c r="K2433" t="inlineStr"/>
      <c r="L2433" t="inlineStr">
        <is>
          <t>Volcan*</t>
        </is>
      </c>
      <c r="M2433" t="inlineStr">
        <is>
          <t>Volcan</t>
        </is>
      </c>
      <c r="N2433" t="b">
        <v>0</v>
      </c>
      <c r="O2433" t="n">
        <v>113.85</v>
      </c>
      <c r="P2433" t="n">
        <v>1.768635624025097e-08</v>
      </c>
      <c r="Q2433" t="n">
        <v>3.8372391070775e-05</v>
      </c>
      <c r="R2433" t="n">
        <v>0.004368696723407733</v>
      </c>
      <c r="S2433" t="n">
        <v>2.013591657952573e-06</v>
      </c>
      <c r="T2433">
        <f>O2433*Q2433</f>
        <v/>
      </c>
      <c r="U2433">
        <f>O2433*P2433</f>
        <v/>
      </c>
    </row>
    <row r="2434">
      <c r="A2434" t="inlineStr">
        <is>
          <t>202606</t>
        </is>
      </c>
      <c r="B2434" t="inlineStr">
        <is>
          <t>Integra</t>
        </is>
      </c>
      <c r="C2434" t="inlineStr">
        <is>
          <t>F1</t>
        </is>
      </c>
      <c r="D2434" t="inlineStr">
        <is>
          <t>IN-FONDO1</t>
        </is>
      </c>
      <c r="E2434" t="inlineStr">
        <is>
          <t>302043100002</t>
        </is>
      </c>
      <c r="F2434" t="inlineStr">
        <is>
          <t>PEP648014202</t>
        </is>
      </c>
      <c r="G2434" t="inlineStr">
        <is>
          <t>BU</t>
        </is>
      </c>
      <c r="H2434" t="inlineStr">
        <is>
          <t>Mayores</t>
        </is>
      </c>
      <c r="I2434" t="inlineStr"/>
      <c r="J2434" t="inlineStr"/>
      <c r="K2434" t="inlineStr"/>
      <c r="L2434" t="inlineStr">
        <is>
          <t>Volcan*</t>
        </is>
      </c>
      <c r="M2434" t="inlineStr">
        <is>
          <t>Volcan</t>
        </is>
      </c>
      <c r="N2434" t="b">
        <v>0</v>
      </c>
      <c r="O2434" t="n">
        <v>113.85</v>
      </c>
      <c r="P2434" t="n">
        <v>0.0008065726497033192</v>
      </c>
      <c r="Q2434" t="n">
        <v>1.749943330383115</v>
      </c>
      <c r="R2434" t="n">
        <v>199.2310481641177</v>
      </c>
      <c r="S2434" t="n">
        <v>0.09182829616872289</v>
      </c>
      <c r="T2434">
        <f>O2434*Q2434</f>
        <v/>
      </c>
      <c r="U2434">
        <f>O2434*P2434</f>
        <v/>
      </c>
    </row>
    <row r="2435">
      <c r="A2435" t="inlineStr">
        <is>
          <t>202606</t>
        </is>
      </c>
      <c r="B2435" t="inlineStr">
        <is>
          <t>Integra</t>
        </is>
      </c>
      <c r="C2435" t="inlineStr">
        <is>
          <t>F2</t>
        </is>
      </c>
      <c r="D2435" t="inlineStr">
        <is>
          <t>IN-FONDO2</t>
        </is>
      </c>
      <c r="E2435" t="inlineStr">
        <is>
          <t>302043100002</t>
        </is>
      </c>
      <c r="F2435" t="inlineStr">
        <is>
          <t>PEP648014202</t>
        </is>
      </c>
      <c r="G2435" t="inlineStr">
        <is>
          <t>BU</t>
        </is>
      </c>
      <c r="H2435" t="inlineStr">
        <is>
          <t>Mayores</t>
        </is>
      </c>
      <c r="I2435" t="inlineStr"/>
      <c r="J2435" t="inlineStr"/>
      <c r="K2435" t="inlineStr"/>
      <c r="L2435" t="inlineStr">
        <is>
          <t>Volcan*</t>
        </is>
      </c>
      <c r="M2435" t="inlineStr">
        <is>
          <t>Volcan</t>
        </is>
      </c>
      <c r="N2435" t="b">
        <v>0</v>
      </c>
      <c r="O2435" t="n">
        <v>113.85</v>
      </c>
      <c r="P2435" t="n">
        <v>0.001903317810346163</v>
      </c>
      <c r="Q2435" t="n">
        <v>14.65278880299407</v>
      </c>
      <c r="R2435" t="n">
        <v>1668.220005220875</v>
      </c>
      <c r="S2435" t="n">
        <v>0.2166927327079106</v>
      </c>
      <c r="T2435">
        <f>O2435*Q2435</f>
        <v/>
      </c>
      <c r="U2435">
        <f>O2435*P2435</f>
        <v/>
      </c>
    </row>
    <row r="2436">
      <c r="A2436" t="inlineStr">
        <is>
          <t>202606</t>
        </is>
      </c>
      <c r="B2436" t="inlineStr">
        <is>
          <t>Integra</t>
        </is>
      </c>
      <c r="C2436" t="inlineStr">
        <is>
          <t>F3</t>
        </is>
      </c>
      <c r="D2436" t="inlineStr">
        <is>
          <t>IN-FONDO3</t>
        </is>
      </c>
      <c r="E2436" t="inlineStr">
        <is>
          <t>302043100002</t>
        </is>
      </c>
      <c r="F2436" t="inlineStr">
        <is>
          <t>PEP648014202</t>
        </is>
      </c>
      <c r="G2436" t="inlineStr">
        <is>
          <t>BU</t>
        </is>
      </c>
      <c r="H2436" t="inlineStr">
        <is>
          <t>Mayores</t>
        </is>
      </c>
      <c r="I2436" t="inlineStr"/>
      <c r="J2436" t="inlineStr"/>
      <c r="K2436" t="inlineStr"/>
      <c r="L2436" t="inlineStr">
        <is>
          <t>Volcan*</t>
        </is>
      </c>
      <c r="M2436" t="inlineStr">
        <is>
          <t>Volcan</t>
        </is>
      </c>
      <c r="N2436" t="b">
        <v>0</v>
      </c>
      <c r="O2436" t="n">
        <v>113.85</v>
      </c>
      <c r="P2436" t="n">
        <v>0.007851802158508274</v>
      </c>
      <c r="Q2436" t="n">
        <v>7.442803348718484</v>
      </c>
      <c r="R2436" t="n">
        <v>847.3631612515993</v>
      </c>
      <c r="S2436" t="n">
        <v>0.8939276757461669</v>
      </c>
      <c r="T2436">
        <f>O2436*Q2436</f>
        <v/>
      </c>
      <c r="U2436">
        <f>O2436*P2436</f>
        <v/>
      </c>
    </row>
    <row r="2437">
      <c r="A2437" t="inlineStr">
        <is>
          <t>202606</t>
        </is>
      </c>
      <c r="B2437" t="inlineStr">
        <is>
          <t>Integra</t>
        </is>
      </c>
      <c r="C2437" t="inlineStr">
        <is>
          <t>F3</t>
        </is>
      </c>
      <c r="D2437" t="inlineStr">
        <is>
          <t>IN-FONDO3</t>
        </is>
      </c>
      <c r="E2437" t="inlineStr">
        <is>
          <t>302845100002</t>
        </is>
      </c>
      <c r="F2437" t="inlineStr">
        <is>
          <t>PEP620001003</t>
        </is>
      </c>
      <c r="G2437" t="inlineStr">
        <is>
          <t>BU</t>
        </is>
      </c>
      <c r="H2437" t="inlineStr">
        <is>
          <t>Mayores</t>
        </is>
      </c>
      <c r="I2437" t="inlineStr"/>
      <c r="J2437" t="inlineStr"/>
      <c r="K2437" t="inlineStr"/>
      <c r="L2437" t="inlineStr">
        <is>
          <t>Nexa Resources Perú</t>
        </is>
      </c>
      <c r="M2437" t="inlineStr">
        <is>
          <t>Nexa Resources Perú</t>
        </is>
      </c>
      <c r="N2437" t="b">
        <v>0</v>
      </c>
      <c r="O2437" t="n">
        <v>167.61</v>
      </c>
      <c r="P2437" t="n">
        <v>0.009641853281665318</v>
      </c>
      <c r="Q2437" t="n">
        <v>9.139611065577935</v>
      </c>
      <c r="R2437" t="n">
        <v>1531.890210701518</v>
      </c>
      <c r="S2437" t="n">
        <v>1.616071028539924</v>
      </c>
      <c r="T2437">
        <f>O2437*Q2437</f>
        <v/>
      </c>
      <c r="U2437">
        <f>O2437*P2437</f>
        <v/>
      </c>
    </row>
    <row r="2438">
      <c r="A2438" t="inlineStr">
        <is>
          <t>202606</t>
        </is>
      </c>
      <c r="B2438" t="inlineStr">
        <is>
          <t>Integra</t>
        </is>
      </c>
      <c r="C2438" t="inlineStr">
        <is>
          <t>F2</t>
        </is>
      </c>
      <c r="D2438" t="inlineStr">
        <is>
          <t>IN-FONDO2</t>
        </is>
      </c>
      <c r="E2438" t="inlineStr">
        <is>
          <t>302845100002</t>
        </is>
      </c>
      <c r="F2438" t="inlineStr">
        <is>
          <t>PEP620001003</t>
        </is>
      </c>
      <c r="G2438" t="inlineStr">
        <is>
          <t>BU</t>
        </is>
      </c>
      <c r="H2438" t="inlineStr">
        <is>
          <t>Mayores</t>
        </is>
      </c>
      <c r="I2438" t="inlineStr"/>
      <c r="J2438" t="inlineStr"/>
      <c r="K2438" t="inlineStr"/>
      <c r="L2438" t="inlineStr">
        <is>
          <t>Nexa Resources Perú</t>
        </is>
      </c>
      <c r="M2438" t="inlineStr">
        <is>
          <t>Nexa Resources Perú</t>
        </is>
      </c>
      <c r="N2438" t="b">
        <v>0</v>
      </c>
      <c r="O2438" t="n">
        <v>167.61</v>
      </c>
      <c r="P2438" t="n">
        <v>0.01279168491885772</v>
      </c>
      <c r="Q2438" t="n">
        <v>98.47743583946043</v>
      </c>
      <c r="R2438" t="n">
        <v>16505.80302105196</v>
      </c>
      <c r="S2438" t="n">
        <v>2.144014309249743</v>
      </c>
      <c r="T2438">
        <f>O2438*Q2438</f>
        <v/>
      </c>
      <c r="U2438">
        <f>O2438*P2438</f>
        <v/>
      </c>
    </row>
    <row r="2439">
      <c r="A2439" t="inlineStr">
        <is>
          <t>202606</t>
        </is>
      </c>
      <c r="B2439" t="inlineStr">
        <is>
          <t>Integra</t>
        </is>
      </c>
      <c r="C2439" t="inlineStr">
        <is>
          <t>F1</t>
        </is>
      </c>
      <c r="D2439" t="inlineStr">
        <is>
          <t>IN-FONDO1</t>
        </is>
      </c>
      <c r="E2439" t="inlineStr">
        <is>
          <t>302845100002</t>
        </is>
      </c>
      <c r="F2439" t="inlineStr">
        <is>
          <t>PEP620001003</t>
        </is>
      </c>
      <c r="G2439" t="inlineStr">
        <is>
          <t>BU</t>
        </is>
      </c>
      <c r="H2439" t="inlineStr">
        <is>
          <t>Mayores</t>
        </is>
      </c>
      <c r="I2439" t="inlineStr"/>
      <c r="J2439" t="inlineStr"/>
      <c r="K2439" t="inlineStr"/>
      <c r="L2439" t="inlineStr">
        <is>
          <t>Nexa Resources Perú</t>
        </is>
      </c>
      <c r="M2439" t="inlineStr">
        <is>
          <t>Nexa Resources Perú</t>
        </is>
      </c>
      <c r="N2439" t="b">
        <v>0</v>
      </c>
      <c r="O2439" t="n">
        <v>167.61</v>
      </c>
      <c r="P2439" t="n">
        <v>0.004332889805810999</v>
      </c>
      <c r="Q2439" t="n">
        <v>9.40065550171202</v>
      </c>
      <c r="R2439" t="n">
        <v>1575.643868641952</v>
      </c>
      <c r="S2439" t="n">
        <v>0.7262356603519816</v>
      </c>
      <c r="T2439">
        <f>O2439*Q2439</f>
        <v/>
      </c>
      <c r="U2439">
        <f>O2439*P2439</f>
        <v/>
      </c>
    </row>
    <row r="2440">
      <c r="A2440" t="inlineStr">
        <is>
          <t>202606</t>
        </is>
      </c>
      <c r="B2440" t="inlineStr">
        <is>
          <t>Integra</t>
        </is>
      </c>
      <c r="C2440" t="inlineStr">
        <is>
          <t>F2</t>
        </is>
      </c>
      <c r="D2440" t="inlineStr">
        <is>
          <t>IN-FONDO2</t>
        </is>
      </c>
      <c r="E2440" t="inlineStr">
        <is>
          <t>312039100001</t>
        </is>
      </c>
      <c r="F2440" t="inlineStr">
        <is>
          <t>PEP622005002</t>
        </is>
      </c>
      <c r="G2440" t="inlineStr">
        <is>
          <t>BU</t>
        </is>
      </c>
      <c r="H2440" t="inlineStr">
        <is>
          <t>Mayores</t>
        </is>
      </c>
      <c r="I2440" t="inlineStr"/>
      <c r="J2440" t="inlineStr"/>
      <c r="K2440" t="inlineStr"/>
      <c r="L2440" t="inlineStr">
        <is>
          <t>Minsur</t>
        </is>
      </c>
      <c r="M2440" t="inlineStr">
        <is>
          <t>Minsur</t>
        </is>
      </c>
      <c r="N2440" t="b">
        <v>0</v>
      </c>
      <c r="O2440" t="n">
        <v>116.89</v>
      </c>
      <c r="P2440" t="n">
        <v>0.03459500334332995</v>
      </c>
      <c r="Q2440" t="n">
        <v>266.3313897832404</v>
      </c>
      <c r="R2440" t="n">
        <v>31131.47615176297</v>
      </c>
      <c r="S2440" t="n">
        <v>4.043809940801838</v>
      </c>
      <c r="T2440">
        <f>O2440*Q2440</f>
        <v/>
      </c>
      <c r="U2440">
        <f>O2440*P2440</f>
        <v/>
      </c>
    </row>
    <row r="2441">
      <c r="A2441" t="inlineStr">
        <is>
          <t>202606</t>
        </is>
      </c>
      <c r="B2441" t="inlineStr">
        <is>
          <t>Integra</t>
        </is>
      </c>
      <c r="C2441" t="inlineStr">
        <is>
          <t>F3</t>
        </is>
      </c>
      <c r="D2441" t="inlineStr">
        <is>
          <t>IN-FONDO3</t>
        </is>
      </c>
      <c r="E2441" t="inlineStr">
        <is>
          <t>312039100001</t>
        </is>
      </c>
      <c r="F2441" t="inlineStr">
        <is>
          <t>PEP622005002</t>
        </is>
      </c>
      <c r="G2441" t="inlineStr">
        <is>
          <t>BU</t>
        </is>
      </c>
      <c r="H2441" t="inlineStr">
        <is>
          <t>Mayores</t>
        </is>
      </c>
      <c r="I2441" t="inlineStr"/>
      <c r="J2441" t="inlineStr"/>
      <c r="K2441" t="inlineStr"/>
      <c r="L2441" t="inlineStr">
        <is>
          <t>Minsur</t>
        </is>
      </c>
      <c r="M2441" t="inlineStr">
        <is>
          <t>Minsur</t>
        </is>
      </c>
      <c r="N2441" t="b">
        <v>0</v>
      </c>
      <c r="O2441" t="n">
        <v>116.89</v>
      </c>
      <c r="P2441" t="n">
        <v>0.05824521771735943</v>
      </c>
      <c r="Q2441" t="n">
        <v>55.21123593312239</v>
      </c>
      <c r="R2441" t="n">
        <v>6453.641368222676</v>
      </c>
      <c r="S2441" t="n">
        <v>6.808283498982144</v>
      </c>
      <c r="T2441">
        <f>O2441*Q2441</f>
        <v/>
      </c>
      <c r="U2441">
        <f>O2441*P2441</f>
        <v/>
      </c>
    </row>
    <row r="2442">
      <c r="A2442" t="inlineStr">
        <is>
          <t>202606</t>
        </is>
      </c>
      <c r="B2442" t="inlineStr">
        <is>
          <t>Integra</t>
        </is>
      </c>
      <c r="C2442" t="inlineStr">
        <is>
          <t>F1</t>
        </is>
      </c>
      <c r="D2442" t="inlineStr">
        <is>
          <t>IN-FONDO1</t>
        </is>
      </c>
      <c r="E2442" t="inlineStr">
        <is>
          <t>312039100001</t>
        </is>
      </c>
      <c r="F2442" t="inlineStr">
        <is>
          <t>PEP622005002</t>
        </is>
      </c>
      <c r="G2442" t="inlineStr">
        <is>
          <t>BU</t>
        </is>
      </c>
      <c r="H2442" t="inlineStr">
        <is>
          <t>Mayores</t>
        </is>
      </c>
      <c r="I2442" t="inlineStr"/>
      <c r="J2442" t="inlineStr"/>
      <c r="K2442" t="inlineStr"/>
      <c r="L2442" t="inlineStr">
        <is>
          <t>Minsur</t>
        </is>
      </c>
      <c r="M2442" t="inlineStr">
        <is>
          <t>Minsur</t>
        </is>
      </c>
      <c r="N2442" t="b">
        <v>0</v>
      </c>
      <c r="O2442" t="n">
        <v>116.89</v>
      </c>
      <c r="P2442" t="n">
        <v>0.01010596772493737</v>
      </c>
      <c r="Q2442" t="n">
        <v>21.92594904355633</v>
      </c>
      <c r="R2442" t="n">
        <v>2562.924183701299</v>
      </c>
      <c r="S2442" t="n">
        <v>1.18128656736793</v>
      </c>
      <c r="T2442">
        <f>O2442*Q2442</f>
        <v/>
      </c>
      <c r="U2442">
        <f>O2442*P2442</f>
        <v/>
      </c>
    </row>
    <row r="2443">
      <c r="A2443" t="inlineStr">
        <is>
          <t>202606</t>
        </is>
      </c>
      <c r="B2443" t="inlineStr">
        <is>
          <t>Integra</t>
        </is>
      </c>
      <c r="C2443" t="inlineStr">
        <is>
          <t>F3</t>
        </is>
      </c>
      <c r="D2443" t="inlineStr">
        <is>
          <t>IN-FONDO3</t>
        </is>
      </c>
      <c r="E2443" t="inlineStr">
        <is>
          <t>395833228291</t>
        </is>
      </c>
      <c r="F2443" t="inlineStr">
        <is>
          <t>LU1701428291</t>
        </is>
      </c>
      <c r="G2443" t="inlineStr">
        <is>
          <t>BU</t>
        </is>
      </c>
      <c r="H2443" t="inlineStr">
        <is>
          <t>Mayores</t>
        </is>
      </c>
      <c r="I2443" t="inlineStr"/>
      <c r="J2443" t="inlineStr"/>
      <c r="K2443" t="inlineStr"/>
      <c r="L2443" t="inlineStr">
        <is>
          <t>Nexa Resources</t>
        </is>
      </c>
      <c r="M2443" t="inlineStr">
        <is>
          <t>Nexa Resources</t>
        </is>
      </c>
      <c r="N2443" t="b">
        <v>0</v>
      </c>
      <c r="O2443" t="n">
        <v>206.9</v>
      </c>
      <c r="P2443" t="n">
        <v>0.00369524839593367</v>
      </c>
      <c r="Q2443" t="n">
        <v>3.502763643350241</v>
      </c>
      <c r="R2443" t="n">
        <v>724.7217978091649</v>
      </c>
      <c r="S2443" t="n">
        <v>0.7645468931186763</v>
      </c>
      <c r="T2443">
        <f>O2443*Q2443</f>
        <v/>
      </c>
      <c r="U2443">
        <f>O2443*P2443</f>
        <v/>
      </c>
    </row>
    <row r="2444">
      <c r="A2444" t="inlineStr">
        <is>
          <t>202606</t>
        </is>
      </c>
      <c r="B2444" t="inlineStr">
        <is>
          <t>Integra</t>
        </is>
      </c>
      <c r="C2444" t="inlineStr">
        <is>
          <t>F2</t>
        </is>
      </c>
      <c r="D2444" t="inlineStr">
        <is>
          <t>IN-FONDO2</t>
        </is>
      </c>
      <c r="E2444" t="inlineStr">
        <is>
          <t>395833228291</t>
        </is>
      </c>
      <c r="F2444" t="inlineStr">
        <is>
          <t>LU1701428291</t>
        </is>
      </c>
      <c r="G2444" t="inlineStr">
        <is>
          <t>BU</t>
        </is>
      </c>
      <c r="H2444" t="inlineStr">
        <is>
          <t>Mayores</t>
        </is>
      </c>
      <c r="I2444" t="inlineStr"/>
      <c r="J2444" t="inlineStr"/>
      <c r="K2444" t="inlineStr"/>
      <c r="L2444" t="inlineStr">
        <is>
          <t>Nexa Resources</t>
        </is>
      </c>
      <c r="M2444" t="inlineStr">
        <is>
          <t>Nexa Resources</t>
        </is>
      </c>
      <c r="N2444" t="b">
        <v>0</v>
      </c>
      <c r="O2444" t="n">
        <v>206.9</v>
      </c>
      <c r="P2444" t="n">
        <v>0.001181494243275801</v>
      </c>
      <c r="Q2444" t="n">
        <v>9.095793421659302</v>
      </c>
      <c r="R2444" t="n">
        <v>1881.91965894131</v>
      </c>
      <c r="S2444" t="n">
        <v>0.2444511589337633</v>
      </c>
      <c r="T2444">
        <f>O2444*Q2444</f>
        <v/>
      </c>
      <c r="U2444">
        <f>O2444*P2444</f>
        <v/>
      </c>
    </row>
    <row r="2445">
      <c r="A2445" t="inlineStr">
        <is>
          <t>202606</t>
        </is>
      </c>
      <c r="B2445" t="inlineStr">
        <is>
          <t>Integra</t>
        </is>
      </c>
      <c r="C2445" t="inlineStr">
        <is>
          <t>F2</t>
        </is>
      </c>
      <c r="D2445" t="inlineStr">
        <is>
          <t>IN-FONDO2</t>
        </is>
      </c>
      <c r="E2445" t="inlineStr">
        <is>
          <t>302008100002</t>
        </is>
      </c>
      <c r="F2445" t="inlineStr">
        <is>
          <t>PEP612001003</t>
        </is>
      </c>
      <c r="G2445" t="inlineStr">
        <is>
          <t>BU</t>
        </is>
      </c>
      <c r="H2445" t="inlineStr">
        <is>
          <t>Mayores</t>
        </is>
      </c>
      <c r="I2445" t="inlineStr"/>
      <c r="J2445" t="inlineStr"/>
      <c r="K2445" t="inlineStr"/>
      <c r="L2445" t="inlineStr">
        <is>
          <t>Buenaventura*</t>
        </is>
      </c>
      <c r="M2445" t="inlineStr">
        <is>
          <t>Buenaventura</t>
        </is>
      </c>
      <c r="N2445" t="b">
        <v>0</v>
      </c>
      <c r="O2445" t="n">
        <v>32.13</v>
      </c>
      <c r="P2445" t="n">
        <v>3.739669572980452e-06</v>
      </c>
      <c r="Q2445" t="n">
        <v>0.02879003608750949</v>
      </c>
      <c r="R2445" t="n">
        <v>0.9250238594916801</v>
      </c>
      <c r="S2445" t="n">
        <v>0.0001201555833798619</v>
      </c>
      <c r="T2445">
        <f>O2445*Q2445</f>
        <v/>
      </c>
      <c r="U2445">
        <f>O2445*P2445</f>
        <v/>
      </c>
    </row>
    <row r="2446">
      <c r="A2446" t="inlineStr">
        <is>
          <t>202606</t>
        </is>
      </c>
      <c r="B2446" t="inlineStr">
        <is>
          <t>Integra</t>
        </is>
      </c>
      <c r="C2446" t="inlineStr">
        <is>
          <t>F1</t>
        </is>
      </c>
      <c r="D2446" t="inlineStr">
        <is>
          <t>IN-FONDO1</t>
        </is>
      </c>
      <c r="E2446" t="inlineStr">
        <is>
          <t>3920836W5029</t>
        </is>
      </c>
      <c r="F2446" t="inlineStr">
        <is>
          <t>GB00B1FW5029</t>
        </is>
      </c>
      <c r="G2446" t="inlineStr">
        <is>
          <t>BU</t>
        </is>
      </c>
      <c r="H2446" t="inlineStr">
        <is>
          <t>Mayores</t>
        </is>
      </c>
      <c r="I2446" t="inlineStr"/>
      <c r="J2446" t="inlineStr"/>
      <c r="K2446" t="inlineStr"/>
      <c r="L2446" t="inlineStr"/>
      <c r="M2446" t="inlineStr">
        <is>
          <t>nan</t>
        </is>
      </c>
      <c r="N2446" t="b">
        <v>0</v>
      </c>
      <c r="O2446" t="n">
        <v>31.79</v>
      </c>
      <c r="P2446" t="n">
        <v>0.0009760649810434437</v>
      </c>
      <c r="Q2446" t="n">
        <v>2.11767458793175</v>
      </c>
      <c r="R2446" t="n">
        <v>67.32087515035033</v>
      </c>
      <c r="S2446" t="n">
        <v>0.03102910574737107</v>
      </c>
      <c r="T2446">
        <f>O2446*Q2446</f>
        <v/>
      </c>
      <c r="U2446">
        <f>O2446*P2446</f>
        <v/>
      </c>
    </row>
    <row r="2447">
      <c r="A2447" t="inlineStr">
        <is>
          <t>202606</t>
        </is>
      </c>
      <c r="B2447" t="inlineStr">
        <is>
          <t>Integra</t>
        </is>
      </c>
      <c r="C2447" t="inlineStr">
        <is>
          <t>F2</t>
        </is>
      </c>
      <c r="D2447" t="inlineStr">
        <is>
          <t>IN-FONDO2</t>
        </is>
      </c>
      <c r="E2447" t="inlineStr">
        <is>
          <t>3920836W5029</t>
        </is>
      </c>
      <c r="F2447" t="inlineStr">
        <is>
          <t>GB00B1FW5029</t>
        </is>
      </c>
      <c r="G2447" t="inlineStr">
        <is>
          <t>BU</t>
        </is>
      </c>
      <c r="H2447" t="inlineStr">
        <is>
          <t>Mayores</t>
        </is>
      </c>
      <c r="I2447" t="inlineStr"/>
      <c r="J2447" t="inlineStr"/>
      <c r="K2447" t="inlineStr"/>
      <c r="L2447" t="inlineStr"/>
      <c r="M2447" t="inlineStr">
        <is>
          <t>nan</t>
        </is>
      </c>
      <c r="N2447" t="b">
        <v>0</v>
      </c>
      <c r="O2447" t="n">
        <v>31.79</v>
      </c>
      <c r="P2447" t="n">
        <v>0.005569281611589</v>
      </c>
      <c r="Q2447" t="n">
        <v>42.87539726440652</v>
      </c>
      <c r="R2447" t="n">
        <v>1363.008879035483</v>
      </c>
      <c r="S2447" t="n">
        <v>0.1770474624324143</v>
      </c>
      <c r="T2447">
        <f>O2447*Q2447</f>
        <v/>
      </c>
      <c r="U2447">
        <f>O2447*P2447</f>
        <v/>
      </c>
    </row>
    <row r="2448">
      <c r="A2448" t="inlineStr">
        <is>
          <t>202606</t>
        </is>
      </c>
      <c r="B2448" t="inlineStr">
        <is>
          <t>Integra</t>
        </is>
      </c>
      <c r="C2448" t="inlineStr">
        <is>
          <t>F3</t>
        </is>
      </c>
      <c r="D2448" t="inlineStr">
        <is>
          <t>IN-FONDO3</t>
        </is>
      </c>
      <c r="E2448" t="inlineStr">
        <is>
          <t>3920836W5029</t>
        </is>
      </c>
      <c r="F2448" t="inlineStr">
        <is>
          <t>GB00B1FW5029</t>
        </is>
      </c>
      <c r="G2448" t="inlineStr">
        <is>
          <t>BU</t>
        </is>
      </c>
      <c r="H2448" t="inlineStr">
        <is>
          <t>Mayores</t>
        </is>
      </c>
      <c r="I2448" t="inlineStr"/>
      <c r="J2448" t="inlineStr"/>
      <c r="K2448" t="inlineStr"/>
      <c r="L2448" t="inlineStr"/>
      <c r="M2448" t="inlineStr">
        <is>
          <t>nan</t>
        </is>
      </c>
      <c r="N2448" t="b">
        <v>0</v>
      </c>
      <c r="O2448" t="n">
        <v>31.79</v>
      </c>
      <c r="P2448" t="n">
        <v>0.01191469642079912</v>
      </c>
      <c r="Q2448" t="n">
        <v>11.294062258509</v>
      </c>
      <c r="R2448" t="n">
        <v>359.0382391980012</v>
      </c>
      <c r="S2448" t="n">
        <v>0.3787681992172039</v>
      </c>
      <c r="T2448">
        <f>O2448*Q2448</f>
        <v/>
      </c>
      <c r="U2448">
        <f>O2448*P2448</f>
        <v/>
      </c>
    </row>
    <row r="2449">
      <c r="A2449" t="inlineStr">
        <is>
          <t>202606</t>
        </is>
      </c>
      <c r="B2449" t="inlineStr">
        <is>
          <t>Integra</t>
        </is>
      </c>
      <c r="C2449" t="inlineStr">
        <is>
          <t>F3</t>
        </is>
      </c>
      <c r="D2449" t="inlineStr">
        <is>
          <t>IN-FONDO3</t>
        </is>
      </c>
      <c r="E2449" t="inlineStr">
        <is>
          <t>3220082A1040</t>
        </is>
      </c>
      <c r="F2449" t="inlineStr">
        <is>
          <t>US2044481040</t>
        </is>
      </c>
      <c r="G2449" t="inlineStr">
        <is>
          <t>BU</t>
        </is>
      </c>
      <c r="H2449" t="inlineStr">
        <is>
          <t>Mayores</t>
        </is>
      </c>
      <c r="I2449" t="inlineStr"/>
      <c r="J2449" t="inlineStr"/>
      <c r="K2449" t="inlineStr"/>
      <c r="L2449" t="inlineStr">
        <is>
          <t>Buenaventura*</t>
        </is>
      </c>
      <c r="M2449" t="inlineStr">
        <is>
          <t>Buenaventura</t>
        </is>
      </c>
      <c r="N2449" t="b">
        <v>0</v>
      </c>
      <c r="O2449" t="n">
        <v>32.13</v>
      </c>
      <c r="P2449" t="n">
        <v>0.05406205090338206</v>
      </c>
      <c r="Q2449" t="n">
        <v>51.2459694448957</v>
      </c>
      <c r="R2449" t="n">
        <v>1646.532998264499</v>
      </c>
      <c r="S2449" t="n">
        <v>1.737013695525666</v>
      </c>
      <c r="T2449">
        <f>O2449*Q2449</f>
        <v/>
      </c>
      <c r="U2449">
        <f>O2449*P2449</f>
        <v/>
      </c>
    </row>
    <row r="2450">
      <c r="A2450" t="inlineStr">
        <is>
          <t>202606</t>
        </is>
      </c>
      <c r="B2450" t="inlineStr">
        <is>
          <t>Integra</t>
        </is>
      </c>
      <c r="C2450" t="inlineStr">
        <is>
          <t>F2</t>
        </is>
      </c>
      <c r="D2450" t="inlineStr">
        <is>
          <t>IN-FONDO2</t>
        </is>
      </c>
      <c r="E2450" t="inlineStr">
        <is>
          <t>3220082A1040</t>
        </is>
      </c>
      <c r="F2450" t="inlineStr">
        <is>
          <t>US2044481040</t>
        </is>
      </c>
      <c r="G2450" t="inlineStr">
        <is>
          <t>BU</t>
        </is>
      </c>
      <c r="H2450" t="inlineStr">
        <is>
          <t>Mayores</t>
        </is>
      </c>
      <c r="I2450" t="inlineStr"/>
      <c r="J2450" t="inlineStr"/>
      <c r="K2450" t="inlineStr"/>
      <c r="L2450" t="inlineStr">
        <is>
          <t>Buenaventura*</t>
        </is>
      </c>
      <c r="M2450" t="inlineStr">
        <is>
          <t>Buenaventura</t>
        </is>
      </c>
      <c r="N2450" t="b">
        <v>0</v>
      </c>
      <c r="O2450" t="n">
        <v>32.13</v>
      </c>
      <c r="P2450" t="n">
        <v>0.03992864951845096</v>
      </c>
      <c r="Q2450" t="n">
        <v>307.3927356757224</v>
      </c>
      <c r="R2450" t="n">
        <v>9876.528597260962</v>
      </c>
      <c r="S2450" t="n">
        <v>1.282907509027829</v>
      </c>
      <c r="T2450">
        <f>O2450*Q2450</f>
        <v/>
      </c>
      <c r="U2450">
        <f>O2450*P2450</f>
        <v/>
      </c>
    </row>
    <row r="2451">
      <c r="A2451" t="inlineStr">
        <is>
          <t>202606</t>
        </is>
      </c>
      <c r="B2451" t="inlineStr">
        <is>
          <t>Integra</t>
        </is>
      </c>
      <c r="C2451" t="inlineStr">
        <is>
          <t>F1</t>
        </is>
      </c>
      <c r="D2451" t="inlineStr">
        <is>
          <t>IN-FONDO1</t>
        </is>
      </c>
      <c r="E2451" t="inlineStr">
        <is>
          <t>3220082A1040</t>
        </is>
      </c>
      <c r="F2451" t="inlineStr">
        <is>
          <t>US2044481040</t>
        </is>
      </c>
      <c r="G2451" t="inlineStr">
        <is>
          <t>BU</t>
        </is>
      </c>
      <c r="H2451" t="inlineStr">
        <is>
          <t>Mayores</t>
        </is>
      </c>
      <c r="I2451" t="inlineStr"/>
      <c r="J2451" t="inlineStr"/>
      <c r="K2451" t="inlineStr"/>
      <c r="L2451" t="inlineStr">
        <is>
          <t>Buenaventura*</t>
        </is>
      </c>
      <c r="M2451" t="inlineStr">
        <is>
          <t>Buenaventura</t>
        </is>
      </c>
      <c r="N2451" t="b">
        <v>0</v>
      </c>
      <c r="O2451" t="n">
        <v>32.13</v>
      </c>
      <c r="P2451" t="n">
        <v>0.003804332961560068</v>
      </c>
      <c r="Q2451" t="n">
        <v>8.253896403612815</v>
      </c>
      <c r="R2451" t="n">
        <v>265.1976914480798</v>
      </c>
      <c r="S2451" t="n">
        <v>0.122233218054925</v>
      </c>
      <c r="T2451">
        <f>O2451*Q2451</f>
        <v/>
      </c>
      <c r="U2451">
        <f>O2451*P2451</f>
        <v/>
      </c>
    </row>
    <row r="2452">
      <c r="A2452" t="inlineStr">
        <is>
          <t>202606</t>
        </is>
      </c>
      <c r="B2452" t="inlineStr">
        <is>
          <t>Integra</t>
        </is>
      </c>
      <c r="C2452" t="inlineStr">
        <is>
          <t>F3</t>
        </is>
      </c>
      <c r="D2452" t="inlineStr">
        <is>
          <t>IN-FONDO3</t>
        </is>
      </c>
      <c r="E2452" t="inlineStr">
        <is>
          <t>345445281022</t>
        </is>
      </c>
      <c r="F2452" t="inlineStr">
        <is>
          <t>CA4436281022</t>
        </is>
      </c>
      <c r="G2452" t="inlineStr">
        <is>
          <t>BU</t>
        </is>
      </c>
      <c r="H2452" t="inlineStr">
        <is>
          <t>Mayores</t>
        </is>
      </c>
      <c r="I2452" t="inlineStr"/>
      <c r="J2452" t="inlineStr"/>
      <c r="K2452" t="inlineStr"/>
      <c r="L2452" t="inlineStr"/>
      <c r="M2452" t="inlineStr">
        <is>
          <t>nan</t>
        </is>
      </c>
      <c r="N2452" t="b">
        <v>0</v>
      </c>
      <c r="O2452" t="n">
        <v>49.63</v>
      </c>
      <c r="P2452" t="n">
        <v>0.004129854428050101</v>
      </c>
      <c r="Q2452" t="n">
        <v>3.914731133858683</v>
      </c>
      <c r="R2452" t="n">
        <v>194.2881061734065</v>
      </c>
      <c r="S2452" t="n">
        <v>0.2049646752641265</v>
      </c>
      <c r="T2452">
        <f>O2452*Q2452</f>
        <v/>
      </c>
      <c r="U2452">
        <f>O2452*P2452</f>
        <v/>
      </c>
    </row>
    <row r="2453">
      <c r="A2453" t="inlineStr">
        <is>
          <t>202606</t>
        </is>
      </c>
      <c r="B2453" t="inlineStr">
        <is>
          <t>Prima</t>
        </is>
      </c>
      <c r="C2453" t="inlineStr">
        <is>
          <t>F2</t>
        </is>
      </c>
      <c r="D2453" t="inlineStr">
        <is>
          <t>IN-FONDO2</t>
        </is>
      </c>
      <c r="E2453" t="inlineStr">
        <is>
          <t>0840002CNC19</t>
        </is>
      </c>
      <c r="F2453" t="inlineStr">
        <is>
          <t>US91282CNC19</t>
        </is>
      </c>
      <c r="G2453" t="inlineStr">
        <is>
          <t>SOB</t>
        </is>
      </c>
      <c r="H2453" t="inlineStr">
        <is>
          <t>Soberanos</t>
        </is>
      </c>
      <c r="I2453" t="inlineStr">
        <is>
          <t>GOB</t>
        </is>
      </c>
      <c r="J2453" t="inlineStr"/>
      <c r="K2453" t="inlineStr">
        <is>
          <t>EEUU</t>
        </is>
      </c>
      <c r="L2453" t="inlineStr">
        <is>
          <t>Gobierno de los Estados Unidos</t>
        </is>
      </c>
      <c r="M2453" t="inlineStr">
        <is>
          <t>Gobierno de los Estados Unidos</t>
        </is>
      </c>
      <c r="N2453" t="b">
        <v>0</v>
      </c>
      <c r="O2453" t="n">
        <v>202.5917426</v>
      </c>
      <c r="P2453" t="n">
        <v>0.001551274036082525</v>
      </c>
      <c r="Q2453" t="n">
        <v>9.662037925814481</v>
      </c>
      <c r="R2453" t="n">
        <v>1957.449100458045</v>
      </c>
      <c r="S2453" t="n">
        <v>0.314275310220094</v>
      </c>
      <c r="T2453">
        <f>O2453*Q2453</f>
        <v/>
      </c>
      <c r="U2453">
        <f>O2453*P2453</f>
        <v/>
      </c>
    </row>
    <row r="2454">
      <c r="A2454" t="inlineStr">
        <is>
          <t>202606</t>
        </is>
      </c>
      <c r="B2454" t="inlineStr">
        <is>
          <t>Prima</t>
        </is>
      </c>
      <c r="C2454" t="inlineStr">
        <is>
          <t>F1</t>
        </is>
      </c>
      <c r="D2454" t="inlineStr">
        <is>
          <t>IN-FONDO1</t>
        </is>
      </c>
      <c r="E2454" t="inlineStr">
        <is>
          <t>084003411726</t>
        </is>
      </c>
      <c r="F2454" t="inlineStr">
        <is>
          <t>XS3344411726</t>
        </is>
      </c>
      <c r="G2454" t="inlineStr">
        <is>
          <t>SOB</t>
        </is>
      </c>
      <c r="H2454" t="inlineStr">
        <is>
          <t>Soberanos</t>
        </is>
      </c>
      <c r="I2454" t="inlineStr">
        <is>
          <t>GOB</t>
        </is>
      </c>
      <c r="J2454" t="inlineStr"/>
      <c r="K2454" t="inlineStr">
        <is>
          <t>Brasil</t>
        </is>
      </c>
      <c r="L2454" t="inlineStr">
        <is>
          <t>Gobierno de Brasil</t>
        </is>
      </c>
      <c r="M2454" t="inlineStr">
        <is>
          <t>Gobierno de Brasil</t>
        </is>
      </c>
      <c r="N2454" t="b">
        <v>0</v>
      </c>
      <c r="O2454" t="n">
        <v>274.3982815</v>
      </c>
      <c r="P2454" t="n">
        <v>0.00677734266697917</v>
      </c>
      <c r="Q2454" t="n">
        <v>12.81252764799534</v>
      </c>
      <c r="R2454" t="n">
        <v>3515.735568281158</v>
      </c>
      <c r="S2454" t="n">
        <v>1.859691180955711</v>
      </c>
      <c r="T2454">
        <f>O2454*Q2454</f>
        <v/>
      </c>
      <c r="U2454">
        <f>O2454*P2454</f>
        <v/>
      </c>
    </row>
    <row r="2455">
      <c r="A2455" t="inlineStr">
        <is>
          <t>202606</t>
        </is>
      </c>
      <c r="B2455" t="inlineStr">
        <is>
          <t>Prima</t>
        </is>
      </c>
      <c r="C2455" t="inlineStr">
        <is>
          <t>F2</t>
        </is>
      </c>
      <c r="D2455" t="inlineStr">
        <is>
          <t>IN-FONDO2</t>
        </is>
      </c>
      <c r="E2455" t="inlineStr">
        <is>
          <t>084003411726</t>
        </is>
      </c>
      <c r="F2455" t="inlineStr">
        <is>
          <t>XS3344411726</t>
        </is>
      </c>
      <c r="G2455" t="inlineStr">
        <is>
          <t>SOB</t>
        </is>
      </c>
      <c r="H2455" t="inlineStr">
        <is>
          <t>Soberanos</t>
        </is>
      </c>
      <c r="I2455" t="inlineStr">
        <is>
          <t>GOB</t>
        </is>
      </c>
      <c r="J2455" t="inlineStr"/>
      <c r="K2455" t="inlineStr">
        <is>
          <t>Brasil</t>
        </is>
      </c>
      <c r="L2455" t="inlineStr">
        <is>
          <t>Gobierno de Brasil</t>
        </is>
      </c>
      <c r="M2455" t="inlineStr">
        <is>
          <t>Gobierno de Brasil</t>
        </is>
      </c>
      <c r="N2455" t="b">
        <v>0</v>
      </c>
      <c r="O2455" t="n">
        <v>274.3982815</v>
      </c>
      <c r="P2455" t="n">
        <v>0.002085641235265814</v>
      </c>
      <c r="Q2455" t="n">
        <v>12.99031908357733</v>
      </c>
      <c r="R2455" t="n">
        <v>3564.521232670275</v>
      </c>
      <c r="S2455" t="n">
        <v>0.5722963707824765</v>
      </c>
      <c r="T2455">
        <f>O2455*Q2455</f>
        <v/>
      </c>
      <c r="U2455">
        <f>O2455*P2455</f>
        <v/>
      </c>
    </row>
    <row r="2456">
      <c r="A2456" t="inlineStr">
        <is>
          <t>202606</t>
        </is>
      </c>
      <c r="B2456" t="inlineStr">
        <is>
          <t>Prima</t>
        </is>
      </c>
      <c r="C2456" t="inlineStr">
        <is>
          <t>F1</t>
        </is>
      </c>
      <c r="D2456" t="inlineStr">
        <is>
          <t>IN-FONDO1</t>
        </is>
      </c>
      <c r="E2456" t="inlineStr">
        <is>
          <t>0840052BAZ31</t>
        </is>
      </c>
      <c r="F2456" t="inlineStr">
        <is>
          <t>US91087BAZ31</t>
        </is>
      </c>
      <c r="G2456" t="inlineStr">
        <is>
          <t>SOB</t>
        </is>
      </c>
      <c r="H2456" t="inlineStr">
        <is>
          <t>Soberanos</t>
        </is>
      </c>
      <c r="I2456" t="inlineStr">
        <is>
          <t>GOB</t>
        </is>
      </c>
      <c r="J2456" t="inlineStr"/>
      <c r="K2456" t="inlineStr">
        <is>
          <t>México</t>
        </is>
      </c>
      <c r="L2456" t="inlineStr">
        <is>
          <t>Gobierno de Mexico</t>
        </is>
      </c>
      <c r="M2456" t="inlineStr">
        <is>
          <t>Gobierno de México</t>
        </is>
      </c>
      <c r="N2456" t="b">
        <v>0</v>
      </c>
      <c r="O2456" t="n">
        <v>204.3031481</v>
      </c>
      <c r="P2456" t="n">
        <v>0.006596936236902888</v>
      </c>
      <c r="Q2456" t="n">
        <v>12.47147032113322</v>
      </c>
      <c r="R2456" t="n">
        <v>2547.960648043234</v>
      </c>
      <c r="S2456" t="n">
        <v>1.347774841014227</v>
      </c>
      <c r="T2456">
        <f>O2456*Q2456</f>
        <v/>
      </c>
      <c r="U2456">
        <f>O2456*P2456</f>
        <v/>
      </c>
    </row>
    <row r="2457">
      <c r="A2457" t="inlineStr">
        <is>
          <t>202606</t>
        </is>
      </c>
      <c r="B2457" t="inlineStr">
        <is>
          <t>Prima</t>
        </is>
      </c>
      <c r="C2457" t="inlineStr">
        <is>
          <t>F2</t>
        </is>
      </c>
      <c r="D2457" t="inlineStr">
        <is>
          <t>IN-FONDO2</t>
        </is>
      </c>
      <c r="E2457" t="inlineStr">
        <is>
          <t>0840052BAZ31</t>
        </is>
      </c>
      <c r="F2457" t="inlineStr">
        <is>
          <t>US91087BAZ31</t>
        </is>
      </c>
      <c r="G2457" t="inlineStr">
        <is>
          <t>SOB</t>
        </is>
      </c>
      <c r="H2457" t="inlineStr">
        <is>
          <t>Soberanos</t>
        </is>
      </c>
      <c r="I2457" t="inlineStr">
        <is>
          <t>GOB</t>
        </is>
      </c>
      <c r="J2457" t="inlineStr"/>
      <c r="K2457" t="inlineStr">
        <is>
          <t>México</t>
        </is>
      </c>
      <c r="L2457" t="inlineStr">
        <is>
          <t>Gobierno de Mexico</t>
        </is>
      </c>
      <c r="M2457" t="inlineStr">
        <is>
          <t>Gobierno de México</t>
        </is>
      </c>
      <c r="N2457" t="b">
        <v>0</v>
      </c>
      <c r="O2457" t="n">
        <v>204.3031481</v>
      </c>
      <c r="P2457" t="n">
        <v>0.003695727721846584</v>
      </c>
      <c r="Q2457" t="n">
        <v>23.01866761216523</v>
      </c>
      <c r="R2457" t="n">
        <v>4702.786258232865</v>
      </c>
      <c r="S2457" t="n">
        <v>0.7550488080936983</v>
      </c>
      <c r="T2457">
        <f>O2457*Q2457</f>
        <v/>
      </c>
      <c r="U2457">
        <f>O2457*P2457</f>
        <v/>
      </c>
    </row>
    <row r="2458">
      <c r="A2458" t="inlineStr">
        <is>
          <t>202606</t>
        </is>
      </c>
      <c r="B2458" t="inlineStr">
        <is>
          <t>Prima</t>
        </is>
      </c>
      <c r="C2458" t="inlineStr">
        <is>
          <t>F2</t>
        </is>
      </c>
      <c r="D2458" t="inlineStr">
        <is>
          <t>IN-FONDO2</t>
        </is>
      </c>
      <c r="E2458" t="inlineStr">
        <is>
          <t>0840052QBB32</t>
        </is>
      </c>
      <c r="F2458" t="inlineStr">
        <is>
          <t>US91086QBB32</t>
        </is>
      </c>
      <c r="G2458" t="inlineStr">
        <is>
          <t>SOB</t>
        </is>
      </c>
      <c r="H2458" t="inlineStr">
        <is>
          <t>Soberanos</t>
        </is>
      </c>
      <c r="I2458" t="inlineStr">
        <is>
          <t>GOB</t>
        </is>
      </c>
      <c r="J2458" t="inlineStr"/>
      <c r="K2458" t="inlineStr">
        <is>
          <t>México</t>
        </is>
      </c>
      <c r="L2458" t="inlineStr">
        <is>
          <t>Gobierno de México</t>
        </is>
      </c>
      <c r="M2458" t="inlineStr">
        <is>
          <t>Gobierno de México</t>
        </is>
      </c>
      <c r="N2458" t="b">
        <v>0</v>
      </c>
      <c r="O2458" t="n">
        <v>204.3031481</v>
      </c>
      <c r="P2458" t="n">
        <v>0.001145159328193676</v>
      </c>
      <c r="Q2458" t="n">
        <v>7.132571423711312</v>
      </c>
      <c r="R2458" t="n">
        <v>1457.20679591232</v>
      </c>
      <c r="S2458" t="n">
        <v>0.233959655826049</v>
      </c>
      <c r="T2458">
        <f>O2458*Q2458</f>
        <v/>
      </c>
      <c r="U2458">
        <f>O2458*P2458</f>
        <v/>
      </c>
    </row>
    <row r="2459">
      <c r="A2459" t="inlineStr">
        <is>
          <t>202606</t>
        </is>
      </c>
      <c r="B2459" t="inlineStr">
        <is>
          <t>Prima</t>
        </is>
      </c>
      <c r="C2459" t="inlineStr">
        <is>
          <t>F1</t>
        </is>
      </c>
      <c r="D2459" t="inlineStr">
        <is>
          <t>IN-FONDO1</t>
        </is>
      </c>
      <c r="E2459" t="inlineStr">
        <is>
          <t>0840052QBB32</t>
        </is>
      </c>
      <c r="F2459" t="inlineStr">
        <is>
          <t>US91086QBB32</t>
        </is>
      </c>
      <c r="G2459" t="inlineStr">
        <is>
          <t>SOB</t>
        </is>
      </c>
      <c r="H2459" t="inlineStr">
        <is>
          <t>Soberanos</t>
        </is>
      </c>
      <c r="I2459" t="inlineStr">
        <is>
          <t>GOB</t>
        </is>
      </c>
      <c r="J2459" t="inlineStr"/>
      <c r="K2459" t="inlineStr">
        <is>
          <t>México</t>
        </is>
      </c>
      <c r="L2459" t="inlineStr">
        <is>
          <t>Gobierno de México</t>
        </is>
      </c>
      <c r="M2459" t="inlineStr">
        <is>
          <t>Gobierno de México</t>
        </is>
      </c>
      <c r="N2459" t="b">
        <v>0</v>
      </c>
      <c r="O2459" t="n">
        <v>204.3031481</v>
      </c>
      <c r="P2459" t="n">
        <v>0.003721223499144651</v>
      </c>
      <c r="Q2459" t="n">
        <v>7.034951795998267</v>
      </c>
      <c r="R2459" t="n">
        <v>1437.262798654195</v>
      </c>
      <c r="S2459" t="n">
        <v>0.7602576756589499</v>
      </c>
      <c r="T2459">
        <f>O2459*Q2459</f>
        <v/>
      </c>
      <c r="U2459">
        <f>O2459*P2459</f>
        <v/>
      </c>
    </row>
    <row r="2460">
      <c r="A2460" t="inlineStr">
        <is>
          <t>202606</t>
        </is>
      </c>
      <c r="B2460" t="inlineStr">
        <is>
          <t>Prima</t>
        </is>
      </c>
      <c r="C2460" t="inlineStr">
        <is>
          <t>F2</t>
        </is>
      </c>
      <c r="D2460" t="inlineStr">
        <is>
          <t>IN-FONDO2</t>
        </is>
      </c>
      <c r="E2460" t="inlineStr">
        <is>
          <t>01100028DQ26</t>
        </is>
      </c>
      <c r="F2460" t="inlineStr">
        <is>
          <t>US715638DQ26</t>
        </is>
      </c>
      <c r="G2460" t="inlineStr">
        <is>
          <t>SOB</t>
        </is>
      </c>
      <c r="H2460" t="inlineStr">
        <is>
          <t>Soberanos</t>
        </is>
      </c>
      <c r="I2460" t="inlineStr">
        <is>
          <t>GOB</t>
        </is>
      </c>
      <c r="J2460" t="inlineStr"/>
      <c r="K2460" t="inlineStr">
        <is>
          <t>Perú</t>
        </is>
      </c>
      <c r="L2460" t="inlineStr">
        <is>
          <t>Gobierno Central</t>
        </is>
      </c>
      <c r="M2460" t="inlineStr">
        <is>
          <t>Gobierno Central</t>
        </is>
      </c>
      <c r="N2460" t="b">
        <v>0</v>
      </c>
      <c r="O2460" t="n">
        <v>170.4198394</v>
      </c>
      <c r="P2460" t="n">
        <v>1.39717473873868e-06</v>
      </c>
      <c r="Q2460" t="n">
        <v>0.008702237645112569</v>
      </c>
      <c r="R2460" t="n">
        <v>1.483033941900718</v>
      </c>
      <c r="S2460" t="n">
        <v>0.0002381062945895827</v>
      </c>
      <c r="T2460">
        <f>O2460*Q2460</f>
        <v/>
      </c>
      <c r="U2460">
        <f>O2460*P2460</f>
        <v/>
      </c>
    </row>
    <row r="2461">
      <c r="A2461" t="inlineStr">
        <is>
          <t>202606</t>
        </is>
      </c>
      <c r="B2461" t="inlineStr">
        <is>
          <t>Prima</t>
        </is>
      </c>
      <c r="C2461" t="inlineStr">
        <is>
          <t>F1</t>
        </is>
      </c>
      <c r="D2461" t="inlineStr">
        <is>
          <t>IN-FONDO1</t>
        </is>
      </c>
      <c r="E2461" t="inlineStr">
        <is>
          <t>01100028DR09</t>
        </is>
      </c>
      <c r="F2461" t="inlineStr">
        <is>
          <t>US715638DR09</t>
        </is>
      </c>
      <c r="G2461" t="inlineStr">
        <is>
          <t>SOB</t>
        </is>
      </c>
      <c r="H2461" t="inlineStr">
        <is>
          <t>Soberanos</t>
        </is>
      </c>
      <c r="I2461" t="inlineStr">
        <is>
          <t>GOB</t>
        </is>
      </c>
      <c r="J2461" t="inlineStr"/>
      <c r="K2461" t="inlineStr">
        <is>
          <t>Perú</t>
        </is>
      </c>
      <c r="L2461" t="inlineStr">
        <is>
          <t>Gobierno Central</t>
        </is>
      </c>
      <c r="M2461" t="inlineStr">
        <is>
          <t>Gobierno Central</t>
        </is>
      </c>
      <c r="N2461" t="b">
        <v>0</v>
      </c>
      <c r="O2461" t="n">
        <v>170.4198394</v>
      </c>
      <c r="P2461" t="n">
        <v>1.176942541738398e-06</v>
      </c>
      <c r="Q2461" t="n">
        <v>0.0022250031608401</v>
      </c>
      <c r="R2461" t="n">
        <v>0.3791846813348622</v>
      </c>
      <c r="S2461" t="n">
        <v>0.0002005743589460855</v>
      </c>
      <c r="T2461">
        <f>O2461*Q2461</f>
        <v/>
      </c>
      <c r="U2461">
        <f>O2461*P2461</f>
        <v/>
      </c>
    </row>
    <row r="2462">
      <c r="A2462" t="inlineStr">
        <is>
          <t>202606</t>
        </is>
      </c>
      <c r="B2462" t="inlineStr">
        <is>
          <t>Prima</t>
        </is>
      </c>
      <c r="C2462" t="inlineStr">
        <is>
          <t>F1</t>
        </is>
      </c>
      <c r="D2462" t="inlineStr">
        <is>
          <t>IN-FONDO1</t>
        </is>
      </c>
      <c r="E2462" t="inlineStr">
        <is>
          <t>0840038TF238</t>
        </is>
      </c>
      <c r="F2462" t="inlineStr">
        <is>
          <t>BRSTNCNTF238</t>
        </is>
      </c>
      <c r="G2462" t="inlineStr">
        <is>
          <t>SOB</t>
        </is>
      </c>
      <c r="H2462" t="inlineStr">
        <is>
          <t>Soberanos</t>
        </is>
      </c>
      <c r="I2462" t="inlineStr">
        <is>
          <t>GOB</t>
        </is>
      </c>
      <c r="J2462" t="inlineStr"/>
      <c r="K2462" t="inlineStr">
        <is>
          <t>Brasil</t>
        </is>
      </c>
      <c r="L2462" t="inlineStr">
        <is>
          <t>Gobierno de Brasil</t>
        </is>
      </c>
      <c r="M2462" t="inlineStr">
        <is>
          <t>Gobierno de Brasil</t>
        </is>
      </c>
      <c r="N2462" t="b">
        <v>0</v>
      </c>
      <c r="O2462" t="n">
        <v>274.3982815</v>
      </c>
      <c r="P2462" t="n">
        <v>0.04495064306598606</v>
      </c>
      <c r="Q2462" t="n">
        <v>84.97893427820776</v>
      </c>
      <c r="R2462" t="n">
        <v>23318.07352964165</v>
      </c>
      <c r="S2462" t="n">
        <v>12.33437920962646</v>
      </c>
      <c r="T2462">
        <f>O2462*Q2462</f>
        <v/>
      </c>
      <c r="U2462">
        <f>O2462*P2462</f>
        <v/>
      </c>
    </row>
    <row r="2463">
      <c r="A2463" t="inlineStr">
        <is>
          <t>202606</t>
        </is>
      </c>
      <c r="B2463" t="inlineStr">
        <is>
          <t>Prima</t>
        </is>
      </c>
      <c r="C2463" t="inlineStr">
        <is>
          <t>F2</t>
        </is>
      </c>
      <c r="D2463" t="inlineStr">
        <is>
          <t>IN-FONDO2</t>
        </is>
      </c>
      <c r="E2463" t="inlineStr">
        <is>
          <t>0840038TF1P8</t>
        </is>
      </c>
      <c r="F2463" t="inlineStr">
        <is>
          <t>BRSTNCNTF1P8</t>
        </is>
      </c>
      <c r="G2463" t="inlineStr">
        <is>
          <t>SOB</t>
        </is>
      </c>
      <c r="H2463" t="inlineStr">
        <is>
          <t>Soberanos</t>
        </is>
      </c>
      <c r="I2463" t="inlineStr">
        <is>
          <t>GOB</t>
        </is>
      </c>
      <c r="J2463" t="inlineStr"/>
      <c r="K2463" t="inlineStr">
        <is>
          <t>Brasil</t>
        </is>
      </c>
      <c r="L2463" t="inlineStr">
        <is>
          <t>Gobierno de Brasil</t>
        </is>
      </c>
      <c r="M2463" t="inlineStr">
        <is>
          <t>Gobierno de Brasil</t>
        </is>
      </c>
      <c r="N2463" t="b">
        <v>0</v>
      </c>
      <c r="O2463" t="n">
        <v>274.3982815</v>
      </c>
      <c r="P2463" t="n">
        <v>0.006480742711180034</v>
      </c>
      <c r="Q2463" t="n">
        <v>40.36500347868655</v>
      </c>
      <c r="R2463" t="n">
        <v>11076.08758729311</v>
      </c>
      <c r="S2463" t="n">
        <v>1.778304662791452</v>
      </c>
      <c r="T2463">
        <f>O2463*Q2463</f>
        <v/>
      </c>
      <c r="U2463">
        <f>O2463*P2463</f>
        <v/>
      </c>
    </row>
    <row r="2464">
      <c r="A2464" t="inlineStr">
        <is>
          <t>202606</t>
        </is>
      </c>
      <c r="B2464" t="inlineStr">
        <is>
          <t>Prima</t>
        </is>
      </c>
      <c r="C2464" t="inlineStr">
        <is>
          <t>F3</t>
        </is>
      </c>
      <c r="D2464" t="inlineStr">
        <is>
          <t>IN-FONDO3</t>
        </is>
      </c>
      <c r="E2464" t="inlineStr">
        <is>
          <t>0840038TF1P8</t>
        </is>
      </c>
      <c r="F2464" t="inlineStr">
        <is>
          <t>BRSTNCNTF1P8</t>
        </is>
      </c>
      <c r="G2464" t="inlineStr">
        <is>
          <t>SOB</t>
        </is>
      </c>
      <c r="H2464" t="inlineStr">
        <is>
          <t>Soberanos</t>
        </is>
      </c>
      <c r="I2464" t="inlineStr">
        <is>
          <t>GOB</t>
        </is>
      </c>
      <c r="J2464" t="inlineStr"/>
      <c r="K2464" t="inlineStr">
        <is>
          <t>Brasil</t>
        </is>
      </c>
      <c r="L2464" t="inlineStr">
        <is>
          <t>Gobierno de Brasil</t>
        </is>
      </c>
      <c r="M2464" t="inlineStr">
        <is>
          <t>Gobierno de Brasil</t>
        </is>
      </c>
      <c r="N2464" t="b">
        <v>0</v>
      </c>
      <c r="O2464" t="n">
        <v>274.3982815</v>
      </c>
      <c r="P2464" t="n">
        <v>0.001133151997133894</v>
      </c>
      <c r="Q2464" t="n">
        <v>0.9694729613783766</v>
      </c>
      <c r="R2464" t="n">
        <v>266.0217145629424</v>
      </c>
      <c r="S2464" t="n">
        <v>0.3109349606918334</v>
      </c>
      <c r="T2464">
        <f>O2464*Q2464</f>
        <v/>
      </c>
      <c r="U2464">
        <f>O2464*P2464</f>
        <v/>
      </c>
    </row>
    <row r="2465">
      <c r="A2465" t="inlineStr">
        <is>
          <t>202606</t>
        </is>
      </c>
      <c r="B2465" t="inlineStr">
        <is>
          <t>Prima</t>
        </is>
      </c>
      <c r="C2465" t="inlineStr">
        <is>
          <t>F1</t>
        </is>
      </c>
      <c r="D2465" t="inlineStr">
        <is>
          <t>IN-FONDO1</t>
        </is>
      </c>
      <c r="E2465" t="inlineStr">
        <is>
          <t>0840038TF204</t>
        </is>
      </c>
      <c r="F2465" t="inlineStr">
        <is>
          <t>BRSTNCNTF204</t>
        </is>
      </c>
      <c r="G2465" t="inlineStr">
        <is>
          <t>SOB</t>
        </is>
      </c>
      <c r="H2465" t="inlineStr">
        <is>
          <t>Soberanos</t>
        </is>
      </c>
      <c r="I2465" t="inlineStr">
        <is>
          <t>GOB</t>
        </is>
      </c>
      <c r="J2465" t="inlineStr"/>
      <c r="K2465" t="inlineStr">
        <is>
          <t>Brasil</t>
        </is>
      </c>
      <c r="L2465" t="inlineStr">
        <is>
          <t>Gobierno de Brasil</t>
        </is>
      </c>
      <c r="M2465" t="inlineStr">
        <is>
          <t>Gobierno de Brasil</t>
        </is>
      </c>
      <c r="N2465" t="b">
        <v>0</v>
      </c>
      <c r="O2465" t="n">
        <v>274.3982815</v>
      </c>
      <c r="P2465" t="n">
        <v>0.0308094660517658</v>
      </c>
      <c r="Q2465" t="n">
        <v>58.24511980654678</v>
      </c>
      <c r="R2465" t="n">
        <v>15982.36078067805</v>
      </c>
      <c r="S2465" t="n">
        <v>8.454064538537125</v>
      </c>
      <c r="T2465">
        <f>O2465*Q2465</f>
        <v/>
      </c>
      <c r="U2465">
        <f>O2465*P2465</f>
        <v/>
      </c>
    </row>
    <row r="2466">
      <c r="A2466" t="inlineStr">
        <is>
          <t>202606</t>
        </is>
      </c>
      <c r="B2466" t="inlineStr">
        <is>
          <t>Prima</t>
        </is>
      </c>
      <c r="C2466" t="inlineStr">
        <is>
          <t>F1</t>
        </is>
      </c>
      <c r="D2466" t="inlineStr">
        <is>
          <t>IN-FONDO1</t>
        </is>
      </c>
      <c r="E2466" t="inlineStr">
        <is>
          <t>084006C39505</t>
        </is>
      </c>
      <c r="F2466" t="inlineStr">
        <is>
          <t>CL0002839505</t>
        </is>
      </c>
      <c r="G2466" t="inlineStr">
        <is>
          <t>SOB</t>
        </is>
      </c>
      <c r="H2466" t="inlineStr">
        <is>
          <t>Soberanos</t>
        </is>
      </c>
      <c r="I2466" t="inlineStr">
        <is>
          <t>GOB</t>
        </is>
      </c>
      <c r="J2466" t="inlineStr"/>
      <c r="K2466" t="inlineStr">
        <is>
          <t>Chile</t>
        </is>
      </c>
      <c r="L2466" t="inlineStr">
        <is>
          <t>Gobierno de Chile</t>
        </is>
      </c>
      <c r="M2466" t="inlineStr">
        <is>
          <t>Gobierno de Chile</t>
        </is>
      </c>
      <c r="N2466" t="b">
        <v>0</v>
      </c>
      <c r="O2466" t="n">
        <v>172.5413326</v>
      </c>
      <c r="P2466" t="n">
        <v>0.01507174255332555</v>
      </c>
      <c r="Q2466" t="n">
        <v>28.49304331457452</v>
      </c>
      <c r="R2466" t="n">
        <v>4916.227663326208</v>
      </c>
      <c r="S2466" t="n">
        <v>2.600498544754918</v>
      </c>
      <c r="T2466">
        <f>O2466*Q2466</f>
        <v/>
      </c>
      <c r="U2466">
        <f>O2466*P2466</f>
        <v/>
      </c>
    </row>
    <row r="2467">
      <c r="A2467" t="inlineStr">
        <is>
          <t>202606</t>
        </is>
      </c>
      <c r="B2467" t="inlineStr">
        <is>
          <t>Prima</t>
        </is>
      </c>
      <c r="C2467" t="inlineStr">
        <is>
          <t>F1</t>
        </is>
      </c>
      <c r="D2467" t="inlineStr">
        <is>
          <t>IN-FONDO1</t>
        </is>
      </c>
      <c r="E2467" t="inlineStr">
        <is>
          <t>084004F03862</t>
        </is>
      </c>
      <c r="F2467" t="inlineStr">
        <is>
          <t>COL17CT03862</t>
        </is>
      </c>
      <c r="G2467" t="inlineStr">
        <is>
          <t>SOB</t>
        </is>
      </c>
      <c r="H2467" t="inlineStr">
        <is>
          <t>Soberanos</t>
        </is>
      </c>
      <c r="I2467" t="inlineStr">
        <is>
          <t>GOB</t>
        </is>
      </c>
      <c r="J2467" t="inlineStr"/>
      <c r="K2467" t="inlineStr">
        <is>
          <t>Colombia</t>
        </is>
      </c>
      <c r="L2467" t="inlineStr">
        <is>
          <t>Gobierno de Colombia</t>
        </is>
      </c>
      <c r="M2467" t="inlineStr">
        <is>
          <t>Gobierno de Colombia</t>
        </is>
      </c>
      <c r="N2467" t="b">
        <v>0</v>
      </c>
      <c r="O2467" t="n">
        <v>191.4067878</v>
      </c>
      <c r="P2467" t="n">
        <v>0.008939917110725545</v>
      </c>
      <c r="Q2467" t="n">
        <v>16.90086229666948</v>
      </c>
      <c r="R2467" t="n">
        <v>3234.939763255636</v>
      </c>
      <c r="S2467" t="n">
        <v>1.711160817362233</v>
      </c>
      <c r="T2467">
        <f>O2467*Q2467</f>
        <v/>
      </c>
      <c r="U2467">
        <f>O2467*P2467</f>
        <v/>
      </c>
    </row>
    <row r="2468">
      <c r="A2468" t="inlineStr">
        <is>
          <t>202606</t>
        </is>
      </c>
      <c r="B2468" t="inlineStr">
        <is>
          <t>Prima</t>
        </is>
      </c>
      <c r="C2468" t="inlineStr">
        <is>
          <t>F1</t>
        </is>
      </c>
      <c r="D2468" t="inlineStr">
        <is>
          <t>IN-FONDO1</t>
        </is>
      </c>
      <c r="E2468" t="inlineStr">
        <is>
          <t>084004F03813</t>
        </is>
      </c>
      <c r="F2468" t="inlineStr">
        <is>
          <t>COL17CT03813</t>
        </is>
      </c>
      <c r="G2468" t="inlineStr">
        <is>
          <t>SOB</t>
        </is>
      </c>
      <c r="H2468" t="inlineStr">
        <is>
          <t>Soberanos</t>
        </is>
      </c>
      <c r="I2468" t="inlineStr">
        <is>
          <t>GOB</t>
        </is>
      </c>
      <c r="J2468" t="inlineStr"/>
      <c r="K2468" t="inlineStr">
        <is>
          <t>Colombia</t>
        </is>
      </c>
      <c r="L2468" t="inlineStr">
        <is>
          <t>Gobierno de Colombia</t>
        </is>
      </c>
      <c r="M2468" t="inlineStr">
        <is>
          <t>Gobierno de Colombia</t>
        </is>
      </c>
      <c r="N2468" t="b">
        <v>0</v>
      </c>
      <c r="O2468" t="n">
        <v>191.4067878</v>
      </c>
      <c r="P2468" t="n">
        <v>0.01421308515412471</v>
      </c>
      <c r="Q2468" t="n">
        <v>26.86975639992303</v>
      </c>
      <c r="R2468" t="n">
        <v>5143.053761477759</v>
      </c>
      <c r="S2468" t="n">
        <v>2.720480974078879</v>
      </c>
      <c r="T2468">
        <f>O2468*Q2468</f>
        <v/>
      </c>
      <c r="U2468">
        <f>O2468*P2468</f>
        <v/>
      </c>
    </row>
    <row r="2469">
      <c r="A2469" t="inlineStr">
        <is>
          <t>202606</t>
        </is>
      </c>
      <c r="B2469" t="inlineStr">
        <is>
          <t>Prima</t>
        </is>
      </c>
      <c r="C2469" t="inlineStr">
        <is>
          <t>F2</t>
        </is>
      </c>
      <c r="D2469" t="inlineStr">
        <is>
          <t>IN-FONDO2</t>
        </is>
      </c>
      <c r="E2469" t="inlineStr">
        <is>
          <t>084004F03938</t>
        </is>
      </c>
      <c r="F2469" t="inlineStr">
        <is>
          <t>COL17CT03938</t>
        </is>
      </c>
      <c r="G2469" t="inlineStr">
        <is>
          <t>SOB</t>
        </is>
      </c>
      <c r="H2469" t="inlineStr">
        <is>
          <t>Soberanos</t>
        </is>
      </c>
      <c r="I2469" t="inlineStr">
        <is>
          <t>GOB</t>
        </is>
      </c>
      <c r="J2469" t="inlineStr"/>
      <c r="K2469" t="inlineStr">
        <is>
          <t>Colombia</t>
        </is>
      </c>
      <c r="L2469" t="inlineStr">
        <is>
          <t>Gobierno de Colombia</t>
        </is>
      </c>
      <c r="M2469" t="inlineStr">
        <is>
          <t>Gobierno de Colombia</t>
        </is>
      </c>
      <c r="N2469" t="b">
        <v>0</v>
      </c>
      <c r="O2469" t="n">
        <v>191.4067878</v>
      </c>
      <c r="P2469" t="n">
        <v>0.008667212760006723</v>
      </c>
      <c r="Q2469" t="n">
        <v>53.98333012119929</v>
      </c>
      <c r="R2469" t="n">
        <v>10332.77581324574</v>
      </c>
      <c r="S2469" t="n">
        <v>1.658963353572059</v>
      </c>
      <c r="T2469">
        <f>O2469*Q2469</f>
        <v/>
      </c>
      <c r="U2469">
        <f>O2469*P2469</f>
        <v/>
      </c>
    </row>
    <row r="2470">
      <c r="A2470" t="inlineStr">
        <is>
          <t>202606</t>
        </is>
      </c>
      <c r="B2470" t="inlineStr">
        <is>
          <t>Prima</t>
        </is>
      </c>
      <c r="C2470" t="inlineStr">
        <is>
          <t>F1</t>
        </is>
      </c>
      <c r="D2470" t="inlineStr">
        <is>
          <t>IN-FONDO1</t>
        </is>
      </c>
      <c r="E2470" t="inlineStr">
        <is>
          <t>084004F03771</t>
        </is>
      </c>
      <c r="F2470" t="inlineStr">
        <is>
          <t>COL17CT03771</t>
        </is>
      </c>
      <c r="G2470" t="inlineStr">
        <is>
          <t>SOB</t>
        </is>
      </c>
      <c r="H2470" t="inlineStr">
        <is>
          <t>Soberanos</t>
        </is>
      </c>
      <c r="I2470" t="inlineStr">
        <is>
          <t>GOB</t>
        </is>
      </c>
      <c r="J2470" t="inlineStr"/>
      <c r="K2470" t="inlineStr">
        <is>
          <t>Colombia</t>
        </is>
      </c>
      <c r="L2470" t="inlineStr">
        <is>
          <t>Gobierno de Colombia</t>
        </is>
      </c>
      <c r="M2470" t="inlineStr">
        <is>
          <t>Gobierno de Colombia</t>
        </is>
      </c>
      <c r="N2470" t="b">
        <v>0</v>
      </c>
      <c r="O2470" t="n">
        <v>191.4067878</v>
      </c>
      <c r="P2470" t="n">
        <v>0.01165750786258762</v>
      </c>
      <c r="Q2470" t="n">
        <v>22.03845210953474</v>
      </c>
      <c r="R2470" t="n">
        <v>4218.309326370178</v>
      </c>
      <c r="S2470" t="n">
        <v>2.23132613373114</v>
      </c>
      <c r="T2470">
        <f>O2470*Q2470</f>
        <v/>
      </c>
      <c r="U2470">
        <f>O2470*P2470</f>
        <v/>
      </c>
    </row>
    <row r="2471">
      <c r="A2471" t="inlineStr">
        <is>
          <t>202606</t>
        </is>
      </c>
      <c r="B2471" t="inlineStr">
        <is>
          <t>Prima</t>
        </is>
      </c>
      <c r="C2471" t="inlineStr">
        <is>
          <t>F2</t>
        </is>
      </c>
      <c r="D2471" t="inlineStr">
        <is>
          <t>IN-FONDO2</t>
        </is>
      </c>
      <c r="E2471" t="inlineStr">
        <is>
          <t>084004F03771</t>
        </is>
      </c>
      <c r="F2471" t="inlineStr">
        <is>
          <t>COL17CT03771</t>
        </is>
      </c>
      <c r="G2471" t="inlineStr">
        <is>
          <t>SOB</t>
        </is>
      </c>
      <c r="H2471" t="inlineStr">
        <is>
          <t>Soberanos</t>
        </is>
      </c>
      <c r="I2471" t="inlineStr">
        <is>
          <t>GOB</t>
        </is>
      </c>
      <c r="J2471" t="inlineStr"/>
      <c r="K2471" t="inlineStr">
        <is>
          <t>Colombia</t>
        </is>
      </c>
      <c r="L2471" t="inlineStr">
        <is>
          <t>Gobierno de Colombia</t>
        </is>
      </c>
      <c r="M2471" t="inlineStr">
        <is>
          <t>Gobierno de Colombia</t>
        </is>
      </c>
      <c r="N2471" t="b">
        <v>0</v>
      </c>
      <c r="O2471" t="n">
        <v>191.4067878</v>
      </c>
      <c r="P2471" t="n">
        <v>0.003282135261354058</v>
      </c>
      <c r="Q2471" t="n">
        <v>20.44262627700481</v>
      </c>
      <c r="R2471" t="n">
        <v>3912.857429877364</v>
      </c>
      <c r="S2471" t="n">
        <v>0.6282229675008937</v>
      </c>
      <c r="T2471">
        <f>O2471*Q2471</f>
        <v/>
      </c>
      <c r="U2471">
        <f>O2471*P2471</f>
        <v/>
      </c>
    </row>
    <row r="2472">
      <c r="A2472" t="inlineStr">
        <is>
          <t>202606</t>
        </is>
      </c>
      <c r="B2472" t="inlineStr">
        <is>
          <t>Prima</t>
        </is>
      </c>
      <c r="C2472" t="inlineStr">
        <is>
          <t>F1</t>
        </is>
      </c>
      <c r="D2472" t="inlineStr">
        <is>
          <t>IN-FONDO1</t>
        </is>
      </c>
      <c r="E2472" t="inlineStr">
        <is>
          <t>084004F03748</t>
        </is>
      </c>
      <c r="F2472" t="inlineStr">
        <is>
          <t>COL17CT03748</t>
        </is>
      </c>
      <c r="G2472" t="inlineStr">
        <is>
          <t>SOB</t>
        </is>
      </c>
      <c r="H2472" t="inlineStr">
        <is>
          <t>Soberanos</t>
        </is>
      </c>
      <c r="I2472" t="inlineStr">
        <is>
          <t>GOB</t>
        </is>
      </c>
      <c r="J2472" t="inlineStr"/>
      <c r="K2472" t="inlineStr">
        <is>
          <t>Colombia</t>
        </is>
      </c>
      <c r="L2472" t="inlineStr">
        <is>
          <t>Gobierno de Colombia</t>
        </is>
      </c>
      <c r="M2472" t="inlineStr">
        <is>
          <t>Gobierno de Colombia</t>
        </is>
      </c>
      <c r="N2472" t="b">
        <v>0</v>
      </c>
      <c r="O2472" t="n">
        <v>191.4067878</v>
      </c>
      <c r="P2472" t="n">
        <v>0.03825874207832133</v>
      </c>
      <c r="Q2472" t="n">
        <v>72.32793363752182</v>
      </c>
      <c r="R2472" t="n">
        <v>13844.05744576962</v>
      </c>
      <c r="S2472" t="n">
        <v>7.322982926480181</v>
      </c>
      <c r="T2472">
        <f>O2472*Q2472</f>
        <v/>
      </c>
      <c r="U2472">
        <f>O2472*P2472</f>
        <v/>
      </c>
    </row>
    <row r="2473">
      <c r="A2473" t="inlineStr">
        <is>
          <t>202606</t>
        </is>
      </c>
      <c r="B2473" t="inlineStr">
        <is>
          <t>Prima</t>
        </is>
      </c>
      <c r="C2473" t="inlineStr">
        <is>
          <t>F1</t>
        </is>
      </c>
      <c r="D2473" t="inlineStr">
        <is>
          <t>IN-FONDO1</t>
        </is>
      </c>
      <c r="E2473" t="inlineStr">
        <is>
          <t>0840059000J5</t>
        </is>
      </c>
      <c r="F2473" t="inlineStr">
        <is>
          <t>MX0MGO0000J5</t>
        </is>
      </c>
      <c r="G2473" t="inlineStr">
        <is>
          <t>SOB</t>
        </is>
      </c>
      <c r="H2473" t="inlineStr">
        <is>
          <t>Soberanos</t>
        </is>
      </c>
      <c r="I2473" t="inlineStr">
        <is>
          <t>GOB</t>
        </is>
      </c>
      <c r="J2473" t="inlineStr"/>
      <c r="K2473" t="inlineStr">
        <is>
          <t>México</t>
        </is>
      </c>
      <c r="L2473" t="inlineStr">
        <is>
          <t>Gobierno de México</t>
        </is>
      </c>
      <c r="M2473" t="inlineStr">
        <is>
          <t>Gobierno de México</t>
        </is>
      </c>
      <c r="N2473" t="b">
        <v>0</v>
      </c>
      <c r="O2473" t="n">
        <v>204.3031481</v>
      </c>
      <c r="P2473" t="n">
        <v>0.006606645529832172</v>
      </c>
      <c r="Q2473" t="n">
        <v>12.48982568402567</v>
      </c>
      <c r="R2473" t="n">
        <v>2551.710706466681</v>
      </c>
      <c r="S2473" t="n">
        <v>1.349758480125505</v>
      </c>
      <c r="T2473">
        <f>O2473*Q2473</f>
        <v/>
      </c>
      <c r="U2473">
        <f>O2473*P2473</f>
        <v/>
      </c>
    </row>
    <row r="2474">
      <c r="A2474" t="inlineStr">
        <is>
          <t>202606</t>
        </is>
      </c>
      <c r="B2474" t="inlineStr">
        <is>
          <t>Prima</t>
        </is>
      </c>
      <c r="C2474" t="inlineStr">
        <is>
          <t>F2</t>
        </is>
      </c>
      <c r="D2474" t="inlineStr">
        <is>
          <t>IN-FONDO2</t>
        </is>
      </c>
      <c r="E2474" t="inlineStr">
        <is>
          <t>011000112G33</t>
        </is>
      </c>
      <c r="F2474" t="inlineStr">
        <is>
          <t>PEP01000C5I0</t>
        </is>
      </c>
      <c r="G2474" t="inlineStr">
        <is>
          <t>SOB</t>
        </is>
      </c>
      <c r="H2474" t="inlineStr">
        <is>
          <t>Soberanos</t>
        </is>
      </c>
      <c r="I2474" t="inlineStr">
        <is>
          <t>GOB</t>
        </is>
      </c>
      <c r="J2474" t="inlineStr"/>
      <c r="K2474" t="inlineStr">
        <is>
          <t>Perú</t>
        </is>
      </c>
      <c r="L2474" t="inlineStr">
        <is>
          <t>Gobierno Central</t>
        </is>
      </c>
      <c r="M2474" t="inlineStr">
        <is>
          <t>Gobierno Central</t>
        </is>
      </c>
      <c r="N2474" t="b">
        <v>0</v>
      </c>
      <c r="O2474" t="n">
        <v>170.4198394</v>
      </c>
      <c r="P2474" t="n">
        <v>0.01522111666079479</v>
      </c>
      <c r="Q2474" t="n">
        <v>94.80401465445675</v>
      </c>
      <c r="R2474" t="n">
        <v>16156.48495188777</v>
      </c>
      <c r="S2474" t="n">
        <v>2.593980256821313</v>
      </c>
      <c r="T2474">
        <f>O2474*Q2474</f>
        <v/>
      </c>
      <c r="U2474">
        <f>O2474*P2474</f>
        <v/>
      </c>
    </row>
    <row r="2475">
      <c r="A2475" t="inlineStr">
        <is>
          <t>202606</t>
        </is>
      </c>
      <c r="B2475" t="inlineStr">
        <is>
          <t>Prima</t>
        </is>
      </c>
      <c r="C2475" t="inlineStr">
        <is>
          <t>F3</t>
        </is>
      </c>
      <c r="D2475" t="inlineStr">
        <is>
          <t>IN-FONDO3</t>
        </is>
      </c>
      <c r="E2475" t="inlineStr">
        <is>
          <t>011000112G33</t>
        </is>
      </c>
      <c r="F2475" t="inlineStr">
        <is>
          <t>PEP01000C5I0</t>
        </is>
      </c>
      <c r="G2475" t="inlineStr">
        <is>
          <t>SOB</t>
        </is>
      </c>
      <c r="H2475" t="inlineStr">
        <is>
          <t>Soberanos</t>
        </is>
      </c>
      <c r="I2475" t="inlineStr">
        <is>
          <t>GOB</t>
        </is>
      </c>
      <c r="J2475" t="inlineStr"/>
      <c r="K2475" t="inlineStr">
        <is>
          <t>Perú</t>
        </is>
      </c>
      <c r="L2475" t="inlineStr">
        <is>
          <t>Gobierno Central</t>
        </is>
      </c>
      <c r="M2475" t="inlineStr">
        <is>
          <t>Gobierno Central</t>
        </is>
      </c>
      <c r="N2475" t="b">
        <v>0</v>
      </c>
      <c r="O2475" t="n">
        <v>170.4198394</v>
      </c>
      <c r="P2475" t="n">
        <v>0.0001730758240897988</v>
      </c>
      <c r="Q2475" t="n">
        <v>0.1480757498974021</v>
      </c>
      <c r="R2475" t="n">
        <v>25.23504551654984</v>
      </c>
      <c r="S2475" t="n">
        <v>0.02949555414540616</v>
      </c>
      <c r="T2475">
        <f>O2475*Q2475</f>
        <v/>
      </c>
      <c r="U2475">
        <f>O2475*P2475</f>
        <v/>
      </c>
    </row>
    <row r="2476">
      <c r="A2476" t="inlineStr">
        <is>
          <t>202606</t>
        </is>
      </c>
      <c r="B2476" t="inlineStr">
        <is>
          <t>Prima</t>
        </is>
      </c>
      <c r="C2476" t="inlineStr">
        <is>
          <t>F1</t>
        </is>
      </c>
      <c r="D2476" t="inlineStr">
        <is>
          <t>IN-FONDO1</t>
        </is>
      </c>
      <c r="E2476" t="inlineStr">
        <is>
          <t>011000112G33</t>
        </is>
      </c>
      <c r="F2476" t="inlineStr">
        <is>
          <t>PEP01000C5I0</t>
        </is>
      </c>
      <c r="G2476" t="inlineStr">
        <is>
          <t>SOB</t>
        </is>
      </c>
      <c r="H2476" t="inlineStr">
        <is>
          <t>Soberanos</t>
        </is>
      </c>
      <c r="I2476" t="inlineStr">
        <is>
          <t>GOB</t>
        </is>
      </c>
      <c r="J2476" t="inlineStr"/>
      <c r="K2476" t="inlineStr">
        <is>
          <t>Perú</t>
        </is>
      </c>
      <c r="L2476" t="inlineStr">
        <is>
          <t>Gobierno Central</t>
        </is>
      </c>
      <c r="M2476" t="inlineStr">
        <is>
          <t>Gobierno Central</t>
        </is>
      </c>
      <c r="N2476" t="b">
        <v>0</v>
      </c>
      <c r="O2476" t="n">
        <v>170.4198394</v>
      </c>
      <c r="P2476" t="n">
        <v>0.008262829669916988</v>
      </c>
      <c r="Q2476" t="n">
        <v>15.62083235252372</v>
      </c>
      <c r="R2476" t="n">
        <v>2662.099740811416</v>
      </c>
      <c r="S2476" t="n">
        <v>1.408150105336808</v>
      </c>
      <c r="T2476">
        <f>O2476*Q2476</f>
        <v/>
      </c>
      <c r="U2476">
        <f>O2476*P2476</f>
        <v/>
      </c>
    </row>
    <row r="2477">
      <c r="A2477" t="inlineStr">
        <is>
          <t>202606</t>
        </is>
      </c>
      <c r="B2477" t="inlineStr">
        <is>
          <t>Prima</t>
        </is>
      </c>
      <c r="C2477" t="inlineStr">
        <is>
          <t>F1</t>
        </is>
      </c>
      <c r="D2477" t="inlineStr">
        <is>
          <t>IN-FONDO1</t>
        </is>
      </c>
      <c r="E2477" t="inlineStr">
        <is>
          <t>011000112B29</t>
        </is>
      </c>
      <c r="F2477" t="inlineStr">
        <is>
          <t>PEP01000C5F6</t>
        </is>
      </c>
      <c r="G2477" t="inlineStr">
        <is>
          <t>SOB</t>
        </is>
      </c>
      <c r="H2477" t="inlineStr">
        <is>
          <t>Soberanos</t>
        </is>
      </c>
      <c r="I2477" t="inlineStr">
        <is>
          <t>GOB</t>
        </is>
      </c>
      <c r="J2477" t="inlineStr"/>
      <c r="K2477" t="inlineStr">
        <is>
          <t>Perú</t>
        </is>
      </c>
      <c r="L2477" t="inlineStr">
        <is>
          <t>Gobierno Central</t>
        </is>
      </c>
      <c r="M2477" t="inlineStr">
        <is>
          <t>Gobierno Central</t>
        </is>
      </c>
      <c r="N2477" t="b">
        <v>0</v>
      </c>
      <c r="O2477" t="n">
        <v>170.4198394</v>
      </c>
      <c r="P2477" t="n">
        <v>0.000393646400473941</v>
      </c>
      <c r="Q2477" t="n">
        <v>0.7441862743903835</v>
      </c>
      <c r="R2477" t="n">
        <v>126.8241053652935</v>
      </c>
      <c r="S2477" t="n">
        <v>0.06708515634915711</v>
      </c>
      <c r="T2477">
        <f>O2477*Q2477</f>
        <v/>
      </c>
      <c r="U2477">
        <f>O2477*P2477</f>
        <v/>
      </c>
    </row>
    <row r="2478">
      <c r="A2478" t="inlineStr">
        <is>
          <t>202606</t>
        </is>
      </c>
      <c r="B2478" t="inlineStr">
        <is>
          <t>Prima</t>
        </is>
      </c>
      <c r="C2478" t="inlineStr">
        <is>
          <t>F2</t>
        </is>
      </c>
      <c r="D2478" t="inlineStr">
        <is>
          <t>IN-FONDO2</t>
        </is>
      </c>
      <c r="E2478" t="inlineStr">
        <is>
          <t>011000112B29</t>
        </is>
      </c>
      <c r="F2478" t="inlineStr">
        <is>
          <t>PEP01000C5F6</t>
        </is>
      </c>
      <c r="G2478" t="inlineStr">
        <is>
          <t>SOB</t>
        </is>
      </c>
      <c r="H2478" t="inlineStr">
        <is>
          <t>Soberanos</t>
        </is>
      </c>
      <c r="I2478" t="inlineStr">
        <is>
          <t>GOB</t>
        </is>
      </c>
      <c r="J2478" t="inlineStr"/>
      <c r="K2478" t="inlineStr">
        <is>
          <t>Perú</t>
        </is>
      </c>
      <c r="L2478" t="inlineStr">
        <is>
          <t>Gobierno Central</t>
        </is>
      </c>
      <c r="M2478" t="inlineStr">
        <is>
          <t>Gobierno Central</t>
        </is>
      </c>
      <c r="N2478" t="b">
        <v>0</v>
      </c>
      <c r="O2478" t="n">
        <v>170.4198394</v>
      </c>
      <c r="P2478" t="n">
        <v>0.0005151290226462237</v>
      </c>
      <c r="Q2478" t="n">
        <v>3.208457073171037</v>
      </c>
      <c r="R2478" t="n">
        <v>546.7847391316022</v>
      </c>
      <c r="S2478" t="n">
        <v>0.0877882053096484</v>
      </c>
      <c r="T2478">
        <f>O2478*Q2478</f>
        <v/>
      </c>
      <c r="U2478">
        <f>O2478*P2478</f>
        <v/>
      </c>
    </row>
    <row r="2479">
      <c r="A2479" t="inlineStr">
        <is>
          <t>202606</t>
        </is>
      </c>
      <c r="B2479" t="inlineStr">
        <is>
          <t>Prima</t>
        </is>
      </c>
      <c r="C2479" t="inlineStr">
        <is>
          <t>F1</t>
        </is>
      </c>
      <c r="D2479" t="inlineStr">
        <is>
          <t>IN-FONDO1</t>
        </is>
      </c>
      <c r="E2479" t="inlineStr">
        <is>
          <t>011000112F42</t>
        </is>
      </c>
      <c r="F2479" t="inlineStr">
        <is>
          <t>PEP01000C4L7</t>
        </is>
      </c>
      <c r="G2479" t="inlineStr">
        <is>
          <t>SOB</t>
        </is>
      </c>
      <c r="H2479" t="inlineStr">
        <is>
          <t>Soberanos</t>
        </is>
      </c>
      <c r="I2479" t="inlineStr">
        <is>
          <t>GOB</t>
        </is>
      </c>
      <c r="J2479" t="inlineStr"/>
      <c r="K2479" t="inlineStr">
        <is>
          <t>Perú</t>
        </is>
      </c>
      <c r="L2479" t="inlineStr">
        <is>
          <t>Gobierno Central</t>
        </is>
      </c>
      <c r="M2479" t="inlineStr">
        <is>
          <t>Gobierno Central</t>
        </is>
      </c>
      <c r="N2479" t="b">
        <v>0</v>
      </c>
      <c r="O2479" t="n">
        <v>170.4198394</v>
      </c>
      <c r="P2479" t="n">
        <v>0.005360818041217721</v>
      </c>
      <c r="Q2479" t="n">
        <v>10.13459592409678</v>
      </c>
      <c r="R2479" t="n">
        <v>1727.136209768467</v>
      </c>
      <c r="S2479" t="n">
        <v>0.9135897496369466</v>
      </c>
      <c r="T2479">
        <f>O2479*Q2479</f>
        <v/>
      </c>
      <c r="U2479">
        <f>O2479*P2479</f>
        <v/>
      </c>
    </row>
    <row r="2480">
      <c r="A2480" t="inlineStr">
        <is>
          <t>202606</t>
        </is>
      </c>
      <c r="B2480" t="inlineStr">
        <is>
          <t>Prima</t>
        </is>
      </c>
      <c r="C2480" t="inlineStr">
        <is>
          <t>F2</t>
        </is>
      </c>
      <c r="D2480" t="inlineStr">
        <is>
          <t>IN-FONDO2</t>
        </is>
      </c>
      <c r="E2480" t="inlineStr">
        <is>
          <t>011000112F42</t>
        </is>
      </c>
      <c r="F2480" t="inlineStr">
        <is>
          <t>PEP01000C4L7</t>
        </is>
      </c>
      <c r="G2480" t="inlineStr">
        <is>
          <t>SOB</t>
        </is>
      </c>
      <c r="H2480" t="inlineStr">
        <is>
          <t>Soberanos</t>
        </is>
      </c>
      <c r="I2480" t="inlineStr">
        <is>
          <t>GOB</t>
        </is>
      </c>
      <c r="J2480" t="inlineStr"/>
      <c r="K2480" t="inlineStr">
        <is>
          <t>Perú</t>
        </is>
      </c>
      <c r="L2480" t="inlineStr">
        <is>
          <t>Gobierno Central</t>
        </is>
      </c>
      <c r="M2480" t="inlineStr">
        <is>
          <t>Gobierno Central</t>
        </is>
      </c>
      <c r="N2480" t="b">
        <v>0</v>
      </c>
      <c r="O2480" t="n">
        <v>170.4198394</v>
      </c>
      <c r="P2480" t="n">
        <v>0.004084036707685422</v>
      </c>
      <c r="Q2480" t="n">
        <v>25.43723200558734</v>
      </c>
      <c r="R2480" t="n">
        <v>4335.008993172734</v>
      </c>
      <c r="S2480" t="n">
        <v>0.6960008798274543</v>
      </c>
      <c r="T2480">
        <f>O2480*Q2480</f>
        <v/>
      </c>
      <c r="U2480">
        <f>O2480*P2480</f>
        <v/>
      </c>
    </row>
    <row r="2481">
      <c r="A2481" t="inlineStr">
        <is>
          <t>202606</t>
        </is>
      </c>
      <c r="B2481" t="inlineStr">
        <is>
          <t>Prima</t>
        </is>
      </c>
      <c r="C2481" t="inlineStr">
        <is>
          <t>F1</t>
        </is>
      </c>
      <c r="D2481" t="inlineStr">
        <is>
          <t>IN-FONDO1</t>
        </is>
      </c>
      <c r="E2481" t="inlineStr">
        <is>
          <t>011000112F55</t>
        </is>
      </c>
      <c r="F2481" t="inlineStr">
        <is>
          <t>PEP01000C4S2</t>
        </is>
      </c>
      <c r="G2481" t="inlineStr">
        <is>
          <t>SOB</t>
        </is>
      </c>
      <c r="H2481" t="inlineStr">
        <is>
          <t>Soberanos</t>
        </is>
      </c>
      <c r="I2481" t="inlineStr">
        <is>
          <t>GOB</t>
        </is>
      </c>
      <c r="J2481" t="inlineStr"/>
      <c r="K2481" t="inlineStr">
        <is>
          <t>Perú</t>
        </is>
      </c>
      <c r="L2481" t="inlineStr">
        <is>
          <t>Gobierno Central</t>
        </is>
      </c>
      <c r="M2481" t="inlineStr">
        <is>
          <t>Gobierno Central</t>
        </is>
      </c>
      <c r="N2481" t="b">
        <v>0</v>
      </c>
      <c r="O2481" t="n">
        <v>170.4198394</v>
      </c>
      <c r="P2481" t="n">
        <v>0.007181383397279309</v>
      </c>
      <c r="Q2481" t="n">
        <v>13.57636434362374</v>
      </c>
      <c r="R2481" t="n">
        <v>2313.681831076244</v>
      </c>
      <c r="S2481" t="n">
        <v>1.223850205234166</v>
      </c>
      <c r="T2481">
        <f>O2481*Q2481</f>
        <v/>
      </c>
      <c r="U2481">
        <f>O2481*P2481</f>
        <v/>
      </c>
    </row>
    <row r="2482">
      <c r="A2482" t="inlineStr">
        <is>
          <t>202606</t>
        </is>
      </c>
      <c r="B2482" t="inlineStr">
        <is>
          <t>Prima</t>
        </is>
      </c>
      <c r="C2482" t="inlineStr">
        <is>
          <t>F2</t>
        </is>
      </c>
      <c r="D2482" t="inlineStr">
        <is>
          <t>IN-FONDO2</t>
        </is>
      </c>
      <c r="E2482" t="inlineStr">
        <is>
          <t>011000112G34</t>
        </is>
      </c>
      <c r="F2482" t="inlineStr">
        <is>
          <t>PEP01000C5G4</t>
        </is>
      </c>
      <c r="G2482" t="inlineStr">
        <is>
          <t>SOB</t>
        </is>
      </c>
      <c r="H2482" t="inlineStr">
        <is>
          <t>Soberanos</t>
        </is>
      </c>
      <c r="I2482" t="inlineStr">
        <is>
          <t>GOB</t>
        </is>
      </c>
      <c r="J2482" t="inlineStr"/>
      <c r="K2482" t="inlineStr">
        <is>
          <t>Perú</t>
        </is>
      </c>
      <c r="L2482" t="inlineStr">
        <is>
          <t>Gobierno Central</t>
        </is>
      </c>
      <c r="M2482" t="inlineStr">
        <is>
          <t>Gobierno Central</t>
        </is>
      </c>
      <c r="N2482" t="b">
        <v>0</v>
      </c>
      <c r="O2482" t="n">
        <v>170.4198394</v>
      </c>
      <c r="P2482" t="n">
        <v>0.04120994061075103</v>
      </c>
      <c r="Q2482" t="n">
        <v>256.6741915613785</v>
      </c>
      <c r="R2482" t="n">
        <v>43742.37450401496</v>
      </c>
      <c r="S2482" t="n">
        <v>7.022991460567728</v>
      </c>
      <c r="T2482">
        <f>O2482*Q2482</f>
        <v/>
      </c>
      <c r="U2482">
        <f>O2482*P2482</f>
        <v/>
      </c>
    </row>
    <row r="2483">
      <c r="A2483" t="inlineStr">
        <is>
          <t>202606</t>
        </is>
      </c>
      <c r="B2483" t="inlineStr">
        <is>
          <t>Prima</t>
        </is>
      </c>
      <c r="C2483" t="inlineStr">
        <is>
          <t>F1</t>
        </is>
      </c>
      <c r="D2483" t="inlineStr">
        <is>
          <t>IN-FONDO1</t>
        </is>
      </c>
      <c r="E2483" t="inlineStr">
        <is>
          <t>011000112G34</t>
        </is>
      </c>
      <c r="F2483" t="inlineStr">
        <is>
          <t>PEP01000C5G4</t>
        </is>
      </c>
      <c r="G2483" t="inlineStr">
        <is>
          <t>SOB</t>
        </is>
      </c>
      <c r="H2483" t="inlineStr">
        <is>
          <t>Soberanos</t>
        </is>
      </c>
      <c r="I2483" t="inlineStr">
        <is>
          <t>GOB</t>
        </is>
      </c>
      <c r="J2483" t="inlineStr"/>
      <c r="K2483" t="inlineStr">
        <is>
          <t>Perú</t>
        </is>
      </c>
      <c r="L2483" t="inlineStr">
        <is>
          <t>Gobierno Central</t>
        </is>
      </c>
      <c r="M2483" t="inlineStr">
        <is>
          <t>Gobierno Central</t>
        </is>
      </c>
      <c r="N2483" t="b">
        <v>0</v>
      </c>
      <c r="O2483" t="n">
        <v>170.4198394</v>
      </c>
      <c r="P2483" t="n">
        <v>0.03243295530725188</v>
      </c>
      <c r="Q2483" t="n">
        <v>61.31431698223132</v>
      </c>
      <c r="R2483" t="n">
        <v>10449.17605303255</v>
      </c>
      <c r="S2483" t="n">
        <v>5.527219034729244</v>
      </c>
      <c r="T2483">
        <f>O2483*Q2483</f>
        <v/>
      </c>
      <c r="U2483">
        <f>O2483*P2483</f>
        <v/>
      </c>
    </row>
    <row r="2484">
      <c r="A2484" t="inlineStr">
        <is>
          <t>202606</t>
        </is>
      </c>
      <c r="B2484" t="inlineStr">
        <is>
          <t>Prima</t>
        </is>
      </c>
      <c r="C2484" t="inlineStr">
        <is>
          <t>F1</t>
        </is>
      </c>
      <c r="D2484" t="inlineStr">
        <is>
          <t>IN-FONDO1</t>
        </is>
      </c>
      <c r="E2484" t="inlineStr">
        <is>
          <t>011000112G35</t>
        </is>
      </c>
      <c r="F2484" t="inlineStr">
        <is>
          <t>PEP01000C5K6</t>
        </is>
      </c>
      <c r="G2484" t="inlineStr">
        <is>
          <t>SOB</t>
        </is>
      </c>
      <c r="H2484" t="inlineStr">
        <is>
          <t>Soberanos</t>
        </is>
      </c>
      <c r="I2484" t="inlineStr">
        <is>
          <t>GOB</t>
        </is>
      </c>
      <c r="J2484" t="inlineStr"/>
      <c r="K2484" t="inlineStr">
        <is>
          <t>Perú</t>
        </is>
      </c>
      <c r="L2484" t="inlineStr">
        <is>
          <t>Gobierno Central</t>
        </is>
      </c>
      <c r="M2484" t="inlineStr">
        <is>
          <t>Gobierno Central</t>
        </is>
      </c>
      <c r="N2484" t="b">
        <v>0</v>
      </c>
      <c r="O2484" t="n">
        <v>170.4198394</v>
      </c>
      <c r="P2484" t="n">
        <v>0.0819051344250744</v>
      </c>
      <c r="Q2484" t="n">
        <v>154.8411893716139</v>
      </c>
      <c r="R2484" t="n">
        <v>26388.01062521543</v>
      </c>
      <c r="S2484" t="n">
        <v>13.95825985475659</v>
      </c>
      <c r="T2484">
        <f>O2484*Q2484</f>
        <v/>
      </c>
      <c r="U2484">
        <f>O2484*P2484</f>
        <v/>
      </c>
    </row>
    <row r="2485">
      <c r="A2485" t="inlineStr">
        <is>
          <t>202606</t>
        </is>
      </c>
      <c r="B2485" t="inlineStr">
        <is>
          <t>Prima</t>
        </is>
      </c>
      <c r="C2485" t="inlineStr">
        <is>
          <t>F2</t>
        </is>
      </c>
      <c r="D2485" t="inlineStr">
        <is>
          <t>IN-FONDO2</t>
        </is>
      </c>
      <c r="E2485" t="inlineStr">
        <is>
          <t>011000112G35</t>
        </is>
      </c>
      <c r="F2485" t="inlineStr">
        <is>
          <t>PEP01000C5K6</t>
        </is>
      </c>
      <c r="G2485" t="inlineStr">
        <is>
          <t>SOB</t>
        </is>
      </c>
      <c r="H2485" t="inlineStr">
        <is>
          <t>Soberanos</t>
        </is>
      </c>
      <c r="I2485" t="inlineStr">
        <is>
          <t>GOB</t>
        </is>
      </c>
      <c r="J2485" t="inlineStr"/>
      <c r="K2485" t="inlineStr">
        <is>
          <t>Perú</t>
        </is>
      </c>
      <c r="L2485" t="inlineStr">
        <is>
          <t>Gobierno Central</t>
        </is>
      </c>
      <c r="M2485" t="inlineStr">
        <is>
          <t>Gobierno Central</t>
        </is>
      </c>
      <c r="N2485" t="b">
        <v>0</v>
      </c>
      <c r="O2485" t="n">
        <v>170.4198394</v>
      </c>
      <c r="P2485" t="n">
        <v>0.02810450208017848</v>
      </c>
      <c r="Q2485" t="n">
        <v>175.0475793887204</v>
      </c>
      <c r="R2485" t="n">
        <v>29831.58036678448</v>
      </c>
      <c r="S2485" t="n">
        <v>4.789564730920983</v>
      </c>
      <c r="T2485">
        <f>O2485*Q2485</f>
        <v/>
      </c>
      <c r="U2485">
        <f>O2485*P2485</f>
        <v/>
      </c>
    </row>
    <row r="2486">
      <c r="A2486" t="inlineStr">
        <is>
          <t>202606</t>
        </is>
      </c>
      <c r="B2486" t="inlineStr">
        <is>
          <t>Prima</t>
        </is>
      </c>
      <c r="C2486" t="inlineStr">
        <is>
          <t>F3</t>
        </is>
      </c>
      <c r="D2486" t="inlineStr">
        <is>
          <t>IN-FONDO3</t>
        </is>
      </c>
      <c r="E2486" t="inlineStr">
        <is>
          <t>011000112G37</t>
        </is>
      </c>
      <c r="F2486" t="inlineStr">
        <is>
          <t>PEP01000C2Z1</t>
        </is>
      </c>
      <c r="G2486" t="inlineStr">
        <is>
          <t>SOB</t>
        </is>
      </c>
      <c r="H2486" t="inlineStr">
        <is>
          <t>Soberanos</t>
        </is>
      </c>
      <c r="I2486" t="inlineStr">
        <is>
          <t>GOB</t>
        </is>
      </c>
      <c r="J2486" t="inlineStr"/>
      <c r="K2486" t="inlineStr">
        <is>
          <t>Perú</t>
        </is>
      </c>
      <c r="L2486" t="inlineStr">
        <is>
          <t>Gobierno Central</t>
        </is>
      </c>
      <c r="M2486" t="inlineStr">
        <is>
          <t>Gobierno Central</t>
        </is>
      </c>
      <c r="N2486" t="b">
        <v>0</v>
      </c>
      <c r="O2486" t="n">
        <v>170.4198394</v>
      </c>
      <c r="P2486" t="n">
        <v>0.0251846287301453</v>
      </c>
      <c r="Q2486" t="n">
        <v>21.54681512981874</v>
      </c>
      <c r="R2486" t="n">
        <v>3672.0047740052</v>
      </c>
      <c r="S2486" t="n">
        <v>4.291960383539987</v>
      </c>
      <c r="T2486">
        <f>O2486*Q2486</f>
        <v/>
      </c>
      <c r="U2486">
        <f>O2486*P2486</f>
        <v/>
      </c>
    </row>
    <row r="2487">
      <c r="A2487" t="inlineStr">
        <is>
          <t>202606</t>
        </is>
      </c>
      <c r="B2487" t="inlineStr">
        <is>
          <t>Prima</t>
        </is>
      </c>
      <c r="C2487" t="inlineStr">
        <is>
          <t>F2</t>
        </is>
      </c>
      <c r="D2487" t="inlineStr">
        <is>
          <t>IN-FONDO2</t>
        </is>
      </c>
      <c r="E2487" t="inlineStr">
        <is>
          <t>011000112G37</t>
        </is>
      </c>
      <c r="F2487" t="inlineStr">
        <is>
          <t>PEP01000C2Z1</t>
        </is>
      </c>
      <c r="G2487" t="inlineStr">
        <is>
          <t>SOB</t>
        </is>
      </c>
      <c r="H2487" t="inlineStr">
        <is>
          <t>Soberanos</t>
        </is>
      </c>
      <c r="I2487" t="inlineStr">
        <is>
          <t>GOB</t>
        </is>
      </c>
      <c r="J2487" t="inlineStr"/>
      <c r="K2487" t="inlineStr">
        <is>
          <t>Perú</t>
        </is>
      </c>
      <c r="L2487" t="inlineStr">
        <is>
          <t>Gobierno Central</t>
        </is>
      </c>
      <c r="M2487" t="inlineStr">
        <is>
          <t>Gobierno Central</t>
        </is>
      </c>
      <c r="N2487" t="b">
        <v>0</v>
      </c>
      <c r="O2487" t="n">
        <v>170.4198394</v>
      </c>
      <c r="P2487" t="n">
        <v>0.08476699335982939</v>
      </c>
      <c r="Q2487" t="n">
        <v>527.9672615215262</v>
      </c>
      <c r="R2487" t="n">
        <v>89976.0959169563</v>
      </c>
      <c r="S2487" t="n">
        <v>14.44597739480299</v>
      </c>
      <c r="T2487">
        <f>O2487*Q2487</f>
        <v/>
      </c>
      <c r="U2487">
        <f>O2487*P2487</f>
        <v/>
      </c>
    </row>
    <row r="2488">
      <c r="A2488" t="inlineStr">
        <is>
          <t>202606</t>
        </is>
      </c>
      <c r="B2488" t="inlineStr">
        <is>
          <t>Prima</t>
        </is>
      </c>
      <c r="C2488" t="inlineStr">
        <is>
          <t>F1</t>
        </is>
      </c>
      <c r="D2488" t="inlineStr">
        <is>
          <t>IN-FONDO1</t>
        </is>
      </c>
      <c r="E2488" t="inlineStr">
        <is>
          <t>011000112G37</t>
        </is>
      </c>
      <c r="F2488" t="inlineStr">
        <is>
          <t>PEP01000C2Z1</t>
        </is>
      </c>
      <c r="G2488" t="inlineStr">
        <is>
          <t>SOB</t>
        </is>
      </c>
      <c r="H2488" t="inlineStr">
        <is>
          <t>Soberanos</t>
        </is>
      </c>
      <c r="I2488" t="inlineStr">
        <is>
          <t>GOB</t>
        </is>
      </c>
      <c r="J2488" t="inlineStr"/>
      <c r="K2488" t="inlineStr">
        <is>
          <t>Perú</t>
        </is>
      </c>
      <c r="L2488" t="inlineStr">
        <is>
          <t>Gobierno Central</t>
        </is>
      </c>
      <c r="M2488" t="inlineStr">
        <is>
          <t>Gobierno Central</t>
        </is>
      </c>
      <c r="N2488" t="b">
        <v>0</v>
      </c>
      <c r="O2488" t="n">
        <v>170.4198394</v>
      </c>
      <c r="P2488" t="n">
        <v>0.05454129821996363</v>
      </c>
      <c r="Q2488" t="n">
        <v>103.1100131332625</v>
      </c>
      <c r="R2488" t="n">
        <v>17571.99187870249</v>
      </c>
      <c r="S2488" t="n">
        <v>9.294919283313707</v>
      </c>
      <c r="T2488">
        <f>O2488*Q2488</f>
        <v/>
      </c>
      <c r="U2488">
        <f>O2488*P2488</f>
        <v/>
      </c>
    </row>
    <row r="2489">
      <c r="A2489" t="inlineStr">
        <is>
          <t>202606</t>
        </is>
      </c>
      <c r="B2489" t="inlineStr">
        <is>
          <t>Prima</t>
        </is>
      </c>
      <c r="C2489" t="inlineStr">
        <is>
          <t>F1</t>
        </is>
      </c>
      <c r="D2489" t="inlineStr">
        <is>
          <t>IN-FONDO1</t>
        </is>
      </c>
      <c r="E2489" t="inlineStr">
        <is>
          <t>011000112G39</t>
        </is>
      </c>
      <c r="F2489" t="inlineStr">
        <is>
          <t>PEP01000C5J8</t>
        </is>
      </c>
      <c r="G2489" t="inlineStr">
        <is>
          <t>SOB</t>
        </is>
      </c>
      <c r="H2489" t="inlineStr">
        <is>
          <t>Soberanos</t>
        </is>
      </c>
      <c r="I2489" t="inlineStr">
        <is>
          <t>GOB</t>
        </is>
      </c>
      <c r="J2489" t="inlineStr"/>
      <c r="K2489" t="inlineStr">
        <is>
          <t>Perú</t>
        </is>
      </c>
      <c r="L2489" t="inlineStr">
        <is>
          <t>Gobierno Central</t>
        </is>
      </c>
      <c r="M2489" t="inlineStr">
        <is>
          <t>Gobierno Central</t>
        </is>
      </c>
      <c r="N2489" t="b">
        <v>0</v>
      </c>
      <c r="O2489" t="n">
        <v>170.4198394</v>
      </c>
      <c r="P2489" t="n">
        <v>0.03083968753215808</v>
      </c>
      <c r="Q2489" t="n">
        <v>58.30225334281846</v>
      </c>
      <c r="R2489" t="n">
        <v>9935.860651341236</v>
      </c>
      <c r="S2489" t="n">
        <v>5.255694596376562</v>
      </c>
      <c r="T2489">
        <f>O2489*Q2489</f>
        <v/>
      </c>
      <c r="U2489">
        <f>O2489*P2489</f>
        <v/>
      </c>
    </row>
    <row r="2490">
      <c r="A2490" t="inlineStr">
        <is>
          <t>202606</t>
        </is>
      </c>
      <c r="B2490" t="inlineStr">
        <is>
          <t>Prima</t>
        </is>
      </c>
      <c r="C2490" t="inlineStr">
        <is>
          <t>F2</t>
        </is>
      </c>
      <c r="D2490" t="inlineStr">
        <is>
          <t>IN-FONDO2</t>
        </is>
      </c>
      <c r="E2490" t="inlineStr">
        <is>
          <t>011000112G39</t>
        </is>
      </c>
      <c r="F2490" t="inlineStr">
        <is>
          <t>PEP01000C5J8</t>
        </is>
      </c>
      <c r="G2490" t="inlineStr">
        <is>
          <t>SOB</t>
        </is>
      </c>
      <c r="H2490" t="inlineStr">
        <is>
          <t>Soberanos</t>
        </is>
      </c>
      <c r="I2490" t="inlineStr">
        <is>
          <t>GOB</t>
        </is>
      </c>
      <c r="J2490" t="inlineStr"/>
      <c r="K2490" t="inlineStr">
        <is>
          <t>Perú</t>
        </is>
      </c>
      <c r="L2490" t="inlineStr">
        <is>
          <t>Gobierno Central</t>
        </is>
      </c>
      <c r="M2490" t="inlineStr">
        <is>
          <t>Gobierno Central</t>
        </is>
      </c>
      <c r="N2490" t="b">
        <v>0</v>
      </c>
      <c r="O2490" t="n">
        <v>170.4198394</v>
      </c>
      <c r="P2490" t="n">
        <v>0.04150828084063936</v>
      </c>
      <c r="Q2490" t="n">
        <v>258.5323897577828</v>
      </c>
      <c r="R2490" t="n">
        <v>44059.04834221955</v>
      </c>
      <c r="S2490" t="n">
        <v>7.073834554631857</v>
      </c>
      <c r="T2490">
        <f>O2490*Q2490</f>
        <v/>
      </c>
      <c r="U2490">
        <f>O2490*P2490</f>
        <v/>
      </c>
    </row>
    <row r="2491">
      <c r="A2491" t="inlineStr">
        <is>
          <t>202606</t>
        </is>
      </c>
      <c r="B2491" t="inlineStr">
        <is>
          <t>Prima</t>
        </is>
      </c>
      <c r="C2491" t="inlineStr">
        <is>
          <t>F2</t>
        </is>
      </c>
      <c r="D2491" t="inlineStr">
        <is>
          <t>IN-FONDO2</t>
        </is>
      </c>
      <c r="E2491" t="inlineStr">
        <is>
          <t>011000112G40</t>
        </is>
      </c>
      <c r="F2491" t="inlineStr">
        <is>
          <t>PEP01000C5H2</t>
        </is>
      </c>
      <c r="G2491" t="inlineStr">
        <is>
          <t>SOB</t>
        </is>
      </c>
      <c r="H2491" t="inlineStr">
        <is>
          <t>Soberanos</t>
        </is>
      </c>
      <c r="I2491" t="inlineStr">
        <is>
          <t>GOB</t>
        </is>
      </c>
      <c r="J2491" t="inlineStr"/>
      <c r="K2491" t="inlineStr">
        <is>
          <t>Perú</t>
        </is>
      </c>
      <c r="L2491" t="inlineStr">
        <is>
          <t>Gobierno Central</t>
        </is>
      </c>
      <c r="M2491" t="inlineStr">
        <is>
          <t>Gobierno Central</t>
        </is>
      </c>
      <c r="N2491" t="b">
        <v>0</v>
      </c>
      <c r="O2491" t="n">
        <v>170.4198394</v>
      </c>
      <c r="P2491" t="n">
        <v>0.01049951727171217</v>
      </c>
      <c r="Q2491" t="n">
        <v>65.39575324693337</v>
      </c>
      <c r="R2491" t="n">
        <v>11144.73376578441</v>
      </c>
      <c r="S2491" t="n">
        <v>1.789326047222715</v>
      </c>
      <c r="T2491">
        <f>O2491*Q2491</f>
        <v/>
      </c>
      <c r="U2491">
        <f>O2491*P2491</f>
        <v/>
      </c>
    </row>
    <row r="2492">
      <c r="A2492" t="inlineStr">
        <is>
          <t>202606</t>
        </is>
      </c>
      <c r="B2492" t="inlineStr">
        <is>
          <t>Prima</t>
        </is>
      </c>
      <c r="C2492" t="inlineStr">
        <is>
          <t>F1</t>
        </is>
      </c>
      <c r="D2492" t="inlineStr">
        <is>
          <t>IN-FONDO1</t>
        </is>
      </c>
      <c r="E2492" t="inlineStr">
        <is>
          <t>011000112G40</t>
        </is>
      </c>
      <c r="F2492" t="inlineStr">
        <is>
          <t>PEP01000C5H2</t>
        </is>
      </c>
      <c r="G2492" t="inlineStr">
        <is>
          <t>SOB</t>
        </is>
      </c>
      <c r="H2492" t="inlineStr">
        <is>
          <t>Soberanos</t>
        </is>
      </c>
      <c r="I2492" t="inlineStr">
        <is>
          <t>GOB</t>
        </is>
      </c>
      <c r="J2492" t="inlineStr"/>
      <c r="K2492" t="inlineStr">
        <is>
          <t>Perú</t>
        </is>
      </c>
      <c r="L2492" t="inlineStr">
        <is>
          <t>Gobierno Central</t>
        </is>
      </c>
      <c r="M2492" t="inlineStr">
        <is>
          <t>Gobierno Central</t>
        </is>
      </c>
      <c r="N2492" t="b">
        <v>0</v>
      </c>
      <c r="O2492" t="n">
        <v>170.4198394</v>
      </c>
      <c r="P2492" t="n">
        <v>0.007626055270528205</v>
      </c>
      <c r="Q2492" t="n">
        <v>14.41701398320096</v>
      </c>
      <c r="R2492" t="n">
        <v>2456.945207644662</v>
      </c>
      <c r="S2492" t="n">
        <v>1.29963111445894</v>
      </c>
      <c r="T2492">
        <f>O2492*Q2492</f>
        <v/>
      </c>
      <c r="U2492">
        <f>O2492*P2492</f>
        <v/>
      </c>
    </row>
    <row r="2493">
      <c r="A2493" t="inlineStr">
        <is>
          <t>202606</t>
        </is>
      </c>
      <c r="B2493" t="inlineStr">
        <is>
          <t>Prima</t>
        </is>
      </c>
      <c r="C2493" t="inlineStr">
        <is>
          <t>F2</t>
        </is>
      </c>
      <c r="D2493" t="inlineStr">
        <is>
          <t>IN-FONDO2</t>
        </is>
      </c>
      <c r="E2493" t="inlineStr">
        <is>
          <t>0110001PEB40</t>
        </is>
      </c>
      <c r="F2493" t="inlineStr">
        <is>
          <t>US715638DC30</t>
        </is>
      </c>
      <c r="G2493" t="inlineStr">
        <is>
          <t>SOB</t>
        </is>
      </c>
      <c r="H2493" t="inlineStr">
        <is>
          <t>Soberanos</t>
        </is>
      </c>
      <c r="I2493" t="inlineStr">
        <is>
          <t>GOB</t>
        </is>
      </c>
      <c r="J2493" t="inlineStr"/>
      <c r="K2493" t="inlineStr">
        <is>
          <t>Perú</t>
        </is>
      </c>
      <c r="L2493" t="inlineStr">
        <is>
          <t>Gobierno Central</t>
        </is>
      </c>
      <c r="M2493" t="inlineStr">
        <is>
          <t>Gobierno Central</t>
        </is>
      </c>
      <c r="N2493" t="b">
        <v>0</v>
      </c>
      <c r="O2493" t="n">
        <v>170.4198394</v>
      </c>
      <c r="P2493" t="n">
        <v>0.0002677149643722147</v>
      </c>
      <c r="Q2493" t="n">
        <v>1.667450159615</v>
      </c>
      <c r="R2493" t="n">
        <v>284.1665884090926</v>
      </c>
      <c r="S2493" t="n">
        <v>0.04562394123328955</v>
      </c>
      <c r="T2493">
        <f>O2493*Q2493</f>
        <v/>
      </c>
      <c r="U2493">
        <f>O2493*P2493</f>
        <v/>
      </c>
    </row>
    <row r="2494">
      <c r="A2494" t="inlineStr">
        <is>
          <t>202606</t>
        </is>
      </c>
      <c r="B2494" t="inlineStr">
        <is>
          <t>Prima</t>
        </is>
      </c>
      <c r="C2494" t="inlineStr">
        <is>
          <t>F1</t>
        </is>
      </c>
      <c r="D2494" t="inlineStr">
        <is>
          <t>IN-FONDO1</t>
        </is>
      </c>
      <c r="E2494" t="inlineStr">
        <is>
          <t>011000112G32</t>
        </is>
      </c>
      <c r="F2494" t="inlineStr">
        <is>
          <t>PEP01000C5E9</t>
        </is>
      </c>
      <c r="G2494" t="inlineStr">
        <is>
          <t>SOB</t>
        </is>
      </c>
      <c r="H2494" t="inlineStr">
        <is>
          <t>Soberanos</t>
        </is>
      </c>
      <c r="I2494" t="inlineStr">
        <is>
          <t>GOB</t>
        </is>
      </c>
      <c r="J2494" t="inlineStr"/>
      <c r="K2494" t="inlineStr">
        <is>
          <t>Perú</t>
        </is>
      </c>
      <c r="L2494" t="inlineStr">
        <is>
          <t>Gobierno Central</t>
        </is>
      </c>
      <c r="M2494" t="inlineStr">
        <is>
          <t>Gobierno Central</t>
        </is>
      </c>
      <c r="N2494" t="b">
        <v>0</v>
      </c>
      <c r="O2494" t="n">
        <v>170.4198394</v>
      </c>
      <c r="P2494" t="n">
        <v>0.001059990862909647</v>
      </c>
      <c r="Q2494" t="n">
        <v>2.003906679209677</v>
      </c>
      <c r="R2494" t="n">
        <v>341.5054544435004</v>
      </c>
      <c r="S2494" t="n">
        <v>0.1806434726225294</v>
      </c>
      <c r="T2494">
        <f>O2494*Q2494</f>
        <v/>
      </c>
      <c r="U2494">
        <f>O2494*P2494</f>
        <v/>
      </c>
    </row>
    <row r="2495">
      <c r="A2495" t="inlineStr">
        <is>
          <t>202606</t>
        </is>
      </c>
      <c r="B2495" t="inlineStr">
        <is>
          <t>Prima</t>
        </is>
      </c>
      <c r="C2495" t="inlineStr">
        <is>
          <t>F2</t>
        </is>
      </c>
      <c r="D2495" t="inlineStr">
        <is>
          <t>IN-FONDO2</t>
        </is>
      </c>
      <c r="E2495" t="inlineStr">
        <is>
          <t>011000312F54</t>
        </is>
      </c>
      <c r="F2495" t="inlineStr">
        <is>
          <t>PEP01000C4T0</t>
        </is>
      </c>
      <c r="G2495" t="inlineStr">
        <is>
          <t>SOB</t>
        </is>
      </c>
      <c r="H2495" t="inlineStr">
        <is>
          <t>Soberanos</t>
        </is>
      </c>
      <c r="I2495" t="inlineStr">
        <is>
          <t>GOB</t>
        </is>
      </c>
      <c r="J2495" t="inlineStr"/>
      <c r="K2495" t="inlineStr">
        <is>
          <t>Perú</t>
        </is>
      </c>
      <c r="L2495" t="inlineStr">
        <is>
          <t>Gobierno Central</t>
        </is>
      </c>
      <c r="M2495" t="inlineStr">
        <is>
          <t>Gobierno Central</t>
        </is>
      </c>
      <c r="N2495" t="b">
        <v>0</v>
      </c>
      <c r="O2495" t="n">
        <v>170.4198394</v>
      </c>
      <c r="P2495" t="n">
        <v>0.0008326461421094756</v>
      </c>
      <c r="Q2495" t="n">
        <v>5.186097631184028</v>
      </c>
      <c r="R2495" t="n">
        <v>883.8139254191025</v>
      </c>
      <c r="S2495" t="n">
        <v>0.1418994218153264</v>
      </c>
      <c r="T2495">
        <f>O2495*Q2495</f>
        <v/>
      </c>
      <c r="U2495">
        <f>O2495*P2495</f>
        <v/>
      </c>
    </row>
    <row r="2496">
      <c r="A2496" t="inlineStr">
        <is>
          <t>202606</t>
        </is>
      </c>
      <c r="B2496" t="inlineStr">
        <is>
          <t>Prima</t>
        </is>
      </c>
      <c r="C2496" t="inlineStr">
        <is>
          <t>F2</t>
        </is>
      </c>
      <c r="D2496" t="inlineStr">
        <is>
          <t>IN-FONDO2</t>
        </is>
      </c>
      <c r="E2496" t="inlineStr">
        <is>
          <t>2220082PAB78</t>
        </is>
      </c>
      <c r="F2496" t="inlineStr">
        <is>
          <t>USP6680PAB78</t>
        </is>
      </c>
      <c r="G2496" t="inlineStr">
        <is>
          <t>BU</t>
        </is>
      </c>
      <c r="H2496" t="inlineStr">
        <is>
          <t>Sector</t>
        </is>
      </c>
      <c r="I2496" t="inlineStr">
        <is>
          <t>Materials</t>
        </is>
      </c>
      <c r="J2496" t="inlineStr">
        <is>
          <t>MSCI</t>
        </is>
      </c>
      <c r="K2496" t="inlineStr"/>
      <c r="L2496" t="inlineStr"/>
      <c r="M2496" t="inlineStr">
        <is>
          <t>nan</t>
        </is>
      </c>
      <c r="N2496" t="b">
        <v>0</v>
      </c>
      <c r="O2496" t="n">
        <v>32.13</v>
      </c>
      <c r="P2496" t="n">
        <v>0.00250699800464499</v>
      </c>
      <c r="Q2496" t="n">
        <v>15.61472005422807</v>
      </c>
      <c r="R2496" t="n">
        <v>501.700955342348</v>
      </c>
      <c r="S2496" t="n">
        <v>0.08054984588924353</v>
      </c>
      <c r="T2496">
        <f>O2496*Q2496</f>
        <v/>
      </c>
      <c r="U2496">
        <f>O2496*P2496</f>
        <v/>
      </c>
    </row>
    <row r="2497">
      <c r="A2497" t="inlineStr">
        <is>
          <t>202606</t>
        </is>
      </c>
      <c r="B2497" t="inlineStr">
        <is>
          <t>Prima</t>
        </is>
      </c>
      <c r="C2497" t="inlineStr">
        <is>
          <t>F1</t>
        </is>
      </c>
      <c r="D2497" t="inlineStr">
        <is>
          <t>IN-FONDO1</t>
        </is>
      </c>
      <c r="E2497" t="inlineStr">
        <is>
          <t>2220082PAB78</t>
        </is>
      </c>
      <c r="F2497" t="inlineStr">
        <is>
          <t>USP6680PAB78</t>
        </is>
      </c>
      <c r="G2497" t="inlineStr">
        <is>
          <t>BU</t>
        </is>
      </c>
      <c r="H2497" t="inlineStr">
        <is>
          <t>Sector</t>
        </is>
      </c>
      <c r="I2497" t="inlineStr">
        <is>
          <t>Materials</t>
        </is>
      </c>
      <c r="J2497" t="inlineStr">
        <is>
          <t>MSCI</t>
        </is>
      </c>
      <c r="K2497" t="inlineStr"/>
      <c r="L2497" t="inlineStr"/>
      <c r="M2497" t="inlineStr">
        <is>
          <t>nan</t>
        </is>
      </c>
      <c r="N2497" t="b">
        <v>0</v>
      </c>
      <c r="O2497" t="n">
        <v>32.13</v>
      </c>
      <c r="P2497" t="n">
        <v>0.009213107835071127</v>
      </c>
      <c r="Q2497" t="n">
        <v>17.41732780252442</v>
      </c>
      <c r="R2497" t="n">
        <v>559.6187422951097</v>
      </c>
      <c r="S2497" t="n">
        <v>0.2960171547408353</v>
      </c>
      <c r="T2497">
        <f>O2497*Q2497</f>
        <v/>
      </c>
      <c r="U2497">
        <f>O2497*P2497</f>
        <v/>
      </c>
    </row>
    <row r="2498">
      <c r="A2498" t="inlineStr">
        <is>
          <t>202606</t>
        </is>
      </c>
      <c r="B2498" t="inlineStr">
        <is>
          <t>Prima</t>
        </is>
      </c>
      <c r="C2498" t="inlineStr">
        <is>
          <t>F3</t>
        </is>
      </c>
      <c r="D2498" t="inlineStr">
        <is>
          <t>IN-FONDO3</t>
        </is>
      </c>
      <c r="E2498" t="inlineStr">
        <is>
          <t>2220082PAB78</t>
        </is>
      </c>
      <c r="F2498" t="inlineStr">
        <is>
          <t>USP6680PAB78</t>
        </is>
      </c>
      <c r="G2498" t="inlineStr">
        <is>
          <t>BU</t>
        </is>
      </c>
      <c r="H2498" t="inlineStr">
        <is>
          <t>Sector</t>
        </is>
      </c>
      <c r="I2498" t="inlineStr">
        <is>
          <t>Materials</t>
        </is>
      </c>
      <c r="J2498" t="inlineStr">
        <is>
          <t>MSCI</t>
        </is>
      </c>
      <c r="K2498" t="inlineStr"/>
      <c r="L2498" t="inlineStr"/>
      <c r="M2498" t="inlineStr">
        <is>
          <t>nan</t>
        </is>
      </c>
      <c r="N2498" t="b">
        <v>0</v>
      </c>
      <c r="O2498" t="n">
        <v>32.13</v>
      </c>
      <c r="P2498" t="n">
        <v>0.002417377576320074</v>
      </c>
      <c r="Q2498" t="n">
        <v>2.068197561856113</v>
      </c>
      <c r="R2498" t="n">
        <v>66.45118766243692</v>
      </c>
      <c r="S2498" t="n">
        <v>0.07767034152716398</v>
      </c>
      <c r="T2498">
        <f>O2498*Q2498</f>
        <v/>
      </c>
      <c r="U2498">
        <f>O2498*P2498</f>
        <v/>
      </c>
    </row>
    <row r="2499">
      <c r="A2499" t="inlineStr">
        <is>
          <t>202606</t>
        </is>
      </c>
      <c r="B2499" t="inlineStr">
        <is>
          <t>Prima</t>
        </is>
      </c>
      <c r="C2499" t="inlineStr">
        <is>
          <t>F2</t>
        </is>
      </c>
      <c r="D2499" t="inlineStr">
        <is>
          <t>IN-FONDO2</t>
        </is>
      </c>
      <c r="E2499" t="inlineStr">
        <is>
          <t>2259582AAA36</t>
        </is>
      </c>
      <c r="F2499" t="inlineStr">
        <is>
          <t>USP6432AAA36</t>
        </is>
      </c>
      <c r="G2499" t="inlineStr">
        <is>
          <t>BU</t>
        </is>
      </c>
      <c r="H2499" t="inlineStr">
        <is>
          <t>Sector</t>
        </is>
      </c>
      <c r="I2499" t="inlineStr">
        <is>
          <t>Materials</t>
        </is>
      </c>
      <c r="J2499" t="inlineStr">
        <is>
          <t>MSCI</t>
        </is>
      </c>
      <c r="K2499" t="inlineStr"/>
      <c r="L2499" t="inlineStr"/>
      <c r="M2499" t="inlineStr">
        <is>
          <t>nan</t>
        </is>
      </c>
      <c r="N2499" t="b">
        <v>0</v>
      </c>
      <c r="O2499" t="n">
        <v>116.89</v>
      </c>
      <c r="P2499" t="n">
        <v>0.002234811919242361</v>
      </c>
      <c r="Q2499" t="n">
        <v>13.91942172597108</v>
      </c>
      <c r="R2499" t="n">
        <v>1627.04120554876</v>
      </c>
      <c r="S2499" t="n">
        <v>0.2612271652402396</v>
      </c>
      <c r="T2499">
        <f>O2499*Q2499</f>
        <v/>
      </c>
      <c r="U2499">
        <f>O2499*P2499</f>
        <v/>
      </c>
    </row>
    <row r="2500">
      <c r="A2500" t="inlineStr">
        <is>
          <t>202606</t>
        </is>
      </c>
      <c r="B2500" t="inlineStr">
        <is>
          <t>Prima</t>
        </is>
      </c>
      <c r="C2500" t="inlineStr">
        <is>
          <t>F1</t>
        </is>
      </c>
      <c r="D2500" t="inlineStr">
        <is>
          <t>IN-FONDO1</t>
        </is>
      </c>
      <c r="E2500" t="inlineStr">
        <is>
          <t>2259582AAA36</t>
        </is>
      </c>
      <c r="F2500" t="inlineStr">
        <is>
          <t>USP6432AAA36</t>
        </is>
      </c>
      <c r="G2500" t="inlineStr">
        <is>
          <t>BU</t>
        </is>
      </c>
      <c r="H2500" t="inlineStr">
        <is>
          <t>Sector</t>
        </is>
      </c>
      <c r="I2500" t="inlineStr">
        <is>
          <t>Materials</t>
        </is>
      </c>
      <c r="J2500" t="inlineStr">
        <is>
          <t>MSCI</t>
        </is>
      </c>
      <c r="K2500" t="inlineStr"/>
      <c r="L2500" t="inlineStr"/>
      <c r="M2500" t="inlineStr">
        <is>
          <t>nan</t>
        </is>
      </c>
      <c r="N2500" t="b">
        <v>0</v>
      </c>
      <c r="O2500" t="n">
        <v>116.89</v>
      </c>
      <c r="P2500" t="n">
        <v>0.003974459105857591</v>
      </c>
      <c r="Q2500" t="n">
        <v>7.513692265810251</v>
      </c>
      <c r="R2500" t="n">
        <v>878.2754889505602</v>
      </c>
      <c r="S2500" t="n">
        <v>0.4645745248836939</v>
      </c>
      <c r="T2500">
        <f>O2500*Q2500</f>
        <v/>
      </c>
      <c r="U2500">
        <f>O2500*P2500</f>
        <v/>
      </c>
    </row>
    <row r="2501">
      <c r="A2501" t="inlineStr">
        <is>
          <t>202606</t>
        </is>
      </c>
      <c r="B2501" t="inlineStr">
        <is>
          <t>Prima</t>
        </is>
      </c>
      <c r="C2501" t="inlineStr">
        <is>
          <t>F2</t>
        </is>
      </c>
      <c r="D2501" t="inlineStr">
        <is>
          <t>IN-FONDO2</t>
        </is>
      </c>
      <c r="E2501" t="inlineStr">
        <is>
          <t>22204327AE63</t>
        </is>
      </c>
      <c r="F2501" t="inlineStr">
        <is>
          <t>USP98047AE63</t>
        </is>
      </c>
      <c r="G2501" t="inlineStr">
        <is>
          <t>BU</t>
        </is>
      </c>
      <c r="H2501" t="inlineStr">
        <is>
          <t>Sector</t>
        </is>
      </c>
      <c r="I2501" t="inlineStr">
        <is>
          <t>Materials</t>
        </is>
      </c>
      <c r="J2501" t="inlineStr">
        <is>
          <t>MSCI</t>
        </is>
      </c>
      <c r="K2501" t="inlineStr"/>
      <c r="L2501" t="inlineStr"/>
      <c r="M2501" t="inlineStr">
        <is>
          <t>nan</t>
        </is>
      </c>
      <c r="N2501" t="b">
        <v>0</v>
      </c>
      <c r="O2501" t="n">
        <v>113.85</v>
      </c>
      <c r="P2501" t="n">
        <v>0.005872751029637509</v>
      </c>
      <c r="Q2501" t="n">
        <v>36.5781556690768</v>
      </c>
      <c r="R2501" t="n">
        <v>4164.423022924393</v>
      </c>
      <c r="S2501" t="n">
        <v>0.6686127047242304</v>
      </c>
      <c r="T2501">
        <f>O2501*Q2501</f>
        <v/>
      </c>
      <c r="U2501">
        <f>O2501*P2501</f>
        <v/>
      </c>
    </row>
    <row r="2502">
      <c r="A2502" t="inlineStr">
        <is>
          <t>202606</t>
        </is>
      </c>
      <c r="B2502" t="inlineStr">
        <is>
          <t>Prima</t>
        </is>
      </c>
      <c r="C2502" t="inlineStr">
        <is>
          <t>F1</t>
        </is>
      </c>
      <c r="D2502" t="inlineStr">
        <is>
          <t>IN-FONDO1</t>
        </is>
      </c>
      <c r="E2502" t="inlineStr">
        <is>
          <t>22204327AE63</t>
        </is>
      </c>
      <c r="F2502" t="inlineStr">
        <is>
          <t>USP98047AE63</t>
        </is>
      </c>
      <c r="G2502" t="inlineStr">
        <is>
          <t>BU</t>
        </is>
      </c>
      <c r="H2502" t="inlineStr">
        <is>
          <t>Sector</t>
        </is>
      </c>
      <c r="I2502" t="inlineStr">
        <is>
          <t>Materials</t>
        </is>
      </c>
      <c r="J2502" t="inlineStr">
        <is>
          <t>MSCI</t>
        </is>
      </c>
      <c r="K2502" t="inlineStr"/>
      <c r="L2502" t="inlineStr"/>
      <c r="M2502" t="inlineStr">
        <is>
          <t>nan</t>
        </is>
      </c>
      <c r="N2502" t="b">
        <v>0</v>
      </c>
      <c r="O2502" t="n">
        <v>113.85</v>
      </c>
      <c r="P2502" t="n">
        <v>0.008947108911015291</v>
      </c>
      <c r="Q2502" t="n">
        <v>16.91445835408889</v>
      </c>
      <c r="R2502" t="n">
        <v>1925.71108361302</v>
      </c>
      <c r="S2502" t="n">
        <v>1.018628349519091</v>
      </c>
      <c r="T2502">
        <f>O2502*Q2502</f>
        <v/>
      </c>
      <c r="U2502">
        <f>O2502*P2502</f>
        <v/>
      </c>
    </row>
    <row r="2503">
      <c r="A2503" t="inlineStr">
        <is>
          <t>202606</t>
        </is>
      </c>
      <c r="B2503" t="inlineStr">
        <is>
          <t>Prima</t>
        </is>
      </c>
      <c r="C2503" t="inlineStr">
        <is>
          <t>F2</t>
        </is>
      </c>
      <c r="D2503" t="inlineStr">
        <is>
          <t>IN-FONDO2</t>
        </is>
      </c>
      <c r="E2503" t="inlineStr">
        <is>
          <t>302043100001</t>
        </is>
      </c>
      <c r="F2503" t="inlineStr">
        <is>
          <t>PEP648011109</t>
        </is>
      </c>
      <c r="G2503" t="inlineStr">
        <is>
          <t>BU</t>
        </is>
      </c>
      <c r="H2503" t="inlineStr">
        <is>
          <t>Sector</t>
        </is>
      </c>
      <c r="I2503" t="inlineStr">
        <is>
          <t>Materials</t>
        </is>
      </c>
      <c r="J2503" t="inlineStr">
        <is>
          <t>MSCI</t>
        </is>
      </c>
      <c r="K2503" t="inlineStr"/>
      <c r="L2503" t="inlineStr">
        <is>
          <t>Volcan*</t>
        </is>
      </c>
      <c r="M2503" t="inlineStr">
        <is>
          <t>Volcan</t>
        </is>
      </c>
      <c r="N2503" t="b">
        <v>0</v>
      </c>
      <c r="O2503" t="n">
        <v>113.85</v>
      </c>
      <c r="P2503" t="n">
        <v>5.434415886383175e-08</v>
      </c>
      <c r="Q2503" t="n">
        <v>0.0003384800568923442</v>
      </c>
      <c r="R2503" t="n">
        <v>0.03853595447719339</v>
      </c>
      <c r="S2503" t="n">
        <v>6.187082486647244e-06</v>
      </c>
      <c r="T2503">
        <f>O2503*Q2503</f>
        <v/>
      </c>
      <c r="U2503">
        <f>O2503*P2503</f>
        <v/>
      </c>
    </row>
    <row r="2504">
      <c r="A2504" t="inlineStr">
        <is>
          <t>202606</t>
        </is>
      </c>
      <c r="B2504" t="inlineStr">
        <is>
          <t>Prima</t>
        </is>
      </c>
      <c r="C2504" t="inlineStr">
        <is>
          <t>F2</t>
        </is>
      </c>
      <c r="D2504" t="inlineStr">
        <is>
          <t>IN-FONDO2</t>
        </is>
      </c>
      <c r="E2504" t="inlineStr">
        <is>
          <t>302043100002</t>
        </is>
      </c>
      <c r="F2504" t="inlineStr">
        <is>
          <t>PEP648014202</t>
        </is>
      </c>
      <c r="G2504" t="inlineStr">
        <is>
          <t>BU</t>
        </is>
      </c>
      <c r="H2504" t="inlineStr">
        <is>
          <t>Sector</t>
        </is>
      </c>
      <c r="I2504" t="inlineStr">
        <is>
          <t>Materials</t>
        </is>
      </c>
      <c r="J2504" t="inlineStr">
        <is>
          <t>MSCI</t>
        </is>
      </c>
      <c r="K2504" t="inlineStr"/>
      <c r="L2504" t="inlineStr">
        <is>
          <t>Volcan*</t>
        </is>
      </c>
      <c r="M2504" t="inlineStr">
        <is>
          <t>Volcan</t>
        </is>
      </c>
      <c r="N2504" t="b">
        <v>0</v>
      </c>
      <c r="O2504" t="n">
        <v>113.85</v>
      </c>
      <c r="P2504" t="n">
        <v>0.0009895983842597071</v>
      </c>
      <c r="Q2504" t="n">
        <v>6.163667345447253</v>
      </c>
      <c r="R2504" t="n">
        <v>701.7335272791697</v>
      </c>
      <c r="S2504" t="n">
        <v>0.1126657760479677</v>
      </c>
      <c r="T2504">
        <f>O2504*Q2504</f>
        <v/>
      </c>
      <c r="U2504">
        <f>O2504*P2504</f>
        <v/>
      </c>
    </row>
    <row r="2505">
      <c r="A2505" t="inlineStr">
        <is>
          <t>202606</t>
        </is>
      </c>
      <c r="B2505" t="inlineStr">
        <is>
          <t>Prima</t>
        </is>
      </c>
      <c r="C2505" t="inlineStr">
        <is>
          <t>F3</t>
        </is>
      </c>
      <c r="D2505" t="inlineStr">
        <is>
          <t>IN-FONDO3</t>
        </is>
      </c>
      <c r="E2505" t="inlineStr">
        <is>
          <t>302043100002</t>
        </is>
      </c>
      <c r="F2505" t="inlineStr">
        <is>
          <t>PEP648014202</t>
        </is>
      </c>
      <c r="G2505" t="inlineStr">
        <is>
          <t>BU</t>
        </is>
      </c>
      <c r="H2505" t="inlineStr">
        <is>
          <t>Sector</t>
        </is>
      </c>
      <c r="I2505" t="inlineStr">
        <is>
          <t>Materials</t>
        </is>
      </c>
      <c r="J2505" t="inlineStr">
        <is>
          <t>MSCI</t>
        </is>
      </c>
      <c r="K2505" t="inlineStr"/>
      <c r="L2505" t="inlineStr">
        <is>
          <t>Volcan*</t>
        </is>
      </c>
      <c r="M2505" t="inlineStr">
        <is>
          <t>Volcan</t>
        </is>
      </c>
      <c r="N2505" t="b">
        <v>0</v>
      </c>
      <c r="O2505" t="n">
        <v>113.85</v>
      </c>
      <c r="P2505" t="n">
        <v>0.009334320638018328</v>
      </c>
      <c r="Q2505" t="n">
        <v>7.986017316550384</v>
      </c>
      <c r="R2505" t="n">
        <v>909.2080714892611</v>
      </c>
      <c r="S2505" t="n">
        <v>1.062712404638386</v>
      </c>
      <c r="T2505">
        <f>O2505*Q2505</f>
        <v/>
      </c>
      <c r="U2505">
        <f>O2505*P2505</f>
        <v/>
      </c>
    </row>
    <row r="2506">
      <c r="A2506" t="inlineStr">
        <is>
          <t>202606</t>
        </is>
      </c>
      <c r="B2506" t="inlineStr">
        <is>
          <t>Prima</t>
        </is>
      </c>
      <c r="C2506" t="inlineStr">
        <is>
          <t>F1</t>
        </is>
      </c>
      <c r="D2506" t="inlineStr">
        <is>
          <t>IN-FONDO1</t>
        </is>
      </c>
      <c r="E2506" t="inlineStr">
        <is>
          <t>302043100002</t>
        </is>
      </c>
      <c r="F2506" t="inlineStr">
        <is>
          <t>PEP648014202</t>
        </is>
      </c>
      <c r="G2506" t="inlineStr">
        <is>
          <t>BU</t>
        </is>
      </c>
      <c r="H2506" t="inlineStr">
        <is>
          <t>Sector</t>
        </is>
      </c>
      <c r="I2506" t="inlineStr">
        <is>
          <t>Materials</t>
        </is>
      </c>
      <c r="J2506" t="inlineStr">
        <is>
          <t>MSCI</t>
        </is>
      </c>
      <c r="K2506" t="inlineStr"/>
      <c r="L2506" t="inlineStr">
        <is>
          <t>Volcan*</t>
        </is>
      </c>
      <c r="M2506" t="inlineStr">
        <is>
          <t>Volcan</t>
        </is>
      </c>
      <c r="N2506" t="b">
        <v>0</v>
      </c>
      <c r="O2506" t="n">
        <v>113.85</v>
      </c>
      <c r="P2506" t="n">
        <v>0.001536721474792301</v>
      </c>
      <c r="Q2506" t="n">
        <v>2.905163181282751</v>
      </c>
      <c r="R2506" t="n">
        <v>330.7528281890412</v>
      </c>
      <c r="S2506" t="n">
        <v>0.1749557399051035</v>
      </c>
      <c r="T2506">
        <f>O2506*Q2506</f>
        <v/>
      </c>
      <c r="U2506">
        <f>O2506*P2506</f>
        <v/>
      </c>
    </row>
    <row r="2507">
      <c r="A2507" t="inlineStr">
        <is>
          <t>202606</t>
        </is>
      </c>
      <c r="B2507" t="inlineStr">
        <is>
          <t>Prima</t>
        </is>
      </c>
      <c r="C2507" t="inlineStr">
        <is>
          <t>F3</t>
        </is>
      </c>
      <c r="D2507" t="inlineStr">
        <is>
          <t>IN-FONDO3</t>
        </is>
      </c>
      <c r="E2507" t="inlineStr">
        <is>
          <t>302845100002</t>
        </is>
      </c>
      <c r="F2507" t="inlineStr">
        <is>
          <t>PEP620001003</t>
        </is>
      </c>
      <c r="G2507" t="inlineStr">
        <is>
          <t>BU</t>
        </is>
      </c>
      <c r="H2507" t="inlineStr">
        <is>
          <t>Sector</t>
        </is>
      </c>
      <c r="I2507" t="inlineStr">
        <is>
          <t>Materials</t>
        </is>
      </c>
      <c r="J2507" t="inlineStr">
        <is>
          <t>MSCI</t>
        </is>
      </c>
      <c r="K2507" t="inlineStr"/>
      <c r="L2507" t="inlineStr">
        <is>
          <t>Nexa Resources Perú</t>
        </is>
      </c>
      <c r="M2507" t="inlineStr">
        <is>
          <t>Nexa Resources Perú</t>
        </is>
      </c>
      <c r="N2507" t="b">
        <v>0</v>
      </c>
      <c r="O2507" t="n">
        <v>167.61</v>
      </c>
      <c r="P2507" t="n">
        <v>0.009492819428519234</v>
      </c>
      <c r="Q2507" t="n">
        <v>8.121621623995862</v>
      </c>
      <c r="R2507" t="n">
        <v>1361.265000397947</v>
      </c>
      <c r="S2507" t="n">
        <v>1.591091464414109</v>
      </c>
      <c r="T2507">
        <f>O2507*Q2507</f>
        <v/>
      </c>
      <c r="U2507">
        <f>O2507*P2507</f>
        <v/>
      </c>
    </row>
    <row r="2508">
      <c r="A2508" t="inlineStr">
        <is>
          <t>202606</t>
        </is>
      </c>
      <c r="B2508" t="inlineStr">
        <is>
          <t>Prima</t>
        </is>
      </c>
      <c r="C2508" t="inlineStr">
        <is>
          <t>F1</t>
        </is>
      </c>
      <c r="D2508" t="inlineStr">
        <is>
          <t>IN-FONDO1</t>
        </is>
      </c>
      <c r="E2508" t="inlineStr">
        <is>
          <t>302845100002</t>
        </is>
      </c>
      <c r="F2508" t="inlineStr">
        <is>
          <t>PEP620001003</t>
        </is>
      </c>
      <c r="G2508" t="inlineStr">
        <is>
          <t>BU</t>
        </is>
      </c>
      <c r="H2508" t="inlineStr">
        <is>
          <t>Sector</t>
        </is>
      </c>
      <c r="I2508" t="inlineStr">
        <is>
          <t>Materials</t>
        </is>
      </c>
      <c r="J2508" t="inlineStr">
        <is>
          <t>MSCI</t>
        </is>
      </c>
      <c r="K2508" t="inlineStr"/>
      <c r="L2508" t="inlineStr">
        <is>
          <t>Nexa Resources Perú</t>
        </is>
      </c>
      <c r="M2508" t="inlineStr">
        <is>
          <t>Nexa Resources Perú</t>
        </is>
      </c>
      <c r="N2508" t="b">
        <v>0</v>
      </c>
      <c r="O2508" t="n">
        <v>167.61</v>
      </c>
      <c r="P2508" t="n">
        <v>1.038698354772155e-05</v>
      </c>
      <c r="Q2508" t="n">
        <v>0.01963653314046958</v>
      </c>
      <c r="R2508" t="n">
        <v>3.291279319674107</v>
      </c>
      <c r="S2508" t="n">
        <v>0.001740962312433608</v>
      </c>
      <c r="T2508">
        <f>O2508*Q2508</f>
        <v/>
      </c>
      <c r="U2508">
        <f>O2508*P2508</f>
        <v/>
      </c>
    </row>
    <row r="2509">
      <c r="A2509" t="inlineStr">
        <is>
          <t>202606</t>
        </is>
      </c>
      <c r="B2509" t="inlineStr">
        <is>
          <t>Prima</t>
        </is>
      </c>
      <c r="C2509" t="inlineStr">
        <is>
          <t>F2</t>
        </is>
      </c>
      <c r="D2509" t="inlineStr">
        <is>
          <t>IN-FONDO2</t>
        </is>
      </c>
      <c r="E2509" t="inlineStr">
        <is>
          <t>302845100002</t>
        </is>
      </c>
      <c r="F2509" t="inlineStr">
        <is>
          <t>PEP620001003</t>
        </is>
      </c>
      <c r="G2509" t="inlineStr">
        <is>
          <t>BU</t>
        </is>
      </c>
      <c r="H2509" t="inlineStr">
        <is>
          <t>Sector</t>
        </is>
      </c>
      <c r="I2509" t="inlineStr">
        <is>
          <t>Materials</t>
        </is>
      </c>
      <c r="J2509" t="inlineStr">
        <is>
          <t>MSCI</t>
        </is>
      </c>
      <c r="K2509" t="inlineStr"/>
      <c r="L2509" t="inlineStr">
        <is>
          <t>Nexa Resources Perú</t>
        </is>
      </c>
      <c r="M2509" t="inlineStr">
        <is>
          <t>Nexa Resources Perú</t>
        </is>
      </c>
      <c r="N2509" t="b">
        <v>0</v>
      </c>
      <c r="O2509" t="n">
        <v>167.61</v>
      </c>
      <c r="P2509" t="n">
        <v>0.0001888715753556415</v>
      </c>
      <c r="Q2509" t="n">
        <v>1.176377791252774</v>
      </c>
      <c r="R2509" t="n">
        <v>197.1726815918774</v>
      </c>
      <c r="S2509" t="n">
        <v>0.03165676474535907</v>
      </c>
      <c r="T2509">
        <f>O2509*Q2509</f>
        <v/>
      </c>
      <c r="U2509">
        <f>O2509*P2509</f>
        <v/>
      </c>
    </row>
    <row r="2510">
      <c r="A2510" t="inlineStr">
        <is>
          <t>202606</t>
        </is>
      </c>
      <c r="B2510" t="inlineStr">
        <is>
          <t>Prima</t>
        </is>
      </c>
      <c r="C2510" t="inlineStr">
        <is>
          <t>F2</t>
        </is>
      </c>
      <c r="D2510" t="inlineStr">
        <is>
          <t>IN-FONDO2</t>
        </is>
      </c>
      <c r="E2510" t="inlineStr">
        <is>
          <t>312039100001</t>
        </is>
      </c>
      <c r="F2510" t="inlineStr">
        <is>
          <t>PEP622005002</t>
        </is>
      </c>
      <c r="G2510" t="inlineStr">
        <is>
          <t>BU</t>
        </is>
      </c>
      <c r="H2510" t="inlineStr">
        <is>
          <t>Sector</t>
        </is>
      </c>
      <c r="I2510" t="inlineStr">
        <is>
          <t>Materials</t>
        </is>
      </c>
      <c r="J2510" t="inlineStr">
        <is>
          <t>MSCI</t>
        </is>
      </c>
      <c r="K2510" t="inlineStr"/>
      <c r="L2510" t="inlineStr">
        <is>
          <t>Minsur</t>
        </is>
      </c>
      <c r="M2510" t="inlineStr">
        <is>
          <t>Minsur</t>
        </is>
      </c>
      <c r="N2510" t="b">
        <v>0</v>
      </c>
      <c r="O2510" t="n">
        <v>116.89</v>
      </c>
      <c r="P2510" t="n">
        <v>0.04182369888843623</v>
      </c>
      <c r="Q2510" t="n">
        <v>260.4969563458988</v>
      </c>
      <c r="R2510" t="n">
        <v>30449.48922727211</v>
      </c>
      <c r="S2510" t="n">
        <v>4.88877216306931</v>
      </c>
      <c r="T2510">
        <f>O2510*Q2510</f>
        <v/>
      </c>
      <c r="U2510">
        <f>O2510*P2510</f>
        <v/>
      </c>
    </row>
    <row r="2511">
      <c r="A2511" t="inlineStr">
        <is>
          <t>202606</t>
        </is>
      </c>
      <c r="B2511" t="inlineStr">
        <is>
          <t>Prima</t>
        </is>
      </c>
      <c r="C2511" t="inlineStr">
        <is>
          <t>F1</t>
        </is>
      </c>
      <c r="D2511" t="inlineStr">
        <is>
          <t>IN-FONDO1</t>
        </is>
      </c>
      <c r="E2511" t="inlineStr">
        <is>
          <t>312039100001</t>
        </is>
      </c>
      <c r="F2511" t="inlineStr">
        <is>
          <t>PEP622005002</t>
        </is>
      </c>
      <c r="G2511" t="inlineStr">
        <is>
          <t>BU</t>
        </is>
      </c>
      <c r="H2511" t="inlineStr">
        <is>
          <t>Sector</t>
        </is>
      </c>
      <c r="I2511" t="inlineStr">
        <is>
          <t>Materials</t>
        </is>
      </c>
      <c r="J2511" t="inlineStr">
        <is>
          <t>MSCI</t>
        </is>
      </c>
      <c r="K2511" t="inlineStr"/>
      <c r="L2511" t="inlineStr">
        <is>
          <t>Minsur</t>
        </is>
      </c>
      <c r="M2511" t="inlineStr">
        <is>
          <t>Minsur</t>
        </is>
      </c>
      <c r="N2511" t="b">
        <v>0</v>
      </c>
      <c r="O2511" t="n">
        <v>116.89</v>
      </c>
      <c r="P2511" t="n">
        <v>0.01264004660903917</v>
      </c>
      <c r="Q2511" t="n">
        <v>23.89593600443545</v>
      </c>
      <c r="R2511" t="n">
        <v>2793.195959558459</v>
      </c>
      <c r="S2511" t="n">
        <v>1.477495048130589</v>
      </c>
      <c r="T2511">
        <f>O2511*Q2511</f>
        <v/>
      </c>
      <c r="U2511">
        <f>O2511*P2511</f>
        <v/>
      </c>
    </row>
    <row r="2512">
      <c r="A2512" t="inlineStr">
        <is>
          <t>202606</t>
        </is>
      </c>
      <c r="B2512" t="inlineStr">
        <is>
          <t>Prima</t>
        </is>
      </c>
      <c r="C2512" t="inlineStr">
        <is>
          <t>F3</t>
        </is>
      </c>
      <c r="D2512" t="inlineStr">
        <is>
          <t>IN-FONDO3</t>
        </is>
      </c>
      <c r="E2512" t="inlineStr">
        <is>
          <t>312039100001</t>
        </is>
      </c>
      <c r="F2512" t="inlineStr">
        <is>
          <t>PEP622005002</t>
        </is>
      </c>
      <c r="G2512" t="inlineStr">
        <is>
          <t>BU</t>
        </is>
      </c>
      <c r="H2512" t="inlineStr">
        <is>
          <t>Sector</t>
        </is>
      </c>
      <c r="I2512" t="inlineStr">
        <is>
          <t>Materials</t>
        </is>
      </c>
      <c r="J2512" t="inlineStr">
        <is>
          <t>MSCI</t>
        </is>
      </c>
      <c r="K2512" t="inlineStr"/>
      <c r="L2512" t="inlineStr">
        <is>
          <t>Minsur</t>
        </is>
      </c>
      <c r="M2512" t="inlineStr">
        <is>
          <t>Minsur</t>
        </is>
      </c>
      <c r="N2512" t="b">
        <v>0</v>
      </c>
      <c r="O2512" t="n">
        <v>116.89</v>
      </c>
      <c r="P2512" t="n">
        <v>0.05637207690748781</v>
      </c>
      <c r="Q2512" t="n">
        <v>48.2293677077588</v>
      </c>
      <c r="R2512" t="n">
        <v>5637.530791359926</v>
      </c>
      <c r="S2512" t="n">
        <v>6.58933206971625</v>
      </c>
      <c r="T2512">
        <f>O2512*Q2512</f>
        <v/>
      </c>
      <c r="U2512">
        <f>O2512*P2512</f>
        <v/>
      </c>
    </row>
    <row r="2513">
      <c r="A2513" t="inlineStr">
        <is>
          <t>202606</t>
        </is>
      </c>
      <c r="B2513" t="inlineStr">
        <is>
          <t>Prima</t>
        </is>
      </c>
      <c r="C2513" t="inlineStr">
        <is>
          <t>F3</t>
        </is>
      </c>
      <c r="D2513" t="inlineStr">
        <is>
          <t>IN-FONDO3</t>
        </is>
      </c>
      <c r="E2513" t="inlineStr">
        <is>
          <t>395833228291</t>
        </is>
      </c>
      <c r="F2513" t="inlineStr">
        <is>
          <t>LU1701428291</t>
        </is>
      </c>
      <c r="G2513" t="inlineStr">
        <is>
          <t>BU</t>
        </is>
      </c>
      <c r="H2513" t="inlineStr">
        <is>
          <t>Sector</t>
        </is>
      </c>
      <c r="I2513" t="inlineStr">
        <is>
          <t>Materials</t>
        </is>
      </c>
      <c r="J2513" t="inlineStr">
        <is>
          <t>MSCI</t>
        </is>
      </c>
      <c r="K2513" t="inlineStr"/>
      <c r="L2513" t="inlineStr">
        <is>
          <t>Nexa Resources</t>
        </is>
      </c>
      <c r="M2513" t="inlineStr">
        <is>
          <t>Nexa Resources</t>
        </is>
      </c>
      <c r="N2513" t="b">
        <v>0</v>
      </c>
      <c r="O2513" t="n">
        <v>206.9</v>
      </c>
      <c r="P2513" t="n">
        <v>0.01363188180191915</v>
      </c>
      <c r="Q2513" t="n">
        <v>11.6628138617709</v>
      </c>
      <c r="R2513" t="n">
        <v>2413.0361880004</v>
      </c>
      <c r="S2513" t="n">
        <v>2.820436344817073</v>
      </c>
      <c r="T2513">
        <f>O2513*Q2513</f>
        <v/>
      </c>
      <c r="U2513">
        <f>O2513*P2513</f>
        <v/>
      </c>
    </row>
    <row r="2514">
      <c r="A2514" t="inlineStr">
        <is>
          <t>202606</t>
        </is>
      </c>
      <c r="B2514" t="inlineStr">
        <is>
          <t>Prima</t>
        </is>
      </c>
      <c r="C2514" t="inlineStr">
        <is>
          <t>F1</t>
        </is>
      </c>
      <c r="D2514" t="inlineStr">
        <is>
          <t>IN-FONDO1</t>
        </is>
      </c>
      <c r="E2514" t="inlineStr">
        <is>
          <t>395833228291</t>
        </is>
      </c>
      <c r="F2514" t="inlineStr">
        <is>
          <t>LU1701428291</t>
        </is>
      </c>
      <c r="G2514" t="inlineStr">
        <is>
          <t>BU</t>
        </is>
      </c>
      <c r="H2514" t="inlineStr">
        <is>
          <t>Sector</t>
        </is>
      </c>
      <c r="I2514" t="inlineStr">
        <is>
          <t>Materials</t>
        </is>
      </c>
      <c r="J2514" t="inlineStr">
        <is>
          <t>MSCI</t>
        </is>
      </c>
      <c r="K2514" t="inlineStr"/>
      <c r="L2514" t="inlineStr">
        <is>
          <t>Nexa Resources</t>
        </is>
      </c>
      <c r="M2514" t="inlineStr">
        <is>
          <t>Nexa Resources</t>
        </is>
      </c>
      <c r="N2514" t="b">
        <v>0</v>
      </c>
      <c r="O2514" t="n">
        <v>206.9</v>
      </c>
      <c r="P2514" t="n">
        <v>0.0004040324071172646</v>
      </c>
      <c r="Q2514" t="n">
        <v>0.7638209606986618</v>
      </c>
      <c r="R2514" t="n">
        <v>158.0345567685531</v>
      </c>
      <c r="S2514" t="n">
        <v>0.08359430503256204</v>
      </c>
      <c r="T2514">
        <f>O2514*Q2514</f>
        <v/>
      </c>
      <c r="U2514">
        <f>O2514*P2514</f>
        <v/>
      </c>
    </row>
    <row r="2515">
      <c r="A2515" t="inlineStr">
        <is>
          <t>202606</t>
        </is>
      </c>
      <c r="B2515" t="inlineStr">
        <is>
          <t>Prima</t>
        </is>
      </c>
      <c r="C2515" t="inlineStr">
        <is>
          <t>F2</t>
        </is>
      </c>
      <c r="D2515" t="inlineStr">
        <is>
          <t>IN-FONDO2</t>
        </is>
      </c>
      <c r="E2515" t="inlineStr">
        <is>
          <t>395833228291</t>
        </is>
      </c>
      <c r="F2515" t="inlineStr">
        <is>
          <t>LU1701428291</t>
        </is>
      </c>
      <c r="G2515" t="inlineStr">
        <is>
          <t>BU</t>
        </is>
      </c>
      <c r="H2515" t="inlineStr">
        <is>
          <t>Sector</t>
        </is>
      </c>
      <c r="I2515" t="inlineStr">
        <is>
          <t>Materials</t>
        </is>
      </c>
      <c r="J2515" t="inlineStr">
        <is>
          <t>MSCI</t>
        </is>
      </c>
      <c r="K2515" t="inlineStr"/>
      <c r="L2515" t="inlineStr">
        <is>
          <t>Nexa Resources</t>
        </is>
      </c>
      <c r="M2515" t="inlineStr">
        <is>
          <t>Nexa Resources</t>
        </is>
      </c>
      <c r="N2515" t="b">
        <v>0</v>
      </c>
      <c r="O2515" t="n">
        <v>206.9</v>
      </c>
      <c r="P2515" t="n">
        <v>0.005923727822626702</v>
      </c>
      <c r="Q2515" t="n">
        <v>36.89566224479555</v>
      </c>
      <c r="R2515" t="n">
        <v>7633.7125184482</v>
      </c>
      <c r="S2515" t="n">
        <v>1.225619286501465</v>
      </c>
      <c r="T2515">
        <f>O2515*Q2515</f>
        <v/>
      </c>
      <c r="U2515">
        <f>O2515*P2515</f>
        <v/>
      </c>
    </row>
    <row r="2516">
      <c r="A2516" t="inlineStr">
        <is>
          <t>202606</t>
        </is>
      </c>
      <c r="B2516" t="inlineStr">
        <is>
          <t>Prima</t>
        </is>
      </c>
      <c r="C2516" t="inlineStr">
        <is>
          <t>F2</t>
        </is>
      </c>
      <c r="D2516" t="inlineStr">
        <is>
          <t>IN-FONDO2</t>
        </is>
      </c>
      <c r="E2516" t="inlineStr">
        <is>
          <t>3920836W5029</t>
        </is>
      </c>
      <c r="F2516" t="inlineStr">
        <is>
          <t>GB00B1FW5029</t>
        </is>
      </c>
      <c r="G2516" t="inlineStr">
        <is>
          <t>BU</t>
        </is>
      </c>
      <c r="H2516" t="inlineStr">
        <is>
          <t>Sector</t>
        </is>
      </c>
      <c r="I2516" t="inlineStr">
        <is>
          <t>Materials</t>
        </is>
      </c>
      <c r="J2516" t="inlineStr">
        <is>
          <t>MSCI</t>
        </is>
      </c>
      <c r="K2516" t="inlineStr"/>
      <c r="L2516" t="inlineStr"/>
      <c r="M2516" t="inlineStr">
        <is>
          <t>nan</t>
        </is>
      </c>
      <c r="N2516" t="b">
        <v>0</v>
      </c>
      <c r="O2516" t="n">
        <v>31.79</v>
      </c>
      <c r="P2516" t="n">
        <v>0.003638167666543445</v>
      </c>
      <c r="Q2516" t="n">
        <v>22.66015749440721</v>
      </c>
      <c r="R2516" t="n">
        <v>720.3664067472051</v>
      </c>
      <c r="S2516" t="n">
        <v>0.1156573501194161</v>
      </c>
      <c r="T2516">
        <f>O2516*Q2516</f>
        <v/>
      </c>
      <c r="U2516">
        <f>O2516*P2516</f>
        <v/>
      </c>
    </row>
    <row r="2517">
      <c r="A2517" t="inlineStr">
        <is>
          <t>202606</t>
        </is>
      </c>
      <c r="B2517" t="inlineStr">
        <is>
          <t>Prima</t>
        </is>
      </c>
      <c r="C2517" t="inlineStr">
        <is>
          <t>F1</t>
        </is>
      </c>
      <c r="D2517" t="inlineStr">
        <is>
          <t>IN-FONDO1</t>
        </is>
      </c>
      <c r="E2517" t="inlineStr">
        <is>
          <t>3920836W5029</t>
        </is>
      </c>
      <c r="F2517" t="inlineStr">
        <is>
          <t>GB00B1FW5029</t>
        </is>
      </c>
      <c r="G2517" t="inlineStr">
        <is>
          <t>BU</t>
        </is>
      </c>
      <c r="H2517" t="inlineStr">
        <is>
          <t>Sector</t>
        </is>
      </c>
      <c r="I2517" t="inlineStr">
        <is>
          <t>Materials</t>
        </is>
      </c>
      <c r="J2517" t="inlineStr">
        <is>
          <t>MSCI</t>
        </is>
      </c>
      <c r="K2517" t="inlineStr"/>
      <c r="L2517" t="inlineStr"/>
      <c r="M2517" t="inlineStr">
        <is>
          <t>nan</t>
        </is>
      </c>
      <c r="N2517" t="b">
        <v>0</v>
      </c>
      <c r="O2517" t="n">
        <v>31.79</v>
      </c>
      <c r="P2517" t="n">
        <v>0.000862109964169263</v>
      </c>
      <c r="Q2517" t="n">
        <v>1.629813969027826</v>
      </c>
      <c r="R2517" t="n">
        <v>51.81178607539459</v>
      </c>
      <c r="S2517" t="n">
        <v>0.02740647576094087</v>
      </c>
      <c r="T2517">
        <f>O2517*Q2517</f>
        <v/>
      </c>
      <c r="U2517">
        <f>O2517*P2517</f>
        <v/>
      </c>
    </row>
    <row r="2518">
      <c r="A2518" t="inlineStr">
        <is>
          <t>202606</t>
        </is>
      </c>
      <c r="B2518" t="inlineStr">
        <is>
          <t>Prima</t>
        </is>
      </c>
      <c r="C2518" t="inlineStr">
        <is>
          <t>F3</t>
        </is>
      </c>
      <c r="D2518" t="inlineStr">
        <is>
          <t>IN-FONDO3</t>
        </is>
      </c>
      <c r="E2518" t="inlineStr">
        <is>
          <t>3920836W5029</t>
        </is>
      </c>
      <c r="F2518" t="inlineStr">
        <is>
          <t>GB00B1FW5029</t>
        </is>
      </c>
      <c r="G2518" t="inlineStr">
        <is>
          <t>BU</t>
        </is>
      </c>
      <c r="H2518" t="inlineStr">
        <is>
          <t>Sector</t>
        </is>
      </c>
      <c r="I2518" t="inlineStr">
        <is>
          <t>Materials</t>
        </is>
      </c>
      <c r="J2518" t="inlineStr">
        <is>
          <t>MSCI</t>
        </is>
      </c>
      <c r="K2518" t="inlineStr"/>
      <c r="L2518" t="inlineStr"/>
      <c r="M2518" t="inlineStr">
        <is>
          <t>nan</t>
        </is>
      </c>
      <c r="N2518" t="b">
        <v>0</v>
      </c>
      <c r="O2518" t="n">
        <v>31.79</v>
      </c>
      <c r="P2518" t="n">
        <v>0.01727288676884857</v>
      </c>
      <c r="Q2518" t="n">
        <v>14.77789098876762</v>
      </c>
      <c r="R2518" t="n">
        <v>469.7891545329226</v>
      </c>
      <c r="S2518" t="n">
        <v>0.5491050703816959</v>
      </c>
      <c r="T2518">
        <f>O2518*Q2518</f>
        <v/>
      </c>
      <c r="U2518">
        <f>O2518*P2518</f>
        <v/>
      </c>
    </row>
    <row r="2519">
      <c r="A2519" t="inlineStr">
        <is>
          <t>202606</t>
        </is>
      </c>
      <c r="B2519" t="inlineStr">
        <is>
          <t>Prima</t>
        </is>
      </c>
      <c r="C2519" t="inlineStr">
        <is>
          <t>F2</t>
        </is>
      </c>
      <c r="D2519" t="inlineStr">
        <is>
          <t>IN-FONDO2</t>
        </is>
      </c>
      <c r="E2519" t="inlineStr">
        <is>
          <t>3220082A1040</t>
        </is>
      </c>
      <c r="F2519" t="inlineStr">
        <is>
          <t>US2044481040</t>
        </is>
      </c>
      <c r="G2519" t="inlineStr">
        <is>
          <t>BU</t>
        </is>
      </c>
      <c r="H2519" t="inlineStr">
        <is>
          <t>Sector</t>
        </is>
      </c>
      <c r="I2519" t="inlineStr">
        <is>
          <t>Materials</t>
        </is>
      </c>
      <c r="J2519" t="inlineStr">
        <is>
          <t>MSCI</t>
        </is>
      </c>
      <c r="K2519" t="inlineStr"/>
      <c r="L2519" t="inlineStr">
        <is>
          <t>Buenaventura*</t>
        </is>
      </c>
      <c r="M2519" t="inlineStr">
        <is>
          <t>Buenaventura</t>
        </is>
      </c>
      <c r="N2519" t="b">
        <v>0</v>
      </c>
      <c r="O2519" t="n">
        <v>32.13</v>
      </c>
      <c r="P2519" t="n">
        <v>0.03868397664447967</v>
      </c>
      <c r="Q2519" t="n">
        <v>240.9413429004239</v>
      </c>
      <c r="R2519" t="n">
        <v>7741.44534739062</v>
      </c>
      <c r="S2519" t="n">
        <v>1.242916169587132</v>
      </c>
      <c r="T2519">
        <f>O2519*Q2519</f>
        <v/>
      </c>
      <c r="U2519">
        <f>O2519*P2519</f>
        <v/>
      </c>
    </row>
    <row r="2520">
      <c r="A2520" t="inlineStr">
        <is>
          <t>202606</t>
        </is>
      </c>
      <c r="B2520" t="inlineStr">
        <is>
          <t>Prima</t>
        </is>
      </c>
      <c r="C2520" t="inlineStr">
        <is>
          <t>F1</t>
        </is>
      </c>
      <c r="D2520" t="inlineStr">
        <is>
          <t>IN-FONDO1</t>
        </is>
      </c>
      <c r="E2520" t="inlineStr">
        <is>
          <t>3220082A1040</t>
        </is>
      </c>
      <c r="F2520" t="inlineStr">
        <is>
          <t>US2044481040</t>
        </is>
      </c>
      <c r="G2520" t="inlineStr">
        <is>
          <t>BU</t>
        </is>
      </c>
      <c r="H2520" t="inlineStr">
        <is>
          <t>Sector</t>
        </is>
      </c>
      <c r="I2520" t="inlineStr">
        <is>
          <t>Materials</t>
        </is>
      </c>
      <c r="J2520" t="inlineStr">
        <is>
          <t>MSCI</t>
        </is>
      </c>
      <c r="K2520" t="inlineStr"/>
      <c r="L2520" t="inlineStr">
        <is>
          <t>Buenaventura*</t>
        </is>
      </c>
      <c r="M2520" t="inlineStr">
        <is>
          <t>Buenaventura</t>
        </is>
      </c>
      <c r="N2520" t="b">
        <v>0</v>
      </c>
      <c r="O2520" t="n">
        <v>32.13</v>
      </c>
      <c r="P2520" t="n">
        <v>0.004846305390417789</v>
      </c>
      <c r="Q2520" t="n">
        <v>9.161912692992596</v>
      </c>
      <c r="R2520" t="n">
        <v>294.3722548258521</v>
      </c>
      <c r="S2520" t="n">
        <v>0.1557117921941236</v>
      </c>
      <c r="T2520">
        <f>O2520*Q2520</f>
        <v/>
      </c>
      <c r="U2520">
        <f>O2520*P2520</f>
        <v/>
      </c>
    </row>
    <row r="2521">
      <c r="A2521" t="inlineStr">
        <is>
          <t>202606</t>
        </is>
      </c>
      <c r="B2521" t="inlineStr">
        <is>
          <t>Prima</t>
        </is>
      </c>
      <c r="C2521" t="inlineStr">
        <is>
          <t>F3</t>
        </is>
      </c>
      <c r="D2521" t="inlineStr">
        <is>
          <t>IN-FONDO3</t>
        </is>
      </c>
      <c r="E2521" t="inlineStr">
        <is>
          <t>3220082A1040</t>
        </is>
      </c>
      <c r="F2521" t="inlineStr">
        <is>
          <t>US2044481040</t>
        </is>
      </c>
      <c r="G2521" t="inlineStr">
        <is>
          <t>BU</t>
        </is>
      </c>
      <c r="H2521" t="inlineStr">
        <is>
          <t>Sector</t>
        </is>
      </c>
      <c r="I2521" t="inlineStr">
        <is>
          <t>Materials</t>
        </is>
      </c>
      <c r="J2521" t="inlineStr">
        <is>
          <t>MSCI</t>
        </is>
      </c>
      <c r="K2521" t="inlineStr"/>
      <c r="L2521" t="inlineStr">
        <is>
          <t>Buenaventura*</t>
        </is>
      </c>
      <c r="M2521" t="inlineStr">
        <is>
          <t>Buenaventura</t>
        </is>
      </c>
      <c r="N2521" t="b">
        <v>0</v>
      </c>
      <c r="O2521" t="n">
        <v>32.13</v>
      </c>
      <c r="P2521" t="n">
        <v>0.05646821225030581</v>
      </c>
      <c r="Q2521" t="n">
        <v>48.31161670500773</v>
      </c>
      <c r="R2521" t="n">
        <v>1552.252244731898</v>
      </c>
      <c r="S2521" t="n">
        <v>1.814323659602326</v>
      </c>
      <c r="T2521">
        <f>O2521*Q2521</f>
        <v/>
      </c>
      <c r="U2521">
        <f>O2521*P2521</f>
        <v/>
      </c>
    </row>
    <row r="2522">
      <c r="A2522" t="inlineStr">
        <is>
          <t>202606</t>
        </is>
      </c>
      <c r="B2522" t="inlineStr">
        <is>
          <t>Prima</t>
        </is>
      </c>
      <c r="C2522" t="inlineStr">
        <is>
          <t>F1</t>
        </is>
      </c>
      <c r="D2522" t="inlineStr">
        <is>
          <t>IN-FONDO1</t>
        </is>
      </c>
      <c r="E2522" t="inlineStr">
        <is>
          <t>5953042VAC78</t>
        </is>
      </c>
      <c r="F2522" t="inlineStr">
        <is>
          <t>USP4R53VAC78</t>
        </is>
      </c>
      <c r="G2522" t="inlineStr">
        <is>
          <t>BU</t>
        </is>
      </c>
      <c r="H2522" t="inlineStr">
        <is>
          <t>Sector</t>
        </is>
      </c>
      <c r="I2522" t="inlineStr">
        <is>
          <t>Utilities</t>
        </is>
      </c>
      <c r="J2522" t="inlineStr">
        <is>
          <t>MSCI</t>
        </is>
      </c>
      <c r="K2522" t="inlineStr"/>
      <c r="L2522" t="inlineStr"/>
      <c r="M2522" t="inlineStr">
        <is>
          <t>nan</t>
        </is>
      </c>
      <c r="N2522" t="b">
        <v>0</v>
      </c>
      <c r="O2522" t="n">
        <v>23.88</v>
      </c>
      <c r="P2522" t="n">
        <v>0.00424855434453883</v>
      </c>
      <c r="Q2522" t="n">
        <v>8.0318677508566</v>
      </c>
      <c r="R2522" t="n">
        <v>191.8010018904556</v>
      </c>
      <c r="S2522" t="n">
        <v>0.1014554777475872</v>
      </c>
      <c r="T2522">
        <f>O2522*Q2522</f>
        <v/>
      </c>
      <c r="U2522">
        <f>O2522*P2522</f>
        <v/>
      </c>
    </row>
    <row r="2523">
      <c r="A2523" t="inlineStr">
        <is>
          <t>202606</t>
        </is>
      </c>
      <c r="B2523" t="inlineStr">
        <is>
          <t>Prima</t>
        </is>
      </c>
      <c r="C2523" t="inlineStr">
        <is>
          <t>F2</t>
        </is>
      </c>
      <c r="D2523" t="inlineStr">
        <is>
          <t>IN-FONDO2</t>
        </is>
      </c>
      <c r="E2523" t="inlineStr">
        <is>
          <t>5953042VAC78</t>
        </is>
      </c>
      <c r="F2523" t="inlineStr">
        <is>
          <t>USP4R53VAC78</t>
        </is>
      </c>
      <c r="G2523" t="inlineStr">
        <is>
          <t>BU</t>
        </is>
      </c>
      <c r="H2523" t="inlineStr">
        <is>
          <t>Sector</t>
        </is>
      </c>
      <c r="I2523" t="inlineStr">
        <is>
          <t>Utilities</t>
        </is>
      </c>
      <c r="J2523" t="inlineStr">
        <is>
          <t>MSCI</t>
        </is>
      </c>
      <c r="K2523" t="inlineStr"/>
      <c r="L2523" t="inlineStr"/>
      <c r="M2523" t="inlineStr">
        <is>
          <t>nan</t>
        </is>
      </c>
      <c r="N2523" t="b">
        <v>0</v>
      </c>
      <c r="O2523" t="n">
        <v>23.88</v>
      </c>
      <c r="P2523" t="n">
        <v>0.0006242247346284711</v>
      </c>
      <c r="Q2523" t="n">
        <v>3.887954623054694</v>
      </c>
      <c r="R2523" t="n">
        <v>92.8443563985461</v>
      </c>
      <c r="S2523" t="n">
        <v>0.01490648666292789</v>
      </c>
      <c r="T2523">
        <f>O2523*Q2523</f>
        <v/>
      </c>
      <c r="U2523">
        <f>O2523*P2523</f>
        <v/>
      </c>
    </row>
    <row r="2524">
      <c r="A2524" t="inlineStr">
        <is>
          <t>202606</t>
        </is>
      </c>
      <c r="B2524" t="inlineStr">
        <is>
          <t>Prima</t>
        </is>
      </c>
      <c r="C2524" t="inlineStr">
        <is>
          <t>F2</t>
        </is>
      </c>
      <c r="D2524" t="inlineStr">
        <is>
          <t>IN-FONDO2</t>
        </is>
      </c>
      <c r="E2524" t="inlineStr">
        <is>
          <t>59529429BR86</t>
        </is>
      </c>
      <c r="F2524" t="inlineStr">
        <is>
          <t>USP30179BR86</t>
        </is>
      </c>
      <c r="G2524" t="inlineStr">
        <is>
          <t>BU</t>
        </is>
      </c>
      <c r="H2524" t="inlineStr">
        <is>
          <t>Sector</t>
        </is>
      </c>
      <c r="I2524" t="inlineStr">
        <is>
          <t>Utilities</t>
        </is>
      </c>
      <c r="J2524" t="inlineStr">
        <is>
          <t>MSCI</t>
        </is>
      </c>
      <c r="K2524" t="inlineStr"/>
      <c r="L2524" t="inlineStr">
        <is>
          <t>Comisión Federal de Electricidad</t>
        </is>
      </c>
      <c r="M2524" t="inlineStr">
        <is>
          <t>Comisión Federal de Electricidad</t>
        </is>
      </c>
      <c r="N2524" t="b">
        <v>0</v>
      </c>
      <c r="O2524" t="n">
        <v>898.1</v>
      </c>
      <c r="P2524" t="n">
        <v>2.737276234635751e-08</v>
      </c>
      <c r="Q2524" t="n">
        <v>0.000170489972611611</v>
      </c>
      <c r="R2524" t="n">
        <v>0.1531170444024878</v>
      </c>
      <c r="S2524" t="n">
        <v>2.458347786326368e-05</v>
      </c>
      <c r="T2524">
        <f>O2524*Q2524</f>
        <v/>
      </c>
      <c r="U2524">
        <f>O2524*P2524</f>
        <v/>
      </c>
    </row>
    <row r="2525">
      <c r="A2525" t="inlineStr">
        <is>
          <t>202606</t>
        </is>
      </c>
      <c r="B2525" t="inlineStr">
        <is>
          <t>Prima</t>
        </is>
      </c>
      <c r="C2525" t="inlineStr">
        <is>
          <t>F1</t>
        </is>
      </c>
      <c r="D2525" t="inlineStr">
        <is>
          <t>IN-FONDO1</t>
        </is>
      </c>
      <c r="E2525" t="inlineStr">
        <is>
          <t>595132FRAZ03</t>
        </is>
      </c>
      <c r="F2525" t="inlineStr">
        <is>
          <t>USP9379RAZ03</t>
        </is>
      </c>
      <c r="G2525" t="inlineStr">
        <is>
          <t>BU</t>
        </is>
      </c>
      <c r="H2525" t="inlineStr">
        <is>
          <t>Sector</t>
        </is>
      </c>
      <c r="I2525" t="inlineStr">
        <is>
          <t>Utilities</t>
        </is>
      </c>
      <c r="J2525" t="inlineStr">
        <is>
          <t>MSCI</t>
        </is>
      </c>
      <c r="K2525" t="inlineStr"/>
      <c r="L2525" t="inlineStr">
        <is>
          <t>Emp. Públicas Medellin</t>
        </is>
      </c>
      <c r="M2525" t="inlineStr">
        <is>
          <t>Emp. Públicas Medellin</t>
        </is>
      </c>
      <c r="N2525" t="b">
        <v>0</v>
      </c>
      <c r="O2525" t="n">
        <v>32.63</v>
      </c>
      <c r="P2525" t="n">
        <v>0.0221934781275503</v>
      </c>
      <c r="Q2525" t="n">
        <v>41.9566437889973</v>
      </c>
      <c r="R2525" t="n">
        <v>1369.045286834982</v>
      </c>
      <c r="S2525" t="n">
        <v>0.7241731913019662</v>
      </c>
      <c r="T2525">
        <f>O2525*Q2525</f>
        <v/>
      </c>
      <c r="U2525">
        <f>O2525*P2525</f>
        <v/>
      </c>
    </row>
    <row r="2526">
      <c r="A2526" t="inlineStr">
        <is>
          <t>202606</t>
        </is>
      </c>
      <c r="B2526" t="inlineStr">
        <is>
          <t>Prima</t>
        </is>
      </c>
      <c r="C2526" t="inlineStr">
        <is>
          <t>F2</t>
        </is>
      </c>
      <c r="D2526" t="inlineStr">
        <is>
          <t>IN-FONDO2</t>
        </is>
      </c>
      <c r="E2526" t="inlineStr">
        <is>
          <t>595132FRAZ03</t>
        </is>
      </c>
      <c r="F2526" t="inlineStr">
        <is>
          <t>USP9379RAZ03</t>
        </is>
      </c>
      <c r="G2526" t="inlineStr">
        <is>
          <t>BU</t>
        </is>
      </c>
      <c r="H2526" t="inlineStr">
        <is>
          <t>Sector</t>
        </is>
      </c>
      <c r="I2526" t="inlineStr">
        <is>
          <t>Utilities</t>
        </is>
      </c>
      <c r="J2526" t="inlineStr">
        <is>
          <t>MSCI</t>
        </is>
      </c>
      <c r="K2526" t="inlineStr"/>
      <c r="L2526" t="inlineStr">
        <is>
          <t>Emp. Públicas Medellin</t>
        </is>
      </c>
      <c r="M2526" t="inlineStr">
        <is>
          <t>Emp. Públicas Medellin</t>
        </is>
      </c>
      <c r="N2526" t="b">
        <v>0</v>
      </c>
      <c r="O2526" t="n">
        <v>32.63</v>
      </c>
      <c r="P2526" t="n">
        <v>0.005886530592661102</v>
      </c>
      <c r="Q2526" t="n">
        <v>36.66398103418852</v>
      </c>
      <c r="R2526" t="n">
        <v>1196.345701145571</v>
      </c>
      <c r="S2526" t="n">
        <v>0.1920774932385318</v>
      </c>
      <c r="T2526">
        <f>O2526*Q2526</f>
        <v/>
      </c>
      <c r="U2526">
        <f>O2526*P2526</f>
        <v/>
      </c>
    </row>
    <row r="2527">
      <c r="A2527" t="inlineStr">
        <is>
          <t>202606</t>
        </is>
      </c>
      <c r="B2527" t="inlineStr">
        <is>
          <t>Prima</t>
        </is>
      </c>
      <c r="C2527" t="inlineStr">
        <is>
          <t>F1</t>
        </is>
      </c>
      <c r="D2527" t="inlineStr">
        <is>
          <t>IN-FONDO1</t>
        </is>
      </c>
      <c r="E2527" t="inlineStr">
        <is>
          <t>15515123CH47</t>
        </is>
      </c>
      <c r="F2527" t="inlineStr">
        <is>
          <t>USP32133CH47</t>
        </is>
      </c>
      <c r="G2527" t="inlineStr">
        <is>
          <t>BU</t>
        </is>
      </c>
      <c r="H2527" t="inlineStr">
        <is>
          <t>Sector</t>
        </is>
      </c>
      <c r="I2527" t="inlineStr">
        <is>
          <t>Otros</t>
        </is>
      </c>
      <c r="J2527" t="inlineStr">
        <is>
          <t>MSCI</t>
        </is>
      </c>
      <c r="K2527" t="inlineStr"/>
      <c r="L2527" t="inlineStr"/>
      <c r="M2527" t="inlineStr">
        <is>
          <t>nan</t>
        </is>
      </c>
      <c r="N2527" t="b">
        <v>0</v>
      </c>
      <c r="O2527" t="n">
        <v>0.11</v>
      </c>
      <c r="P2527" t="n">
        <v>4.120002987145112e-09</v>
      </c>
      <c r="Q2527" t="n">
        <v>7.788842143073887e-06</v>
      </c>
      <c r="R2527" t="n">
        <v>8.567726357381276e-07</v>
      </c>
      <c r="S2527" t="n">
        <v>4.532003285859623e-10</v>
      </c>
      <c r="T2527">
        <f>O2527*Q2527</f>
        <v/>
      </c>
      <c r="U2527">
        <f>O2527*P2527</f>
        <v/>
      </c>
    </row>
    <row r="2528">
      <c r="A2528" t="inlineStr">
        <is>
          <t>202606</t>
        </is>
      </c>
      <c r="B2528" t="inlineStr">
        <is>
          <t>Prima</t>
        </is>
      </c>
      <c r="C2528" t="inlineStr">
        <is>
          <t>F1</t>
        </is>
      </c>
      <c r="D2528" t="inlineStr">
        <is>
          <t>IN-FONDO1</t>
        </is>
      </c>
      <c r="E2528" t="inlineStr">
        <is>
          <t>1551512PAC05</t>
        </is>
      </c>
      <c r="F2528" t="inlineStr">
        <is>
          <t>US05890PAC05</t>
        </is>
      </c>
      <c r="G2528" t="inlineStr">
        <is>
          <t>BU</t>
        </is>
      </c>
      <c r="H2528" t="inlineStr">
        <is>
          <t>Sector</t>
        </is>
      </c>
      <c r="I2528" t="inlineStr">
        <is>
          <t>Otros</t>
        </is>
      </c>
      <c r="J2528" t="inlineStr">
        <is>
          <t>MSCI</t>
        </is>
      </c>
      <c r="K2528" t="inlineStr"/>
      <c r="L2528" t="inlineStr"/>
      <c r="M2528" t="inlineStr">
        <is>
          <t>nan</t>
        </is>
      </c>
      <c r="N2528" t="b">
        <v>0</v>
      </c>
      <c r="O2528" t="n">
        <v>0.11</v>
      </c>
      <c r="P2528" t="n">
        <v>0.007956888462061796</v>
      </c>
      <c r="Q2528" t="n">
        <v>15.04245224443145</v>
      </c>
      <c r="R2528" t="n">
        <v>1.65466974688746</v>
      </c>
      <c r="S2528" t="n">
        <v>0.0008752577308267976</v>
      </c>
      <c r="T2528">
        <f>O2528*Q2528</f>
        <v/>
      </c>
      <c r="U2528">
        <f>O2528*P2528</f>
        <v/>
      </c>
    </row>
    <row r="2529">
      <c r="A2529" t="inlineStr">
        <is>
          <t>202606</t>
        </is>
      </c>
      <c r="B2529" t="inlineStr">
        <is>
          <t>Prima</t>
        </is>
      </c>
      <c r="C2529" t="inlineStr">
        <is>
          <t>F2</t>
        </is>
      </c>
      <c r="D2529" t="inlineStr">
        <is>
          <t>IN-FONDO2</t>
        </is>
      </c>
      <c r="E2529" t="inlineStr">
        <is>
          <t>1551192MAD04</t>
        </is>
      </c>
      <c r="F2529" t="inlineStr">
        <is>
          <t>USP1400MAD04</t>
        </is>
      </c>
      <c r="G2529" t="inlineStr">
        <is>
          <t>BU</t>
        </is>
      </c>
      <c r="H2529" t="inlineStr">
        <is>
          <t>Sector</t>
        </is>
      </c>
      <c r="I2529" t="inlineStr">
        <is>
          <t>Otros</t>
        </is>
      </c>
      <c r="J2529" t="inlineStr">
        <is>
          <t>MSCI</t>
        </is>
      </c>
      <c r="K2529" t="inlineStr"/>
      <c r="L2529" t="inlineStr"/>
      <c r="M2529" t="inlineStr">
        <is>
          <t>nan</t>
        </is>
      </c>
      <c r="N2529" t="b">
        <v>0</v>
      </c>
      <c r="O2529" t="n">
        <v>1.26</v>
      </c>
      <c r="P2529" t="n">
        <v>0.004710065819507748</v>
      </c>
      <c r="Q2529" t="n">
        <v>29.33642510777209</v>
      </c>
      <c r="R2529" t="n">
        <v>36.96389563579283</v>
      </c>
      <c r="S2529" t="n">
        <v>0.005934682932579762</v>
      </c>
      <c r="T2529">
        <f>O2529*Q2529</f>
        <v/>
      </c>
      <c r="U2529">
        <f>O2529*P2529</f>
        <v/>
      </c>
    </row>
    <row r="2530">
      <c r="A2530" t="inlineStr">
        <is>
          <t>202606</t>
        </is>
      </c>
      <c r="B2530" t="inlineStr">
        <is>
          <t>Prima</t>
        </is>
      </c>
      <c r="C2530" t="inlineStr">
        <is>
          <t>F1</t>
        </is>
      </c>
      <c r="D2530" t="inlineStr">
        <is>
          <t>IN-FONDO1</t>
        </is>
      </c>
      <c r="E2530" t="inlineStr">
        <is>
          <t>1551192MAD04</t>
        </is>
      </c>
      <c r="F2530" t="inlineStr">
        <is>
          <t>USP1400MAD04</t>
        </is>
      </c>
      <c r="G2530" t="inlineStr">
        <is>
          <t>BU</t>
        </is>
      </c>
      <c r="H2530" t="inlineStr">
        <is>
          <t>Sector</t>
        </is>
      </c>
      <c r="I2530" t="inlineStr">
        <is>
          <t>Otros</t>
        </is>
      </c>
      <c r="J2530" t="inlineStr">
        <is>
          <t>MSCI</t>
        </is>
      </c>
      <c r="K2530" t="inlineStr"/>
      <c r="L2530" t="inlineStr"/>
      <c r="M2530" t="inlineStr">
        <is>
          <t>nan</t>
        </is>
      </c>
      <c r="N2530" t="b">
        <v>0</v>
      </c>
      <c r="O2530" t="n">
        <v>1.26</v>
      </c>
      <c r="P2530" t="n">
        <v>0.009867004991338673</v>
      </c>
      <c r="Q2530" t="n">
        <v>18.6535166460432</v>
      </c>
      <c r="R2530" t="n">
        <v>23.50343097401443</v>
      </c>
      <c r="S2530" t="n">
        <v>0.01243242628908673</v>
      </c>
      <c r="T2530">
        <f>O2530*Q2530</f>
        <v/>
      </c>
      <c r="U2530">
        <f>O2530*P2530</f>
        <v/>
      </c>
    </row>
    <row r="2531">
      <c r="A2531" t="inlineStr">
        <is>
          <t>202606</t>
        </is>
      </c>
      <c r="B2531" t="inlineStr">
        <is>
          <t>Prima</t>
        </is>
      </c>
      <c r="C2531" t="inlineStr">
        <is>
          <t>F1</t>
        </is>
      </c>
      <c r="D2531" t="inlineStr">
        <is>
          <t>IN-FONDO1</t>
        </is>
      </c>
      <c r="E2531" t="inlineStr">
        <is>
          <t>1552782GAA15</t>
        </is>
      </c>
      <c r="F2531" t="inlineStr">
        <is>
          <t>USP2000GAA15</t>
        </is>
      </c>
      <c r="G2531" t="inlineStr">
        <is>
          <t>BU</t>
        </is>
      </c>
      <c r="H2531" t="inlineStr">
        <is>
          <t>Sector</t>
        </is>
      </c>
      <c r="I2531" t="inlineStr">
        <is>
          <t>Otros</t>
        </is>
      </c>
      <c r="J2531" t="inlineStr">
        <is>
          <t>MSCI</t>
        </is>
      </c>
      <c r="K2531" t="inlineStr"/>
      <c r="L2531" t="inlineStr"/>
      <c r="M2531" t="inlineStr">
        <is>
          <t>nan</t>
        </is>
      </c>
      <c r="N2531" t="b">
        <v>0</v>
      </c>
      <c r="O2531" t="n">
        <v>0.77</v>
      </c>
      <c r="P2531" t="n">
        <v>0.001765834389096961</v>
      </c>
      <c r="Q2531" t="n">
        <v>3.338299838713956</v>
      </c>
      <c r="R2531" t="n">
        <v>2.570490875809746</v>
      </c>
      <c r="S2531" t="n">
        <v>0.00135969247960466</v>
      </c>
      <c r="T2531">
        <f>O2531*Q2531</f>
        <v/>
      </c>
      <c r="U2531">
        <f>O2531*P2531</f>
        <v/>
      </c>
    </row>
    <row r="2532">
      <c r="A2532" t="inlineStr">
        <is>
          <t>202606</t>
        </is>
      </c>
      <c r="B2532" t="inlineStr">
        <is>
          <t>Prima</t>
        </is>
      </c>
      <c r="C2532" t="inlineStr">
        <is>
          <t>F3</t>
        </is>
      </c>
      <c r="D2532" t="inlineStr">
        <is>
          <t>IN-FONDO3</t>
        </is>
      </c>
      <c r="E2532" t="inlineStr">
        <is>
          <t>1552782GAA15</t>
        </is>
      </c>
      <c r="F2532" t="inlineStr">
        <is>
          <t>USP2000GAA15</t>
        </is>
      </c>
      <c r="G2532" t="inlineStr">
        <is>
          <t>BU</t>
        </is>
      </c>
      <c r="H2532" t="inlineStr">
        <is>
          <t>Sector</t>
        </is>
      </c>
      <c r="I2532" t="inlineStr">
        <is>
          <t>Otros</t>
        </is>
      </c>
      <c r="J2532" t="inlineStr">
        <is>
          <t>MSCI</t>
        </is>
      </c>
      <c r="K2532" t="inlineStr"/>
      <c r="L2532" t="inlineStr"/>
      <c r="M2532" t="inlineStr">
        <is>
          <t>nan</t>
        </is>
      </c>
      <c r="N2532" t="b">
        <v>0</v>
      </c>
      <c r="O2532" t="n">
        <v>0.77</v>
      </c>
      <c r="P2532" t="n">
        <v>0.004873336515268724</v>
      </c>
      <c r="Q2532" t="n">
        <v>4.169403570925085</v>
      </c>
      <c r="R2532" t="n">
        <v>3.210440749612316</v>
      </c>
      <c r="S2532" t="n">
        <v>0.003752469116756918</v>
      </c>
      <c r="T2532">
        <f>O2532*Q2532</f>
        <v/>
      </c>
      <c r="U2532">
        <f>O2532*P2532</f>
        <v/>
      </c>
    </row>
    <row r="2533">
      <c r="A2533" t="inlineStr">
        <is>
          <t>202606</t>
        </is>
      </c>
      <c r="B2533" t="inlineStr">
        <is>
          <t>Prima</t>
        </is>
      </c>
      <c r="C2533" t="inlineStr">
        <is>
          <t>F2</t>
        </is>
      </c>
      <c r="D2533" t="inlineStr">
        <is>
          <t>IN-FONDO2</t>
        </is>
      </c>
      <c r="E2533" t="inlineStr">
        <is>
          <t>15527829AM84</t>
        </is>
      </c>
      <c r="F2533" t="inlineStr">
        <is>
          <t>USP16259AM84</t>
        </is>
      </c>
      <c r="G2533" t="inlineStr">
        <is>
          <t>BU</t>
        </is>
      </c>
      <c r="H2533" t="inlineStr">
        <is>
          <t>Sector</t>
        </is>
      </c>
      <c r="I2533" t="inlineStr">
        <is>
          <t>Otros</t>
        </is>
      </c>
      <c r="J2533" t="inlineStr">
        <is>
          <t>MSCI</t>
        </is>
      </c>
      <c r="K2533" t="inlineStr"/>
      <c r="L2533" t="inlineStr">
        <is>
          <t>BBVA Bancomer</t>
        </is>
      </c>
      <c r="M2533" t="inlineStr">
        <is>
          <t>BBVA Bancomer</t>
        </is>
      </c>
      <c r="N2533" t="b">
        <v>0</v>
      </c>
      <c r="O2533" t="n">
        <v>0.77</v>
      </c>
      <c r="P2533" t="n">
        <v>0.002155727435426789</v>
      </c>
      <c r="Q2533" t="n">
        <v>13.42684770990673</v>
      </c>
      <c r="R2533" t="n">
        <v>10.33867273662818</v>
      </c>
      <c r="S2533" t="n">
        <v>0.001659910125278627</v>
      </c>
      <c r="T2533">
        <f>O2533*Q2533</f>
        <v/>
      </c>
      <c r="U2533">
        <f>O2533*P2533</f>
        <v/>
      </c>
    </row>
    <row r="2534">
      <c r="A2534" t="inlineStr">
        <is>
          <t>202606</t>
        </is>
      </c>
      <c r="B2534" t="inlineStr">
        <is>
          <t>Prima</t>
        </is>
      </c>
      <c r="C2534" t="inlineStr">
        <is>
          <t>F2</t>
        </is>
      </c>
      <c r="D2534" t="inlineStr">
        <is>
          <t>IN-FONDO2</t>
        </is>
      </c>
      <c r="E2534" t="inlineStr">
        <is>
          <t>15527829AN67</t>
        </is>
      </c>
      <c r="F2534" t="inlineStr">
        <is>
          <t>USP16259AN67</t>
        </is>
      </c>
      <c r="G2534" t="inlineStr">
        <is>
          <t>BU</t>
        </is>
      </c>
      <c r="H2534" t="inlineStr">
        <is>
          <t>Sector</t>
        </is>
      </c>
      <c r="I2534" t="inlineStr">
        <is>
          <t>Otros</t>
        </is>
      </c>
      <c r="J2534" t="inlineStr">
        <is>
          <t>MSCI</t>
        </is>
      </c>
      <c r="K2534" t="inlineStr"/>
      <c r="L2534" t="inlineStr">
        <is>
          <t>BBVA Bancomer</t>
        </is>
      </c>
      <c r="M2534" t="inlineStr">
        <is>
          <t>BBVA Bancomer</t>
        </is>
      </c>
      <c r="N2534" t="b">
        <v>0</v>
      </c>
      <c r="O2534" t="n">
        <v>0.77</v>
      </c>
      <c r="P2534" t="n">
        <v>0.001250655815028749</v>
      </c>
      <c r="Q2534" t="n">
        <v>7.789651367764753</v>
      </c>
      <c r="R2534" t="n">
        <v>5.99803155317886</v>
      </c>
      <c r="S2534" t="n">
        <v>0.0009630049775721364</v>
      </c>
      <c r="T2534">
        <f>O2534*Q2534</f>
        <v/>
      </c>
      <c r="U2534">
        <f>O2534*P2534</f>
        <v/>
      </c>
    </row>
    <row r="2535">
      <c r="A2535" t="inlineStr">
        <is>
          <t>202606</t>
        </is>
      </c>
      <c r="B2535" t="inlineStr">
        <is>
          <t>Prima</t>
        </is>
      </c>
      <c r="C2535" t="inlineStr">
        <is>
          <t>F3</t>
        </is>
      </c>
      <c r="D2535" t="inlineStr">
        <is>
          <t>IN-FONDO3</t>
        </is>
      </c>
      <c r="E2535" t="inlineStr">
        <is>
          <t>15527829AN67</t>
        </is>
      </c>
      <c r="F2535" t="inlineStr">
        <is>
          <t>USP16259AN67</t>
        </is>
      </c>
      <c r="G2535" t="inlineStr">
        <is>
          <t>BU</t>
        </is>
      </c>
      <c r="H2535" t="inlineStr">
        <is>
          <t>Sector</t>
        </is>
      </c>
      <c r="I2535" t="inlineStr">
        <is>
          <t>Otros</t>
        </is>
      </c>
      <c r="J2535" t="inlineStr">
        <is>
          <t>MSCI</t>
        </is>
      </c>
      <c r="K2535" t="inlineStr"/>
      <c r="L2535" t="inlineStr">
        <is>
          <t>BBVA Bancomer</t>
        </is>
      </c>
      <c r="M2535" t="inlineStr">
        <is>
          <t>BBVA Bancomer</t>
        </is>
      </c>
      <c r="N2535" t="b">
        <v>0</v>
      </c>
      <c r="O2535" t="n">
        <v>0.77</v>
      </c>
      <c r="P2535" t="n">
        <v>0.00114558297537842</v>
      </c>
      <c r="Q2535" t="n">
        <v>0.9801083371461762</v>
      </c>
      <c r="R2535" t="n">
        <v>0.7546834196025557</v>
      </c>
      <c r="S2535" t="n">
        <v>0.0008820988910413838</v>
      </c>
      <c r="T2535">
        <f>O2535*Q2535</f>
        <v/>
      </c>
      <c r="U2535">
        <f>O2535*P2535</f>
        <v/>
      </c>
    </row>
    <row r="2536">
      <c r="A2536" t="inlineStr">
        <is>
          <t>202606</t>
        </is>
      </c>
      <c r="B2536" t="inlineStr">
        <is>
          <t>Prima</t>
        </is>
      </c>
      <c r="C2536" t="inlineStr">
        <is>
          <t>F1</t>
        </is>
      </c>
      <c r="D2536" t="inlineStr">
        <is>
          <t>IN-FONDO1</t>
        </is>
      </c>
      <c r="E2536" t="inlineStr">
        <is>
          <t>15527829AN67</t>
        </is>
      </c>
      <c r="F2536" t="inlineStr">
        <is>
          <t>USP16259AN67</t>
        </is>
      </c>
      <c r="G2536" t="inlineStr">
        <is>
          <t>BU</t>
        </is>
      </c>
      <c r="H2536" t="inlineStr">
        <is>
          <t>Sector</t>
        </is>
      </c>
      <c r="I2536" t="inlineStr">
        <is>
          <t>Otros</t>
        </is>
      </c>
      <c r="J2536" t="inlineStr">
        <is>
          <t>MSCI</t>
        </is>
      </c>
      <c r="K2536" t="inlineStr"/>
      <c r="L2536" t="inlineStr">
        <is>
          <t>BBVA Bancomer</t>
        </is>
      </c>
      <c r="M2536" t="inlineStr">
        <is>
          <t>BBVA Bancomer</t>
        </is>
      </c>
      <c r="N2536" t="b">
        <v>0</v>
      </c>
      <c r="O2536" t="n">
        <v>0.77</v>
      </c>
      <c r="P2536" t="n">
        <v>0.008693941772713308</v>
      </c>
      <c r="Q2536" t="n">
        <v>16.43584732341721</v>
      </c>
      <c r="R2536" t="n">
        <v>12.65560243903125</v>
      </c>
      <c r="S2536" t="n">
        <v>0.006694335164989248</v>
      </c>
      <c r="T2536">
        <f>O2536*Q2536</f>
        <v/>
      </c>
      <c r="U2536">
        <f>O2536*P2536</f>
        <v/>
      </c>
    </row>
    <row r="2537">
      <c r="A2537" t="inlineStr">
        <is>
          <t>202606</t>
        </is>
      </c>
      <c r="B2537" t="inlineStr">
        <is>
          <t>Prima</t>
        </is>
      </c>
      <c r="C2537" t="inlineStr">
        <is>
          <t>F1</t>
        </is>
      </c>
      <c r="D2537" t="inlineStr">
        <is>
          <t>IN-FONDO1</t>
        </is>
      </c>
      <c r="E2537" t="inlineStr">
        <is>
          <t>59509428AW93</t>
        </is>
      </c>
      <c r="F2537" t="inlineStr">
        <is>
          <t>US279158AW93</t>
        </is>
      </c>
      <c r="G2537" t="inlineStr">
        <is>
          <t>BU</t>
        </is>
      </c>
      <c r="H2537" t="inlineStr">
        <is>
          <t>Sector</t>
        </is>
      </c>
      <c r="I2537" t="inlineStr">
        <is>
          <t>Otros</t>
        </is>
      </c>
      <c r="J2537" t="inlineStr">
        <is>
          <t>MSCI</t>
        </is>
      </c>
      <c r="K2537" t="inlineStr"/>
      <c r="L2537" t="inlineStr"/>
      <c r="M2537" t="inlineStr">
        <is>
          <t>nan</t>
        </is>
      </c>
      <c r="N2537" t="b">
        <v>0</v>
      </c>
      <c r="O2537" t="n">
        <v>226.35</v>
      </c>
      <c r="P2537" t="n">
        <v>0.003260644380607945</v>
      </c>
      <c r="Q2537" t="n">
        <v>6.164229599953371</v>
      </c>
      <c r="R2537" t="n">
        <v>1395.273369949446</v>
      </c>
      <c r="S2537" t="n">
        <v>0.7380468555506083</v>
      </c>
      <c r="T2537">
        <f>O2537*Q2537</f>
        <v/>
      </c>
      <c r="U2537">
        <f>O2537*P2537</f>
        <v/>
      </c>
    </row>
    <row r="2538">
      <c r="A2538" t="inlineStr">
        <is>
          <t>202606</t>
        </is>
      </c>
      <c r="B2538" t="inlineStr">
        <is>
          <t>Prima</t>
        </is>
      </c>
      <c r="C2538" t="inlineStr">
        <is>
          <t>F2</t>
        </is>
      </c>
      <c r="D2538" t="inlineStr">
        <is>
          <t>IN-FONDO2</t>
        </is>
      </c>
      <c r="E2538" t="inlineStr">
        <is>
          <t>59509428AW93</t>
        </is>
      </c>
      <c r="F2538" t="inlineStr">
        <is>
          <t>US279158AW93</t>
        </is>
      </c>
      <c r="G2538" t="inlineStr">
        <is>
          <t>BU</t>
        </is>
      </c>
      <c r="H2538" t="inlineStr">
        <is>
          <t>Sector</t>
        </is>
      </c>
      <c r="I2538" t="inlineStr">
        <is>
          <t>Otros</t>
        </is>
      </c>
      <c r="J2538" t="inlineStr">
        <is>
          <t>MSCI</t>
        </is>
      </c>
      <c r="K2538" t="inlineStr"/>
      <c r="L2538" t="inlineStr"/>
      <c r="M2538" t="inlineStr">
        <is>
          <t>nan</t>
        </is>
      </c>
      <c r="N2538" t="b">
        <v>0</v>
      </c>
      <c r="O2538" t="n">
        <v>226.35</v>
      </c>
      <c r="P2538" t="n">
        <v>0.00251140049642018</v>
      </c>
      <c r="Q2538" t="n">
        <v>15.64214076875727</v>
      </c>
      <c r="R2538" t="n">
        <v>3540.598563008207</v>
      </c>
      <c r="S2538" t="n">
        <v>0.5684555023647077</v>
      </c>
      <c r="T2538">
        <f>O2538*Q2538</f>
        <v/>
      </c>
      <c r="U2538">
        <f>O2538*P2538</f>
        <v/>
      </c>
    </row>
    <row r="2539">
      <c r="A2539" t="inlineStr">
        <is>
          <t>202606</t>
        </is>
      </c>
      <c r="B2539" t="inlineStr">
        <is>
          <t>Prima</t>
        </is>
      </c>
      <c r="C2539" t="inlineStr">
        <is>
          <t>F2</t>
        </is>
      </c>
      <c r="D2539" t="inlineStr">
        <is>
          <t>IN-FONDO2</t>
        </is>
      </c>
      <c r="E2539" t="inlineStr">
        <is>
          <t>1552782BAB48</t>
        </is>
      </c>
      <c r="F2539" t="inlineStr">
        <is>
          <t>USP1S81BAB48</t>
        </is>
      </c>
      <c r="G2539" t="inlineStr">
        <is>
          <t>BU</t>
        </is>
      </c>
      <c r="H2539" t="inlineStr">
        <is>
          <t>Sector</t>
        </is>
      </c>
      <c r="I2539" t="inlineStr">
        <is>
          <t>Otros</t>
        </is>
      </c>
      <c r="J2539" t="inlineStr">
        <is>
          <t>MSCI</t>
        </is>
      </c>
      <c r="K2539" t="inlineStr"/>
      <c r="L2539" t="inlineStr"/>
      <c r="M2539" t="inlineStr">
        <is>
          <t>nan</t>
        </is>
      </c>
      <c r="N2539" t="b">
        <v>0</v>
      </c>
      <c r="O2539" t="n">
        <v>0.77</v>
      </c>
      <c r="P2539" t="n">
        <v>0.003655369995419584</v>
      </c>
      <c r="Q2539" t="n">
        <v>22.76730139686903</v>
      </c>
      <c r="R2539" t="n">
        <v>17.53082207558915</v>
      </c>
      <c r="S2539" t="n">
        <v>0.00281463489647308</v>
      </c>
      <c r="T2539">
        <f>O2539*Q2539</f>
        <v/>
      </c>
      <c r="U2539">
        <f>O2539*P2539</f>
        <v/>
      </c>
    </row>
    <row r="2540">
      <c r="A2540" t="inlineStr">
        <is>
          <t>202606</t>
        </is>
      </c>
      <c r="B2540" t="inlineStr">
        <is>
          <t>Prima</t>
        </is>
      </c>
      <c r="C2540" t="inlineStr">
        <is>
          <t>F1</t>
        </is>
      </c>
      <c r="D2540" t="inlineStr">
        <is>
          <t>IN-FONDO1</t>
        </is>
      </c>
      <c r="E2540" t="inlineStr">
        <is>
          <t>1552782BAA64</t>
        </is>
      </c>
      <c r="F2540" t="inlineStr">
        <is>
          <t>USP1S81BAA64</t>
        </is>
      </c>
      <c r="G2540" t="inlineStr">
        <is>
          <t>BU</t>
        </is>
      </c>
      <c r="H2540" t="inlineStr">
        <is>
          <t>Sector</t>
        </is>
      </c>
      <c r="I2540" t="inlineStr">
        <is>
          <t>Otros</t>
        </is>
      </c>
      <c r="J2540" t="inlineStr">
        <is>
          <t>MSCI</t>
        </is>
      </c>
      <c r="K2540" t="inlineStr"/>
      <c r="L2540" t="inlineStr">
        <is>
          <t>BBVA Bancomer</t>
        </is>
      </c>
      <c r="M2540" t="inlineStr">
        <is>
          <t>BBVA Bancomer</t>
        </is>
      </c>
      <c r="N2540" t="b">
        <v>0</v>
      </c>
      <c r="O2540" t="n">
        <v>0.77</v>
      </c>
      <c r="P2540" t="n">
        <v>0.001958813963424057</v>
      </c>
      <c r="Q2540" t="n">
        <v>3.703126623053955</v>
      </c>
      <c r="R2540" t="n">
        <v>2.851407499751546</v>
      </c>
      <c r="S2540" t="n">
        <v>0.001508286751836524</v>
      </c>
      <c r="T2540">
        <f>O2540*Q2540</f>
        <v/>
      </c>
      <c r="U2540">
        <f>O2540*P2540</f>
        <v/>
      </c>
    </row>
    <row r="2541">
      <c r="A2541" t="inlineStr">
        <is>
          <t>202606</t>
        </is>
      </c>
      <c r="B2541" t="inlineStr">
        <is>
          <t>Prima</t>
        </is>
      </c>
      <c r="C2541" t="inlineStr">
        <is>
          <t>F1</t>
        </is>
      </c>
      <c r="D2541" t="inlineStr">
        <is>
          <t>IN-FONDO1</t>
        </is>
      </c>
      <c r="E2541" t="inlineStr">
        <is>
          <t>1551112LAN29</t>
        </is>
      </c>
      <c r="F2541" t="inlineStr">
        <is>
          <t>US05968LAN29</t>
        </is>
      </c>
      <c r="G2541" t="inlineStr">
        <is>
          <t>BU</t>
        </is>
      </c>
      <c r="H2541" t="inlineStr">
        <is>
          <t>Sector</t>
        </is>
      </c>
      <c r="I2541" t="inlineStr">
        <is>
          <t>Otros</t>
        </is>
      </c>
      <c r="J2541" t="inlineStr">
        <is>
          <t>MSCI</t>
        </is>
      </c>
      <c r="K2541" t="inlineStr"/>
      <c r="L2541" t="inlineStr"/>
      <c r="M2541" t="inlineStr">
        <is>
          <t>nan</t>
        </is>
      </c>
      <c r="N2541" t="b">
        <v>0</v>
      </c>
      <c r="O2541" t="n">
        <v>0.6</v>
      </c>
      <c r="P2541" t="n">
        <v>0.001916845127825149</v>
      </c>
      <c r="Q2541" t="n">
        <v>3.623784778781404</v>
      </c>
      <c r="R2541" t="n">
        <v>2.174270867268842</v>
      </c>
      <c r="S2541" t="n">
        <v>0.00115010707669509</v>
      </c>
      <c r="T2541">
        <f>O2541*Q2541</f>
        <v/>
      </c>
      <c r="U2541">
        <f>O2541*P2541</f>
        <v/>
      </c>
    </row>
    <row r="2542">
      <c r="A2542" t="inlineStr">
        <is>
          <t>202606</t>
        </is>
      </c>
      <c r="B2542" t="inlineStr">
        <is>
          <t>Prima</t>
        </is>
      </c>
      <c r="C2542" t="inlineStr">
        <is>
          <t>F2</t>
        </is>
      </c>
      <c r="D2542" t="inlineStr">
        <is>
          <t>IN-FONDO2</t>
        </is>
      </c>
      <c r="E2542" t="inlineStr">
        <is>
          <t>1551112LAN29</t>
        </is>
      </c>
      <c r="F2542" t="inlineStr">
        <is>
          <t>US05968LAN29</t>
        </is>
      </c>
      <c r="G2542" t="inlineStr">
        <is>
          <t>BU</t>
        </is>
      </c>
      <c r="H2542" t="inlineStr">
        <is>
          <t>Sector</t>
        </is>
      </c>
      <c r="I2542" t="inlineStr">
        <is>
          <t>Otros</t>
        </is>
      </c>
      <c r="J2542" t="inlineStr">
        <is>
          <t>MSCI</t>
        </is>
      </c>
      <c r="K2542" t="inlineStr"/>
      <c r="L2542" t="inlineStr"/>
      <c r="M2542" t="inlineStr">
        <is>
          <t>nan</t>
        </is>
      </c>
      <c r="N2542" t="b">
        <v>0</v>
      </c>
      <c r="O2542" t="n">
        <v>0.6</v>
      </c>
      <c r="P2542" t="n">
        <v>0.0006461205672051274</v>
      </c>
      <c r="Q2542" t="n">
        <v>4.024331794239221</v>
      </c>
      <c r="R2542" t="n">
        <v>2.414599076543533</v>
      </c>
      <c r="S2542" t="n">
        <v>0.0003876723403230765</v>
      </c>
      <c r="T2542">
        <f>O2542*Q2542</f>
        <v/>
      </c>
      <c r="U2542">
        <f>O2542*P2542</f>
        <v/>
      </c>
    </row>
    <row r="2543">
      <c r="A2543" t="inlineStr">
        <is>
          <t>202606</t>
        </is>
      </c>
      <c r="B2543" t="inlineStr">
        <is>
          <t>Prima</t>
        </is>
      </c>
      <c r="C2543" t="inlineStr">
        <is>
          <t>F1</t>
        </is>
      </c>
      <c r="D2543" t="inlineStr">
        <is>
          <t>IN-FONDO1</t>
        </is>
      </c>
      <c r="E2543" t="inlineStr">
        <is>
          <t>59509428AJ82</t>
        </is>
      </c>
      <c r="F2543" t="inlineStr">
        <is>
          <t>US279158AJ82</t>
        </is>
      </c>
      <c r="G2543" t="inlineStr">
        <is>
          <t>BU</t>
        </is>
      </c>
      <c r="H2543" t="inlineStr">
        <is>
          <t>Sector</t>
        </is>
      </c>
      <c r="I2543" t="inlineStr">
        <is>
          <t>Otros</t>
        </is>
      </c>
      <c r="J2543" t="inlineStr">
        <is>
          <t>MSCI</t>
        </is>
      </c>
      <c r="K2543" t="inlineStr"/>
      <c r="L2543" t="inlineStr">
        <is>
          <t>Ecopetrol</t>
        </is>
      </c>
      <c r="M2543" t="inlineStr">
        <is>
          <t>Ecopetrol</t>
        </is>
      </c>
      <c r="N2543" t="b">
        <v>0</v>
      </c>
      <c r="O2543" t="n">
        <v>226.35</v>
      </c>
      <c r="P2543" t="n">
        <v>0.003439156289659168</v>
      </c>
      <c r="Q2543" t="n">
        <v>6.501705345625632</v>
      </c>
      <c r="R2543" t="n">
        <v>1471.661004982362</v>
      </c>
      <c r="S2543" t="n">
        <v>0.7784530261643527</v>
      </c>
      <c r="T2543">
        <f>O2543*Q2543</f>
        <v/>
      </c>
      <c r="U2543">
        <f>O2543*P2543</f>
        <v/>
      </c>
    </row>
    <row r="2544">
      <c r="A2544" t="inlineStr">
        <is>
          <t>202606</t>
        </is>
      </c>
      <c r="B2544" t="inlineStr">
        <is>
          <t>Prima</t>
        </is>
      </c>
      <c r="C2544" t="inlineStr">
        <is>
          <t>F1</t>
        </is>
      </c>
      <c r="D2544" t="inlineStr">
        <is>
          <t>IN-FONDO1</t>
        </is>
      </c>
      <c r="E2544" t="inlineStr">
        <is>
          <t>59509428AQ26</t>
        </is>
      </c>
      <c r="F2544" t="inlineStr">
        <is>
          <t>US279158AQ26</t>
        </is>
      </c>
      <c r="G2544" t="inlineStr">
        <is>
          <t>BU</t>
        </is>
      </c>
      <c r="H2544" t="inlineStr">
        <is>
          <t>Sector</t>
        </is>
      </c>
      <c r="I2544" t="inlineStr">
        <is>
          <t>Otros</t>
        </is>
      </c>
      <c r="J2544" t="inlineStr">
        <is>
          <t>MSCI</t>
        </is>
      </c>
      <c r="K2544" t="inlineStr"/>
      <c r="L2544" t="inlineStr">
        <is>
          <t>Ecopetrol</t>
        </is>
      </c>
      <c r="M2544" t="inlineStr">
        <is>
          <t>Ecopetrol</t>
        </is>
      </c>
      <c r="N2544" t="b">
        <v>0</v>
      </c>
      <c r="O2544" t="n">
        <v>226.35</v>
      </c>
      <c r="P2544" t="n">
        <v>0.001636806532180384</v>
      </c>
      <c r="Q2544" t="n">
        <v>3.094373411301647</v>
      </c>
      <c r="R2544" t="n">
        <v>700.4114216481279</v>
      </c>
      <c r="S2544" t="n">
        <v>0.3704911585590299</v>
      </c>
      <c r="T2544">
        <f>O2544*Q2544</f>
        <v/>
      </c>
      <c r="U2544">
        <f>O2544*P2544</f>
        <v/>
      </c>
    </row>
    <row r="2545">
      <c r="A2545" t="inlineStr">
        <is>
          <t>202606</t>
        </is>
      </c>
      <c r="B2545" t="inlineStr">
        <is>
          <t>Prima</t>
        </is>
      </c>
      <c r="C2545" t="inlineStr">
        <is>
          <t>F2</t>
        </is>
      </c>
      <c r="D2545" t="inlineStr">
        <is>
          <t>IN-FONDO2</t>
        </is>
      </c>
      <c r="E2545" t="inlineStr">
        <is>
          <t>59509428AQ26</t>
        </is>
      </c>
      <c r="F2545" t="inlineStr">
        <is>
          <t>US279158AQ26</t>
        </is>
      </c>
      <c r="G2545" t="inlineStr">
        <is>
          <t>BU</t>
        </is>
      </c>
      <c r="H2545" t="inlineStr">
        <is>
          <t>Sector</t>
        </is>
      </c>
      <c r="I2545" t="inlineStr">
        <is>
          <t>Otros</t>
        </is>
      </c>
      <c r="J2545" t="inlineStr">
        <is>
          <t>MSCI</t>
        </is>
      </c>
      <c r="K2545" t="inlineStr"/>
      <c r="L2545" t="inlineStr">
        <is>
          <t>Ecopetrol</t>
        </is>
      </c>
      <c r="M2545" t="inlineStr">
        <is>
          <t>Ecopetrol</t>
        </is>
      </c>
      <c r="N2545" t="b">
        <v>0</v>
      </c>
      <c r="O2545" t="n">
        <v>226.35</v>
      </c>
      <c r="P2545" t="n">
        <v>0.003529552469029325</v>
      </c>
      <c r="Q2545" t="n">
        <v>21.98365280645958</v>
      </c>
      <c r="R2545" t="n">
        <v>4975.999812742127</v>
      </c>
      <c r="S2545" t="n">
        <v>0.7989142013647876</v>
      </c>
      <c r="T2545">
        <f>O2545*Q2545</f>
        <v/>
      </c>
      <c r="U2545">
        <f>O2545*P2545</f>
        <v/>
      </c>
    </row>
    <row r="2546">
      <c r="A2546" t="inlineStr">
        <is>
          <t>202606</t>
        </is>
      </c>
      <c r="B2546" t="inlineStr">
        <is>
          <t>Prima</t>
        </is>
      </c>
      <c r="C2546" t="inlineStr">
        <is>
          <t>F2</t>
        </is>
      </c>
      <c r="D2546" t="inlineStr">
        <is>
          <t>IN-FONDO2</t>
        </is>
      </c>
      <c r="E2546" t="inlineStr">
        <is>
          <t>59509428AE95</t>
        </is>
      </c>
      <c r="F2546" t="inlineStr">
        <is>
          <t>US279158AE95</t>
        </is>
      </c>
      <c r="G2546" t="inlineStr">
        <is>
          <t>BU</t>
        </is>
      </c>
      <c r="H2546" t="inlineStr">
        <is>
          <t>Sector</t>
        </is>
      </c>
      <c r="I2546" t="inlineStr">
        <is>
          <t>Otros</t>
        </is>
      </c>
      <c r="J2546" t="inlineStr">
        <is>
          <t>MSCI</t>
        </is>
      </c>
      <c r="K2546" t="inlineStr"/>
      <c r="L2546" t="inlineStr">
        <is>
          <t>Ecopetrol</t>
        </is>
      </c>
      <c r="M2546" t="inlineStr">
        <is>
          <t>Ecopetrol</t>
        </is>
      </c>
      <c r="N2546" t="b">
        <v>0</v>
      </c>
      <c r="O2546" t="n">
        <v>226.35</v>
      </c>
      <c r="P2546" t="n">
        <v>0.001584827359376881</v>
      </c>
      <c r="Q2546" t="n">
        <v>9.871023233804216</v>
      </c>
      <c r="R2546" t="n">
        <v>2234.306108971584</v>
      </c>
      <c r="S2546" t="n">
        <v>0.3587256727949571</v>
      </c>
      <c r="T2546">
        <f>O2546*Q2546</f>
        <v/>
      </c>
      <c r="U2546">
        <f>O2546*P2546</f>
        <v/>
      </c>
    </row>
    <row r="2547">
      <c r="A2547" t="inlineStr">
        <is>
          <t>202606</t>
        </is>
      </c>
      <c r="B2547" t="inlineStr">
        <is>
          <t>Prima</t>
        </is>
      </c>
      <c r="C2547" t="inlineStr">
        <is>
          <t>F1</t>
        </is>
      </c>
      <c r="D2547" t="inlineStr">
        <is>
          <t>IN-FONDO1</t>
        </is>
      </c>
      <c r="E2547" t="inlineStr">
        <is>
          <t>59509428AE95</t>
        </is>
      </c>
      <c r="F2547" t="inlineStr">
        <is>
          <t>US279158AE95</t>
        </is>
      </c>
      <c r="G2547" t="inlineStr">
        <is>
          <t>BU</t>
        </is>
      </c>
      <c r="H2547" t="inlineStr">
        <is>
          <t>Sector</t>
        </is>
      </c>
      <c r="I2547" t="inlineStr">
        <is>
          <t>Otros</t>
        </is>
      </c>
      <c r="J2547" t="inlineStr">
        <is>
          <t>MSCI</t>
        </is>
      </c>
      <c r="K2547" t="inlineStr"/>
      <c r="L2547" t="inlineStr">
        <is>
          <t>Ecopetrol</t>
        </is>
      </c>
      <c r="M2547" t="inlineStr">
        <is>
          <t>Ecopetrol</t>
        </is>
      </c>
      <c r="N2547" t="b">
        <v>0</v>
      </c>
      <c r="O2547" t="n">
        <v>226.35</v>
      </c>
      <c r="P2547" t="n">
        <v>0.003487022195207617</v>
      </c>
      <c r="Q2547" t="n">
        <v>6.592195566995713</v>
      </c>
      <c r="R2547" t="n">
        <v>1492.14346658948</v>
      </c>
      <c r="S2547" t="n">
        <v>0.7892874738852441</v>
      </c>
      <c r="T2547">
        <f>O2547*Q2547</f>
        <v/>
      </c>
      <c r="U2547">
        <f>O2547*P2547</f>
        <v/>
      </c>
    </row>
    <row r="2548">
      <c r="A2548" t="inlineStr">
        <is>
          <t>202606</t>
        </is>
      </c>
      <c r="B2548" t="inlineStr">
        <is>
          <t>Prima</t>
        </is>
      </c>
      <c r="C2548" t="inlineStr">
        <is>
          <t>F2</t>
        </is>
      </c>
      <c r="D2548" t="inlineStr">
        <is>
          <t>IN-FONDO2</t>
        </is>
      </c>
      <c r="E2548" t="inlineStr">
        <is>
          <t>59509428AS81</t>
        </is>
      </c>
      <c r="F2548" t="inlineStr">
        <is>
          <t>US279158AS81</t>
        </is>
      </c>
      <c r="G2548" t="inlineStr">
        <is>
          <t>BU</t>
        </is>
      </c>
      <c r="H2548" t="inlineStr">
        <is>
          <t>Sector</t>
        </is>
      </c>
      <c r="I2548" t="inlineStr">
        <is>
          <t>Otros</t>
        </is>
      </c>
      <c r="J2548" t="inlineStr">
        <is>
          <t>MSCI</t>
        </is>
      </c>
      <c r="K2548" t="inlineStr"/>
      <c r="L2548" t="inlineStr">
        <is>
          <t>Ecopetrol</t>
        </is>
      </c>
      <c r="M2548" t="inlineStr">
        <is>
          <t>Ecopetrol</t>
        </is>
      </c>
      <c r="N2548" t="b">
        <v>0</v>
      </c>
      <c r="O2548" t="n">
        <v>226.35</v>
      </c>
      <c r="P2548" t="n">
        <v>7.949566081636729e-08</v>
      </c>
      <c r="Q2548" t="n">
        <v>0.0004951350128215283</v>
      </c>
      <c r="R2548" t="n">
        <v>0.1120738101521529</v>
      </c>
      <c r="S2548" t="n">
        <v>1.799384282578474e-05</v>
      </c>
      <c r="T2548">
        <f>O2548*Q2548</f>
        <v/>
      </c>
      <c r="U2548">
        <f>O2548*P2548</f>
        <v/>
      </c>
    </row>
    <row r="2549">
      <c r="A2549" t="inlineStr">
        <is>
          <t>202606</t>
        </is>
      </c>
      <c r="B2549" t="inlineStr">
        <is>
          <t>Prima</t>
        </is>
      </c>
      <c r="C2549" t="inlineStr">
        <is>
          <t>F1</t>
        </is>
      </c>
      <c r="D2549" t="inlineStr">
        <is>
          <t>IN-FONDO1</t>
        </is>
      </c>
      <c r="E2549" t="inlineStr">
        <is>
          <t>59509428AS81</t>
        </is>
      </c>
      <c r="F2549" t="inlineStr">
        <is>
          <t>US279158AS81</t>
        </is>
      </c>
      <c r="G2549" t="inlineStr">
        <is>
          <t>BU</t>
        </is>
      </c>
      <c r="H2549" t="inlineStr">
        <is>
          <t>Sector</t>
        </is>
      </c>
      <c r="I2549" t="inlineStr">
        <is>
          <t>Otros</t>
        </is>
      </c>
      <c r="J2549" t="inlineStr">
        <is>
          <t>MSCI</t>
        </is>
      </c>
      <c r="K2549" t="inlineStr"/>
      <c r="L2549" t="inlineStr">
        <is>
          <t>Ecopetrol</t>
        </is>
      </c>
      <c r="M2549" t="inlineStr">
        <is>
          <t>Ecopetrol</t>
        </is>
      </c>
      <c r="N2549" t="b">
        <v>0</v>
      </c>
      <c r="O2549" t="n">
        <v>226.35</v>
      </c>
      <c r="P2549" t="n">
        <v>0.002016029886834315</v>
      </c>
      <c r="Q2549" t="n">
        <v>3.811292999851053</v>
      </c>
      <c r="R2549" t="n">
        <v>862.6861705162858</v>
      </c>
      <c r="S2549" t="n">
        <v>0.4563283648849472</v>
      </c>
      <c r="T2549">
        <f>O2549*Q2549</f>
        <v/>
      </c>
      <c r="U2549">
        <f>O2549*P2549</f>
        <v/>
      </c>
    </row>
    <row r="2550">
      <c r="A2550" t="inlineStr">
        <is>
          <t>202606</t>
        </is>
      </c>
      <c r="B2550" t="inlineStr">
        <is>
          <t>Prima</t>
        </is>
      </c>
      <c r="C2550" t="inlineStr">
        <is>
          <t>F1</t>
        </is>
      </c>
      <c r="D2550" t="inlineStr">
        <is>
          <t>IN-FONDO1</t>
        </is>
      </c>
      <c r="E2550" t="inlineStr">
        <is>
          <t>12535622BA92</t>
        </is>
      </c>
      <c r="F2550" t="inlineStr">
        <is>
          <t>USP58072BA92</t>
        </is>
      </c>
      <c r="G2550" t="inlineStr">
        <is>
          <t>BU</t>
        </is>
      </c>
      <c r="H2550" t="inlineStr">
        <is>
          <t>Sector</t>
        </is>
      </c>
      <c r="I2550" t="inlineStr">
        <is>
          <t>Otros</t>
        </is>
      </c>
      <c r="J2550" t="inlineStr">
        <is>
          <t>MSCI</t>
        </is>
      </c>
      <c r="K2550" t="inlineStr"/>
      <c r="L2550" t="inlineStr"/>
      <c r="M2550" t="inlineStr">
        <is>
          <t>nan</t>
        </is>
      </c>
      <c r="N2550" t="b">
        <v>0</v>
      </c>
      <c r="O2550" t="n">
        <v>336.19</v>
      </c>
      <c r="P2550" t="n">
        <v>0.004297894697735275</v>
      </c>
      <c r="Q2550" t="n">
        <v>8.125145407093671</v>
      </c>
      <c r="R2550" t="n">
        <v>2731.592634410821</v>
      </c>
      <c r="S2550" t="n">
        <v>1.444909218431622</v>
      </c>
      <c r="T2550">
        <f>O2550*Q2550</f>
        <v/>
      </c>
      <c r="U2550">
        <f>O2550*P2550</f>
        <v/>
      </c>
    </row>
    <row r="2551">
      <c r="A2551" t="inlineStr">
        <is>
          <t>202606</t>
        </is>
      </c>
      <c r="B2551" t="inlineStr">
        <is>
          <t>Prima</t>
        </is>
      </c>
      <c r="C2551" t="inlineStr">
        <is>
          <t>F2</t>
        </is>
      </c>
      <c r="D2551" t="inlineStr">
        <is>
          <t>IN-FONDO2</t>
        </is>
      </c>
      <c r="E2551" t="inlineStr">
        <is>
          <t>12535622BA92</t>
        </is>
      </c>
      <c r="F2551" t="inlineStr">
        <is>
          <t>USP58072BA92</t>
        </is>
      </c>
      <c r="G2551" t="inlineStr">
        <is>
          <t>BU</t>
        </is>
      </c>
      <c r="H2551" t="inlineStr">
        <is>
          <t>Sector</t>
        </is>
      </c>
      <c r="I2551" t="inlineStr">
        <is>
          <t>Otros</t>
        </is>
      </c>
      <c r="J2551" t="inlineStr">
        <is>
          <t>MSCI</t>
        </is>
      </c>
      <c r="K2551" t="inlineStr"/>
      <c r="L2551" t="inlineStr"/>
      <c r="M2551" t="inlineStr">
        <is>
          <t>nan</t>
        </is>
      </c>
      <c r="N2551" t="b">
        <v>0</v>
      </c>
      <c r="O2551" t="n">
        <v>336.19</v>
      </c>
      <c r="P2551" t="n">
        <v>0.003565059102657872</v>
      </c>
      <c r="Q2551" t="n">
        <v>22.20480421669228</v>
      </c>
      <c r="R2551" t="n">
        <v>7465.033129609778</v>
      </c>
      <c r="S2551" t="n">
        <v>1.19853721972255</v>
      </c>
      <c r="T2551">
        <f>O2551*Q2551</f>
        <v/>
      </c>
      <c r="U2551">
        <f>O2551*P2551</f>
        <v/>
      </c>
    </row>
    <row r="2552">
      <c r="A2552" t="inlineStr">
        <is>
          <t>202606</t>
        </is>
      </c>
      <c r="B2552" t="inlineStr">
        <is>
          <t>Prima</t>
        </is>
      </c>
      <c r="C2552" t="inlineStr">
        <is>
          <t>F3</t>
        </is>
      </c>
      <c r="D2552" t="inlineStr">
        <is>
          <t>IN-FONDO3</t>
        </is>
      </c>
      <c r="E2552" t="inlineStr">
        <is>
          <t>2100022V2D64</t>
        </is>
      </c>
      <c r="F2552" t="inlineStr">
        <is>
          <t>US05971V2D64</t>
        </is>
      </c>
      <c r="G2552" t="inlineStr">
        <is>
          <t>BU</t>
        </is>
      </c>
      <c r="H2552" t="inlineStr">
        <is>
          <t>Sector</t>
        </is>
      </c>
      <c r="I2552" t="inlineStr">
        <is>
          <t>Otros</t>
        </is>
      </c>
      <c r="J2552" t="inlineStr">
        <is>
          <t>MSCI</t>
        </is>
      </c>
      <c r="K2552" t="inlineStr"/>
      <c r="L2552" t="inlineStr">
        <is>
          <t>BCP</t>
        </is>
      </c>
      <c r="M2552" t="inlineStr">
        <is>
          <t>BCP</t>
        </is>
      </c>
      <c r="N2552" t="b">
        <v>0</v>
      </c>
      <c r="O2552" t="n">
        <v>0.44</v>
      </c>
      <c r="P2552" t="n">
        <v>0.002297433163805111</v>
      </c>
      <c r="Q2552" t="n">
        <v>1.965578614798889</v>
      </c>
      <c r="R2552" t="n">
        <v>0.8648545905115114</v>
      </c>
      <c r="S2552" t="n">
        <v>0.001010870592074249</v>
      </c>
      <c r="T2552">
        <f>O2552*Q2552</f>
        <v/>
      </c>
      <c r="U2552">
        <f>O2552*P2552</f>
        <v/>
      </c>
    </row>
    <row r="2553">
      <c r="A2553" t="inlineStr">
        <is>
          <t>202606</t>
        </is>
      </c>
      <c r="B2553" t="inlineStr">
        <is>
          <t>Prima</t>
        </is>
      </c>
      <c r="C2553" t="inlineStr">
        <is>
          <t>F1</t>
        </is>
      </c>
      <c r="D2553" t="inlineStr">
        <is>
          <t>IN-FONDO1</t>
        </is>
      </c>
      <c r="E2553" t="inlineStr">
        <is>
          <t>2100022V2D64</t>
        </is>
      </c>
      <c r="F2553" t="inlineStr">
        <is>
          <t>US05971V2D64</t>
        </is>
      </c>
      <c r="G2553" t="inlineStr">
        <is>
          <t>BU</t>
        </is>
      </c>
      <c r="H2553" t="inlineStr">
        <is>
          <t>Sector</t>
        </is>
      </c>
      <c r="I2553" t="inlineStr">
        <is>
          <t>Otros</t>
        </is>
      </c>
      <c r="J2553" t="inlineStr">
        <is>
          <t>MSCI</t>
        </is>
      </c>
      <c r="K2553" t="inlineStr"/>
      <c r="L2553" t="inlineStr">
        <is>
          <t>BCP</t>
        </is>
      </c>
      <c r="M2553" t="inlineStr">
        <is>
          <t>BCP</t>
        </is>
      </c>
      <c r="N2553" t="b">
        <v>0</v>
      </c>
      <c r="O2553" t="n">
        <v>0.44</v>
      </c>
      <c r="P2553" t="n">
        <v>0.001016571416233762</v>
      </c>
      <c r="Q2553" t="n">
        <v>1.921822462971664</v>
      </c>
      <c r="R2553" t="n">
        <v>0.8456018837075324</v>
      </c>
      <c r="S2553" t="n">
        <v>0.0004472914231428555</v>
      </c>
      <c r="T2553">
        <f>O2553*Q2553</f>
        <v/>
      </c>
      <c r="U2553">
        <f>O2553*P2553</f>
        <v/>
      </c>
    </row>
    <row r="2554">
      <c r="A2554" t="inlineStr">
        <is>
          <t>202606</t>
        </is>
      </c>
      <c r="B2554" t="inlineStr">
        <is>
          <t>Prima</t>
        </is>
      </c>
      <c r="C2554" t="inlineStr">
        <is>
          <t>F2</t>
        </is>
      </c>
      <c r="D2554" t="inlineStr">
        <is>
          <t>IN-FONDO2</t>
        </is>
      </c>
      <c r="E2554" t="inlineStr">
        <is>
          <t>2100022V2H78</t>
        </is>
      </c>
      <c r="F2554" t="inlineStr">
        <is>
          <t>US05971V2H78</t>
        </is>
      </c>
      <c r="G2554" t="inlineStr">
        <is>
          <t>BU</t>
        </is>
      </c>
      <c r="H2554" t="inlineStr">
        <is>
          <t>Sector</t>
        </is>
      </c>
      <c r="I2554" t="inlineStr">
        <is>
          <t>Otros</t>
        </is>
      </c>
      <c r="J2554" t="inlineStr">
        <is>
          <t>MSCI</t>
        </is>
      </c>
      <c r="K2554" t="inlineStr"/>
      <c r="L2554" t="inlineStr"/>
      <c r="M2554" t="inlineStr">
        <is>
          <t>nan</t>
        </is>
      </c>
      <c r="N2554" t="b">
        <v>0</v>
      </c>
      <c r="O2554" t="n">
        <v>0.44</v>
      </c>
      <c r="P2554" t="n">
        <v>0.0008771536223756205</v>
      </c>
      <c r="Q2554" t="n">
        <v>5.463310394571666</v>
      </c>
      <c r="R2554" t="n">
        <v>2.403856573611533</v>
      </c>
      <c r="S2554" t="n">
        <v>0.000385947593845273</v>
      </c>
      <c r="T2554">
        <f>O2554*Q2554</f>
        <v/>
      </c>
      <c r="U2554">
        <f>O2554*P2554</f>
        <v/>
      </c>
    </row>
    <row r="2555">
      <c r="A2555" t="inlineStr">
        <is>
          <t>202606</t>
        </is>
      </c>
      <c r="B2555" t="inlineStr">
        <is>
          <t>Prima</t>
        </is>
      </c>
      <c r="C2555" t="inlineStr">
        <is>
          <t>F1</t>
        </is>
      </c>
      <c r="D2555" t="inlineStr">
        <is>
          <t>IN-FONDO1</t>
        </is>
      </c>
      <c r="E2555" t="inlineStr">
        <is>
          <t>2100022V2K08</t>
        </is>
      </c>
      <c r="F2555" t="inlineStr">
        <is>
          <t>US05971V2K08</t>
        </is>
      </c>
      <c r="G2555" t="inlineStr">
        <is>
          <t>BU</t>
        </is>
      </c>
      <c r="H2555" t="inlineStr">
        <is>
          <t>Sector</t>
        </is>
      </c>
      <c r="I2555" t="inlineStr">
        <is>
          <t>Otros</t>
        </is>
      </c>
      <c r="J2555" t="inlineStr">
        <is>
          <t>MSCI</t>
        </is>
      </c>
      <c r="K2555" t="inlineStr"/>
      <c r="L2555" t="inlineStr"/>
      <c r="M2555" t="inlineStr">
        <is>
          <t>nan</t>
        </is>
      </c>
      <c r="N2555" t="b">
        <v>0</v>
      </c>
      <c r="O2555" t="n">
        <v>0.44</v>
      </c>
      <c r="P2555" t="n">
        <v>0.001974437770712852</v>
      </c>
      <c r="Q2555" t="n">
        <v>3.73266334160147</v>
      </c>
      <c r="R2555" t="n">
        <v>1.642371870304647</v>
      </c>
      <c r="S2555" t="n">
        <v>0.0008687526191136546</v>
      </c>
      <c r="T2555">
        <f>O2555*Q2555</f>
        <v/>
      </c>
      <c r="U2555">
        <f>O2555*P2555</f>
        <v/>
      </c>
    </row>
    <row r="2556">
      <c r="A2556" t="inlineStr">
        <is>
          <t>202606</t>
        </is>
      </c>
      <c r="B2556" t="inlineStr">
        <is>
          <t>Prima</t>
        </is>
      </c>
      <c r="C2556" t="inlineStr">
        <is>
          <t>F2</t>
        </is>
      </c>
      <c r="D2556" t="inlineStr">
        <is>
          <t>IN-FONDO2</t>
        </is>
      </c>
      <c r="E2556" t="inlineStr">
        <is>
          <t>2100022V2K08</t>
        </is>
      </c>
      <c r="F2556" t="inlineStr">
        <is>
          <t>US05971V2K08</t>
        </is>
      </c>
      <c r="G2556" t="inlineStr">
        <is>
          <t>BU</t>
        </is>
      </c>
      <c r="H2556" t="inlineStr">
        <is>
          <t>Sector</t>
        </is>
      </c>
      <c r="I2556" t="inlineStr">
        <is>
          <t>Otros</t>
        </is>
      </c>
      <c r="J2556" t="inlineStr">
        <is>
          <t>MSCI</t>
        </is>
      </c>
      <c r="K2556" t="inlineStr"/>
      <c r="L2556" t="inlineStr"/>
      <c r="M2556" t="inlineStr">
        <is>
          <t>nan</t>
        </is>
      </c>
      <c r="N2556" t="b">
        <v>0</v>
      </c>
      <c r="O2556" t="n">
        <v>0.44</v>
      </c>
      <c r="P2556" t="n">
        <v>0.004531563051515235</v>
      </c>
      <c r="Q2556" t="n">
        <v>28.2246289492017</v>
      </c>
      <c r="R2556" t="n">
        <v>12.41883673764875</v>
      </c>
      <c r="S2556" t="n">
        <v>0.001993887742666703</v>
      </c>
      <c r="T2556">
        <f>O2556*Q2556</f>
        <v/>
      </c>
      <c r="U2556">
        <f>O2556*P2556</f>
        <v/>
      </c>
    </row>
    <row r="2557">
      <c r="A2557" t="inlineStr">
        <is>
          <t>202606</t>
        </is>
      </c>
      <c r="B2557" t="inlineStr">
        <is>
          <t>Prima</t>
        </is>
      </c>
      <c r="C2557" t="inlineStr">
        <is>
          <t>F1</t>
        </is>
      </c>
      <c r="D2557" t="inlineStr">
        <is>
          <t>IN-FONDO1</t>
        </is>
      </c>
      <c r="E2557" t="inlineStr">
        <is>
          <t>2100022V2J35</t>
        </is>
      </c>
      <c r="F2557" t="inlineStr">
        <is>
          <t>US05971V2J35</t>
        </is>
      </c>
      <c r="G2557" t="inlineStr">
        <is>
          <t>BU</t>
        </is>
      </c>
      <c r="H2557" t="inlineStr">
        <is>
          <t>Sector</t>
        </is>
      </c>
      <c r="I2557" t="inlineStr">
        <is>
          <t>Otros</t>
        </is>
      </c>
      <c r="J2557" t="inlineStr">
        <is>
          <t>MSCI</t>
        </is>
      </c>
      <c r="K2557" t="inlineStr"/>
      <c r="L2557" t="inlineStr"/>
      <c r="M2557" t="inlineStr">
        <is>
          <t>nan</t>
        </is>
      </c>
      <c r="N2557" t="b">
        <v>0</v>
      </c>
      <c r="O2557" t="n">
        <v>0.44</v>
      </c>
      <c r="P2557" t="n">
        <v>0.008109247874248843</v>
      </c>
      <c r="Q2557" t="n">
        <v>15.33048684397885</v>
      </c>
      <c r="R2557" t="n">
        <v>6.745414211350695</v>
      </c>
      <c r="S2557" t="n">
        <v>0.003568069064669491</v>
      </c>
      <c r="T2557">
        <f>O2557*Q2557</f>
        <v/>
      </c>
      <c r="U2557">
        <f>O2557*P2557</f>
        <v/>
      </c>
    </row>
    <row r="2558">
      <c r="A2558" t="inlineStr">
        <is>
          <t>202606</t>
        </is>
      </c>
      <c r="B2558" t="inlineStr">
        <is>
          <t>Prima</t>
        </is>
      </c>
      <c r="C2558" t="inlineStr">
        <is>
          <t>F2</t>
        </is>
      </c>
      <c r="D2558" t="inlineStr">
        <is>
          <t>IN-FONDO2</t>
        </is>
      </c>
      <c r="E2558" t="inlineStr">
        <is>
          <t>2100022V2J35</t>
        </is>
      </c>
      <c r="F2558" t="inlineStr">
        <is>
          <t>US05971V2J35</t>
        </is>
      </c>
      <c r="G2558" t="inlineStr">
        <is>
          <t>BU</t>
        </is>
      </c>
      <c r="H2558" t="inlineStr">
        <is>
          <t>Sector</t>
        </is>
      </c>
      <c r="I2558" t="inlineStr">
        <is>
          <t>Otros</t>
        </is>
      </c>
      <c r="J2558" t="inlineStr">
        <is>
          <t>MSCI</t>
        </is>
      </c>
      <c r="K2558" t="inlineStr"/>
      <c r="L2558" t="inlineStr"/>
      <c r="M2558" t="inlineStr">
        <is>
          <t>nan</t>
        </is>
      </c>
      <c r="N2558" t="b">
        <v>0</v>
      </c>
      <c r="O2558" t="n">
        <v>0.44</v>
      </c>
      <c r="P2558" t="n">
        <v>0.001925342924440737</v>
      </c>
      <c r="Q2558" t="n">
        <v>11.99190853675536</v>
      </c>
      <c r="R2558" t="n">
        <v>5.276439756172357</v>
      </c>
      <c r="S2558" t="n">
        <v>0.0008471508867539244</v>
      </c>
      <c r="T2558">
        <f>O2558*Q2558</f>
        <v/>
      </c>
      <c r="U2558">
        <f>O2558*P2558</f>
        <v/>
      </c>
    </row>
    <row r="2559">
      <c r="A2559" t="inlineStr">
        <is>
          <t>202606</t>
        </is>
      </c>
      <c r="B2559" t="inlineStr">
        <is>
          <t>Prima</t>
        </is>
      </c>
      <c r="C2559" t="inlineStr">
        <is>
          <t>F2</t>
        </is>
      </c>
      <c r="D2559" t="inlineStr">
        <is>
          <t>IN-FONDO2</t>
        </is>
      </c>
      <c r="E2559" t="inlineStr">
        <is>
          <t>1254342KAB22</t>
        </is>
      </c>
      <c r="F2559" t="inlineStr">
        <is>
          <t>USP4R21KAB22</t>
        </is>
      </c>
      <c r="G2559" t="inlineStr">
        <is>
          <t>BU</t>
        </is>
      </c>
      <c r="H2559" t="inlineStr">
        <is>
          <t>Sector</t>
        </is>
      </c>
      <c r="I2559" t="inlineStr">
        <is>
          <t>Otros</t>
        </is>
      </c>
      <c r="J2559" t="inlineStr">
        <is>
          <t>MSCI</t>
        </is>
      </c>
      <c r="K2559" t="inlineStr"/>
      <c r="L2559" t="inlineStr"/>
      <c r="M2559" t="inlineStr">
        <is>
          <t>nan</t>
        </is>
      </c>
      <c r="N2559" t="b">
        <v>0</v>
      </c>
      <c r="O2559" t="n">
        <v>4.3</v>
      </c>
      <c r="P2559" t="n">
        <v>0.005372014713815531</v>
      </c>
      <c r="Q2559" t="n">
        <v>33.45934289856048</v>
      </c>
      <c r="R2559" t="n">
        <v>143.8751744638101</v>
      </c>
      <c r="S2559" t="n">
        <v>0.02309966326940678</v>
      </c>
      <c r="T2559">
        <f>O2559*Q2559</f>
        <v/>
      </c>
      <c r="U2559">
        <f>O2559*P2559</f>
        <v/>
      </c>
    </row>
    <row r="2560">
      <c r="A2560" t="inlineStr">
        <is>
          <t>202606</t>
        </is>
      </c>
      <c r="B2560" t="inlineStr">
        <is>
          <t>Prima</t>
        </is>
      </c>
      <c r="C2560" t="inlineStr">
        <is>
          <t>F1</t>
        </is>
      </c>
      <c r="D2560" t="inlineStr">
        <is>
          <t>IN-FONDO1</t>
        </is>
      </c>
      <c r="E2560" t="inlineStr">
        <is>
          <t>1254342KAB22</t>
        </is>
      </c>
      <c r="F2560" t="inlineStr">
        <is>
          <t>USP4R21KAB22</t>
        </is>
      </c>
      <c r="G2560" t="inlineStr">
        <is>
          <t>BU</t>
        </is>
      </c>
      <c r="H2560" t="inlineStr">
        <is>
          <t>Sector</t>
        </is>
      </c>
      <c r="I2560" t="inlineStr">
        <is>
          <t>Otros</t>
        </is>
      </c>
      <c r="J2560" t="inlineStr">
        <is>
          <t>MSCI</t>
        </is>
      </c>
      <c r="K2560" t="inlineStr"/>
      <c r="L2560" t="inlineStr"/>
      <c r="M2560" t="inlineStr">
        <is>
          <t>nan</t>
        </is>
      </c>
      <c r="N2560" t="b">
        <v>0</v>
      </c>
      <c r="O2560" t="n">
        <v>4.3</v>
      </c>
      <c r="P2560" t="n">
        <v>0.009946008568645448</v>
      </c>
      <c r="Q2560" t="n">
        <v>18.8028724582357</v>
      </c>
      <c r="R2560" t="n">
        <v>80.8523515704135</v>
      </c>
      <c r="S2560" t="n">
        <v>0.04276783684517543</v>
      </c>
      <c r="T2560">
        <f>O2560*Q2560</f>
        <v/>
      </c>
      <c r="U2560">
        <f>O2560*P2560</f>
        <v/>
      </c>
    </row>
    <row r="2561">
      <c r="A2561" t="inlineStr">
        <is>
          <t>202606</t>
        </is>
      </c>
      <c r="B2561" t="inlineStr">
        <is>
          <t>Prima</t>
        </is>
      </c>
      <c r="C2561" t="inlineStr">
        <is>
          <t>F1</t>
        </is>
      </c>
      <c r="D2561" t="inlineStr">
        <is>
          <t>IN-FONDO1</t>
        </is>
      </c>
      <c r="E2561" t="inlineStr">
        <is>
          <t>2220292FAB50</t>
        </is>
      </c>
      <c r="F2561" t="inlineStr">
        <is>
          <t>USP0091FAB50</t>
        </is>
      </c>
      <c r="G2561" t="inlineStr">
        <is>
          <t>BU</t>
        </is>
      </c>
      <c r="H2561" t="inlineStr">
        <is>
          <t>Sector</t>
        </is>
      </c>
      <c r="I2561" t="inlineStr">
        <is>
          <t>Otros</t>
        </is>
      </c>
      <c r="J2561" t="inlineStr">
        <is>
          <t>MSCI</t>
        </is>
      </c>
      <c r="K2561" t="inlineStr"/>
      <c r="L2561" t="inlineStr"/>
      <c r="M2561" t="inlineStr">
        <is>
          <t>nan</t>
        </is>
      </c>
      <c r="N2561" t="b">
        <v>0</v>
      </c>
      <c r="O2561" t="n">
        <v>140.61</v>
      </c>
      <c r="P2561" t="n">
        <v>0.00290015431926136</v>
      </c>
      <c r="Q2561" t="n">
        <v>5.482725195530309</v>
      </c>
      <c r="R2561" t="n">
        <v>770.9259897435168</v>
      </c>
      <c r="S2561" t="n">
        <v>0.4077906988313398</v>
      </c>
      <c r="T2561">
        <f>O2561*Q2561</f>
        <v/>
      </c>
      <c r="U2561">
        <f>O2561*P2561</f>
        <v/>
      </c>
    </row>
    <row r="2562">
      <c r="A2562" t="inlineStr">
        <is>
          <t>202606</t>
        </is>
      </c>
      <c r="B2562" t="inlineStr">
        <is>
          <t>Prima</t>
        </is>
      </c>
      <c r="C2562" t="inlineStr">
        <is>
          <t>F2</t>
        </is>
      </c>
      <c r="D2562" t="inlineStr">
        <is>
          <t>IN-FONDO2</t>
        </is>
      </c>
      <c r="E2562" t="inlineStr">
        <is>
          <t>2220292FAB50</t>
        </is>
      </c>
      <c r="F2562" t="inlineStr">
        <is>
          <t>USP0091FAB50</t>
        </is>
      </c>
      <c r="G2562" t="inlineStr">
        <is>
          <t>BU</t>
        </is>
      </c>
      <c r="H2562" t="inlineStr">
        <is>
          <t>Sector</t>
        </is>
      </c>
      <c r="I2562" t="inlineStr">
        <is>
          <t>Otros</t>
        </is>
      </c>
      <c r="J2562" t="inlineStr">
        <is>
          <t>MSCI</t>
        </is>
      </c>
      <c r="K2562" t="inlineStr"/>
      <c r="L2562" t="inlineStr"/>
      <c r="M2562" t="inlineStr">
        <is>
          <t>nan</t>
        </is>
      </c>
      <c r="N2562" t="b">
        <v>0</v>
      </c>
      <c r="O2562" t="n">
        <v>140.61</v>
      </c>
      <c r="P2562" t="n">
        <v>0.0007181620569647113</v>
      </c>
      <c r="Q2562" t="n">
        <v>4.473038850567627</v>
      </c>
      <c r="R2562" t="n">
        <v>628.953992778314</v>
      </c>
      <c r="S2562" t="n">
        <v>0.1009807668298081</v>
      </c>
      <c r="T2562">
        <f>O2562*Q2562</f>
        <v/>
      </c>
      <c r="U2562">
        <f>O2562*P2562</f>
        <v/>
      </c>
    </row>
    <row r="2563">
      <c r="A2563" t="inlineStr">
        <is>
          <t>202606</t>
        </is>
      </c>
      <c r="B2563" t="inlineStr">
        <is>
          <t>Prima</t>
        </is>
      </c>
      <c r="C2563" t="inlineStr">
        <is>
          <t>F2</t>
        </is>
      </c>
      <c r="D2563" t="inlineStr">
        <is>
          <t>IN-FONDO2</t>
        </is>
      </c>
      <c r="E2563" t="inlineStr">
        <is>
          <t>27211723AE14</t>
        </is>
      </c>
      <c r="F2563" t="inlineStr">
        <is>
          <t>USP56243AE14</t>
        </is>
      </c>
      <c r="G2563" t="inlineStr">
        <is>
          <t>BU</t>
        </is>
      </c>
      <c r="H2563" t="inlineStr">
        <is>
          <t>Sector</t>
        </is>
      </c>
      <c r="I2563" t="inlineStr">
        <is>
          <t>Otros</t>
        </is>
      </c>
      <c r="J2563" t="inlineStr">
        <is>
          <t>MSCI</t>
        </is>
      </c>
      <c r="K2563" t="inlineStr"/>
      <c r="L2563" t="inlineStr"/>
      <c r="M2563" t="inlineStr">
        <is>
          <t>nan</t>
        </is>
      </c>
      <c r="N2563" t="b">
        <v>0</v>
      </c>
      <c r="O2563" t="n">
        <v>23.09</v>
      </c>
      <c r="P2563" t="n">
        <v>0.0006690324144544282</v>
      </c>
      <c r="Q2563" t="n">
        <v>4.167037165388381</v>
      </c>
      <c r="R2563" t="n">
        <v>96.21688814881772</v>
      </c>
      <c r="S2563" t="n">
        <v>0.01544795844975275</v>
      </c>
      <c r="T2563">
        <f>O2563*Q2563</f>
        <v/>
      </c>
      <c r="U2563">
        <f>O2563*P2563</f>
        <v/>
      </c>
    </row>
    <row r="2564">
      <c r="A2564" t="inlineStr">
        <is>
          <t>202606</t>
        </is>
      </c>
      <c r="B2564" t="inlineStr">
        <is>
          <t>Prima</t>
        </is>
      </c>
      <c r="C2564" t="inlineStr">
        <is>
          <t>F1</t>
        </is>
      </c>
      <c r="D2564" t="inlineStr">
        <is>
          <t>IN-FONDO1</t>
        </is>
      </c>
      <c r="E2564" t="inlineStr">
        <is>
          <t>27211723AE14</t>
        </is>
      </c>
      <c r="F2564" t="inlineStr">
        <is>
          <t>USP56243AE14</t>
        </is>
      </c>
      <c r="G2564" t="inlineStr">
        <is>
          <t>BU</t>
        </is>
      </c>
      <c r="H2564" t="inlineStr">
        <is>
          <t>Sector</t>
        </is>
      </c>
      <c r="I2564" t="inlineStr">
        <is>
          <t>Otros</t>
        </is>
      </c>
      <c r="J2564" t="inlineStr">
        <is>
          <t>MSCI</t>
        </is>
      </c>
      <c r="K2564" t="inlineStr"/>
      <c r="L2564" t="inlineStr"/>
      <c r="M2564" t="inlineStr">
        <is>
          <t>nan</t>
        </is>
      </c>
      <c r="N2564" t="b">
        <v>0</v>
      </c>
      <c r="O2564" t="n">
        <v>23.09</v>
      </c>
      <c r="P2564" t="n">
        <v>1.336559463611231e-07</v>
      </c>
      <c r="Q2564" t="n">
        <v>0.0002526758041045255</v>
      </c>
      <c r="R2564" t="n">
        <v>0.005834284316773493</v>
      </c>
      <c r="S2564" t="n">
        <v>3.086115801478332e-06</v>
      </c>
      <c r="T2564">
        <f>O2564*Q2564</f>
        <v/>
      </c>
      <c r="U2564">
        <f>O2564*P2564</f>
        <v/>
      </c>
    </row>
    <row r="2565">
      <c r="A2565" t="inlineStr">
        <is>
          <t>202606</t>
        </is>
      </c>
      <c r="B2565" t="inlineStr">
        <is>
          <t>Prima</t>
        </is>
      </c>
      <c r="C2565" t="inlineStr">
        <is>
          <t>F1</t>
        </is>
      </c>
      <c r="D2565" t="inlineStr">
        <is>
          <t>IN-FONDO1</t>
        </is>
      </c>
      <c r="E2565" t="inlineStr">
        <is>
          <t>2220111KEA71</t>
        </is>
      </c>
      <c r="F2565" t="inlineStr">
        <is>
          <t>USP0161KEA71</t>
        </is>
      </c>
      <c r="G2565" t="inlineStr">
        <is>
          <t>BU</t>
        </is>
      </c>
      <c r="H2565" t="inlineStr">
        <is>
          <t>Sector</t>
        </is>
      </c>
      <c r="I2565" t="inlineStr">
        <is>
          <t>Otros</t>
        </is>
      </c>
      <c r="J2565" t="inlineStr">
        <is>
          <t>MSCI</t>
        </is>
      </c>
      <c r="K2565" t="inlineStr"/>
      <c r="L2565" t="inlineStr"/>
      <c r="M2565" t="inlineStr">
        <is>
          <t>nan</t>
        </is>
      </c>
      <c r="N2565" t="b">
        <v>0</v>
      </c>
      <c r="O2565" t="n">
        <v>35.74</v>
      </c>
      <c r="P2565" t="n">
        <v>0.0163044353012359</v>
      </c>
      <c r="Q2565" t="n">
        <v>30.82344192213443</v>
      </c>
      <c r="R2565" t="n">
        <v>1101.629814297085</v>
      </c>
      <c r="S2565" t="n">
        <v>0.5827205176661709</v>
      </c>
      <c r="T2565">
        <f>O2565*Q2565</f>
        <v/>
      </c>
      <c r="U2565">
        <f>O2565*P2565</f>
        <v/>
      </c>
    </row>
    <row r="2566">
      <c r="A2566" t="inlineStr">
        <is>
          <t>202606</t>
        </is>
      </c>
      <c r="B2566" t="inlineStr">
        <is>
          <t>Prima</t>
        </is>
      </c>
      <c r="C2566" t="inlineStr">
        <is>
          <t>F2</t>
        </is>
      </c>
      <c r="D2566" t="inlineStr">
        <is>
          <t>IN-FONDO2</t>
        </is>
      </c>
      <c r="E2566" t="inlineStr">
        <is>
          <t>2220111KEA71</t>
        </is>
      </c>
      <c r="F2566" t="inlineStr">
        <is>
          <t>USP0161KEA71</t>
        </is>
      </c>
      <c r="G2566" t="inlineStr">
        <is>
          <t>BU</t>
        </is>
      </c>
      <c r="H2566" t="inlineStr">
        <is>
          <t>Sector</t>
        </is>
      </c>
      <c r="I2566" t="inlineStr">
        <is>
          <t>Otros</t>
        </is>
      </c>
      <c r="J2566" t="inlineStr">
        <is>
          <t>MSCI</t>
        </is>
      </c>
      <c r="K2566" t="inlineStr"/>
      <c r="L2566" t="inlineStr"/>
      <c r="M2566" t="inlineStr">
        <is>
          <t>nan</t>
        </is>
      </c>
      <c r="N2566" t="b">
        <v>0</v>
      </c>
      <c r="O2566" t="n">
        <v>35.74</v>
      </c>
      <c r="P2566" t="n">
        <v>0.001108158942029292</v>
      </c>
      <c r="Q2566" t="n">
        <v>6.902116245532179</v>
      </c>
      <c r="R2566" t="n">
        <v>246.6816346153201</v>
      </c>
      <c r="S2566" t="n">
        <v>0.03960560058812689</v>
      </c>
      <c r="T2566">
        <f>O2566*Q2566</f>
        <v/>
      </c>
      <c r="U2566">
        <f>O2566*P2566</f>
        <v/>
      </c>
    </row>
    <row r="2567">
      <c r="A2567" t="inlineStr">
        <is>
          <t>202606</t>
        </is>
      </c>
      <c r="B2567" t="inlineStr">
        <is>
          <t>Prima</t>
        </is>
      </c>
      <c r="C2567" t="inlineStr">
        <is>
          <t>F1</t>
        </is>
      </c>
      <c r="D2567" t="inlineStr">
        <is>
          <t>IN-FONDO1</t>
        </is>
      </c>
      <c r="E2567" t="inlineStr">
        <is>
          <t>25210512503A</t>
        </is>
      </c>
      <c r="F2567" t="inlineStr">
        <is>
          <t>PEP16880M080</t>
        </is>
      </c>
      <c r="G2567" t="inlineStr">
        <is>
          <t>BU</t>
        </is>
      </c>
      <c r="H2567" t="inlineStr">
        <is>
          <t>Sector</t>
        </is>
      </c>
      <c r="I2567" t="inlineStr">
        <is>
          <t>Otros</t>
        </is>
      </c>
      <c r="J2567" t="inlineStr">
        <is>
          <t>MSCI</t>
        </is>
      </c>
      <c r="K2567" t="inlineStr"/>
      <c r="L2567" t="inlineStr"/>
      <c r="M2567" t="inlineStr">
        <is>
          <t>nan</t>
        </is>
      </c>
      <c r="N2567" t="b">
        <v>0</v>
      </c>
      <c r="O2567" t="n">
        <v>0.31</v>
      </c>
      <c r="P2567" t="n">
        <v>0.003161335933187449</v>
      </c>
      <c r="Q2567" t="n">
        <v>5.976487546647731</v>
      </c>
      <c r="R2567" t="n">
        <v>1.852711139460797</v>
      </c>
      <c r="S2567" t="n">
        <v>0.0009800141392881092</v>
      </c>
      <c r="T2567">
        <f>O2567*Q2567</f>
        <v/>
      </c>
      <c r="U2567">
        <f>O2567*P2567</f>
        <v/>
      </c>
    </row>
    <row r="2568">
      <c r="A2568" t="inlineStr">
        <is>
          <t>202606</t>
        </is>
      </c>
      <c r="B2568" t="inlineStr">
        <is>
          <t>Prima</t>
        </is>
      </c>
      <c r="C2568" t="inlineStr">
        <is>
          <t>F2</t>
        </is>
      </c>
      <c r="D2568" t="inlineStr">
        <is>
          <t>IN-FONDO2</t>
        </is>
      </c>
      <c r="E2568" t="inlineStr">
        <is>
          <t>2500021V2F13</t>
        </is>
      </c>
      <c r="F2568" t="inlineStr">
        <is>
          <t>US05971V2F13</t>
        </is>
      </c>
      <c r="G2568" t="inlineStr">
        <is>
          <t>BU</t>
        </is>
      </c>
      <c r="H2568" t="inlineStr">
        <is>
          <t>Sector</t>
        </is>
      </c>
      <c r="I2568" t="inlineStr">
        <is>
          <t>Otros</t>
        </is>
      </c>
      <c r="J2568" t="inlineStr">
        <is>
          <t>MSCI</t>
        </is>
      </c>
      <c r="K2568" t="inlineStr"/>
      <c r="L2568" t="inlineStr"/>
      <c r="M2568" t="inlineStr">
        <is>
          <t>nan</t>
        </is>
      </c>
      <c r="N2568" t="b">
        <v>0</v>
      </c>
      <c r="O2568" t="n">
        <v>0.44</v>
      </c>
      <c r="P2568" t="n">
        <v>0.001778716539090417</v>
      </c>
      <c r="Q2568" t="n">
        <v>11.0786529395963</v>
      </c>
      <c r="R2568" t="n">
        <v>4.874607293422373</v>
      </c>
      <c r="S2568" t="n">
        <v>0.0007826352771997834</v>
      </c>
      <c r="T2568">
        <f>O2568*Q2568</f>
        <v/>
      </c>
      <c r="U2568">
        <f>O2568*P2568</f>
        <v/>
      </c>
    </row>
    <row r="2569">
      <c r="A2569" t="inlineStr">
        <is>
          <t>202606</t>
        </is>
      </c>
      <c r="B2569" t="inlineStr">
        <is>
          <t>Prima</t>
        </is>
      </c>
      <c r="C2569" t="inlineStr">
        <is>
          <t>F1</t>
        </is>
      </c>
      <c r="D2569" t="inlineStr">
        <is>
          <t>IN-FONDO1</t>
        </is>
      </c>
      <c r="E2569" t="inlineStr">
        <is>
          <t>2223041GAR67</t>
        </is>
      </c>
      <c r="F2569" t="inlineStr">
        <is>
          <t>USP9T36GAR67</t>
        </is>
      </c>
      <c r="G2569" t="inlineStr">
        <is>
          <t>BU</t>
        </is>
      </c>
      <c r="H2569" t="inlineStr">
        <is>
          <t>Sector</t>
        </is>
      </c>
      <c r="I2569" t="inlineStr">
        <is>
          <t>Otros</t>
        </is>
      </c>
      <c r="J2569" t="inlineStr">
        <is>
          <t>MSCI</t>
        </is>
      </c>
      <c r="K2569" t="inlineStr"/>
      <c r="L2569" t="inlineStr">
        <is>
          <t>Telefónica</t>
        </is>
      </c>
      <c r="M2569" t="inlineStr">
        <is>
          <t>Telefónica</t>
        </is>
      </c>
      <c r="N2569" t="b">
        <v>0</v>
      </c>
      <c r="O2569" t="n">
        <v>2.4</v>
      </c>
      <c r="P2569" t="n">
        <v>0.006696576647923927</v>
      </c>
      <c r="Q2569" t="n">
        <v>12.65983994973187</v>
      </c>
      <c r="R2569" t="n">
        <v>30.38361587935649</v>
      </c>
      <c r="S2569" t="n">
        <v>0.01607178395501743</v>
      </c>
      <c r="T2569">
        <f>O2569*Q2569</f>
        <v/>
      </c>
      <c r="U2569">
        <f>O2569*P2569</f>
        <v/>
      </c>
    </row>
    <row r="2570">
      <c r="A2570" t="inlineStr">
        <is>
          <t>202606</t>
        </is>
      </c>
      <c r="B2570" t="inlineStr">
        <is>
          <t>Prima</t>
        </is>
      </c>
      <c r="C2570" t="inlineStr">
        <is>
          <t>F2</t>
        </is>
      </c>
      <c r="D2570" t="inlineStr">
        <is>
          <t>IN-FONDO2</t>
        </is>
      </c>
      <c r="E2570" t="inlineStr">
        <is>
          <t>2223041GAR67</t>
        </is>
      </c>
      <c r="F2570" t="inlineStr">
        <is>
          <t>USP9T36GAR67</t>
        </is>
      </c>
      <c r="G2570" t="inlineStr">
        <is>
          <t>BU</t>
        </is>
      </c>
      <c r="H2570" t="inlineStr">
        <is>
          <t>Sector</t>
        </is>
      </c>
      <c r="I2570" t="inlineStr">
        <is>
          <t>Otros</t>
        </is>
      </c>
      <c r="J2570" t="inlineStr">
        <is>
          <t>MSCI</t>
        </is>
      </c>
      <c r="K2570" t="inlineStr"/>
      <c r="L2570" t="inlineStr">
        <is>
          <t>Telefónica</t>
        </is>
      </c>
      <c r="M2570" t="inlineStr">
        <is>
          <t>Telefónica</t>
        </is>
      </c>
      <c r="N2570" t="b">
        <v>0</v>
      </c>
      <c r="O2570" t="n">
        <v>2.4</v>
      </c>
      <c r="P2570" t="n">
        <v>0.009128227255379715</v>
      </c>
      <c r="Q2570" t="n">
        <v>56.85473738712165</v>
      </c>
      <c r="R2570" t="n">
        <v>136.451369729092</v>
      </c>
      <c r="S2570" t="n">
        <v>0.02190774541291132</v>
      </c>
      <c r="T2570">
        <f>O2570*Q2570</f>
        <v/>
      </c>
      <c r="U2570">
        <f>O2570*P2570</f>
        <v/>
      </c>
    </row>
    <row r="2571">
      <c r="A2571" t="inlineStr">
        <is>
          <t>202606</t>
        </is>
      </c>
      <c r="B2571" t="inlineStr">
        <is>
          <t>Prima</t>
        </is>
      </c>
      <c r="C2571" t="inlineStr">
        <is>
          <t>F1</t>
        </is>
      </c>
      <c r="D2571" t="inlineStr">
        <is>
          <t>IN-FONDO1</t>
        </is>
      </c>
      <c r="E2571" t="inlineStr">
        <is>
          <t>3021012171A1</t>
        </is>
      </c>
      <c r="F2571" t="inlineStr">
        <is>
          <t>PAL1801171A1</t>
        </is>
      </c>
      <c r="G2571" t="inlineStr">
        <is>
          <t>BU</t>
        </is>
      </c>
      <c r="H2571" t="inlineStr">
        <is>
          <t>Sector</t>
        </is>
      </c>
      <c r="I2571" t="inlineStr">
        <is>
          <t>Otros</t>
        </is>
      </c>
      <c r="J2571" t="inlineStr">
        <is>
          <t>MSCI</t>
        </is>
      </c>
      <c r="K2571" t="inlineStr"/>
      <c r="L2571" t="inlineStr">
        <is>
          <t>InRetail Peru</t>
        </is>
      </c>
      <c r="M2571" t="inlineStr">
        <is>
          <t>InRetail Peru</t>
        </is>
      </c>
      <c r="N2571" t="b">
        <v>0</v>
      </c>
      <c r="O2571" t="n">
        <v>23.09</v>
      </c>
      <c r="P2571" t="n">
        <v>0.002007608689545213</v>
      </c>
      <c r="Q2571" t="n">
        <v>3.795372774417927</v>
      </c>
      <c r="R2571" t="n">
        <v>87.63515736130994</v>
      </c>
      <c r="S2571" t="n">
        <v>0.04635568464159896</v>
      </c>
      <c r="T2571">
        <f>O2571*Q2571</f>
        <v/>
      </c>
      <c r="U2571">
        <f>O2571*P2571</f>
        <v/>
      </c>
    </row>
    <row r="2572">
      <c r="A2572" t="inlineStr">
        <is>
          <t>202606</t>
        </is>
      </c>
      <c r="B2572" t="inlineStr">
        <is>
          <t>Prima</t>
        </is>
      </c>
      <c r="C2572" t="inlineStr">
        <is>
          <t>F3</t>
        </is>
      </c>
      <c r="D2572" t="inlineStr">
        <is>
          <t>IN-FONDO3</t>
        </is>
      </c>
      <c r="E2572" t="inlineStr">
        <is>
          <t>3021012171A1</t>
        </is>
      </c>
      <c r="F2572" t="inlineStr">
        <is>
          <t>PAL1801171A1</t>
        </is>
      </c>
      <c r="G2572" t="inlineStr">
        <is>
          <t>BU</t>
        </is>
      </c>
      <c r="H2572" t="inlineStr">
        <is>
          <t>Sector</t>
        </is>
      </c>
      <c r="I2572" t="inlineStr">
        <is>
          <t>Otros</t>
        </is>
      </c>
      <c r="J2572" t="inlineStr">
        <is>
          <t>MSCI</t>
        </is>
      </c>
      <c r="K2572" t="inlineStr"/>
      <c r="L2572" t="inlineStr">
        <is>
          <t>InRetail Peru</t>
        </is>
      </c>
      <c r="M2572" t="inlineStr">
        <is>
          <t>InRetail Peru</t>
        </is>
      </c>
      <c r="N2572" t="b">
        <v>0</v>
      </c>
      <c r="O2572" t="n">
        <v>23.09</v>
      </c>
      <c r="P2572" t="n">
        <v>0.03202571561854702</v>
      </c>
      <c r="Q2572" t="n">
        <v>27.39973581611739</v>
      </c>
      <c r="R2572" t="n">
        <v>632.6598999941506</v>
      </c>
      <c r="S2572" t="n">
        <v>0.7394737736322505</v>
      </c>
      <c r="T2572">
        <f>O2572*Q2572</f>
        <v/>
      </c>
      <c r="U2572">
        <f>O2572*P2572</f>
        <v/>
      </c>
    </row>
    <row r="2573">
      <c r="A2573" t="inlineStr">
        <is>
          <t>202606</t>
        </is>
      </c>
      <c r="B2573" t="inlineStr">
        <is>
          <t>Prima</t>
        </is>
      </c>
      <c r="C2573" t="inlineStr">
        <is>
          <t>F2</t>
        </is>
      </c>
      <c r="D2573" t="inlineStr">
        <is>
          <t>IN-FONDO2</t>
        </is>
      </c>
      <c r="E2573" t="inlineStr">
        <is>
          <t>3021012171A1</t>
        </is>
      </c>
      <c r="F2573" t="inlineStr">
        <is>
          <t>PAL1801171A1</t>
        </is>
      </c>
      <c r="G2573" t="inlineStr">
        <is>
          <t>BU</t>
        </is>
      </c>
      <c r="H2573" t="inlineStr">
        <is>
          <t>Sector</t>
        </is>
      </c>
      <c r="I2573" t="inlineStr">
        <is>
          <t>Otros</t>
        </is>
      </c>
      <c r="J2573" t="inlineStr">
        <is>
          <t>MSCI</t>
        </is>
      </c>
      <c r="K2573" t="inlineStr"/>
      <c r="L2573" t="inlineStr">
        <is>
          <t>InRetail Peru</t>
        </is>
      </c>
      <c r="M2573" t="inlineStr">
        <is>
          <t>InRetail Peru</t>
        </is>
      </c>
      <c r="N2573" t="b">
        <v>0</v>
      </c>
      <c r="O2573" t="n">
        <v>23.09</v>
      </c>
      <c r="P2573" t="n">
        <v>0.02397500379875556</v>
      </c>
      <c r="Q2573" t="n">
        <v>149.3271920930928</v>
      </c>
      <c r="R2573" t="n">
        <v>3447.964865429512</v>
      </c>
      <c r="S2573" t="n">
        <v>0.553582837713266</v>
      </c>
      <c r="T2573">
        <f>O2573*Q2573</f>
        <v/>
      </c>
      <c r="U2573">
        <f>O2573*P2573</f>
        <v/>
      </c>
    </row>
    <row r="2574">
      <c r="A2574" t="inlineStr">
        <is>
          <t>202606</t>
        </is>
      </c>
      <c r="B2574" t="inlineStr">
        <is>
          <t>Prima</t>
        </is>
      </c>
      <c r="C2574" t="inlineStr">
        <is>
          <t>F1</t>
        </is>
      </c>
      <c r="D2574" t="inlineStr">
        <is>
          <t>IN-FONDO1</t>
        </is>
      </c>
      <c r="E2574" t="inlineStr">
        <is>
          <t>300013200002</t>
        </is>
      </c>
      <c r="F2574" t="inlineStr">
        <is>
          <t>PAL2400671A3</t>
        </is>
      </c>
      <c r="G2574" t="inlineStr">
        <is>
          <t>BU</t>
        </is>
      </c>
      <c r="H2574" t="inlineStr">
        <is>
          <t>Sector</t>
        </is>
      </c>
      <c r="I2574" t="inlineStr">
        <is>
          <t>Otros</t>
        </is>
      </c>
      <c r="J2574" t="inlineStr">
        <is>
          <t>MSCI</t>
        </is>
      </c>
      <c r="K2574" t="inlineStr"/>
      <c r="L2574" t="inlineStr">
        <is>
          <t>Intergroup</t>
        </is>
      </c>
      <c r="M2574" t="inlineStr">
        <is>
          <t>Intergroup</t>
        </is>
      </c>
      <c r="N2574" t="b">
        <v>0</v>
      </c>
      <c r="O2574" t="n">
        <v>0.34</v>
      </c>
      <c r="P2574" t="n">
        <v>0.001352330622309948</v>
      </c>
      <c r="Q2574" t="n">
        <v>2.556573326592607</v>
      </c>
      <c r="R2574" t="n">
        <v>0.8692349310414865</v>
      </c>
      <c r="S2574" t="n">
        <v>0.0004597924115853824</v>
      </c>
      <c r="T2574">
        <f>O2574*Q2574</f>
        <v/>
      </c>
      <c r="U2574">
        <f>O2574*P2574</f>
        <v/>
      </c>
    </row>
    <row r="2575">
      <c r="A2575" t="inlineStr">
        <is>
          <t>202606</t>
        </is>
      </c>
      <c r="B2575" t="inlineStr">
        <is>
          <t>Prima</t>
        </is>
      </c>
      <c r="C2575" t="inlineStr">
        <is>
          <t>F3</t>
        </is>
      </c>
      <c r="D2575" t="inlineStr">
        <is>
          <t>IN-FONDO3</t>
        </is>
      </c>
      <c r="E2575" t="inlineStr">
        <is>
          <t>300013200002</t>
        </is>
      </c>
      <c r="F2575" t="inlineStr">
        <is>
          <t>PAL2400671A3</t>
        </is>
      </c>
      <c r="G2575" t="inlineStr">
        <is>
          <t>BU</t>
        </is>
      </c>
      <c r="H2575" t="inlineStr">
        <is>
          <t>Sector</t>
        </is>
      </c>
      <c r="I2575" t="inlineStr">
        <is>
          <t>Otros</t>
        </is>
      </c>
      <c r="J2575" t="inlineStr">
        <is>
          <t>MSCI</t>
        </is>
      </c>
      <c r="K2575" t="inlineStr"/>
      <c r="L2575" t="inlineStr">
        <is>
          <t>Intergroup</t>
        </is>
      </c>
      <c r="M2575" t="inlineStr">
        <is>
          <t>Intergroup</t>
        </is>
      </c>
      <c r="N2575" t="b">
        <v>0</v>
      </c>
      <c r="O2575" t="n">
        <v>0.34</v>
      </c>
      <c r="P2575" t="n">
        <v>0.01045784734570873</v>
      </c>
      <c r="Q2575" t="n">
        <v>8.947255321025795</v>
      </c>
      <c r="R2575" t="n">
        <v>3.04206680914877</v>
      </c>
      <c r="S2575" t="n">
        <v>0.003555668097540968</v>
      </c>
      <c r="T2575">
        <f>O2575*Q2575</f>
        <v/>
      </c>
      <c r="U2575">
        <f>O2575*P2575</f>
        <v/>
      </c>
    </row>
    <row r="2576">
      <c r="A2576" t="inlineStr">
        <is>
          <t>202606</t>
        </is>
      </c>
      <c r="B2576" t="inlineStr">
        <is>
          <t>Prima</t>
        </is>
      </c>
      <c r="C2576" t="inlineStr">
        <is>
          <t>F2</t>
        </is>
      </c>
      <c r="D2576" t="inlineStr">
        <is>
          <t>IN-FONDO2</t>
        </is>
      </c>
      <c r="E2576" t="inlineStr">
        <is>
          <t>300013200002</t>
        </is>
      </c>
      <c r="F2576" t="inlineStr">
        <is>
          <t>PAL2400671A3</t>
        </is>
      </c>
      <c r="G2576" t="inlineStr">
        <is>
          <t>BU</t>
        </is>
      </c>
      <c r="H2576" t="inlineStr">
        <is>
          <t>Sector</t>
        </is>
      </c>
      <c r="I2576" t="inlineStr">
        <is>
          <t>Otros</t>
        </is>
      </c>
      <c r="J2576" t="inlineStr">
        <is>
          <t>MSCI</t>
        </is>
      </c>
      <c r="K2576" t="inlineStr"/>
      <c r="L2576" t="inlineStr">
        <is>
          <t>Intergroup</t>
        </is>
      </c>
      <c r="M2576" t="inlineStr">
        <is>
          <t>Intergroup</t>
        </is>
      </c>
      <c r="N2576" t="b">
        <v>0</v>
      </c>
      <c r="O2576" t="n">
        <v>0.34</v>
      </c>
      <c r="P2576" t="n">
        <v>0.01303727050003265</v>
      </c>
      <c r="Q2576" t="n">
        <v>81.20203077628034</v>
      </c>
      <c r="R2576" t="n">
        <v>27.60869046393532</v>
      </c>
      <c r="S2576" t="n">
        <v>0.004432671970011102</v>
      </c>
      <c r="T2576">
        <f>O2576*Q2576</f>
        <v/>
      </c>
      <c r="U2576">
        <f>O2576*P2576</f>
        <v/>
      </c>
    </row>
    <row r="2577">
      <c r="A2577" t="inlineStr">
        <is>
          <t>202606</t>
        </is>
      </c>
      <c r="B2577" t="inlineStr">
        <is>
          <t>Prima</t>
        </is>
      </c>
      <c r="C2577" t="inlineStr">
        <is>
          <t>F2</t>
        </is>
      </c>
      <c r="D2577" t="inlineStr">
        <is>
          <t>IN-FONDO2</t>
        </is>
      </c>
      <c r="E2577" t="inlineStr">
        <is>
          <t>302012200001</t>
        </is>
      </c>
      <c r="F2577" t="inlineStr">
        <is>
          <t>BMG2519Y1084</t>
        </is>
      </c>
      <c r="G2577" t="inlineStr">
        <is>
          <t>BU</t>
        </is>
      </c>
      <c r="H2577" t="inlineStr">
        <is>
          <t>Sector</t>
        </is>
      </c>
      <c r="I2577" t="inlineStr">
        <is>
          <t>Otros</t>
        </is>
      </c>
      <c r="J2577" t="inlineStr">
        <is>
          <t>MSCI</t>
        </is>
      </c>
      <c r="K2577" t="inlineStr"/>
      <c r="L2577" t="inlineStr">
        <is>
          <t>Credicorp*</t>
        </is>
      </c>
      <c r="M2577" t="inlineStr">
        <is>
          <t>Credicorp</t>
        </is>
      </c>
      <c r="N2577" t="b">
        <v>0</v>
      </c>
      <c r="O2577" t="n">
        <v>0.47</v>
      </c>
      <c r="P2577" t="n">
        <v>0.05700016568400027</v>
      </c>
      <c r="Q2577" t="n">
        <v>355.0228713988619</v>
      </c>
      <c r="R2577" t="n">
        <v>166.8607495574651</v>
      </c>
      <c r="S2577" t="n">
        <v>0.02679007787148013</v>
      </c>
      <c r="T2577">
        <f>O2577*Q2577</f>
        <v/>
      </c>
      <c r="U2577">
        <f>O2577*P2577</f>
        <v/>
      </c>
    </row>
    <row r="2578">
      <c r="A2578" t="inlineStr">
        <is>
          <t>202606</t>
        </is>
      </c>
      <c r="B2578" t="inlineStr">
        <is>
          <t>Prima</t>
        </is>
      </c>
      <c r="C2578" t="inlineStr">
        <is>
          <t>F3</t>
        </is>
      </c>
      <c r="D2578" t="inlineStr">
        <is>
          <t>IN-FONDO3</t>
        </is>
      </c>
      <c r="E2578" t="inlineStr">
        <is>
          <t>302012200001</t>
        </is>
      </c>
      <c r="F2578" t="inlineStr">
        <is>
          <t>BMG2519Y1084</t>
        </is>
      </c>
      <c r="G2578" t="inlineStr">
        <is>
          <t>BU</t>
        </is>
      </c>
      <c r="H2578" t="inlineStr">
        <is>
          <t>Sector</t>
        </is>
      </c>
      <c r="I2578" t="inlineStr">
        <is>
          <t>Otros</t>
        </is>
      </c>
      <c r="J2578" t="inlineStr">
        <is>
          <t>MSCI</t>
        </is>
      </c>
      <c r="K2578" t="inlineStr"/>
      <c r="L2578" t="inlineStr">
        <is>
          <t>Credicorp*</t>
        </is>
      </c>
      <c r="M2578" t="inlineStr">
        <is>
          <t>Credicorp</t>
        </is>
      </c>
      <c r="N2578" t="b">
        <v>0</v>
      </c>
      <c r="O2578" t="n">
        <v>0.47</v>
      </c>
      <c r="P2578" t="n">
        <v>0.07390807160742338</v>
      </c>
      <c r="Q2578" t="n">
        <v>63.23236179457348</v>
      </c>
      <c r="R2578" t="n">
        <v>29.71921004344953</v>
      </c>
      <c r="S2578" t="n">
        <v>0.03473679365548898</v>
      </c>
      <c r="T2578">
        <f>O2578*Q2578</f>
        <v/>
      </c>
      <c r="U2578">
        <f>O2578*P2578</f>
        <v/>
      </c>
    </row>
    <row r="2579">
      <c r="A2579" t="inlineStr">
        <is>
          <t>202606</t>
        </is>
      </c>
      <c r="B2579" t="inlineStr">
        <is>
          <t>Prima</t>
        </is>
      </c>
      <c r="C2579" t="inlineStr">
        <is>
          <t>F1</t>
        </is>
      </c>
      <c r="D2579" t="inlineStr">
        <is>
          <t>IN-FONDO1</t>
        </is>
      </c>
      <c r="E2579" t="inlineStr">
        <is>
          <t>302012200001</t>
        </is>
      </c>
      <c r="F2579" t="inlineStr">
        <is>
          <t>BMG2519Y1084</t>
        </is>
      </c>
      <c r="G2579" t="inlineStr">
        <is>
          <t>BU</t>
        </is>
      </c>
      <c r="H2579" t="inlineStr">
        <is>
          <t>Sector</t>
        </is>
      </c>
      <c r="I2579" t="inlineStr">
        <is>
          <t>Otros</t>
        </is>
      </c>
      <c r="J2579" t="inlineStr">
        <is>
          <t>MSCI</t>
        </is>
      </c>
      <c r="K2579" t="inlineStr"/>
      <c r="L2579" t="inlineStr">
        <is>
          <t>Credicorp*</t>
        </is>
      </c>
      <c r="M2579" t="inlineStr">
        <is>
          <t>Credicorp</t>
        </is>
      </c>
      <c r="N2579" t="b">
        <v>0</v>
      </c>
      <c r="O2579" t="n">
        <v>0.47</v>
      </c>
      <c r="P2579" t="n">
        <v>0.006080016807341585</v>
      </c>
      <c r="Q2579" t="n">
        <v>11.49423708851105</v>
      </c>
      <c r="R2579" t="n">
        <v>5.402291431600195</v>
      </c>
      <c r="S2579" t="n">
        <v>0.002857607899450545</v>
      </c>
      <c r="T2579">
        <f>O2579*Q2579</f>
        <v/>
      </c>
      <c r="U2579">
        <f>O2579*P2579</f>
        <v/>
      </c>
    </row>
    <row r="2580">
      <c r="A2580" t="inlineStr">
        <is>
          <t>202606</t>
        </is>
      </c>
      <c r="B2580" t="inlineStr">
        <is>
          <t>Prima</t>
        </is>
      </c>
      <c r="C2580" t="inlineStr">
        <is>
          <t>F1</t>
        </is>
      </c>
      <c r="D2580" t="inlineStr">
        <is>
          <t>IN-FONDO1</t>
        </is>
      </c>
      <c r="E2580" t="inlineStr">
        <is>
          <t>302029100001</t>
        </is>
      </c>
      <c r="F2580" t="inlineStr">
        <is>
          <t>PEP736581005</t>
        </is>
      </c>
      <c r="G2580" t="inlineStr">
        <is>
          <t>BU</t>
        </is>
      </c>
      <c r="H2580" t="inlineStr">
        <is>
          <t>Sector</t>
        </is>
      </c>
      <c r="I2580" t="inlineStr">
        <is>
          <t>Otros</t>
        </is>
      </c>
      <c r="J2580" t="inlineStr">
        <is>
          <t>MSCI</t>
        </is>
      </c>
      <c r="K2580" t="inlineStr"/>
      <c r="L2580" t="inlineStr">
        <is>
          <t>Aenza</t>
        </is>
      </c>
      <c r="M2580" t="inlineStr">
        <is>
          <t>Aenza</t>
        </is>
      </c>
      <c r="N2580" t="b">
        <v>0</v>
      </c>
      <c r="O2580" t="n">
        <v>140.61</v>
      </c>
      <c r="P2580" t="n">
        <v>0.001029543669178871</v>
      </c>
      <c r="Q2580" t="n">
        <v>1.946346433159242</v>
      </c>
      <c r="R2580" t="n">
        <v>273.675771966521</v>
      </c>
      <c r="S2580" t="n">
        <v>0.1447641353232411</v>
      </c>
      <c r="T2580">
        <f>O2580*Q2580</f>
        <v/>
      </c>
      <c r="U2580">
        <f>O2580*P2580</f>
        <v/>
      </c>
    </row>
    <row r="2581">
      <c r="A2581" t="inlineStr">
        <is>
          <t>202606</t>
        </is>
      </c>
      <c r="B2581" t="inlineStr">
        <is>
          <t>Prima</t>
        </is>
      </c>
      <c r="C2581" t="inlineStr">
        <is>
          <t>F3</t>
        </is>
      </c>
      <c r="D2581" t="inlineStr">
        <is>
          <t>IN-FONDO3</t>
        </is>
      </c>
      <c r="E2581" t="inlineStr">
        <is>
          <t>302029100001</t>
        </is>
      </c>
      <c r="F2581" t="inlineStr">
        <is>
          <t>PEP736581005</t>
        </is>
      </c>
      <c r="G2581" t="inlineStr">
        <is>
          <t>BU</t>
        </is>
      </c>
      <c r="H2581" t="inlineStr">
        <is>
          <t>Sector</t>
        </is>
      </c>
      <c r="I2581" t="inlineStr">
        <is>
          <t>Otros</t>
        </is>
      </c>
      <c r="J2581" t="inlineStr">
        <is>
          <t>MSCI</t>
        </is>
      </c>
      <c r="K2581" t="inlineStr"/>
      <c r="L2581" t="inlineStr">
        <is>
          <t>Aenza</t>
        </is>
      </c>
      <c r="M2581" t="inlineStr">
        <is>
          <t>Aenza</t>
        </is>
      </c>
      <c r="N2581" t="b">
        <v>0</v>
      </c>
      <c r="O2581" t="n">
        <v>140.61</v>
      </c>
      <c r="P2581" t="n">
        <v>0.01186365090485223</v>
      </c>
      <c r="Q2581" t="n">
        <v>10.14999647406289</v>
      </c>
      <c r="R2581" t="n">
        <v>1427.191004217983</v>
      </c>
      <c r="S2581" t="n">
        <v>1.668147953731272</v>
      </c>
      <c r="T2581">
        <f>O2581*Q2581</f>
        <v/>
      </c>
      <c r="U2581">
        <f>O2581*P2581</f>
        <v/>
      </c>
    </row>
    <row r="2582">
      <c r="A2582" t="inlineStr">
        <is>
          <t>202606</t>
        </is>
      </c>
      <c r="B2582" t="inlineStr">
        <is>
          <t>Prima</t>
        </is>
      </c>
      <c r="C2582" t="inlineStr">
        <is>
          <t>F2</t>
        </is>
      </c>
      <c r="D2582" t="inlineStr">
        <is>
          <t>IN-FONDO2</t>
        </is>
      </c>
      <c r="E2582" t="inlineStr">
        <is>
          <t>302029100001</t>
        </is>
      </c>
      <c r="F2582" t="inlineStr">
        <is>
          <t>PEP736581005</t>
        </is>
      </c>
      <c r="G2582" t="inlineStr">
        <is>
          <t>BU</t>
        </is>
      </c>
      <c r="H2582" t="inlineStr">
        <is>
          <t>Sector</t>
        </is>
      </c>
      <c r="I2582" t="inlineStr">
        <is>
          <t>Otros</t>
        </is>
      </c>
      <c r="J2582" t="inlineStr">
        <is>
          <t>MSCI</t>
        </is>
      </c>
      <c r="K2582" t="inlineStr"/>
      <c r="L2582" t="inlineStr">
        <is>
          <t>Aenza</t>
        </is>
      </c>
      <c r="M2582" t="inlineStr">
        <is>
          <t>Aenza</t>
        </is>
      </c>
      <c r="N2582" t="b">
        <v>0</v>
      </c>
      <c r="O2582" t="n">
        <v>140.61</v>
      </c>
      <c r="P2582" t="n">
        <v>0.002338637046052939</v>
      </c>
      <c r="Q2582" t="n">
        <v>14.56609168212507</v>
      </c>
      <c r="R2582" t="n">
        <v>2048.138151423606</v>
      </c>
      <c r="S2582" t="n">
        <v>0.3288357550455038</v>
      </c>
      <c r="T2582">
        <f>O2582*Q2582</f>
        <v/>
      </c>
      <c r="U2582">
        <f>O2582*P2582</f>
        <v/>
      </c>
    </row>
    <row r="2583">
      <c r="A2583" t="inlineStr">
        <is>
          <t>202606</t>
        </is>
      </c>
      <c r="B2583" t="inlineStr">
        <is>
          <t>Prima</t>
        </is>
      </c>
      <c r="C2583" t="inlineStr">
        <is>
          <t>F1</t>
        </is>
      </c>
      <c r="D2583" t="inlineStr">
        <is>
          <t>IN-FONDO1</t>
        </is>
      </c>
      <c r="E2583" t="inlineStr">
        <is>
          <t>302107100001</t>
        </is>
      </c>
      <c r="F2583" t="inlineStr">
        <is>
          <t>PEP736001004</t>
        </is>
      </c>
      <c r="G2583" t="inlineStr">
        <is>
          <t>BU</t>
        </is>
      </c>
      <c r="H2583" t="inlineStr">
        <is>
          <t>Sector</t>
        </is>
      </c>
      <c r="I2583" t="inlineStr">
        <is>
          <t>Otros</t>
        </is>
      </c>
      <c r="J2583" t="inlineStr">
        <is>
          <t>MSCI</t>
        </is>
      </c>
      <c r="K2583" t="inlineStr"/>
      <c r="L2583" t="inlineStr">
        <is>
          <t>Ferreyros</t>
        </is>
      </c>
      <c r="M2583" t="inlineStr">
        <is>
          <t>Ferreyros</t>
        </is>
      </c>
      <c r="N2583" t="b">
        <v>0</v>
      </c>
      <c r="O2583" t="n">
        <v>6.24</v>
      </c>
      <c r="P2583" t="n">
        <v>0.006184030932219803</v>
      </c>
      <c r="Q2583" t="n">
        <v>11.69087519820519</v>
      </c>
      <c r="R2583" t="n">
        <v>72.9510612368004</v>
      </c>
      <c r="S2583" t="n">
        <v>0.03858835301705157</v>
      </c>
      <c r="T2583">
        <f>O2583*Q2583</f>
        <v/>
      </c>
      <c r="U2583">
        <f>O2583*P2583</f>
        <v/>
      </c>
    </row>
    <row r="2584">
      <c r="A2584" t="inlineStr">
        <is>
          <t>202606</t>
        </is>
      </c>
      <c r="B2584" t="inlineStr">
        <is>
          <t>Prima</t>
        </is>
      </c>
      <c r="C2584" t="inlineStr">
        <is>
          <t>F3</t>
        </is>
      </c>
      <c r="D2584" t="inlineStr">
        <is>
          <t>IN-FONDO3</t>
        </is>
      </c>
      <c r="E2584" t="inlineStr">
        <is>
          <t>302107100001</t>
        </is>
      </c>
      <c r="F2584" t="inlineStr">
        <is>
          <t>PEP736001004</t>
        </is>
      </c>
      <c r="G2584" t="inlineStr">
        <is>
          <t>BU</t>
        </is>
      </c>
      <c r="H2584" t="inlineStr">
        <is>
          <t>Sector</t>
        </is>
      </c>
      <c r="I2584" t="inlineStr">
        <is>
          <t>Otros</t>
        </is>
      </c>
      <c r="J2584" t="inlineStr">
        <is>
          <t>MSCI</t>
        </is>
      </c>
      <c r="K2584" t="inlineStr"/>
      <c r="L2584" t="inlineStr">
        <is>
          <t>Ferreyros</t>
        </is>
      </c>
      <c r="M2584" t="inlineStr">
        <is>
          <t>Ferreyros</t>
        </is>
      </c>
      <c r="N2584" t="b">
        <v>0</v>
      </c>
      <c r="O2584" t="n">
        <v>6.24</v>
      </c>
      <c r="P2584" t="n">
        <v>0.02804831416128835</v>
      </c>
      <c r="Q2584" t="n">
        <v>23.99685325569103</v>
      </c>
      <c r="R2584" t="n">
        <v>149.740364315512</v>
      </c>
      <c r="S2584" t="n">
        <v>0.1750214803664393</v>
      </c>
      <c r="T2584">
        <f>O2584*Q2584</f>
        <v/>
      </c>
      <c r="U2584">
        <f>O2584*P2584</f>
        <v/>
      </c>
    </row>
    <row r="2585">
      <c r="A2585" t="inlineStr">
        <is>
          <t>202606</t>
        </is>
      </c>
      <c r="B2585" t="inlineStr">
        <is>
          <t>Prima</t>
        </is>
      </c>
      <c r="C2585" t="inlineStr">
        <is>
          <t>F2</t>
        </is>
      </c>
      <c r="D2585" t="inlineStr">
        <is>
          <t>IN-FONDO2</t>
        </is>
      </c>
      <c r="E2585" t="inlineStr">
        <is>
          <t>302107100001</t>
        </is>
      </c>
      <c r="F2585" t="inlineStr">
        <is>
          <t>PEP736001004</t>
        </is>
      </c>
      <c r="G2585" t="inlineStr">
        <is>
          <t>BU</t>
        </is>
      </c>
      <c r="H2585" t="inlineStr">
        <is>
          <t>Sector</t>
        </is>
      </c>
      <c r="I2585" t="inlineStr">
        <is>
          <t>Otros</t>
        </is>
      </c>
      <c r="J2585" t="inlineStr">
        <is>
          <t>MSCI</t>
        </is>
      </c>
      <c r="K2585" t="inlineStr"/>
      <c r="L2585" t="inlineStr">
        <is>
          <t>Ferreyros</t>
        </is>
      </c>
      <c r="M2585" t="inlineStr">
        <is>
          <t>Ferreyros</t>
        </is>
      </c>
      <c r="N2585" t="b">
        <v>0</v>
      </c>
      <c r="O2585" t="n">
        <v>6.24</v>
      </c>
      <c r="P2585" t="n">
        <v>0.01146439166181781</v>
      </c>
      <c r="Q2585" t="n">
        <v>71.40542834881963</v>
      </c>
      <c r="R2585" t="n">
        <v>445.5698728966345</v>
      </c>
      <c r="S2585" t="n">
        <v>0.07153780396974313</v>
      </c>
      <c r="T2585">
        <f>O2585*Q2585</f>
        <v/>
      </c>
      <c r="U2585">
        <f>O2585*P2585</f>
        <v/>
      </c>
    </row>
    <row r="2586">
      <c r="A2586" t="inlineStr">
        <is>
          <t>202606</t>
        </is>
      </c>
      <c r="B2586" t="inlineStr">
        <is>
          <t>Prima</t>
        </is>
      </c>
      <c r="C2586" t="inlineStr">
        <is>
          <t>F3</t>
        </is>
      </c>
      <c r="D2586" t="inlineStr">
        <is>
          <t>IN-FONDO3</t>
        </is>
      </c>
      <c r="E2586" t="inlineStr">
        <is>
          <t>5273932EA359</t>
        </is>
      </c>
      <c r="F2586" t="inlineStr">
        <is>
          <t>US78464A3591</t>
        </is>
      </c>
      <c r="G2586" t="inlineStr">
        <is>
          <t>TD</t>
        </is>
      </c>
      <c r="H2586" t="inlineStr">
        <is>
          <t>Sector</t>
        </is>
      </c>
      <c r="I2586" t="inlineStr">
        <is>
          <t>RF</t>
        </is>
      </c>
      <c r="J2586" t="inlineStr">
        <is>
          <t>MSCI</t>
        </is>
      </c>
      <c r="K2586" t="inlineStr"/>
      <c r="L2586" t="inlineStr">
        <is>
          <t>SSGA - Bloomberg Barclays Convertible Securities</t>
        </is>
      </c>
      <c r="M2586" t="inlineStr">
        <is>
          <t>SSGA - Bloomberg Barclays Convertible Securities</t>
        </is>
      </c>
      <c r="N2586" t="b">
        <v>0</v>
      </c>
      <c r="O2586" t="n">
        <v>46.54267703</v>
      </c>
      <c r="P2586" t="n">
        <v>0.005891548681937054</v>
      </c>
      <c r="Q2586" t="n">
        <v>5.040539276486393</v>
      </c>
      <c r="R2586" t="n">
        <v>234.6001916025361</v>
      </c>
      <c r="S2586" t="n">
        <v>0.2742084475099185</v>
      </c>
      <c r="T2586">
        <f>O2586*Q2586</f>
        <v/>
      </c>
      <c r="U2586">
        <f>O2586*P2586</f>
        <v/>
      </c>
    </row>
    <row r="2587">
      <c r="A2587" t="inlineStr">
        <is>
          <t>202606</t>
        </is>
      </c>
      <c r="B2587" t="inlineStr">
        <is>
          <t>Prima</t>
        </is>
      </c>
      <c r="C2587" t="inlineStr">
        <is>
          <t>F2</t>
        </is>
      </c>
      <c r="D2587" t="inlineStr">
        <is>
          <t>IN-FONDO2</t>
        </is>
      </c>
      <c r="E2587" t="inlineStr">
        <is>
          <t>5273932EA359</t>
        </is>
      </c>
      <c r="F2587" t="inlineStr">
        <is>
          <t>US78464A3591</t>
        </is>
      </c>
      <c r="G2587" t="inlineStr">
        <is>
          <t>TD</t>
        </is>
      </c>
      <c r="H2587" t="inlineStr">
        <is>
          <t>Sector</t>
        </is>
      </c>
      <c r="I2587" t="inlineStr">
        <is>
          <t>RF</t>
        </is>
      </c>
      <c r="J2587" t="inlineStr">
        <is>
          <t>MSCI</t>
        </is>
      </c>
      <c r="K2587" t="inlineStr"/>
      <c r="L2587" t="inlineStr">
        <is>
          <t>SSGA - Bloomberg Barclays Convertible Securities</t>
        </is>
      </c>
      <c r="M2587" t="inlineStr">
        <is>
          <t>SSGA - Bloomberg Barclays Convertible Securities</t>
        </is>
      </c>
      <c r="N2587" t="b">
        <v>0</v>
      </c>
      <c r="O2587" t="n">
        <v>46.54267703</v>
      </c>
      <c r="P2587" t="n">
        <v>0.00541871397347782</v>
      </c>
      <c r="Q2587" t="n">
        <v>33.75020705761258</v>
      </c>
      <c r="R2587" t="n">
        <v>1570.824986778089</v>
      </c>
      <c r="S2587" t="n">
        <v>0.2522014543855262</v>
      </c>
      <c r="T2587">
        <f>O2587*Q2587</f>
        <v/>
      </c>
      <c r="U2587">
        <f>O2587*P2587</f>
        <v/>
      </c>
    </row>
    <row r="2588">
      <c r="A2588" t="inlineStr">
        <is>
          <t>202606</t>
        </is>
      </c>
      <c r="B2588" t="inlineStr">
        <is>
          <t>Prima</t>
        </is>
      </c>
      <c r="C2588" t="inlineStr">
        <is>
          <t>F1</t>
        </is>
      </c>
      <c r="D2588" t="inlineStr">
        <is>
          <t>IN-FONDO1</t>
        </is>
      </c>
      <c r="E2588" t="inlineStr">
        <is>
          <t>5274494F4261</t>
        </is>
      </c>
      <c r="F2588" t="inlineStr">
        <is>
          <t>FR0010642611</t>
        </is>
      </c>
      <c r="G2588" t="inlineStr">
        <is>
          <t>TD</t>
        </is>
      </c>
      <c r="H2588" t="inlineStr">
        <is>
          <t>Sector</t>
        </is>
      </c>
      <c r="I2588" t="inlineStr">
        <is>
          <t>RF</t>
        </is>
      </c>
      <c r="J2588" t="inlineStr">
        <is>
          <t>MSCI</t>
        </is>
      </c>
      <c r="K2588" t="inlineStr"/>
      <c r="L2588" t="inlineStr">
        <is>
          <t>Lazard - Convertible Europe Fund</t>
        </is>
      </c>
      <c r="M2588" t="inlineStr">
        <is>
          <t>Lazard - Convertible Europe Fund</t>
        </is>
      </c>
      <c r="N2588" t="b">
        <v>0</v>
      </c>
      <c r="O2588" t="n">
        <v>170.71664711</v>
      </c>
      <c r="P2588" t="n">
        <v>0.002714544047708526</v>
      </c>
      <c r="Q2588" t="n">
        <v>5.131830036044059</v>
      </c>
      <c r="R2588" t="n">
        <v>876.0888172918322</v>
      </c>
      <c r="S2588" t="n">
        <v>0.4634178582572074</v>
      </c>
      <c r="T2588">
        <f>O2588*Q2588</f>
        <v/>
      </c>
      <c r="U2588">
        <f>O2588*P2588</f>
        <v/>
      </c>
    </row>
    <row r="2589">
      <c r="A2589" t="inlineStr">
        <is>
          <t>202606</t>
        </is>
      </c>
      <c r="B2589" t="inlineStr">
        <is>
          <t>Prima</t>
        </is>
      </c>
      <c r="C2589" t="inlineStr">
        <is>
          <t>F2</t>
        </is>
      </c>
      <c r="D2589" t="inlineStr">
        <is>
          <t>IN-FONDO2</t>
        </is>
      </c>
      <c r="E2589" t="inlineStr">
        <is>
          <t>5274494F4261</t>
        </is>
      </c>
      <c r="F2589" t="inlineStr">
        <is>
          <t>FR0010642611</t>
        </is>
      </c>
      <c r="G2589" t="inlineStr">
        <is>
          <t>TD</t>
        </is>
      </c>
      <c r="H2589" t="inlineStr">
        <is>
          <t>Sector</t>
        </is>
      </c>
      <c r="I2589" t="inlineStr">
        <is>
          <t>RF</t>
        </is>
      </c>
      <c r="J2589" t="inlineStr">
        <is>
          <t>MSCI</t>
        </is>
      </c>
      <c r="K2589" t="inlineStr"/>
      <c r="L2589" t="inlineStr">
        <is>
          <t>Lazard - Convertible Europe Fund</t>
        </is>
      </c>
      <c r="M2589" t="inlineStr">
        <is>
          <t>Lazard - Convertible Europe Fund</t>
        </is>
      </c>
      <c r="N2589" t="b">
        <v>0</v>
      </c>
      <c r="O2589" t="n">
        <v>170.71664711</v>
      </c>
      <c r="P2589" t="n">
        <v>0.001670732993457983</v>
      </c>
      <c r="Q2589" t="n">
        <v>10.40608246591051</v>
      </c>
      <c r="R2589" t="n">
        <v>1776.491508130403</v>
      </c>
      <c r="S2589" t="n">
        <v>0.2852219348592004</v>
      </c>
      <c r="T2589">
        <f>O2589*Q2589</f>
        <v/>
      </c>
      <c r="U2589">
        <f>O2589*P2589</f>
        <v/>
      </c>
    </row>
    <row r="2590">
      <c r="A2590" t="inlineStr">
        <is>
          <t>202606</t>
        </is>
      </c>
      <c r="B2590" t="inlineStr">
        <is>
          <t>Prima</t>
        </is>
      </c>
      <c r="C2590" t="inlineStr">
        <is>
          <t>F1</t>
        </is>
      </c>
      <c r="D2590" t="inlineStr">
        <is>
          <t>IN-FONDO1</t>
        </is>
      </c>
      <c r="E2590" t="inlineStr">
        <is>
          <t>5271112E8513</t>
        </is>
      </c>
      <c r="F2590" t="inlineStr">
        <is>
          <t>US4642885135</t>
        </is>
      </c>
      <c r="G2590" t="inlineStr">
        <is>
          <t>TD</t>
        </is>
      </c>
      <c r="H2590" t="inlineStr">
        <is>
          <t>Sector</t>
        </is>
      </c>
      <c r="I2590" t="inlineStr">
        <is>
          <t>RF</t>
        </is>
      </c>
      <c r="J2590" t="inlineStr">
        <is>
          <t>MSCI</t>
        </is>
      </c>
      <c r="K2590" t="inlineStr"/>
      <c r="L2590" t="inlineStr">
        <is>
          <t>BlackRock - iShares iBoxx High Yield Corporate Bond</t>
        </is>
      </c>
      <c r="M2590" t="inlineStr">
        <is>
          <t>BlackRock - iShares iBoxx High Yield Corporate Bond</t>
        </is>
      </c>
      <c r="N2590" t="b">
        <v>0</v>
      </c>
      <c r="O2590" t="n">
        <v>96.08904776999999</v>
      </c>
      <c r="P2590" t="n">
        <v>0.006890316735379084</v>
      </c>
      <c r="Q2590" t="n">
        <v>13.02610447980184</v>
      </c>
      <c r="R2590" t="n">
        <v>1251.66597561669</v>
      </c>
      <c r="S2590" t="n">
        <v>0.6620839739362712</v>
      </c>
      <c r="T2590">
        <f>O2590*Q2590</f>
        <v/>
      </c>
      <c r="U2590">
        <f>O2590*P2590</f>
        <v/>
      </c>
    </row>
    <row r="2591">
      <c r="A2591" t="inlineStr">
        <is>
          <t>202606</t>
        </is>
      </c>
      <c r="B2591" t="inlineStr">
        <is>
          <t>Prima</t>
        </is>
      </c>
      <c r="C2591" t="inlineStr">
        <is>
          <t>F1</t>
        </is>
      </c>
      <c r="D2591" t="inlineStr">
        <is>
          <t>IN-FONDO1</t>
        </is>
      </c>
      <c r="E2591" t="inlineStr">
        <is>
          <t>5274174FF284</t>
        </is>
      </c>
      <c r="F2591" t="inlineStr">
        <is>
          <t>LU1797525737</t>
        </is>
      </c>
      <c r="G2591" t="inlineStr">
        <is>
          <t>TD</t>
        </is>
      </c>
      <c r="H2591" t="inlineStr">
        <is>
          <t>Sector</t>
        </is>
      </c>
      <c r="I2591" t="inlineStr">
        <is>
          <t>RF</t>
        </is>
      </c>
      <c r="J2591" t="inlineStr">
        <is>
          <t>MSCI</t>
        </is>
      </c>
      <c r="K2591" t="inlineStr"/>
      <c r="L2591" t="inlineStr">
        <is>
          <t>Candriam Bonds - Global High Yield</t>
        </is>
      </c>
      <c r="M2591" t="inlineStr">
        <is>
          <t>Candriam Bonds - Global High Yield</t>
        </is>
      </c>
      <c r="N2591" t="b">
        <v>0</v>
      </c>
      <c r="O2591" t="n">
        <v>102.23762884</v>
      </c>
      <c r="P2591" t="n">
        <v>0.009178177550447003</v>
      </c>
      <c r="Q2591" t="n">
        <v>17.3512922987156</v>
      </c>
      <c r="R2591" t="n">
        <v>1773.954981930436</v>
      </c>
      <c r="S2591" t="n">
        <v>0.9383551098302211</v>
      </c>
      <c r="T2591">
        <f>O2591*Q2591</f>
        <v/>
      </c>
      <c r="U2591">
        <f>O2591*P2591</f>
        <v/>
      </c>
    </row>
    <row r="2592">
      <c r="A2592" t="inlineStr">
        <is>
          <t>202606</t>
        </is>
      </c>
      <c r="B2592" t="inlineStr">
        <is>
          <t>Prima</t>
        </is>
      </c>
      <c r="C2592" t="inlineStr">
        <is>
          <t>F2</t>
        </is>
      </c>
      <c r="D2592" t="inlineStr">
        <is>
          <t>IN-FONDO2</t>
        </is>
      </c>
      <c r="E2592" t="inlineStr">
        <is>
          <t>5274174FF284</t>
        </is>
      </c>
      <c r="F2592" t="inlineStr">
        <is>
          <t>LU1797525737</t>
        </is>
      </c>
      <c r="G2592" t="inlineStr">
        <is>
          <t>TD</t>
        </is>
      </c>
      <c r="H2592" t="inlineStr">
        <is>
          <t>Sector</t>
        </is>
      </c>
      <c r="I2592" t="inlineStr">
        <is>
          <t>RF</t>
        </is>
      </c>
      <c r="J2592" t="inlineStr">
        <is>
          <t>MSCI</t>
        </is>
      </c>
      <c r="K2592" t="inlineStr"/>
      <c r="L2592" t="inlineStr">
        <is>
          <t>Candriam Bonds - Global High Yield</t>
        </is>
      </c>
      <c r="M2592" t="inlineStr">
        <is>
          <t>Candriam Bonds - Global High Yield</t>
        </is>
      </c>
      <c r="N2592" t="b">
        <v>0</v>
      </c>
      <c r="O2592" t="n">
        <v>102.23762884</v>
      </c>
      <c r="P2592" t="n">
        <v>0.002857482948427729</v>
      </c>
      <c r="Q2592" t="n">
        <v>17.79769916719482</v>
      </c>
      <c r="R2592" t="n">
        <v>1819.594561661642</v>
      </c>
      <c r="S2592" t="n">
        <v>0.2921422810979831</v>
      </c>
      <c r="T2592">
        <f>O2592*Q2592</f>
        <v/>
      </c>
      <c r="U2592">
        <f>O2592*P2592</f>
        <v/>
      </c>
    </row>
    <row r="2593">
      <c r="A2593" t="inlineStr">
        <is>
          <t>202606</t>
        </is>
      </c>
      <c r="B2593" t="inlineStr">
        <is>
          <t>Prima</t>
        </is>
      </c>
      <c r="C2593" t="inlineStr">
        <is>
          <t>F1</t>
        </is>
      </c>
      <c r="D2593" t="inlineStr">
        <is>
          <t>IN-FONDO1</t>
        </is>
      </c>
      <c r="E2593" t="inlineStr">
        <is>
          <t>5271112E7432</t>
        </is>
      </c>
      <c r="F2593" t="inlineStr">
        <is>
          <t>US4642874329</t>
        </is>
      </c>
      <c r="G2593" t="inlineStr">
        <is>
          <t>TD</t>
        </is>
      </c>
      <c r="H2593" t="inlineStr">
        <is>
          <t>Sector</t>
        </is>
      </c>
      <c r="I2593" t="inlineStr">
        <is>
          <t>RF</t>
        </is>
      </c>
      <c r="J2593" t="inlineStr">
        <is>
          <t>MSCI</t>
        </is>
      </c>
      <c r="K2593" t="inlineStr"/>
      <c r="L2593" t="inlineStr">
        <is>
          <t>BlackRock - iShares -20+ Year Treasury Bond ETF</t>
        </is>
      </c>
      <c r="M2593" t="inlineStr">
        <is>
          <t>BlackRock - iShares -20+ Year Treasury Bond ETF</t>
        </is>
      </c>
      <c r="N2593" t="b">
        <v>0</v>
      </c>
      <c r="O2593" t="n">
        <v>202.59174265</v>
      </c>
      <c r="P2593" t="n">
        <v>0.005161368472046085</v>
      </c>
      <c r="Q2593" t="n">
        <v>9.757537651413717</v>
      </c>
      <c r="R2593" t="n">
        <v>1976.796556772893</v>
      </c>
      <c r="S2593" t="n">
        <v>1.045650633210584</v>
      </c>
      <c r="T2593">
        <f>O2593*Q2593</f>
        <v/>
      </c>
      <c r="U2593">
        <f>O2593*P2593</f>
        <v/>
      </c>
    </row>
    <row r="2594">
      <c r="A2594" t="inlineStr">
        <is>
          <t>202606</t>
        </is>
      </c>
      <c r="B2594" t="inlineStr">
        <is>
          <t>Prima</t>
        </is>
      </c>
      <c r="C2594" t="inlineStr">
        <is>
          <t>F2</t>
        </is>
      </c>
      <c r="D2594" t="inlineStr">
        <is>
          <t>IN-FONDO2</t>
        </is>
      </c>
      <c r="E2594" t="inlineStr">
        <is>
          <t>5274862F2445</t>
        </is>
      </c>
      <c r="F2594" t="inlineStr">
        <is>
          <t>LU1564424452</t>
        </is>
      </c>
      <c r="G2594" t="inlineStr">
        <is>
          <t>TD</t>
        </is>
      </c>
      <c r="H2594" t="inlineStr">
        <is>
          <t>Sector</t>
        </is>
      </c>
      <c r="I2594" t="inlineStr">
        <is>
          <t>RF</t>
        </is>
      </c>
      <c r="J2594" t="inlineStr">
        <is>
          <t>MSCI</t>
        </is>
      </c>
      <c r="K2594" t="inlineStr"/>
      <c r="L2594" t="inlineStr">
        <is>
          <t>Edmond de Rothschild - Corp EM Debt USD</t>
        </is>
      </c>
      <c r="M2594" t="inlineStr">
        <is>
          <t>Edmond de Rothschild - Corp EM Debt USD</t>
        </is>
      </c>
      <c r="N2594" t="b">
        <v>0</v>
      </c>
      <c r="O2594" t="n">
        <v>346.48616001</v>
      </c>
      <c r="P2594" t="n">
        <v>0.001929307625768365</v>
      </c>
      <c r="Q2594" t="n">
        <v>12.01660249391641</v>
      </c>
      <c r="R2594" t="n">
        <v>4163.586454483685</v>
      </c>
      <c r="S2594" t="n">
        <v>0.6684783907304909</v>
      </c>
      <c r="T2594">
        <f>O2594*Q2594</f>
        <v/>
      </c>
      <c r="U2594">
        <f>O2594*P2594</f>
        <v/>
      </c>
    </row>
    <row r="2595">
      <c r="A2595" t="inlineStr">
        <is>
          <t>202606</t>
        </is>
      </c>
      <c r="B2595" t="inlineStr">
        <is>
          <t>Prima</t>
        </is>
      </c>
      <c r="C2595" t="inlineStr">
        <is>
          <t>F1</t>
        </is>
      </c>
      <c r="D2595" t="inlineStr">
        <is>
          <t>IN-FONDO1</t>
        </is>
      </c>
      <c r="E2595" t="inlineStr">
        <is>
          <t>5274862F2445</t>
        </is>
      </c>
      <c r="F2595" t="inlineStr">
        <is>
          <t>LU1564424452</t>
        </is>
      </c>
      <c r="G2595" t="inlineStr">
        <is>
          <t>TD</t>
        </is>
      </c>
      <c r="H2595" t="inlineStr">
        <is>
          <t>Sector</t>
        </is>
      </c>
      <c r="I2595" t="inlineStr">
        <is>
          <t>RF</t>
        </is>
      </c>
      <c r="J2595" t="inlineStr">
        <is>
          <t>MSCI</t>
        </is>
      </c>
      <c r="K2595" t="inlineStr"/>
      <c r="L2595" t="inlineStr">
        <is>
          <t>Edmond de Rothschild - Corp EM Debt USD</t>
        </is>
      </c>
      <c r="M2595" t="inlineStr">
        <is>
          <t>Edmond de Rothschild - Corp EM Debt USD</t>
        </is>
      </c>
      <c r="N2595" t="b">
        <v>0</v>
      </c>
      <c r="O2595" t="n">
        <v>346.48616001</v>
      </c>
      <c r="P2595" t="n">
        <v>0.01350709307578543</v>
      </c>
      <c r="Q2595" t="n">
        <v>25.53508240342293</v>
      </c>
      <c r="R2595" t="n">
        <v>8847.552647500932</v>
      </c>
      <c r="S2595" t="n">
        <v>4.680020812726553</v>
      </c>
      <c r="T2595">
        <f>O2595*Q2595</f>
        <v/>
      </c>
      <c r="U2595">
        <f>O2595*P2595</f>
        <v/>
      </c>
    </row>
    <row r="2596">
      <c r="A2596" t="inlineStr">
        <is>
          <t>202606</t>
        </is>
      </c>
      <c r="B2596" t="inlineStr">
        <is>
          <t>Prima</t>
        </is>
      </c>
      <c r="C2596" t="inlineStr">
        <is>
          <t>F3</t>
        </is>
      </c>
      <c r="D2596" t="inlineStr">
        <is>
          <t>IN-FONDO3</t>
        </is>
      </c>
      <c r="E2596" t="inlineStr">
        <is>
          <t>5270252F1414</t>
        </is>
      </c>
      <c r="F2596" t="inlineStr">
        <is>
          <t>LU0132414144</t>
        </is>
      </c>
      <c r="G2596" t="inlineStr">
        <is>
          <t>TD</t>
        </is>
      </c>
      <c r="H2596" t="inlineStr">
        <is>
          <t>Sector</t>
        </is>
      </c>
      <c r="I2596" t="inlineStr">
        <is>
          <t>RF</t>
        </is>
      </c>
      <c r="J2596" t="inlineStr">
        <is>
          <t>MSCI</t>
        </is>
      </c>
      <c r="K2596" t="inlineStr"/>
      <c r="L2596" t="inlineStr">
        <is>
          <t>Aberdeen - Select Emerging Markets Bond</t>
        </is>
      </c>
      <c r="M2596" t="inlineStr">
        <is>
          <t>Aberdeen - Select Emerging Markets Bond</t>
        </is>
      </c>
      <c r="N2596" t="b">
        <v>0</v>
      </c>
      <c r="O2596" t="n">
        <v>319.17899848</v>
      </c>
      <c r="P2596" t="n">
        <v>6.185973978870828e-11</v>
      </c>
      <c r="Q2596" t="n">
        <v>5.292436078720387e-08</v>
      </c>
      <c r="R2596" t="n">
        <v>1.689234447125392e-05</v>
      </c>
      <c r="S2596" t="n">
        <v>1.974432979199332e-08</v>
      </c>
      <c r="T2596">
        <f>O2596*Q2596</f>
        <v/>
      </c>
      <c r="U2596">
        <f>O2596*P2596</f>
        <v/>
      </c>
    </row>
    <row r="2597">
      <c r="A2597" t="inlineStr">
        <is>
          <t>202606</t>
        </is>
      </c>
      <c r="B2597" t="inlineStr">
        <is>
          <t>Prima</t>
        </is>
      </c>
      <c r="C2597" t="inlineStr">
        <is>
          <t>F2</t>
        </is>
      </c>
      <c r="D2597" t="inlineStr">
        <is>
          <t>IN-FONDO2</t>
        </is>
      </c>
      <c r="E2597" t="inlineStr">
        <is>
          <t>5276802F6309</t>
        </is>
      </c>
      <c r="F2597" t="inlineStr">
        <is>
          <t>LU2219663098</t>
        </is>
      </c>
      <c r="G2597" t="inlineStr">
        <is>
          <t>TD</t>
        </is>
      </c>
      <c r="H2597" t="inlineStr">
        <is>
          <t>Sector</t>
        </is>
      </c>
      <c r="I2597" t="inlineStr">
        <is>
          <t>RF</t>
        </is>
      </c>
      <c r="J2597" t="inlineStr">
        <is>
          <t>MSCI</t>
        </is>
      </c>
      <c r="K2597" t="inlineStr"/>
      <c r="L2597" t="inlineStr">
        <is>
          <t>Azimut Investments SA - AZ Fund 3, AZ Bond Frontier Markets Debt</t>
        </is>
      </c>
      <c r="M2597" t="inlineStr">
        <is>
          <t>Azimut Investments SA - AZ Fund 3, AZ Bond Frontier Markets Debt</t>
        </is>
      </c>
      <c r="N2597" t="b">
        <v>0</v>
      </c>
      <c r="O2597" t="n">
        <v>0.84810302</v>
      </c>
      <c r="P2597" t="n">
        <v>0.001677266604773588</v>
      </c>
      <c r="Q2597" t="n">
        <v>10.44677675902414</v>
      </c>
      <c r="R2597" t="n">
        <v>8.859942918594184</v>
      </c>
      <c r="S2597" t="n">
        <v>0.001422494872853626</v>
      </c>
      <c r="T2597">
        <f>O2597*Q2597</f>
        <v/>
      </c>
      <c r="U2597">
        <f>O2597*P2597</f>
        <v/>
      </c>
    </row>
    <row r="2598">
      <c r="A2598" t="inlineStr">
        <is>
          <t>202606</t>
        </is>
      </c>
      <c r="B2598" t="inlineStr">
        <is>
          <t>Prima</t>
        </is>
      </c>
      <c r="C2598" t="inlineStr">
        <is>
          <t>F1</t>
        </is>
      </c>
      <c r="D2598" t="inlineStr">
        <is>
          <t>IN-FONDO1</t>
        </is>
      </c>
      <c r="E2598" t="inlineStr">
        <is>
          <t>5276802F6309</t>
        </is>
      </c>
      <c r="F2598" t="inlineStr">
        <is>
          <t>LU2219663098</t>
        </is>
      </c>
      <c r="G2598" t="inlineStr">
        <is>
          <t>TD</t>
        </is>
      </c>
      <c r="H2598" t="inlineStr">
        <is>
          <t>Sector</t>
        </is>
      </c>
      <c r="I2598" t="inlineStr">
        <is>
          <t>RF</t>
        </is>
      </c>
      <c r="J2598" t="inlineStr">
        <is>
          <t>MSCI</t>
        </is>
      </c>
      <c r="K2598" t="inlineStr"/>
      <c r="L2598" t="inlineStr">
        <is>
          <t>Azimut Investments SA - AZ Fund 3, AZ Bond Frontier Markets Debt</t>
        </is>
      </c>
      <c r="M2598" t="inlineStr">
        <is>
          <t>Azimut Investments SA - AZ Fund 3, AZ Bond Frontier Markets Debt</t>
        </is>
      </c>
      <c r="N2598" t="b">
        <v>0</v>
      </c>
      <c r="O2598" t="n">
        <v>0.84810302</v>
      </c>
      <c r="P2598" t="n">
        <v>0.007242258713377132</v>
      </c>
      <c r="Q2598" t="n">
        <v>13.69144878142028</v>
      </c>
      <c r="R2598" t="n">
        <v>11.61175905969786</v>
      </c>
      <c r="S2598" t="n">
        <v>0.006142181486436461</v>
      </c>
      <c r="T2598">
        <f>O2598*Q2598</f>
        <v/>
      </c>
      <c r="U2598">
        <f>O2598*P2598</f>
        <v/>
      </c>
    </row>
    <row r="2599">
      <c r="A2599" t="inlineStr">
        <is>
          <t>202606</t>
        </is>
      </c>
      <c r="B2599" t="inlineStr">
        <is>
          <t>Prima</t>
        </is>
      </c>
      <c r="C2599" t="inlineStr">
        <is>
          <t>F1</t>
        </is>
      </c>
      <c r="D2599" t="inlineStr">
        <is>
          <t>IN-FONDO1</t>
        </is>
      </c>
      <c r="E2599" t="inlineStr">
        <is>
          <t>5270492F3972</t>
        </is>
      </c>
      <c r="F2599" t="inlineStr">
        <is>
          <t>LU0926439729</t>
        </is>
      </c>
      <c r="G2599" t="inlineStr">
        <is>
          <t>TD</t>
        </is>
      </c>
      <c r="H2599" t="inlineStr">
        <is>
          <t>Sector</t>
        </is>
      </c>
      <c r="I2599" t="inlineStr">
        <is>
          <t>RF</t>
        </is>
      </c>
      <c r="J2599" t="inlineStr">
        <is>
          <t>MSCI</t>
        </is>
      </c>
      <c r="K2599" t="inlineStr"/>
      <c r="L2599" t="inlineStr">
        <is>
          <t>Vontobel - Emerging Markets Debt</t>
        </is>
      </c>
      <c r="M2599" t="inlineStr">
        <is>
          <t>Vontobel - Emerging Markets Debt</t>
        </is>
      </c>
      <c r="N2599" t="b">
        <v>0</v>
      </c>
      <c r="O2599" t="n">
        <v>399.68306786</v>
      </c>
      <c r="P2599" t="n">
        <v>0.005637559890879714</v>
      </c>
      <c r="Q2599" t="n">
        <v>10.65777481210364</v>
      </c>
      <c r="R2599" t="n">
        <v>4259.732133462619</v>
      </c>
      <c r="S2599" t="n">
        <v>2.253237232431291</v>
      </c>
      <c r="T2599">
        <f>O2599*Q2599</f>
        <v/>
      </c>
      <c r="U2599">
        <f>O2599*P2599</f>
        <v/>
      </c>
    </row>
    <row r="2600">
      <c r="A2600" t="inlineStr">
        <is>
          <t>202606</t>
        </is>
      </c>
      <c r="B2600" t="inlineStr">
        <is>
          <t>Prima</t>
        </is>
      </c>
      <c r="C2600" t="inlineStr">
        <is>
          <t>F1</t>
        </is>
      </c>
      <c r="D2600" t="inlineStr">
        <is>
          <t>IN-FONDO1</t>
        </is>
      </c>
      <c r="E2600" t="inlineStr">
        <is>
          <t>5274122EMBFU</t>
        </is>
      </c>
      <c r="F2600" t="inlineStr">
        <is>
          <t>IE0030759645</t>
        </is>
      </c>
      <c r="G2600" t="inlineStr">
        <is>
          <t>TD</t>
        </is>
      </c>
      <c r="H2600" t="inlineStr">
        <is>
          <t>Sector</t>
        </is>
      </c>
      <c r="I2600" t="inlineStr">
        <is>
          <t>RF</t>
        </is>
      </c>
      <c r="J2600" t="inlineStr">
        <is>
          <t>MSCI</t>
        </is>
      </c>
      <c r="K2600" t="inlineStr"/>
      <c r="L2600" t="inlineStr">
        <is>
          <t>Pimco - Emerging Markets Bond Fund</t>
        </is>
      </c>
      <c r="M2600" t="inlineStr">
        <is>
          <t>Pimco - Emerging Markets Bond Fund</t>
        </is>
      </c>
      <c r="N2600" t="b">
        <v>0</v>
      </c>
      <c r="O2600" t="n">
        <v>451.51311841</v>
      </c>
      <c r="P2600" t="n">
        <v>0.01162546375771399</v>
      </c>
      <c r="Q2600" t="n">
        <v>21.97787291207893</v>
      </c>
      <c r="R2600" t="n">
        <v>9923.297934551427</v>
      </c>
      <c r="S2600" t="n">
        <v>5.249049394207882</v>
      </c>
      <c r="T2600">
        <f>O2600*Q2600</f>
        <v/>
      </c>
      <c r="U2600">
        <f>O2600*P2600</f>
        <v/>
      </c>
    </row>
    <row r="2601">
      <c r="A2601" t="inlineStr">
        <is>
          <t>202606</t>
        </is>
      </c>
      <c r="B2601" t="inlineStr">
        <is>
          <t>Prima</t>
        </is>
      </c>
      <c r="C2601" t="inlineStr">
        <is>
          <t>F1</t>
        </is>
      </c>
      <c r="D2601" t="inlineStr">
        <is>
          <t>IN-FONDO1</t>
        </is>
      </c>
      <c r="E2601" t="inlineStr">
        <is>
          <t>5270952EMDHC</t>
        </is>
      </c>
      <c r="F2601" t="inlineStr">
        <is>
          <t>IE00B99K4563</t>
        </is>
      </c>
      <c r="G2601" t="inlineStr">
        <is>
          <t>TD</t>
        </is>
      </c>
      <c r="H2601" t="inlineStr">
        <is>
          <t>Sector</t>
        </is>
      </c>
      <c r="I2601" t="inlineStr">
        <is>
          <t>RF</t>
        </is>
      </c>
      <c r="J2601" t="inlineStr">
        <is>
          <t>MSCI</t>
        </is>
      </c>
      <c r="K2601" t="inlineStr"/>
      <c r="L2601" t="inlineStr">
        <is>
          <t>Neuberger Berman - Emerging Market Debt HC</t>
        </is>
      </c>
      <c r="M2601" t="inlineStr">
        <is>
          <t>Neuberger Berman - Emerging Market Debt HC</t>
        </is>
      </c>
      <c r="N2601" t="b">
        <v>0</v>
      </c>
      <c r="O2601" t="n">
        <v>577.68466503</v>
      </c>
      <c r="P2601" t="n">
        <v>0.006255171295810649</v>
      </c>
      <c r="Q2601" t="n">
        <v>11.82536564972643</v>
      </c>
      <c r="R2601" t="n">
        <v>6831.332394219478</v>
      </c>
      <c r="S2601" t="n">
        <v>3.613516534725646</v>
      </c>
      <c r="T2601">
        <f>O2601*Q2601</f>
        <v/>
      </c>
      <c r="U2601">
        <f>O2601*P2601</f>
        <v/>
      </c>
    </row>
    <row r="2602">
      <c r="A2602" t="inlineStr">
        <is>
          <t>202606</t>
        </is>
      </c>
      <c r="B2602" t="inlineStr">
        <is>
          <t>Prima</t>
        </is>
      </c>
      <c r="C2602" t="inlineStr">
        <is>
          <t>F2</t>
        </is>
      </c>
      <c r="D2602" t="inlineStr">
        <is>
          <t>IN-FONDO2</t>
        </is>
      </c>
      <c r="E2602" t="inlineStr">
        <is>
          <t>4974252S2BDC</t>
        </is>
      </c>
      <c r="F2602" t="inlineStr">
        <is>
          <t>US4642885135</t>
        </is>
      </c>
      <c r="G2602" t="inlineStr">
        <is>
          <t>TD</t>
        </is>
      </c>
      <c r="H2602" t="inlineStr">
        <is>
          <t>Sector</t>
        </is>
      </c>
      <c r="I2602" t="inlineStr">
        <is>
          <t>RF</t>
        </is>
      </c>
      <c r="J2602" t="inlineStr">
        <is>
          <t>MSCI</t>
        </is>
      </c>
      <c r="K2602" t="inlineStr"/>
      <c r="L2602" t="inlineStr">
        <is>
          <t>BD Capital - Senior Loans 2</t>
        </is>
      </c>
      <c r="M2602" t="inlineStr">
        <is>
          <t>BD Capital - Senior Loans 2</t>
        </is>
      </c>
      <c r="N2602" t="b">
        <v>0</v>
      </c>
      <c r="O2602" t="n">
        <v>96.08904776999999</v>
      </c>
      <c r="P2602" t="n">
        <v>0.002725626686601455</v>
      </c>
      <c r="Q2602" t="n">
        <v>16.97643859498873</v>
      </c>
      <c r="R2602" t="n">
        <v>1631.249819118344</v>
      </c>
      <c r="S2602" t="n">
        <v>0.261902872892034</v>
      </c>
      <c r="T2602">
        <f>O2602*Q2602</f>
        <v/>
      </c>
      <c r="U2602">
        <f>O2602*P2602</f>
        <v/>
      </c>
    </row>
    <row r="2603">
      <c r="A2603" t="inlineStr">
        <is>
          <t>202606</t>
        </is>
      </c>
      <c r="B2603" t="inlineStr">
        <is>
          <t>Prima</t>
        </is>
      </c>
      <c r="C2603" t="inlineStr">
        <is>
          <t>F1</t>
        </is>
      </c>
      <c r="D2603" t="inlineStr">
        <is>
          <t>IN-FONDO1</t>
        </is>
      </c>
      <c r="E2603" t="inlineStr">
        <is>
          <t>4974252S2BDC</t>
        </is>
      </c>
      <c r="F2603" t="inlineStr">
        <is>
          <t>US4642885135</t>
        </is>
      </c>
      <c r="G2603" t="inlineStr">
        <is>
          <t>TD</t>
        </is>
      </c>
      <c r="H2603" t="inlineStr">
        <is>
          <t>Sector</t>
        </is>
      </c>
      <c r="I2603" t="inlineStr">
        <is>
          <t>RF</t>
        </is>
      </c>
      <c r="J2603" t="inlineStr">
        <is>
          <t>MSCI</t>
        </is>
      </c>
      <c r="K2603" t="inlineStr"/>
      <c r="L2603" t="inlineStr">
        <is>
          <t>BD Capital - Senior Loans 2</t>
        </is>
      </c>
      <c r="M2603" t="inlineStr">
        <is>
          <t>BD Capital - Senior Loans 2</t>
        </is>
      </c>
      <c r="N2603" t="b">
        <v>0</v>
      </c>
      <c r="O2603" t="n">
        <v>96.08904776999999</v>
      </c>
      <c r="P2603" t="n">
        <v>0.01546597408494014</v>
      </c>
      <c r="Q2603" t="n">
        <v>29.23833577604819</v>
      </c>
      <c r="R2603" t="n">
        <v>2809.483843099994</v>
      </c>
      <c r="S2603" t="n">
        <v>1.486110722657395</v>
      </c>
      <c r="T2603">
        <f>O2603*Q2603</f>
        <v/>
      </c>
      <c r="U2603">
        <f>O2603*P2603</f>
        <v/>
      </c>
    </row>
    <row r="2604">
      <c r="A2604" t="inlineStr">
        <is>
          <t>202606</t>
        </is>
      </c>
      <c r="B2604" t="inlineStr">
        <is>
          <t>Prima</t>
        </is>
      </c>
      <c r="C2604" t="inlineStr">
        <is>
          <t>F1</t>
        </is>
      </c>
      <c r="D2604" t="inlineStr">
        <is>
          <t>IN-FONDO1</t>
        </is>
      </c>
      <c r="E2604" t="inlineStr">
        <is>
          <t>5276642FJ177</t>
        </is>
      </c>
      <c r="F2604" t="inlineStr">
        <is>
          <t>IE00BQZJ1775</t>
        </is>
      </c>
      <c r="G2604" t="inlineStr">
        <is>
          <t>TD</t>
        </is>
      </c>
      <c r="H2604" t="inlineStr">
        <is>
          <t>Sector</t>
        </is>
      </c>
      <c r="I2604" t="inlineStr">
        <is>
          <t>RF</t>
        </is>
      </c>
      <c r="J2604" t="inlineStr">
        <is>
          <t>MSCI</t>
        </is>
      </c>
      <c r="K2604" t="inlineStr"/>
      <c r="L2604" t="inlineStr">
        <is>
          <t>Colchester Local Markets Bond Fund USD Unhedged</t>
        </is>
      </c>
      <c r="M2604" t="inlineStr">
        <is>
          <t>Colchester Local Markets Bond Fund USD Unhedged</t>
        </is>
      </c>
      <c r="N2604" t="b">
        <v>0</v>
      </c>
      <c r="O2604" t="n">
        <v>748.88314726</v>
      </c>
      <c r="P2604" t="n">
        <v>0.01019263925010711</v>
      </c>
      <c r="Q2604" t="n">
        <v>19.26912635454046</v>
      </c>
      <c r="R2604" t="n">
        <v>14430.32398933887</v>
      </c>
      <c r="S2604" t="n">
        <v>7.633095760506019</v>
      </c>
      <c r="T2604">
        <f>O2604*Q2604</f>
        <v/>
      </c>
      <c r="U2604">
        <f>O2604*P2604</f>
        <v/>
      </c>
    </row>
    <row r="2605">
      <c r="A2605" t="inlineStr">
        <is>
          <t>202606</t>
        </is>
      </c>
      <c r="B2605" t="inlineStr">
        <is>
          <t>Prima</t>
        </is>
      </c>
      <c r="C2605" t="inlineStr">
        <is>
          <t>F2</t>
        </is>
      </c>
      <c r="D2605" t="inlineStr">
        <is>
          <t>IN-FONDO2</t>
        </is>
      </c>
      <c r="E2605" t="inlineStr">
        <is>
          <t>5274262F6624</t>
        </is>
      </c>
      <c r="F2605" t="inlineStr">
        <is>
          <t>LU1034966249</t>
        </is>
      </c>
      <c r="G2605" t="inlineStr">
        <is>
          <t>TD</t>
        </is>
      </c>
      <c r="H2605" t="inlineStr">
        <is>
          <t>Sector</t>
        </is>
      </c>
      <c r="I2605" t="inlineStr">
        <is>
          <t>RF</t>
        </is>
      </c>
      <c r="J2605" t="inlineStr">
        <is>
          <t>MSCI</t>
        </is>
      </c>
      <c r="K2605" t="inlineStr"/>
      <c r="L2605" t="inlineStr">
        <is>
          <t>Global Evolution Funds - Frontier Markets Fund</t>
        </is>
      </c>
      <c r="M2605" t="inlineStr">
        <is>
          <t>Global Evolution Funds - Frontier Markets Fund</t>
        </is>
      </c>
      <c r="N2605" t="b">
        <v>0</v>
      </c>
      <c r="O2605" t="n">
        <v>0.45680324</v>
      </c>
      <c r="P2605" t="n">
        <v>0.01096527391202222</v>
      </c>
      <c r="Q2605" t="n">
        <v>68.29669674124982</v>
      </c>
      <c r="R2605" t="n">
        <v>31.19815235270036</v>
      </c>
      <c r="S2605" t="n">
        <v>0.005008972650499225</v>
      </c>
      <c r="T2605">
        <f>O2605*Q2605</f>
        <v/>
      </c>
      <c r="U2605">
        <f>O2605*P2605</f>
        <v/>
      </c>
    </row>
    <row r="2606">
      <c r="A2606" t="inlineStr">
        <is>
          <t>202606</t>
        </is>
      </c>
      <c r="B2606" t="inlineStr">
        <is>
          <t>Prima</t>
        </is>
      </c>
      <c r="C2606" t="inlineStr">
        <is>
          <t>F1</t>
        </is>
      </c>
      <c r="D2606" t="inlineStr">
        <is>
          <t>IN-FONDO1</t>
        </is>
      </c>
      <c r="E2606" t="inlineStr">
        <is>
          <t>5274262F6624</t>
        </is>
      </c>
      <c r="F2606" t="inlineStr">
        <is>
          <t>LU1034966249</t>
        </is>
      </c>
      <c r="G2606" t="inlineStr">
        <is>
          <t>TD</t>
        </is>
      </c>
      <c r="H2606" t="inlineStr">
        <is>
          <t>Sector</t>
        </is>
      </c>
      <c r="I2606" t="inlineStr">
        <is>
          <t>RF</t>
        </is>
      </c>
      <c r="J2606" t="inlineStr">
        <is>
          <t>MSCI</t>
        </is>
      </c>
      <c r="K2606" t="inlineStr"/>
      <c r="L2606" t="inlineStr">
        <is>
          <t>Global Evolution Funds - Frontier Markets Fund</t>
        </is>
      </c>
      <c r="M2606" t="inlineStr">
        <is>
          <t>Global Evolution Funds - Frontier Markets Fund</t>
        </is>
      </c>
      <c r="N2606" t="b">
        <v>0</v>
      </c>
      <c r="O2606" t="n">
        <v>0.45680324</v>
      </c>
      <c r="P2606" t="n">
        <v>0.02037482676557781</v>
      </c>
      <c r="Q2606" t="n">
        <v>38.51849376437667</v>
      </c>
      <c r="R2606" t="n">
        <v>17.59537275148706</v>
      </c>
      <c r="S2606" t="n">
        <v>0.009307286880954665</v>
      </c>
      <c r="T2606">
        <f>O2606*Q2606</f>
        <v/>
      </c>
      <c r="U2606">
        <f>O2606*P2606</f>
        <v/>
      </c>
    </row>
    <row r="2607">
      <c r="A2607" t="inlineStr">
        <is>
          <t>202606</t>
        </is>
      </c>
      <c r="B2607" t="inlineStr">
        <is>
          <t>Prima</t>
        </is>
      </c>
      <c r="C2607" t="inlineStr">
        <is>
          <t>F3</t>
        </is>
      </c>
      <c r="D2607" t="inlineStr">
        <is>
          <t>IN-FONDO3</t>
        </is>
      </c>
      <c r="E2607" t="inlineStr">
        <is>
          <t>5274262F6624</t>
        </is>
      </c>
      <c r="F2607" t="inlineStr">
        <is>
          <t>LU1034966249</t>
        </is>
      </c>
      <c r="G2607" t="inlineStr">
        <is>
          <t>TD</t>
        </is>
      </c>
      <c r="H2607" t="inlineStr">
        <is>
          <t>Sector</t>
        </is>
      </c>
      <c r="I2607" t="inlineStr">
        <is>
          <t>RF</t>
        </is>
      </c>
      <c r="J2607" t="inlineStr">
        <is>
          <t>MSCI</t>
        </is>
      </c>
      <c r="K2607" t="inlineStr"/>
      <c r="L2607" t="inlineStr">
        <is>
          <t>Global Evolution Funds - Frontier Markets Fund</t>
        </is>
      </c>
      <c r="M2607" t="inlineStr">
        <is>
          <t>Global Evolution Funds - Frontier Markets Fund</t>
        </is>
      </c>
      <c r="N2607" t="b">
        <v>0</v>
      </c>
      <c r="O2607" t="n">
        <v>0.45680324</v>
      </c>
      <c r="P2607" t="n">
        <v>0.009871801814328731</v>
      </c>
      <c r="Q2607" t="n">
        <v>8.445861599577499</v>
      </c>
      <c r="R2607" t="n">
        <v>3.858096943278584</v>
      </c>
      <c r="S2607" t="n">
        <v>0.004509471053423243</v>
      </c>
      <c r="T2607">
        <f>O2607*Q2607</f>
        <v/>
      </c>
      <c r="U2607">
        <f>O2607*P2607</f>
        <v/>
      </c>
    </row>
    <row r="2608">
      <c r="A2608" t="inlineStr">
        <is>
          <t>202606</t>
        </is>
      </c>
      <c r="B2608" t="inlineStr">
        <is>
          <t>Prima</t>
        </is>
      </c>
      <c r="C2608" t="inlineStr">
        <is>
          <t>F1</t>
        </is>
      </c>
      <c r="D2608" t="inlineStr">
        <is>
          <t>IN-FONDO1</t>
        </is>
      </c>
      <c r="E2608" t="inlineStr">
        <is>
          <t>5274122FK0P9</t>
        </is>
      </c>
      <c r="F2608" t="inlineStr">
        <is>
          <t>IE00B29K0P99</t>
        </is>
      </c>
      <c r="G2608" t="inlineStr">
        <is>
          <t>TD</t>
        </is>
      </c>
      <c r="H2608" t="inlineStr">
        <is>
          <t>Sector</t>
        </is>
      </c>
      <c r="I2608" t="inlineStr">
        <is>
          <t>RF</t>
        </is>
      </c>
      <c r="J2608" t="inlineStr">
        <is>
          <t>MSCI</t>
        </is>
      </c>
      <c r="K2608" t="inlineStr"/>
      <c r="L2608" t="inlineStr">
        <is>
          <t>Pimco - Emerging Markets Local Bond Fund</t>
        </is>
      </c>
      <c r="M2608" t="inlineStr">
        <is>
          <t>Pimco - Emerging Markets Local Bond Fund</t>
        </is>
      </c>
      <c r="N2608" t="b">
        <v>0</v>
      </c>
      <c r="O2608" t="n">
        <v>91.26210700999999</v>
      </c>
      <c r="P2608" t="n">
        <v>0.02683326251618143</v>
      </c>
      <c r="Q2608" t="n">
        <v>50.72812970628982</v>
      </c>
      <c r="R2608" t="n">
        <v>4629.556001672581</v>
      </c>
      <c r="S2608" t="n">
        <v>2.448860075179172</v>
      </c>
      <c r="T2608">
        <f>O2608*Q2608</f>
        <v/>
      </c>
      <c r="U2608">
        <f>O2608*P2608</f>
        <v/>
      </c>
    </row>
    <row r="2609">
      <c r="A2609" t="inlineStr">
        <is>
          <t>202606</t>
        </is>
      </c>
      <c r="B2609" t="inlineStr">
        <is>
          <t>Prima</t>
        </is>
      </c>
      <c r="C2609" t="inlineStr">
        <is>
          <t>F2</t>
        </is>
      </c>
      <c r="D2609" t="inlineStr">
        <is>
          <t>IN-FONDO2</t>
        </is>
      </c>
      <c r="E2609" t="inlineStr">
        <is>
          <t>5274122FK0P9</t>
        </is>
      </c>
      <c r="F2609" t="inlineStr">
        <is>
          <t>IE00B29K0P99</t>
        </is>
      </c>
      <c r="G2609" t="inlineStr">
        <is>
          <t>TD</t>
        </is>
      </c>
      <c r="H2609" t="inlineStr">
        <is>
          <t>Sector</t>
        </is>
      </c>
      <c r="I2609" t="inlineStr">
        <is>
          <t>RF</t>
        </is>
      </c>
      <c r="J2609" t="inlineStr">
        <is>
          <t>MSCI</t>
        </is>
      </c>
      <c r="K2609" t="inlineStr"/>
      <c r="L2609" t="inlineStr">
        <is>
          <t>Pimco - Emerging Markets Local Bond Fund</t>
        </is>
      </c>
      <c r="M2609" t="inlineStr">
        <is>
          <t>Pimco - Emerging Markets Local Bond Fund</t>
        </is>
      </c>
      <c r="N2609" t="b">
        <v>0</v>
      </c>
      <c r="O2609" t="n">
        <v>91.26210700999999</v>
      </c>
      <c r="P2609" t="n">
        <v>0.006411692803310259</v>
      </c>
      <c r="Q2609" t="n">
        <v>39.93492935052248</v>
      </c>
      <c r="R2609" t="n">
        <v>3644.545795824172</v>
      </c>
      <c r="S2609" t="n">
        <v>0.5851445947309477</v>
      </c>
      <c r="T2609">
        <f>O2609*Q2609</f>
        <v/>
      </c>
      <c r="U2609">
        <f>O2609*P2609</f>
        <v/>
      </c>
    </row>
    <row r="2610">
      <c r="A2610" t="inlineStr">
        <is>
          <t>202606</t>
        </is>
      </c>
      <c r="B2610" t="inlineStr">
        <is>
          <t>Prima</t>
        </is>
      </c>
      <c r="C2610" t="inlineStr">
        <is>
          <t>F2</t>
        </is>
      </c>
      <c r="D2610" t="inlineStr">
        <is>
          <t>IN-FONDO2</t>
        </is>
      </c>
      <c r="E2610" t="inlineStr">
        <is>
          <t>5274472F3543</t>
        </is>
      </c>
      <c r="F2610" t="inlineStr">
        <is>
          <t>LU1200235437</t>
        </is>
      </c>
      <c r="G2610" t="inlineStr">
        <is>
          <t>TD</t>
        </is>
      </c>
      <c r="H2610" t="inlineStr">
        <is>
          <t>Sector</t>
        </is>
      </c>
      <c r="I2610" t="inlineStr">
        <is>
          <t>RF</t>
        </is>
      </c>
      <c r="J2610" t="inlineStr">
        <is>
          <t>MSCI</t>
        </is>
      </c>
      <c r="K2610" t="inlineStr"/>
      <c r="L2610" t="inlineStr">
        <is>
          <t>DPAM L - EM  Sustainable Debt</t>
        </is>
      </c>
      <c r="M2610" t="inlineStr">
        <is>
          <t>DPAM L - EM Sustainable Debt</t>
        </is>
      </c>
      <c r="N2610" t="b">
        <v>0</v>
      </c>
      <c r="O2610" t="n">
        <v>0.2081436</v>
      </c>
      <c r="P2610" t="n">
        <v>0.004204434950955758</v>
      </c>
      <c r="Q2610" t="n">
        <v>26.18712684403711</v>
      </c>
      <c r="R2610" t="n">
        <v>5.450682854974524</v>
      </c>
      <c r="S2610" t="n">
        <v>0.0008751262266577549</v>
      </c>
      <c r="T2610">
        <f>O2610*Q2610</f>
        <v/>
      </c>
      <c r="U2610">
        <f>O2610*P2610</f>
        <v/>
      </c>
    </row>
    <row r="2611">
      <c r="A2611" t="inlineStr">
        <is>
          <t>202606</t>
        </is>
      </c>
      <c r="B2611" t="inlineStr">
        <is>
          <t>Prima</t>
        </is>
      </c>
      <c r="C2611" t="inlineStr">
        <is>
          <t>F1</t>
        </is>
      </c>
      <c r="D2611" t="inlineStr">
        <is>
          <t>IN-FONDO1</t>
        </is>
      </c>
      <c r="E2611" t="inlineStr">
        <is>
          <t>5274472F3543</t>
        </is>
      </c>
      <c r="F2611" t="inlineStr">
        <is>
          <t>LU1200235437</t>
        </is>
      </c>
      <c r="G2611" t="inlineStr">
        <is>
          <t>TD</t>
        </is>
      </c>
      <c r="H2611" t="inlineStr">
        <is>
          <t>Sector</t>
        </is>
      </c>
      <c r="I2611" t="inlineStr">
        <is>
          <t>RF</t>
        </is>
      </c>
      <c r="J2611" t="inlineStr">
        <is>
          <t>MSCI</t>
        </is>
      </c>
      <c r="K2611" t="inlineStr"/>
      <c r="L2611" t="inlineStr">
        <is>
          <t>DPAM L - EM  Sustainable Debt</t>
        </is>
      </c>
      <c r="M2611" t="inlineStr">
        <is>
          <t>DPAM L - EM Sustainable Debt</t>
        </is>
      </c>
      <c r="N2611" t="b">
        <v>0</v>
      </c>
      <c r="O2611" t="n">
        <v>0.2081436</v>
      </c>
      <c r="P2611" t="n">
        <v>0.01106005034923447</v>
      </c>
      <c r="Q2611" t="n">
        <v>20.90896208896422</v>
      </c>
      <c r="R2611" t="n">
        <v>4.352066641460534</v>
      </c>
      <c r="S2611" t="n">
        <v>0.00230207869587092</v>
      </c>
      <c r="T2611">
        <f>O2611*Q2611</f>
        <v/>
      </c>
      <c r="U2611">
        <f>O2611*P2611</f>
        <v/>
      </c>
    </row>
    <row r="2612">
      <c r="A2612" t="inlineStr">
        <is>
          <t>202606</t>
        </is>
      </c>
      <c r="B2612" t="inlineStr">
        <is>
          <t>Prima</t>
        </is>
      </c>
      <c r="C2612" t="inlineStr">
        <is>
          <t>F2</t>
        </is>
      </c>
      <c r="D2612" t="inlineStr">
        <is>
          <t>IN-FONDO2</t>
        </is>
      </c>
      <c r="E2612" t="inlineStr">
        <is>
          <t>4911011FCDS2</t>
        </is>
      </c>
      <c r="F2612" t="inlineStr">
        <is>
          <t>US4642898427</t>
        </is>
      </c>
      <c r="G2612" t="inlineStr">
        <is>
          <t>TD</t>
        </is>
      </c>
      <c r="H2612" t="inlineStr">
        <is>
          <t>Sector</t>
        </is>
      </c>
      <c r="I2612" t="inlineStr">
        <is>
          <t>RF</t>
        </is>
      </c>
      <c r="J2612" t="inlineStr">
        <is>
          <t>MSCI</t>
        </is>
      </c>
      <c r="K2612" t="inlineStr"/>
      <c r="L2612" t="inlineStr">
        <is>
          <t>Fondo Credicorp Deuda Soles II</t>
        </is>
      </c>
      <c r="M2612" t="inlineStr">
        <is>
          <t>Fondo Credicorp Deuda Soles II</t>
        </is>
      </c>
      <c r="N2612" t="b">
        <v>0</v>
      </c>
      <c r="O2612" t="n">
        <v>20.49611631</v>
      </c>
      <c r="P2612" t="n">
        <v>0.001992913869137262</v>
      </c>
      <c r="Q2612" t="n">
        <v>12.41277101182756</v>
      </c>
      <c r="R2612" t="n">
        <v>254.413598387814</v>
      </c>
      <c r="S2612" t="n">
        <v>0.04084699445764944</v>
      </c>
      <c r="T2612">
        <f>O2612*Q2612</f>
        <v/>
      </c>
      <c r="U2612">
        <f>O2612*P2612</f>
        <v/>
      </c>
    </row>
    <row r="2613">
      <c r="A2613" t="inlineStr">
        <is>
          <t>202606</t>
        </is>
      </c>
      <c r="B2613" t="inlineStr">
        <is>
          <t>Prima</t>
        </is>
      </c>
      <c r="C2613" t="inlineStr">
        <is>
          <t>F1</t>
        </is>
      </c>
      <c r="D2613" t="inlineStr">
        <is>
          <t>IN-FONDO1</t>
        </is>
      </c>
      <c r="E2613" t="inlineStr">
        <is>
          <t>4911011FCDS2</t>
        </is>
      </c>
      <c r="F2613" t="inlineStr">
        <is>
          <t>US4642898427</t>
        </is>
      </c>
      <c r="G2613" t="inlineStr">
        <is>
          <t>TD</t>
        </is>
      </c>
      <c r="H2613" t="inlineStr">
        <is>
          <t>Sector</t>
        </is>
      </c>
      <c r="I2613" t="inlineStr">
        <is>
          <t>RF</t>
        </is>
      </c>
      <c r="J2613" t="inlineStr">
        <is>
          <t>MSCI</t>
        </is>
      </c>
      <c r="K2613" t="inlineStr"/>
      <c r="L2613" t="inlineStr">
        <is>
          <t>Fondo Credicorp Deuda Soles II</t>
        </is>
      </c>
      <c r="M2613" t="inlineStr">
        <is>
          <t>Fondo Credicorp Deuda Soles II</t>
        </is>
      </c>
      <c r="N2613" t="b">
        <v>0</v>
      </c>
      <c r="O2613" t="n">
        <v>20.49611631</v>
      </c>
      <c r="P2613" t="n">
        <v>0.004604047460982882</v>
      </c>
      <c r="Q2613" t="n">
        <v>8.703925459448399</v>
      </c>
      <c r="R2613" t="n">
        <v>178.3966685704246</v>
      </c>
      <c r="S2613" t="n">
        <v>0.09436509225706534</v>
      </c>
      <c r="T2613">
        <f>O2613*Q2613</f>
        <v/>
      </c>
      <c r="U2613">
        <f>O2613*P2613</f>
        <v/>
      </c>
    </row>
    <row r="2614">
      <c r="A2614" t="inlineStr">
        <is>
          <t>202606</t>
        </is>
      </c>
      <c r="B2614" t="inlineStr">
        <is>
          <t>Prima</t>
        </is>
      </c>
      <c r="C2614" t="inlineStr">
        <is>
          <t>F1</t>
        </is>
      </c>
      <c r="D2614" t="inlineStr">
        <is>
          <t>IN-FONDO1</t>
        </is>
      </c>
      <c r="E2614" t="inlineStr">
        <is>
          <t>5277402F6R19</t>
        </is>
      </c>
      <c r="F2614" t="inlineStr">
        <is>
          <t>IE00BMC6R191</t>
        </is>
      </c>
      <c r="G2614" t="inlineStr">
        <is>
          <t>TD</t>
        </is>
      </c>
      <c r="H2614" t="inlineStr">
        <is>
          <t>Sector</t>
        </is>
      </c>
      <c r="I2614" t="inlineStr">
        <is>
          <t>RF</t>
        </is>
      </c>
      <c r="J2614" t="inlineStr">
        <is>
          <t>MSCI</t>
        </is>
      </c>
      <c r="K2614" t="inlineStr"/>
      <c r="L2614" t="inlineStr">
        <is>
          <t>Aegon High Yield Global Bond Fund</t>
        </is>
      </c>
      <c r="M2614" t="inlineStr">
        <is>
          <t>Aegon High Yield Global Bond Fund</t>
        </is>
      </c>
      <c r="N2614" t="b">
        <v>0</v>
      </c>
      <c r="O2614" t="n">
        <v>107.13290702</v>
      </c>
      <c r="P2614" t="n">
        <v>0.00920919199768909</v>
      </c>
      <c r="Q2614" t="n">
        <v>17.40992493429306</v>
      </c>
      <c r="R2614" t="n">
        <v>1865.175869210798</v>
      </c>
      <c r="S2614" t="n">
        <v>0.9866075100177534</v>
      </c>
      <c r="T2614">
        <f>O2614*Q2614</f>
        <v/>
      </c>
      <c r="U2614">
        <f>O2614*P2614</f>
        <v/>
      </c>
    </row>
    <row r="2615">
      <c r="A2615" t="inlineStr">
        <is>
          <t>202606</t>
        </is>
      </c>
      <c r="B2615" t="inlineStr">
        <is>
          <t>Prima</t>
        </is>
      </c>
      <c r="C2615" t="inlineStr">
        <is>
          <t>F2</t>
        </is>
      </c>
      <c r="D2615" t="inlineStr">
        <is>
          <t>IN-FONDO2</t>
        </is>
      </c>
      <c r="E2615" t="inlineStr">
        <is>
          <t>5277402F6R19</t>
        </is>
      </c>
      <c r="F2615" t="inlineStr">
        <is>
          <t>IE00BMC6R191</t>
        </is>
      </c>
      <c r="G2615" t="inlineStr">
        <is>
          <t>TD</t>
        </is>
      </c>
      <c r="H2615" t="inlineStr">
        <is>
          <t>Sector</t>
        </is>
      </c>
      <c r="I2615" t="inlineStr">
        <is>
          <t>RF</t>
        </is>
      </c>
      <c r="J2615" t="inlineStr">
        <is>
          <t>MSCI</t>
        </is>
      </c>
      <c r="K2615" t="inlineStr"/>
      <c r="L2615" t="inlineStr">
        <is>
          <t>Aegon High Yield Global Bond Fund</t>
        </is>
      </c>
      <c r="M2615" t="inlineStr">
        <is>
          <t>Aegon High Yield Global Bond Fund</t>
        </is>
      </c>
      <c r="N2615" t="b">
        <v>0</v>
      </c>
      <c r="O2615" t="n">
        <v>107.13290702</v>
      </c>
      <c r="P2615" t="n">
        <v>0.002222754524562365</v>
      </c>
      <c r="Q2615" t="n">
        <v>13.8443228060028</v>
      </c>
      <c r="R2615" t="n">
        <v>1483.182547930363</v>
      </c>
      <c r="S2615" t="n">
        <v>0.2381301538082242</v>
      </c>
      <c r="T2615">
        <f>O2615*Q2615</f>
        <v/>
      </c>
      <c r="U2615">
        <f>O2615*P2615</f>
        <v/>
      </c>
    </row>
    <row r="2616">
      <c r="A2616" t="inlineStr">
        <is>
          <t>202606</t>
        </is>
      </c>
      <c r="B2616" t="inlineStr">
        <is>
          <t>Prima</t>
        </is>
      </c>
      <c r="C2616" t="inlineStr">
        <is>
          <t>F2</t>
        </is>
      </c>
      <c r="D2616" t="inlineStr">
        <is>
          <t>IN-FONDO2</t>
        </is>
      </c>
      <c r="E2616" t="inlineStr">
        <is>
          <t>5270652EF106</t>
        </is>
      </c>
      <c r="F2616" t="inlineStr">
        <is>
          <t>US92189F1066</t>
        </is>
      </c>
      <c r="G2616" t="inlineStr">
        <is>
          <t>TD</t>
        </is>
      </c>
      <c r="H2616" t="inlineStr">
        <is>
          <t>Sector</t>
        </is>
      </c>
      <c r="I2616" t="inlineStr">
        <is>
          <t>RV</t>
        </is>
      </c>
      <c r="J2616" t="inlineStr">
        <is>
          <t>MSCI</t>
        </is>
      </c>
      <c r="K2616" t="inlineStr"/>
      <c r="L2616" t="inlineStr">
        <is>
          <t>VanEck - Gold Miners ETF</t>
        </is>
      </c>
      <c r="M2616" t="inlineStr">
        <is>
          <t>VanEck - Gold Miners ETF</t>
        </is>
      </c>
      <c r="N2616" t="b">
        <v>0</v>
      </c>
      <c r="O2616" t="n">
        <v>43.80628574</v>
      </c>
      <c r="P2616" t="n">
        <v>0.01654380709044167</v>
      </c>
      <c r="Q2616" t="n">
        <v>103.0423302570522</v>
      </c>
      <c r="R2616" t="n">
        <v>4513.901762555878</v>
      </c>
      <c r="S2616" t="n">
        <v>0.7247227406313256</v>
      </c>
      <c r="T2616">
        <f>O2616*Q2616</f>
        <v/>
      </c>
      <c r="U2616">
        <f>O2616*P2616</f>
        <v/>
      </c>
    </row>
    <row r="2617">
      <c r="A2617" t="inlineStr">
        <is>
          <t>202606</t>
        </is>
      </c>
      <c r="B2617" t="inlineStr">
        <is>
          <t>Prima</t>
        </is>
      </c>
      <c r="C2617" t="inlineStr">
        <is>
          <t>F3</t>
        </is>
      </c>
      <c r="D2617" t="inlineStr">
        <is>
          <t>IN-FONDO3</t>
        </is>
      </c>
      <c r="E2617" t="inlineStr">
        <is>
          <t>5270652EF106</t>
        </is>
      </c>
      <c r="F2617" t="inlineStr">
        <is>
          <t>US92189F1066</t>
        </is>
      </c>
      <c r="G2617" t="inlineStr">
        <is>
          <t>TD</t>
        </is>
      </c>
      <c r="H2617" t="inlineStr">
        <is>
          <t>Sector</t>
        </is>
      </c>
      <c r="I2617" t="inlineStr">
        <is>
          <t>RV</t>
        </is>
      </c>
      <c r="J2617" t="inlineStr">
        <is>
          <t>MSCI</t>
        </is>
      </c>
      <c r="K2617" t="inlineStr"/>
      <c r="L2617" t="inlineStr">
        <is>
          <t>VanEck - Gold Miners ETF</t>
        </is>
      </c>
      <c r="M2617" t="inlineStr">
        <is>
          <t>VanEck - Gold Miners ETF</t>
        </is>
      </c>
      <c r="N2617" t="b">
        <v>0</v>
      </c>
      <c r="O2617" t="n">
        <v>43.80628574</v>
      </c>
      <c r="P2617" t="n">
        <v>0.01406432208218515</v>
      </c>
      <c r="Q2617" t="n">
        <v>12.03278996399652</v>
      </c>
      <c r="R2617" t="n">
        <v>527.111835412236</v>
      </c>
      <c r="S2617" t="n">
        <v>0.6161057118715945</v>
      </c>
      <c r="T2617">
        <f>O2617*Q2617</f>
        <v/>
      </c>
      <c r="U2617">
        <f>O2617*P2617</f>
        <v/>
      </c>
    </row>
    <row r="2618">
      <c r="A2618" t="inlineStr">
        <is>
          <t>202606</t>
        </is>
      </c>
      <c r="B2618" t="inlineStr">
        <is>
          <t>Prima</t>
        </is>
      </c>
      <c r="C2618" t="inlineStr">
        <is>
          <t>F3</t>
        </is>
      </c>
      <c r="D2618" t="inlineStr">
        <is>
          <t>IN-FONDO3</t>
        </is>
      </c>
      <c r="E2618" t="inlineStr">
        <is>
          <t>5275282EY848</t>
        </is>
      </c>
      <c r="F2618" t="inlineStr">
        <is>
          <t>US37954Y8488</t>
        </is>
      </c>
      <c r="G2618" t="inlineStr">
        <is>
          <t>TD</t>
        </is>
      </c>
      <c r="H2618" t="inlineStr">
        <is>
          <t>Sector</t>
        </is>
      </c>
      <c r="I2618" t="inlineStr">
        <is>
          <t>RV</t>
        </is>
      </c>
      <c r="J2618" t="inlineStr">
        <is>
          <t>MSCI</t>
        </is>
      </c>
      <c r="K2618" t="inlineStr"/>
      <c r="L2618" t="inlineStr">
        <is>
          <t>Global X - Silvers Miners ETF</t>
        </is>
      </c>
      <c r="M2618" t="inlineStr">
        <is>
          <t>Global X - Silvers Miners ETF</t>
        </is>
      </c>
      <c r="N2618" t="b">
        <v>0</v>
      </c>
      <c r="O2618" t="n">
        <v>25.52346428</v>
      </c>
      <c r="P2618" t="n">
        <v>0.003973276350598534</v>
      </c>
      <c r="Q2618" t="n">
        <v>3.399353308057822</v>
      </c>
      <c r="R2618" t="n">
        <v>86.76327273331367</v>
      </c>
      <c r="S2618" t="n">
        <v>0.1014117770090704</v>
      </c>
      <c r="T2618">
        <f>O2618*Q2618</f>
        <v/>
      </c>
      <c r="U2618">
        <f>O2618*P2618</f>
        <v/>
      </c>
    </row>
    <row r="2619">
      <c r="A2619" t="inlineStr">
        <is>
          <t>202606</t>
        </is>
      </c>
      <c r="B2619" t="inlineStr">
        <is>
          <t>Prima</t>
        </is>
      </c>
      <c r="C2619" t="inlineStr">
        <is>
          <t>F2</t>
        </is>
      </c>
      <c r="D2619" t="inlineStr">
        <is>
          <t>IN-FONDO2</t>
        </is>
      </c>
      <c r="E2619" t="inlineStr">
        <is>
          <t>5273882F5578</t>
        </is>
      </c>
      <c r="F2619" t="inlineStr">
        <is>
          <t>LU0858455784</t>
        </is>
      </c>
      <c r="G2619" t="inlineStr">
        <is>
          <t>TD</t>
        </is>
      </c>
      <c r="H2619" t="inlineStr">
        <is>
          <t>Sector</t>
        </is>
      </c>
      <c r="I2619" t="inlineStr">
        <is>
          <t>RV</t>
        </is>
      </c>
      <c r="J2619" t="inlineStr">
        <is>
          <t>MSCI</t>
        </is>
      </c>
      <c r="K2619" t="inlineStr"/>
      <c r="L2619" t="inlineStr">
        <is>
          <t>Robeco - QI Emerging Markets Active Equities</t>
        </is>
      </c>
      <c r="M2619" t="inlineStr">
        <is>
          <t>Robeco - QI Emerging Markets Active Equities</t>
        </is>
      </c>
      <c r="N2619" t="b">
        <v>0</v>
      </c>
      <c r="O2619" t="n">
        <v>73.63154811</v>
      </c>
      <c r="P2619" t="n">
        <v>0.00490776906592007</v>
      </c>
      <c r="Q2619" t="n">
        <v>30.56781054997056</v>
      </c>
      <c r="R2619" t="n">
        <v>2250.755213127523</v>
      </c>
      <c r="S2619" t="n">
        <v>0.3613666340900634</v>
      </c>
      <c r="T2619">
        <f>O2619*Q2619</f>
        <v/>
      </c>
      <c r="U2619">
        <f>O2619*P2619</f>
        <v/>
      </c>
    </row>
    <row r="2620">
      <c r="A2620" t="inlineStr">
        <is>
          <t>202606</t>
        </is>
      </c>
      <c r="B2620" t="inlineStr">
        <is>
          <t>Prima</t>
        </is>
      </c>
      <c r="C2620" t="inlineStr">
        <is>
          <t>F3</t>
        </is>
      </c>
      <c r="D2620" t="inlineStr">
        <is>
          <t>IN-FONDO3</t>
        </is>
      </c>
      <c r="E2620" t="inlineStr">
        <is>
          <t>5273882F5578</t>
        </is>
      </c>
      <c r="F2620" t="inlineStr">
        <is>
          <t>LU0858455784</t>
        </is>
      </c>
      <c r="G2620" t="inlineStr">
        <is>
          <t>TD</t>
        </is>
      </c>
      <c r="H2620" t="inlineStr">
        <is>
          <t>Sector</t>
        </is>
      </c>
      <c r="I2620" t="inlineStr">
        <is>
          <t>RV</t>
        </is>
      </c>
      <c r="J2620" t="inlineStr">
        <is>
          <t>MSCI</t>
        </is>
      </c>
      <c r="K2620" t="inlineStr"/>
      <c r="L2620" t="inlineStr">
        <is>
          <t>Robeco - QI Emerging Markets Active Equities</t>
        </is>
      </c>
      <c r="M2620" t="inlineStr">
        <is>
          <t>Robeco - QI Emerging Markets Active Equities</t>
        </is>
      </c>
      <c r="N2620" t="b">
        <v>0</v>
      </c>
      <c r="O2620" t="n">
        <v>73.63154811</v>
      </c>
      <c r="P2620" t="n">
        <v>0.007638214657365917</v>
      </c>
      <c r="Q2620" t="n">
        <v>6.534906704705102</v>
      </c>
      <c r="R2620" t="n">
        <v>481.1752974218552</v>
      </c>
      <c r="S2620" t="n">
        <v>0.5624135700183457</v>
      </c>
      <c r="T2620">
        <f>O2620*Q2620</f>
        <v/>
      </c>
      <c r="U2620">
        <f>O2620*P2620</f>
        <v/>
      </c>
    </row>
    <row r="2621">
      <c r="A2621" t="inlineStr">
        <is>
          <t>202606</t>
        </is>
      </c>
      <c r="B2621" t="inlineStr">
        <is>
          <t>Prima</t>
        </is>
      </c>
      <c r="C2621" t="inlineStr">
        <is>
          <t>F2</t>
        </is>
      </c>
      <c r="D2621" t="inlineStr">
        <is>
          <t>IN-FONDO2</t>
        </is>
      </c>
      <c r="E2621" t="inlineStr">
        <is>
          <t>52COMG4QNN83</t>
        </is>
      </c>
      <c r="F2621" t="inlineStr">
        <is>
          <t>IE00BHWQNN83</t>
        </is>
      </c>
      <c r="G2621" t="inlineStr">
        <is>
          <t>TD</t>
        </is>
      </c>
      <c r="H2621" t="inlineStr">
        <is>
          <t>Sector</t>
        </is>
      </c>
      <c r="I2621" t="inlineStr">
        <is>
          <t>RV</t>
        </is>
      </c>
      <c r="J2621" t="inlineStr">
        <is>
          <t>MSCI</t>
        </is>
      </c>
      <c r="K2621" t="inlineStr"/>
      <c r="L2621" t="inlineStr">
        <is>
          <t>Comgest- Europe Opportunities Fund</t>
        </is>
      </c>
      <c r="M2621" t="inlineStr">
        <is>
          <t>Comgest- Europe Opportunities Fund</t>
        </is>
      </c>
      <c r="N2621" t="b">
        <v>0</v>
      </c>
      <c r="O2621" t="n">
        <v>10.08657005</v>
      </c>
      <c r="P2621" t="n">
        <v>4.121817303372245e-06</v>
      </c>
      <c r="Q2621" t="n">
        <v>0.02567254668235959</v>
      </c>
      <c r="R2621" t="n">
        <v>0.2589479404735152</v>
      </c>
      <c r="S2621" t="n">
        <v>4.157499896376625e-05</v>
      </c>
      <c r="T2621">
        <f>O2621*Q2621</f>
        <v/>
      </c>
      <c r="U2621">
        <f>O2621*P2621</f>
        <v/>
      </c>
    </row>
    <row r="2622">
      <c r="A2622" t="inlineStr">
        <is>
          <t>202606</t>
        </is>
      </c>
      <c r="B2622" t="inlineStr">
        <is>
          <t>Prima</t>
        </is>
      </c>
      <c r="C2622" t="inlineStr">
        <is>
          <t>F2</t>
        </is>
      </c>
      <c r="D2622" t="inlineStr">
        <is>
          <t>IN-FONDO2</t>
        </is>
      </c>
      <c r="E2622" t="inlineStr">
        <is>
          <t>5273874F4273</t>
        </is>
      </c>
      <c r="F2622" t="inlineStr">
        <is>
          <t>LU1353442731</t>
        </is>
      </c>
      <c r="G2622" t="inlineStr">
        <is>
          <t>TD</t>
        </is>
      </c>
      <c r="H2622" t="inlineStr">
        <is>
          <t>Sector</t>
        </is>
      </c>
      <c r="I2622" t="inlineStr">
        <is>
          <t>RV</t>
        </is>
      </c>
      <c r="J2622" t="inlineStr">
        <is>
          <t>MSCI</t>
        </is>
      </c>
      <c r="K2622" t="inlineStr"/>
      <c r="L2622" t="inlineStr">
        <is>
          <t>Fidelity - European Dynamic Growth</t>
        </is>
      </c>
      <c r="M2622" t="inlineStr">
        <is>
          <t>Fidelity - European Dynamic Growth</t>
        </is>
      </c>
      <c r="N2622" t="b">
        <v>0</v>
      </c>
      <c r="O2622" t="n">
        <v>14.31977245</v>
      </c>
      <c r="P2622" t="n">
        <v>3.799646083709581e-06</v>
      </c>
      <c r="Q2622" t="n">
        <v>0.02366591827849132</v>
      </c>
      <c r="R2622" t="n">
        <v>0.3388905645682915</v>
      </c>
      <c r="S2622" t="n">
        <v>5.441006730925485e-05</v>
      </c>
      <c r="T2622">
        <f>O2622*Q2622</f>
        <v/>
      </c>
      <c r="U2622">
        <f>O2622*P2622</f>
        <v/>
      </c>
    </row>
    <row r="2623">
      <c r="A2623" t="inlineStr">
        <is>
          <t>202606</t>
        </is>
      </c>
      <c r="B2623" t="inlineStr">
        <is>
          <t>Prima</t>
        </is>
      </c>
      <c r="C2623" t="inlineStr">
        <is>
          <t>F2</t>
        </is>
      </c>
      <c r="D2623" t="inlineStr">
        <is>
          <t>IN-FONDO2</t>
        </is>
      </c>
      <c r="E2623" t="inlineStr">
        <is>
          <t>5276846FQVT8</t>
        </is>
      </c>
      <c r="F2623" t="inlineStr">
        <is>
          <t>GB00BKPQVT86</t>
        </is>
      </c>
      <c r="G2623" t="inlineStr">
        <is>
          <t>TD</t>
        </is>
      </c>
      <c r="H2623" t="inlineStr">
        <is>
          <t>Sector</t>
        </is>
      </c>
      <c r="I2623" t="inlineStr">
        <is>
          <t>RV</t>
        </is>
      </c>
      <c r="J2623" t="inlineStr">
        <is>
          <t>MSCI</t>
        </is>
      </c>
      <c r="K2623" t="inlineStr"/>
      <c r="L2623" t="inlineStr">
        <is>
          <t>Liontrust - Liontrust European Dynamic Fund S</t>
        </is>
      </c>
      <c r="M2623" t="inlineStr">
        <is>
          <t>Liontrust - Liontrust European Dynamic Fund S</t>
        </is>
      </c>
      <c r="N2623" t="b">
        <v>0</v>
      </c>
      <c r="O2623" t="n">
        <v>161.70025176</v>
      </c>
      <c r="P2623" t="n">
        <v>2.808371395719457e-06</v>
      </c>
      <c r="Q2623" t="n">
        <v>0.01749181015350304</v>
      </c>
      <c r="R2623" t="n">
        <v>2.828430105559565</v>
      </c>
      <c r="S2623" t="n">
        <v>0.0004541143617234188</v>
      </c>
      <c r="T2623">
        <f>O2623*Q2623</f>
        <v/>
      </c>
      <c r="U2623">
        <f>O2623*P2623</f>
        <v/>
      </c>
    </row>
    <row r="2624">
      <c r="A2624" t="inlineStr">
        <is>
          <t>202606</t>
        </is>
      </c>
      <c r="B2624" t="inlineStr">
        <is>
          <t>Prima</t>
        </is>
      </c>
      <c r="C2624" t="inlineStr">
        <is>
          <t>F3</t>
        </is>
      </c>
      <c r="D2624" t="inlineStr">
        <is>
          <t>IN-FONDO3</t>
        </is>
      </c>
      <c r="E2624" t="inlineStr">
        <is>
          <t>5276846FQVT8</t>
        </is>
      </c>
      <c r="F2624" t="inlineStr">
        <is>
          <t>GB00BKPQVT86</t>
        </is>
      </c>
      <c r="G2624" t="inlineStr">
        <is>
          <t>TD</t>
        </is>
      </c>
      <c r="H2624" t="inlineStr">
        <is>
          <t>Sector</t>
        </is>
      </c>
      <c r="I2624" t="inlineStr">
        <is>
          <t>RV</t>
        </is>
      </c>
      <c r="J2624" t="inlineStr">
        <is>
          <t>MSCI</t>
        </is>
      </c>
      <c r="K2624" t="inlineStr"/>
      <c r="L2624" t="inlineStr">
        <is>
          <t>Liontrust - Liontrust European Dynamic Fund S</t>
        </is>
      </c>
      <c r="M2624" t="inlineStr">
        <is>
          <t>Liontrust - Liontrust European Dynamic Fund S</t>
        </is>
      </c>
      <c r="N2624" t="b">
        <v>0</v>
      </c>
      <c r="O2624" t="n">
        <v>161.70025176</v>
      </c>
      <c r="P2624" t="n">
        <v>4.710614291505659e-06</v>
      </c>
      <c r="Q2624" t="n">
        <v>0.004030185887372775</v>
      </c>
      <c r="R2624" t="n">
        <v>0.6516820726277768</v>
      </c>
      <c r="S2624" t="n">
        <v>0.000761707516880719</v>
      </c>
      <c r="T2624">
        <f>O2624*Q2624</f>
        <v/>
      </c>
      <c r="U2624">
        <f>O2624*P2624</f>
        <v/>
      </c>
    </row>
    <row r="2625">
      <c r="A2625" t="inlineStr">
        <is>
          <t>202606</t>
        </is>
      </c>
      <c r="B2625" t="inlineStr">
        <is>
          <t>Prima</t>
        </is>
      </c>
      <c r="C2625" t="inlineStr">
        <is>
          <t>F1</t>
        </is>
      </c>
      <c r="D2625" t="inlineStr">
        <is>
          <t>IN-FONDO1</t>
        </is>
      </c>
      <c r="E2625" t="inlineStr">
        <is>
          <t>5276846FQVT8</t>
        </is>
      </c>
      <c r="F2625" t="inlineStr">
        <is>
          <t>GB00BKPQVT86</t>
        </is>
      </c>
      <c r="G2625" t="inlineStr">
        <is>
          <t>TD</t>
        </is>
      </c>
      <c r="H2625" t="inlineStr">
        <is>
          <t>Sector</t>
        </is>
      </c>
      <c r="I2625" t="inlineStr">
        <is>
          <t>RV</t>
        </is>
      </c>
      <c r="J2625" t="inlineStr">
        <is>
          <t>MSCI</t>
        </is>
      </c>
      <c r="K2625" t="inlineStr"/>
      <c r="L2625" t="inlineStr">
        <is>
          <t>Liontrust - Liontrust European Dynamic Fund S</t>
        </is>
      </c>
      <c r="M2625" t="inlineStr">
        <is>
          <t>Liontrust - Liontrust European Dynamic Fund S</t>
        </is>
      </c>
      <c r="N2625" t="b">
        <v>0</v>
      </c>
      <c r="O2625" t="n">
        <v>161.70025176</v>
      </c>
      <c r="P2625" t="n">
        <v>4.930288654321663e-06</v>
      </c>
      <c r="Q2625" t="n">
        <v>0.009320682574288404</v>
      </c>
      <c r="R2625" t="n">
        <v>1.50715671883748</v>
      </c>
      <c r="S2625" t="n">
        <v>0.0007972289166532845</v>
      </c>
      <c r="T2625">
        <f>O2625*Q2625</f>
        <v/>
      </c>
      <c r="U2625">
        <f>O2625*P2625</f>
        <v/>
      </c>
    </row>
    <row r="2626">
      <c r="A2626" t="inlineStr">
        <is>
          <t>202606</t>
        </is>
      </c>
      <c r="B2626" t="inlineStr">
        <is>
          <t>Prima</t>
        </is>
      </c>
      <c r="C2626" t="inlineStr">
        <is>
          <t>F2</t>
        </is>
      </c>
      <c r="D2626" t="inlineStr">
        <is>
          <t>IN-FONDO2</t>
        </is>
      </c>
      <c r="E2626" t="inlineStr">
        <is>
          <t>5274566EURO</t>
        </is>
      </c>
      <c r="F2626" t="inlineStr">
        <is>
          <t>GB00B5STJW84</t>
        </is>
      </c>
      <c r="G2626" t="inlineStr">
        <is>
          <t>TD</t>
        </is>
      </c>
      <c r="H2626" t="inlineStr">
        <is>
          <t>Sector</t>
        </is>
      </c>
      <c r="I2626" t="inlineStr">
        <is>
          <t>RV</t>
        </is>
      </c>
      <c r="J2626" t="inlineStr">
        <is>
          <t>MSCI</t>
        </is>
      </c>
      <c r="K2626" t="inlineStr"/>
      <c r="L2626" t="inlineStr">
        <is>
          <t>Jupiter Unit Trust - European Fund</t>
        </is>
      </c>
      <c r="M2626" t="inlineStr">
        <is>
          <t>Jupiter Unit Trust - European Fund</t>
        </is>
      </c>
      <c r="N2626" t="b">
        <v>0</v>
      </c>
      <c r="O2626" t="n">
        <v>84.13252276999999</v>
      </c>
      <c r="P2626" t="n">
        <v>9.416153705668126e-07</v>
      </c>
      <c r="Q2626" t="n">
        <v>0.005864807384336578</v>
      </c>
      <c r="R2626" t="n">
        <v>0.4934210408043612</v>
      </c>
      <c r="S2626" t="n">
        <v>7.922047660479434e-05</v>
      </c>
      <c r="T2626">
        <f>O2626*Q2626</f>
        <v/>
      </c>
      <c r="U2626">
        <f>O2626*P2626</f>
        <v/>
      </c>
    </row>
    <row r="2627">
      <c r="A2627" t="inlineStr">
        <is>
          <t>202606</t>
        </is>
      </c>
      <c r="B2627" t="inlineStr">
        <is>
          <t>Prima</t>
        </is>
      </c>
      <c r="C2627" t="inlineStr">
        <is>
          <t>F2</t>
        </is>
      </c>
      <c r="D2627" t="inlineStr">
        <is>
          <t>IN-FONDO2</t>
        </is>
      </c>
      <c r="E2627" t="inlineStr">
        <is>
          <t>5274104F8932</t>
        </is>
      </c>
      <c r="F2627" t="inlineStr">
        <is>
          <t>FR0010589325</t>
        </is>
      </c>
      <c r="G2627" t="inlineStr">
        <is>
          <t>TD</t>
        </is>
      </c>
      <c r="H2627" t="inlineStr">
        <is>
          <t>Sector</t>
        </is>
      </c>
      <c r="I2627" t="inlineStr">
        <is>
          <t>RV</t>
        </is>
      </c>
      <c r="J2627" t="inlineStr">
        <is>
          <t>MSCI</t>
        </is>
      </c>
      <c r="K2627" t="inlineStr"/>
      <c r="L2627" t="inlineStr">
        <is>
          <t>Groupama - Avenir Euro (Mid Small Caps)</t>
        </is>
      </c>
      <c r="M2627" t="inlineStr">
        <is>
          <t>Groupama - Avenir Euro (Mid Small Caps)</t>
        </is>
      </c>
      <c r="N2627" t="b">
        <v>0</v>
      </c>
      <c r="O2627" t="n">
        <v>57.77687121</v>
      </c>
      <c r="P2627" t="n">
        <v>3.902800103250929e-06</v>
      </c>
      <c r="Q2627" t="n">
        <v>0.0243084082743438</v>
      </c>
      <c r="R2627" t="n">
        <v>1.40446377418686</v>
      </c>
      <c r="S2627" t="n">
        <v>0.0002254915789239036</v>
      </c>
      <c r="T2627">
        <f>O2627*Q2627</f>
        <v/>
      </c>
      <c r="U2627">
        <f>O2627*P2627</f>
        <v/>
      </c>
    </row>
    <row r="2628">
      <c r="A2628" t="inlineStr">
        <is>
          <t>202606</t>
        </is>
      </c>
      <c r="B2628" t="inlineStr">
        <is>
          <t>Prima</t>
        </is>
      </c>
      <c r="C2628" t="inlineStr">
        <is>
          <t>F2</t>
        </is>
      </c>
      <c r="D2628" t="inlineStr">
        <is>
          <t>IN-FONDO2</t>
        </is>
      </c>
      <c r="E2628" t="inlineStr">
        <is>
          <t>5277445FGVH8</t>
        </is>
      </c>
      <c r="F2628" t="inlineStr">
        <is>
          <t>IE00B8JGVH80</t>
        </is>
      </c>
      <c r="G2628" t="inlineStr">
        <is>
          <t>TD</t>
        </is>
      </c>
      <c r="H2628" t="inlineStr">
        <is>
          <t>Sector</t>
        </is>
      </c>
      <c r="I2628" t="inlineStr">
        <is>
          <t>RV</t>
        </is>
      </c>
      <c r="J2628" t="inlineStr">
        <is>
          <t>MSCI</t>
        </is>
      </c>
      <c r="K2628" t="inlineStr"/>
      <c r="L2628" t="inlineStr">
        <is>
          <t>Lazard - Japanese Strategic Equity</t>
        </is>
      </c>
      <c r="M2628" t="inlineStr">
        <is>
          <t>Lazard - Japanese Strategic Equity</t>
        </is>
      </c>
      <c r="N2628" t="b">
        <v>0</v>
      </c>
      <c r="O2628" t="n">
        <v>37.84777476</v>
      </c>
      <c r="P2628" t="n">
        <v>0.002907497595218592</v>
      </c>
      <c r="Q2628" t="n">
        <v>18.10921306022682</v>
      </c>
      <c r="R2628" t="n">
        <v>685.3934169843151</v>
      </c>
      <c r="S2628" t="n">
        <v>0.1100423140990749</v>
      </c>
      <c r="T2628">
        <f>O2628*Q2628</f>
        <v/>
      </c>
      <c r="U2628">
        <f>O2628*P2628</f>
        <v/>
      </c>
    </row>
    <row r="2629">
      <c r="A2629" t="inlineStr">
        <is>
          <t>202606</t>
        </is>
      </c>
      <c r="B2629" t="inlineStr">
        <is>
          <t>Prima</t>
        </is>
      </c>
      <c r="C2629" t="inlineStr">
        <is>
          <t>F3</t>
        </is>
      </c>
      <c r="D2629" t="inlineStr">
        <is>
          <t>IN-FONDO3</t>
        </is>
      </c>
      <c r="E2629" t="inlineStr">
        <is>
          <t>5277445FGVH8</t>
        </is>
      </c>
      <c r="F2629" t="inlineStr">
        <is>
          <t>IE00B8JGVH80</t>
        </is>
      </c>
      <c r="G2629" t="inlineStr">
        <is>
          <t>TD</t>
        </is>
      </c>
      <c r="H2629" t="inlineStr">
        <is>
          <t>Sector</t>
        </is>
      </c>
      <c r="I2629" t="inlineStr">
        <is>
          <t>RV</t>
        </is>
      </c>
      <c r="J2629" t="inlineStr">
        <is>
          <t>MSCI</t>
        </is>
      </c>
      <c r="K2629" t="inlineStr"/>
      <c r="L2629" t="inlineStr">
        <is>
          <t>Lazard - Japanese Strategic Equity</t>
        </is>
      </c>
      <c r="M2629" t="inlineStr">
        <is>
          <t>Lazard - Japanese Strategic Equity</t>
        </is>
      </c>
      <c r="N2629" t="b">
        <v>0</v>
      </c>
      <c r="O2629" t="n">
        <v>37.84777476</v>
      </c>
      <c r="P2629" t="n">
        <v>0.007837697394631119</v>
      </c>
      <c r="Q2629" t="n">
        <v>6.705575000334914</v>
      </c>
      <c r="R2629" t="n">
        <v>253.7910922489627</v>
      </c>
      <c r="S2629" t="n">
        <v>0.2966394056290374</v>
      </c>
      <c r="T2629">
        <f>O2629*Q2629</f>
        <v/>
      </c>
      <c r="U2629">
        <f>O2629*P2629</f>
        <v/>
      </c>
    </row>
    <row r="2630">
      <c r="A2630" t="inlineStr">
        <is>
          <t>202606</t>
        </is>
      </c>
      <c r="B2630" t="inlineStr">
        <is>
          <t>Prima</t>
        </is>
      </c>
      <c r="C2630" t="inlineStr">
        <is>
          <t>F2</t>
        </is>
      </c>
      <c r="D2630" t="inlineStr">
        <is>
          <t>IN-FONDO2</t>
        </is>
      </c>
      <c r="E2630" t="inlineStr">
        <is>
          <t>5273865FTL69</t>
        </is>
      </c>
      <c r="F2630" t="inlineStr">
        <is>
          <t>IE00B3VTL690</t>
        </is>
      </c>
      <c r="G2630" t="inlineStr">
        <is>
          <t>TD</t>
        </is>
      </c>
      <c r="H2630" t="inlineStr">
        <is>
          <t>Sector</t>
        </is>
      </c>
      <c r="I2630" t="inlineStr">
        <is>
          <t>RV</t>
        </is>
      </c>
      <c r="J2630" t="inlineStr">
        <is>
          <t>MSCI</t>
        </is>
      </c>
      <c r="K2630" t="inlineStr"/>
      <c r="L2630" t="inlineStr">
        <is>
          <t>Nomura Funds Ireland - Japan Strategic Value Fund</t>
        </is>
      </c>
      <c r="M2630" t="inlineStr">
        <is>
          <t>Nomura Funds Ireland - Japan Strategic Value Fund</t>
        </is>
      </c>
      <c r="N2630" t="b">
        <v>0</v>
      </c>
      <c r="O2630" t="n">
        <v>27.00442487</v>
      </c>
      <c r="P2630" t="n">
        <v>0.002972021159915808</v>
      </c>
      <c r="Q2630" t="n">
        <v>18.51109507121414</v>
      </c>
      <c r="R2630" t="n">
        <v>499.8814761120295</v>
      </c>
      <c r="S2630" t="n">
        <v>0.08025772212499671</v>
      </c>
      <c r="T2630">
        <f>O2630*Q2630</f>
        <v/>
      </c>
      <c r="U2630">
        <f>O2630*P2630</f>
        <v/>
      </c>
    </row>
    <row r="2631">
      <c r="A2631" t="inlineStr">
        <is>
          <t>202606</t>
        </is>
      </c>
      <c r="B2631" t="inlineStr">
        <is>
          <t>Prima</t>
        </is>
      </c>
      <c r="C2631" t="inlineStr">
        <is>
          <t>F3</t>
        </is>
      </c>
      <c r="D2631" t="inlineStr">
        <is>
          <t>IN-FONDO3</t>
        </is>
      </c>
      <c r="E2631" t="inlineStr">
        <is>
          <t>5273865FTL69</t>
        </is>
      </c>
      <c r="F2631" t="inlineStr">
        <is>
          <t>IE00B3VTL690</t>
        </is>
      </c>
      <c r="G2631" t="inlineStr">
        <is>
          <t>TD</t>
        </is>
      </c>
      <c r="H2631" t="inlineStr">
        <is>
          <t>Sector</t>
        </is>
      </c>
      <c r="I2631" t="inlineStr">
        <is>
          <t>RV</t>
        </is>
      </c>
      <c r="J2631" t="inlineStr">
        <is>
          <t>MSCI</t>
        </is>
      </c>
      <c r="K2631" t="inlineStr"/>
      <c r="L2631" t="inlineStr">
        <is>
          <t>Nomura Funds Ireland - Japan Strategic Value Fund</t>
        </is>
      </c>
      <c r="M2631" t="inlineStr">
        <is>
          <t>Nomura Funds Ireland - Japan Strategic Value Fund</t>
        </is>
      </c>
      <c r="N2631" t="b">
        <v>0</v>
      </c>
      <c r="O2631" t="n">
        <v>27.00442487</v>
      </c>
      <c r="P2631" t="n">
        <v>0.005328667260431159</v>
      </c>
      <c r="Q2631" t="n">
        <v>4.55896370675485</v>
      </c>
      <c r="R2631" t="n">
        <v>123.112192904118</v>
      </c>
      <c r="S2631" t="n">
        <v>0.143897594691542</v>
      </c>
      <c r="T2631">
        <f>O2631*Q2631</f>
        <v/>
      </c>
      <c r="U2631">
        <f>O2631*P2631</f>
        <v/>
      </c>
    </row>
    <row r="2632">
      <c r="A2632" t="inlineStr">
        <is>
          <t>202606</t>
        </is>
      </c>
      <c r="B2632" t="inlineStr">
        <is>
          <t>Prima</t>
        </is>
      </c>
      <c r="C2632" t="inlineStr">
        <is>
          <t>F2</t>
        </is>
      </c>
      <c r="D2632" t="inlineStr">
        <is>
          <t>IN-FONDO2</t>
        </is>
      </c>
      <c r="E2632" t="inlineStr">
        <is>
          <t>52COMG5JAPGR</t>
        </is>
      </c>
      <c r="F2632" t="inlineStr">
        <is>
          <t>IE00BQ1YBP44</t>
        </is>
      </c>
      <c r="G2632" t="inlineStr">
        <is>
          <t>TD</t>
        </is>
      </c>
      <c r="H2632" t="inlineStr">
        <is>
          <t>Sector</t>
        </is>
      </c>
      <c r="I2632" t="inlineStr">
        <is>
          <t>RV</t>
        </is>
      </c>
      <c r="J2632" t="inlineStr">
        <is>
          <t>MSCI</t>
        </is>
      </c>
      <c r="K2632" t="inlineStr"/>
      <c r="L2632" t="inlineStr">
        <is>
          <t>Comgest - Japan Growth</t>
        </is>
      </c>
      <c r="M2632" t="inlineStr">
        <is>
          <t>Comgest - Japan Growth</t>
        </is>
      </c>
      <c r="N2632" t="b">
        <v>0</v>
      </c>
      <c r="O2632" t="n">
        <v>12.38684358</v>
      </c>
      <c r="P2632" t="n">
        <v>0.000231712559393761</v>
      </c>
      <c r="Q2632" t="n">
        <v>1.443210860670241</v>
      </c>
      <c r="R2632" t="n">
        <v>17.87682718407945</v>
      </c>
      <c r="S2632" t="n">
        <v>0.002870187228731977</v>
      </c>
      <c r="T2632">
        <f>O2632*Q2632</f>
        <v/>
      </c>
      <c r="U2632">
        <f>O2632*P2632</f>
        <v/>
      </c>
    </row>
    <row r="2633">
      <c r="A2633" t="inlineStr">
        <is>
          <t>202606</t>
        </is>
      </c>
      <c r="B2633" t="inlineStr">
        <is>
          <t>Prima</t>
        </is>
      </c>
      <c r="C2633" t="inlineStr">
        <is>
          <t>F2</t>
        </is>
      </c>
      <c r="D2633" t="inlineStr">
        <is>
          <t>IN-FONDO2</t>
        </is>
      </c>
      <c r="E2633" t="inlineStr">
        <is>
          <t>5273932EA854</t>
        </is>
      </c>
      <c r="F2633" t="inlineStr">
        <is>
          <t>US78464A8541</t>
        </is>
      </c>
      <c r="G2633" t="inlineStr">
        <is>
          <t>TD</t>
        </is>
      </c>
      <c r="H2633" t="inlineStr">
        <is>
          <t>Sector</t>
        </is>
      </c>
      <c r="I2633" t="inlineStr">
        <is>
          <t>RV</t>
        </is>
      </c>
      <c r="J2633" t="inlineStr">
        <is>
          <t>MSCI</t>
        </is>
      </c>
      <c r="K2633" t="inlineStr"/>
      <c r="L2633" t="inlineStr">
        <is>
          <t>SSGA Funds Management, Inc.</t>
        </is>
      </c>
      <c r="M2633" t="inlineStr">
        <is>
          <t>SSGA Funds Management, Inc.</t>
        </is>
      </c>
      <c r="N2633" t="b">
        <v>0</v>
      </c>
      <c r="O2633" t="n">
        <v>21.83554626</v>
      </c>
      <c r="P2633" t="n">
        <v>2.001569403041351e-05</v>
      </c>
      <c r="Q2633" t="n">
        <v>0.124666816007398</v>
      </c>
      <c r="R2633" t="n">
        <v>2.722168028016449</v>
      </c>
      <c r="S2633" t="n">
        <v>0.0004370536129271002</v>
      </c>
      <c r="T2633">
        <f>O2633*Q2633</f>
        <v/>
      </c>
      <c r="U2633">
        <f>O2633*P2633</f>
        <v/>
      </c>
    </row>
    <row r="2634">
      <c r="A2634" t="inlineStr">
        <is>
          <t>202606</t>
        </is>
      </c>
      <c r="B2634" t="inlineStr">
        <is>
          <t>Prima</t>
        </is>
      </c>
      <c r="C2634" t="inlineStr">
        <is>
          <t>F3</t>
        </is>
      </c>
      <c r="D2634" t="inlineStr">
        <is>
          <t>IN-FONDO3</t>
        </is>
      </c>
      <c r="E2634" t="inlineStr">
        <is>
          <t>5271112E7515</t>
        </is>
      </c>
      <c r="F2634" t="inlineStr">
        <is>
          <t>US4642875151</t>
        </is>
      </c>
      <c r="G2634" t="inlineStr">
        <is>
          <t>TD</t>
        </is>
      </c>
      <c r="H2634" t="inlineStr">
        <is>
          <t>Sector</t>
        </is>
      </c>
      <c r="I2634" t="inlineStr">
        <is>
          <t>RV</t>
        </is>
      </c>
      <c r="J2634" t="inlineStr">
        <is>
          <t>MSCI</t>
        </is>
      </c>
      <c r="K2634" t="inlineStr"/>
      <c r="L2634" t="inlineStr">
        <is>
          <t>BlackRock - iShares S&amp;P NA Technology-Software Fund</t>
        </is>
      </c>
      <c r="M2634" t="inlineStr">
        <is>
          <t>BlackRock - iShares S&amp;P NA Technology-Software Fund</t>
        </is>
      </c>
      <c r="N2634" t="b">
        <v>0</v>
      </c>
      <c r="O2634" t="n">
        <v>1.8571822</v>
      </c>
      <c r="P2634" t="n">
        <v>0.01169483101752762</v>
      </c>
      <c r="Q2634" t="n">
        <v>10.00556190878117</v>
      </c>
      <c r="R2634" t="n">
        <v>18.5821514779864</v>
      </c>
      <c r="S2634" t="n">
        <v>0.02171943199776018</v>
      </c>
      <c r="T2634">
        <f>O2634*Q2634</f>
        <v/>
      </c>
      <c r="U2634">
        <f>O2634*P2634</f>
        <v/>
      </c>
    </row>
    <row r="2635">
      <c r="A2635" t="inlineStr">
        <is>
          <t>202606</t>
        </is>
      </c>
      <c r="B2635" t="inlineStr">
        <is>
          <t>Prima</t>
        </is>
      </c>
      <c r="C2635" t="inlineStr">
        <is>
          <t>F2</t>
        </is>
      </c>
      <c r="D2635" t="inlineStr">
        <is>
          <t>IN-FONDO2</t>
        </is>
      </c>
      <c r="E2635" t="inlineStr">
        <is>
          <t>5275122EG649</t>
        </is>
      </c>
      <c r="F2635" t="inlineStr">
        <is>
          <t>US46138G6492</t>
        </is>
      </c>
      <c r="G2635" t="inlineStr">
        <is>
          <t>TD</t>
        </is>
      </c>
      <c r="H2635" t="inlineStr">
        <is>
          <t>Sector</t>
        </is>
      </c>
      <c r="I2635" t="inlineStr">
        <is>
          <t>RV</t>
        </is>
      </c>
      <c r="J2635" t="inlineStr">
        <is>
          <t>MSCI</t>
        </is>
      </c>
      <c r="K2635" t="inlineStr"/>
      <c r="L2635" t="inlineStr">
        <is>
          <t>Invesco - Nasdaq 100 ETF</t>
        </is>
      </c>
      <c r="M2635" t="inlineStr">
        <is>
          <t>Invesco - Nasdaq 100 ETF</t>
        </is>
      </c>
      <c r="N2635" t="b">
        <v>0</v>
      </c>
      <c r="O2635" t="n">
        <v>9.788733349999999</v>
      </c>
      <c r="P2635" t="n">
        <v>0.0179004915322727</v>
      </c>
      <c r="Q2635" t="n">
        <v>111.4923759778178</v>
      </c>
      <c r="R2635" t="n">
        <v>1091.369139004804</v>
      </c>
      <c r="S2635" t="n">
        <v>0.1752231384433503</v>
      </c>
      <c r="T2635">
        <f>O2635*Q2635</f>
        <v/>
      </c>
      <c r="U2635">
        <f>O2635*P2635</f>
        <v/>
      </c>
    </row>
    <row r="2636">
      <c r="A2636" t="inlineStr">
        <is>
          <t>202606</t>
        </is>
      </c>
      <c r="B2636" t="inlineStr">
        <is>
          <t>Prima</t>
        </is>
      </c>
      <c r="C2636" t="inlineStr">
        <is>
          <t>F3</t>
        </is>
      </c>
      <c r="D2636" t="inlineStr">
        <is>
          <t>IN-FONDO3</t>
        </is>
      </c>
      <c r="E2636" t="inlineStr">
        <is>
          <t>5275122EG649</t>
        </is>
      </c>
      <c r="F2636" t="inlineStr">
        <is>
          <t>US46138G6492</t>
        </is>
      </c>
      <c r="G2636" t="inlineStr">
        <is>
          <t>TD</t>
        </is>
      </c>
      <c r="H2636" t="inlineStr">
        <is>
          <t>Sector</t>
        </is>
      </c>
      <c r="I2636" t="inlineStr">
        <is>
          <t>RV</t>
        </is>
      </c>
      <c r="J2636" t="inlineStr">
        <is>
          <t>MSCI</t>
        </is>
      </c>
      <c r="K2636" t="inlineStr"/>
      <c r="L2636" t="inlineStr">
        <is>
          <t>Invesco - Nasdaq 100 ETF</t>
        </is>
      </c>
      <c r="M2636" t="inlineStr">
        <is>
          <t>Invesco - Nasdaq 100 ETF</t>
        </is>
      </c>
      <c r="N2636" t="b">
        <v>0</v>
      </c>
      <c r="O2636" t="n">
        <v>9.788733349999999</v>
      </c>
      <c r="P2636" t="n">
        <v>0.006705419781244128</v>
      </c>
      <c r="Q2636" t="n">
        <v>5.736850121652093</v>
      </c>
      <c r="R2636" t="n">
        <v>56.1564961097674</v>
      </c>
      <c r="S2636" t="n">
        <v>0.0656375662384141</v>
      </c>
      <c r="T2636">
        <f>O2636*Q2636</f>
        <v/>
      </c>
      <c r="U2636">
        <f>O2636*P2636</f>
        <v/>
      </c>
    </row>
    <row r="2637">
      <c r="A2637" t="inlineStr">
        <is>
          <t>202606</t>
        </is>
      </c>
      <c r="B2637" t="inlineStr">
        <is>
          <t>Prima</t>
        </is>
      </c>
      <c r="C2637" t="inlineStr">
        <is>
          <t>F2</t>
        </is>
      </c>
      <c r="D2637" t="inlineStr">
        <is>
          <t>IN-FONDO2</t>
        </is>
      </c>
      <c r="E2637" t="inlineStr">
        <is>
          <t>5270652EF676</t>
        </is>
      </c>
      <c r="F2637" t="inlineStr">
        <is>
          <t>US92189F6768</t>
        </is>
      </c>
      <c r="G2637" t="inlineStr">
        <is>
          <t>TD</t>
        </is>
      </c>
      <c r="H2637" t="inlineStr">
        <is>
          <t>Sector</t>
        </is>
      </c>
      <c r="I2637" t="inlineStr">
        <is>
          <t>RV</t>
        </is>
      </c>
      <c r="J2637" t="inlineStr">
        <is>
          <t>MSCI</t>
        </is>
      </c>
      <c r="K2637" t="inlineStr"/>
      <c r="L2637" t="inlineStr">
        <is>
          <t>VanEck Semiconductor ETF</t>
        </is>
      </c>
      <c r="M2637" t="inlineStr">
        <is>
          <t>VanEck Semiconductor ETF</t>
        </is>
      </c>
      <c r="N2637" t="b">
        <v>0</v>
      </c>
      <c r="O2637" t="n">
        <v>7.06547718</v>
      </c>
      <c r="P2637" t="n">
        <v>0.02717784507318926</v>
      </c>
      <c r="Q2637" t="n">
        <v>169.2759394737239</v>
      </c>
      <c r="R2637" t="n">
        <v>1196.015287474657</v>
      </c>
      <c r="S2637" t="n">
        <v>0.1920244441661942</v>
      </c>
      <c r="T2637">
        <f>O2637*Q2637</f>
        <v/>
      </c>
      <c r="U2637">
        <f>O2637*P2637</f>
        <v/>
      </c>
    </row>
    <row r="2638">
      <c r="A2638" t="inlineStr">
        <is>
          <t>202606</t>
        </is>
      </c>
      <c r="B2638" t="inlineStr">
        <is>
          <t>Prima</t>
        </is>
      </c>
      <c r="C2638" t="inlineStr">
        <is>
          <t>F1</t>
        </is>
      </c>
      <c r="D2638" t="inlineStr">
        <is>
          <t>IN-FONDO1</t>
        </is>
      </c>
      <c r="E2638" t="inlineStr">
        <is>
          <t>5270652EF676</t>
        </is>
      </c>
      <c r="F2638" t="inlineStr">
        <is>
          <t>US92189F6768</t>
        </is>
      </c>
      <c r="G2638" t="inlineStr">
        <is>
          <t>TD</t>
        </is>
      </c>
      <c r="H2638" t="inlineStr">
        <is>
          <t>Sector</t>
        </is>
      </c>
      <c r="I2638" t="inlineStr">
        <is>
          <t>RV</t>
        </is>
      </c>
      <c r="J2638" t="inlineStr">
        <is>
          <t>MSCI</t>
        </is>
      </c>
      <c r="K2638" t="inlineStr"/>
      <c r="L2638" t="inlineStr">
        <is>
          <t>VanEck Semiconductor ETF</t>
        </is>
      </c>
      <c r="M2638" t="inlineStr">
        <is>
          <t>VanEck Semiconductor ETF</t>
        </is>
      </c>
      <c r="N2638" t="b">
        <v>0</v>
      </c>
      <c r="O2638" t="n">
        <v>7.06547718</v>
      </c>
      <c r="P2638" t="n">
        <v>0.01557706315853984</v>
      </c>
      <c r="Q2638" t="n">
        <v>29.44834903593855</v>
      </c>
      <c r="R2638" t="n">
        <v>208.0666381020988</v>
      </c>
      <c r="S2638" t="n">
        <v>0.110059384278082</v>
      </c>
      <c r="T2638">
        <f>O2638*Q2638</f>
        <v/>
      </c>
      <c r="U2638">
        <f>O2638*P2638</f>
        <v/>
      </c>
    </row>
    <row r="2639">
      <c r="A2639" t="inlineStr">
        <is>
          <t>202606</t>
        </is>
      </c>
      <c r="B2639" t="inlineStr">
        <is>
          <t>Prima</t>
        </is>
      </c>
      <c r="C2639" t="inlineStr">
        <is>
          <t>F3</t>
        </is>
      </c>
      <c r="D2639" t="inlineStr">
        <is>
          <t>IN-FONDO3</t>
        </is>
      </c>
      <c r="E2639" t="inlineStr">
        <is>
          <t>5270652EF676</t>
        </is>
      </c>
      <c r="F2639" t="inlineStr">
        <is>
          <t>US92189F6768</t>
        </is>
      </c>
      <c r="G2639" t="inlineStr">
        <is>
          <t>TD</t>
        </is>
      </c>
      <c r="H2639" t="inlineStr">
        <is>
          <t>Sector</t>
        </is>
      </c>
      <c r="I2639" t="inlineStr">
        <is>
          <t>RV</t>
        </is>
      </c>
      <c r="J2639" t="inlineStr">
        <is>
          <t>MSCI</t>
        </is>
      </c>
      <c r="K2639" t="inlineStr"/>
      <c r="L2639" t="inlineStr">
        <is>
          <t>VanEck Semiconductor ETF</t>
        </is>
      </c>
      <c r="M2639" t="inlineStr">
        <is>
          <t>VanEck Semiconductor ETF</t>
        </is>
      </c>
      <c r="N2639" t="b">
        <v>0</v>
      </c>
      <c r="O2639" t="n">
        <v>7.06547718</v>
      </c>
      <c r="P2639" t="n">
        <v>0.07929605847706957</v>
      </c>
      <c r="Q2639" t="n">
        <v>67.84207664271003</v>
      </c>
      <c r="R2639" t="n">
        <v>479.3366443628787</v>
      </c>
      <c r="S2639" t="n">
        <v>0.5602644916336806</v>
      </c>
      <c r="T2639">
        <f>O2639*Q2639</f>
        <v/>
      </c>
      <c r="U2639">
        <f>O2639*P2639</f>
        <v/>
      </c>
    </row>
    <row r="2640">
      <c r="A2640" t="inlineStr">
        <is>
          <t>202606</t>
        </is>
      </c>
      <c r="B2640" t="inlineStr">
        <is>
          <t>Prima</t>
        </is>
      </c>
      <c r="C2640" t="inlineStr">
        <is>
          <t>F3</t>
        </is>
      </c>
      <c r="D2640" t="inlineStr">
        <is>
          <t>IN-FONDO3</t>
        </is>
      </c>
      <c r="E2640" t="inlineStr">
        <is>
          <t>5271112E7523</t>
        </is>
      </c>
      <c r="F2640" t="inlineStr">
        <is>
          <t>US4642875235</t>
        </is>
      </c>
      <c r="G2640" t="inlineStr">
        <is>
          <t>TD</t>
        </is>
      </c>
      <c r="H2640" t="inlineStr">
        <is>
          <t>Sector</t>
        </is>
      </c>
      <c r="I2640" t="inlineStr">
        <is>
          <t>RV</t>
        </is>
      </c>
      <c r="J2640" t="inlineStr">
        <is>
          <t>MSCI</t>
        </is>
      </c>
      <c r="K2640" t="inlineStr"/>
      <c r="L2640" t="inlineStr">
        <is>
          <t>BlackRock - iShares PHLX Semiconductor ETF</t>
        </is>
      </c>
      <c r="M2640" t="inlineStr">
        <is>
          <t>BlackRock - iShares PHLX Semiconductor ETF</t>
        </is>
      </c>
      <c r="N2640" t="b">
        <v>0</v>
      </c>
      <c r="O2640" t="n">
        <v>9.967317</v>
      </c>
      <c r="P2640" t="n">
        <v>0.1281902604106535</v>
      </c>
      <c r="Q2640" t="n">
        <v>109.6737169369317</v>
      </c>
      <c r="R2640" t="n">
        <v>1093.152703278668</v>
      </c>
      <c r="S2640" t="n">
        <v>1.277712961825534</v>
      </c>
      <c r="T2640">
        <f>O2640*Q2640</f>
        <v/>
      </c>
      <c r="U2640">
        <f>O2640*P2640</f>
        <v/>
      </c>
    </row>
    <row r="2641">
      <c r="A2641" t="inlineStr">
        <is>
          <t>202606</t>
        </is>
      </c>
      <c r="B2641" t="inlineStr">
        <is>
          <t>Prima</t>
        </is>
      </c>
      <c r="C2641" t="inlineStr">
        <is>
          <t>F2</t>
        </is>
      </c>
      <c r="D2641" t="inlineStr">
        <is>
          <t>IN-FONDO2</t>
        </is>
      </c>
      <c r="E2641" t="inlineStr">
        <is>
          <t>5271112E7523</t>
        </is>
      </c>
      <c r="F2641" t="inlineStr">
        <is>
          <t>US4642875235</t>
        </is>
      </c>
      <c r="G2641" t="inlineStr">
        <is>
          <t>TD</t>
        </is>
      </c>
      <c r="H2641" t="inlineStr">
        <is>
          <t>Sector</t>
        </is>
      </c>
      <c r="I2641" t="inlineStr">
        <is>
          <t>RV</t>
        </is>
      </c>
      <c r="J2641" t="inlineStr">
        <is>
          <t>MSCI</t>
        </is>
      </c>
      <c r="K2641" t="inlineStr"/>
      <c r="L2641" t="inlineStr">
        <is>
          <t>BlackRock - iShares PHLX Semiconductor ETF</t>
        </is>
      </c>
      <c r="M2641" t="inlineStr">
        <is>
          <t>BlackRock - iShares PHLX Semiconductor ETF</t>
        </is>
      </c>
      <c r="N2641" t="b">
        <v>0</v>
      </c>
      <c r="O2641" t="n">
        <v>9.967317</v>
      </c>
      <c r="P2641" t="n">
        <v>0.0604579304385896</v>
      </c>
      <c r="Q2641" t="n">
        <v>376.5593977767257</v>
      </c>
      <c r="R2641" t="n">
        <v>3753.28688696972</v>
      </c>
      <c r="S2641" t="n">
        <v>0.6026033578453714</v>
      </c>
      <c r="T2641">
        <f>O2641*Q2641</f>
        <v/>
      </c>
      <c r="U2641">
        <f>O2641*P2641</f>
        <v/>
      </c>
    </row>
    <row r="2642">
      <c r="A2642" t="inlineStr">
        <is>
          <t>202606</t>
        </is>
      </c>
      <c r="B2642" t="inlineStr">
        <is>
          <t>Prima</t>
        </is>
      </c>
      <c r="C2642" t="inlineStr">
        <is>
          <t>F1</t>
        </is>
      </c>
      <c r="D2642" t="inlineStr">
        <is>
          <t>IN-FONDO1</t>
        </is>
      </c>
      <c r="E2642" t="inlineStr">
        <is>
          <t>5271112E7523</t>
        </is>
      </c>
      <c r="F2642" t="inlineStr">
        <is>
          <t>US4642875235</t>
        </is>
      </c>
      <c r="G2642" t="inlineStr">
        <is>
          <t>TD</t>
        </is>
      </c>
      <c r="H2642" t="inlineStr">
        <is>
          <t>Sector</t>
        </is>
      </c>
      <c r="I2642" t="inlineStr">
        <is>
          <t>RV</t>
        </is>
      </c>
      <c r="J2642" t="inlineStr">
        <is>
          <t>MSCI</t>
        </is>
      </c>
      <c r="K2642" t="inlineStr"/>
      <c r="L2642" t="inlineStr">
        <is>
          <t>BlackRock - iShares PHLX Semiconductor ETF</t>
        </is>
      </c>
      <c r="M2642" t="inlineStr">
        <is>
          <t>BlackRock - iShares PHLX Semiconductor ETF</t>
        </is>
      </c>
      <c r="N2642" t="b">
        <v>0</v>
      </c>
      <c r="O2642" t="n">
        <v>9.967317</v>
      </c>
      <c r="P2642" t="n">
        <v>0.01418080356195666</v>
      </c>
      <c r="Q2642" t="n">
        <v>26.80872823409195</v>
      </c>
      <c r="R2642" t="n">
        <v>267.2110926760446</v>
      </c>
      <c r="S2642" t="n">
        <v>0.1413445644167512</v>
      </c>
      <c r="T2642">
        <f>O2642*Q2642</f>
        <v/>
      </c>
      <c r="U2642">
        <f>O2642*P2642</f>
        <v/>
      </c>
    </row>
    <row r="2643">
      <c r="A2643" t="inlineStr">
        <is>
          <t>202606</t>
        </is>
      </c>
      <c r="B2643" t="inlineStr">
        <is>
          <t>Prima</t>
        </is>
      </c>
      <c r="C2643" t="inlineStr">
        <is>
          <t>F2</t>
        </is>
      </c>
      <c r="D2643" t="inlineStr">
        <is>
          <t>IN-FONDO2</t>
        </is>
      </c>
      <c r="E2643" t="inlineStr">
        <is>
          <t>5272872EY477</t>
        </is>
      </c>
      <c r="F2643" t="inlineStr">
        <is>
          <t>US97717Y4778</t>
        </is>
      </c>
      <c r="G2643" t="inlineStr">
        <is>
          <t>TD</t>
        </is>
      </c>
      <c r="H2643" t="inlineStr">
        <is>
          <t>Sector</t>
        </is>
      </c>
      <c r="I2643" t="inlineStr">
        <is>
          <t>RV</t>
        </is>
      </c>
      <c r="J2643" t="inlineStr">
        <is>
          <t>MSCI</t>
        </is>
      </c>
      <c r="K2643" t="inlineStr"/>
      <c r="L2643" t="inlineStr">
        <is>
          <t>WisdomTree - Quality Growth</t>
        </is>
      </c>
      <c r="M2643" t="inlineStr">
        <is>
          <t>WisdomTree - Quality Growth</t>
        </is>
      </c>
      <c r="N2643" t="b">
        <v>0</v>
      </c>
      <c r="O2643" t="n">
        <v>8.18512084</v>
      </c>
      <c r="P2643" t="n">
        <v>0.00841764565916343</v>
      </c>
      <c r="Q2643" t="n">
        <v>52.4289130824968</v>
      </c>
      <c r="R2643" t="n">
        <v>429.1369890900932</v>
      </c>
      <c r="S2643" t="n">
        <v>0.06889944690855412</v>
      </c>
      <c r="T2643">
        <f>O2643*Q2643</f>
        <v/>
      </c>
      <c r="U2643">
        <f>O2643*P2643</f>
        <v/>
      </c>
    </row>
    <row r="2644">
      <c r="A2644" t="inlineStr">
        <is>
          <t>202606</t>
        </is>
      </c>
      <c r="B2644" t="inlineStr">
        <is>
          <t>Prima</t>
        </is>
      </c>
      <c r="C2644" t="inlineStr">
        <is>
          <t>F3</t>
        </is>
      </c>
      <c r="D2644" t="inlineStr">
        <is>
          <t>IN-FONDO3</t>
        </is>
      </c>
      <c r="E2644" t="inlineStr">
        <is>
          <t>5272872EY477</t>
        </is>
      </c>
      <c r="F2644" t="inlineStr">
        <is>
          <t>US97717Y4778</t>
        </is>
      </c>
      <c r="G2644" t="inlineStr">
        <is>
          <t>TD</t>
        </is>
      </c>
      <c r="H2644" t="inlineStr">
        <is>
          <t>Sector</t>
        </is>
      </c>
      <c r="I2644" t="inlineStr">
        <is>
          <t>RV</t>
        </is>
      </c>
      <c r="J2644" t="inlineStr">
        <is>
          <t>MSCI</t>
        </is>
      </c>
      <c r="K2644" t="inlineStr"/>
      <c r="L2644" t="inlineStr">
        <is>
          <t>WisdomTree - Quality Growth</t>
        </is>
      </c>
      <c r="M2644" t="inlineStr">
        <is>
          <t>WisdomTree - Quality Growth</t>
        </is>
      </c>
      <c r="N2644" t="b">
        <v>0</v>
      </c>
      <c r="O2644" t="n">
        <v>8.18512084</v>
      </c>
      <c r="P2644" t="n">
        <v>0.01099887740490437</v>
      </c>
      <c r="Q2644" t="n">
        <v>9.41013586574511</v>
      </c>
      <c r="R2644" t="n">
        <v>77.02309918194173</v>
      </c>
      <c r="S2644" t="n">
        <v>0.09002714066348787</v>
      </c>
      <c r="T2644">
        <f>O2644*Q2644</f>
        <v/>
      </c>
      <c r="U2644">
        <f>O2644*P2644</f>
        <v/>
      </c>
    </row>
    <row r="2645">
      <c r="A2645" t="inlineStr">
        <is>
          <t>202606</t>
        </is>
      </c>
      <c r="B2645" t="inlineStr">
        <is>
          <t>Prima</t>
        </is>
      </c>
      <c r="C2645" t="inlineStr">
        <is>
          <t>F1</t>
        </is>
      </c>
      <c r="D2645" t="inlineStr">
        <is>
          <t>IN-FONDO1</t>
        </is>
      </c>
      <c r="E2645" t="inlineStr">
        <is>
          <t>5270882F3560</t>
        </is>
      </c>
      <c r="F2645" t="inlineStr">
        <is>
          <t>LU0318933560</t>
        </is>
      </c>
      <c r="G2645" t="inlineStr">
        <is>
          <t>TD</t>
        </is>
      </c>
      <c r="H2645" t="inlineStr">
        <is>
          <t>Sector</t>
        </is>
      </c>
      <c r="I2645" t="inlineStr">
        <is>
          <t>RV</t>
        </is>
      </c>
      <c r="J2645" t="inlineStr">
        <is>
          <t>MSCI</t>
        </is>
      </c>
      <c r="K2645" t="inlineStr"/>
      <c r="L2645" t="inlineStr">
        <is>
          <t>JP Morgan - EM Small Cap</t>
        </is>
      </c>
      <c r="M2645" t="inlineStr">
        <is>
          <t>JP Morgan - EM Small Cap</t>
        </is>
      </c>
      <c r="N2645" t="b">
        <v>0</v>
      </c>
      <c r="O2645" t="n">
        <v>22.05228072</v>
      </c>
      <c r="P2645" t="n">
        <v>1.241765046027703e-06</v>
      </c>
      <c r="Q2645" t="n">
        <v>0.002347549735394402</v>
      </c>
      <c r="R2645" t="n">
        <v>0.05176882576907908</v>
      </c>
      <c r="S2645" t="n">
        <v>2.738375138328662e-05</v>
      </c>
      <c r="T2645">
        <f>O2645*Q2645</f>
        <v/>
      </c>
      <c r="U2645">
        <f>O2645*P2645</f>
        <v/>
      </c>
    </row>
    <row r="2646">
      <c r="A2646" t="inlineStr">
        <is>
          <t>202606</t>
        </is>
      </c>
      <c r="B2646" t="inlineStr">
        <is>
          <t>Prima</t>
        </is>
      </c>
      <c r="C2646" t="inlineStr">
        <is>
          <t>F3</t>
        </is>
      </c>
      <c r="D2646" t="inlineStr">
        <is>
          <t>IN-FONDO3</t>
        </is>
      </c>
      <c r="E2646" t="inlineStr">
        <is>
          <t>5270882F3560</t>
        </is>
      </c>
      <c r="F2646" t="inlineStr">
        <is>
          <t>LU0318933560</t>
        </is>
      </c>
      <c r="G2646" t="inlineStr">
        <is>
          <t>TD</t>
        </is>
      </c>
      <c r="H2646" t="inlineStr">
        <is>
          <t>Sector</t>
        </is>
      </c>
      <c r="I2646" t="inlineStr">
        <is>
          <t>RV</t>
        </is>
      </c>
      <c r="J2646" t="inlineStr">
        <is>
          <t>MSCI</t>
        </is>
      </c>
      <c r="K2646" t="inlineStr"/>
      <c r="L2646" t="inlineStr">
        <is>
          <t>JP Morgan - EM Small Cap</t>
        </is>
      </c>
      <c r="M2646" t="inlineStr">
        <is>
          <t>JP Morgan - EM Small Cap</t>
        </is>
      </c>
      <c r="N2646" t="b">
        <v>0</v>
      </c>
      <c r="O2646" t="n">
        <v>22.05228072</v>
      </c>
      <c r="P2646" t="n">
        <v>2.769883959795711e-06</v>
      </c>
      <c r="Q2646" t="n">
        <v>0.002369785882184976</v>
      </c>
      <c r="R2646" t="n">
        <v>0.05225918352023594</v>
      </c>
      <c r="S2646" t="n">
        <v>6.108225864324022e-05</v>
      </c>
      <c r="T2646">
        <f>O2646*Q2646</f>
        <v/>
      </c>
      <c r="U2646">
        <f>O2646*P2646</f>
        <v/>
      </c>
    </row>
    <row r="2647">
      <c r="A2647" t="inlineStr">
        <is>
          <t>202606</t>
        </is>
      </c>
      <c r="B2647" t="inlineStr">
        <is>
          <t>Prima</t>
        </is>
      </c>
      <c r="C2647" t="inlineStr">
        <is>
          <t>F2</t>
        </is>
      </c>
      <c r="D2647" t="inlineStr">
        <is>
          <t>IN-FONDO2</t>
        </is>
      </c>
      <c r="E2647" t="inlineStr">
        <is>
          <t>5270882F3560</t>
        </is>
      </c>
      <c r="F2647" t="inlineStr">
        <is>
          <t>LU0318933560</t>
        </is>
      </c>
      <c r="G2647" t="inlineStr">
        <is>
          <t>TD</t>
        </is>
      </c>
      <c r="H2647" t="inlineStr">
        <is>
          <t>Sector</t>
        </is>
      </c>
      <c r="I2647" t="inlineStr">
        <is>
          <t>RV</t>
        </is>
      </c>
      <c r="J2647" t="inlineStr">
        <is>
          <t>MSCI</t>
        </is>
      </c>
      <c r="K2647" t="inlineStr"/>
      <c r="L2647" t="inlineStr">
        <is>
          <t>JP Morgan - EM Small Cap</t>
        </is>
      </c>
      <c r="M2647" t="inlineStr">
        <is>
          <t>JP Morgan - EM Small Cap</t>
        </is>
      </c>
      <c r="N2647" t="b">
        <v>0</v>
      </c>
      <c r="O2647" t="n">
        <v>22.05228072</v>
      </c>
      <c r="P2647" t="n">
        <v>3.821374411422136e-07</v>
      </c>
      <c r="Q2647" t="n">
        <v>0.002380125215344833</v>
      </c>
      <c r="R2647" t="n">
        <v>0.0524871893975347</v>
      </c>
      <c r="S2647" t="n">
        <v>8.427002125690571e-06</v>
      </c>
      <c r="T2647">
        <f>O2647*Q2647</f>
        <v/>
      </c>
      <c r="U2647">
        <f>O2647*P2647</f>
        <v/>
      </c>
    </row>
    <row r="2648">
      <c r="A2648" t="inlineStr">
        <is>
          <t>202606</t>
        </is>
      </c>
      <c r="B2648" t="inlineStr">
        <is>
          <t>Prima</t>
        </is>
      </c>
      <c r="C2648" t="inlineStr">
        <is>
          <t>F3</t>
        </is>
      </c>
      <c r="D2648" t="inlineStr">
        <is>
          <t>IN-FONDO3</t>
        </is>
      </c>
      <c r="E2648" t="inlineStr">
        <is>
          <t>5274722E7306</t>
        </is>
      </c>
      <c r="F2648" t="inlineStr">
        <is>
          <t>US5007673065</t>
        </is>
      </c>
      <c r="G2648" t="inlineStr">
        <is>
          <t>TD</t>
        </is>
      </c>
      <c r="H2648" t="inlineStr">
        <is>
          <t>Sector</t>
        </is>
      </c>
      <c r="I2648" t="inlineStr">
        <is>
          <t>RV</t>
        </is>
      </c>
      <c r="J2648" t="inlineStr">
        <is>
          <t>MSCI</t>
        </is>
      </c>
      <c r="K2648" t="inlineStr"/>
      <c r="L2648" t="inlineStr">
        <is>
          <t>Krane - CSI China Internet Fund</t>
        </is>
      </c>
      <c r="M2648" t="inlineStr">
        <is>
          <t>Krane - CSI China Internet Fund</t>
        </is>
      </c>
      <c r="N2648" t="b">
        <v>0</v>
      </c>
      <c r="O2648" t="n">
        <v>6.88483962</v>
      </c>
      <c r="P2648" t="n">
        <v>0.004343182272079798</v>
      </c>
      <c r="Q2648" t="n">
        <v>3.715827876374242</v>
      </c>
      <c r="R2648" t="n">
        <v>25.58287898436185</v>
      </c>
      <c r="S2648" t="n">
        <v>0.02990211338369661</v>
      </c>
      <c r="T2648">
        <f>O2648*Q2648</f>
        <v/>
      </c>
      <c r="U2648">
        <f>O2648*P2648</f>
        <v/>
      </c>
    </row>
    <row r="2649">
      <c r="A2649" t="inlineStr">
        <is>
          <t>202606</t>
        </is>
      </c>
      <c r="B2649" t="inlineStr">
        <is>
          <t>Prima</t>
        </is>
      </c>
      <c r="C2649" t="inlineStr">
        <is>
          <t>F2</t>
        </is>
      </c>
      <c r="D2649" t="inlineStr">
        <is>
          <t>IN-FONDO2</t>
        </is>
      </c>
      <c r="E2649" t="inlineStr">
        <is>
          <t>5275122EE800</t>
        </is>
      </c>
      <c r="F2649" t="inlineStr">
        <is>
          <t>US46138E8003</t>
        </is>
      </c>
      <c r="G2649" t="inlineStr">
        <is>
          <t>TD</t>
        </is>
      </c>
      <c r="H2649" t="inlineStr">
        <is>
          <t>Sector</t>
        </is>
      </c>
      <c r="I2649" t="inlineStr">
        <is>
          <t>RV</t>
        </is>
      </c>
      <c r="J2649" t="inlineStr">
        <is>
          <t>MSCI</t>
        </is>
      </c>
      <c r="K2649" t="inlineStr"/>
      <c r="L2649" t="inlineStr">
        <is>
          <t>Invesco - China Technology ETF</t>
        </is>
      </c>
      <c r="M2649" t="inlineStr">
        <is>
          <t>Invesco - China Technology ETF</t>
        </is>
      </c>
      <c r="N2649" t="b">
        <v>0</v>
      </c>
      <c r="O2649" t="n">
        <v>19.22328582</v>
      </c>
      <c r="P2649" t="n">
        <v>0.005123196038351854</v>
      </c>
      <c r="Q2649" t="n">
        <v>31.9095873924011</v>
      </c>
      <c r="R2649" t="n">
        <v>613.407118842395</v>
      </c>
      <c r="S2649" t="n">
        <v>0.09848466175712937</v>
      </c>
      <c r="T2649">
        <f>O2649*Q2649</f>
        <v/>
      </c>
      <c r="U2649">
        <f>O2649*P2649</f>
        <v/>
      </c>
    </row>
    <row r="2650">
      <c r="A2650" t="inlineStr">
        <is>
          <t>202606</t>
        </is>
      </c>
      <c r="B2650" t="inlineStr">
        <is>
          <t>Prima</t>
        </is>
      </c>
      <c r="C2650" t="inlineStr">
        <is>
          <t>F3</t>
        </is>
      </c>
      <c r="D2650" t="inlineStr">
        <is>
          <t>IN-FONDO3</t>
        </is>
      </c>
      <c r="E2650" t="inlineStr">
        <is>
          <t>5275122EE800</t>
        </is>
      </c>
      <c r="F2650" t="inlineStr">
        <is>
          <t>US46138E8003</t>
        </is>
      </c>
      <c r="G2650" t="inlineStr">
        <is>
          <t>TD</t>
        </is>
      </c>
      <c r="H2650" t="inlineStr">
        <is>
          <t>Sector</t>
        </is>
      </c>
      <c r="I2650" t="inlineStr">
        <is>
          <t>RV</t>
        </is>
      </c>
      <c r="J2650" t="inlineStr">
        <is>
          <t>MSCI</t>
        </is>
      </c>
      <c r="K2650" t="inlineStr"/>
      <c r="L2650" t="inlineStr">
        <is>
          <t>Invesco - China Technology ETF</t>
        </is>
      </c>
      <c r="M2650" t="inlineStr">
        <is>
          <t>Invesco - China Technology ETF</t>
        </is>
      </c>
      <c r="N2650" t="b">
        <v>0</v>
      </c>
      <c r="O2650" t="n">
        <v>19.22328582</v>
      </c>
      <c r="P2650" t="n">
        <v>0.02135260190702743</v>
      </c>
      <c r="Q2650" t="n">
        <v>18.2683084496152</v>
      </c>
      <c r="R2650" t="n">
        <v>351.1769147748741</v>
      </c>
      <c r="S2650" t="n">
        <v>0.4104671694594653</v>
      </c>
      <c r="T2650">
        <f>O2650*Q2650</f>
        <v/>
      </c>
      <c r="U2650">
        <f>O2650*P2650</f>
        <v/>
      </c>
    </row>
    <row r="2651">
      <c r="A2651" t="inlineStr">
        <is>
          <t>202606</t>
        </is>
      </c>
      <c r="B2651" t="inlineStr">
        <is>
          <t>Prima</t>
        </is>
      </c>
      <c r="C2651" t="inlineStr">
        <is>
          <t>F1</t>
        </is>
      </c>
      <c r="D2651" t="inlineStr">
        <is>
          <t>IN-FONDO1</t>
        </is>
      </c>
      <c r="E2651" t="inlineStr">
        <is>
          <t>5275122EE800</t>
        </is>
      </c>
      <c r="F2651" t="inlineStr">
        <is>
          <t>US46138E8003</t>
        </is>
      </c>
      <c r="G2651" t="inlineStr">
        <is>
          <t>TD</t>
        </is>
      </c>
      <c r="H2651" t="inlineStr">
        <is>
          <t>Sector</t>
        </is>
      </c>
      <c r="I2651" t="inlineStr">
        <is>
          <t>RV</t>
        </is>
      </c>
      <c r="J2651" t="inlineStr">
        <is>
          <t>MSCI</t>
        </is>
      </c>
      <c r="K2651" t="inlineStr"/>
      <c r="L2651" t="inlineStr">
        <is>
          <t>Invesco - China Technology ETF</t>
        </is>
      </c>
      <c r="M2651" t="inlineStr">
        <is>
          <t>Invesco - China Technology ETF</t>
        </is>
      </c>
      <c r="N2651" t="b">
        <v>0</v>
      </c>
      <c r="O2651" t="n">
        <v>19.22328582</v>
      </c>
      <c r="P2651" t="n">
        <v>2.497192794828567e-05</v>
      </c>
      <c r="Q2651" t="n">
        <v>0.04720928732437382</v>
      </c>
      <c r="R2651" t="n">
        <v>0.9075176235949409</v>
      </c>
      <c r="S2651" t="n">
        <v>0.0004800425084263416</v>
      </c>
      <c r="T2651">
        <f>O2651*Q2651</f>
        <v/>
      </c>
      <c r="U2651">
        <f>O2651*P2651</f>
        <v/>
      </c>
    </row>
    <row r="2652">
      <c r="A2652" t="inlineStr">
        <is>
          <t>202606</t>
        </is>
      </c>
      <c r="B2652" t="inlineStr">
        <is>
          <t>Prima</t>
        </is>
      </c>
      <c r="C2652" t="inlineStr">
        <is>
          <t>F1</t>
        </is>
      </c>
      <c r="D2652" t="inlineStr">
        <is>
          <t>IN-FONDO1</t>
        </is>
      </c>
      <c r="E2652" t="inlineStr">
        <is>
          <t>5270942F9527</t>
        </is>
      </c>
      <c r="F2652" t="inlineStr">
        <is>
          <t>IE0003895277</t>
        </is>
      </c>
      <c r="G2652" t="inlineStr">
        <is>
          <t>TD</t>
        </is>
      </c>
      <c r="H2652" t="inlineStr">
        <is>
          <t>Sector</t>
        </is>
      </c>
      <c r="I2652" t="inlineStr">
        <is>
          <t>RV</t>
        </is>
      </c>
      <c r="J2652" t="inlineStr">
        <is>
          <t>MSCI</t>
        </is>
      </c>
      <c r="K2652" t="inlineStr"/>
      <c r="L2652" t="inlineStr">
        <is>
          <t>Pinebridge - Asia Ex-Japan Small Caps</t>
        </is>
      </c>
      <c r="M2652" t="inlineStr">
        <is>
          <t>Pinebridge - Asia Ex-Japan Small Caps</t>
        </is>
      </c>
      <c r="N2652" t="b">
        <v>0</v>
      </c>
      <c r="O2652" t="n">
        <v>55.38507608</v>
      </c>
      <c r="P2652" t="n">
        <v>6.389948496262266e-06</v>
      </c>
      <c r="Q2652" t="n">
        <v>0.01208016117829241</v>
      </c>
      <c r="R2652" t="n">
        <v>0.6690606459183875</v>
      </c>
      <c r="S2652" t="n">
        <v>0.0003539077836127672</v>
      </c>
      <c r="T2652">
        <f>O2652*Q2652</f>
        <v/>
      </c>
      <c r="U2652">
        <f>O2652*P2652</f>
        <v/>
      </c>
    </row>
    <row r="2653">
      <c r="A2653" t="inlineStr">
        <is>
          <t>202606</t>
        </is>
      </c>
      <c r="B2653" t="inlineStr">
        <is>
          <t>Prima</t>
        </is>
      </c>
      <c r="C2653" t="inlineStr">
        <is>
          <t>F2</t>
        </is>
      </c>
      <c r="D2653" t="inlineStr">
        <is>
          <t>IN-FONDO2</t>
        </is>
      </c>
      <c r="E2653" t="inlineStr">
        <is>
          <t>5270942F9527</t>
        </is>
      </c>
      <c r="F2653" t="inlineStr">
        <is>
          <t>IE0003895277</t>
        </is>
      </c>
      <c r="G2653" t="inlineStr">
        <is>
          <t>TD</t>
        </is>
      </c>
      <c r="H2653" t="inlineStr">
        <is>
          <t>Sector</t>
        </is>
      </c>
      <c r="I2653" t="inlineStr">
        <is>
          <t>RV</t>
        </is>
      </c>
      <c r="J2653" t="inlineStr">
        <is>
          <t>MSCI</t>
        </is>
      </c>
      <c r="K2653" t="inlineStr"/>
      <c r="L2653" t="inlineStr">
        <is>
          <t>Pinebridge - Asia Ex-Japan Small Caps</t>
        </is>
      </c>
      <c r="M2653" t="inlineStr">
        <is>
          <t>Pinebridge - Asia Ex-Japan Small Caps</t>
        </is>
      </c>
      <c r="N2653" t="b">
        <v>0</v>
      </c>
      <c r="O2653" t="n">
        <v>55.38507608</v>
      </c>
      <c r="P2653" t="n">
        <v>1.966425593317328e-06</v>
      </c>
      <c r="Q2653" t="n">
        <v>0.0122477900222611</v>
      </c>
      <c r="R2653" t="n">
        <v>0.6783447821947961</v>
      </c>
      <c r="S2653" t="n">
        <v>0.0001089106310915393</v>
      </c>
      <c r="T2653">
        <f>O2653*Q2653</f>
        <v/>
      </c>
      <c r="U2653">
        <f>O2653*P2653</f>
        <v/>
      </c>
    </row>
    <row r="2654">
      <c r="A2654" t="inlineStr">
        <is>
          <t>202606</t>
        </is>
      </c>
      <c r="B2654" t="inlineStr">
        <is>
          <t>Prima</t>
        </is>
      </c>
      <c r="C2654" t="inlineStr">
        <is>
          <t>F3</t>
        </is>
      </c>
      <c r="D2654" t="inlineStr">
        <is>
          <t>IN-FONDO3</t>
        </is>
      </c>
      <c r="E2654" t="inlineStr">
        <is>
          <t>5270942F9527</t>
        </is>
      </c>
      <c r="F2654" t="inlineStr">
        <is>
          <t>IE0003895277</t>
        </is>
      </c>
      <c r="G2654" t="inlineStr">
        <is>
          <t>TD</t>
        </is>
      </c>
      <c r="H2654" t="inlineStr">
        <is>
          <t>Sector</t>
        </is>
      </c>
      <c r="I2654" t="inlineStr">
        <is>
          <t>RV</t>
        </is>
      </c>
      <c r="J2654" t="inlineStr">
        <is>
          <t>MSCI</t>
        </is>
      </c>
      <c r="K2654" t="inlineStr"/>
      <c r="L2654" t="inlineStr">
        <is>
          <t>Pinebridge - Asia Ex-Japan Small Caps</t>
        </is>
      </c>
      <c r="M2654" t="inlineStr">
        <is>
          <t>Pinebridge - Asia Ex-Japan Small Caps</t>
        </is>
      </c>
      <c r="N2654" t="b">
        <v>0</v>
      </c>
      <c r="O2654" t="n">
        <v>55.38507608</v>
      </c>
      <c r="P2654" t="n">
        <v>1.425343377185166e-05</v>
      </c>
      <c r="Q2654" t="n">
        <v>0.01219458526619427</v>
      </c>
      <c r="R2654" t="n">
        <v>0.6753980327322169</v>
      </c>
      <c r="S2654" t="n">
        <v>0.0007894275138552457</v>
      </c>
      <c r="T2654">
        <f>O2654*Q2654</f>
        <v/>
      </c>
      <c r="U2654">
        <f>O2654*P2654</f>
        <v/>
      </c>
    </row>
    <row r="2655">
      <c r="A2655" t="inlineStr">
        <is>
          <t>202606</t>
        </is>
      </c>
      <c r="B2655" t="inlineStr">
        <is>
          <t>Prima</t>
        </is>
      </c>
      <c r="C2655" t="inlineStr">
        <is>
          <t>F3</t>
        </is>
      </c>
      <c r="D2655" t="inlineStr">
        <is>
          <t>IN-FONDO3</t>
        </is>
      </c>
      <c r="E2655" t="inlineStr">
        <is>
          <t>5273992F5753</t>
        </is>
      </c>
      <c r="F2655" t="inlineStr">
        <is>
          <t>LU1751457539</t>
        </is>
      </c>
      <c r="G2655" t="inlineStr">
        <is>
          <t>TD</t>
        </is>
      </c>
      <c r="H2655" t="inlineStr">
        <is>
          <t>Sector</t>
        </is>
      </c>
      <c r="I2655" t="inlineStr">
        <is>
          <t>RV</t>
        </is>
      </c>
      <c r="J2655" t="inlineStr">
        <is>
          <t>MSCI</t>
        </is>
      </c>
      <c r="K2655" t="inlineStr"/>
      <c r="L2655" t="inlineStr">
        <is>
          <t>Wellington Luxembourg - Asia Technology Fund</t>
        </is>
      </c>
      <c r="M2655" t="inlineStr">
        <is>
          <t>Wellington Luxembourg - Asia Technology Fund</t>
        </is>
      </c>
      <c r="N2655" t="b">
        <v>0</v>
      </c>
      <c r="O2655" t="n">
        <v>12.18313695</v>
      </c>
      <c r="P2655" t="n">
        <v>0.02114490964545475</v>
      </c>
      <c r="Q2655" t="n">
        <v>18.09061646090449</v>
      </c>
      <c r="R2655" t="n">
        <v>220.4004578531237</v>
      </c>
      <c r="S2655" t="n">
        <v>0.2576113300059512</v>
      </c>
      <c r="T2655">
        <f>O2655*Q2655</f>
        <v/>
      </c>
      <c r="U2655">
        <f>O2655*P2655</f>
        <v/>
      </c>
    </row>
    <row r="2656">
      <c r="A2656" t="inlineStr">
        <is>
          <t>202606</t>
        </is>
      </c>
      <c r="B2656" t="inlineStr">
        <is>
          <t>Prima</t>
        </is>
      </c>
      <c r="C2656" t="inlineStr">
        <is>
          <t>F2</t>
        </is>
      </c>
      <c r="D2656" t="inlineStr">
        <is>
          <t>IN-FONDO2</t>
        </is>
      </c>
      <c r="E2656" t="inlineStr">
        <is>
          <t>5273992F5753</t>
        </is>
      </c>
      <c r="F2656" t="inlineStr">
        <is>
          <t>LU1751457539</t>
        </is>
      </c>
      <c r="G2656" t="inlineStr">
        <is>
          <t>TD</t>
        </is>
      </c>
      <c r="H2656" t="inlineStr">
        <is>
          <t>Sector</t>
        </is>
      </c>
      <c r="I2656" t="inlineStr">
        <is>
          <t>RV</t>
        </is>
      </c>
      <c r="J2656" t="inlineStr">
        <is>
          <t>MSCI</t>
        </is>
      </c>
      <c r="K2656" t="inlineStr"/>
      <c r="L2656" t="inlineStr">
        <is>
          <t>Wellington Luxembourg - Asia Technology Fund</t>
        </is>
      </c>
      <c r="M2656" t="inlineStr">
        <is>
          <t>Wellington Luxembourg - Asia Technology Fund</t>
        </is>
      </c>
      <c r="N2656" t="b">
        <v>0</v>
      </c>
      <c r="O2656" t="n">
        <v>12.18313695</v>
      </c>
      <c r="P2656" t="n">
        <v>0.003889575551035498</v>
      </c>
      <c r="Q2656" t="n">
        <v>24.2260397681448</v>
      </c>
      <c r="R2656" t="n">
        <v>295.1491602514544</v>
      </c>
      <c r="S2656" t="n">
        <v>0.04738723161563718</v>
      </c>
      <c r="T2656">
        <f>O2656*Q2656</f>
        <v/>
      </c>
      <c r="U2656">
        <f>O2656*P2656</f>
        <v/>
      </c>
    </row>
    <row r="2657">
      <c r="A2657" t="inlineStr">
        <is>
          <t>202606</t>
        </is>
      </c>
      <c r="B2657" t="inlineStr">
        <is>
          <t>Prima</t>
        </is>
      </c>
      <c r="C2657" t="inlineStr">
        <is>
          <t>F1</t>
        </is>
      </c>
      <c r="D2657" t="inlineStr">
        <is>
          <t>IN-FONDO1</t>
        </is>
      </c>
      <c r="E2657" t="inlineStr">
        <is>
          <t>5273992F5753</t>
        </is>
      </c>
      <c r="F2657" t="inlineStr">
        <is>
          <t>LU1751457539</t>
        </is>
      </c>
      <c r="G2657" t="inlineStr">
        <is>
          <t>TD</t>
        </is>
      </c>
      <c r="H2657" t="inlineStr">
        <is>
          <t>Sector</t>
        </is>
      </c>
      <c r="I2657" t="inlineStr">
        <is>
          <t>RV</t>
        </is>
      </c>
      <c r="J2657" t="inlineStr">
        <is>
          <t>MSCI</t>
        </is>
      </c>
      <c r="K2657" t="inlineStr"/>
      <c r="L2657" t="inlineStr">
        <is>
          <t>Wellington Luxembourg - Asia Technology Fund</t>
        </is>
      </c>
      <c r="M2657" t="inlineStr">
        <is>
          <t>Wellington Luxembourg - Asia Technology Fund</t>
        </is>
      </c>
      <c r="N2657" t="b">
        <v>0</v>
      </c>
      <c r="O2657" t="n">
        <v>12.18313695</v>
      </c>
      <c r="P2657" t="n">
        <v>0.0004514039648009807</v>
      </c>
      <c r="Q2657" t="n">
        <v>0.8533766202506602</v>
      </c>
      <c r="R2657" t="n">
        <v>10.39680423444194</v>
      </c>
      <c r="S2657" t="n">
        <v>0.005499516322943328</v>
      </c>
      <c r="T2657">
        <f>O2657*Q2657</f>
        <v/>
      </c>
      <c r="U2657">
        <f>O2657*P2657</f>
        <v/>
      </c>
    </row>
    <row r="2658">
      <c r="A2658" t="inlineStr">
        <is>
          <t>202606</t>
        </is>
      </c>
      <c r="B2658" t="inlineStr">
        <is>
          <t>Prima</t>
        </is>
      </c>
      <c r="C2658" t="inlineStr">
        <is>
          <t>F3</t>
        </is>
      </c>
      <c r="D2658" t="inlineStr">
        <is>
          <t>IN-FONDO3</t>
        </is>
      </c>
      <c r="E2658" t="inlineStr">
        <is>
          <t>5271112E6772</t>
        </is>
      </c>
      <c r="F2658" t="inlineStr">
        <is>
          <t>US4642867729</t>
        </is>
      </c>
      <c r="G2658" t="inlineStr">
        <is>
          <t>TD</t>
        </is>
      </c>
      <c r="H2658" t="inlineStr">
        <is>
          <t>Sector</t>
        </is>
      </c>
      <c r="I2658" t="inlineStr">
        <is>
          <t>RV</t>
        </is>
      </c>
      <c r="J2658" t="inlineStr">
        <is>
          <t>MSCI</t>
        </is>
      </c>
      <c r="K2658" t="inlineStr"/>
      <c r="L2658" t="inlineStr">
        <is>
          <t>BlackRock - iShares Korea</t>
        </is>
      </c>
      <c r="M2658" t="inlineStr">
        <is>
          <t>BlackRock - iShares Korea</t>
        </is>
      </c>
      <c r="N2658" t="b">
        <v>0</v>
      </c>
      <c r="O2658" t="n">
        <v>58.29023833</v>
      </c>
      <c r="P2658" t="n">
        <v>0.1003833067030628</v>
      </c>
      <c r="Q2658" t="n">
        <v>85.88336063345689</v>
      </c>
      <c r="R2658" t="n">
        <v>5006.161559905542</v>
      </c>
      <c r="S2658" t="n">
        <v>5.851366872075015</v>
      </c>
      <c r="T2658">
        <f>O2658*Q2658</f>
        <v/>
      </c>
      <c r="U2658">
        <f>O2658*P2658</f>
        <v/>
      </c>
    </row>
    <row r="2659">
      <c r="A2659" t="inlineStr">
        <is>
          <t>202606</t>
        </is>
      </c>
      <c r="B2659" t="inlineStr">
        <is>
          <t>Prima</t>
        </is>
      </c>
      <c r="C2659" t="inlineStr">
        <is>
          <t>F2</t>
        </is>
      </c>
      <c r="D2659" t="inlineStr">
        <is>
          <t>IN-FONDO2</t>
        </is>
      </c>
      <c r="E2659" t="inlineStr">
        <is>
          <t>5271112E6772</t>
        </is>
      </c>
      <c r="F2659" t="inlineStr">
        <is>
          <t>US4642867729</t>
        </is>
      </c>
      <c r="G2659" t="inlineStr">
        <is>
          <t>TD</t>
        </is>
      </c>
      <c r="H2659" t="inlineStr">
        <is>
          <t>Sector</t>
        </is>
      </c>
      <c r="I2659" t="inlineStr">
        <is>
          <t>RV</t>
        </is>
      </c>
      <c r="J2659" t="inlineStr">
        <is>
          <t>MSCI</t>
        </is>
      </c>
      <c r="K2659" t="inlineStr"/>
      <c r="L2659" t="inlineStr">
        <is>
          <t>BlackRock - iShares Korea</t>
        </is>
      </c>
      <c r="M2659" t="inlineStr">
        <is>
          <t>BlackRock - iShares Korea</t>
        </is>
      </c>
      <c r="N2659" t="b">
        <v>0</v>
      </c>
      <c r="O2659" t="n">
        <v>58.29023833</v>
      </c>
      <c r="P2659" t="n">
        <v>0.05846877848386643</v>
      </c>
      <c r="Q2659" t="n">
        <v>364.1700576732338</v>
      </c>
      <c r="R2659" t="n">
        <v>21227.55945442264</v>
      </c>
      <c r="S2659" t="n">
        <v>3.40815903268855</v>
      </c>
      <c r="T2659">
        <f>O2659*Q2659</f>
        <v/>
      </c>
      <c r="U2659">
        <f>O2659*P2659</f>
        <v/>
      </c>
    </row>
    <row r="2660">
      <c r="A2660" t="inlineStr">
        <is>
          <t>202606</t>
        </is>
      </c>
      <c r="B2660" t="inlineStr">
        <is>
          <t>Prima</t>
        </is>
      </c>
      <c r="C2660" t="inlineStr">
        <is>
          <t>F1</t>
        </is>
      </c>
      <c r="D2660" t="inlineStr">
        <is>
          <t>IN-FONDO1</t>
        </is>
      </c>
      <c r="E2660" t="inlineStr">
        <is>
          <t>5271112E6772</t>
        </is>
      </c>
      <c r="F2660" t="inlineStr">
        <is>
          <t>US4642867729</t>
        </is>
      </c>
      <c r="G2660" t="inlineStr">
        <is>
          <t>TD</t>
        </is>
      </c>
      <c r="H2660" t="inlineStr">
        <is>
          <t>Sector</t>
        </is>
      </c>
      <c r="I2660" t="inlineStr">
        <is>
          <t>RV</t>
        </is>
      </c>
      <c r="J2660" t="inlineStr">
        <is>
          <t>MSCI</t>
        </is>
      </c>
      <c r="K2660" t="inlineStr"/>
      <c r="L2660" t="inlineStr">
        <is>
          <t>BlackRock - iShares Korea</t>
        </is>
      </c>
      <c r="M2660" t="inlineStr">
        <is>
          <t>BlackRock - iShares Korea</t>
        </is>
      </c>
      <c r="N2660" t="b">
        <v>0</v>
      </c>
      <c r="O2660" t="n">
        <v>58.29023833</v>
      </c>
      <c r="P2660" t="n">
        <v>0.01961271901269611</v>
      </c>
      <c r="Q2660" t="n">
        <v>37.07773340528733</v>
      </c>
      <c r="R2660" t="n">
        <v>2161.269916930401</v>
      </c>
      <c r="S2660" t="n">
        <v>1.143230065549378</v>
      </c>
      <c r="T2660">
        <f>O2660*Q2660</f>
        <v/>
      </c>
      <c r="U2660">
        <f>O2660*P2660</f>
        <v/>
      </c>
    </row>
    <row r="2661">
      <c r="A2661" t="inlineStr">
        <is>
          <t>202606</t>
        </is>
      </c>
      <c r="B2661" t="inlineStr">
        <is>
          <t>Prima</t>
        </is>
      </c>
      <c r="C2661" t="inlineStr">
        <is>
          <t>F2</t>
        </is>
      </c>
      <c r="D2661" t="inlineStr">
        <is>
          <t>IN-FONDO2</t>
        </is>
      </c>
      <c r="E2661" t="inlineStr">
        <is>
          <t>5270194F2029</t>
        </is>
      </c>
      <c r="F2661" t="inlineStr">
        <is>
          <t>LU0106820292</t>
        </is>
      </c>
      <c r="G2661" t="inlineStr">
        <is>
          <t>TD</t>
        </is>
      </c>
      <c r="H2661" t="inlineStr">
        <is>
          <t>Sector</t>
        </is>
      </c>
      <c r="I2661" t="inlineStr">
        <is>
          <t>RV</t>
        </is>
      </c>
      <c r="J2661" t="inlineStr">
        <is>
          <t>MSCI</t>
        </is>
      </c>
      <c r="K2661" t="inlineStr"/>
      <c r="L2661" t="inlineStr">
        <is>
          <t>Schroders - Emerging Europe</t>
        </is>
      </c>
      <c r="M2661" t="inlineStr">
        <is>
          <t>Schroders - Emerging Europe</t>
        </is>
      </c>
      <c r="N2661" t="b">
        <v>0</v>
      </c>
      <c r="O2661" t="n">
        <v>84.86340337</v>
      </c>
      <c r="P2661" t="n">
        <v>7.436686626030474e-06</v>
      </c>
      <c r="Q2661" t="n">
        <v>0.0463190555322885</v>
      </c>
      <c r="R2661" t="n">
        <v>3.930792693354029</v>
      </c>
      <c r="S2661" t="n">
        <v>0.0006311025368811085</v>
      </c>
      <c r="T2661">
        <f>O2661*Q2661</f>
        <v/>
      </c>
      <c r="U2661">
        <f>O2661*P2661</f>
        <v/>
      </c>
    </row>
    <row r="2662">
      <c r="A2662" t="inlineStr">
        <is>
          <t>202606</t>
        </is>
      </c>
      <c r="B2662" t="inlineStr">
        <is>
          <t>Prima</t>
        </is>
      </c>
      <c r="C2662" t="inlineStr">
        <is>
          <t>F3</t>
        </is>
      </c>
      <c r="D2662" t="inlineStr">
        <is>
          <t>IN-FONDO3</t>
        </is>
      </c>
      <c r="E2662" t="inlineStr">
        <is>
          <t>5271112E6400</t>
        </is>
      </c>
      <c r="F2662" t="inlineStr">
        <is>
          <t>US4642864007</t>
        </is>
      </c>
      <c r="G2662" t="inlineStr">
        <is>
          <t>TD</t>
        </is>
      </c>
      <c r="H2662" t="inlineStr">
        <is>
          <t>Sector</t>
        </is>
      </c>
      <c r="I2662" t="inlineStr">
        <is>
          <t>RV</t>
        </is>
      </c>
      <c r="J2662" t="inlineStr">
        <is>
          <t>MSCI</t>
        </is>
      </c>
      <c r="K2662" t="inlineStr"/>
      <c r="L2662" t="inlineStr">
        <is>
          <t>BlackRock - iShares MSCI Brazil</t>
        </is>
      </c>
      <c r="M2662" t="inlineStr">
        <is>
          <t>BlackRock - iShares MSCI Brazil</t>
        </is>
      </c>
      <c r="N2662" t="b">
        <v>0</v>
      </c>
      <c r="O2662" t="n">
        <v>91.59689231999999</v>
      </c>
      <c r="P2662" t="n">
        <v>0.01262130971156384</v>
      </c>
      <c r="Q2662" t="n">
        <v>10.79821465566163</v>
      </c>
      <c r="R2662" t="n">
        <v>989.0829050628846</v>
      </c>
      <c r="S2662" t="n">
        <v>1.156072746587483</v>
      </c>
      <c r="T2662">
        <f>O2662*Q2662</f>
        <v/>
      </c>
      <c r="U2662">
        <f>O2662*P2662</f>
        <v/>
      </c>
    </row>
    <row r="2663">
      <c r="A2663" t="inlineStr">
        <is>
          <t>202606</t>
        </is>
      </c>
      <c r="B2663" t="inlineStr">
        <is>
          <t>Prima</t>
        </is>
      </c>
      <c r="C2663" t="inlineStr">
        <is>
          <t>F1</t>
        </is>
      </c>
      <c r="D2663" t="inlineStr">
        <is>
          <t>IN-FONDO1</t>
        </is>
      </c>
      <c r="E2663" t="inlineStr">
        <is>
          <t>5275282EY830</t>
        </is>
      </c>
      <c r="F2663" t="inlineStr">
        <is>
          <t>US37954Y8306</t>
        </is>
      </c>
      <c r="G2663" t="inlineStr">
        <is>
          <t>TD</t>
        </is>
      </c>
      <c r="H2663" t="inlineStr">
        <is>
          <t>Sector</t>
        </is>
      </c>
      <c r="I2663" t="inlineStr">
        <is>
          <t>RV</t>
        </is>
      </c>
      <c r="J2663" t="inlineStr">
        <is>
          <t>MSCI</t>
        </is>
      </c>
      <c r="K2663" t="inlineStr"/>
      <c r="L2663" t="inlineStr">
        <is>
          <t>Global X - Copper Miners ETF</t>
        </is>
      </c>
      <c r="M2663" t="inlineStr">
        <is>
          <t>Global X - Copper Miners ETF</t>
        </is>
      </c>
      <c r="N2663" t="b">
        <v>0</v>
      </c>
      <c r="O2663" t="n">
        <v>73.48258736</v>
      </c>
      <c r="P2663" t="n">
        <v>0.004407503008620918</v>
      </c>
      <c r="Q2663" t="n">
        <v>8.332359293520684</v>
      </c>
      <c r="R2663" t="n">
        <v>612.2833197010415</v>
      </c>
      <c r="S2663" t="n">
        <v>0.3238747248704494</v>
      </c>
      <c r="T2663">
        <f>O2663*Q2663</f>
        <v/>
      </c>
      <c r="U2663">
        <f>O2663*P2663</f>
        <v/>
      </c>
    </row>
    <row r="2664">
      <c r="A2664" t="inlineStr">
        <is>
          <t>202606</t>
        </is>
      </c>
      <c r="B2664" t="inlineStr">
        <is>
          <t>Prima</t>
        </is>
      </c>
      <c r="C2664" t="inlineStr">
        <is>
          <t>F3</t>
        </is>
      </c>
      <c r="D2664" t="inlineStr">
        <is>
          <t>IN-FONDO3</t>
        </is>
      </c>
      <c r="E2664" t="inlineStr">
        <is>
          <t>5275282EY830</t>
        </is>
      </c>
      <c r="F2664" t="inlineStr">
        <is>
          <t>US37954Y8306</t>
        </is>
      </c>
      <c r="G2664" t="inlineStr">
        <is>
          <t>TD</t>
        </is>
      </c>
      <c r="H2664" t="inlineStr">
        <is>
          <t>Sector</t>
        </is>
      </c>
      <c r="I2664" t="inlineStr">
        <is>
          <t>RV</t>
        </is>
      </c>
      <c r="J2664" t="inlineStr">
        <is>
          <t>MSCI</t>
        </is>
      </c>
      <c r="K2664" t="inlineStr"/>
      <c r="L2664" t="inlineStr">
        <is>
          <t>Global X - Copper Miners ETF</t>
        </is>
      </c>
      <c r="M2664" t="inlineStr">
        <is>
          <t>Global X - Copper Miners ETF</t>
        </is>
      </c>
      <c r="N2664" t="b">
        <v>0</v>
      </c>
      <c r="O2664" t="n">
        <v>73.48258736</v>
      </c>
      <c r="P2664" t="n">
        <v>0.02257484714040955</v>
      </c>
      <c r="Q2664" t="n">
        <v>19.31400550432159</v>
      </c>
      <c r="R2664" t="n">
        <v>1419.243096742832</v>
      </c>
      <c r="S2664" t="n">
        <v>1.658858177133791</v>
      </c>
      <c r="T2664">
        <f>O2664*Q2664</f>
        <v/>
      </c>
      <c r="U2664">
        <f>O2664*P2664</f>
        <v/>
      </c>
    </row>
    <row r="2665">
      <c r="A2665" t="inlineStr">
        <is>
          <t>202606</t>
        </is>
      </c>
      <c r="B2665" t="inlineStr">
        <is>
          <t>Prima</t>
        </is>
      </c>
      <c r="C2665" t="inlineStr">
        <is>
          <t>F2</t>
        </is>
      </c>
      <c r="D2665" t="inlineStr">
        <is>
          <t>IN-FONDO2</t>
        </is>
      </c>
      <c r="E2665" t="inlineStr">
        <is>
          <t>5275282EY830</t>
        </is>
      </c>
      <c r="F2665" t="inlineStr">
        <is>
          <t>US37954Y8306</t>
        </is>
      </c>
      <c r="G2665" t="inlineStr">
        <is>
          <t>TD</t>
        </is>
      </c>
      <c r="H2665" t="inlineStr">
        <is>
          <t>Sector</t>
        </is>
      </c>
      <c r="I2665" t="inlineStr">
        <is>
          <t>RV</t>
        </is>
      </c>
      <c r="J2665" t="inlineStr">
        <is>
          <t>MSCI</t>
        </is>
      </c>
      <c r="K2665" t="inlineStr"/>
      <c r="L2665" t="inlineStr">
        <is>
          <t>Global X - Copper Miners ETF</t>
        </is>
      </c>
      <c r="M2665" t="inlineStr">
        <is>
          <t>Global X - Copper Miners ETF</t>
        </is>
      </c>
      <c r="N2665" t="b">
        <v>0</v>
      </c>
      <c r="O2665" t="n">
        <v>73.48258736</v>
      </c>
      <c r="P2665" t="n">
        <v>0.02310039062029525</v>
      </c>
      <c r="Q2665" t="n">
        <v>143.8797047348687</v>
      </c>
      <c r="R2665" t="n">
        <v>10572.652972511</v>
      </c>
      <c r="S2665" t="n">
        <v>1.69747647180597</v>
      </c>
      <c r="T2665">
        <f>O2665*Q2665</f>
        <v/>
      </c>
      <c r="U2665">
        <f>O2665*P2665</f>
        <v/>
      </c>
    </row>
    <row r="2666">
      <c r="A2666" t="inlineStr">
        <is>
          <t>202606</t>
        </is>
      </c>
      <c r="B2666" t="inlineStr">
        <is>
          <t>Prima</t>
        </is>
      </c>
      <c r="C2666" t="inlineStr">
        <is>
          <t>F3</t>
        </is>
      </c>
      <c r="D2666" t="inlineStr">
        <is>
          <t>IN-FONDO3</t>
        </is>
      </c>
      <c r="E2666" t="inlineStr">
        <is>
          <t>5260012EA755</t>
        </is>
      </c>
      <c r="F2666" t="inlineStr">
        <is>
          <t>US78464A7550</t>
        </is>
      </c>
      <c r="G2666" t="inlineStr">
        <is>
          <t>TD</t>
        </is>
      </c>
      <c r="H2666" t="inlineStr">
        <is>
          <t>Sector</t>
        </is>
      </c>
      <c r="I2666" t="inlineStr">
        <is>
          <t>RV</t>
        </is>
      </c>
      <c r="J2666" t="inlineStr">
        <is>
          <t>MSCI</t>
        </is>
      </c>
      <c r="K2666" t="inlineStr"/>
      <c r="L2666" t="inlineStr">
        <is>
          <t>State Street - S&amp;P Metals &amp; Mining ETF</t>
        </is>
      </c>
      <c r="M2666" t="inlineStr">
        <is>
          <t>State Street - S&amp;P Metals &amp; Mining ETF</t>
        </is>
      </c>
      <c r="N2666" t="b">
        <v>0</v>
      </c>
      <c r="O2666" t="n">
        <v>467.13967572</v>
      </c>
      <c r="P2666" t="n">
        <v>0.008377933787559279</v>
      </c>
      <c r="Q2666" t="n">
        <v>7.167776520537989</v>
      </c>
      <c r="R2666" t="n">
        <v>3348.352799437546</v>
      </c>
      <c r="S2666" t="n">
        <v>3.913665272724073</v>
      </c>
      <c r="T2666">
        <f>O2666*Q2666</f>
        <v/>
      </c>
      <c r="U2666">
        <f>O2666*P2666</f>
        <v/>
      </c>
    </row>
    <row r="2667">
      <c r="A2667" t="inlineStr">
        <is>
          <t>202606</t>
        </is>
      </c>
      <c r="B2667" t="inlineStr">
        <is>
          <t>Prima</t>
        </is>
      </c>
      <c r="C2667" t="inlineStr">
        <is>
          <t>F2</t>
        </is>
      </c>
      <c r="D2667" t="inlineStr">
        <is>
          <t>IN-FONDO2</t>
        </is>
      </c>
      <c r="E2667" t="inlineStr">
        <is>
          <t>5374462SPIF3</t>
        </is>
      </c>
      <c r="F2667" t="inlineStr"/>
      <c r="G2667" t="inlineStr">
        <is>
          <t>ALT</t>
        </is>
      </c>
      <c r="H2667" t="inlineStr">
        <is>
          <t>Sector</t>
        </is>
      </c>
      <c r="I2667" t="inlineStr">
        <is>
          <t>Alts</t>
        </is>
      </c>
      <c r="J2667" t="inlineStr">
        <is>
          <t>Proxies</t>
        </is>
      </c>
      <c r="K2667" t="inlineStr"/>
      <c r="L2667" t="inlineStr"/>
      <c r="M2667" t="inlineStr">
        <is>
          <t>nan</t>
        </is>
      </c>
      <c r="N2667" t="b">
        <v>0</v>
      </c>
      <c r="O2667" t="n">
        <v>138.32673435</v>
      </c>
      <c r="P2667" t="n">
        <v>0.01157706428682748</v>
      </c>
      <c r="Q2667" t="n">
        <v>72.10720453453709</v>
      </c>
      <c r="R2667" t="n">
        <v>9974.354126370028</v>
      </c>
      <c r="S2667" t="n">
        <v>1.601417496156857</v>
      </c>
      <c r="T2667">
        <f>O2667*Q2667</f>
        <v/>
      </c>
      <c r="U2667">
        <f>O2667*P2667</f>
        <v/>
      </c>
    </row>
    <row r="2668">
      <c r="A2668" t="inlineStr">
        <is>
          <t>202606</t>
        </is>
      </c>
      <c r="B2668" t="inlineStr">
        <is>
          <t>Prima</t>
        </is>
      </c>
      <c r="C2668" t="inlineStr">
        <is>
          <t>F2</t>
        </is>
      </c>
      <c r="D2668" t="inlineStr">
        <is>
          <t>IN-FONDO2</t>
        </is>
      </c>
      <c r="E2668" t="inlineStr">
        <is>
          <t>4871412CLPEF</t>
        </is>
      </c>
      <c r="F2668" t="inlineStr">
        <is>
          <t>PRIVFAECLPEF</t>
        </is>
      </c>
      <c r="G2668" t="inlineStr">
        <is>
          <t>ALT</t>
        </is>
      </c>
      <c r="H2668" t="inlineStr">
        <is>
          <t>Sector</t>
        </is>
      </c>
      <c r="I2668" t="inlineStr">
        <is>
          <t>Alts</t>
        </is>
      </c>
      <c r="J2668" t="inlineStr">
        <is>
          <t>Proxies</t>
        </is>
      </c>
      <c r="K2668" t="inlineStr"/>
      <c r="L2668" t="inlineStr">
        <is>
          <t>Carlyle Peru</t>
        </is>
      </c>
      <c r="M2668" t="inlineStr">
        <is>
          <t>Carlyle Peru</t>
        </is>
      </c>
      <c r="N2668" t="b">
        <v>0</v>
      </c>
      <c r="O2668" t="n">
        <v>54.42744687</v>
      </c>
      <c r="P2668" t="n">
        <v>0.001275286431655577</v>
      </c>
      <c r="Q2668" t="n">
        <v>7.943062013755831</v>
      </c>
      <c r="R2668" t="n">
        <v>432.3205857388107</v>
      </c>
      <c r="S2668" t="n">
        <v>0.06941058450296578</v>
      </c>
      <c r="T2668">
        <f>O2668*Q2668</f>
        <v/>
      </c>
      <c r="U2668">
        <f>O2668*P2668</f>
        <v/>
      </c>
    </row>
    <row r="2669">
      <c r="A2669" t="inlineStr">
        <is>
          <t>202606</t>
        </is>
      </c>
      <c r="B2669" t="inlineStr">
        <is>
          <t>Prima</t>
        </is>
      </c>
      <c r="C2669" t="inlineStr">
        <is>
          <t>F3</t>
        </is>
      </c>
      <c r="D2669" t="inlineStr">
        <is>
          <t>IN-FONDO3</t>
        </is>
      </c>
      <c r="E2669" t="inlineStr">
        <is>
          <t>4871412CLPEF</t>
        </is>
      </c>
      <c r="F2669" t="inlineStr">
        <is>
          <t>PRIVFAECLPEF</t>
        </is>
      </c>
      <c r="G2669" t="inlineStr">
        <is>
          <t>ALT</t>
        </is>
      </c>
      <c r="H2669" t="inlineStr">
        <is>
          <t>Sector</t>
        </is>
      </c>
      <c r="I2669" t="inlineStr">
        <is>
          <t>Alts</t>
        </is>
      </c>
      <c r="J2669" t="inlineStr">
        <is>
          <t>Proxies</t>
        </is>
      </c>
      <c r="K2669" t="inlineStr"/>
      <c r="L2669" t="inlineStr">
        <is>
          <t>Carlyle Peru</t>
        </is>
      </c>
      <c r="M2669" t="inlineStr">
        <is>
          <t>Carlyle Peru</t>
        </is>
      </c>
      <c r="N2669" t="b">
        <v>0</v>
      </c>
      <c r="O2669" t="n">
        <v>54.42744687</v>
      </c>
      <c r="P2669" t="n">
        <v>0.009243782605106915</v>
      </c>
      <c r="Q2669" t="n">
        <v>7.908557121355026</v>
      </c>
      <c r="R2669" t="n">
        <v>430.4425725409108</v>
      </c>
      <c r="S2669" t="n">
        <v>0.5031154866172868</v>
      </c>
      <c r="T2669">
        <f>O2669*Q2669</f>
        <v/>
      </c>
      <c r="U2669">
        <f>O2669*P2669</f>
        <v/>
      </c>
    </row>
    <row r="2670">
      <c r="A2670" t="inlineStr">
        <is>
          <t>202606</t>
        </is>
      </c>
      <c r="B2670" t="inlineStr">
        <is>
          <t>Prima</t>
        </is>
      </c>
      <c r="C2670" t="inlineStr">
        <is>
          <t>F2</t>
        </is>
      </c>
      <c r="D2670" t="inlineStr">
        <is>
          <t>IN-FONDO2</t>
        </is>
      </c>
      <c r="E2670" t="inlineStr">
        <is>
          <t>5375072PDCO3</t>
        </is>
      </c>
      <c r="F2670" t="inlineStr"/>
      <c r="G2670" t="inlineStr">
        <is>
          <t>ALT</t>
        </is>
      </c>
      <c r="H2670" t="inlineStr">
        <is>
          <t>Sector</t>
        </is>
      </c>
      <c r="I2670" t="inlineStr">
        <is>
          <t>Alts</t>
        </is>
      </c>
      <c r="J2670" t="inlineStr">
        <is>
          <t>Proxies</t>
        </is>
      </c>
      <c r="K2670" t="inlineStr"/>
      <c r="L2670" t="inlineStr"/>
      <c r="M2670" t="inlineStr">
        <is>
          <t>nan</t>
        </is>
      </c>
      <c r="N2670" t="b">
        <v>0</v>
      </c>
      <c r="O2670" t="n">
        <v>91.45506261</v>
      </c>
      <c r="P2670" t="n">
        <v>0.004921782131852914</v>
      </c>
      <c r="Q2670" t="n">
        <v>30.65509027705347</v>
      </c>
      <c r="R2670" t="n">
        <v>2803.563200603128</v>
      </c>
      <c r="S2670" t="n">
        <v>0.4501218930213876</v>
      </c>
      <c r="T2670">
        <f>O2670*Q2670</f>
        <v/>
      </c>
      <c r="U2670">
        <f>O2670*P2670</f>
        <v/>
      </c>
    </row>
    <row r="2671">
      <c r="A2671" t="inlineStr">
        <is>
          <t>202606</t>
        </is>
      </c>
      <c r="B2671" t="inlineStr">
        <is>
          <t>Prima</t>
        </is>
      </c>
      <c r="C2671" t="inlineStr">
        <is>
          <t>F2</t>
        </is>
      </c>
      <c r="D2671" t="inlineStr">
        <is>
          <t>IN-FONDO2</t>
        </is>
      </c>
      <c r="E2671" t="inlineStr">
        <is>
          <t>5374152CIP6F</t>
        </is>
      </c>
      <c r="F2671" t="inlineStr">
        <is>
          <t>PRIVFAECIP7OF</t>
        </is>
      </c>
      <c r="G2671" t="inlineStr">
        <is>
          <t>ALT</t>
        </is>
      </c>
      <c r="H2671" t="inlineStr">
        <is>
          <t>Sector</t>
        </is>
      </c>
      <c r="I2671" t="inlineStr">
        <is>
          <t>Alts</t>
        </is>
      </c>
      <c r="J2671" t="inlineStr">
        <is>
          <t>Proxies</t>
        </is>
      </c>
      <c r="K2671" t="inlineStr"/>
      <c r="L2671" t="inlineStr"/>
      <c r="M2671" t="inlineStr">
        <is>
          <t>nan</t>
        </is>
      </c>
      <c r="N2671" t="b">
        <v>0</v>
      </c>
      <c r="O2671" t="n">
        <v>91.45506261</v>
      </c>
      <c r="P2671" t="n">
        <v>0.006039475822492188</v>
      </c>
      <c r="Q2671" t="n">
        <v>37.61659325925496</v>
      </c>
      <c r="R2671" t="n">
        <v>3440.227891700066</v>
      </c>
      <c r="S2671" t="n">
        <v>0.5523406394776043</v>
      </c>
      <c r="T2671">
        <f>O2671*Q2671</f>
        <v/>
      </c>
      <c r="U2671">
        <f>O2671*P2671</f>
        <v/>
      </c>
    </row>
    <row r="2672">
      <c r="A2672" t="inlineStr">
        <is>
          <t>202606</t>
        </is>
      </c>
      <c r="B2672" t="inlineStr">
        <is>
          <t>Prima</t>
        </is>
      </c>
      <c r="C2672" t="inlineStr">
        <is>
          <t>F2</t>
        </is>
      </c>
      <c r="D2672" t="inlineStr">
        <is>
          <t>IN-FONDO2</t>
        </is>
      </c>
      <c r="E2672" t="inlineStr">
        <is>
          <t>5373572HGPEF</t>
        </is>
      </c>
      <c r="F2672" t="inlineStr">
        <is>
          <t>PRIVFAEHGPEF</t>
        </is>
      </c>
      <c r="G2672" t="inlineStr">
        <is>
          <t>ALT</t>
        </is>
      </c>
      <c r="H2672" t="inlineStr">
        <is>
          <t>Sector</t>
        </is>
      </c>
      <c r="I2672" t="inlineStr">
        <is>
          <t>Alts</t>
        </is>
      </c>
      <c r="J2672" t="inlineStr">
        <is>
          <t>Proxies</t>
        </is>
      </c>
      <c r="K2672" t="inlineStr"/>
      <c r="L2672" t="inlineStr"/>
      <c r="M2672" t="inlineStr">
        <is>
          <t>nan</t>
        </is>
      </c>
      <c r="N2672" t="b">
        <v>0</v>
      </c>
      <c r="O2672" t="n">
        <v>33.99381014</v>
      </c>
      <c r="P2672" t="n">
        <v>0.004905806044123971</v>
      </c>
      <c r="Q2672" t="n">
        <v>30.5555839603404</v>
      </c>
      <c r="R2672" t="n">
        <v>1038.700719864641</v>
      </c>
      <c r="S2672" t="n">
        <v>0.1667670392476147</v>
      </c>
      <c r="T2672">
        <f>O2672*Q2672</f>
        <v/>
      </c>
      <c r="U2672">
        <f>O2672*P2672</f>
        <v/>
      </c>
    </row>
    <row r="2673">
      <c r="A2673" t="inlineStr">
        <is>
          <t>202606</t>
        </is>
      </c>
      <c r="B2673" t="inlineStr">
        <is>
          <t>Prima</t>
        </is>
      </c>
      <c r="C2673" t="inlineStr">
        <is>
          <t>F2</t>
        </is>
      </c>
      <c r="D2673" t="inlineStr">
        <is>
          <t>IN-FONDO2</t>
        </is>
      </c>
      <c r="E2673" t="inlineStr">
        <is>
          <t>5375422SCPVO</t>
        </is>
      </c>
      <c r="F2673" t="inlineStr"/>
      <c r="G2673" t="inlineStr">
        <is>
          <t>ALT</t>
        </is>
      </c>
      <c r="H2673" t="inlineStr">
        <is>
          <t>Sector</t>
        </is>
      </c>
      <c r="I2673" t="inlineStr">
        <is>
          <t>Alts</t>
        </is>
      </c>
      <c r="J2673" t="inlineStr">
        <is>
          <t>Proxies</t>
        </is>
      </c>
      <c r="K2673" t="inlineStr"/>
      <c r="L2673" t="inlineStr"/>
      <c r="M2673" t="inlineStr">
        <is>
          <t>nan</t>
        </is>
      </c>
      <c r="N2673" t="b">
        <v>0</v>
      </c>
      <c r="O2673" t="n">
        <v>33.99381014</v>
      </c>
      <c r="P2673" t="n">
        <v>0.01330506938448657</v>
      </c>
      <c r="Q2673" t="n">
        <v>82.87000362820716</v>
      </c>
      <c r="R2673" t="n">
        <v>2817.067169638385</v>
      </c>
      <c r="S2673" t="n">
        <v>0.4522900025557632</v>
      </c>
      <c r="T2673">
        <f>O2673*Q2673</f>
        <v/>
      </c>
      <c r="U2673">
        <f>O2673*P2673</f>
        <v/>
      </c>
    </row>
    <row r="2674">
      <c r="A2674" t="inlineStr">
        <is>
          <t>202606</t>
        </is>
      </c>
      <c r="B2674" t="inlineStr">
        <is>
          <t>Prima</t>
        </is>
      </c>
      <c r="C2674" t="inlineStr">
        <is>
          <t>F2</t>
        </is>
      </c>
      <c r="D2674" t="inlineStr">
        <is>
          <t>IN-FONDO2</t>
        </is>
      </c>
      <c r="E2674" t="inlineStr">
        <is>
          <t>5375272BSGLP</t>
        </is>
      </c>
      <c r="F2674" t="inlineStr">
        <is>
          <t>PRIVFAEBSGLP</t>
        </is>
      </c>
      <c r="G2674" t="inlineStr">
        <is>
          <t>ALT</t>
        </is>
      </c>
      <c r="H2674" t="inlineStr">
        <is>
          <t>Sector</t>
        </is>
      </c>
      <c r="I2674" t="inlineStr">
        <is>
          <t>Alts</t>
        </is>
      </c>
      <c r="J2674" t="inlineStr">
        <is>
          <t>Proxies</t>
        </is>
      </c>
      <c r="K2674" t="inlineStr"/>
      <c r="L2674" t="inlineStr"/>
      <c r="M2674" t="inlineStr">
        <is>
          <t>nan</t>
        </is>
      </c>
      <c r="N2674" t="b">
        <v>0</v>
      </c>
      <c r="O2674" t="n">
        <v>22.26227133</v>
      </c>
      <c r="P2674" t="n">
        <v>0.004908350557239897</v>
      </c>
      <c r="Q2674" t="n">
        <v>30.57143234151417</v>
      </c>
      <c r="R2674" t="n">
        <v>680.5895217335258</v>
      </c>
      <c r="S2674" t="n">
        <v>0.1092710318880313</v>
      </c>
      <c r="T2674">
        <f>O2674*Q2674</f>
        <v/>
      </c>
      <c r="U2674">
        <f>O2674*P2674</f>
        <v/>
      </c>
    </row>
    <row r="2675">
      <c r="A2675" t="inlineStr">
        <is>
          <t>202606</t>
        </is>
      </c>
      <c r="B2675" t="inlineStr">
        <is>
          <t>Prima</t>
        </is>
      </c>
      <c r="C2675" t="inlineStr">
        <is>
          <t>F3</t>
        </is>
      </c>
      <c r="D2675" t="inlineStr">
        <is>
          <t>IN-FONDO3</t>
        </is>
      </c>
      <c r="E2675" t="inlineStr">
        <is>
          <t>5375272BSGLP</t>
        </is>
      </c>
      <c r="F2675" t="inlineStr">
        <is>
          <t>PRIVFAEBSGLP</t>
        </is>
      </c>
      <c r="G2675" t="inlineStr">
        <is>
          <t>ALT</t>
        </is>
      </c>
      <c r="H2675" t="inlineStr">
        <is>
          <t>Sector</t>
        </is>
      </c>
      <c r="I2675" t="inlineStr">
        <is>
          <t>Alts</t>
        </is>
      </c>
      <c r="J2675" t="inlineStr">
        <is>
          <t>Proxies</t>
        </is>
      </c>
      <c r="K2675" t="inlineStr"/>
      <c r="L2675" t="inlineStr"/>
      <c r="M2675" t="inlineStr">
        <is>
          <t>nan</t>
        </is>
      </c>
      <c r="N2675" t="b">
        <v>0</v>
      </c>
      <c r="O2675" t="n">
        <v>22.26227133</v>
      </c>
      <c r="P2675" t="n">
        <v>0.02371844981555006</v>
      </c>
      <c r="Q2675" t="n">
        <v>20.29241958726275</v>
      </c>
      <c r="R2675" t="n">
        <v>451.75535079385</v>
      </c>
      <c r="S2675" t="n">
        <v>0.528026565320764</v>
      </c>
      <c r="T2675">
        <f>O2675*Q2675</f>
        <v/>
      </c>
      <c r="U2675">
        <f>O2675*P2675</f>
        <v/>
      </c>
    </row>
    <row r="2676">
      <c r="A2676" t="inlineStr">
        <is>
          <t>202606</t>
        </is>
      </c>
      <c r="B2676" t="inlineStr">
        <is>
          <t>Prima</t>
        </is>
      </c>
      <c r="C2676" t="inlineStr">
        <is>
          <t>F2</t>
        </is>
      </c>
      <c r="D2676" t="inlineStr">
        <is>
          <t>IN-FONDO2</t>
        </is>
      </c>
      <c r="E2676" t="inlineStr">
        <is>
          <t>5375172CDRXI</t>
        </is>
      </c>
      <c r="F2676" t="inlineStr"/>
      <c r="G2676" t="inlineStr">
        <is>
          <t>ALT</t>
        </is>
      </c>
      <c r="H2676" t="inlineStr">
        <is>
          <t>Sector</t>
        </is>
      </c>
      <c r="I2676" t="inlineStr">
        <is>
          <t>Alts</t>
        </is>
      </c>
      <c r="J2676" t="inlineStr">
        <is>
          <t>Proxies</t>
        </is>
      </c>
      <c r="K2676" t="inlineStr"/>
      <c r="L2676" t="inlineStr"/>
      <c r="M2676" t="inlineStr">
        <is>
          <t>nan</t>
        </is>
      </c>
      <c r="N2676" t="b">
        <v>0</v>
      </c>
      <c r="O2676" t="n">
        <v>22.26227133</v>
      </c>
      <c r="P2676" t="n">
        <v>0.0007144036450249087</v>
      </c>
      <c r="Q2676" t="n">
        <v>4.449629757229798</v>
      </c>
      <c r="R2676" t="n">
        <v>99.05886497349179</v>
      </c>
      <c r="S2676" t="n">
        <v>0.01590424778468552</v>
      </c>
      <c r="T2676">
        <f>O2676*Q2676</f>
        <v/>
      </c>
      <c r="U2676">
        <f>O2676*P2676</f>
        <v/>
      </c>
    </row>
    <row r="2677">
      <c r="A2677" t="inlineStr">
        <is>
          <t>202606</t>
        </is>
      </c>
      <c r="B2677" t="inlineStr">
        <is>
          <t>Prima</t>
        </is>
      </c>
      <c r="C2677" t="inlineStr">
        <is>
          <t>F3</t>
        </is>
      </c>
      <c r="D2677" t="inlineStr">
        <is>
          <t>IN-FONDO3</t>
        </is>
      </c>
      <c r="E2677" t="inlineStr">
        <is>
          <t>5375172CDRXI</t>
        </is>
      </c>
      <c r="F2677" t="inlineStr"/>
      <c r="G2677" t="inlineStr">
        <is>
          <t>ALT</t>
        </is>
      </c>
      <c r="H2677" t="inlineStr">
        <is>
          <t>Sector</t>
        </is>
      </c>
      <c r="I2677" t="inlineStr">
        <is>
          <t>Alts</t>
        </is>
      </c>
      <c r="J2677" t="inlineStr">
        <is>
          <t>Proxies</t>
        </is>
      </c>
      <c r="K2677" t="inlineStr"/>
      <c r="L2677" t="inlineStr"/>
      <c r="M2677" t="inlineStr">
        <is>
          <t>nan</t>
        </is>
      </c>
      <c r="N2677" t="b">
        <v>0</v>
      </c>
      <c r="O2677" t="n">
        <v>22.26227133</v>
      </c>
      <c r="P2677" t="n">
        <v>0.01812377268150259</v>
      </c>
      <c r="Q2677" t="n">
        <v>15.50587001331358</v>
      </c>
      <c r="R2677" t="n">
        <v>345.1958854440975</v>
      </c>
      <c r="S2677" t="n">
        <v>0.4034763449588523</v>
      </c>
      <c r="T2677">
        <f>O2677*Q2677</f>
        <v/>
      </c>
      <c r="U2677">
        <f>O2677*P2677</f>
        <v/>
      </c>
    </row>
    <row r="2678">
      <c r="A2678" t="inlineStr">
        <is>
          <t>202606</t>
        </is>
      </c>
      <c r="B2678" t="inlineStr">
        <is>
          <t>Prima</t>
        </is>
      </c>
      <c r="C2678" t="inlineStr">
        <is>
          <t>F2</t>
        </is>
      </c>
      <c r="D2678" t="inlineStr">
        <is>
          <t>IN-FONDO2</t>
        </is>
      </c>
      <c r="E2678" t="inlineStr">
        <is>
          <t>5370862TRGL1</t>
        </is>
      </c>
      <c r="F2678" t="inlineStr">
        <is>
          <t>PRIVFAATRGL1</t>
        </is>
      </c>
      <c r="G2678" t="inlineStr">
        <is>
          <t>ALT</t>
        </is>
      </c>
      <c r="H2678" t="inlineStr">
        <is>
          <t>Sector</t>
        </is>
      </c>
      <c r="I2678" t="inlineStr">
        <is>
          <t>Alts</t>
        </is>
      </c>
      <c r="J2678" t="inlineStr">
        <is>
          <t>Proxies</t>
        </is>
      </c>
      <c r="K2678" t="inlineStr"/>
      <c r="L2678" t="inlineStr"/>
      <c r="M2678" t="inlineStr">
        <is>
          <t>nan</t>
        </is>
      </c>
      <c r="N2678" t="b">
        <v>0</v>
      </c>
      <c r="O2678" t="n">
        <v>111.5193358</v>
      </c>
      <c r="P2678" t="n">
        <v>0.001433746525979032</v>
      </c>
      <c r="Q2678" t="n">
        <v>8.930023314898836</v>
      </c>
      <c r="R2678" t="n">
        <v>995.8702687560324</v>
      </c>
      <c r="S2678" t="n">
        <v>0.1598904602827391</v>
      </c>
      <c r="T2678">
        <f>O2678*Q2678</f>
        <v/>
      </c>
      <c r="U2678">
        <f>O2678*P2678</f>
        <v/>
      </c>
    </row>
    <row r="2679">
      <c r="A2679" t="inlineStr">
        <is>
          <t>202606</t>
        </is>
      </c>
      <c r="B2679" t="inlineStr">
        <is>
          <t>Prima</t>
        </is>
      </c>
      <c r="C2679" t="inlineStr">
        <is>
          <t>F2</t>
        </is>
      </c>
      <c r="D2679" t="inlineStr">
        <is>
          <t>IN-FONDO2</t>
        </is>
      </c>
      <c r="E2679" t="inlineStr">
        <is>
          <t>5375292IPC12</t>
        </is>
      </c>
      <c r="F2679" t="inlineStr">
        <is>
          <t>PRIVFAEICP12</t>
        </is>
      </c>
      <c r="G2679" t="inlineStr">
        <is>
          <t>ALT</t>
        </is>
      </c>
      <c r="H2679" t="inlineStr">
        <is>
          <t>Sector</t>
        </is>
      </c>
      <c r="I2679" t="inlineStr">
        <is>
          <t>Alts</t>
        </is>
      </c>
      <c r="J2679" t="inlineStr">
        <is>
          <t>Proxies</t>
        </is>
      </c>
      <c r="K2679" t="inlineStr"/>
      <c r="L2679" t="inlineStr"/>
      <c r="M2679" t="inlineStr">
        <is>
          <t>nan</t>
        </is>
      </c>
      <c r="N2679" t="b">
        <v>0</v>
      </c>
      <c r="O2679" t="n">
        <v>22.26227133</v>
      </c>
      <c r="P2679" t="n">
        <v>0.0106702747210041</v>
      </c>
      <c r="Q2679" t="n">
        <v>66.45930804950093</v>
      </c>
      <c r="R2679" t="n">
        <v>1479.535148202043</v>
      </c>
      <c r="S2679" t="n">
        <v>0.2375445510046333</v>
      </c>
      <c r="T2679">
        <f>O2679*Q2679</f>
        <v/>
      </c>
      <c r="U2679">
        <f>O2679*P2679</f>
        <v/>
      </c>
    </row>
    <row r="2680">
      <c r="A2680" t="inlineStr">
        <is>
          <t>202606</t>
        </is>
      </c>
      <c r="B2680" t="inlineStr">
        <is>
          <t>Prima</t>
        </is>
      </c>
      <c r="C2680" t="inlineStr">
        <is>
          <t>F2</t>
        </is>
      </c>
      <c r="D2680" t="inlineStr">
        <is>
          <t>IN-FONDO2</t>
        </is>
      </c>
      <c r="E2680" t="inlineStr">
        <is>
          <t>5371082CSABF</t>
        </is>
      </c>
      <c r="F2680" t="inlineStr">
        <is>
          <t>PRIVFAECSABF</t>
        </is>
      </c>
      <c r="G2680" t="inlineStr">
        <is>
          <t>ALT</t>
        </is>
      </c>
      <c r="H2680" t="inlineStr">
        <is>
          <t>Sector</t>
        </is>
      </c>
      <c r="I2680" t="inlineStr">
        <is>
          <t>Alts</t>
        </is>
      </c>
      <c r="J2680" t="inlineStr">
        <is>
          <t>Proxies</t>
        </is>
      </c>
      <c r="K2680" t="inlineStr"/>
      <c r="L2680" t="inlineStr"/>
      <c r="M2680" t="inlineStr">
        <is>
          <t>nan</t>
        </is>
      </c>
      <c r="N2680" t="b">
        <v>0</v>
      </c>
      <c r="O2680" t="n">
        <v>33.99381014</v>
      </c>
      <c r="P2680" t="n">
        <v>8.170880795086875e-06</v>
      </c>
      <c r="Q2680" t="n">
        <v>0.05089194964469753</v>
      </c>
      <c r="R2680" t="n">
        <v>1.730011273876288</v>
      </c>
      <c r="S2680" t="n">
        <v>0.0002777593704247555</v>
      </c>
      <c r="T2680">
        <f>O2680*Q2680</f>
        <v/>
      </c>
      <c r="U2680">
        <f>O2680*P2680</f>
        <v/>
      </c>
    </row>
    <row r="2681">
      <c r="A2681" t="inlineStr">
        <is>
          <t>202606</t>
        </is>
      </c>
      <c r="B2681" t="inlineStr">
        <is>
          <t>Prima</t>
        </is>
      </c>
      <c r="C2681" t="inlineStr">
        <is>
          <t>F3</t>
        </is>
      </c>
      <c r="D2681" t="inlineStr">
        <is>
          <t>IN-FONDO3</t>
        </is>
      </c>
      <c r="E2681" t="inlineStr">
        <is>
          <t>5371082CSABF</t>
        </is>
      </c>
      <c r="F2681" t="inlineStr">
        <is>
          <t>PRIVFAECSABF</t>
        </is>
      </c>
      <c r="G2681" t="inlineStr">
        <is>
          <t>ALT</t>
        </is>
      </c>
      <c r="H2681" t="inlineStr">
        <is>
          <t>Sector</t>
        </is>
      </c>
      <c r="I2681" t="inlineStr">
        <is>
          <t>Alts</t>
        </is>
      </c>
      <c r="J2681" t="inlineStr">
        <is>
          <t>Proxies</t>
        </is>
      </c>
      <c r="K2681" t="inlineStr"/>
      <c r="L2681" t="inlineStr"/>
      <c r="M2681" t="inlineStr">
        <is>
          <t>nan</t>
        </is>
      </c>
      <c r="N2681" t="b">
        <v>0</v>
      </c>
      <c r="O2681" t="n">
        <v>33.99381014</v>
      </c>
      <c r="P2681" t="n">
        <v>3.948340619995728e-05</v>
      </c>
      <c r="Q2681" t="n">
        <v>0.03378019438768635</v>
      </c>
      <c r="R2681" t="n">
        <v>1.148317514507303</v>
      </c>
      <c r="S2681" t="n">
        <v>0.001342191414041847</v>
      </c>
      <c r="T2681">
        <f>O2681*Q2681</f>
        <v/>
      </c>
      <c r="U2681">
        <f>O2681*P2681</f>
        <v/>
      </c>
    </row>
    <row r="2682">
      <c r="A2682" t="inlineStr">
        <is>
          <t>202606</t>
        </is>
      </c>
      <c r="B2682" t="inlineStr">
        <is>
          <t>Prima</t>
        </is>
      </c>
      <c r="C2682" t="inlineStr">
        <is>
          <t>F3</t>
        </is>
      </c>
      <c r="D2682" t="inlineStr">
        <is>
          <t>IN-FONDO3</t>
        </is>
      </c>
      <c r="E2682" t="inlineStr">
        <is>
          <t>5374782A10FE</t>
        </is>
      </c>
      <c r="F2682" t="inlineStr">
        <is>
          <t>PRIVFAEA10FE</t>
        </is>
      </c>
      <c r="G2682" t="inlineStr">
        <is>
          <t>ALT</t>
        </is>
      </c>
      <c r="H2682" t="inlineStr">
        <is>
          <t>Sector</t>
        </is>
      </c>
      <c r="I2682" t="inlineStr">
        <is>
          <t>Alts</t>
        </is>
      </c>
      <c r="J2682" t="inlineStr">
        <is>
          <t>Proxies</t>
        </is>
      </c>
      <c r="K2682" t="inlineStr"/>
      <c r="L2682" t="inlineStr"/>
      <c r="M2682" t="inlineStr">
        <is>
          <t>nan</t>
        </is>
      </c>
      <c r="N2682" t="b">
        <v>0</v>
      </c>
      <c r="O2682" t="n">
        <v>33.99381014</v>
      </c>
      <c r="P2682" t="n">
        <v>0.02365185071658881</v>
      </c>
      <c r="Q2682" t="n">
        <v>20.23544044778419</v>
      </c>
      <c r="R2682" t="n">
        <v>687.8797206812525</v>
      </c>
      <c r="S2682" t="n">
        <v>0.8040165227193429</v>
      </c>
      <c r="T2682">
        <f>O2682*Q2682</f>
        <v/>
      </c>
      <c r="U2682">
        <f>O2682*P2682</f>
        <v/>
      </c>
    </row>
    <row r="2683">
      <c r="A2683" t="inlineStr">
        <is>
          <t>202606</t>
        </is>
      </c>
      <c r="B2683" t="inlineStr">
        <is>
          <t>Prima</t>
        </is>
      </c>
      <c r="C2683" t="inlineStr">
        <is>
          <t>F2</t>
        </is>
      </c>
      <c r="D2683" t="inlineStr">
        <is>
          <t>IN-FONDO2</t>
        </is>
      </c>
      <c r="E2683" t="inlineStr">
        <is>
          <t>5374782A10FE</t>
        </is>
      </c>
      <c r="F2683" t="inlineStr">
        <is>
          <t>PRIVFAEA10FE</t>
        </is>
      </c>
      <c r="G2683" t="inlineStr">
        <is>
          <t>ALT</t>
        </is>
      </c>
      <c r="H2683" t="inlineStr">
        <is>
          <t>Sector</t>
        </is>
      </c>
      <c r="I2683" t="inlineStr">
        <is>
          <t>Alts</t>
        </is>
      </c>
      <c r="J2683" t="inlineStr">
        <is>
          <t>Proxies</t>
        </is>
      </c>
      <c r="K2683" t="inlineStr"/>
      <c r="L2683" t="inlineStr"/>
      <c r="M2683" t="inlineStr">
        <is>
          <t>nan</t>
        </is>
      </c>
      <c r="N2683" t="b">
        <v>0</v>
      </c>
      <c r="O2683" t="n">
        <v>33.99381014</v>
      </c>
      <c r="P2683" t="n">
        <v>0.0005659027940234259</v>
      </c>
      <c r="Q2683" t="n">
        <v>3.524699138255831</v>
      </c>
      <c r="R2683" t="n">
        <v>119.8179533064903</v>
      </c>
      <c r="S2683" t="n">
        <v>0.01923719213772787</v>
      </c>
      <c r="T2683">
        <f>O2683*Q2683</f>
        <v/>
      </c>
      <c r="U2683">
        <f>O2683*P2683</f>
        <v/>
      </c>
    </row>
    <row r="2684">
      <c r="A2684" t="inlineStr">
        <is>
          <t>202606</t>
        </is>
      </c>
      <c r="B2684" t="inlineStr">
        <is>
          <t>Prima</t>
        </is>
      </c>
      <c r="C2684" t="inlineStr">
        <is>
          <t>F2</t>
        </is>
      </c>
      <c r="D2684" t="inlineStr">
        <is>
          <t>IN-FONDO2</t>
        </is>
      </c>
      <c r="E2684" t="inlineStr">
        <is>
          <t>5374062AIXFE</t>
        </is>
      </c>
      <c r="F2684" t="inlineStr">
        <is>
          <t>PRIVFAEAIXFE</t>
        </is>
      </c>
      <c r="G2684" t="inlineStr">
        <is>
          <t>ALT</t>
        </is>
      </c>
      <c r="H2684" t="inlineStr">
        <is>
          <t>Sector</t>
        </is>
      </c>
      <c r="I2684" t="inlineStr">
        <is>
          <t>Alts</t>
        </is>
      </c>
      <c r="J2684" t="inlineStr">
        <is>
          <t>Proxies</t>
        </is>
      </c>
      <c r="K2684" t="inlineStr"/>
      <c r="L2684" t="inlineStr"/>
      <c r="M2684" t="inlineStr">
        <is>
          <t>nan</t>
        </is>
      </c>
      <c r="N2684" t="b">
        <v>0</v>
      </c>
      <c r="O2684" t="n">
        <v>33.99381014</v>
      </c>
      <c r="P2684" t="n">
        <v>0.001097732439251104</v>
      </c>
      <c r="Q2684" t="n">
        <v>6.837175259650111</v>
      </c>
      <c r="R2684" t="n">
        <v>232.4216376704511</v>
      </c>
      <c r="S2684" t="n">
        <v>0.03731610812442113</v>
      </c>
      <c r="T2684">
        <f>O2684*Q2684</f>
        <v/>
      </c>
      <c r="U2684">
        <f>O2684*P2684</f>
        <v/>
      </c>
    </row>
    <row r="2685">
      <c r="A2685" t="inlineStr">
        <is>
          <t>202606</t>
        </is>
      </c>
      <c r="B2685" t="inlineStr">
        <is>
          <t>Prima</t>
        </is>
      </c>
      <c r="C2685" t="inlineStr">
        <is>
          <t>F2</t>
        </is>
      </c>
      <c r="D2685" t="inlineStr">
        <is>
          <t>IN-FONDO2</t>
        </is>
      </c>
      <c r="E2685" t="inlineStr">
        <is>
          <t>5374192HCI4A</t>
        </is>
      </c>
      <c r="F2685" t="inlineStr">
        <is>
          <t>PRIVFAEHIC4A</t>
        </is>
      </c>
      <c r="G2685" t="inlineStr">
        <is>
          <t>ALT</t>
        </is>
      </c>
      <c r="H2685" t="inlineStr">
        <is>
          <t>Sector</t>
        </is>
      </c>
      <c r="I2685" t="inlineStr">
        <is>
          <t>Alts</t>
        </is>
      </c>
      <c r="J2685" t="inlineStr">
        <is>
          <t>Proxies</t>
        </is>
      </c>
      <c r="K2685" t="inlineStr"/>
      <c r="L2685" t="inlineStr"/>
      <c r="M2685" t="inlineStr">
        <is>
          <t>nan</t>
        </is>
      </c>
      <c r="N2685" t="b">
        <v>0</v>
      </c>
      <c r="O2685" t="n">
        <v>33.99381014</v>
      </c>
      <c r="P2685" t="n">
        <v>0.003799836049985905</v>
      </c>
      <c r="Q2685" t="n">
        <v>23.66710147457646</v>
      </c>
      <c r="R2685" t="n">
        <v>804.5349540908662</v>
      </c>
      <c r="S2685" t="n">
        <v>0.1291709052463484</v>
      </c>
      <c r="T2685">
        <f>O2685*Q2685</f>
        <v/>
      </c>
      <c r="U2685">
        <f>O2685*P2685</f>
        <v/>
      </c>
    </row>
    <row r="2686">
      <c r="A2686" t="inlineStr">
        <is>
          <t>202606</t>
        </is>
      </c>
      <c r="B2686" t="inlineStr">
        <is>
          <t>Prima</t>
        </is>
      </c>
      <c r="C2686" t="inlineStr">
        <is>
          <t>F2</t>
        </is>
      </c>
      <c r="D2686" t="inlineStr">
        <is>
          <t>IN-FONDO2</t>
        </is>
      </c>
      <c r="E2686" t="inlineStr">
        <is>
          <t>5375224EQT9S</t>
        </is>
      </c>
      <c r="F2686" t="inlineStr">
        <is>
          <t>PRIVFAEEQT9S</t>
        </is>
      </c>
      <c r="G2686" t="inlineStr">
        <is>
          <t>ALT</t>
        </is>
      </c>
      <c r="H2686" t="inlineStr">
        <is>
          <t>Sector</t>
        </is>
      </c>
      <c r="I2686" t="inlineStr">
        <is>
          <t>Alts</t>
        </is>
      </c>
      <c r="J2686" t="inlineStr">
        <is>
          <t>Proxies</t>
        </is>
      </c>
      <c r="K2686" t="inlineStr"/>
      <c r="L2686" t="inlineStr"/>
      <c r="M2686" t="inlineStr">
        <is>
          <t>nan</t>
        </is>
      </c>
      <c r="N2686" t="b">
        <v>0</v>
      </c>
      <c r="O2686" t="n">
        <v>33.99381014</v>
      </c>
      <c r="P2686" t="n">
        <v>0.007789241390836366</v>
      </c>
      <c r="Q2686" t="n">
        <v>48.51492642888611</v>
      </c>
      <c r="R2686" t="n">
        <v>1649.207197979623</v>
      </c>
      <c r="S2686" t="n">
        <v>0.264785992974721</v>
      </c>
      <c r="T2686">
        <f>O2686*Q2686</f>
        <v/>
      </c>
      <c r="U2686">
        <f>O2686*P2686</f>
        <v/>
      </c>
    </row>
    <row r="2687">
      <c r="A2687" t="inlineStr">
        <is>
          <t>202606</t>
        </is>
      </c>
      <c r="B2687" t="inlineStr">
        <is>
          <t>Prima</t>
        </is>
      </c>
      <c r="C2687" t="inlineStr">
        <is>
          <t>F2</t>
        </is>
      </c>
      <c r="D2687" t="inlineStr">
        <is>
          <t>IN-FONDO2</t>
        </is>
      </c>
      <c r="E2687" t="inlineStr">
        <is>
          <t>5375212CRSFV</t>
        </is>
      </c>
      <c r="F2687" t="inlineStr">
        <is>
          <t>PRIVFAECRSFV</t>
        </is>
      </c>
      <c r="G2687" t="inlineStr">
        <is>
          <t>ALT</t>
        </is>
      </c>
      <c r="H2687" t="inlineStr">
        <is>
          <t>Sector</t>
        </is>
      </c>
      <c r="I2687" t="inlineStr">
        <is>
          <t>Alts</t>
        </is>
      </c>
      <c r="J2687" t="inlineStr">
        <is>
          <t>Proxies</t>
        </is>
      </c>
      <c r="K2687" t="inlineStr"/>
      <c r="L2687" t="inlineStr"/>
      <c r="M2687" t="inlineStr">
        <is>
          <t>nan</t>
        </is>
      </c>
      <c r="N2687" t="b">
        <v>0</v>
      </c>
      <c r="O2687" t="n">
        <v>33.99381014</v>
      </c>
      <c r="P2687" t="n">
        <v>0.007885931335126784</v>
      </c>
      <c r="Q2687" t="n">
        <v>49.11715523375809</v>
      </c>
      <c r="R2687" t="n">
        <v>1669.67924963328</v>
      </c>
      <c r="S2687" t="n">
        <v>0.2680728525833767</v>
      </c>
      <c r="T2687">
        <f>O2687*Q2687</f>
        <v/>
      </c>
      <c r="U2687">
        <f>O2687*P2687</f>
        <v/>
      </c>
    </row>
    <row r="2688">
      <c r="A2688" t="inlineStr">
        <is>
          <t>202606</t>
        </is>
      </c>
      <c r="B2688" t="inlineStr">
        <is>
          <t>Prima</t>
        </is>
      </c>
      <c r="C2688" t="inlineStr">
        <is>
          <t>F2</t>
        </is>
      </c>
      <c r="D2688" t="inlineStr">
        <is>
          <t>IN-FONDO2</t>
        </is>
      </c>
      <c r="E2688" t="inlineStr">
        <is>
          <t>5375132DSFFX</t>
        </is>
      </c>
      <c r="F2688" t="inlineStr">
        <is>
          <t>PRIVFAEDSFFX</t>
        </is>
      </c>
      <c r="G2688" t="inlineStr">
        <is>
          <t>ALT</t>
        </is>
      </c>
      <c r="H2688" t="inlineStr">
        <is>
          <t>Sector</t>
        </is>
      </c>
      <c r="I2688" t="inlineStr">
        <is>
          <t>Alts</t>
        </is>
      </c>
      <c r="J2688" t="inlineStr">
        <is>
          <t>Proxies</t>
        </is>
      </c>
      <c r="K2688" t="inlineStr"/>
      <c r="L2688" t="inlineStr"/>
      <c r="M2688" t="inlineStr">
        <is>
          <t>nan</t>
        </is>
      </c>
      <c r="N2688" t="b">
        <v>0</v>
      </c>
      <c r="O2688" t="n">
        <v>33.99381014</v>
      </c>
      <c r="P2688" t="n">
        <v>0.002274489869397384</v>
      </c>
      <c r="Q2688" t="n">
        <v>14.16655398648679</v>
      </c>
      <c r="R2688" t="n">
        <v>481.5751465546922</v>
      </c>
      <c r="S2688" t="n">
        <v>0.07731857678564807</v>
      </c>
      <c r="T2688">
        <f>O2688*Q2688</f>
        <v/>
      </c>
      <c r="U2688">
        <f>O2688*P2688</f>
        <v/>
      </c>
    </row>
    <row r="2689">
      <c r="A2689" t="inlineStr">
        <is>
          <t>202606</t>
        </is>
      </c>
      <c r="B2689" t="inlineStr">
        <is>
          <t>Prima</t>
        </is>
      </c>
      <c r="C2689" t="inlineStr">
        <is>
          <t>F2</t>
        </is>
      </c>
      <c r="D2689" t="inlineStr">
        <is>
          <t>IN-FONDO2</t>
        </is>
      </c>
      <c r="E2689" t="inlineStr">
        <is>
          <t>5373962COL7F</t>
        </is>
      </c>
      <c r="F2689" t="inlineStr">
        <is>
          <t>PRIVFAECOL7F</t>
        </is>
      </c>
      <c r="G2689" t="inlineStr">
        <is>
          <t>ALT</t>
        </is>
      </c>
      <c r="H2689" t="inlineStr">
        <is>
          <t>Sector</t>
        </is>
      </c>
      <c r="I2689" t="inlineStr">
        <is>
          <t>Alts</t>
        </is>
      </c>
      <c r="J2689" t="inlineStr">
        <is>
          <t>Proxies</t>
        </is>
      </c>
      <c r="K2689" t="inlineStr"/>
      <c r="L2689" t="inlineStr"/>
      <c r="M2689" t="inlineStr">
        <is>
          <t>nan</t>
        </is>
      </c>
      <c r="N2689" t="b">
        <v>0</v>
      </c>
      <c r="O2689" t="n">
        <v>33.99381014</v>
      </c>
      <c r="P2689" t="n">
        <v>0.003752201236939162</v>
      </c>
      <c r="Q2689" t="n">
        <v>23.37041026493758</v>
      </c>
      <c r="R2689" t="n">
        <v>794.4492894401952</v>
      </c>
      <c r="S2689" t="n">
        <v>0.127551616455583</v>
      </c>
      <c r="T2689">
        <f>O2689*Q2689</f>
        <v/>
      </c>
      <c r="U2689">
        <f>O2689*P2689</f>
        <v/>
      </c>
    </row>
    <row r="2690">
      <c r="A2690" t="inlineStr">
        <is>
          <t>202606</t>
        </is>
      </c>
      <c r="B2690" t="inlineStr">
        <is>
          <t>Prima</t>
        </is>
      </c>
      <c r="C2690" t="inlineStr">
        <is>
          <t>F2</t>
        </is>
      </c>
      <c r="D2690" t="inlineStr">
        <is>
          <t>IN-FONDO2</t>
        </is>
      </c>
      <c r="E2690" t="inlineStr">
        <is>
          <t>5371912TCRE1</t>
        </is>
      </c>
      <c r="F2690" t="inlineStr">
        <is>
          <t>PRIVFAETCRE1</t>
        </is>
      </c>
      <c r="G2690" t="inlineStr">
        <is>
          <t>ALT</t>
        </is>
      </c>
      <c r="H2690" t="inlineStr">
        <is>
          <t>Sector</t>
        </is>
      </c>
      <c r="I2690" t="inlineStr">
        <is>
          <t>Alts</t>
        </is>
      </c>
      <c r="J2690" t="inlineStr">
        <is>
          <t>Proxies</t>
        </is>
      </c>
      <c r="K2690" t="inlineStr"/>
      <c r="L2690" t="inlineStr"/>
      <c r="M2690" t="inlineStr">
        <is>
          <t>nan</t>
        </is>
      </c>
      <c r="N2690" t="b">
        <v>0</v>
      </c>
      <c r="O2690" t="n">
        <v>7.09780349</v>
      </c>
      <c r="P2690" t="n">
        <v>0.0003086073106117505</v>
      </c>
      <c r="Q2690" t="n">
        <v>1.922146229459434</v>
      </c>
      <c r="R2690" t="n">
        <v>13.64301621574751</v>
      </c>
      <c r="S2690" t="n">
        <v>0.002190434046299597</v>
      </c>
      <c r="T2690">
        <f>O2690*Q2690</f>
        <v/>
      </c>
      <c r="U2690">
        <f>O2690*P2690</f>
        <v/>
      </c>
    </row>
    <row r="2691">
      <c r="A2691" t="inlineStr">
        <is>
          <t>202606</t>
        </is>
      </c>
      <c r="B2691" t="inlineStr">
        <is>
          <t>Prima</t>
        </is>
      </c>
      <c r="C2691" t="inlineStr">
        <is>
          <t>F3</t>
        </is>
      </c>
      <c r="D2691" t="inlineStr">
        <is>
          <t>IN-FONDO3</t>
        </is>
      </c>
      <c r="E2691" t="inlineStr">
        <is>
          <t>5371912TCRE1</t>
        </is>
      </c>
      <c r="F2691" t="inlineStr">
        <is>
          <t>PRIVFAETCRE1</t>
        </is>
      </c>
      <c r="G2691" t="inlineStr">
        <is>
          <t>ALT</t>
        </is>
      </c>
      <c r="H2691" t="inlineStr">
        <is>
          <t>Sector</t>
        </is>
      </c>
      <c r="I2691" t="inlineStr">
        <is>
          <t>Alts</t>
        </is>
      </c>
      <c r="J2691" t="inlineStr">
        <is>
          <t>Proxies</t>
        </is>
      </c>
      <c r="K2691" t="inlineStr"/>
      <c r="L2691" t="inlineStr"/>
      <c r="M2691" t="inlineStr">
        <is>
          <t>nan</t>
        </is>
      </c>
      <c r="N2691" t="b">
        <v>0</v>
      </c>
      <c r="O2691" t="n">
        <v>7.09780349</v>
      </c>
      <c r="P2691" t="n">
        <v>0.002236909440594794</v>
      </c>
      <c r="Q2691" t="n">
        <v>1.913797288619558</v>
      </c>
      <c r="R2691" t="n">
        <v>13.58375707431643</v>
      </c>
      <c r="S2691" t="n">
        <v>0.01587714363426768</v>
      </c>
      <c r="T2691">
        <f>O2691*Q2691</f>
        <v/>
      </c>
      <c r="U2691">
        <f>O2691*P2691</f>
        <v/>
      </c>
    </row>
    <row r="2692">
      <c r="A2692" t="inlineStr">
        <is>
          <t>202606</t>
        </is>
      </c>
      <c r="B2692" t="inlineStr">
        <is>
          <t>Prima</t>
        </is>
      </c>
      <c r="C2692" t="inlineStr">
        <is>
          <t>F2</t>
        </is>
      </c>
      <c r="D2692" t="inlineStr">
        <is>
          <t>IN-FONDO2</t>
        </is>
      </c>
      <c r="E2692" t="inlineStr">
        <is>
          <t>5373922TCRE2</t>
        </is>
      </c>
      <c r="F2692" t="inlineStr"/>
      <c r="G2692" t="inlineStr">
        <is>
          <t>ALT</t>
        </is>
      </c>
      <c r="H2692" t="inlineStr">
        <is>
          <t>Sector</t>
        </is>
      </c>
      <c r="I2692" t="inlineStr">
        <is>
          <t>Alts</t>
        </is>
      </c>
      <c r="J2692" t="inlineStr">
        <is>
          <t>Proxies</t>
        </is>
      </c>
      <c r="K2692" t="inlineStr"/>
      <c r="L2692" t="inlineStr"/>
      <c r="M2692" t="inlineStr">
        <is>
          <t>nan</t>
        </is>
      </c>
      <c r="N2692" t="b">
        <v>0</v>
      </c>
      <c r="O2692" t="n">
        <v>7.09780349</v>
      </c>
      <c r="P2692" t="n">
        <v>0.004694653881930358</v>
      </c>
      <c r="Q2692" t="n">
        <v>29.24043257394545</v>
      </c>
      <c r="R2692" t="n">
        <v>207.5428443724597</v>
      </c>
      <c r="S2692" t="n">
        <v>0.03332173070750735</v>
      </c>
      <c r="T2692">
        <f>O2692*Q2692</f>
        <v/>
      </c>
      <c r="U2692">
        <f>O2692*P2692</f>
        <v/>
      </c>
    </row>
    <row r="2693">
      <c r="A2693" t="inlineStr">
        <is>
          <t>202606</t>
        </is>
      </c>
      <c r="B2693" t="inlineStr">
        <is>
          <t>Prima</t>
        </is>
      </c>
      <c r="C2693" t="inlineStr">
        <is>
          <t>F2</t>
        </is>
      </c>
      <c r="D2693" t="inlineStr">
        <is>
          <t>IN-FONDO2</t>
        </is>
      </c>
      <c r="E2693" t="inlineStr">
        <is>
          <t>5371372PRE17</t>
        </is>
      </c>
      <c r="F2693" t="inlineStr">
        <is>
          <t>PRIVFAEPGD20</t>
        </is>
      </c>
      <c r="G2693" t="inlineStr">
        <is>
          <t>ALT</t>
        </is>
      </c>
      <c r="H2693" t="inlineStr">
        <is>
          <t>Sector</t>
        </is>
      </c>
      <c r="I2693" t="inlineStr">
        <is>
          <t>Alts</t>
        </is>
      </c>
      <c r="J2693" t="inlineStr">
        <is>
          <t>Proxies</t>
        </is>
      </c>
      <c r="K2693" t="inlineStr"/>
      <c r="L2693" t="inlineStr"/>
      <c r="M2693" t="inlineStr">
        <is>
          <t>nan</t>
        </is>
      </c>
      <c r="N2693" t="b">
        <v>0</v>
      </c>
      <c r="O2693" t="n">
        <v>7.09780349</v>
      </c>
      <c r="P2693" t="n">
        <v>0.007518118367217848</v>
      </c>
      <c r="Q2693" t="n">
        <v>46.82624933133153</v>
      </c>
      <c r="R2693" t="n">
        <v>332.3635159275352</v>
      </c>
      <c r="S2693" t="n">
        <v>0.05336212678507195</v>
      </c>
      <c r="T2693">
        <f>O2693*Q2693</f>
        <v/>
      </c>
      <c r="U2693">
        <f>O2693*P2693</f>
        <v/>
      </c>
    </row>
    <row r="2694">
      <c r="A2694" t="inlineStr">
        <is>
          <t>202606</t>
        </is>
      </c>
      <c r="B2694" t="inlineStr">
        <is>
          <t>Prima</t>
        </is>
      </c>
      <c r="C2694" t="inlineStr">
        <is>
          <t>F2</t>
        </is>
      </c>
      <c r="D2694" t="inlineStr">
        <is>
          <t>IN-FONDO2</t>
        </is>
      </c>
      <c r="E2694" t="inlineStr">
        <is>
          <t>5111052INFS1</t>
        </is>
      </c>
      <c r="F2694" t="inlineStr">
        <is>
          <t>CVL795505D69</t>
        </is>
      </c>
      <c r="G2694" t="inlineStr">
        <is>
          <t>ALT</t>
        </is>
      </c>
      <c r="H2694" t="inlineStr">
        <is>
          <t>Sector</t>
        </is>
      </c>
      <c r="I2694" t="inlineStr">
        <is>
          <t>Alts</t>
        </is>
      </c>
      <c r="J2694" t="inlineStr">
        <is>
          <t>Proxies</t>
        </is>
      </c>
      <c r="K2694" t="inlineStr"/>
      <c r="L2694" t="inlineStr"/>
      <c r="M2694" t="inlineStr">
        <is>
          <t>nan</t>
        </is>
      </c>
      <c r="N2694" t="b">
        <v>0</v>
      </c>
      <c r="O2694" t="n">
        <v>54.42744687</v>
      </c>
      <c r="P2694" t="n">
        <v>0.0002674212584119539</v>
      </c>
      <c r="Q2694" t="n">
        <v>1.66562082575066</v>
      </c>
      <c r="R2694" t="n">
        <v>90.65548899910955</v>
      </c>
      <c r="S2694" t="n">
        <v>0.01455505633412516</v>
      </c>
      <c r="T2694">
        <f>O2694*Q2694</f>
        <v/>
      </c>
      <c r="U2694">
        <f>O2694*P2694</f>
        <v/>
      </c>
    </row>
    <row r="2695">
      <c r="A2695" t="inlineStr">
        <is>
          <t>202606</t>
        </is>
      </c>
      <c r="B2695" t="inlineStr">
        <is>
          <t>Prima</t>
        </is>
      </c>
      <c r="C2695" t="inlineStr">
        <is>
          <t>F3</t>
        </is>
      </c>
      <c r="D2695" t="inlineStr">
        <is>
          <t>IN-FONDO3</t>
        </is>
      </c>
      <c r="E2695" t="inlineStr">
        <is>
          <t>5111052INFS1</t>
        </is>
      </c>
      <c r="F2695" t="inlineStr">
        <is>
          <t>CVL795505D69</t>
        </is>
      </c>
      <c r="G2695" t="inlineStr">
        <is>
          <t>ALT</t>
        </is>
      </c>
      <c r="H2695" t="inlineStr">
        <is>
          <t>Sector</t>
        </is>
      </c>
      <c r="I2695" t="inlineStr">
        <is>
          <t>Alts</t>
        </is>
      </c>
      <c r="J2695" t="inlineStr">
        <is>
          <t>Proxies</t>
        </is>
      </c>
      <c r="K2695" t="inlineStr"/>
      <c r="L2695" t="inlineStr"/>
      <c r="M2695" t="inlineStr">
        <is>
          <t>nan</t>
        </is>
      </c>
      <c r="N2695" t="b">
        <v>0</v>
      </c>
      <c r="O2695" t="n">
        <v>54.42744687</v>
      </c>
      <c r="P2695" t="n">
        <v>0.00126819248248118</v>
      </c>
      <c r="Q2695" t="n">
        <v>1.085007417097239</v>
      </c>
      <c r="R2695" t="n">
        <v>59.05418354761593</v>
      </c>
      <c r="S2695" t="n">
        <v>0.06902447896117783</v>
      </c>
      <c r="T2695">
        <f>O2695*Q2695</f>
        <v/>
      </c>
      <c r="U2695">
        <f>O2695*P2695</f>
        <v/>
      </c>
    </row>
    <row r="2696">
      <c r="A2696" t="inlineStr">
        <is>
          <t>202606</t>
        </is>
      </c>
      <c r="B2696" t="inlineStr">
        <is>
          <t>Prima</t>
        </is>
      </c>
      <c r="C2696" t="inlineStr">
        <is>
          <t>F3</t>
        </is>
      </c>
      <c r="D2696" t="inlineStr">
        <is>
          <t>IN-FONDO3</t>
        </is>
      </c>
      <c r="E2696" t="inlineStr">
        <is>
          <t>5311082FIEAM</t>
        </is>
      </c>
      <c r="F2696" t="inlineStr">
        <is>
          <t>CVL79033FI20</t>
        </is>
      </c>
      <c r="G2696" t="inlineStr">
        <is>
          <t>ALT</t>
        </is>
      </c>
      <c r="H2696" t="inlineStr">
        <is>
          <t>Sector</t>
        </is>
      </c>
      <c r="I2696" t="inlineStr">
        <is>
          <t>Alts</t>
        </is>
      </c>
      <c r="J2696" t="inlineStr">
        <is>
          <t>Proxies</t>
        </is>
      </c>
      <c r="K2696" t="inlineStr"/>
      <c r="L2696" t="inlineStr"/>
      <c r="M2696" t="inlineStr">
        <is>
          <t>nan</t>
        </is>
      </c>
      <c r="N2696" t="b">
        <v>0</v>
      </c>
      <c r="O2696" t="n">
        <v>111.5193358</v>
      </c>
      <c r="P2696" t="n">
        <v>0.00620758399610201</v>
      </c>
      <c r="Q2696" t="n">
        <v>5.310924619934225</v>
      </c>
      <c r="R2696" t="n">
        <v>592.2707860989321</v>
      </c>
      <c r="S2696" t="n">
        <v>0.6922656441680058</v>
      </c>
      <c r="T2696">
        <f>O2696*Q2696</f>
        <v/>
      </c>
      <c r="U2696">
        <f>O2696*P2696</f>
        <v/>
      </c>
    </row>
    <row r="2697">
      <c r="A2697" t="inlineStr">
        <is>
          <t>202606</t>
        </is>
      </c>
      <c r="B2697" t="inlineStr">
        <is>
          <t>Prima</t>
        </is>
      </c>
      <c r="C2697" t="inlineStr">
        <is>
          <t>F2</t>
        </is>
      </c>
      <c r="D2697" t="inlineStr">
        <is>
          <t>IN-FONDO2</t>
        </is>
      </c>
      <c r="E2697" t="inlineStr">
        <is>
          <t>5311082FIEAM</t>
        </is>
      </c>
      <c r="F2697" t="inlineStr">
        <is>
          <t>CVL79033FI20</t>
        </is>
      </c>
      <c r="G2697" t="inlineStr">
        <is>
          <t>ALT</t>
        </is>
      </c>
      <c r="H2697" t="inlineStr">
        <is>
          <t>Sector</t>
        </is>
      </c>
      <c r="I2697" t="inlineStr">
        <is>
          <t>Alts</t>
        </is>
      </c>
      <c r="J2697" t="inlineStr">
        <is>
          <t>Proxies</t>
        </is>
      </c>
      <c r="K2697" t="inlineStr"/>
      <c r="L2697" t="inlineStr"/>
      <c r="M2697" t="inlineStr">
        <is>
          <t>nan</t>
        </is>
      </c>
      <c r="N2697" t="b">
        <v>0</v>
      </c>
      <c r="O2697" t="n">
        <v>111.5193358</v>
      </c>
      <c r="P2697" t="n">
        <v>0.00115866984093634</v>
      </c>
      <c r="Q2697" t="n">
        <v>7.216721021706567</v>
      </c>
      <c r="R2697" t="n">
        <v>804.8039349946137</v>
      </c>
      <c r="S2697" t="n">
        <v>0.1292140910727123</v>
      </c>
      <c r="T2697">
        <f>O2697*Q2697</f>
        <v/>
      </c>
      <c r="U2697">
        <f>O2697*P2697</f>
        <v/>
      </c>
    </row>
    <row r="2698">
      <c r="A2698" t="inlineStr">
        <is>
          <t>202606</t>
        </is>
      </c>
      <c r="B2698" t="inlineStr">
        <is>
          <t>Prima</t>
        </is>
      </c>
      <c r="C2698" t="inlineStr">
        <is>
          <t>F3</t>
        </is>
      </c>
      <c r="D2698" t="inlineStr">
        <is>
          <t>IN-FONDO3</t>
        </is>
      </c>
      <c r="E2698" t="inlineStr">
        <is>
          <t>5371262AGPII</t>
        </is>
      </c>
      <c r="F2698" t="inlineStr">
        <is>
          <t>PRIVFAEAGPII</t>
        </is>
      </c>
      <c r="G2698" t="inlineStr">
        <is>
          <t>ALT</t>
        </is>
      </c>
      <c r="H2698" t="inlineStr">
        <is>
          <t>Sector</t>
        </is>
      </c>
      <c r="I2698" t="inlineStr">
        <is>
          <t>Alts</t>
        </is>
      </c>
      <c r="J2698" t="inlineStr">
        <is>
          <t>Proxies</t>
        </is>
      </c>
      <c r="K2698" t="inlineStr"/>
      <c r="L2698" t="inlineStr"/>
      <c r="M2698" t="inlineStr">
        <is>
          <t>nan</t>
        </is>
      </c>
      <c r="N2698" t="b">
        <v>0</v>
      </c>
      <c r="O2698" t="n">
        <v>91.45506261</v>
      </c>
      <c r="P2698" t="n">
        <v>0.002619470084298526</v>
      </c>
      <c r="Q2698" t="n">
        <v>2.241098657806</v>
      </c>
      <c r="R2698" t="n">
        <v>204.9598180648347</v>
      </c>
      <c r="S2698" t="n">
        <v>0.2395638005645437</v>
      </c>
      <c r="T2698">
        <f>O2698*Q2698</f>
        <v/>
      </c>
      <c r="U2698">
        <f>O2698*P2698</f>
        <v/>
      </c>
    </row>
    <row r="2699">
      <c r="A2699" t="inlineStr">
        <is>
          <t>202606</t>
        </is>
      </c>
      <c r="B2699" t="inlineStr">
        <is>
          <t>Prima</t>
        </is>
      </c>
      <c r="C2699" t="inlineStr">
        <is>
          <t>F2</t>
        </is>
      </c>
      <c r="D2699" t="inlineStr">
        <is>
          <t>IN-FONDO2</t>
        </is>
      </c>
      <c r="E2699" t="inlineStr">
        <is>
          <t>5371262AGPII</t>
        </is>
      </c>
      <c r="F2699" t="inlineStr">
        <is>
          <t>PRIVFAEAGPII</t>
        </is>
      </c>
      <c r="G2699" t="inlineStr">
        <is>
          <t>ALT</t>
        </is>
      </c>
      <c r="H2699" t="inlineStr">
        <is>
          <t>Sector</t>
        </is>
      </c>
      <c r="I2699" t="inlineStr">
        <is>
          <t>Alts</t>
        </is>
      </c>
      <c r="J2699" t="inlineStr">
        <is>
          <t>Proxies</t>
        </is>
      </c>
      <c r="K2699" t="inlineStr"/>
      <c r="L2699" t="inlineStr"/>
      <c r="M2699" t="inlineStr">
        <is>
          <t>nan</t>
        </is>
      </c>
      <c r="N2699" t="b">
        <v>0</v>
      </c>
      <c r="O2699" t="n">
        <v>91.45506261</v>
      </c>
      <c r="P2699" t="n">
        <v>0.000361386112086628</v>
      </c>
      <c r="Q2699" t="n">
        <v>2.250876530919963</v>
      </c>
      <c r="R2699" t="n">
        <v>205.8540540626648</v>
      </c>
      <c r="S2699" t="n">
        <v>0.03305058950726704</v>
      </c>
      <c r="T2699">
        <f>O2699*Q2699</f>
        <v/>
      </c>
      <c r="U2699">
        <f>O2699*P2699</f>
        <v/>
      </c>
    </row>
    <row r="2700">
      <c r="A2700" t="inlineStr">
        <is>
          <t>202606</t>
        </is>
      </c>
      <c r="B2700" t="inlineStr">
        <is>
          <t>Prima</t>
        </is>
      </c>
      <c r="C2700" t="inlineStr">
        <is>
          <t>F2</t>
        </is>
      </c>
      <c r="D2700" t="inlineStr">
        <is>
          <t>IN-FONDO2</t>
        </is>
      </c>
      <c r="E2700" t="inlineStr">
        <is>
          <t>5111141KFIIP</t>
        </is>
      </c>
      <c r="F2700" t="inlineStr">
        <is>
          <t>CVL795602F20</t>
        </is>
      </c>
      <c r="G2700" t="inlineStr">
        <is>
          <t>ALT</t>
        </is>
      </c>
      <c r="H2700" t="inlineStr">
        <is>
          <t>Sector</t>
        </is>
      </c>
      <c r="I2700" t="inlineStr">
        <is>
          <t>Alts</t>
        </is>
      </c>
      <c r="J2700" t="inlineStr">
        <is>
          <t>Proxies</t>
        </is>
      </c>
      <c r="K2700" t="inlineStr"/>
      <c r="L2700" t="inlineStr"/>
      <c r="M2700" t="inlineStr">
        <is>
          <t>nan</t>
        </is>
      </c>
      <c r="N2700" t="b">
        <v>0</v>
      </c>
      <c r="O2700" t="n">
        <v>111.5193358</v>
      </c>
      <c r="P2700" t="n">
        <v>0.0005820913808562688</v>
      </c>
      <c r="Q2700" t="n">
        <v>3.625528995718841</v>
      </c>
      <c r="R2700" t="n">
        <v>404.3165855262062</v>
      </c>
      <c r="S2700" t="n">
        <v>0.06491444416799592</v>
      </c>
      <c r="T2700">
        <f>O2700*Q2700</f>
        <v/>
      </c>
      <c r="U2700">
        <f>O2700*P2700</f>
        <v/>
      </c>
    </row>
    <row r="2701">
      <c r="A2701" t="inlineStr">
        <is>
          <t>202606</t>
        </is>
      </c>
      <c r="B2701" t="inlineStr">
        <is>
          <t>Prima</t>
        </is>
      </c>
      <c r="C2701" t="inlineStr">
        <is>
          <t>F3</t>
        </is>
      </c>
      <c r="D2701" t="inlineStr">
        <is>
          <t>IN-FONDO3</t>
        </is>
      </c>
      <c r="E2701" t="inlineStr">
        <is>
          <t>5111141KFIIP</t>
        </is>
      </c>
      <c r="F2701" t="inlineStr">
        <is>
          <t>CVL795602F20</t>
        </is>
      </c>
      <c r="G2701" t="inlineStr">
        <is>
          <t>ALT</t>
        </is>
      </c>
      <c r="H2701" t="inlineStr">
        <is>
          <t>Sector</t>
        </is>
      </c>
      <c r="I2701" t="inlineStr">
        <is>
          <t>Alts</t>
        </is>
      </c>
      <c r="J2701" t="inlineStr">
        <is>
          <t>Proxies</t>
        </is>
      </c>
      <c r="K2701" t="inlineStr"/>
      <c r="L2701" t="inlineStr"/>
      <c r="M2701" t="inlineStr">
        <is>
          <t>nan</t>
        </is>
      </c>
      <c r="N2701" t="b">
        <v>0</v>
      </c>
      <c r="O2701" t="n">
        <v>111.5193358</v>
      </c>
      <c r="P2701" t="n">
        <v>0.002111425596770821</v>
      </c>
      <c r="Q2701" t="n">
        <v>1.806439057786563</v>
      </c>
      <c r="R2701" t="n">
        <v>201.4528838875354</v>
      </c>
      <c r="S2701" t="n">
        <v>0.2354647801430005</v>
      </c>
      <c r="T2701">
        <f>O2701*Q2701</f>
        <v/>
      </c>
      <c r="U2701">
        <f>O2701*P2701</f>
        <v/>
      </c>
    </row>
    <row r="2702">
      <c r="A2702" t="inlineStr">
        <is>
          <t>202606</t>
        </is>
      </c>
      <c r="B2702" t="inlineStr">
        <is>
          <t>Prima</t>
        </is>
      </c>
      <c r="C2702" t="inlineStr">
        <is>
          <t>F2</t>
        </is>
      </c>
      <c r="D2702" t="inlineStr">
        <is>
          <t>IN-FONDO2</t>
        </is>
      </c>
      <c r="E2702" t="inlineStr">
        <is>
          <t>5111152FCRET</t>
        </is>
      </c>
      <c r="F2702" t="inlineStr">
        <is>
          <t>PRIVFACRET</t>
        </is>
      </c>
      <c r="G2702" t="inlineStr">
        <is>
          <t>ALT</t>
        </is>
      </c>
      <c r="H2702" t="inlineStr">
        <is>
          <t>Sector</t>
        </is>
      </c>
      <c r="I2702" t="inlineStr">
        <is>
          <t>Alts</t>
        </is>
      </c>
      <c r="J2702" t="inlineStr">
        <is>
          <t>Proxies</t>
        </is>
      </c>
      <c r="K2702" t="inlineStr"/>
      <c r="L2702" t="inlineStr"/>
      <c r="M2702" t="inlineStr">
        <is>
          <t>nan</t>
        </is>
      </c>
      <c r="N2702" t="b">
        <v>0</v>
      </c>
      <c r="O2702" t="n">
        <v>6.78134136</v>
      </c>
      <c r="P2702" t="n">
        <v>6.053881533656559e-08</v>
      </c>
      <c r="Q2702" t="n">
        <v>0.0003770631855883515</v>
      </c>
      <c r="R2702" t="n">
        <v>0.002556994175763644</v>
      </c>
      <c r="S2702" t="n">
        <v>4.105343723272546e-07</v>
      </c>
      <c r="T2702">
        <f>O2702*Q2702</f>
        <v/>
      </c>
      <c r="U2702">
        <f>O2702*P2702</f>
        <v/>
      </c>
    </row>
    <row r="2703">
      <c r="A2703" t="inlineStr">
        <is>
          <t>202606</t>
        </is>
      </c>
      <c r="B2703" t="inlineStr">
        <is>
          <t>Prima</t>
        </is>
      </c>
      <c r="C2703" t="inlineStr">
        <is>
          <t>F3</t>
        </is>
      </c>
      <c r="D2703" t="inlineStr">
        <is>
          <t>IN-FONDO3</t>
        </is>
      </c>
      <c r="E2703" t="inlineStr">
        <is>
          <t>5111152FCRET</t>
        </is>
      </c>
      <c r="F2703" t="inlineStr">
        <is>
          <t>PRIVFACRET</t>
        </is>
      </c>
      <c r="G2703" t="inlineStr">
        <is>
          <t>ALT</t>
        </is>
      </c>
      <c r="H2703" t="inlineStr">
        <is>
          <t>Sector</t>
        </is>
      </c>
      <c r="I2703" t="inlineStr">
        <is>
          <t>Alts</t>
        </is>
      </c>
      <c r="J2703" t="inlineStr">
        <is>
          <t>Proxies</t>
        </is>
      </c>
      <c r="K2703" t="inlineStr"/>
      <c r="L2703" t="inlineStr"/>
      <c r="M2703" t="inlineStr">
        <is>
          <t>nan</t>
        </is>
      </c>
      <c r="N2703" t="b">
        <v>0</v>
      </c>
      <c r="O2703" t="n">
        <v>6.78134136</v>
      </c>
      <c r="P2703" t="n">
        <v>2.199775480980887e-07</v>
      </c>
      <c r="Q2703" t="n">
        <v>0.0001882027173149033</v>
      </c>
      <c r="R2703" t="n">
        <v>0.001276266870991942</v>
      </c>
      <c r="S2703" t="n">
        <v>1.491742845188958e-06</v>
      </c>
      <c r="T2703">
        <f>O2703*Q2703</f>
        <v/>
      </c>
      <c r="U2703">
        <f>O2703*P2703</f>
        <v/>
      </c>
    </row>
    <row r="2704">
      <c r="A2704" t="inlineStr">
        <is>
          <t>202606</t>
        </is>
      </c>
      <c r="B2704" t="inlineStr">
        <is>
          <t>Prima</t>
        </is>
      </c>
      <c r="C2704" t="inlineStr">
        <is>
          <t>F2</t>
        </is>
      </c>
      <c r="D2704" t="inlineStr">
        <is>
          <t>IN-FONDO2</t>
        </is>
      </c>
      <c r="E2704" t="inlineStr">
        <is>
          <t>5111072DES1B</t>
        </is>
      </c>
      <c r="F2704" t="inlineStr">
        <is>
          <t>CVL79010FI43</t>
        </is>
      </c>
      <c r="G2704" t="inlineStr">
        <is>
          <t>ALT</t>
        </is>
      </c>
      <c r="H2704" t="inlineStr">
        <is>
          <t>Sector</t>
        </is>
      </c>
      <c r="I2704" t="inlineStr">
        <is>
          <t>Alts</t>
        </is>
      </c>
      <c r="J2704" t="inlineStr">
        <is>
          <t>Proxies</t>
        </is>
      </c>
      <c r="K2704" t="inlineStr"/>
      <c r="L2704" t="inlineStr"/>
      <c r="M2704" t="inlineStr">
        <is>
          <t>nan</t>
        </is>
      </c>
      <c r="N2704" t="b">
        <v>0</v>
      </c>
      <c r="O2704" t="n">
        <v>54.42744687</v>
      </c>
      <c r="P2704" t="n">
        <v>0.0006954850848064968</v>
      </c>
      <c r="Q2704" t="n">
        <v>4.331796387960168</v>
      </c>
      <c r="R2704" t="n">
        <v>235.7686177573599</v>
      </c>
      <c r="S2704" t="n">
        <v>0.03785347750218305</v>
      </c>
      <c r="T2704">
        <f>O2704*Q2704</f>
        <v/>
      </c>
      <c r="U2704">
        <f>O2704*P2704</f>
        <v/>
      </c>
    </row>
    <row r="2705">
      <c r="A2705" t="inlineStr">
        <is>
          <t>202606</t>
        </is>
      </c>
      <c r="B2705" t="inlineStr">
        <is>
          <t>Prima</t>
        </is>
      </c>
      <c r="C2705" t="inlineStr">
        <is>
          <t>F2</t>
        </is>
      </c>
      <c r="D2705" t="inlineStr">
        <is>
          <t>IN-FONDO2</t>
        </is>
      </c>
      <c r="E2705" t="inlineStr">
        <is>
          <t>5111072DES2B</t>
        </is>
      </c>
      <c r="F2705" t="inlineStr">
        <is>
          <t>CVL79010FO29</t>
        </is>
      </c>
      <c r="G2705" t="inlineStr">
        <is>
          <t>ALT</t>
        </is>
      </c>
      <c r="H2705" t="inlineStr">
        <is>
          <t>Sector</t>
        </is>
      </c>
      <c r="I2705" t="inlineStr">
        <is>
          <t>Alts</t>
        </is>
      </c>
      <c r="J2705" t="inlineStr">
        <is>
          <t>Proxies</t>
        </is>
      </c>
      <c r="K2705" t="inlineStr"/>
      <c r="L2705" t="inlineStr"/>
      <c r="M2705" t="inlineStr">
        <is>
          <t>nan</t>
        </is>
      </c>
      <c r="N2705" t="b">
        <v>0</v>
      </c>
      <c r="O2705" t="n">
        <v>54.42744687</v>
      </c>
      <c r="P2705" t="n">
        <v>0.0006954850848064968</v>
      </c>
      <c r="Q2705" t="n">
        <v>4.331796387960168</v>
      </c>
      <c r="R2705" t="n">
        <v>235.7686177573599</v>
      </c>
      <c r="S2705" t="n">
        <v>0.03785347750218305</v>
      </c>
      <c r="T2705">
        <f>O2705*Q2705</f>
        <v/>
      </c>
      <c r="U2705">
        <f>O2705*P2705</f>
        <v/>
      </c>
    </row>
    <row r="2706">
      <c r="A2706" t="inlineStr">
        <is>
          <t>202606</t>
        </is>
      </c>
      <c r="B2706" t="inlineStr">
        <is>
          <t>Prima</t>
        </is>
      </c>
      <c r="C2706" t="inlineStr">
        <is>
          <t>F3</t>
        </is>
      </c>
      <c r="D2706" t="inlineStr">
        <is>
          <t>IN-FONDO3</t>
        </is>
      </c>
      <c r="E2706" t="inlineStr">
        <is>
          <t>5111011CCINM</t>
        </is>
      </c>
      <c r="F2706" t="inlineStr">
        <is>
          <t>BCP CAPITAL</t>
        </is>
      </c>
      <c r="G2706" t="inlineStr">
        <is>
          <t>ALT</t>
        </is>
      </c>
      <c r="H2706" t="inlineStr">
        <is>
          <t>Sector</t>
        </is>
      </c>
      <c r="I2706" t="inlineStr">
        <is>
          <t>Alts</t>
        </is>
      </c>
      <c r="J2706" t="inlineStr">
        <is>
          <t>Proxies</t>
        </is>
      </c>
      <c r="K2706" t="inlineStr"/>
      <c r="L2706" t="inlineStr"/>
      <c r="M2706" t="inlineStr">
        <is>
          <t>nan</t>
        </is>
      </c>
      <c r="N2706" t="b">
        <v>0</v>
      </c>
      <c r="O2706" t="n">
        <v>6.78134136</v>
      </c>
      <c r="P2706" t="n">
        <v>0.003169855882143949</v>
      </c>
      <c r="Q2706" t="n">
        <v>2.711983544111993</v>
      </c>
      <c r="R2706" t="n">
        <v>18.39088617532605</v>
      </c>
      <c r="S2706" t="n">
        <v>0.02149587479882204</v>
      </c>
      <c r="T2706">
        <f>O2706*Q2706</f>
        <v/>
      </c>
      <c r="U2706">
        <f>O2706*P2706</f>
        <v/>
      </c>
    </row>
    <row r="2707">
      <c r="A2707" t="inlineStr">
        <is>
          <t>202606</t>
        </is>
      </c>
      <c r="B2707" t="inlineStr">
        <is>
          <t>Prima</t>
        </is>
      </c>
      <c r="C2707" t="inlineStr">
        <is>
          <t>F2</t>
        </is>
      </c>
      <c r="D2707" t="inlineStr">
        <is>
          <t>IN-FONDO2</t>
        </is>
      </c>
      <c r="E2707" t="inlineStr">
        <is>
          <t>5111011CCINM</t>
        </is>
      </c>
      <c r="F2707" t="inlineStr">
        <is>
          <t>BCP CAPITAL</t>
        </is>
      </c>
      <c r="G2707" t="inlineStr">
        <is>
          <t>ALT</t>
        </is>
      </c>
      <c r="H2707" t="inlineStr">
        <is>
          <t>Sector</t>
        </is>
      </c>
      <c r="I2707" t="inlineStr">
        <is>
          <t>Alts</t>
        </is>
      </c>
      <c r="J2707" t="inlineStr">
        <is>
          <t>Proxies</t>
        </is>
      </c>
      <c r="K2707" t="inlineStr"/>
      <c r="L2707" t="inlineStr"/>
      <c r="M2707" t="inlineStr">
        <is>
          <t>nan</t>
        </is>
      </c>
      <c r="N2707" t="b">
        <v>0</v>
      </c>
      <c r="O2707" t="n">
        <v>6.78134136</v>
      </c>
      <c r="P2707" t="n">
        <v>0.0008746465924186436</v>
      </c>
      <c r="Q2707" t="n">
        <v>5.44769547550383</v>
      </c>
      <c r="R2707" t="n">
        <v>36.94268264471899</v>
      </c>
      <c r="S2707" t="n">
        <v>0.00593127711255161</v>
      </c>
      <c r="T2707">
        <f>O2707*Q2707</f>
        <v/>
      </c>
      <c r="U2707">
        <f>O2707*P2707</f>
        <v/>
      </c>
    </row>
    <row r="2708">
      <c r="A2708" t="inlineStr">
        <is>
          <t>202606</t>
        </is>
      </c>
      <c r="B2708" t="inlineStr">
        <is>
          <t>Prima</t>
        </is>
      </c>
      <c r="C2708" t="inlineStr">
        <is>
          <t>F3</t>
        </is>
      </c>
      <c r="D2708" t="inlineStr">
        <is>
          <t>IN-FONDO3</t>
        </is>
      </c>
      <c r="E2708" t="inlineStr">
        <is>
          <t>5111042FINM2</t>
        </is>
      </c>
      <c r="F2708" t="inlineStr">
        <is>
          <t>5111042FINM2</t>
        </is>
      </c>
      <c r="G2708" t="inlineStr">
        <is>
          <t>ALT</t>
        </is>
      </c>
      <c r="H2708" t="inlineStr">
        <is>
          <t>Sector</t>
        </is>
      </c>
      <c r="I2708" t="inlineStr">
        <is>
          <t>Alts</t>
        </is>
      </c>
      <c r="J2708" t="inlineStr">
        <is>
          <t>Proxies</t>
        </is>
      </c>
      <c r="K2708" t="inlineStr"/>
      <c r="L2708" t="inlineStr"/>
      <c r="M2708" t="inlineStr">
        <is>
          <t>nan</t>
        </is>
      </c>
      <c r="N2708" t="b">
        <v>0</v>
      </c>
      <c r="O2708" t="n">
        <v>6.78134136</v>
      </c>
      <c r="P2708" t="n">
        <v>0.002249909451992204</v>
      </c>
      <c r="Q2708" t="n">
        <v>1.924919503096766</v>
      </c>
      <c r="R2708" t="n">
        <v>13.05353624102075</v>
      </c>
      <c r="S2708" t="n">
        <v>0.01525740402304967</v>
      </c>
      <c r="T2708">
        <f>O2708*Q2708</f>
        <v/>
      </c>
      <c r="U2708">
        <f>O2708*P2708</f>
        <v/>
      </c>
    </row>
    <row r="2709">
      <c r="A2709" t="inlineStr">
        <is>
          <t>202606</t>
        </is>
      </c>
      <c r="B2709" t="inlineStr">
        <is>
          <t>Prima</t>
        </is>
      </c>
      <c r="C2709" t="inlineStr">
        <is>
          <t>F2</t>
        </is>
      </c>
      <c r="D2709" t="inlineStr">
        <is>
          <t>IN-FONDO2</t>
        </is>
      </c>
      <c r="E2709" t="inlineStr">
        <is>
          <t>5111102FIBR3</t>
        </is>
      </c>
      <c r="F2709" t="inlineStr">
        <is>
          <t>CVL79033FI87</t>
        </is>
      </c>
      <c r="G2709" t="inlineStr">
        <is>
          <t>ALT</t>
        </is>
      </c>
      <c r="H2709" t="inlineStr">
        <is>
          <t>Sector</t>
        </is>
      </c>
      <c r="I2709" t="inlineStr">
        <is>
          <t>Alts</t>
        </is>
      </c>
      <c r="J2709" t="inlineStr">
        <is>
          <t>Proxies</t>
        </is>
      </c>
      <c r="K2709" t="inlineStr"/>
      <c r="L2709" t="inlineStr"/>
      <c r="M2709" t="inlineStr">
        <is>
          <t>nan</t>
        </is>
      </c>
      <c r="N2709" t="b">
        <v>0</v>
      </c>
      <c r="O2709" t="n">
        <v>7.09780349</v>
      </c>
      <c r="P2709" t="n">
        <v>0.003060010413229978</v>
      </c>
      <c r="Q2709" t="n">
        <v>19.05913202845769</v>
      </c>
      <c r="R2709" t="n">
        <v>135.2779738279578</v>
      </c>
      <c r="S2709" t="n">
        <v>0.02171935259046008</v>
      </c>
      <c r="T2709">
        <f>O2709*Q2709</f>
        <v/>
      </c>
      <c r="U2709">
        <f>O2709*P2709</f>
        <v/>
      </c>
    </row>
    <row r="2710">
      <c r="A2710" t="inlineStr">
        <is>
          <t>202606</t>
        </is>
      </c>
      <c r="B2710" t="inlineStr">
        <is>
          <t>Prima</t>
        </is>
      </c>
      <c r="C2710" t="inlineStr">
        <is>
          <t>F2</t>
        </is>
      </c>
      <c r="D2710" t="inlineStr">
        <is>
          <t>IN-FONDO2</t>
        </is>
      </c>
      <c r="E2710" t="inlineStr">
        <is>
          <t>5111151FCIN1</t>
        </is>
      </c>
      <c r="F2710" t="inlineStr">
        <is>
          <t>PEP792009IS1</t>
        </is>
      </c>
      <c r="G2710" t="inlineStr">
        <is>
          <t>ALT</t>
        </is>
      </c>
      <c r="H2710" t="inlineStr">
        <is>
          <t>Sector</t>
        </is>
      </c>
      <c r="I2710" t="inlineStr">
        <is>
          <t>Alts</t>
        </is>
      </c>
      <c r="J2710" t="inlineStr">
        <is>
          <t>Proxies</t>
        </is>
      </c>
      <c r="K2710" t="inlineStr"/>
      <c r="L2710" t="inlineStr"/>
      <c r="M2710" t="inlineStr">
        <is>
          <t>nan</t>
        </is>
      </c>
      <c r="N2710" t="b">
        <v>0</v>
      </c>
      <c r="O2710" t="n">
        <v>6.78134136</v>
      </c>
      <c r="P2710" t="n">
        <v>0.0004935554530310783</v>
      </c>
      <c r="Q2710" t="n">
        <v>3.074087101800199</v>
      </c>
      <c r="R2710" t="n">
        <v>20.84643400768022</v>
      </c>
      <c r="S2710" t="n">
        <v>0.003346968007093189</v>
      </c>
      <c r="T2710">
        <f>O2710*Q2710</f>
        <v/>
      </c>
      <c r="U2710">
        <f>O2710*P2710</f>
        <v/>
      </c>
    </row>
    <row r="2711">
      <c r="A2711" t="inlineStr">
        <is>
          <t>202606</t>
        </is>
      </c>
      <c r="B2711" t="inlineStr">
        <is>
          <t>Prima</t>
        </is>
      </c>
      <c r="C2711" t="inlineStr">
        <is>
          <t>F3</t>
        </is>
      </c>
      <c r="D2711" t="inlineStr">
        <is>
          <t>IN-FONDO3</t>
        </is>
      </c>
      <c r="E2711" t="inlineStr">
        <is>
          <t>5111151FCIN1</t>
        </is>
      </c>
      <c r="F2711" t="inlineStr">
        <is>
          <t>PEP792009IS1</t>
        </is>
      </c>
      <c r="G2711" t="inlineStr">
        <is>
          <t>ALT</t>
        </is>
      </c>
      <c r="H2711" t="inlineStr">
        <is>
          <t>Sector</t>
        </is>
      </c>
      <c r="I2711" t="inlineStr">
        <is>
          <t>Alts</t>
        </is>
      </c>
      <c r="J2711" t="inlineStr">
        <is>
          <t>Proxies</t>
        </is>
      </c>
      <c r="K2711" t="inlineStr"/>
      <c r="L2711" t="inlineStr"/>
      <c r="M2711" t="inlineStr">
        <is>
          <t>nan</t>
        </is>
      </c>
      <c r="N2711" t="b">
        <v>0</v>
      </c>
      <c r="O2711" t="n">
        <v>6.78134136</v>
      </c>
      <c r="P2711" t="n">
        <v>0.001788742982806438</v>
      </c>
      <c r="Q2711" t="n">
        <v>1.53036658901219</v>
      </c>
      <c r="R2711" t="n">
        <v>10.37793824603048</v>
      </c>
      <c r="S2711" t="n">
        <v>0.01213007677171506</v>
      </c>
      <c r="T2711">
        <f>O2711*Q2711</f>
        <v/>
      </c>
      <c r="U2711">
        <f>O2711*P2711</f>
        <v/>
      </c>
    </row>
    <row r="2712">
      <c r="A2712" t="inlineStr">
        <is>
          <t>202606</t>
        </is>
      </c>
      <c r="B2712" t="inlineStr">
        <is>
          <t>Prima</t>
        </is>
      </c>
      <c r="C2712" t="inlineStr">
        <is>
          <t>F1</t>
        </is>
      </c>
      <c r="D2712" t="inlineStr">
        <is>
          <t>IN-FONDO1</t>
        </is>
      </c>
      <c r="E2712" t="inlineStr">
        <is>
          <t>15532427PD99</t>
        </is>
      </c>
      <c r="F2712" t="inlineStr">
        <is>
          <t>USP0R137PD99</t>
        </is>
      </c>
      <c r="G2712" t="inlineStr">
        <is>
          <t>BU</t>
        </is>
      </c>
      <c r="H2712" t="inlineStr">
        <is>
          <t>Sector</t>
        </is>
      </c>
      <c r="I2712" t="inlineStr">
        <is>
          <t>Proxies</t>
        </is>
      </c>
      <c r="J2712" t="inlineStr">
        <is>
          <t>Proxies</t>
        </is>
      </c>
      <c r="K2712" t="inlineStr"/>
      <c r="L2712" t="inlineStr"/>
      <c r="M2712" t="inlineStr">
        <is>
          <t>nan</t>
        </is>
      </c>
      <c r="N2712" t="b">
        <v>0</v>
      </c>
      <c r="O2712" t="n">
        <v>3.53598301</v>
      </c>
      <c r="P2712" t="n">
        <v>0.01703952973307664</v>
      </c>
      <c r="Q2712" t="n">
        <v>32.2131337519036</v>
      </c>
      <c r="R2712" t="n">
        <v>113.9050936455887</v>
      </c>
      <c r="S2712" t="n">
        <v>0.06025148763454884</v>
      </c>
      <c r="T2712">
        <f>O2712*Q2712</f>
        <v/>
      </c>
      <c r="U2712">
        <f>O2712*P2712</f>
        <v/>
      </c>
    </row>
    <row r="2713">
      <c r="A2713" t="inlineStr">
        <is>
          <t>202606</t>
        </is>
      </c>
      <c r="B2713" t="inlineStr">
        <is>
          <t>Prima</t>
        </is>
      </c>
      <c r="C2713" t="inlineStr">
        <is>
          <t>F2</t>
        </is>
      </c>
      <c r="D2713" t="inlineStr">
        <is>
          <t>IN-FONDO2</t>
        </is>
      </c>
      <c r="E2713" t="inlineStr">
        <is>
          <t>15532427PD99</t>
        </is>
      </c>
      <c r="F2713" t="inlineStr">
        <is>
          <t>USP0R137PD99</t>
        </is>
      </c>
      <c r="G2713" t="inlineStr">
        <is>
          <t>BU</t>
        </is>
      </c>
      <c r="H2713" t="inlineStr">
        <is>
          <t>Sector</t>
        </is>
      </c>
      <c r="I2713" t="inlineStr">
        <is>
          <t>Proxies</t>
        </is>
      </c>
      <c r="J2713" t="inlineStr">
        <is>
          <t>Proxies</t>
        </is>
      </c>
      <c r="K2713" t="inlineStr"/>
      <c r="L2713" t="inlineStr"/>
      <c r="M2713" t="inlineStr">
        <is>
          <t>nan</t>
        </is>
      </c>
      <c r="N2713" t="b">
        <v>0</v>
      </c>
      <c r="O2713" t="n">
        <v>3.53598301</v>
      </c>
      <c r="P2713" t="n">
        <v>0.007627029581939723</v>
      </c>
      <c r="Q2713" t="n">
        <v>47.50459774864063</v>
      </c>
      <c r="R2713" t="n">
        <v>167.9754505360775</v>
      </c>
      <c r="S2713" t="n">
        <v>0.02696904701850626</v>
      </c>
      <c r="T2713">
        <f>O2713*Q2713</f>
        <v/>
      </c>
      <c r="U2713">
        <f>O2713*P2713</f>
        <v/>
      </c>
    </row>
    <row r="2714">
      <c r="A2714" t="inlineStr">
        <is>
          <t>202606</t>
        </is>
      </c>
      <c r="B2714" t="inlineStr">
        <is>
          <t>Prima</t>
        </is>
      </c>
      <c r="C2714" t="inlineStr">
        <is>
          <t>F1</t>
        </is>
      </c>
      <c r="D2714" t="inlineStr">
        <is>
          <t>IN-FONDO1</t>
        </is>
      </c>
      <c r="E2714" t="inlineStr">
        <is>
          <t>22583521701U</t>
        </is>
      </c>
      <c r="F2714" t="inlineStr">
        <is>
          <t>CVL14017HL12</t>
        </is>
      </c>
      <c r="G2714" t="inlineStr">
        <is>
          <t>BU</t>
        </is>
      </c>
      <c r="H2714" t="inlineStr">
        <is>
          <t>Sector</t>
        </is>
      </c>
      <c r="I2714" t="inlineStr">
        <is>
          <t>Proxies</t>
        </is>
      </c>
      <c r="J2714" t="inlineStr">
        <is>
          <t>Proxies</t>
        </is>
      </c>
      <c r="K2714" t="inlineStr"/>
      <c r="L2714" t="inlineStr">
        <is>
          <t>Inca Rail</t>
        </is>
      </c>
      <c r="M2714" t="inlineStr">
        <is>
          <t>Inca Rail</t>
        </is>
      </c>
      <c r="N2714" t="b">
        <v>0</v>
      </c>
      <c r="O2714" t="n">
        <v>29.00131826</v>
      </c>
      <c r="P2714" t="n">
        <v>0.002887242920275012</v>
      </c>
      <c r="Q2714" t="n">
        <v>5.458316269404603</v>
      </c>
      <c r="R2714" t="n">
        <v>158.2983672927388</v>
      </c>
      <c r="S2714" t="n">
        <v>0.08373385082482743</v>
      </c>
      <c r="T2714">
        <f>O2714*Q2714</f>
        <v/>
      </c>
      <c r="U2714">
        <f>O2714*P2714</f>
        <v/>
      </c>
    </row>
    <row r="2715">
      <c r="A2715" t="inlineStr">
        <is>
          <t>202606</t>
        </is>
      </c>
      <c r="B2715" t="inlineStr">
        <is>
          <t>Prima</t>
        </is>
      </c>
      <c r="C2715" t="inlineStr">
        <is>
          <t>F2</t>
        </is>
      </c>
      <c r="D2715" t="inlineStr">
        <is>
          <t>IN-FONDO2</t>
        </is>
      </c>
      <c r="E2715" t="inlineStr">
        <is>
          <t>2702022AT02A</t>
        </is>
      </c>
      <c r="F2715" t="inlineStr">
        <is>
          <t>PEP80050F333</t>
        </is>
      </c>
      <c r="G2715" t="inlineStr">
        <is>
          <t>BU</t>
        </is>
      </c>
      <c r="H2715" t="inlineStr">
        <is>
          <t>Sector</t>
        </is>
      </c>
      <c r="I2715" t="inlineStr">
        <is>
          <t>Proxies</t>
        </is>
      </c>
      <c r="J2715" t="inlineStr">
        <is>
          <t>Proxies</t>
        </is>
      </c>
      <c r="K2715" t="inlineStr"/>
      <c r="L2715" t="inlineStr">
        <is>
          <t>Creditítulos Sociedad Titulizadora</t>
        </is>
      </c>
      <c r="M2715" t="inlineStr">
        <is>
          <t>Creditítulos Sociedad Titulizadora</t>
        </is>
      </c>
      <c r="N2715" t="b">
        <v>0</v>
      </c>
      <c r="O2715" t="n">
        <v>3.53598301</v>
      </c>
      <c r="P2715" t="n">
        <v>0.000501653401214994</v>
      </c>
      <c r="Q2715" t="n">
        <v>3.12452479408045</v>
      </c>
      <c r="R2715" t="n">
        <v>11.04826658619222</v>
      </c>
      <c r="S2715" t="n">
        <v>0.001773837903604932</v>
      </c>
      <c r="T2715">
        <f>O2715*Q2715</f>
        <v/>
      </c>
      <c r="U2715">
        <f>O2715*P2715</f>
        <v/>
      </c>
    </row>
    <row r="2716">
      <c r="A2716" t="inlineStr">
        <is>
          <t>202606</t>
        </is>
      </c>
      <c r="B2716" t="inlineStr">
        <is>
          <t>Prima</t>
        </is>
      </c>
      <c r="C2716" t="inlineStr">
        <is>
          <t>F2</t>
        </is>
      </c>
      <c r="D2716" t="inlineStr">
        <is>
          <t>IN-FONDO2</t>
        </is>
      </c>
      <c r="E2716" t="inlineStr">
        <is>
          <t>22584221801U</t>
        </is>
      </c>
      <c r="F2716" t="inlineStr">
        <is>
          <t>CVL74200B016</t>
        </is>
      </c>
      <c r="G2716" t="inlineStr">
        <is>
          <t>BU</t>
        </is>
      </c>
      <c r="H2716" t="inlineStr">
        <is>
          <t>Sector</t>
        </is>
      </c>
      <c r="I2716" t="inlineStr">
        <is>
          <t>Proxies</t>
        </is>
      </c>
      <c r="J2716" t="inlineStr">
        <is>
          <t>Proxies</t>
        </is>
      </c>
      <c r="K2716" t="inlineStr"/>
      <c r="L2716" t="inlineStr">
        <is>
          <t>Inversiones Nacionales de Turismo</t>
        </is>
      </c>
      <c r="M2716" t="inlineStr">
        <is>
          <t>Inversiones Nacionales de Turismo</t>
        </is>
      </c>
      <c r="N2716" t="b">
        <v>0</v>
      </c>
      <c r="O2716" t="n">
        <v>11.69139653</v>
      </c>
      <c r="P2716" t="n">
        <v>0.002351388931066422</v>
      </c>
      <c r="Q2716" t="n">
        <v>14.64551620271914</v>
      </c>
      <c r="R2716" t="n">
        <v>171.2265373125294</v>
      </c>
      <c r="S2716" t="n">
        <v>0.02749102038935037</v>
      </c>
      <c r="T2716">
        <f>O2716*Q2716</f>
        <v/>
      </c>
      <c r="U2716">
        <f>O2716*P2716</f>
        <v/>
      </c>
    </row>
    <row r="2717">
      <c r="A2717" t="inlineStr">
        <is>
          <t>202606</t>
        </is>
      </c>
      <c r="B2717" t="inlineStr">
        <is>
          <t>Prima</t>
        </is>
      </c>
      <c r="C2717" t="inlineStr">
        <is>
          <t>F1</t>
        </is>
      </c>
      <c r="D2717" t="inlineStr">
        <is>
          <t>IN-FONDO1</t>
        </is>
      </c>
      <c r="E2717" t="inlineStr">
        <is>
          <t>22584221801U</t>
        </is>
      </c>
      <c r="F2717" t="inlineStr">
        <is>
          <t>CVL74200B016</t>
        </is>
      </c>
      <c r="G2717" t="inlineStr">
        <is>
          <t>BU</t>
        </is>
      </c>
      <c r="H2717" t="inlineStr">
        <is>
          <t>Sector</t>
        </is>
      </c>
      <c r="I2717" t="inlineStr">
        <is>
          <t>Proxies</t>
        </is>
      </c>
      <c r="J2717" t="inlineStr">
        <is>
          <t>Proxies</t>
        </is>
      </c>
      <c r="K2717" t="inlineStr"/>
      <c r="L2717" t="inlineStr">
        <is>
          <t>Inversiones Nacionales de Turismo</t>
        </is>
      </c>
      <c r="M2717" t="inlineStr">
        <is>
          <t>Inversiones Nacionales de Turismo</t>
        </is>
      </c>
      <c r="N2717" t="b">
        <v>0</v>
      </c>
      <c r="O2717" t="n">
        <v>11.69139653</v>
      </c>
      <c r="P2717" t="n">
        <v>0.002546965454351488</v>
      </c>
      <c r="Q2717" t="n">
        <v>4.815023661318399</v>
      </c>
      <c r="R2717" t="n">
        <v>56.29435092580583</v>
      </c>
      <c r="S2717" t="n">
        <v>0.02977758307503486</v>
      </c>
      <c r="T2717">
        <f>O2717*Q2717</f>
        <v/>
      </c>
      <c r="U2717">
        <f>O2717*P2717</f>
        <v/>
      </c>
    </row>
    <row r="2718">
      <c r="A2718" t="inlineStr">
        <is>
          <t>202606</t>
        </is>
      </c>
      <c r="B2718" t="inlineStr">
        <is>
          <t>Prima</t>
        </is>
      </c>
      <c r="C2718" t="inlineStr">
        <is>
          <t>F1</t>
        </is>
      </c>
      <c r="D2718" t="inlineStr">
        <is>
          <t>IN-FONDO1</t>
        </is>
      </c>
      <c r="E2718" t="inlineStr">
        <is>
          <t>2258402PAE36</t>
        </is>
      </c>
      <c r="F2718" t="inlineStr">
        <is>
          <t>USP5300PAE36</t>
        </is>
      </c>
      <c r="G2718" t="inlineStr">
        <is>
          <t>BU</t>
        </is>
      </c>
      <c r="H2718" t="inlineStr">
        <is>
          <t>Sector</t>
        </is>
      </c>
      <c r="I2718" t="inlineStr">
        <is>
          <t>Proxies</t>
        </is>
      </c>
      <c r="J2718" t="inlineStr">
        <is>
          <t>Proxies</t>
        </is>
      </c>
      <c r="K2718" t="inlineStr"/>
      <c r="L2718" t="inlineStr"/>
      <c r="M2718" t="inlineStr">
        <is>
          <t>nan</t>
        </is>
      </c>
      <c r="N2718" t="b">
        <v>0</v>
      </c>
      <c r="O2718" t="n">
        <v>208.84838501</v>
      </c>
      <c r="P2718" t="n">
        <v>0.007917026794438214</v>
      </c>
      <c r="Q2718" t="n">
        <v>14.96709398919511</v>
      </c>
      <c r="R2718" t="n">
        <v>3125.853407936277</v>
      </c>
      <c r="S2718" t="n">
        <v>1.653458260099318</v>
      </c>
      <c r="T2718">
        <f>O2718*Q2718</f>
        <v/>
      </c>
      <c r="U2718">
        <f>O2718*P2718</f>
        <v/>
      </c>
    </row>
    <row r="2719">
      <c r="A2719" t="inlineStr">
        <is>
          <t>202606</t>
        </is>
      </c>
      <c r="B2719" t="inlineStr">
        <is>
          <t>Prima</t>
        </is>
      </c>
      <c r="C2719" t="inlineStr">
        <is>
          <t>F2</t>
        </is>
      </c>
      <c r="D2719" t="inlineStr">
        <is>
          <t>IN-FONDO2</t>
        </is>
      </c>
      <c r="E2719" t="inlineStr">
        <is>
          <t>2258402PAE36</t>
        </is>
      </c>
      <c r="F2719" t="inlineStr">
        <is>
          <t>USP5300PAE36</t>
        </is>
      </c>
      <c r="G2719" t="inlineStr">
        <is>
          <t>BU</t>
        </is>
      </c>
      <c r="H2719" t="inlineStr">
        <is>
          <t>Sector</t>
        </is>
      </c>
      <c r="I2719" t="inlineStr">
        <is>
          <t>Proxies</t>
        </is>
      </c>
      <c r="J2719" t="inlineStr">
        <is>
          <t>Proxies</t>
        </is>
      </c>
      <c r="K2719" t="inlineStr"/>
      <c r="L2719" t="inlineStr"/>
      <c r="M2719" t="inlineStr">
        <is>
          <t>nan</t>
        </is>
      </c>
      <c r="N2719" t="b">
        <v>0</v>
      </c>
      <c r="O2719" t="n">
        <v>208.84838501</v>
      </c>
      <c r="P2719" t="n">
        <v>0.001440891872158582</v>
      </c>
      <c r="Q2719" t="n">
        <v>8.974527770058954</v>
      </c>
      <c r="R2719" t="n">
        <v>1874.315631004209</v>
      </c>
      <c r="S2719" t="n">
        <v>0.3009279404743553</v>
      </c>
      <c r="T2719">
        <f>O2719*Q2719</f>
        <v/>
      </c>
      <c r="U2719">
        <f>O2719*P2719</f>
        <v/>
      </c>
    </row>
    <row r="2720">
      <c r="A2720" t="inlineStr">
        <is>
          <t>202606</t>
        </is>
      </c>
      <c r="B2720" t="inlineStr">
        <is>
          <t>Prima</t>
        </is>
      </c>
      <c r="C2720" t="inlineStr">
        <is>
          <t>F2</t>
        </is>
      </c>
      <c r="D2720" t="inlineStr">
        <is>
          <t>IN-FONDO2</t>
        </is>
      </c>
      <c r="E2720" t="inlineStr">
        <is>
          <t>2220882KAD92</t>
        </is>
      </c>
      <c r="F2720" t="inlineStr">
        <is>
          <t>USP6040KAD92</t>
        </is>
      </c>
      <c r="G2720" t="inlineStr">
        <is>
          <t>BU</t>
        </is>
      </c>
      <c r="H2720" t="inlineStr">
        <is>
          <t>Sector</t>
        </is>
      </c>
      <c r="I2720" t="inlineStr">
        <is>
          <t>Proxies</t>
        </is>
      </c>
      <c r="J2720" t="inlineStr">
        <is>
          <t>Proxies</t>
        </is>
      </c>
      <c r="K2720" t="inlineStr"/>
      <c r="L2720" t="inlineStr"/>
      <c r="M2720" t="inlineStr">
        <is>
          <t>nan</t>
        </is>
      </c>
      <c r="N2720" t="b">
        <v>0</v>
      </c>
      <c r="O2720" t="n">
        <v>250.58497259</v>
      </c>
      <c r="P2720" t="n">
        <v>0.0004059182779039785</v>
      </c>
      <c r="Q2720" t="n">
        <v>2.528243047111052</v>
      </c>
      <c r="R2720" t="n">
        <v>633.5397146611811</v>
      </c>
      <c r="S2720" t="n">
        <v>0.1017170205423484</v>
      </c>
      <c r="T2720">
        <f>O2720*Q2720</f>
        <v/>
      </c>
      <c r="U2720">
        <f>O2720*P2720</f>
        <v/>
      </c>
    </row>
    <row r="2721">
      <c r="A2721" t="inlineStr">
        <is>
          <t>202606</t>
        </is>
      </c>
      <c r="B2721" t="inlineStr">
        <is>
          <t>Prima</t>
        </is>
      </c>
      <c r="C2721" t="inlineStr">
        <is>
          <t>F1</t>
        </is>
      </c>
      <c r="D2721" t="inlineStr">
        <is>
          <t>IN-FONDO1</t>
        </is>
      </c>
      <c r="E2721" t="inlineStr">
        <is>
          <t>22204726AA03</t>
        </is>
      </c>
      <c r="F2721" t="inlineStr">
        <is>
          <t>USP73906AA03</t>
        </is>
      </c>
      <c r="G2721" t="inlineStr">
        <is>
          <t>BU</t>
        </is>
      </c>
      <c r="H2721" t="inlineStr">
        <is>
          <t>Sector</t>
        </is>
      </c>
      <c r="I2721" t="inlineStr">
        <is>
          <t>Proxies</t>
        </is>
      </c>
      <c r="J2721" t="inlineStr">
        <is>
          <t>Proxies</t>
        </is>
      </c>
      <c r="K2721" t="inlineStr"/>
      <c r="L2721" t="inlineStr"/>
      <c r="M2721" t="inlineStr">
        <is>
          <t>nan</t>
        </is>
      </c>
      <c r="N2721" t="b">
        <v>0</v>
      </c>
      <c r="O2721" t="n">
        <v>250.58497259</v>
      </c>
      <c r="P2721" t="n">
        <v>0.003204766815201802</v>
      </c>
      <c r="Q2721" t="n">
        <v>6.058593381327882</v>
      </c>
      <c r="R2721" t="n">
        <v>1518.192456394003</v>
      </c>
      <c r="S2721" t="n">
        <v>0.8030664045446853</v>
      </c>
      <c r="T2721">
        <f>O2721*Q2721</f>
        <v/>
      </c>
      <c r="U2721">
        <f>O2721*P2721</f>
        <v/>
      </c>
    </row>
    <row r="2722">
      <c r="A2722" t="inlineStr">
        <is>
          <t>202606</t>
        </is>
      </c>
      <c r="B2722" t="inlineStr">
        <is>
          <t>Prima</t>
        </is>
      </c>
      <c r="C2722" t="inlineStr">
        <is>
          <t>F2</t>
        </is>
      </c>
      <c r="D2722" t="inlineStr">
        <is>
          <t>IN-FONDO2</t>
        </is>
      </c>
      <c r="E2722" t="inlineStr">
        <is>
          <t>22204726AA03</t>
        </is>
      </c>
      <c r="F2722" t="inlineStr">
        <is>
          <t>USP73906AA03</t>
        </is>
      </c>
      <c r="G2722" t="inlineStr">
        <is>
          <t>BU</t>
        </is>
      </c>
      <c r="H2722" t="inlineStr">
        <is>
          <t>Sector</t>
        </is>
      </c>
      <c r="I2722" t="inlineStr">
        <is>
          <t>Proxies</t>
        </is>
      </c>
      <c r="J2722" t="inlineStr">
        <is>
          <t>Proxies</t>
        </is>
      </c>
      <c r="K2722" t="inlineStr"/>
      <c r="L2722" t="inlineStr"/>
      <c r="M2722" t="inlineStr">
        <is>
          <t>nan</t>
        </is>
      </c>
      <c r="N2722" t="b">
        <v>0</v>
      </c>
      <c r="O2722" t="n">
        <v>250.58497259</v>
      </c>
      <c r="P2722" t="n">
        <v>0.001587446627170553</v>
      </c>
      <c r="Q2722" t="n">
        <v>9.887337220999045</v>
      </c>
      <c r="R2722" t="n">
        <v>2477.618126512133</v>
      </c>
      <c r="S2722" t="n">
        <v>0.397790269557621</v>
      </c>
      <c r="T2722">
        <f>O2722*Q2722</f>
        <v/>
      </c>
      <c r="U2722">
        <f>O2722*P2722</f>
        <v/>
      </c>
    </row>
    <row r="2723">
      <c r="A2723" t="inlineStr">
        <is>
          <t>202606</t>
        </is>
      </c>
      <c r="B2723" t="inlineStr">
        <is>
          <t>Prima</t>
        </is>
      </c>
      <c r="C2723" t="inlineStr">
        <is>
          <t>F2</t>
        </is>
      </c>
      <c r="D2723" t="inlineStr">
        <is>
          <t>IN-FONDO2</t>
        </is>
      </c>
      <c r="E2723" t="inlineStr">
        <is>
          <t>2702021PAT1U</t>
        </is>
      </c>
      <c r="F2723" t="inlineStr">
        <is>
          <t>CVL80050F091</t>
        </is>
      </c>
      <c r="G2723" t="inlineStr">
        <is>
          <t>BU</t>
        </is>
      </c>
      <c r="H2723" t="inlineStr">
        <is>
          <t>Sector</t>
        </is>
      </c>
      <c r="I2723" t="inlineStr">
        <is>
          <t>Proxies</t>
        </is>
      </c>
      <c r="J2723" t="inlineStr">
        <is>
          <t>Proxies</t>
        </is>
      </c>
      <c r="K2723" t="inlineStr"/>
      <c r="L2723" t="inlineStr"/>
      <c r="M2723" t="inlineStr">
        <is>
          <t>nan</t>
        </is>
      </c>
      <c r="N2723" t="b">
        <v>0</v>
      </c>
      <c r="O2723" t="n">
        <v>3.53598301</v>
      </c>
      <c r="P2723" t="n">
        <v>0.000663411647710183</v>
      </c>
      <c r="Q2723" t="n">
        <v>4.132028482079145</v>
      </c>
      <c r="R2723" t="n">
        <v>14.61078250946794</v>
      </c>
      <c r="S2723" t="n">
        <v>0.002345812314939313</v>
      </c>
      <c r="T2723">
        <f>O2723*Q2723</f>
        <v/>
      </c>
      <c r="U2723">
        <f>O2723*P2723</f>
        <v/>
      </c>
    </row>
    <row r="2724">
      <c r="A2724" t="inlineStr">
        <is>
          <t>202606</t>
        </is>
      </c>
      <c r="B2724" t="inlineStr">
        <is>
          <t>Prima</t>
        </is>
      </c>
      <c r="C2724" t="inlineStr">
        <is>
          <t>F1</t>
        </is>
      </c>
      <c r="D2724" t="inlineStr">
        <is>
          <t>IN-FONDO1</t>
        </is>
      </c>
      <c r="E2724" t="inlineStr">
        <is>
          <t>2702021PAT1U</t>
        </is>
      </c>
      <c r="F2724" t="inlineStr">
        <is>
          <t>CVL80050F091</t>
        </is>
      </c>
      <c r="G2724" t="inlineStr">
        <is>
          <t>BU</t>
        </is>
      </c>
      <c r="H2724" t="inlineStr">
        <is>
          <t>Sector</t>
        </is>
      </c>
      <c r="I2724" t="inlineStr">
        <is>
          <t>Proxies</t>
        </is>
      </c>
      <c r="J2724" t="inlineStr">
        <is>
          <t>Proxies</t>
        </is>
      </c>
      <c r="K2724" t="inlineStr"/>
      <c r="L2724" t="inlineStr"/>
      <c r="M2724" t="inlineStr">
        <is>
          <t>nan</t>
        </is>
      </c>
      <c r="N2724" t="b">
        <v>0</v>
      </c>
      <c r="O2724" t="n">
        <v>3.53598301</v>
      </c>
      <c r="P2724" t="n">
        <v>0.002271415741821987</v>
      </c>
      <c r="Q2724" t="n">
        <v>4.294098501759509</v>
      </c>
      <c r="R2724" t="n">
        <v>15.18385934548808</v>
      </c>
      <c r="S2724" t="n">
        <v>0.008031687471729092</v>
      </c>
      <c r="T2724">
        <f>O2724*Q2724</f>
        <v/>
      </c>
      <c r="U2724">
        <f>O2724*P2724</f>
        <v/>
      </c>
    </row>
    <row r="2725">
      <c r="A2725" t="inlineStr">
        <is>
          <t>202606</t>
        </is>
      </c>
      <c r="B2725" t="inlineStr">
        <is>
          <t>Prima</t>
        </is>
      </c>
      <c r="C2725" t="inlineStr">
        <is>
          <t>F1</t>
        </is>
      </c>
      <c r="D2725" t="inlineStr">
        <is>
          <t>IN-FONDO1</t>
        </is>
      </c>
      <c r="E2725" t="inlineStr">
        <is>
          <t>21001112601A</t>
        </is>
      </c>
      <c r="F2725" t="inlineStr">
        <is>
          <t>PEP11600D110</t>
        </is>
      </c>
      <c r="G2725" t="inlineStr">
        <is>
          <t>BU</t>
        </is>
      </c>
      <c r="H2725" t="inlineStr">
        <is>
          <t>Sector</t>
        </is>
      </c>
      <c r="I2725" t="inlineStr">
        <is>
          <t>Proxies</t>
        </is>
      </c>
      <c r="J2725" t="inlineStr">
        <is>
          <t>Proxies</t>
        </is>
      </c>
      <c r="K2725" t="inlineStr"/>
      <c r="L2725" t="inlineStr"/>
      <c r="M2725" t="inlineStr">
        <is>
          <t>nan</t>
        </is>
      </c>
      <c r="N2725" t="b">
        <v>0</v>
      </c>
      <c r="O2725" t="n">
        <v>3.53598301</v>
      </c>
      <c r="P2725" t="n">
        <v>0.005535568683448328</v>
      </c>
      <c r="Q2725" t="n">
        <v>10.46496101630223</v>
      </c>
      <c r="R2725" t="n">
        <v>37.00392435395703</v>
      </c>
      <c r="S2725" t="n">
        <v>0.01957367681536135</v>
      </c>
      <c r="T2725">
        <f>O2725*Q2725</f>
        <v/>
      </c>
      <c r="U2725">
        <f>O2725*P2725</f>
        <v/>
      </c>
    </row>
    <row r="2726">
      <c r="A2726" t="inlineStr">
        <is>
          <t>202606</t>
        </is>
      </c>
      <c r="B2726" t="inlineStr">
        <is>
          <t>Prima</t>
        </is>
      </c>
      <c r="C2726" t="inlineStr">
        <is>
          <t>F1</t>
        </is>
      </c>
      <c r="D2726" t="inlineStr">
        <is>
          <t>IN-FONDO1</t>
        </is>
      </c>
      <c r="E2726" t="inlineStr">
        <is>
          <t>2220091VAC83</t>
        </is>
      </c>
      <c r="F2726" t="inlineStr">
        <is>
          <t>USP6411VAC83</t>
        </is>
      </c>
      <c r="G2726" t="inlineStr">
        <is>
          <t>BU</t>
        </is>
      </c>
      <c r="H2726" t="inlineStr">
        <is>
          <t>Sector</t>
        </is>
      </c>
      <c r="I2726" t="inlineStr">
        <is>
          <t>Proxies</t>
        </is>
      </c>
      <c r="J2726" t="inlineStr">
        <is>
          <t>Proxies</t>
        </is>
      </c>
      <c r="K2726" t="inlineStr"/>
      <c r="L2726" t="inlineStr"/>
      <c r="M2726" t="inlineStr">
        <is>
          <t>nan</t>
        </is>
      </c>
      <c r="N2726" t="b">
        <v>0</v>
      </c>
      <c r="O2726" t="n">
        <v>250.58497259</v>
      </c>
      <c r="P2726" t="n">
        <v>0.01086828151892537</v>
      </c>
      <c r="Q2726" t="n">
        <v>20.5464242092831</v>
      </c>
      <c r="R2726" t="n">
        <v>5148.625147305717</v>
      </c>
      <c r="S2726" t="n">
        <v>2.723428026520318</v>
      </c>
      <c r="T2726">
        <f>O2726*Q2726</f>
        <v/>
      </c>
      <c r="U2726">
        <f>O2726*P2726</f>
        <v/>
      </c>
    </row>
    <row r="2727">
      <c r="A2727" t="inlineStr">
        <is>
          <t>202606</t>
        </is>
      </c>
      <c r="B2727" t="inlineStr">
        <is>
          <t>Prima</t>
        </is>
      </c>
      <c r="C2727" t="inlineStr">
        <is>
          <t>F2</t>
        </is>
      </c>
      <c r="D2727" t="inlineStr">
        <is>
          <t>IN-FONDO2</t>
        </is>
      </c>
      <c r="E2727" t="inlineStr">
        <is>
          <t>2220091VAC83</t>
        </is>
      </c>
      <c r="F2727" t="inlineStr">
        <is>
          <t>USP6411VAC83</t>
        </is>
      </c>
      <c r="G2727" t="inlineStr">
        <is>
          <t>BU</t>
        </is>
      </c>
      <c r="H2727" t="inlineStr">
        <is>
          <t>Sector</t>
        </is>
      </c>
      <c r="I2727" t="inlineStr">
        <is>
          <t>Proxies</t>
        </is>
      </c>
      <c r="J2727" t="inlineStr">
        <is>
          <t>Proxies</t>
        </is>
      </c>
      <c r="K2727" t="inlineStr"/>
      <c r="L2727" t="inlineStr"/>
      <c r="M2727" t="inlineStr">
        <is>
          <t>nan</t>
        </is>
      </c>
      <c r="N2727" t="b">
        <v>0</v>
      </c>
      <c r="O2727" t="n">
        <v>250.58497259</v>
      </c>
      <c r="P2727" t="n">
        <v>0.004946873663514062</v>
      </c>
      <c r="Q2727" t="n">
        <v>30.81137171082195</v>
      </c>
      <c r="R2727" t="n">
        <v>7720.86673561662</v>
      </c>
      <c r="S2727" t="n">
        <v>1.239612201377864</v>
      </c>
      <c r="T2727">
        <f>O2727*Q2727</f>
        <v/>
      </c>
      <c r="U2727">
        <f>O2727*P2727</f>
        <v/>
      </c>
    </row>
    <row r="2728">
      <c r="A2728" t="inlineStr">
        <is>
          <t>202606</t>
        </is>
      </c>
      <c r="B2728" t="inlineStr">
        <is>
          <t>Prima</t>
        </is>
      </c>
      <c r="C2728" t="inlineStr">
        <is>
          <t>F2</t>
        </is>
      </c>
      <c r="D2728" t="inlineStr">
        <is>
          <t>IN-FONDO2</t>
        </is>
      </c>
      <c r="E2728" t="inlineStr">
        <is>
          <t>25000310A109</t>
        </is>
      </c>
      <c r="F2728" t="inlineStr">
        <is>
          <t>CVL14800A109</t>
        </is>
      </c>
      <c r="G2728" t="inlineStr">
        <is>
          <t>BU</t>
        </is>
      </c>
      <c r="H2728" t="inlineStr">
        <is>
          <t>Sector</t>
        </is>
      </c>
      <c r="I2728" t="inlineStr">
        <is>
          <t>Proxies</t>
        </is>
      </c>
      <c r="J2728" t="inlineStr">
        <is>
          <t>Proxies</t>
        </is>
      </c>
      <c r="K2728" t="inlineStr"/>
      <c r="L2728" t="inlineStr">
        <is>
          <t>Interbank</t>
        </is>
      </c>
      <c r="M2728" t="inlineStr">
        <is>
          <t>Interbank</t>
        </is>
      </c>
      <c r="N2728" t="b">
        <v>0</v>
      </c>
      <c r="O2728" t="n">
        <v>3.53598301</v>
      </c>
      <c r="P2728" t="n">
        <v>0.0007947919841646227</v>
      </c>
      <c r="Q2728" t="n">
        <v>4.950324775321259</v>
      </c>
      <c r="R2728" t="n">
        <v>17.50426429951804</v>
      </c>
      <c r="S2728" t="n">
        <v>0.002810370952490295</v>
      </c>
      <c r="T2728">
        <f>O2728*Q2728</f>
        <v/>
      </c>
      <c r="U2728">
        <f>O2728*P2728</f>
        <v/>
      </c>
    </row>
    <row r="2729">
      <c r="A2729" t="inlineStr">
        <is>
          <t>202606</t>
        </is>
      </c>
      <c r="B2729" t="inlineStr">
        <is>
          <t>Prima</t>
        </is>
      </c>
      <c r="C2729" t="inlineStr">
        <is>
          <t>F2</t>
        </is>
      </c>
      <c r="D2729" t="inlineStr">
        <is>
          <t>IN-FONDO2</t>
        </is>
      </c>
      <c r="E2729" t="inlineStr">
        <is>
          <t>182096345816</t>
        </is>
      </c>
      <c r="F2729" t="inlineStr">
        <is>
          <t>XS0799645816</t>
        </is>
      </c>
      <c r="G2729" t="inlineStr">
        <is>
          <t>BU</t>
        </is>
      </c>
      <c r="H2729" t="inlineStr">
        <is>
          <t>Sector</t>
        </is>
      </c>
      <c r="I2729" t="inlineStr">
        <is>
          <t>Proxies</t>
        </is>
      </c>
      <c r="J2729" t="inlineStr">
        <is>
          <t>Proxies</t>
        </is>
      </c>
      <c r="K2729" t="inlineStr"/>
      <c r="L2729" t="inlineStr">
        <is>
          <t>Línea Amarilla</t>
        </is>
      </c>
      <c r="M2729" t="inlineStr">
        <is>
          <t>Línea Amarilla</t>
        </is>
      </c>
      <c r="N2729" t="b">
        <v>0</v>
      </c>
      <c r="O2729" t="n">
        <v>29.00131826</v>
      </c>
      <c r="P2729" t="n">
        <v>0.007250008276881804</v>
      </c>
      <c r="Q2729" t="n">
        <v>45.15633814809388</v>
      </c>
      <c r="R2729" t="n">
        <v>1309.59333408905</v>
      </c>
      <c r="S2729" t="n">
        <v>0.2102597974254834</v>
      </c>
      <c r="T2729">
        <f>O2729*Q2729</f>
        <v/>
      </c>
      <c r="U2729">
        <f>O2729*P2729</f>
        <v/>
      </c>
    </row>
    <row r="2730">
      <c r="A2730" t="inlineStr">
        <is>
          <t>202606</t>
        </is>
      </c>
      <c r="B2730" t="inlineStr">
        <is>
          <t>Prima</t>
        </is>
      </c>
      <c r="C2730" t="inlineStr">
        <is>
          <t>F1</t>
        </is>
      </c>
      <c r="D2730" t="inlineStr">
        <is>
          <t>IN-FONDO1</t>
        </is>
      </c>
      <c r="E2730" t="inlineStr">
        <is>
          <t>182096345816</t>
        </is>
      </c>
      <c r="F2730" t="inlineStr">
        <is>
          <t>XS0799645816</t>
        </is>
      </c>
      <c r="G2730" t="inlineStr">
        <is>
          <t>BU</t>
        </is>
      </c>
      <c r="H2730" t="inlineStr">
        <is>
          <t>Sector</t>
        </is>
      </c>
      <c r="I2730" t="inlineStr">
        <is>
          <t>Proxies</t>
        </is>
      </c>
      <c r="J2730" t="inlineStr">
        <is>
          <t>Proxies</t>
        </is>
      </c>
      <c r="K2730" t="inlineStr"/>
      <c r="L2730" t="inlineStr">
        <is>
          <t>Línea Amarilla</t>
        </is>
      </c>
      <c r="M2730" t="inlineStr">
        <is>
          <t>Línea Amarilla</t>
        </is>
      </c>
      <c r="N2730" t="b">
        <v>0</v>
      </c>
      <c r="O2730" t="n">
        <v>29.00131826</v>
      </c>
      <c r="P2730" t="n">
        <v>0.0003601431296947206</v>
      </c>
      <c r="Q2730" t="n">
        <v>0.6808485321144173</v>
      </c>
      <c r="R2730" t="n">
        <v>19.74550496670405</v>
      </c>
      <c r="S2730" t="n">
        <v>0.01044462552342905</v>
      </c>
      <c r="T2730">
        <f>O2730*Q2730</f>
        <v/>
      </c>
      <c r="U2730">
        <f>O2730*P2730</f>
        <v/>
      </c>
    </row>
    <row r="2731">
      <c r="A2731" t="inlineStr">
        <is>
          <t>202606</t>
        </is>
      </c>
      <c r="B2731" t="inlineStr">
        <is>
          <t>Prima</t>
        </is>
      </c>
      <c r="C2731" t="inlineStr">
        <is>
          <t>F3</t>
        </is>
      </c>
      <c r="D2731" t="inlineStr">
        <is>
          <t>IN-FONDO3</t>
        </is>
      </c>
      <c r="E2731" t="inlineStr">
        <is>
          <t>182096345816</t>
        </is>
      </c>
      <c r="F2731" t="inlineStr">
        <is>
          <t>XS0799645816</t>
        </is>
      </c>
      <c r="G2731" t="inlineStr">
        <is>
          <t>BU</t>
        </is>
      </c>
      <c r="H2731" t="inlineStr">
        <is>
          <t>Sector</t>
        </is>
      </c>
      <c r="I2731" t="inlineStr">
        <is>
          <t>Proxies</t>
        </is>
      </c>
      <c r="J2731" t="inlineStr">
        <is>
          <t>Proxies</t>
        </is>
      </c>
      <c r="K2731" t="inlineStr"/>
      <c r="L2731" t="inlineStr">
        <is>
          <t>Línea Amarilla</t>
        </is>
      </c>
      <c r="M2731" t="inlineStr">
        <is>
          <t>Línea Amarilla</t>
        </is>
      </c>
      <c r="N2731" t="b">
        <v>0</v>
      </c>
      <c r="O2731" t="n">
        <v>29.00131826</v>
      </c>
      <c r="P2731" t="n">
        <v>0.01479120542706956</v>
      </c>
      <c r="Q2731" t="n">
        <v>12.65467806967352</v>
      </c>
      <c r="R2731" t="n">
        <v>367.0023461764443</v>
      </c>
      <c r="S2731" t="n">
        <v>0.4289644560394835</v>
      </c>
      <c r="T2731">
        <f>O2731*Q2731</f>
        <v/>
      </c>
      <c r="U2731">
        <f>O2731*P2731</f>
        <v/>
      </c>
    </row>
    <row r="2732">
      <c r="A2732" t="inlineStr">
        <is>
          <t>202606</t>
        </is>
      </c>
      <c r="B2732" t="inlineStr">
        <is>
          <t>Prima</t>
        </is>
      </c>
      <c r="C2732" t="inlineStr">
        <is>
          <t>F1</t>
        </is>
      </c>
      <c r="D2732" t="inlineStr">
        <is>
          <t>IN-FONDO1</t>
        </is>
      </c>
      <c r="E2732" t="inlineStr">
        <is>
          <t>22582511602A</t>
        </is>
      </c>
      <c r="F2732" t="inlineStr">
        <is>
          <t>PEP73125M023</t>
        </is>
      </c>
      <c r="G2732" t="inlineStr">
        <is>
          <t>BU</t>
        </is>
      </c>
      <c r="H2732" t="inlineStr">
        <is>
          <t>Sector</t>
        </is>
      </c>
      <c r="I2732" t="inlineStr">
        <is>
          <t>Proxies</t>
        </is>
      </c>
      <c r="J2732" t="inlineStr">
        <is>
          <t>Proxies</t>
        </is>
      </c>
      <c r="K2732" t="inlineStr"/>
      <c r="L2732" t="inlineStr">
        <is>
          <t>Primax</t>
        </is>
      </c>
      <c r="M2732" t="inlineStr">
        <is>
          <t>Primax</t>
        </is>
      </c>
      <c r="N2732" t="b">
        <v>0</v>
      </c>
      <c r="O2732" t="n">
        <v>208.84838501</v>
      </c>
      <c r="P2732" t="n">
        <v>0.0005628958914650925</v>
      </c>
      <c r="Q2732" t="n">
        <v>1.064151471561066</v>
      </c>
      <c r="R2732" t="n">
        <v>222.2463162415435</v>
      </c>
      <c r="S2732" t="n">
        <v>0.1175598978612488</v>
      </c>
      <c r="T2732">
        <f>O2732*Q2732</f>
        <v/>
      </c>
      <c r="U2732">
        <f>O2732*P2732</f>
        <v/>
      </c>
    </row>
    <row r="2733">
      <c r="A2733" t="inlineStr">
        <is>
          <t>202606</t>
        </is>
      </c>
      <c r="B2733" t="inlineStr">
        <is>
          <t>Prima</t>
        </is>
      </c>
      <c r="C2733" t="inlineStr">
        <is>
          <t>F2</t>
        </is>
      </c>
      <c r="D2733" t="inlineStr">
        <is>
          <t>IN-FONDO2</t>
        </is>
      </c>
      <c r="E2733" t="inlineStr">
        <is>
          <t>22582511602A</t>
        </is>
      </c>
      <c r="F2733" t="inlineStr">
        <is>
          <t>PEP73125M023</t>
        </is>
      </c>
      <c r="G2733" t="inlineStr">
        <is>
          <t>BU</t>
        </is>
      </c>
      <c r="H2733" t="inlineStr">
        <is>
          <t>Sector</t>
        </is>
      </c>
      <c r="I2733" t="inlineStr">
        <is>
          <t>Proxies</t>
        </is>
      </c>
      <c r="J2733" t="inlineStr">
        <is>
          <t>Proxies</t>
        </is>
      </c>
      <c r="K2733" t="inlineStr"/>
      <c r="L2733" t="inlineStr">
        <is>
          <t>Primax</t>
        </is>
      </c>
      <c r="M2733" t="inlineStr">
        <is>
          <t>Primax</t>
        </is>
      </c>
      <c r="N2733" t="b">
        <v>0</v>
      </c>
      <c r="O2733" t="n">
        <v>208.84838501</v>
      </c>
      <c r="P2733" t="n">
        <v>2.417997679140618e-06</v>
      </c>
      <c r="Q2733" t="n">
        <v>0.01506038568104107</v>
      </c>
      <c r="R2733" t="n">
        <v>3.145337227113156</v>
      </c>
      <c r="S2733" t="n">
        <v>0.0005049949102464462</v>
      </c>
      <c r="T2733">
        <f>O2733*Q2733</f>
        <v/>
      </c>
      <c r="U2733">
        <f>O2733*P2733</f>
        <v/>
      </c>
    </row>
    <row r="2734">
      <c r="A2734" t="inlineStr">
        <is>
          <t>202606</t>
        </is>
      </c>
      <c r="B2734" t="inlineStr">
        <is>
          <t>Prima</t>
        </is>
      </c>
      <c r="C2734" t="inlineStr">
        <is>
          <t>F1</t>
        </is>
      </c>
      <c r="D2734" t="inlineStr">
        <is>
          <t>IN-FONDO1</t>
        </is>
      </c>
      <c r="E2734" t="inlineStr">
        <is>
          <t>22582511603A</t>
        </is>
      </c>
      <c r="F2734" t="inlineStr">
        <is>
          <t>PEP73125M031</t>
        </is>
      </c>
      <c r="G2734" t="inlineStr">
        <is>
          <t>BU</t>
        </is>
      </c>
      <c r="H2734" t="inlineStr">
        <is>
          <t>Sector</t>
        </is>
      </c>
      <c r="I2734" t="inlineStr">
        <is>
          <t>Proxies</t>
        </is>
      </c>
      <c r="J2734" t="inlineStr">
        <is>
          <t>Proxies</t>
        </is>
      </c>
      <c r="K2734" t="inlineStr"/>
      <c r="L2734" t="inlineStr">
        <is>
          <t>Primax</t>
        </is>
      </c>
      <c r="M2734" t="inlineStr">
        <is>
          <t>Primax</t>
        </is>
      </c>
      <c r="N2734" t="b">
        <v>0</v>
      </c>
      <c r="O2734" t="n">
        <v>208.84838501</v>
      </c>
      <c r="P2734" t="n">
        <v>0.005299049719816237</v>
      </c>
      <c r="Q2734" t="n">
        <v>10.01782326486815</v>
      </c>
      <c r="R2734" t="n">
        <v>2092.206210183318</v>
      </c>
      <c r="S2734" t="n">
        <v>1.106697976071314</v>
      </c>
      <c r="T2734">
        <f>O2734*Q2734</f>
        <v/>
      </c>
      <c r="U2734">
        <f>O2734*P2734</f>
        <v/>
      </c>
    </row>
    <row r="2735">
      <c r="A2735" t="inlineStr">
        <is>
          <t>202606</t>
        </is>
      </c>
      <c r="B2735" t="inlineStr">
        <is>
          <t>Prima</t>
        </is>
      </c>
      <c r="C2735" t="inlineStr">
        <is>
          <t>F2</t>
        </is>
      </c>
      <c r="D2735" t="inlineStr">
        <is>
          <t>IN-FONDO2</t>
        </is>
      </c>
      <c r="E2735" t="inlineStr">
        <is>
          <t>22582511603A</t>
        </is>
      </c>
      <c r="F2735" t="inlineStr">
        <is>
          <t>PEP73125M031</t>
        </is>
      </c>
      <c r="G2735" t="inlineStr">
        <is>
          <t>BU</t>
        </is>
      </c>
      <c r="H2735" t="inlineStr">
        <is>
          <t>Sector</t>
        </is>
      </c>
      <c r="I2735" t="inlineStr">
        <is>
          <t>Proxies</t>
        </is>
      </c>
      <c r="J2735" t="inlineStr">
        <is>
          <t>Proxies</t>
        </is>
      </c>
      <c r="K2735" t="inlineStr"/>
      <c r="L2735" t="inlineStr">
        <is>
          <t>Primax</t>
        </is>
      </c>
      <c r="M2735" t="inlineStr">
        <is>
          <t>Primax</t>
        </is>
      </c>
      <c r="N2735" t="b">
        <v>0</v>
      </c>
      <c r="O2735" t="n">
        <v>208.84838501</v>
      </c>
      <c r="P2735" t="n">
        <v>0.00025988409825257</v>
      </c>
      <c r="Q2735" t="n">
        <v>1.618675975505624</v>
      </c>
      <c r="R2735" t="n">
        <v>338.0578633388359</v>
      </c>
      <c r="S2735" t="n">
        <v>0.0542763742098294</v>
      </c>
      <c r="T2735">
        <f>O2735*Q2735</f>
        <v/>
      </c>
      <c r="U2735">
        <f>O2735*P2735</f>
        <v/>
      </c>
    </row>
    <row r="2736">
      <c r="A2736" t="inlineStr">
        <is>
          <t>202606</t>
        </is>
      </c>
      <c r="B2736" t="inlineStr">
        <is>
          <t>Prima</t>
        </is>
      </c>
      <c r="C2736" t="inlineStr">
        <is>
          <t>F2</t>
        </is>
      </c>
      <c r="D2736" t="inlineStr">
        <is>
          <t>IN-FONDO2</t>
        </is>
      </c>
      <c r="E2736" t="inlineStr">
        <is>
          <t>22582511904A</t>
        </is>
      </c>
      <c r="F2736" t="inlineStr">
        <is>
          <t>PEP73125M064</t>
        </is>
      </c>
      <c r="G2736" t="inlineStr">
        <is>
          <t>BU</t>
        </is>
      </c>
      <c r="H2736" t="inlineStr">
        <is>
          <t>Sector</t>
        </is>
      </c>
      <c r="I2736" t="inlineStr">
        <is>
          <t>Proxies</t>
        </is>
      </c>
      <c r="J2736" t="inlineStr">
        <is>
          <t>Proxies</t>
        </is>
      </c>
      <c r="K2736" t="inlineStr"/>
      <c r="L2736" t="inlineStr">
        <is>
          <t>Primax</t>
        </is>
      </c>
      <c r="M2736" t="inlineStr">
        <is>
          <t>Primax</t>
        </is>
      </c>
      <c r="N2736" t="b">
        <v>0</v>
      </c>
      <c r="O2736" t="n">
        <v>208.84838501</v>
      </c>
      <c r="P2736" t="n">
        <v>0.000134854924386099</v>
      </c>
      <c r="Q2736" t="n">
        <v>0.8399376019931122</v>
      </c>
      <c r="R2736" t="n">
        <v>175.4196116854336</v>
      </c>
      <c r="S2736" t="n">
        <v>0.02816423316868244</v>
      </c>
      <c r="T2736">
        <f>O2736*Q2736</f>
        <v/>
      </c>
      <c r="U2736">
        <f>O2736*P2736</f>
        <v/>
      </c>
    </row>
    <row r="2737">
      <c r="A2737" t="inlineStr">
        <is>
          <t>202606</t>
        </is>
      </c>
      <c r="B2737" t="inlineStr">
        <is>
          <t>Prima</t>
        </is>
      </c>
      <c r="C2737" t="inlineStr">
        <is>
          <t>F1</t>
        </is>
      </c>
      <c r="D2737" t="inlineStr">
        <is>
          <t>IN-FONDO1</t>
        </is>
      </c>
      <c r="E2737" t="inlineStr">
        <is>
          <t>22582511904A</t>
        </is>
      </c>
      <c r="F2737" t="inlineStr">
        <is>
          <t>PEP73125M064</t>
        </is>
      </c>
      <c r="G2737" t="inlineStr">
        <is>
          <t>BU</t>
        </is>
      </c>
      <c r="H2737" t="inlineStr">
        <is>
          <t>Sector</t>
        </is>
      </c>
      <c r="I2737" t="inlineStr">
        <is>
          <t>Proxies</t>
        </is>
      </c>
      <c r="J2737" t="inlineStr">
        <is>
          <t>Proxies</t>
        </is>
      </c>
      <c r="K2737" t="inlineStr"/>
      <c r="L2737" t="inlineStr">
        <is>
          <t>Primax</t>
        </is>
      </c>
      <c r="M2737" t="inlineStr">
        <is>
          <t>Primax</t>
        </is>
      </c>
      <c r="N2737" t="b">
        <v>0</v>
      </c>
      <c r="O2737" t="n">
        <v>208.84838501</v>
      </c>
      <c r="P2737" t="n">
        <v>0.0009158714834097199</v>
      </c>
      <c r="Q2737" t="n">
        <v>1.731449814448877</v>
      </c>
      <c r="R2737" t="n">
        <v>361.610497473512</v>
      </c>
      <c r="S2737" t="n">
        <v>0.191278280186833</v>
      </c>
      <c r="T2737">
        <f>O2737*Q2737</f>
        <v/>
      </c>
      <c r="U2737">
        <f>O2737*P2737</f>
        <v/>
      </c>
    </row>
    <row r="2738">
      <c r="A2738" t="inlineStr">
        <is>
          <t>202606</t>
        </is>
      </c>
      <c r="B2738" t="inlineStr">
        <is>
          <t>Prima</t>
        </is>
      </c>
      <c r="C2738" t="inlineStr">
        <is>
          <t>F2</t>
        </is>
      </c>
      <c r="D2738" t="inlineStr">
        <is>
          <t>IN-FONDO2</t>
        </is>
      </c>
      <c r="E2738" t="inlineStr">
        <is>
          <t>22582511801A</t>
        </is>
      </c>
      <c r="F2738" t="inlineStr">
        <is>
          <t>PEP73125M049</t>
        </is>
      </c>
      <c r="G2738" t="inlineStr">
        <is>
          <t>BU</t>
        </is>
      </c>
      <c r="H2738" t="inlineStr">
        <is>
          <t>Sector</t>
        </is>
      </c>
      <c r="I2738" t="inlineStr">
        <is>
          <t>Proxies</t>
        </is>
      </c>
      <c r="J2738" t="inlineStr">
        <is>
          <t>Proxies</t>
        </is>
      </c>
      <c r="K2738" t="inlineStr"/>
      <c r="L2738" t="inlineStr">
        <is>
          <t>Primax</t>
        </is>
      </c>
      <c r="M2738" t="inlineStr">
        <is>
          <t>Primax</t>
        </is>
      </c>
      <c r="N2738" t="b">
        <v>0</v>
      </c>
      <c r="O2738" t="n">
        <v>208.84838501</v>
      </c>
      <c r="P2738" t="n">
        <v>6.954011495343731e-05</v>
      </c>
      <c r="Q2738" t="n">
        <v>0.4331273601035545</v>
      </c>
      <c r="R2738" t="n">
        <v>90.45794966127205</v>
      </c>
      <c r="S2738" t="n">
        <v>0.01452334070143513</v>
      </c>
      <c r="T2738">
        <f>O2738*Q2738</f>
        <v/>
      </c>
      <c r="U2738">
        <f>O2738*P2738</f>
        <v/>
      </c>
    </row>
    <row r="2739">
      <c r="A2739" t="inlineStr">
        <is>
          <t>202606</t>
        </is>
      </c>
      <c r="B2739" t="inlineStr">
        <is>
          <t>Prima</t>
        </is>
      </c>
      <c r="C2739" t="inlineStr">
        <is>
          <t>F1</t>
        </is>
      </c>
      <c r="D2739" t="inlineStr">
        <is>
          <t>IN-FONDO1</t>
        </is>
      </c>
      <c r="E2739" t="inlineStr">
        <is>
          <t>22582511801A</t>
        </is>
      </c>
      <c r="F2739" t="inlineStr">
        <is>
          <t>PEP73125M049</t>
        </is>
      </c>
      <c r="G2739" t="inlineStr">
        <is>
          <t>BU</t>
        </is>
      </c>
      <c r="H2739" t="inlineStr">
        <is>
          <t>Sector</t>
        </is>
      </c>
      <c r="I2739" t="inlineStr">
        <is>
          <t>Proxies</t>
        </is>
      </c>
      <c r="J2739" t="inlineStr">
        <is>
          <t>Proxies</t>
        </is>
      </c>
      <c r="K2739" t="inlineStr"/>
      <c r="L2739" t="inlineStr">
        <is>
          <t>Primax</t>
        </is>
      </c>
      <c r="M2739" t="inlineStr">
        <is>
          <t>Primax</t>
        </is>
      </c>
      <c r="N2739" t="b">
        <v>0</v>
      </c>
      <c r="O2739" t="n">
        <v>208.84838501</v>
      </c>
      <c r="P2739" t="n">
        <v>0.0005364485532343618</v>
      </c>
      <c r="Q2739" t="n">
        <v>1.014152929514768</v>
      </c>
      <c r="R2739" t="n">
        <v>211.8042014823197</v>
      </c>
      <c r="S2739" t="n">
        <v>0.1120364139839475</v>
      </c>
      <c r="T2739">
        <f>O2739*Q2739</f>
        <v/>
      </c>
      <c r="U2739">
        <f>O2739*P2739</f>
        <v/>
      </c>
    </row>
    <row r="2740">
      <c r="A2740" t="inlineStr">
        <is>
          <t>202606</t>
        </is>
      </c>
      <c r="B2740" t="inlineStr">
        <is>
          <t>Prima</t>
        </is>
      </c>
      <c r="C2740" t="inlineStr">
        <is>
          <t>F1</t>
        </is>
      </c>
      <c r="D2740" t="inlineStr">
        <is>
          <t>IN-FONDO1</t>
        </is>
      </c>
      <c r="E2740" t="inlineStr">
        <is>
          <t>22582511802A</t>
        </is>
      </c>
      <c r="F2740" t="inlineStr">
        <is>
          <t>PEP73125M056</t>
        </is>
      </c>
      <c r="G2740" t="inlineStr">
        <is>
          <t>BU</t>
        </is>
      </c>
      <c r="H2740" t="inlineStr">
        <is>
          <t>Sector</t>
        </is>
      </c>
      <c r="I2740" t="inlineStr">
        <is>
          <t>Proxies</t>
        </is>
      </c>
      <c r="J2740" t="inlineStr">
        <is>
          <t>Proxies</t>
        </is>
      </c>
      <c r="K2740" t="inlineStr"/>
      <c r="L2740" t="inlineStr">
        <is>
          <t>Primax</t>
        </is>
      </c>
      <c r="M2740" t="inlineStr">
        <is>
          <t>Primax</t>
        </is>
      </c>
      <c r="N2740" t="b">
        <v>0</v>
      </c>
      <c r="O2740" t="n">
        <v>208.84838501</v>
      </c>
      <c r="P2740" t="n">
        <v>0.0002075647427938597</v>
      </c>
      <c r="Q2740" t="n">
        <v>0.392399962119776</v>
      </c>
      <c r="R2740" t="n">
        <v>81.95209836670038</v>
      </c>
      <c r="S2740" t="n">
        <v>0.04334956131751362</v>
      </c>
      <c r="T2740">
        <f>O2740*Q2740</f>
        <v/>
      </c>
      <c r="U2740">
        <f>O2740*P2740</f>
        <v/>
      </c>
    </row>
    <row r="2741">
      <c r="A2741" t="inlineStr">
        <is>
          <t>202606</t>
        </is>
      </c>
      <c r="B2741" t="inlineStr">
        <is>
          <t>Prima</t>
        </is>
      </c>
      <c r="C2741" t="inlineStr">
        <is>
          <t>F2</t>
        </is>
      </c>
      <c r="D2741" t="inlineStr">
        <is>
          <t>IN-FONDO2</t>
        </is>
      </c>
      <c r="E2741" t="inlineStr">
        <is>
          <t>22582511802A</t>
        </is>
      </c>
      <c r="F2741" t="inlineStr">
        <is>
          <t>PEP73125M056</t>
        </is>
      </c>
      <c r="G2741" t="inlineStr">
        <is>
          <t>BU</t>
        </is>
      </c>
      <c r="H2741" t="inlineStr">
        <is>
          <t>Sector</t>
        </is>
      </c>
      <c r="I2741" t="inlineStr">
        <is>
          <t>Proxies</t>
        </is>
      </c>
      <c r="J2741" t="inlineStr">
        <is>
          <t>Proxies</t>
        </is>
      </c>
      <c r="K2741" t="inlineStr"/>
      <c r="L2741" t="inlineStr">
        <is>
          <t>Primax</t>
        </is>
      </c>
      <c r="M2741" t="inlineStr">
        <is>
          <t>Primax</t>
        </is>
      </c>
      <c r="N2741" t="b">
        <v>0</v>
      </c>
      <c r="O2741" t="n">
        <v>208.84838501</v>
      </c>
      <c r="P2741" t="n">
        <v>0.00108008431421571</v>
      </c>
      <c r="Q2741" t="n">
        <v>6.727254736618533</v>
      </c>
      <c r="R2741" t="n">
        <v>1404.976287293653</v>
      </c>
      <c r="S2741" t="n">
        <v>0.2255738646985844</v>
      </c>
      <c r="T2741">
        <f>O2741*Q2741</f>
        <v/>
      </c>
      <c r="U2741">
        <f>O2741*P2741</f>
        <v/>
      </c>
    </row>
    <row r="2742">
      <c r="A2742" t="inlineStr">
        <is>
          <t>202606</t>
        </is>
      </c>
      <c r="B2742" t="inlineStr">
        <is>
          <t>Prima</t>
        </is>
      </c>
      <c r="C2742" t="inlineStr">
        <is>
          <t>F1</t>
        </is>
      </c>
      <c r="D2742" t="inlineStr">
        <is>
          <t>IN-FONDO1</t>
        </is>
      </c>
      <c r="E2742" t="inlineStr">
        <is>
          <t>22203012604B</t>
        </is>
      </c>
      <c r="F2742" t="inlineStr">
        <is>
          <t>PEP70101M761</t>
        </is>
      </c>
      <c r="G2742" t="inlineStr">
        <is>
          <t>BU</t>
        </is>
      </c>
      <c r="H2742" t="inlineStr">
        <is>
          <t>Sector</t>
        </is>
      </c>
      <c r="I2742" t="inlineStr">
        <is>
          <t>Proxies</t>
        </is>
      </c>
      <c r="J2742" t="inlineStr">
        <is>
          <t>Proxies</t>
        </is>
      </c>
      <c r="K2742" t="inlineStr"/>
      <c r="L2742" t="inlineStr"/>
      <c r="M2742" t="inlineStr">
        <is>
          <t>nan</t>
        </is>
      </c>
      <c r="N2742" t="b">
        <v>0</v>
      </c>
      <c r="O2742" t="n">
        <v>250.58497259</v>
      </c>
      <c r="P2742" t="n">
        <v>0.00470808795752875</v>
      </c>
      <c r="Q2742" t="n">
        <v>8.90061342462978</v>
      </c>
      <c r="R2742" t="n">
        <v>2230.359971045039</v>
      </c>
      <c r="S2742" t="n">
        <v>1.179776091788651</v>
      </c>
      <c r="T2742">
        <f>O2742*Q2742</f>
        <v/>
      </c>
      <c r="U2742">
        <f>O2742*P2742</f>
        <v/>
      </c>
    </row>
    <row r="2743">
      <c r="A2743" t="inlineStr">
        <is>
          <t>202606</t>
        </is>
      </c>
      <c r="B2743" t="inlineStr">
        <is>
          <t>Prima</t>
        </is>
      </c>
      <c r="C2743" t="inlineStr">
        <is>
          <t>F2</t>
        </is>
      </c>
      <c r="D2743" t="inlineStr">
        <is>
          <t>IN-FONDO2</t>
        </is>
      </c>
      <c r="E2743" t="inlineStr">
        <is>
          <t>2721171IRSM3</t>
        </is>
      </c>
      <c r="F2743" t="inlineStr">
        <is>
          <t>CVL800700S24</t>
        </is>
      </c>
      <c r="G2743" t="inlineStr">
        <is>
          <t>BU</t>
        </is>
      </c>
      <c r="H2743" t="inlineStr">
        <is>
          <t>Sector</t>
        </is>
      </c>
      <c r="I2743" t="inlineStr">
        <is>
          <t>Proxies</t>
        </is>
      </c>
      <c r="J2743" t="inlineStr">
        <is>
          <t>Proxies</t>
        </is>
      </c>
      <c r="K2743" t="inlineStr"/>
      <c r="L2743" t="inlineStr"/>
      <c r="M2743" t="inlineStr">
        <is>
          <t>nan</t>
        </is>
      </c>
      <c r="N2743" t="b">
        <v>0</v>
      </c>
      <c r="O2743" t="n">
        <v>11.69139653</v>
      </c>
      <c r="P2743" t="n">
        <v>0.002465332715914786</v>
      </c>
      <c r="Q2743" t="n">
        <v>15.3552097481587</v>
      </c>
      <c r="R2743" t="n">
        <v>179.5238459670448</v>
      </c>
      <c r="S2743" t="n">
        <v>0.02882318236014161</v>
      </c>
      <c r="T2743">
        <f>O2743*Q2743</f>
        <v/>
      </c>
      <c r="U2743">
        <f>O2743*P2743</f>
        <v/>
      </c>
    </row>
    <row r="2744">
      <c r="A2744" t="inlineStr">
        <is>
          <t>202606</t>
        </is>
      </c>
      <c r="B2744" t="inlineStr">
        <is>
          <t>Prima</t>
        </is>
      </c>
      <c r="C2744" t="inlineStr">
        <is>
          <t>F1</t>
        </is>
      </c>
      <c r="D2744" t="inlineStr">
        <is>
          <t>IN-FONDO1</t>
        </is>
      </c>
      <c r="E2744" t="inlineStr">
        <is>
          <t>2721171IRSM3</t>
        </is>
      </c>
      <c r="F2744" t="inlineStr">
        <is>
          <t>CVL800700S24</t>
        </is>
      </c>
      <c r="G2744" t="inlineStr">
        <is>
          <t>BU</t>
        </is>
      </c>
      <c r="H2744" t="inlineStr">
        <is>
          <t>Sector</t>
        </is>
      </c>
      <c r="I2744" t="inlineStr">
        <is>
          <t>Proxies</t>
        </is>
      </c>
      <c r="J2744" t="inlineStr">
        <is>
          <t>Proxies</t>
        </is>
      </c>
      <c r="K2744" t="inlineStr"/>
      <c r="L2744" t="inlineStr"/>
      <c r="M2744" t="inlineStr">
        <is>
          <t>nan</t>
        </is>
      </c>
      <c r="N2744" t="b">
        <v>0</v>
      </c>
      <c r="O2744" t="n">
        <v>11.69139653</v>
      </c>
      <c r="P2744" t="n">
        <v>0.002537647991038434</v>
      </c>
      <c r="Q2744" t="n">
        <v>4.797409050080084</v>
      </c>
      <c r="R2744" t="n">
        <v>56.08841152109689</v>
      </c>
      <c r="S2744" t="n">
        <v>0.02966864891678822</v>
      </c>
      <c r="T2744">
        <f>O2744*Q2744</f>
        <v/>
      </c>
      <c r="U2744">
        <f>O2744*P2744</f>
        <v/>
      </c>
    </row>
    <row r="2745">
      <c r="A2745" t="inlineStr">
        <is>
          <t>202606</t>
        </is>
      </c>
      <c r="B2745" t="inlineStr">
        <is>
          <t>Prima</t>
        </is>
      </c>
      <c r="C2745" t="inlineStr">
        <is>
          <t>F2</t>
        </is>
      </c>
      <c r="D2745" t="inlineStr">
        <is>
          <t>IN-FONDO2</t>
        </is>
      </c>
      <c r="E2745" t="inlineStr">
        <is>
          <t>225917115156</t>
        </is>
      </c>
      <c r="F2745" t="inlineStr">
        <is>
          <t>XS2693815156</t>
        </is>
      </c>
      <c r="G2745" t="inlineStr">
        <is>
          <t>BU</t>
        </is>
      </c>
      <c r="H2745" t="inlineStr">
        <is>
          <t>Sector</t>
        </is>
      </c>
      <c r="I2745" t="inlineStr">
        <is>
          <t>Proxies</t>
        </is>
      </c>
      <c r="J2745" t="inlineStr">
        <is>
          <t>Proxies</t>
        </is>
      </c>
      <c r="K2745" t="inlineStr"/>
      <c r="L2745" t="inlineStr">
        <is>
          <t>BENCHMARK MORTGAGE TRUST</t>
        </is>
      </c>
      <c r="M2745" t="inlineStr">
        <is>
          <t>BENCHMARK MORTGAGE TRUST</t>
        </is>
      </c>
      <c r="N2745" t="b">
        <v>0</v>
      </c>
      <c r="O2745" t="n">
        <v>3.95773181</v>
      </c>
      <c r="P2745" t="n">
        <v>0.00246670985811661</v>
      </c>
      <c r="Q2745" t="n">
        <v>15.36378721408269</v>
      </c>
      <c r="R2745" t="n">
        <v>60.80574937924633</v>
      </c>
      <c r="S2745" t="n">
        <v>0.009762576071508693</v>
      </c>
      <c r="T2745">
        <f>O2745*Q2745</f>
        <v/>
      </c>
      <c r="U2745">
        <f>O2745*P2745</f>
        <v/>
      </c>
    </row>
    <row r="2746">
      <c r="A2746" t="inlineStr">
        <is>
          <t>202606</t>
        </is>
      </c>
      <c r="B2746" t="inlineStr">
        <is>
          <t>Prima</t>
        </is>
      </c>
      <c r="C2746" t="inlineStr">
        <is>
          <t>F1</t>
        </is>
      </c>
      <c r="D2746" t="inlineStr">
        <is>
          <t>IN-FONDO1</t>
        </is>
      </c>
      <c r="E2746" t="inlineStr">
        <is>
          <t>225917115156</t>
        </is>
      </c>
      <c r="F2746" t="inlineStr">
        <is>
          <t>XS2693815156</t>
        </is>
      </c>
      <c r="G2746" t="inlineStr">
        <is>
          <t>BU</t>
        </is>
      </c>
      <c r="H2746" t="inlineStr">
        <is>
          <t>Sector</t>
        </is>
      </c>
      <c r="I2746" t="inlineStr">
        <is>
          <t>Proxies</t>
        </is>
      </c>
      <c r="J2746" t="inlineStr">
        <is>
          <t>Proxies</t>
        </is>
      </c>
      <c r="K2746" t="inlineStr"/>
      <c r="L2746" t="inlineStr">
        <is>
          <t>BENCHMARK MORTGAGE TRUST</t>
        </is>
      </c>
      <c r="M2746" t="inlineStr">
        <is>
          <t>BENCHMARK MORTGAGE TRUST</t>
        </is>
      </c>
      <c r="N2746" t="b">
        <v>0</v>
      </c>
      <c r="O2746" t="n">
        <v>3.95773181</v>
      </c>
      <c r="P2746" t="n">
        <v>0.01952031669546676</v>
      </c>
      <c r="Q2746" t="n">
        <v>36.9030473517094</v>
      </c>
      <c r="R2746" t="n">
        <v>146.0523643897966</v>
      </c>
      <c r="S2746" t="n">
        <v>0.07725617832692287</v>
      </c>
      <c r="T2746">
        <f>O2746*Q2746</f>
        <v/>
      </c>
      <c r="U2746">
        <f>O2746*P2746</f>
        <v/>
      </c>
    </row>
    <row r="2747">
      <c r="A2747" t="inlineStr">
        <is>
          <t>202606</t>
        </is>
      </c>
      <c r="B2747" t="inlineStr">
        <is>
          <t>Prima</t>
        </is>
      </c>
      <c r="C2747" t="inlineStr">
        <is>
          <t>F1</t>
        </is>
      </c>
      <c r="D2747" t="inlineStr">
        <is>
          <t>IN-FONDO1</t>
        </is>
      </c>
      <c r="E2747" t="inlineStr">
        <is>
          <t>300011100001</t>
        </is>
      </c>
      <c r="F2747" t="inlineStr">
        <is>
          <t>PEP116001004</t>
        </is>
      </c>
      <c r="G2747" t="inlineStr">
        <is>
          <t>BU</t>
        </is>
      </c>
      <c r="H2747" t="inlineStr">
        <is>
          <t>Sector</t>
        </is>
      </c>
      <c r="I2747" t="inlineStr">
        <is>
          <t>Proxies</t>
        </is>
      </c>
      <c r="J2747" t="inlineStr">
        <is>
          <t>Proxies</t>
        </is>
      </c>
      <c r="K2747" t="inlineStr"/>
      <c r="L2747" t="inlineStr">
        <is>
          <t>BBVA</t>
        </is>
      </c>
      <c r="M2747" t="inlineStr">
        <is>
          <t>BBVA</t>
        </is>
      </c>
      <c r="N2747" t="b">
        <v>0</v>
      </c>
      <c r="O2747" t="n">
        <v>3.53598301</v>
      </c>
      <c r="P2747" t="n">
        <v>0.001165194798357858</v>
      </c>
      <c r="Q2747" t="n">
        <v>2.20279411899866</v>
      </c>
      <c r="R2747" t="n">
        <v>7.789042579307178</v>
      </c>
      <c r="S2747" t="n">
        <v>0.004120109010333762</v>
      </c>
      <c r="T2747">
        <f>O2747*Q2747</f>
        <v/>
      </c>
      <c r="U2747">
        <f>O2747*P2747</f>
        <v/>
      </c>
    </row>
    <row r="2748">
      <c r="A2748" t="inlineStr">
        <is>
          <t>202606</t>
        </is>
      </c>
      <c r="B2748" t="inlineStr">
        <is>
          <t>Prima</t>
        </is>
      </c>
      <c r="C2748" t="inlineStr">
        <is>
          <t>F3</t>
        </is>
      </c>
      <c r="D2748" t="inlineStr">
        <is>
          <t>IN-FONDO3</t>
        </is>
      </c>
      <c r="E2748" t="inlineStr">
        <is>
          <t>300011100001</t>
        </is>
      </c>
      <c r="F2748" t="inlineStr">
        <is>
          <t>PEP116001004</t>
        </is>
      </c>
      <c r="G2748" t="inlineStr">
        <is>
          <t>BU</t>
        </is>
      </c>
      <c r="H2748" t="inlineStr">
        <is>
          <t>Sector</t>
        </is>
      </c>
      <c r="I2748" t="inlineStr">
        <is>
          <t>Proxies</t>
        </is>
      </c>
      <c r="J2748" t="inlineStr">
        <is>
          <t>Proxies</t>
        </is>
      </c>
      <c r="K2748" t="inlineStr"/>
      <c r="L2748" t="inlineStr">
        <is>
          <t>BBVA</t>
        </is>
      </c>
      <c r="M2748" t="inlineStr">
        <is>
          <t>BBVA</t>
        </is>
      </c>
      <c r="N2748" t="b">
        <v>0</v>
      </c>
      <c r="O2748" t="n">
        <v>3.53598301</v>
      </c>
      <c r="P2748" t="n">
        <v>0.01036686096136984</v>
      </c>
      <c r="Q2748" t="n">
        <v>8.869411536879236</v>
      </c>
      <c r="R2748" t="n">
        <v>31.36208850310296</v>
      </c>
      <c r="S2748" t="n">
        <v>0.03665704422643602</v>
      </c>
      <c r="T2748">
        <f>O2748*Q2748</f>
        <v/>
      </c>
      <c r="U2748">
        <f>O2748*P2748</f>
        <v/>
      </c>
    </row>
    <row r="2749">
      <c r="A2749" t="inlineStr">
        <is>
          <t>202606</t>
        </is>
      </c>
      <c r="B2749" t="inlineStr">
        <is>
          <t>Prima</t>
        </is>
      </c>
      <c r="C2749" t="inlineStr">
        <is>
          <t>F2</t>
        </is>
      </c>
      <c r="D2749" t="inlineStr">
        <is>
          <t>IN-FONDO2</t>
        </is>
      </c>
      <c r="E2749" t="inlineStr">
        <is>
          <t>300011100001</t>
        </is>
      </c>
      <c r="F2749" t="inlineStr">
        <is>
          <t>PEP116001004</t>
        </is>
      </c>
      <c r="G2749" t="inlineStr">
        <is>
          <t>BU</t>
        </is>
      </c>
      <c r="H2749" t="inlineStr">
        <is>
          <t>Sector</t>
        </is>
      </c>
      <c r="I2749" t="inlineStr">
        <is>
          <t>Proxies</t>
        </is>
      </c>
      <c r="J2749" t="inlineStr">
        <is>
          <t>Proxies</t>
        </is>
      </c>
      <c r="K2749" t="inlineStr"/>
      <c r="L2749" t="inlineStr">
        <is>
          <t>BBVA</t>
        </is>
      </c>
      <c r="M2749" t="inlineStr">
        <is>
          <t>BBVA</t>
        </is>
      </c>
      <c r="N2749" t="b">
        <v>0</v>
      </c>
      <c r="O2749" t="n">
        <v>3.53598301</v>
      </c>
      <c r="P2749" t="n">
        <v>0.00181769099283409</v>
      </c>
      <c r="Q2749" t="n">
        <v>11.32140350555062</v>
      </c>
      <c r="R2749" t="n">
        <v>40.03229044498143</v>
      </c>
      <c r="S2749" t="n">
        <v>0.006427324468091375</v>
      </c>
      <c r="T2749">
        <f>O2749*Q2749</f>
        <v/>
      </c>
      <c r="U2749">
        <f>O2749*P2749</f>
        <v/>
      </c>
    </row>
    <row r="2750">
      <c r="A2750" t="inlineStr">
        <is>
          <t>202606</t>
        </is>
      </c>
      <c r="B2750" t="inlineStr">
        <is>
          <t>Prima</t>
        </is>
      </c>
      <c r="C2750" t="inlineStr">
        <is>
          <t>F2</t>
        </is>
      </c>
      <c r="D2750" t="inlineStr">
        <is>
          <t>IN-FONDO2</t>
        </is>
      </c>
      <c r="E2750" t="inlineStr">
        <is>
          <t>302002100001</t>
        </is>
      </c>
      <c r="F2750" t="inlineStr">
        <is>
          <t>PEP761001002</t>
        </is>
      </c>
      <c r="G2750" t="inlineStr">
        <is>
          <t>BU</t>
        </is>
      </c>
      <c r="H2750" t="inlineStr">
        <is>
          <t>Sector</t>
        </is>
      </c>
      <c r="I2750" t="inlineStr">
        <is>
          <t>Proxies</t>
        </is>
      </c>
      <c r="J2750" t="inlineStr">
        <is>
          <t>Proxies</t>
        </is>
      </c>
      <c r="K2750" t="inlineStr"/>
      <c r="L2750" t="inlineStr">
        <is>
          <t>Unacem*</t>
        </is>
      </c>
      <c r="M2750" t="inlineStr">
        <is>
          <t>Unacem</t>
        </is>
      </c>
      <c r="N2750" t="b">
        <v>0</v>
      </c>
      <c r="O2750" t="n">
        <v>207.50297708</v>
      </c>
      <c r="P2750" t="n">
        <v>0.0007362109190961708</v>
      </c>
      <c r="Q2750" t="n">
        <v>4.58545534589707</v>
      </c>
      <c r="R2750" t="n">
        <v>951.495635541043</v>
      </c>
      <c r="S2750" t="n">
        <v>0.1527659574712585</v>
      </c>
      <c r="T2750">
        <f>O2750*Q2750</f>
        <v/>
      </c>
      <c r="U2750">
        <f>O2750*P2750</f>
        <v/>
      </c>
    </row>
    <row r="2751">
      <c r="A2751" t="inlineStr">
        <is>
          <t>202606</t>
        </is>
      </c>
      <c r="B2751" t="inlineStr">
        <is>
          <t>Prima</t>
        </is>
      </c>
      <c r="C2751" t="inlineStr">
        <is>
          <t>F2</t>
        </is>
      </c>
      <c r="D2751" t="inlineStr">
        <is>
          <t>IN-FONDO2</t>
        </is>
      </c>
      <c r="E2751" t="inlineStr">
        <is>
          <t>305962100001</t>
        </is>
      </c>
      <c r="F2751" t="inlineStr">
        <is>
          <t>CVL800901007</t>
        </is>
      </c>
      <c r="G2751" t="inlineStr">
        <is>
          <t>BU</t>
        </is>
      </c>
      <c r="H2751" t="inlineStr">
        <is>
          <t>Sector</t>
        </is>
      </c>
      <c r="I2751" t="inlineStr">
        <is>
          <t>Proxies</t>
        </is>
      </c>
      <c r="J2751" t="inlineStr">
        <is>
          <t>Proxies</t>
        </is>
      </c>
      <c r="K2751" t="inlineStr"/>
      <c r="L2751" t="inlineStr"/>
      <c r="M2751" t="inlineStr">
        <is>
          <t>nan</t>
        </is>
      </c>
      <c r="N2751" t="b">
        <v>0</v>
      </c>
      <c r="O2751" t="n">
        <v>29.00131826</v>
      </c>
      <c r="P2751" t="n">
        <v>0.0003383679170991437</v>
      </c>
      <c r="Q2751" t="n">
        <v>2.107508777847459</v>
      </c>
      <c r="R2751" t="n">
        <v>61.12053280209778</v>
      </c>
      <c r="S2751" t="n">
        <v>0.009813115652765563</v>
      </c>
      <c r="T2751">
        <f>O2751*Q2751</f>
        <v/>
      </c>
      <c r="U2751">
        <f>O2751*P2751</f>
        <v/>
      </c>
    </row>
    <row r="2752">
      <c r="A2752" t="inlineStr">
        <is>
          <t>202606</t>
        </is>
      </c>
      <c r="B2752" t="inlineStr">
        <is>
          <t>Prima</t>
        </is>
      </c>
      <c r="C2752" t="inlineStr">
        <is>
          <t>F3</t>
        </is>
      </c>
      <c r="D2752" t="inlineStr">
        <is>
          <t>IN-FONDO3</t>
        </is>
      </c>
      <c r="E2752" t="inlineStr">
        <is>
          <t>305962100001</t>
        </is>
      </c>
      <c r="F2752" t="inlineStr">
        <is>
          <t>CVL800901007</t>
        </is>
      </c>
      <c r="G2752" t="inlineStr">
        <is>
          <t>BU</t>
        </is>
      </c>
      <c r="H2752" t="inlineStr">
        <is>
          <t>Sector</t>
        </is>
      </c>
      <c r="I2752" t="inlineStr">
        <is>
          <t>Proxies</t>
        </is>
      </c>
      <c r="J2752" t="inlineStr">
        <is>
          <t>Proxies</t>
        </is>
      </c>
      <c r="K2752" t="inlineStr"/>
      <c r="L2752" t="inlineStr"/>
      <c r="M2752" t="inlineStr">
        <is>
          <t>nan</t>
        </is>
      </c>
      <c r="N2752" t="b">
        <v>0</v>
      </c>
      <c r="O2752" t="n">
        <v>29.00131826</v>
      </c>
      <c r="P2752" t="n">
        <v>0.001717159240952635</v>
      </c>
      <c r="Q2752" t="n">
        <v>1.469122817323058</v>
      </c>
      <c r="R2752" t="n">
        <v>42.60649838821386</v>
      </c>
      <c r="S2752" t="n">
        <v>0.04979988164996739</v>
      </c>
      <c r="T2752">
        <f>O2752*Q2752</f>
        <v/>
      </c>
      <c r="U2752">
        <f>O2752*P2752</f>
        <v/>
      </c>
    </row>
    <row r="2753">
      <c r="A2753" t="inlineStr">
        <is>
          <t>202606</t>
        </is>
      </c>
      <c r="B2753" t="inlineStr">
        <is>
          <t>Prima</t>
        </is>
      </c>
      <c r="C2753" t="inlineStr">
        <is>
          <t>F1</t>
        </is>
      </c>
      <c r="D2753" t="inlineStr">
        <is>
          <t>IN-FONDO1</t>
        </is>
      </c>
      <c r="E2753" t="inlineStr">
        <is>
          <t>305962100001</t>
        </is>
      </c>
      <c r="F2753" t="inlineStr">
        <is>
          <t>CVL800901007</t>
        </is>
      </c>
      <c r="G2753" t="inlineStr">
        <is>
          <t>BU</t>
        </is>
      </c>
      <c r="H2753" t="inlineStr">
        <is>
          <t>Sector</t>
        </is>
      </c>
      <c r="I2753" t="inlineStr">
        <is>
          <t>Proxies</t>
        </is>
      </c>
      <c r="J2753" t="inlineStr">
        <is>
          <t>Proxies</t>
        </is>
      </c>
      <c r="K2753" t="inlineStr"/>
      <c r="L2753" t="inlineStr"/>
      <c r="M2753" t="inlineStr">
        <is>
          <t>nan</t>
        </is>
      </c>
      <c r="N2753" t="b">
        <v>0</v>
      </c>
      <c r="O2753" t="n">
        <v>29.00131826</v>
      </c>
      <c r="P2753" t="n">
        <v>0.0001490174011080952</v>
      </c>
      <c r="Q2753" t="n">
        <v>0.2817165466684154</v>
      </c>
      <c r="R2753" t="n">
        <v>8.17015122903886</v>
      </c>
      <c r="S2753" t="n">
        <v>0.004321701075813945</v>
      </c>
      <c r="T2753">
        <f>O2753*Q2753</f>
        <v/>
      </c>
      <c r="U2753">
        <f>O2753*P2753</f>
        <v/>
      </c>
    </row>
    <row r="2754">
      <c r="A2754" t="inlineStr">
        <is>
          <t>202606</t>
        </is>
      </c>
      <c r="B2754" t="inlineStr">
        <is>
          <t>Prima</t>
        </is>
      </c>
      <c r="C2754" t="inlineStr">
        <is>
          <t>F2</t>
        </is>
      </c>
      <c r="D2754" t="inlineStr">
        <is>
          <t>IN-FONDO2</t>
        </is>
      </c>
      <c r="E2754" t="inlineStr">
        <is>
          <t>302051100001</t>
        </is>
      </c>
      <c r="F2754" t="inlineStr">
        <is>
          <t>PEP239501005</t>
        </is>
      </c>
      <c r="G2754" t="inlineStr">
        <is>
          <t>BU</t>
        </is>
      </c>
      <c r="H2754" t="inlineStr">
        <is>
          <t>Sector</t>
        </is>
      </c>
      <c r="I2754" t="inlineStr">
        <is>
          <t>Proxies</t>
        </is>
      </c>
      <c r="J2754" t="inlineStr">
        <is>
          <t>Proxies</t>
        </is>
      </c>
      <c r="K2754" t="inlineStr"/>
      <c r="L2754" t="inlineStr">
        <is>
          <t>Pacasmayo</t>
        </is>
      </c>
      <c r="M2754" t="inlineStr">
        <is>
          <t>Pacasmayo</t>
        </is>
      </c>
      <c r="N2754" t="b">
        <v>0</v>
      </c>
      <c r="O2754" t="n">
        <v>207.50297708</v>
      </c>
      <c r="P2754" t="n">
        <v>0.005428489439524758</v>
      </c>
      <c r="Q2754" t="n">
        <v>33.81109309160213</v>
      </c>
      <c r="R2754" t="n">
        <v>7015.902474836464</v>
      </c>
      <c r="S2754" t="n">
        <v>1.126427719748728</v>
      </c>
      <c r="T2754">
        <f>O2754*Q2754</f>
        <v/>
      </c>
      <c r="U2754">
        <f>O2754*P2754</f>
        <v/>
      </c>
    </row>
    <row r="2755">
      <c r="A2755" t="inlineStr">
        <is>
          <t>202606</t>
        </is>
      </c>
      <c r="B2755" t="inlineStr">
        <is>
          <t>Prima</t>
        </is>
      </c>
      <c r="C2755" t="inlineStr">
        <is>
          <t>F3</t>
        </is>
      </c>
      <c r="D2755" t="inlineStr">
        <is>
          <t>IN-FONDO3</t>
        </is>
      </c>
      <c r="E2755" t="inlineStr">
        <is>
          <t>302051100001</t>
        </is>
      </c>
      <c r="F2755" t="inlineStr">
        <is>
          <t>PEP239501005</t>
        </is>
      </c>
      <c r="G2755" t="inlineStr">
        <is>
          <t>BU</t>
        </is>
      </c>
      <c r="H2755" t="inlineStr">
        <is>
          <t>Sector</t>
        </is>
      </c>
      <c r="I2755" t="inlineStr">
        <is>
          <t>Proxies</t>
        </is>
      </c>
      <c r="J2755" t="inlineStr">
        <is>
          <t>Proxies</t>
        </is>
      </c>
      <c r="K2755" t="inlineStr"/>
      <c r="L2755" t="inlineStr">
        <is>
          <t>Pacasmayo</t>
        </is>
      </c>
      <c r="M2755" t="inlineStr">
        <is>
          <t>Pacasmayo</t>
        </is>
      </c>
      <c r="N2755" t="b">
        <v>0</v>
      </c>
      <c r="O2755" t="n">
        <v>207.50297708</v>
      </c>
      <c r="P2755" t="n">
        <v>0.007658482089524387</v>
      </c>
      <c r="Q2755" t="n">
        <v>6.552246591608099</v>
      </c>
      <c r="R2755" t="n">
        <v>1359.610674320963</v>
      </c>
      <c r="S2755" t="n">
        <v>1.589157833490169</v>
      </c>
      <c r="T2755">
        <f>O2755*Q2755</f>
        <v/>
      </c>
      <c r="U2755">
        <f>O2755*P2755</f>
        <v/>
      </c>
    </row>
    <row r="2756">
      <c r="A2756" t="inlineStr">
        <is>
          <t>202606</t>
        </is>
      </c>
      <c r="B2756" t="inlineStr">
        <is>
          <t>Prima</t>
        </is>
      </c>
      <c r="C2756" t="inlineStr">
        <is>
          <t>F1</t>
        </is>
      </c>
      <c r="D2756" t="inlineStr">
        <is>
          <t>IN-FONDO1</t>
        </is>
      </c>
      <c r="E2756" t="inlineStr">
        <is>
          <t>302051100001</t>
        </is>
      </c>
      <c r="F2756" t="inlineStr">
        <is>
          <t>PEP239501005</t>
        </is>
      </c>
      <c r="G2756" t="inlineStr">
        <is>
          <t>BU</t>
        </is>
      </c>
      <c r="H2756" t="inlineStr">
        <is>
          <t>Sector</t>
        </is>
      </c>
      <c r="I2756" t="inlineStr">
        <is>
          <t>Proxies</t>
        </is>
      </c>
      <c r="J2756" t="inlineStr">
        <is>
          <t>Proxies</t>
        </is>
      </c>
      <c r="K2756" t="inlineStr"/>
      <c r="L2756" t="inlineStr">
        <is>
          <t>Pacasmayo</t>
        </is>
      </c>
      <c r="M2756" t="inlineStr">
        <is>
          <t>Pacasmayo</t>
        </is>
      </c>
      <c r="N2756" t="b">
        <v>0</v>
      </c>
      <c r="O2756" t="n">
        <v>207.50297708</v>
      </c>
      <c r="P2756" t="n">
        <v>0.0007261111943052904</v>
      </c>
      <c r="Q2756" t="n">
        <v>1.372709070456691</v>
      </c>
      <c r="R2756" t="n">
        <v>284.8412187844829</v>
      </c>
      <c r="S2756" t="n">
        <v>0.1506702345094621</v>
      </c>
      <c r="T2756">
        <f>O2756*Q2756</f>
        <v/>
      </c>
      <c r="U2756">
        <f>O2756*P2756</f>
        <v/>
      </c>
    </row>
    <row r="2757">
      <c r="A2757" t="inlineStr">
        <is>
          <t>202606</t>
        </is>
      </c>
      <c r="B2757" t="inlineStr">
        <is>
          <t>Prima</t>
        </is>
      </c>
      <c r="C2757" t="inlineStr">
        <is>
          <t>F2</t>
        </is>
      </c>
      <c r="D2757" t="inlineStr">
        <is>
          <t>IN-FONDO2</t>
        </is>
      </c>
      <c r="E2757" t="inlineStr">
        <is>
          <t>3220512Q1094</t>
        </is>
      </c>
      <c r="F2757" t="inlineStr">
        <is>
          <t>US15126Q1094</t>
        </is>
      </c>
      <c r="G2757" t="inlineStr">
        <is>
          <t>BU</t>
        </is>
      </c>
      <c r="H2757" t="inlineStr">
        <is>
          <t>Sector</t>
        </is>
      </c>
      <c r="I2757" t="inlineStr">
        <is>
          <t>Proxies</t>
        </is>
      </c>
      <c r="J2757" t="inlineStr">
        <is>
          <t>Proxies</t>
        </is>
      </c>
      <c r="K2757" t="inlineStr"/>
      <c r="L2757" t="inlineStr">
        <is>
          <t>Pacasmayo</t>
        </is>
      </c>
      <c r="M2757" t="inlineStr">
        <is>
          <t>Pacasmayo</t>
        </is>
      </c>
      <c r="N2757" t="b">
        <v>0</v>
      </c>
      <c r="O2757" t="n">
        <v>207.50297708</v>
      </c>
      <c r="P2757" t="n">
        <v>0.0006725942205189788</v>
      </c>
      <c r="Q2757" t="n">
        <v>4.189221708209063</v>
      </c>
      <c r="R2757" t="n">
        <v>869.2759761015436</v>
      </c>
      <c r="S2757" t="n">
        <v>0.1395653031244901</v>
      </c>
      <c r="T2757">
        <f>O2757*Q2757</f>
        <v/>
      </c>
      <c r="U2757">
        <f>O2757*P2757</f>
        <v/>
      </c>
    </row>
    <row r="2758">
      <c r="A2758" t="inlineStr">
        <is>
          <t>202606</t>
        </is>
      </c>
      <c r="B2758" t="inlineStr">
        <is>
          <t>Prima</t>
        </is>
      </c>
      <c r="C2758" t="inlineStr">
        <is>
          <t>F1</t>
        </is>
      </c>
      <c r="D2758" t="inlineStr">
        <is>
          <t>IN-FONDO1</t>
        </is>
      </c>
      <c r="E2758" t="inlineStr">
        <is>
          <t>3220512Q1094</t>
        </is>
      </c>
      <c r="F2758" t="inlineStr">
        <is>
          <t>US15126Q1094</t>
        </is>
      </c>
      <c r="G2758" t="inlineStr">
        <is>
          <t>BU</t>
        </is>
      </c>
      <c r="H2758" t="inlineStr">
        <is>
          <t>Sector</t>
        </is>
      </c>
      <c r="I2758" t="inlineStr">
        <is>
          <t>Proxies</t>
        </is>
      </c>
      <c r="J2758" t="inlineStr">
        <is>
          <t>Proxies</t>
        </is>
      </c>
      <c r="K2758" t="inlineStr"/>
      <c r="L2758" t="inlineStr">
        <is>
          <t>Pacasmayo</t>
        </is>
      </c>
      <c r="M2758" t="inlineStr">
        <is>
          <t>Pacasmayo</t>
        </is>
      </c>
      <c r="N2758" t="b">
        <v>0</v>
      </c>
      <c r="O2758" t="n">
        <v>207.50297708</v>
      </c>
      <c r="P2758" t="n">
        <v>0.001538579907949574</v>
      </c>
      <c r="Q2758" t="n">
        <v>2.908676538564437</v>
      </c>
      <c r="R2758" t="n">
        <v>603.5590411148701</v>
      </c>
      <c r="S2758" t="n">
        <v>0.319259911375009</v>
      </c>
      <c r="T2758">
        <f>O2758*Q2758</f>
        <v/>
      </c>
      <c r="U2758">
        <f>O2758*P2758</f>
        <v/>
      </c>
    </row>
    <row r="2759">
      <c r="A2759" t="inlineStr">
        <is>
          <t>202606</t>
        </is>
      </c>
      <c r="B2759" t="inlineStr">
        <is>
          <t>Prima</t>
        </is>
      </c>
      <c r="C2759" t="inlineStr">
        <is>
          <t>F3</t>
        </is>
      </c>
      <c r="D2759" t="inlineStr">
        <is>
          <t>IN-FONDO3</t>
        </is>
      </c>
      <c r="E2759" t="inlineStr">
        <is>
          <t>3220512Q1094</t>
        </is>
      </c>
      <c r="F2759" t="inlineStr">
        <is>
          <t>US15126Q1094</t>
        </is>
      </c>
      <c r="G2759" t="inlineStr">
        <is>
          <t>BU</t>
        </is>
      </c>
      <c r="H2759" t="inlineStr">
        <is>
          <t>Sector</t>
        </is>
      </c>
      <c r="I2759" t="inlineStr">
        <is>
          <t>Proxies</t>
        </is>
      </c>
      <c r="J2759" t="inlineStr">
        <is>
          <t>Proxies</t>
        </is>
      </c>
      <c r="K2759" t="inlineStr"/>
      <c r="L2759" t="inlineStr">
        <is>
          <t>Pacasmayo</t>
        </is>
      </c>
      <c r="M2759" t="inlineStr">
        <is>
          <t>Pacasmayo</t>
        </is>
      </c>
      <c r="N2759" t="b">
        <v>0</v>
      </c>
      <c r="O2759" t="n">
        <v>207.50297708</v>
      </c>
      <c r="P2759" t="n">
        <v>0.004266181748413455</v>
      </c>
      <c r="Q2759" t="n">
        <v>3.649949754202364</v>
      </c>
      <c r="R2759" t="n">
        <v>757.3754401894047</v>
      </c>
      <c r="S2759" t="n">
        <v>0.8852454135601515</v>
      </c>
      <c r="T2759">
        <f>O2759*Q2759</f>
        <v/>
      </c>
      <c r="U2759">
        <f>O2759*P2759</f>
        <v/>
      </c>
    </row>
    <row r="2760">
      <c r="A2760" t="inlineStr">
        <is>
          <t>202606</t>
        </is>
      </c>
      <c r="B2760" t="inlineStr">
        <is>
          <t>Prima</t>
        </is>
      </c>
      <c r="C2760" t="inlineStr">
        <is>
          <t>F2</t>
        </is>
      </c>
      <c r="D2760" t="inlineStr">
        <is>
          <t>IN-FONDO2</t>
        </is>
      </c>
      <c r="E2760" t="inlineStr">
        <is>
          <t>305923100001</t>
        </is>
      </c>
      <c r="F2760" t="inlineStr">
        <is>
          <t>PEP746351100</t>
        </is>
      </c>
      <c r="G2760" t="inlineStr">
        <is>
          <t>BU</t>
        </is>
      </c>
      <c r="H2760" t="inlineStr">
        <is>
          <t>Sector</t>
        </is>
      </c>
      <c r="I2760" t="inlineStr">
        <is>
          <t>Proxies</t>
        </is>
      </c>
      <c r="J2760" t="inlineStr">
        <is>
          <t>Proxies</t>
        </is>
      </c>
      <c r="K2760" t="inlineStr"/>
      <c r="L2760" t="inlineStr"/>
      <c r="M2760" t="inlineStr">
        <is>
          <t>nan</t>
        </is>
      </c>
      <c r="N2760" t="b">
        <v>0</v>
      </c>
      <c r="O2760" t="n">
        <v>29.00131826</v>
      </c>
      <c r="P2760" t="n">
        <v>4.8729111145009e-08</v>
      </c>
      <c r="Q2760" t="n">
        <v>0.0003035069942660081</v>
      </c>
      <c r="R2760" t="n">
        <v>0.008802102934844496</v>
      </c>
      <c r="S2760" t="n">
        <v>1.413208460843319e-06</v>
      </c>
      <c r="T2760">
        <f>O2760*Q2760</f>
        <v/>
      </c>
      <c r="U2760">
        <f>O2760*P2760</f>
        <v/>
      </c>
    </row>
    <row r="2761">
      <c r="A2761" t="inlineStr">
        <is>
          <t>202606</t>
        </is>
      </c>
      <c r="B2761" t="inlineStr">
        <is>
          <t>Prima</t>
        </is>
      </c>
      <c r="C2761" t="inlineStr">
        <is>
          <t>F3</t>
        </is>
      </c>
      <c r="D2761" t="inlineStr">
        <is>
          <t>IN-FONDO3</t>
        </is>
      </c>
      <c r="E2761" t="inlineStr">
        <is>
          <t>305923100002</t>
        </is>
      </c>
      <c r="F2761" t="inlineStr">
        <is>
          <t>PEP746354203</t>
        </is>
      </c>
      <c r="G2761" t="inlineStr">
        <is>
          <t>BU</t>
        </is>
      </c>
      <c r="H2761" t="inlineStr">
        <is>
          <t>Sector</t>
        </is>
      </c>
      <c r="I2761" t="inlineStr">
        <is>
          <t>Proxies</t>
        </is>
      </c>
      <c r="J2761" t="inlineStr">
        <is>
          <t>Proxies</t>
        </is>
      </c>
      <c r="K2761" t="inlineStr"/>
      <c r="L2761" t="inlineStr"/>
      <c r="M2761" t="inlineStr">
        <is>
          <t>nan</t>
        </is>
      </c>
      <c r="N2761" t="b">
        <v>0</v>
      </c>
      <c r="O2761" t="n">
        <v>29.00131826</v>
      </c>
      <c r="P2761" t="n">
        <v>0.003760216755778222</v>
      </c>
      <c r="Q2761" t="n">
        <v>3.217069274792232</v>
      </c>
      <c r="R2761" t="n">
        <v>93.29924990271691</v>
      </c>
      <c r="S2761" t="n">
        <v>0.1090512428609089</v>
      </c>
      <c r="T2761">
        <f>O2761*Q2761</f>
        <v/>
      </c>
      <c r="U2761">
        <f>O2761*P2761</f>
        <v/>
      </c>
    </row>
    <row r="2762">
      <c r="A2762" t="inlineStr">
        <is>
          <t>202606</t>
        </is>
      </c>
      <c r="B2762" t="inlineStr">
        <is>
          <t>Prima</t>
        </is>
      </c>
      <c r="C2762" t="inlineStr">
        <is>
          <t>F2</t>
        </is>
      </c>
      <c r="D2762" t="inlineStr">
        <is>
          <t>IN-FONDO2</t>
        </is>
      </c>
      <c r="E2762" t="inlineStr">
        <is>
          <t>305923100002</t>
        </is>
      </c>
      <c r="F2762" t="inlineStr">
        <is>
          <t>PEP746354203</t>
        </is>
      </c>
      <c r="G2762" t="inlineStr">
        <is>
          <t>BU</t>
        </is>
      </c>
      <c r="H2762" t="inlineStr">
        <is>
          <t>Sector</t>
        </is>
      </c>
      <c r="I2762" t="inlineStr">
        <is>
          <t>Proxies</t>
        </is>
      </c>
      <c r="J2762" t="inlineStr">
        <is>
          <t>Proxies</t>
        </is>
      </c>
      <c r="K2762" t="inlineStr"/>
      <c r="L2762" t="inlineStr"/>
      <c r="M2762" t="inlineStr">
        <is>
          <t>nan</t>
        </is>
      </c>
      <c r="N2762" t="b">
        <v>0</v>
      </c>
      <c r="O2762" t="n">
        <v>29.00131826</v>
      </c>
      <c r="P2762" t="n">
        <v>0.001144034540148563</v>
      </c>
      <c r="Q2762" t="n">
        <v>7.125565733873411</v>
      </c>
      <c r="R2762" t="n">
        <v>206.6507996306132</v>
      </c>
      <c r="S2762" t="n">
        <v>0.03317850979928123</v>
      </c>
      <c r="T2762">
        <f>O2762*Q2762</f>
        <v/>
      </c>
      <c r="U2762">
        <f>O2762*P2762</f>
        <v/>
      </c>
    </row>
    <row r="2763">
      <c r="A2763" t="inlineStr">
        <is>
          <t>202606</t>
        </is>
      </c>
      <c r="B2763" t="inlineStr">
        <is>
          <t>Prima</t>
        </is>
      </c>
      <c r="C2763" t="inlineStr">
        <is>
          <t>F1</t>
        </is>
      </c>
      <c r="D2763" t="inlineStr">
        <is>
          <t>IN-FONDO1</t>
        </is>
      </c>
      <c r="E2763" t="inlineStr">
        <is>
          <t>305923100002</t>
        </is>
      </c>
      <c r="F2763" t="inlineStr">
        <is>
          <t>PEP746354203</t>
        </is>
      </c>
      <c r="G2763" t="inlineStr">
        <is>
          <t>BU</t>
        </is>
      </c>
      <c r="H2763" t="inlineStr">
        <is>
          <t>Sector</t>
        </is>
      </c>
      <c r="I2763" t="inlineStr">
        <is>
          <t>Proxies</t>
        </is>
      </c>
      <c r="J2763" t="inlineStr">
        <is>
          <t>Proxies</t>
        </is>
      </c>
      <c r="K2763" t="inlineStr"/>
      <c r="L2763" t="inlineStr"/>
      <c r="M2763" t="inlineStr">
        <is>
          <t>nan</t>
        </is>
      </c>
      <c r="N2763" t="b">
        <v>0</v>
      </c>
      <c r="O2763" t="n">
        <v>29.00131826</v>
      </c>
      <c r="P2763" t="n">
        <v>0.0006033730892692058</v>
      </c>
      <c r="Q2763" t="n">
        <v>1.140673383092173</v>
      </c>
      <c r="R2763" t="n">
        <v>33.08103181376701</v>
      </c>
      <c r="S2763" t="n">
        <v>0.01749861499141563</v>
      </c>
      <c r="T2763">
        <f>O2763*Q2763</f>
        <v/>
      </c>
      <c r="U2763">
        <f>O2763*P2763</f>
        <v/>
      </c>
    </row>
    <row r="2764">
      <c r="A2764" t="inlineStr">
        <is>
          <t>202606</t>
        </is>
      </c>
      <c r="B2764" t="inlineStr">
        <is>
          <t>Prima</t>
        </is>
      </c>
      <c r="C2764" t="inlineStr">
        <is>
          <t>F2</t>
        </is>
      </c>
      <c r="D2764" t="inlineStr">
        <is>
          <t>IN-FONDO2</t>
        </is>
      </c>
      <c r="E2764" t="inlineStr">
        <is>
          <t>345874294721</t>
        </is>
      </c>
      <c r="F2764" t="inlineStr">
        <is>
          <t>LU2791994721</t>
        </is>
      </c>
      <c r="G2764" t="inlineStr">
        <is>
          <t>BU</t>
        </is>
      </c>
      <c r="H2764" t="inlineStr">
        <is>
          <t>Sector</t>
        </is>
      </c>
      <c r="I2764" t="inlineStr">
        <is>
          <t>Proxies</t>
        </is>
      </c>
      <c r="J2764" t="inlineStr">
        <is>
          <t>Proxies</t>
        </is>
      </c>
      <c r="K2764" t="inlineStr"/>
      <c r="L2764" t="inlineStr"/>
      <c r="M2764" t="inlineStr">
        <is>
          <t>nan</t>
        </is>
      </c>
      <c r="N2764" t="b">
        <v>0</v>
      </c>
      <c r="O2764" t="n">
        <v>2.75246871</v>
      </c>
      <c r="P2764" t="n">
        <v>2.773332649105757e-05</v>
      </c>
      <c r="Q2764" t="n">
        <v>0.1727357295570302</v>
      </c>
      <c r="R2764" t="n">
        <v>0.4754496907047477</v>
      </c>
      <c r="S2764" t="n">
        <v>7.633511339085005e-05</v>
      </c>
      <c r="T2764">
        <f>O2764*Q2764</f>
        <v/>
      </c>
      <c r="U2764">
        <f>O2764*P2764</f>
        <v/>
      </c>
    </row>
    <row r="2765">
      <c r="A2765" t="inlineStr">
        <is>
          <t>202606</t>
        </is>
      </c>
      <c r="B2765" t="inlineStr">
        <is>
          <t>Prima</t>
        </is>
      </c>
      <c r="C2765" t="inlineStr">
        <is>
          <t>F1</t>
        </is>
      </c>
      <c r="D2765" t="inlineStr">
        <is>
          <t>IN-FONDO1</t>
        </is>
      </c>
      <c r="E2765" t="inlineStr">
        <is>
          <t>302030100001</t>
        </is>
      </c>
      <c r="F2765" t="inlineStr">
        <is>
          <t>PEP701011004</t>
        </is>
      </c>
      <c r="G2765" t="inlineStr">
        <is>
          <t>BU</t>
        </is>
      </c>
      <c r="H2765" t="inlineStr">
        <is>
          <t>Sector</t>
        </is>
      </c>
      <c r="I2765" t="inlineStr">
        <is>
          <t>Proxies</t>
        </is>
      </c>
      <c r="J2765" t="inlineStr">
        <is>
          <t>Proxies</t>
        </is>
      </c>
      <c r="K2765" t="inlineStr"/>
      <c r="L2765" t="inlineStr">
        <is>
          <t>Ene Dist.</t>
        </is>
      </c>
      <c r="M2765" t="inlineStr">
        <is>
          <t>Ene Dist.</t>
        </is>
      </c>
      <c r="N2765" t="b">
        <v>0</v>
      </c>
      <c r="O2765" t="n">
        <v>250.58497259</v>
      </c>
      <c r="P2765" t="n">
        <v>0.0002965684402423796</v>
      </c>
      <c r="Q2765" t="n">
        <v>0.5606609443907613</v>
      </c>
      <c r="R2765" t="n">
        <v>140.4932073824424</v>
      </c>
      <c r="S2765" t="n">
        <v>0.07431559446919576</v>
      </c>
      <c r="T2765">
        <f>O2765*Q2765</f>
        <v/>
      </c>
      <c r="U2765">
        <f>O2765*P2765</f>
        <v/>
      </c>
    </row>
    <row r="2766">
      <c r="A2766" t="inlineStr">
        <is>
          <t>202606</t>
        </is>
      </c>
      <c r="B2766" t="inlineStr">
        <is>
          <t>Prima</t>
        </is>
      </c>
      <c r="C2766" t="inlineStr">
        <is>
          <t>F3</t>
        </is>
      </c>
      <c r="D2766" t="inlineStr">
        <is>
          <t>IN-FONDO3</t>
        </is>
      </c>
      <c r="E2766" t="inlineStr">
        <is>
          <t>302030100001</t>
        </is>
      </c>
      <c r="F2766" t="inlineStr">
        <is>
          <t>PEP701011004</t>
        </is>
      </c>
      <c r="G2766" t="inlineStr">
        <is>
          <t>BU</t>
        </is>
      </c>
      <c r="H2766" t="inlineStr">
        <is>
          <t>Sector</t>
        </is>
      </c>
      <c r="I2766" t="inlineStr">
        <is>
          <t>Proxies</t>
        </is>
      </c>
      <c r="J2766" t="inlineStr">
        <is>
          <t>Proxies</t>
        </is>
      </c>
      <c r="K2766" t="inlineStr"/>
      <c r="L2766" t="inlineStr">
        <is>
          <t>Ene Dist.</t>
        </is>
      </c>
      <c r="M2766" t="inlineStr">
        <is>
          <t>Ene Dist.</t>
        </is>
      </c>
      <c r="N2766" t="b">
        <v>0</v>
      </c>
      <c r="O2766" t="n">
        <v>250.58497259</v>
      </c>
      <c r="P2766" t="n">
        <v>0.0009947920595696851</v>
      </c>
      <c r="Q2766" t="n">
        <v>0.8510985343414262</v>
      </c>
      <c r="R2766" t="n">
        <v>213.2725028993355</v>
      </c>
      <c r="S2766" t="n">
        <v>0.2492799409800192</v>
      </c>
      <c r="T2766">
        <f>O2766*Q2766</f>
        <v/>
      </c>
      <c r="U2766">
        <f>O2766*P2766</f>
        <v/>
      </c>
    </row>
    <row r="2767">
      <c r="A2767" t="inlineStr">
        <is>
          <t>202606</t>
        </is>
      </c>
      <c r="B2767" t="inlineStr">
        <is>
          <t>Prima</t>
        </is>
      </c>
      <c r="C2767" t="inlineStr">
        <is>
          <t>F2</t>
        </is>
      </c>
      <c r="D2767" t="inlineStr">
        <is>
          <t>IN-FONDO2</t>
        </is>
      </c>
      <c r="E2767" t="inlineStr">
        <is>
          <t>302030100001</t>
        </is>
      </c>
      <c r="F2767" t="inlineStr">
        <is>
          <t>PEP701011004</t>
        </is>
      </c>
      <c r="G2767" t="inlineStr">
        <is>
          <t>BU</t>
        </is>
      </c>
      <c r="H2767" t="inlineStr">
        <is>
          <t>Sector</t>
        </is>
      </c>
      <c r="I2767" t="inlineStr">
        <is>
          <t>Proxies</t>
        </is>
      </c>
      <c r="J2767" t="inlineStr">
        <is>
          <t>Proxies</t>
        </is>
      </c>
      <c r="K2767" t="inlineStr"/>
      <c r="L2767" t="inlineStr">
        <is>
          <t>Ene Dist.</t>
        </is>
      </c>
      <c r="M2767" t="inlineStr">
        <is>
          <t>Ene Dist.</t>
        </is>
      </c>
      <c r="N2767" t="b">
        <v>0</v>
      </c>
      <c r="O2767" t="n">
        <v>250.58497259</v>
      </c>
      <c r="P2767" t="n">
        <v>0.0008702639704671262</v>
      </c>
      <c r="Q2767" t="n">
        <v>5.420398519243927</v>
      </c>
      <c r="R2767" t="n">
        <v>1358.270414371616</v>
      </c>
      <c r="S2767" t="n">
        <v>0.2180750731855694</v>
      </c>
      <c r="T2767">
        <f>O2767*Q2767</f>
        <v/>
      </c>
      <c r="U2767">
        <f>O2767*P2767</f>
        <v/>
      </c>
    </row>
    <row r="2768">
      <c r="A2768" t="inlineStr">
        <is>
          <t>202606</t>
        </is>
      </c>
      <c r="B2768" t="inlineStr">
        <is>
          <t>Prima</t>
        </is>
      </c>
      <c r="C2768" t="inlineStr">
        <is>
          <t>F1</t>
        </is>
      </c>
      <c r="D2768" t="inlineStr">
        <is>
          <t>IN-FONDO1</t>
        </is>
      </c>
      <c r="E2768" t="inlineStr">
        <is>
          <t>302061100001</t>
        </is>
      </c>
      <c r="F2768" t="inlineStr">
        <is>
          <t>PEP702101002</t>
        </is>
      </c>
      <c r="G2768" t="inlineStr">
        <is>
          <t>BU</t>
        </is>
      </c>
      <c r="H2768" t="inlineStr">
        <is>
          <t>Sector</t>
        </is>
      </c>
      <c r="I2768" t="inlineStr">
        <is>
          <t>Proxies</t>
        </is>
      </c>
      <c r="J2768" t="inlineStr">
        <is>
          <t>Proxies</t>
        </is>
      </c>
      <c r="K2768" t="inlineStr"/>
      <c r="L2768" t="inlineStr">
        <is>
          <t>Engie Ene.</t>
        </is>
      </c>
      <c r="M2768" t="inlineStr">
        <is>
          <t>Engie Ene.</t>
        </is>
      </c>
      <c r="N2768" t="b">
        <v>0</v>
      </c>
      <c r="O2768" t="n">
        <v>250.58497259</v>
      </c>
      <c r="P2768" t="n">
        <v>0.001435947875802713</v>
      </c>
      <c r="Q2768" t="n">
        <v>2.714651267294256</v>
      </c>
      <c r="R2768" t="n">
        <v>680.2508134063401</v>
      </c>
      <c r="S2768" t="n">
        <v>0.3598269590986917</v>
      </c>
      <c r="T2768">
        <f>O2768*Q2768</f>
        <v/>
      </c>
      <c r="U2768">
        <f>O2768*P2768</f>
        <v/>
      </c>
    </row>
    <row r="2769">
      <c r="A2769" t="inlineStr">
        <is>
          <t>202606</t>
        </is>
      </c>
      <c r="B2769" t="inlineStr">
        <is>
          <t>Prima</t>
        </is>
      </c>
      <c r="C2769" t="inlineStr">
        <is>
          <t>F2</t>
        </is>
      </c>
      <c r="D2769" t="inlineStr">
        <is>
          <t>IN-FONDO2</t>
        </is>
      </c>
      <c r="E2769" t="inlineStr">
        <is>
          <t>302061100001</t>
        </is>
      </c>
      <c r="F2769" t="inlineStr">
        <is>
          <t>PEP702101002</t>
        </is>
      </c>
      <c r="G2769" t="inlineStr">
        <is>
          <t>BU</t>
        </is>
      </c>
      <c r="H2769" t="inlineStr">
        <is>
          <t>Sector</t>
        </is>
      </c>
      <c r="I2769" t="inlineStr">
        <is>
          <t>Proxies</t>
        </is>
      </c>
      <c r="J2769" t="inlineStr">
        <is>
          <t>Proxies</t>
        </is>
      </c>
      <c r="K2769" t="inlineStr"/>
      <c r="L2769" t="inlineStr">
        <is>
          <t>Engie Ene.</t>
        </is>
      </c>
      <c r="M2769" t="inlineStr">
        <is>
          <t>Engie Ene.</t>
        </is>
      </c>
      <c r="N2769" t="b">
        <v>0</v>
      </c>
      <c r="O2769" t="n">
        <v>250.58497259</v>
      </c>
      <c r="P2769" t="n">
        <v>0.008423278688244272</v>
      </c>
      <c r="Q2769" t="n">
        <v>52.46399814119716</v>
      </c>
      <c r="R2769" t="n">
        <v>13146.6895361737</v>
      </c>
      <c r="S2769" t="n">
        <v>2.110747059211622</v>
      </c>
      <c r="T2769">
        <f>O2769*Q2769</f>
        <v/>
      </c>
      <c r="U2769">
        <f>O2769*P2769</f>
        <v/>
      </c>
    </row>
    <row r="2770">
      <c r="A2770" t="inlineStr">
        <is>
          <t>202606</t>
        </is>
      </c>
      <c r="B2770" t="inlineStr">
        <is>
          <t>Prima</t>
        </is>
      </c>
      <c r="C2770" t="inlineStr">
        <is>
          <t>F3</t>
        </is>
      </c>
      <c r="D2770" t="inlineStr">
        <is>
          <t>IN-FONDO3</t>
        </is>
      </c>
      <c r="E2770" t="inlineStr">
        <is>
          <t>302061100001</t>
        </is>
      </c>
      <c r="F2770" t="inlineStr">
        <is>
          <t>PEP702101002</t>
        </is>
      </c>
      <c r="G2770" t="inlineStr">
        <is>
          <t>BU</t>
        </is>
      </c>
      <c r="H2770" t="inlineStr">
        <is>
          <t>Sector</t>
        </is>
      </c>
      <c r="I2770" t="inlineStr">
        <is>
          <t>Proxies</t>
        </is>
      </c>
      <c r="J2770" t="inlineStr">
        <is>
          <t>Proxies</t>
        </is>
      </c>
      <c r="K2770" t="inlineStr"/>
      <c r="L2770" t="inlineStr">
        <is>
          <t>Engie Ene.</t>
        </is>
      </c>
      <c r="M2770" t="inlineStr">
        <is>
          <t>Engie Ene.</t>
        </is>
      </c>
      <c r="N2770" t="b">
        <v>0</v>
      </c>
      <c r="O2770" t="n">
        <v>250.58497259</v>
      </c>
      <c r="P2770" t="n">
        <v>0.009094501504406317</v>
      </c>
      <c r="Q2770" t="n">
        <v>7.780839047221912</v>
      </c>
      <c r="R2770" t="n">
        <v>1949.761339375304</v>
      </c>
      <c r="S2770" t="n">
        <v>2.278945410201371</v>
      </c>
      <c r="T2770">
        <f>O2770*Q2770</f>
        <v/>
      </c>
      <c r="U2770">
        <f>O2770*P2770</f>
        <v/>
      </c>
    </row>
    <row r="2771">
      <c r="A2771" t="inlineStr">
        <is>
          <t>202606</t>
        </is>
      </c>
      <c r="B2771" t="inlineStr">
        <is>
          <t>Prima</t>
        </is>
      </c>
      <c r="C2771" t="inlineStr">
        <is>
          <t>F2</t>
        </is>
      </c>
      <c r="D2771" t="inlineStr">
        <is>
          <t>IN-FONDO2</t>
        </is>
      </c>
      <c r="E2771" t="inlineStr">
        <is>
          <t>5277292FB100</t>
        </is>
      </c>
      <c r="F2771" t="inlineStr">
        <is>
          <t>KYG6963B1005</t>
        </is>
      </c>
      <c r="G2771" t="inlineStr">
        <is>
          <t>TD</t>
        </is>
      </c>
      <c r="H2771" t="inlineStr">
        <is>
          <t>Sector</t>
        </is>
      </c>
      <c r="I2771" t="inlineStr">
        <is>
          <t>Proxies</t>
        </is>
      </c>
      <c r="J2771" t="inlineStr">
        <is>
          <t>Proxies</t>
        </is>
      </c>
      <c r="K2771" t="inlineStr"/>
      <c r="L2771" t="inlineStr">
        <is>
          <t>Pearl Diver Capital LLC - Floating Rate Global Income</t>
        </is>
      </c>
      <c r="M2771" t="inlineStr">
        <is>
          <t>Pearl Diver Capital LLC - Floating Rate Global Income</t>
        </is>
      </c>
      <c r="N2771" t="b">
        <v>0</v>
      </c>
      <c r="O2771" t="n">
        <v>94.32351168</v>
      </c>
      <c r="P2771" t="n">
        <v>0.001995252989312622</v>
      </c>
      <c r="Q2771" t="n">
        <v>12.42734011265802</v>
      </c>
      <c r="R2771" t="n">
        <v>1172.190360267631</v>
      </c>
      <c r="S2771" t="n">
        <v>0.188199268641984</v>
      </c>
      <c r="T2771">
        <f>O2771*Q2771</f>
        <v/>
      </c>
      <c r="U2771">
        <f>O2771*P2771</f>
        <v/>
      </c>
    </row>
    <row r="2772">
      <c r="A2772" t="inlineStr">
        <is>
          <t>202606</t>
        </is>
      </c>
      <c r="B2772" t="inlineStr">
        <is>
          <t>Prima</t>
        </is>
      </c>
      <c r="C2772" t="inlineStr">
        <is>
          <t>F2</t>
        </is>
      </c>
      <c r="D2772" t="inlineStr">
        <is>
          <t>IN-FONDO2</t>
        </is>
      </c>
      <c r="E2772" t="inlineStr">
        <is>
          <t>5274542F8758</t>
        </is>
      </c>
      <c r="F2772" t="inlineStr">
        <is>
          <t>LU1617687584</t>
        </is>
      </c>
      <c r="G2772" t="inlineStr">
        <is>
          <t>TD</t>
        </is>
      </c>
      <c r="H2772" t="inlineStr">
        <is>
          <t>Sector</t>
        </is>
      </c>
      <c r="I2772" t="inlineStr">
        <is>
          <t>Proxies</t>
        </is>
      </c>
      <c r="J2772" t="inlineStr">
        <is>
          <t>Proxies</t>
        </is>
      </c>
      <c r="K2772" t="inlineStr"/>
      <c r="L2772" t="inlineStr">
        <is>
          <t>Oaktree Global Credit</t>
        </is>
      </c>
      <c r="M2772" t="inlineStr">
        <is>
          <t>Oaktree Global Credit</t>
        </is>
      </c>
      <c r="N2772" t="b">
        <v>0</v>
      </c>
      <c r="O2772" t="n">
        <v>91.45506261</v>
      </c>
      <c r="P2772" t="n">
        <v>0.001532889275370688</v>
      </c>
      <c r="Q2772" t="n">
        <v>9.5475293018557</v>
      </c>
      <c r="R2772" t="n">
        <v>873.1698900720227</v>
      </c>
      <c r="S2772" t="n">
        <v>0.1401904846532238</v>
      </c>
      <c r="T2772">
        <f>O2772*Q2772</f>
        <v/>
      </c>
      <c r="U2772">
        <f>O2772*P2772</f>
        <v/>
      </c>
    </row>
    <row r="2773">
      <c r="A2773" t="inlineStr">
        <is>
          <t>202606</t>
        </is>
      </c>
      <c r="B2773" t="inlineStr">
        <is>
          <t>Prima</t>
        </is>
      </c>
      <c r="C2773" t="inlineStr">
        <is>
          <t>F1</t>
        </is>
      </c>
      <c r="D2773" t="inlineStr">
        <is>
          <t>IN-FONDO1</t>
        </is>
      </c>
      <c r="E2773" t="inlineStr">
        <is>
          <t>5273662CORP1</t>
        </is>
      </c>
      <c r="F2773" t="inlineStr">
        <is>
          <t>LU1569037366</t>
        </is>
      </c>
      <c r="G2773" t="inlineStr">
        <is>
          <t>TD</t>
        </is>
      </c>
      <c r="H2773" t="inlineStr">
        <is>
          <t>Sector</t>
        </is>
      </c>
      <c r="I2773" t="inlineStr">
        <is>
          <t>Proxies</t>
        </is>
      </c>
      <c r="J2773" t="inlineStr">
        <is>
          <t>Proxies</t>
        </is>
      </c>
      <c r="K2773" t="inlineStr"/>
      <c r="L2773" t="inlineStr">
        <is>
          <t>Waystone Credicorp - Latam Corps HC</t>
        </is>
      </c>
      <c r="M2773" t="inlineStr">
        <is>
          <t>Waystone Credicorp - Latam Corps HC</t>
        </is>
      </c>
      <c r="N2773" t="b">
        <v>0</v>
      </c>
      <c r="O2773" t="n">
        <v>111.5193358</v>
      </c>
      <c r="P2773" t="n">
        <v>0.007758450308123453</v>
      </c>
      <c r="Q2773" t="n">
        <v>14.66730604647693</v>
      </c>
      <c r="R2773" t="n">
        <v>1635.688228278431</v>
      </c>
      <c r="S2773" t="n">
        <v>0.8652172251992327</v>
      </c>
      <c r="T2773">
        <f>O2773*Q2773</f>
        <v/>
      </c>
      <c r="U2773">
        <f>O2773*P2773</f>
        <v/>
      </c>
    </row>
    <row r="2774">
      <c r="A2774" t="inlineStr">
        <is>
          <t>202606</t>
        </is>
      </c>
      <c r="B2774" t="inlineStr">
        <is>
          <t>Prima</t>
        </is>
      </c>
      <c r="C2774" t="inlineStr">
        <is>
          <t>F2</t>
        </is>
      </c>
      <c r="D2774" t="inlineStr">
        <is>
          <t>IN-FONDO2</t>
        </is>
      </c>
      <c r="E2774" t="inlineStr">
        <is>
          <t>5273662CORP1</t>
        </is>
      </c>
      <c r="F2774" t="inlineStr">
        <is>
          <t>LU1569037366</t>
        </is>
      </c>
      <c r="G2774" t="inlineStr">
        <is>
          <t>TD</t>
        </is>
      </c>
      <c r="H2774" t="inlineStr">
        <is>
          <t>Sector</t>
        </is>
      </c>
      <c r="I2774" t="inlineStr">
        <is>
          <t>Proxies</t>
        </is>
      </c>
      <c r="J2774" t="inlineStr">
        <is>
          <t>Proxies</t>
        </is>
      </c>
      <c r="K2774" t="inlineStr"/>
      <c r="L2774" t="inlineStr">
        <is>
          <t>Waystone Credicorp - Latam Corps HC</t>
        </is>
      </c>
      <c r="M2774" t="inlineStr">
        <is>
          <t>Waystone Credicorp - Latam Corps HC</t>
        </is>
      </c>
      <c r="N2774" t="b">
        <v>0</v>
      </c>
      <c r="O2774" t="n">
        <v>111.5193358</v>
      </c>
      <c r="P2774" t="n">
        <v>0.0009664981736266014</v>
      </c>
      <c r="Q2774" t="n">
        <v>6.019788761754192</v>
      </c>
      <c r="R2774" t="n">
        <v>671.3228443671319</v>
      </c>
      <c r="S2774" t="n">
        <v>0.1077832343747517</v>
      </c>
      <c r="T2774">
        <f>O2774*Q2774</f>
        <v/>
      </c>
      <c r="U2774">
        <f>O2774*P2774</f>
        <v/>
      </c>
    </row>
    <row r="2775">
      <c r="A2775" t="inlineStr">
        <is>
          <t>202606</t>
        </is>
      </c>
      <c r="B2775" t="inlineStr">
        <is>
          <t>Prima</t>
        </is>
      </c>
      <c r="C2775" t="inlineStr">
        <is>
          <t>F1</t>
        </is>
      </c>
      <c r="D2775" t="inlineStr">
        <is>
          <t>IN-FONDO1</t>
        </is>
      </c>
      <c r="E2775" t="inlineStr">
        <is>
          <t>5275262COMP2</t>
        </is>
      </c>
      <c r="F2775" t="inlineStr">
        <is>
          <t>CL0002633205</t>
        </is>
      </c>
      <c r="G2775" t="inlineStr">
        <is>
          <t>TD</t>
        </is>
      </c>
      <c r="H2775" t="inlineStr">
        <is>
          <t>Sector</t>
        </is>
      </c>
      <c r="I2775" t="inlineStr">
        <is>
          <t>Proxies</t>
        </is>
      </c>
      <c r="J2775" t="inlineStr">
        <is>
          <t>Proxies</t>
        </is>
      </c>
      <c r="K2775" t="inlineStr"/>
      <c r="L2775" t="inlineStr">
        <is>
          <t>FIGLHYI CI - Compass Latam HY</t>
        </is>
      </c>
      <c r="M2775" t="inlineStr">
        <is>
          <t>FIGLHYI CI - Compass Latam HY</t>
        </is>
      </c>
      <c r="N2775" t="b">
        <v>0</v>
      </c>
      <c r="O2775" t="n">
        <v>111.5193358</v>
      </c>
      <c r="P2775" t="n">
        <v>0.008179819309582411</v>
      </c>
      <c r="Q2775" t="n">
        <v>15.46390173987537</v>
      </c>
      <c r="R2775" t="n">
        <v>1724.524050907366</v>
      </c>
      <c r="S2775" t="n">
        <v>0.912208016368645</v>
      </c>
      <c r="T2775">
        <f>O2775*Q2775</f>
        <v/>
      </c>
      <c r="U2775">
        <f>O2775*P2775</f>
        <v/>
      </c>
    </row>
    <row r="2776">
      <c r="A2776" t="inlineStr">
        <is>
          <t>202606</t>
        </is>
      </c>
      <c r="B2776" t="inlineStr">
        <is>
          <t>Prima</t>
        </is>
      </c>
      <c r="C2776" t="inlineStr">
        <is>
          <t>F2</t>
        </is>
      </c>
      <c r="D2776" t="inlineStr">
        <is>
          <t>IN-FONDO2</t>
        </is>
      </c>
      <c r="E2776" t="inlineStr">
        <is>
          <t>5275262COMP2</t>
        </is>
      </c>
      <c r="F2776" t="inlineStr">
        <is>
          <t>CL0002633205</t>
        </is>
      </c>
      <c r="G2776" t="inlineStr">
        <is>
          <t>TD</t>
        </is>
      </c>
      <c r="H2776" t="inlineStr">
        <is>
          <t>Sector</t>
        </is>
      </c>
      <c r="I2776" t="inlineStr">
        <is>
          <t>Proxies</t>
        </is>
      </c>
      <c r="J2776" t="inlineStr">
        <is>
          <t>Proxies</t>
        </is>
      </c>
      <c r="K2776" t="inlineStr"/>
      <c r="L2776" t="inlineStr">
        <is>
          <t>FIGLHYI CI - Compass Latam HY</t>
        </is>
      </c>
      <c r="M2776" t="inlineStr">
        <is>
          <t>FIGLHYI CI - Compass Latam HY</t>
        </is>
      </c>
      <c r="N2776" t="b">
        <v>0</v>
      </c>
      <c r="O2776" t="n">
        <v>111.5193358</v>
      </c>
      <c r="P2776" t="n">
        <v>0.001984715347377377</v>
      </c>
      <c r="Q2776" t="n">
        <v>12.36170690172379</v>
      </c>
      <c r="R2776" t="n">
        <v>1378.569343034513</v>
      </c>
      <c r="S2776" t="n">
        <v>0.2213341372915913</v>
      </c>
      <c r="T2776">
        <f>O2776*Q2776</f>
        <v/>
      </c>
      <c r="U2776">
        <f>O2776*P2776</f>
        <v/>
      </c>
    </row>
    <row r="2777">
      <c r="A2777" t="inlineStr">
        <is>
          <t>202606</t>
        </is>
      </c>
      <c r="B2777" t="inlineStr">
        <is>
          <t>Prima</t>
        </is>
      </c>
      <c r="C2777" t="inlineStr">
        <is>
          <t>F2</t>
        </is>
      </c>
      <c r="D2777" t="inlineStr">
        <is>
          <t>IN-FONDO2</t>
        </is>
      </c>
      <c r="E2777" t="inlineStr">
        <is>
          <t>5274742F1585</t>
        </is>
      </c>
      <c r="F2777" t="inlineStr">
        <is>
          <t>LU0648315850</t>
        </is>
      </c>
      <c r="G2777" t="inlineStr">
        <is>
          <t>TD</t>
        </is>
      </c>
      <c r="H2777" t="inlineStr">
        <is>
          <t>Sector</t>
        </is>
      </c>
      <c r="I2777" t="inlineStr">
        <is>
          <t>Proxies</t>
        </is>
      </c>
      <c r="J2777" t="inlineStr">
        <is>
          <t>Proxies</t>
        </is>
      </c>
      <c r="K2777" t="inlineStr"/>
      <c r="L2777" t="inlineStr">
        <is>
          <t>LarrainVial - Corp EM Debt USD</t>
        </is>
      </c>
      <c r="M2777" t="inlineStr">
        <is>
          <t>LarrainVial - Corp EM Debt USD</t>
        </is>
      </c>
      <c r="N2777" t="b">
        <v>0</v>
      </c>
      <c r="O2777" t="n">
        <v>111.5193358</v>
      </c>
      <c r="P2777" t="n">
        <v>0.003085919887113599</v>
      </c>
      <c r="Q2777" t="n">
        <v>19.22050797718022</v>
      </c>
      <c r="R2777" t="n">
        <v>2143.45828335374</v>
      </c>
      <c r="S2777" t="n">
        <v>0.3441397361429195</v>
      </c>
      <c r="T2777">
        <f>O2777*Q2777</f>
        <v/>
      </c>
      <c r="U2777">
        <f>O2777*P2777</f>
        <v/>
      </c>
    </row>
    <row r="2778">
      <c r="A2778" t="inlineStr">
        <is>
          <t>202606</t>
        </is>
      </c>
      <c r="B2778" t="inlineStr">
        <is>
          <t>Prima</t>
        </is>
      </c>
      <c r="C2778" t="inlineStr">
        <is>
          <t>F1</t>
        </is>
      </c>
      <c r="D2778" t="inlineStr">
        <is>
          <t>IN-FONDO1</t>
        </is>
      </c>
      <c r="E2778" t="inlineStr">
        <is>
          <t>5274742F1585</t>
        </is>
      </c>
      <c r="F2778" t="inlineStr">
        <is>
          <t>LU0648315850</t>
        </is>
      </c>
      <c r="G2778" t="inlineStr">
        <is>
          <t>TD</t>
        </is>
      </c>
      <c r="H2778" t="inlineStr">
        <is>
          <t>Sector</t>
        </is>
      </c>
      <c r="I2778" t="inlineStr">
        <is>
          <t>Proxies</t>
        </is>
      </c>
      <c r="J2778" t="inlineStr">
        <is>
          <t>Proxies</t>
        </is>
      </c>
      <c r="K2778" t="inlineStr"/>
      <c r="L2778" t="inlineStr">
        <is>
          <t>LarrainVial - Corp EM Debt USD</t>
        </is>
      </c>
      <c r="M2778" t="inlineStr">
        <is>
          <t>LarrainVial - Corp EM Debt USD</t>
        </is>
      </c>
      <c r="N2778" t="b">
        <v>0</v>
      </c>
      <c r="O2778" t="n">
        <v>111.5193358</v>
      </c>
      <c r="P2778" t="n">
        <v>0.001458578624297068</v>
      </c>
      <c r="Q2778" t="n">
        <v>2.757434568217122</v>
      </c>
      <c r="R2778" t="n">
        <v>307.5072715595333</v>
      </c>
      <c r="S2778" t="n">
        <v>0.1626597193936867</v>
      </c>
      <c r="T2778">
        <f>O2778*Q2778</f>
        <v/>
      </c>
      <c r="U2778">
        <f>O2778*P2778</f>
        <v/>
      </c>
    </row>
    <row r="2779">
      <c r="A2779" t="inlineStr">
        <is>
          <t>202606</t>
        </is>
      </c>
      <c r="B2779" t="inlineStr">
        <is>
          <t>Prima</t>
        </is>
      </c>
      <c r="C2779" t="inlineStr">
        <is>
          <t>F1</t>
        </is>
      </c>
      <c r="D2779" t="inlineStr">
        <is>
          <t>IN-FONDO1</t>
        </is>
      </c>
      <c r="E2779" t="inlineStr">
        <is>
          <t>5277012F9LZQ</t>
        </is>
      </c>
      <c r="F2779" t="inlineStr">
        <is>
          <t>IE000NG9LZQX</t>
        </is>
      </c>
      <c r="G2779" t="inlineStr">
        <is>
          <t>TD</t>
        </is>
      </c>
      <c r="H2779" t="inlineStr">
        <is>
          <t>Sector</t>
        </is>
      </c>
      <c r="I2779" t="inlineStr">
        <is>
          <t>Proxies</t>
        </is>
      </c>
      <c r="J2779" t="inlineStr">
        <is>
          <t>Proxies</t>
        </is>
      </c>
      <c r="K2779" t="inlineStr"/>
      <c r="L2779" t="inlineStr">
        <is>
          <t>Moneda - Latam High Yield</t>
        </is>
      </c>
      <c r="M2779" t="inlineStr">
        <is>
          <t>Moneda - Latam High Yield</t>
        </is>
      </c>
      <c r="N2779" t="b">
        <v>0</v>
      </c>
      <c r="O2779" t="n">
        <v>111.5193358</v>
      </c>
      <c r="P2779" t="n">
        <v>0.01959766119771252</v>
      </c>
      <c r="Q2779" t="n">
        <v>37.04926669196388</v>
      </c>
      <c r="R2779" t="n">
        <v>4131.709613364875</v>
      </c>
      <c r="S2779" t="n">
        <v>2.185518160002332</v>
      </c>
      <c r="T2779">
        <f>O2779*Q2779</f>
        <v/>
      </c>
      <c r="U2779">
        <f>O2779*P2779</f>
        <v/>
      </c>
    </row>
    <row r="2780">
      <c r="A2780" t="inlineStr">
        <is>
          <t>202606</t>
        </is>
      </c>
      <c r="B2780" t="inlineStr">
        <is>
          <t>Prima</t>
        </is>
      </c>
      <c r="C2780" t="inlineStr">
        <is>
          <t>F2</t>
        </is>
      </c>
      <c r="D2780" t="inlineStr">
        <is>
          <t>IN-FONDO2</t>
        </is>
      </c>
      <c r="E2780" t="inlineStr">
        <is>
          <t>5277012F9LZQ</t>
        </is>
      </c>
      <c r="F2780" t="inlineStr">
        <is>
          <t>IE000NG9LZQX</t>
        </is>
      </c>
      <c r="G2780" t="inlineStr">
        <is>
          <t>TD</t>
        </is>
      </c>
      <c r="H2780" t="inlineStr">
        <is>
          <t>Sector</t>
        </is>
      </c>
      <c r="I2780" t="inlineStr">
        <is>
          <t>Proxies</t>
        </is>
      </c>
      <c r="J2780" t="inlineStr">
        <is>
          <t>Proxies</t>
        </is>
      </c>
      <c r="K2780" t="inlineStr"/>
      <c r="L2780" t="inlineStr">
        <is>
          <t>Moneda - Latam High Yield</t>
        </is>
      </c>
      <c r="M2780" t="inlineStr">
        <is>
          <t>Moneda - Latam High Yield</t>
        </is>
      </c>
      <c r="N2780" t="b">
        <v>0</v>
      </c>
      <c r="O2780" t="n">
        <v>111.5193358</v>
      </c>
      <c r="P2780" t="n">
        <v>0.02327185971210043</v>
      </c>
      <c r="Q2780" t="n">
        <v>144.9476919696132</v>
      </c>
      <c r="R2780" t="n">
        <v>16164.47033419425</v>
      </c>
      <c r="S2780" t="n">
        <v>2.595262337924219</v>
      </c>
      <c r="T2780">
        <f>O2780*Q2780</f>
        <v/>
      </c>
      <c r="U2780">
        <f>O2780*P2780</f>
        <v/>
      </c>
    </row>
    <row r="2781">
      <c r="A2781" t="inlineStr">
        <is>
          <t>202606</t>
        </is>
      </c>
      <c r="B2781" t="inlineStr">
        <is>
          <t>Prima</t>
        </is>
      </c>
      <c r="C2781" t="inlineStr">
        <is>
          <t>F1</t>
        </is>
      </c>
      <c r="D2781" t="inlineStr">
        <is>
          <t>IN-FONDO1</t>
        </is>
      </c>
      <c r="E2781" t="inlineStr">
        <is>
          <t>4974252SCBDC</t>
        </is>
      </c>
      <c r="F2781" t="inlineStr">
        <is>
          <t>CVL79590GA30</t>
        </is>
      </c>
      <c r="G2781" t="inlineStr">
        <is>
          <t>TD</t>
        </is>
      </c>
      <c r="H2781" t="inlineStr">
        <is>
          <t>Sector</t>
        </is>
      </c>
      <c r="I2781" t="inlineStr">
        <is>
          <t>Proxies</t>
        </is>
      </c>
      <c r="J2781" t="inlineStr">
        <is>
          <t>Proxies</t>
        </is>
      </c>
      <c r="K2781" t="inlineStr"/>
      <c r="L2781" t="inlineStr">
        <is>
          <t>BD Capital - Senior Loans C</t>
        </is>
      </c>
      <c r="M2781" t="inlineStr">
        <is>
          <t>BD Capital - Senior Loans C</t>
        </is>
      </c>
      <c r="N2781" t="b">
        <v>0</v>
      </c>
      <c r="O2781" t="n">
        <v>54.42744687</v>
      </c>
      <c r="P2781" t="n">
        <v>0.001431892174955165</v>
      </c>
      <c r="Q2781" t="n">
        <v>2.706983987979254</v>
      </c>
      <c r="R2781" t="n">
        <v>147.3342271836816</v>
      </c>
      <c r="S2781" t="n">
        <v>0.07793423527594098</v>
      </c>
      <c r="T2781">
        <f>O2781*Q2781</f>
        <v/>
      </c>
      <c r="U2781">
        <f>O2781*P2781</f>
        <v/>
      </c>
    </row>
    <row r="2782">
      <c r="A2782" t="inlineStr">
        <is>
          <t>202606</t>
        </is>
      </c>
      <c r="B2782" t="inlineStr">
        <is>
          <t>Prima</t>
        </is>
      </c>
      <c r="C2782" t="inlineStr">
        <is>
          <t>F2</t>
        </is>
      </c>
      <c r="D2782" t="inlineStr">
        <is>
          <t>IN-FONDO2</t>
        </is>
      </c>
      <c r="E2782" t="inlineStr">
        <is>
          <t>4974252SCBDC</t>
        </is>
      </c>
      <c r="F2782" t="inlineStr">
        <is>
          <t>CVL79590GA30</t>
        </is>
      </c>
      <c r="G2782" t="inlineStr">
        <is>
          <t>TD</t>
        </is>
      </c>
      <c r="H2782" t="inlineStr">
        <is>
          <t>Sector</t>
        </is>
      </c>
      <c r="I2782" t="inlineStr">
        <is>
          <t>Proxies</t>
        </is>
      </c>
      <c r="J2782" t="inlineStr">
        <is>
          <t>Proxies</t>
        </is>
      </c>
      <c r="K2782" t="inlineStr"/>
      <c r="L2782" t="inlineStr">
        <is>
          <t>BD Capital - Senior Loans C</t>
        </is>
      </c>
      <c r="M2782" t="inlineStr">
        <is>
          <t>BD Capital - Senior Loans C</t>
        </is>
      </c>
      <c r="N2782" t="b">
        <v>0</v>
      </c>
      <c r="O2782" t="n">
        <v>54.42744687</v>
      </c>
      <c r="P2782" t="n">
        <v>0.002203233266551111</v>
      </c>
      <c r="Q2782" t="n">
        <v>13.72273556166223</v>
      </c>
      <c r="R2782" t="n">
        <v>746.8934606934307</v>
      </c>
      <c r="S2782" t="n">
        <v>0.1199163615574271</v>
      </c>
      <c r="T2782">
        <f>O2782*Q2782</f>
        <v/>
      </c>
      <c r="U2782">
        <f>O2782*P2782</f>
        <v/>
      </c>
    </row>
    <row r="2783">
      <c r="A2783" t="inlineStr">
        <is>
          <t>202606</t>
        </is>
      </c>
      <c r="B2783" t="inlineStr">
        <is>
          <t>Prima</t>
        </is>
      </c>
      <c r="C2783" t="inlineStr">
        <is>
          <t>F3</t>
        </is>
      </c>
      <c r="D2783" t="inlineStr">
        <is>
          <t>IN-FONDO3</t>
        </is>
      </c>
      <c r="E2783" t="inlineStr">
        <is>
          <t>491105206SI1</t>
        </is>
      </c>
      <c r="F2783" t="inlineStr">
        <is>
          <t>PEP795509FD5</t>
        </is>
      </c>
      <c r="G2783" t="inlineStr">
        <is>
          <t>TD</t>
        </is>
      </c>
      <c r="H2783" t="inlineStr">
        <is>
          <t>Sector</t>
        </is>
      </c>
      <c r="I2783" t="inlineStr">
        <is>
          <t>Proxies</t>
        </is>
      </c>
      <c r="J2783" t="inlineStr">
        <is>
          <t>Proxies</t>
        </is>
      </c>
      <c r="K2783" t="inlineStr"/>
      <c r="L2783" t="inlineStr">
        <is>
          <t>Sigma - Leasing Operativo</t>
        </is>
      </c>
      <c r="M2783" t="inlineStr">
        <is>
          <t>Sigma - Leasing Operativo</t>
        </is>
      </c>
      <c r="N2783" t="b">
        <v>0</v>
      </c>
      <c r="O2783" t="n">
        <v>54.42744687</v>
      </c>
      <c r="P2783" t="n">
        <v>4.99287165497258e-05</v>
      </c>
      <c r="Q2783" t="n">
        <v>0.04271672362905851</v>
      </c>
      <c r="R2783" t="n">
        <v>2.324962205781056</v>
      </c>
      <c r="S2783" t="n">
        <v>0.002717492567297491</v>
      </c>
      <c r="T2783">
        <f>O2783*Q2783</f>
        <v/>
      </c>
      <c r="U2783">
        <f>O2783*P2783</f>
        <v/>
      </c>
    </row>
    <row r="2784">
      <c r="A2784" t="inlineStr">
        <is>
          <t>202606</t>
        </is>
      </c>
      <c r="B2784" t="inlineStr">
        <is>
          <t>Prima</t>
        </is>
      </c>
      <c r="C2784" t="inlineStr">
        <is>
          <t>F2</t>
        </is>
      </c>
      <c r="D2784" t="inlineStr">
        <is>
          <t>IN-FONDO2</t>
        </is>
      </c>
      <c r="E2784" t="inlineStr">
        <is>
          <t>491105206SI1</t>
        </is>
      </c>
      <c r="F2784" t="inlineStr">
        <is>
          <t>PEP795509FD5</t>
        </is>
      </c>
      <c r="G2784" t="inlineStr">
        <is>
          <t>TD</t>
        </is>
      </c>
      <c r="H2784" t="inlineStr">
        <is>
          <t>Sector</t>
        </is>
      </c>
      <c r="I2784" t="inlineStr">
        <is>
          <t>Proxies</t>
        </is>
      </c>
      <c r="J2784" t="inlineStr">
        <is>
          <t>Proxies</t>
        </is>
      </c>
      <c r="K2784" t="inlineStr"/>
      <c r="L2784" t="inlineStr">
        <is>
          <t>Sigma - Leasing Operativo</t>
        </is>
      </c>
      <c r="M2784" t="inlineStr">
        <is>
          <t>Sigma - Leasing Operativo</t>
        </is>
      </c>
      <c r="N2784" t="b">
        <v>0</v>
      </c>
      <c r="O2784" t="n">
        <v>54.42744687</v>
      </c>
      <c r="P2784" t="n">
        <v>0.0001267436591427656</v>
      </c>
      <c r="Q2784" t="n">
        <v>0.7894169650298704</v>
      </c>
      <c r="R2784" t="n">
        <v>42.96594992243991</v>
      </c>
      <c r="S2784" t="n">
        <v>0.006898333774102264</v>
      </c>
      <c r="T2784">
        <f>O2784*Q2784</f>
        <v/>
      </c>
      <c r="U2784">
        <f>O2784*P2784</f>
        <v/>
      </c>
    </row>
    <row r="2785">
      <c r="A2785" t="inlineStr">
        <is>
          <t>202606</t>
        </is>
      </c>
      <c r="B2785" t="inlineStr">
        <is>
          <t>Prima</t>
        </is>
      </c>
      <c r="C2785" t="inlineStr">
        <is>
          <t>F2</t>
        </is>
      </c>
      <c r="D2785" t="inlineStr">
        <is>
          <t>IN-FONDO2</t>
        </is>
      </c>
      <c r="E2785" t="inlineStr">
        <is>
          <t>5274822F3552</t>
        </is>
      </c>
      <c r="F2785" t="inlineStr">
        <is>
          <t>CL0002535525</t>
        </is>
      </c>
      <c r="G2785" t="inlineStr">
        <is>
          <t>TD</t>
        </is>
      </c>
      <c r="H2785" t="inlineStr">
        <is>
          <t>Sector</t>
        </is>
      </c>
      <c r="I2785" t="inlineStr">
        <is>
          <t>Proxies</t>
        </is>
      </c>
      <c r="J2785" t="inlineStr">
        <is>
          <t>Proxies</t>
        </is>
      </c>
      <c r="K2785" t="inlineStr"/>
      <c r="L2785" t="inlineStr">
        <is>
          <t>Moneda - Deuda Latam LCC</t>
        </is>
      </c>
      <c r="M2785" t="inlineStr">
        <is>
          <t>Moneda - Deuda Latam LCC</t>
        </is>
      </c>
      <c r="N2785" t="b">
        <v>0</v>
      </c>
      <c r="O2785" t="n">
        <v>111.5193358</v>
      </c>
      <c r="P2785" t="n">
        <v>0.0005917543345432854</v>
      </c>
      <c r="Q2785" t="n">
        <v>3.685714251726296</v>
      </c>
      <c r="R2785" t="n">
        <v>411.0284053011105</v>
      </c>
      <c r="S2785" t="n">
        <v>0.06599205034503819</v>
      </c>
      <c r="T2785">
        <f>O2785*Q2785</f>
        <v/>
      </c>
      <c r="U2785">
        <f>O2785*P2785</f>
        <v/>
      </c>
    </row>
    <row r="2786">
      <c r="A2786" t="inlineStr">
        <is>
          <t>202606</t>
        </is>
      </c>
      <c r="B2786" t="inlineStr">
        <is>
          <t>Prima</t>
        </is>
      </c>
      <c r="C2786" t="inlineStr">
        <is>
          <t>F1</t>
        </is>
      </c>
      <c r="D2786" t="inlineStr">
        <is>
          <t>IN-FONDO1</t>
        </is>
      </c>
      <c r="E2786" t="inlineStr">
        <is>
          <t>5274822F3552</t>
        </is>
      </c>
      <c r="F2786" t="inlineStr">
        <is>
          <t>CL0002535525</t>
        </is>
      </c>
      <c r="G2786" t="inlineStr">
        <is>
          <t>TD</t>
        </is>
      </c>
      <c r="H2786" t="inlineStr">
        <is>
          <t>Sector</t>
        </is>
      </c>
      <c r="I2786" t="inlineStr">
        <is>
          <t>Proxies</t>
        </is>
      </c>
      <c r="J2786" t="inlineStr">
        <is>
          <t>Proxies</t>
        </is>
      </c>
      <c r="K2786" t="inlineStr"/>
      <c r="L2786" t="inlineStr">
        <is>
          <t>Moneda - Deuda Latam LCC</t>
        </is>
      </c>
      <c r="M2786" t="inlineStr">
        <is>
          <t>Moneda - Deuda Latam LCC</t>
        </is>
      </c>
      <c r="N2786" t="b">
        <v>0</v>
      </c>
      <c r="O2786" t="n">
        <v>111.5193358</v>
      </c>
      <c r="P2786" t="n">
        <v>0.02342494039678637</v>
      </c>
      <c r="Q2786" t="n">
        <v>44.28471618364323</v>
      </c>
      <c r="R2786" t="n">
        <v>4938.602134891404</v>
      </c>
      <c r="S2786" t="n">
        <v>2.612333794204205</v>
      </c>
      <c r="T2786">
        <f>O2786*Q2786</f>
        <v/>
      </c>
      <c r="U2786">
        <f>O2786*P2786</f>
        <v/>
      </c>
    </row>
    <row r="2787">
      <c r="A2787" t="inlineStr">
        <is>
          <t>202606</t>
        </is>
      </c>
      <c r="B2787" t="inlineStr">
        <is>
          <t>Prima</t>
        </is>
      </c>
      <c r="C2787" t="inlineStr">
        <is>
          <t>F1</t>
        </is>
      </c>
      <c r="D2787" t="inlineStr">
        <is>
          <t>IN-FONDO1</t>
        </is>
      </c>
      <c r="E2787" t="inlineStr">
        <is>
          <t>5274742F8681</t>
        </is>
      </c>
      <c r="F2787" t="inlineStr">
        <is>
          <t>LU2600586817</t>
        </is>
      </c>
      <c r="G2787" t="inlineStr">
        <is>
          <t>TD</t>
        </is>
      </c>
      <c r="H2787" t="inlineStr">
        <is>
          <t>Sector</t>
        </is>
      </c>
      <c r="I2787" t="inlineStr">
        <is>
          <t>Proxies</t>
        </is>
      </c>
      <c r="J2787" t="inlineStr">
        <is>
          <t>Proxies</t>
        </is>
      </c>
      <c r="K2787" t="inlineStr"/>
      <c r="L2787" t="inlineStr">
        <is>
          <t>Lemaik - Local Bonds</t>
        </is>
      </c>
      <c r="M2787" t="inlineStr">
        <is>
          <t>Lemaik - Local Bonds</t>
        </is>
      </c>
      <c r="N2787" t="b">
        <v>0</v>
      </c>
      <c r="O2787" t="n">
        <v>111.5193358</v>
      </c>
      <c r="P2787" t="n">
        <v>0.01899528921042611</v>
      </c>
      <c r="Q2787" t="n">
        <v>35.91048588645903</v>
      </c>
      <c r="R2787" t="n">
        <v>4004.713534313185</v>
      </c>
      <c r="S2787" t="n">
        <v>2.118342036075626</v>
      </c>
      <c r="T2787">
        <f>O2787*Q2787</f>
        <v/>
      </c>
      <c r="U2787">
        <f>O2787*P2787</f>
        <v/>
      </c>
    </row>
    <row r="2788">
      <c r="A2788" t="inlineStr">
        <is>
          <t>202606</t>
        </is>
      </c>
      <c r="B2788" t="inlineStr">
        <is>
          <t>Prima</t>
        </is>
      </c>
      <c r="C2788" t="inlineStr">
        <is>
          <t>F2</t>
        </is>
      </c>
      <c r="D2788" t="inlineStr">
        <is>
          <t>IN-FONDO2</t>
        </is>
      </c>
      <c r="E2788" t="inlineStr">
        <is>
          <t>5274742F8681</t>
        </is>
      </c>
      <c r="F2788" t="inlineStr">
        <is>
          <t>LU2600586817</t>
        </is>
      </c>
      <c r="G2788" t="inlineStr">
        <is>
          <t>TD</t>
        </is>
      </c>
      <c r="H2788" t="inlineStr">
        <is>
          <t>Sector</t>
        </is>
      </c>
      <c r="I2788" t="inlineStr">
        <is>
          <t>Proxies</t>
        </is>
      </c>
      <c r="J2788" t="inlineStr">
        <is>
          <t>Proxies</t>
        </is>
      </c>
      <c r="K2788" t="inlineStr"/>
      <c r="L2788" t="inlineStr">
        <is>
          <t>Lemaik - Local Bonds</t>
        </is>
      </c>
      <c r="M2788" t="inlineStr">
        <is>
          <t>Lemaik - Local Bonds</t>
        </is>
      </c>
      <c r="N2788" t="b">
        <v>0</v>
      </c>
      <c r="O2788" t="n">
        <v>111.5193358</v>
      </c>
      <c r="P2788" t="n">
        <v>0.002173141040257054</v>
      </c>
      <c r="Q2788" t="n">
        <v>13.53530753478723</v>
      </c>
      <c r="R2788" t="n">
        <v>1509.448506128207</v>
      </c>
      <c r="S2788" t="n">
        <v>0.2423472454091877</v>
      </c>
      <c r="T2788">
        <f>O2788*Q2788</f>
        <v/>
      </c>
      <c r="U2788">
        <f>O2788*P2788</f>
        <v/>
      </c>
    </row>
    <row r="2789">
      <c r="A2789" t="inlineStr">
        <is>
          <t>202606</t>
        </is>
      </c>
      <c r="B2789" t="inlineStr">
        <is>
          <t>Prima</t>
        </is>
      </c>
      <c r="C2789" t="inlineStr">
        <is>
          <t>F3</t>
        </is>
      </c>
      <c r="D2789" t="inlineStr">
        <is>
          <t>IN-FONDO3</t>
        </is>
      </c>
      <c r="E2789" t="inlineStr">
        <is>
          <t>5274742F8681</t>
        </is>
      </c>
      <c r="F2789" t="inlineStr">
        <is>
          <t>LU2600586817</t>
        </is>
      </c>
      <c r="G2789" t="inlineStr">
        <is>
          <t>TD</t>
        </is>
      </c>
      <c r="H2789" t="inlineStr">
        <is>
          <t>Sector</t>
        </is>
      </c>
      <c r="I2789" t="inlineStr">
        <is>
          <t>Proxies</t>
        </is>
      </c>
      <c r="J2789" t="inlineStr">
        <is>
          <t>Proxies</t>
        </is>
      </c>
      <c r="K2789" t="inlineStr"/>
      <c r="L2789" t="inlineStr">
        <is>
          <t>Lemaik - Local Bonds</t>
        </is>
      </c>
      <c r="M2789" t="inlineStr">
        <is>
          <t>Lemaik - Local Bonds</t>
        </is>
      </c>
      <c r="N2789" t="b">
        <v>0</v>
      </c>
      <c r="O2789" t="n">
        <v>111.5193358</v>
      </c>
      <c r="P2789" t="n">
        <v>0.0124598376677027</v>
      </c>
      <c r="Q2789" t="n">
        <v>10.6600665687873</v>
      </c>
      <c r="R2789" t="n">
        <v>1188.803543334944</v>
      </c>
      <c r="S2789" t="n">
        <v>1.389512820878026</v>
      </c>
      <c r="T2789">
        <f>O2789*Q2789</f>
        <v/>
      </c>
      <c r="U2789">
        <f>O2789*P2789</f>
        <v/>
      </c>
    </row>
    <row r="2790">
      <c r="A2790" t="inlineStr">
        <is>
          <t>202606</t>
        </is>
      </c>
      <c r="B2790" t="inlineStr">
        <is>
          <t>Prima</t>
        </is>
      </c>
      <c r="C2790" t="inlineStr">
        <is>
          <t>F2</t>
        </is>
      </c>
      <c r="D2790" t="inlineStr">
        <is>
          <t>IN-FONDO2</t>
        </is>
      </c>
      <c r="E2790" t="inlineStr">
        <is>
          <t>4911141MIND1</t>
        </is>
      </c>
      <c r="F2790" t="inlineStr">
        <is>
          <t>CVL79560FI39</t>
        </is>
      </c>
      <c r="G2790" t="inlineStr">
        <is>
          <t>TD</t>
        </is>
      </c>
      <c r="H2790" t="inlineStr">
        <is>
          <t>Sector</t>
        </is>
      </c>
      <c r="I2790" t="inlineStr">
        <is>
          <t>Proxies</t>
        </is>
      </c>
      <c r="J2790" t="inlineStr">
        <is>
          <t>Proxies</t>
        </is>
      </c>
      <c r="K2790" t="inlineStr"/>
      <c r="L2790" t="inlineStr">
        <is>
          <t>Macrocapitales SAFI S.A.</t>
        </is>
      </c>
      <c r="M2790" t="inlineStr">
        <is>
          <t>Macrocapitales SAFI S.A.</t>
        </is>
      </c>
      <c r="N2790" t="b">
        <v>0</v>
      </c>
      <c r="O2790" t="n">
        <v>54.42744687</v>
      </c>
      <c r="P2790" t="n">
        <v>0.006192842302048127</v>
      </c>
      <c r="Q2790" t="n">
        <v>38.5718292185702</v>
      </c>
      <c r="R2790" t="n">
        <v>2099.366185472443</v>
      </c>
      <c r="S2790" t="n">
        <v>0.3370605953690129</v>
      </c>
      <c r="T2790">
        <f>O2790*Q2790</f>
        <v/>
      </c>
      <c r="U2790">
        <f>O2790*P2790</f>
        <v/>
      </c>
    </row>
    <row r="2791">
      <c r="A2791" t="inlineStr">
        <is>
          <t>202606</t>
        </is>
      </c>
      <c r="B2791" t="inlineStr">
        <is>
          <t>Prima</t>
        </is>
      </c>
      <c r="C2791" t="inlineStr">
        <is>
          <t>F3</t>
        </is>
      </c>
      <c r="D2791" t="inlineStr">
        <is>
          <t>IN-FONDO3</t>
        </is>
      </c>
      <c r="E2791" t="inlineStr">
        <is>
          <t>5273932EA359</t>
        </is>
      </c>
      <c r="F2791" t="inlineStr">
        <is>
          <t>US78464A3591</t>
        </is>
      </c>
      <c r="G2791" t="inlineStr">
        <is>
          <t>TD</t>
        </is>
      </c>
      <c r="H2791" t="inlineStr">
        <is>
          <t>Mayores</t>
        </is>
      </c>
      <c r="I2791" t="inlineStr"/>
      <c r="J2791" t="inlineStr"/>
      <c r="K2791" t="inlineStr"/>
      <c r="L2791" t="inlineStr">
        <is>
          <t>SSGA - Bloomberg Barclays Convertible Securities</t>
        </is>
      </c>
      <c r="M2791" t="inlineStr">
        <is>
          <t>SSGA - Bloomberg Barclays Convertible Securities</t>
        </is>
      </c>
      <c r="N2791" t="b">
        <v>0</v>
      </c>
      <c r="O2791" t="n">
        <v>46.54267703</v>
      </c>
      <c r="P2791" t="n">
        <v>0.005891548681937054</v>
      </c>
      <c r="Q2791" t="n">
        <v>5.040539276486393</v>
      </c>
      <c r="R2791" t="n">
        <v>234.6001916025361</v>
      </c>
      <c r="S2791" t="n">
        <v>0.2742084475099185</v>
      </c>
      <c r="T2791">
        <f>O2791*Q2791</f>
        <v/>
      </c>
      <c r="U2791">
        <f>O2791*P2791</f>
        <v/>
      </c>
    </row>
    <row r="2792">
      <c r="A2792" t="inlineStr">
        <is>
          <t>202606</t>
        </is>
      </c>
      <c r="B2792" t="inlineStr">
        <is>
          <t>Prima</t>
        </is>
      </c>
      <c r="C2792" t="inlineStr">
        <is>
          <t>F2</t>
        </is>
      </c>
      <c r="D2792" t="inlineStr">
        <is>
          <t>IN-FONDO2</t>
        </is>
      </c>
      <c r="E2792" t="inlineStr">
        <is>
          <t>5273932EA359</t>
        </is>
      </c>
      <c r="F2792" t="inlineStr">
        <is>
          <t>US78464A3591</t>
        </is>
      </c>
      <c r="G2792" t="inlineStr">
        <is>
          <t>TD</t>
        </is>
      </c>
      <c r="H2792" t="inlineStr">
        <is>
          <t>Mayores</t>
        </is>
      </c>
      <c r="I2792" t="inlineStr"/>
      <c r="J2792" t="inlineStr"/>
      <c r="K2792" t="inlineStr"/>
      <c r="L2792" t="inlineStr">
        <is>
          <t>SSGA - Bloomberg Barclays Convertible Securities</t>
        </is>
      </c>
      <c r="M2792" t="inlineStr">
        <is>
          <t>SSGA - Bloomberg Barclays Convertible Securities</t>
        </is>
      </c>
      <c r="N2792" t="b">
        <v>0</v>
      </c>
      <c r="O2792" t="n">
        <v>46.54267703</v>
      </c>
      <c r="P2792" t="n">
        <v>0.00541871397347782</v>
      </c>
      <c r="Q2792" t="n">
        <v>33.75020705761258</v>
      </c>
      <c r="R2792" t="n">
        <v>1570.824986778089</v>
      </c>
      <c r="S2792" t="n">
        <v>0.2522014543855262</v>
      </c>
      <c r="T2792">
        <f>O2792*Q2792</f>
        <v/>
      </c>
      <c r="U2792">
        <f>O2792*P2792</f>
        <v/>
      </c>
    </row>
    <row r="2793">
      <c r="A2793" t="inlineStr">
        <is>
          <t>202606</t>
        </is>
      </c>
      <c r="B2793" t="inlineStr">
        <is>
          <t>Prima</t>
        </is>
      </c>
      <c r="C2793" t="inlineStr">
        <is>
          <t>F1</t>
        </is>
      </c>
      <c r="D2793" t="inlineStr">
        <is>
          <t>IN-FONDO1</t>
        </is>
      </c>
      <c r="E2793" t="inlineStr">
        <is>
          <t>5274494F4261</t>
        </is>
      </c>
      <c r="F2793" t="inlineStr">
        <is>
          <t>FR0010642611</t>
        </is>
      </c>
      <c r="G2793" t="inlineStr">
        <is>
          <t>TD</t>
        </is>
      </c>
      <c r="H2793" t="inlineStr">
        <is>
          <t>Mayores</t>
        </is>
      </c>
      <c r="I2793" t="inlineStr"/>
      <c r="J2793" t="inlineStr"/>
      <c r="K2793" t="inlineStr"/>
      <c r="L2793" t="inlineStr">
        <is>
          <t>Lazard - Convertible Europe Fund</t>
        </is>
      </c>
      <c r="M2793" t="inlineStr">
        <is>
          <t>Lazard - Convertible Europe Fund</t>
        </is>
      </c>
      <c r="N2793" t="b">
        <v>0</v>
      </c>
      <c r="O2793" t="n">
        <v>170.71664711</v>
      </c>
      <c r="P2793" t="n">
        <v>0.002714544047708526</v>
      </c>
      <c r="Q2793" t="n">
        <v>5.131830036044059</v>
      </c>
      <c r="R2793" t="n">
        <v>876.0888172918322</v>
      </c>
      <c r="S2793" t="n">
        <v>0.4634178582572074</v>
      </c>
      <c r="T2793">
        <f>O2793*Q2793</f>
        <v/>
      </c>
      <c r="U2793">
        <f>O2793*P2793</f>
        <v/>
      </c>
    </row>
    <row r="2794">
      <c r="A2794" t="inlineStr">
        <is>
          <t>202606</t>
        </is>
      </c>
      <c r="B2794" t="inlineStr">
        <is>
          <t>Prima</t>
        </is>
      </c>
      <c r="C2794" t="inlineStr">
        <is>
          <t>F2</t>
        </is>
      </c>
      <c r="D2794" t="inlineStr">
        <is>
          <t>IN-FONDO2</t>
        </is>
      </c>
      <c r="E2794" t="inlineStr">
        <is>
          <t>5274494F4261</t>
        </is>
      </c>
      <c r="F2794" t="inlineStr">
        <is>
          <t>FR0010642611</t>
        </is>
      </c>
      <c r="G2794" t="inlineStr">
        <is>
          <t>TD</t>
        </is>
      </c>
      <c r="H2794" t="inlineStr">
        <is>
          <t>Mayores</t>
        </is>
      </c>
      <c r="I2794" t="inlineStr"/>
      <c r="J2794" t="inlineStr"/>
      <c r="K2794" t="inlineStr"/>
      <c r="L2794" t="inlineStr">
        <is>
          <t>Lazard - Convertible Europe Fund</t>
        </is>
      </c>
      <c r="M2794" t="inlineStr">
        <is>
          <t>Lazard - Convertible Europe Fund</t>
        </is>
      </c>
      <c r="N2794" t="b">
        <v>0</v>
      </c>
      <c r="O2794" t="n">
        <v>170.71664711</v>
      </c>
      <c r="P2794" t="n">
        <v>0.001670732993457983</v>
      </c>
      <c r="Q2794" t="n">
        <v>10.40608246591051</v>
      </c>
      <c r="R2794" t="n">
        <v>1776.491508130403</v>
      </c>
      <c r="S2794" t="n">
        <v>0.2852219348592004</v>
      </c>
      <c r="T2794">
        <f>O2794*Q2794</f>
        <v/>
      </c>
      <c r="U2794">
        <f>O2794*P2794</f>
        <v/>
      </c>
    </row>
    <row r="2795">
      <c r="A2795" t="inlineStr">
        <is>
          <t>202606</t>
        </is>
      </c>
      <c r="B2795" t="inlineStr">
        <is>
          <t>Prima</t>
        </is>
      </c>
      <c r="C2795" t="inlineStr">
        <is>
          <t>F1</t>
        </is>
      </c>
      <c r="D2795" t="inlineStr">
        <is>
          <t>IN-FONDO1</t>
        </is>
      </c>
      <c r="E2795" t="inlineStr">
        <is>
          <t>5271112E8513</t>
        </is>
      </c>
      <c r="F2795" t="inlineStr">
        <is>
          <t>US4642885135</t>
        </is>
      </c>
      <c r="G2795" t="inlineStr">
        <is>
          <t>TD</t>
        </is>
      </c>
      <c r="H2795" t="inlineStr">
        <is>
          <t>Mayores</t>
        </is>
      </c>
      <c r="I2795" t="inlineStr"/>
      <c r="J2795" t="inlineStr"/>
      <c r="K2795" t="inlineStr"/>
      <c r="L2795" t="inlineStr">
        <is>
          <t>BlackRock - iShares iBoxx High Yield Corporate Bond</t>
        </is>
      </c>
      <c r="M2795" t="inlineStr">
        <is>
          <t>BlackRock - iShares iBoxx High Yield Corporate Bond</t>
        </is>
      </c>
      <c r="N2795" t="b">
        <v>0</v>
      </c>
      <c r="O2795" t="n">
        <v>96.08904776999999</v>
      </c>
      <c r="P2795" t="n">
        <v>0.006890316735379084</v>
      </c>
      <c r="Q2795" t="n">
        <v>13.02610447980184</v>
      </c>
      <c r="R2795" t="n">
        <v>1251.66597561669</v>
      </c>
      <c r="S2795" t="n">
        <v>0.6620839739362712</v>
      </c>
      <c r="T2795">
        <f>O2795*Q2795</f>
        <v/>
      </c>
      <c r="U2795">
        <f>O2795*P2795</f>
        <v/>
      </c>
    </row>
    <row r="2796">
      <c r="A2796" t="inlineStr">
        <is>
          <t>202606</t>
        </is>
      </c>
      <c r="B2796" t="inlineStr">
        <is>
          <t>Prima</t>
        </is>
      </c>
      <c r="C2796" t="inlineStr">
        <is>
          <t>F1</t>
        </is>
      </c>
      <c r="D2796" t="inlineStr">
        <is>
          <t>IN-FONDO1</t>
        </is>
      </c>
      <c r="E2796" t="inlineStr">
        <is>
          <t>5274174FF284</t>
        </is>
      </c>
      <c r="F2796" t="inlineStr">
        <is>
          <t>LU1797525737</t>
        </is>
      </c>
      <c r="G2796" t="inlineStr">
        <is>
          <t>TD</t>
        </is>
      </c>
      <c r="H2796" t="inlineStr">
        <is>
          <t>Mayores</t>
        </is>
      </c>
      <c r="I2796" t="inlineStr"/>
      <c r="J2796" t="inlineStr"/>
      <c r="K2796" t="inlineStr"/>
      <c r="L2796" t="inlineStr">
        <is>
          <t>Candriam Bonds - Global High Yield</t>
        </is>
      </c>
      <c r="M2796" t="inlineStr">
        <is>
          <t>Candriam Bonds - Global High Yield</t>
        </is>
      </c>
      <c r="N2796" t="b">
        <v>0</v>
      </c>
      <c r="O2796" t="n">
        <v>102.23762884</v>
      </c>
      <c r="P2796" t="n">
        <v>0.009178177550447003</v>
      </c>
      <c r="Q2796" t="n">
        <v>17.3512922987156</v>
      </c>
      <c r="R2796" t="n">
        <v>1773.954981930436</v>
      </c>
      <c r="S2796" t="n">
        <v>0.9383551098302211</v>
      </c>
      <c r="T2796">
        <f>O2796*Q2796</f>
        <v/>
      </c>
      <c r="U2796">
        <f>O2796*P2796</f>
        <v/>
      </c>
    </row>
    <row r="2797">
      <c r="A2797" t="inlineStr">
        <is>
          <t>202606</t>
        </is>
      </c>
      <c r="B2797" t="inlineStr">
        <is>
          <t>Prima</t>
        </is>
      </c>
      <c r="C2797" t="inlineStr">
        <is>
          <t>F2</t>
        </is>
      </c>
      <c r="D2797" t="inlineStr">
        <is>
          <t>IN-FONDO2</t>
        </is>
      </c>
      <c r="E2797" t="inlineStr">
        <is>
          <t>5274174FF284</t>
        </is>
      </c>
      <c r="F2797" t="inlineStr">
        <is>
          <t>LU1797525737</t>
        </is>
      </c>
      <c r="G2797" t="inlineStr">
        <is>
          <t>TD</t>
        </is>
      </c>
      <c r="H2797" t="inlineStr">
        <is>
          <t>Mayores</t>
        </is>
      </c>
      <c r="I2797" t="inlineStr"/>
      <c r="J2797" t="inlineStr"/>
      <c r="K2797" t="inlineStr"/>
      <c r="L2797" t="inlineStr">
        <is>
          <t>Candriam Bonds - Global High Yield</t>
        </is>
      </c>
      <c r="M2797" t="inlineStr">
        <is>
          <t>Candriam Bonds - Global High Yield</t>
        </is>
      </c>
      <c r="N2797" t="b">
        <v>0</v>
      </c>
      <c r="O2797" t="n">
        <v>102.23762884</v>
      </c>
      <c r="P2797" t="n">
        <v>0.002857482948427729</v>
      </c>
      <c r="Q2797" t="n">
        <v>17.79769916719482</v>
      </c>
      <c r="R2797" t="n">
        <v>1819.594561661642</v>
      </c>
      <c r="S2797" t="n">
        <v>0.2921422810979831</v>
      </c>
      <c r="T2797">
        <f>O2797*Q2797</f>
        <v/>
      </c>
      <c r="U2797">
        <f>O2797*P2797</f>
        <v/>
      </c>
    </row>
    <row r="2798">
      <c r="A2798" t="inlineStr">
        <is>
          <t>202606</t>
        </is>
      </c>
      <c r="B2798" t="inlineStr">
        <is>
          <t>Prima</t>
        </is>
      </c>
      <c r="C2798" t="inlineStr">
        <is>
          <t>F1</t>
        </is>
      </c>
      <c r="D2798" t="inlineStr">
        <is>
          <t>IN-FONDO1</t>
        </is>
      </c>
      <c r="E2798" t="inlineStr">
        <is>
          <t>5271112E7432</t>
        </is>
      </c>
      <c r="F2798" t="inlineStr">
        <is>
          <t>US4642874329</t>
        </is>
      </c>
      <c r="G2798" t="inlineStr">
        <is>
          <t>TD</t>
        </is>
      </c>
      <c r="H2798" t="inlineStr">
        <is>
          <t>Mayores</t>
        </is>
      </c>
      <c r="I2798" t="inlineStr"/>
      <c r="J2798" t="inlineStr"/>
      <c r="K2798" t="inlineStr"/>
      <c r="L2798" t="inlineStr">
        <is>
          <t>BlackRock - iShares -20+ Year Treasury Bond ETF</t>
        </is>
      </c>
      <c r="M2798" t="inlineStr">
        <is>
          <t>BlackRock - iShares -20+ Year Treasury Bond ETF</t>
        </is>
      </c>
      <c r="N2798" t="b">
        <v>0</v>
      </c>
      <c r="O2798" t="n">
        <v>202.59174265</v>
      </c>
      <c r="P2798" t="n">
        <v>0.005161368472046085</v>
      </c>
      <c r="Q2798" t="n">
        <v>9.757537651413717</v>
      </c>
      <c r="R2798" t="n">
        <v>1976.796556772893</v>
      </c>
      <c r="S2798" t="n">
        <v>1.045650633210584</v>
      </c>
      <c r="T2798">
        <f>O2798*Q2798</f>
        <v/>
      </c>
      <c r="U2798">
        <f>O2798*P2798</f>
        <v/>
      </c>
    </row>
    <row r="2799">
      <c r="A2799" t="inlineStr">
        <is>
          <t>202606</t>
        </is>
      </c>
      <c r="B2799" t="inlineStr">
        <is>
          <t>Prima</t>
        </is>
      </c>
      <c r="C2799" t="inlineStr">
        <is>
          <t>F2</t>
        </is>
      </c>
      <c r="D2799" t="inlineStr">
        <is>
          <t>IN-FONDO2</t>
        </is>
      </c>
      <c r="E2799" t="inlineStr">
        <is>
          <t>5274862F2445</t>
        </is>
      </c>
      <c r="F2799" t="inlineStr">
        <is>
          <t>LU1564424452</t>
        </is>
      </c>
      <c r="G2799" t="inlineStr">
        <is>
          <t>TD</t>
        </is>
      </c>
      <c r="H2799" t="inlineStr">
        <is>
          <t>Mayores</t>
        </is>
      </c>
      <c r="I2799" t="inlineStr"/>
      <c r="J2799" t="inlineStr"/>
      <c r="K2799" t="inlineStr"/>
      <c r="L2799" t="inlineStr">
        <is>
          <t>Edmond de Rothschild - Corp EM Debt USD</t>
        </is>
      </c>
      <c r="M2799" t="inlineStr">
        <is>
          <t>Edmond de Rothschild - Corp EM Debt USD</t>
        </is>
      </c>
      <c r="N2799" t="b">
        <v>0</v>
      </c>
      <c r="O2799" t="n">
        <v>346.48616001</v>
      </c>
      <c r="P2799" t="n">
        <v>0.001929307625768365</v>
      </c>
      <c r="Q2799" t="n">
        <v>12.01660249391641</v>
      </c>
      <c r="R2799" t="n">
        <v>4163.586454483685</v>
      </c>
      <c r="S2799" t="n">
        <v>0.6684783907304909</v>
      </c>
      <c r="T2799">
        <f>O2799*Q2799</f>
        <v/>
      </c>
      <c r="U2799">
        <f>O2799*P2799</f>
        <v/>
      </c>
    </row>
    <row r="2800">
      <c r="A2800" t="inlineStr">
        <is>
          <t>202606</t>
        </is>
      </c>
      <c r="B2800" t="inlineStr">
        <is>
          <t>Prima</t>
        </is>
      </c>
      <c r="C2800" t="inlineStr">
        <is>
          <t>F1</t>
        </is>
      </c>
      <c r="D2800" t="inlineStr">
        <is>
          <t>IN-FONDO1</t>
        </is>
      </c>
      <c r="E2800" t="inlineStr">
        <is>
          <t>5274862F2445</t>
        </is>
      </c>
      <c r="F2800" t="inlineStr">
        <is>
          <t>LU1564424452</t>
        </is>
      </c>
      <c r="G2800" t="inlineStr">
        <is>
          <t>TD</t>
        </is>
      </c>
      <c r="H2800" t="inlineStr">
        <is>
          <t>Mayores</t>
        </is>
      </c>
      <c r="I2800" t="inlineStr"/>
      <c r="J2800" t="inlineStr"/>
      <c r="K2800" t="inlineStr"/>
      <c r="L2800" t="inlineStr">
        <is>
          <t>Edmond de Rothschild - Corp EM Debt USD</t>
        </is>
      </c>
      <c r="M2800" t="inlineStr">
        <is>
          <t>Edmond de Rothschild - Corp EM Debt USD</t>
        </is>
      </c>
      <c r="N2800" t="b">
        <v>0</v>
      </c>
      <c r="O2800" t="n">
        <v>346.48616001</v>
      </c>
      <c r="P2800" t="n">
        <v>0.01350709307578543</v>
      </c>
      <c r="Q2800" t="n">
        <v>25.53508240342293</v>
      </c>
      <c r="R2800" t="n">
        <v>8847.552647500932</v>
      </c>
      <c r="S2800" t="n">
        <v>4.680020812726553</v>
      </c>
      <c r="T2800">
        <f>O2800*Q2800</f>
        <v/>
      </c>
      <c r="U2800">
        <f>O2800*P2800</f>
        <v/>
      </c>
    </row>
    <row r="2801">
      <c r="A2801" t="inlineStr">
        <is>
          <t>202606</t>
        </is>
      </c>
      <c r="B2801" t="inlineStr">
        <is>
          <t>Prima</t>
        </is>
      </c>
      <c r="C2801" t="inlineStr">
        <is>
          <t>F3</t>
        </is>
      </c>
      <c r="D2801" t="inlineStr">
        <is>
          <t>IN-FONDO3</t>
        </is>
      </c>
      <c r="E2801" t="inlineStr">
        <is>
          <t>5270252F1414</t>
        </is>
      </c>
      <c r="F2801" t="inlineStr">
        <is>
          <t>LU0132414144</t>
        </is>
      </c>
      <c r="G2801" t="inlineStr">
        <is>
          <t>TD</t>
        </is>
      </c>
      <c r="H2801" t="inlineStr">
        <is>
          <t>Mayores</t>
        </is>
      </c>
      <c r="I2801" t="inlineStr"/>
      <c r="J2801" t="inlineStr"/>
      <c r="K2801" t="inlineStr"/>
      <c r="L2801" t="inlineStr">
        <is>
          <t>Aberdeen - Select Emerging Markets Bond</t>
        </is>
      </c>
      <c r="M2801" t="inlineStr">
        <is>
          <t>Aberdeen - Select Emerging Markets Bond</t>
        </is>
      </c>
      <c r="N2801" t="b">
        <v>0</v>
      </c>
      <c r="O2801" t="n">
        <v>319.17899848</v>
      </c>
      <c r="P2801" t="n">
        <v>6.185973978870828e-11</v>
      </c>
      <c r="Q2801" t="n">
        <v>5.292436078720387e-08</v>
      </c>
      <c r="R2801" t="n">
        <v>1.689234447125392e-05</v>
      </c>
      <c r="S2801" t="n">
        <v>1.974432979199332e-08</v>
      </c>
      <c r="T2801">
        <f>O2801*Q2801</f>
        <v/>
      </c>
      <c r="U2801">
        <f>O2801*P2801</f>
        <v/>
      </c>
    </row>
    <row r="2802">
      <c r="A2802" t="inlineStr">
        <is>
          <t>202606</t>
        </is>
      </c>
      <c r="B2802" t="inlineStr">
        <is>
          <t>Prima</t>
        </is>
      </c>
      <c r="C2802" t="inlineStr">
        <is>
          <t>F2</t>
        </is>
      </c>
      <c r="D2802" t="inlineStr">
        <is>
          <t>IN-FONDO2</t>
        </is>
      </c>
      <c r="E2802" t="inlineStr">
        <is>
          <t>5276802F6309</t>
        </is>
      </c>
      <c r="F2802" t="inlineStr">
        <is>
          <t>LU2219663098</t>
        </is>
      </c>
      <c r="G2802" t="inlineStr">
        <is>
          <t>TD</t>
        </is>
      </c>
      <c r="H2802" t="inlineStr">
        <is>
          <t>Mayores</t>
        </is>
      </c>
      <c r="I2802" t="inlineStr"/>
      <c r="J2802" t="inlineStr"/>
      <c r="K2802" t="inlineStr"/>
      <c r="L2802" t="inlineStr">
        <is>
          <t>Azimut Investments SA - AZ Fund 3, AZ Bond Frontier Markets Debt</t>
        </is>
      </c>
      <c r="M2802" t="inlineStr">
        <is>
          <t>Azimut Investments SA - AZ Fund 3, AZ Bond Frontier Markets Debt</t>
        </is>
      </c>
      <c r="N2802" t="b">
        <v>0</v>
      </c>
      <c r="O2802" t="n">
        <v>0.84810302</v>
      </c>
      <c r="P2802" t="n">
        <v>0.001677266604773588</v>
      </c>
      <c r="Q2802" t="n">
        <v>10.44677675902414</v>
      </c>
      <c r="R2802" t="n">
        <v>8.859942918594184</v>
      </c>
      <c r="S2802" t="n">
        <v>0.001422494872853626</v>
      </c>
      <c r="T2802">
        <f>O2802*Q2802</f>
        <v/>
      </c>
      <c r="U2802">
        <f>O2802*P2802</f>
        <v/>
      </c>
    </row>
    <row r="2803">
      <c r="A2803" t="inlineStr">
        <is>
          <t>202606</t>
        </is>
      </c>
      <c r="B2803" t="inlineStr">
        <is>
          <t>Prima</t>
        </is>
      </c>
      <c r="C2803" t="inlineStr">
        <is>
          <t>F1</t>
        </is>
      </c>
      <c r="D2803" t="inlineStr">
        <is>
          <t>IN-FONDO1</t>
        </is>
      </c>
      <c r="E2803" t="inlineStr">
        <is>
          <t>5276802F6309</t>
        </is>
      </c>
      <c r="F2803" t="inlineStr">
        <is>
          <t>LU2219663098</t>
        </is>
      </c>
      <c r="G2803" t="inlineStr">
        <is>
          <t>TD</t>
        </is>
      </c>
      <c r="H2803" t="inlineStr">
        <is>
          <t>Mayores</t>
        </is>
      </c>
      <c r="I2803" t="inlineStr"/>
      <c r="J2803" t="inlineStr"/>
      <c r="K2803" t="inlineStr"/>
      <c r="L2803" t="inlineStr">
        <is>
          <t>Azimut Investments SA - AZ Fund 3, AZ Bond Frontier Markets Debt</t>
        </is>
      </c>
      <c r="M2803" t="inlineStr">
        <is>
          <t>Azimut Investments SA - AZ Fund 3, AZ Bond Frontier Markets Debt</t>
        </is>
      </c>
      <c r="N2803" t="b">
        <v>0</v>
      </c>
      <c r="O2803" t="n">
        <v>0.84810302</v>
      </c>
      <c r="P2803" t="n">
        <v>0.007242258713377132</v>
      </c>
      <c r="Q2803" t="n">
        <v>13.69144878142028</v>
      </c>
      <c r="R2803" t="n">
        <v>11.61175905969786</v>
      </c>
      <c r="S2803" t="n">
        <v>0.006142181486436461</v>
      </c>
      <c r="T2803">
        <f>O2803*Q2803</f>
        <v/>
      </c>
      <c r="U2803">
        <f>O2803*P2803</f>
        <v/>
      </c>
    </row>
    <row r="2804">
      <c r="A2804" t="inlineStr">
        <is>
          <t>202606</t>
        </is>
      </c>
      <c r="B2804" t="inlineStr">
        <is>
          <t>Prima</t>
        </is>
      </c>
      <c r="C2804" t="inlineStr">
        <is>
          <t>F1</t>
        </is>
      </c>
      <c r="D2804" t="inlineStr">
        <is>
          <t>IN-FONDO1</t>
        </is>
      </c>
      <c r="E2804" t="inlineStr">
        <is>
          <t>5270492F3972</t>
        </is>
      </c>
      <c r="F2804" t="inlineStr">
        <is>
          <t>LU0926439729</t>
        </is>
      </c>
      <c r="G2804" t="inlineStr">
        <is>
          <t>TD</t>
        </is>
      </c>
      <c r="H2804" t="inlineStr">
        <is>
          <t>Mayores</t>
        </is>
      </c>
      <c r="I2804" t="inlineStr"/>
      <c r="J2804" t="inlineStr"/>
      <c r="K2804" t="inlineStr"/>
      <c r="L2804" t="inlineStr">
        <is>
          <t>Vontobel - Emerging Markets Debt</t>
        </is>
      </c>
      <c r="M2804" t="inlineStr">
        <is>
          <t>Vontobel - Emerging Markets Debt</t>
        </is>
      </c>
      <c r="N2804" t="b">
        <v>0</v>
      </c>
      <c r="O2804" t="n">
        <v>399.68306786</v>
      </c>
      <c r="P2804" t="n">
        <v>0.005637559890879714</v>
      </c>
      <c r="Q2804" t="n">
        <v>10.65777481210364</v>
      </c>
      <c r="R2804" t="n">
        <v>4259.732133462619</v>
      </c>
      <c r="S2804" t="n">
        <v>2.253237232431291</v>
      </c>
      <c r="T2804">
        <f>O2804*Q2804</f>
        <v/>
      </c>
      <c r="U2804">
        <f>O2804*P2804</f>
        <v/>
      </c>
    </row>
    <row r="2805">
      <c r="A2805" t="inlineStr">
        <is>
          <t>202606</t>
        </is>
      </c>
      <c r="B2805" t="inlineStr">
        <is>
          <t>Prima</t>
        </is>
      </c>
      <c r="C2805" t="inlineStr">
        <is>
          <t>F1</t>
        </is>
      </c>
      <c r="D2805" t="inlineStr">
        <is>
          <t>IN-FONDO1</t>
        </is>
      </c>
      <c r="E2805" t="inlineStr">
        <is>
          <t>5274122EMBFU</t>
        </is>
      </c>
      <c r="F2805" t="inlineStr">
        <is>
          <t>IE0030759645</t>
        </is>
      </c>
      <c r="G2805" t="inlineStr">
        <is>
          <t>TD</t>
        </is>
      </c>
      <c r="H2805" t="inlineStr">
        <is>
          <t>Mayores</t>
        </is>
      </c>
      <c r="I2805" t="inlineStr"/>
      <c r="J2805" t="inlineStr"/>
      <c r="K2805" t="inlineStr"/>
      <c r="L2805" t="inlineStr">
        <is>
          <t>Pimco - Emerging Markets Bond Fund</t>
        </is>
      </c>
      <c r="M2805" t="inlineStr">
        <is>
          <t>Pimco - Emerging Markets Bond Fund</t>
        </is>
      </c>
      <c r="N2805" t="b">
        <v>0</v>
      </c>
      <c r="O2805" t="n">
        <v>451.51311841</v>
      </c>
      <c r="P2805" t="n">
        <v>0.01162546375771399</v>
      </c>
      <c r="Q2805" t="n">
        <v>21.97787291207893</v>
      </c>
      <c r="R2805" t="n">
        <v>9923.297934551427</v>
      </c>
      <c r="S2805" t="n">
        <v>5.249049394207882</v>
      </c>
      <c r="T2805">
        <f>O2805*Q2805</f>
        <v/>
      </c>
      <c r="U2805">
        <f>O2805*P2805</f>
        <v/>
      </c>
    </row>
    <row r="2806">
      <c r="A2806" t="inlineStr">
        <is>
          <t>202606</t>
        </is>
      </c>
      <c r="B2806" t="inlineStr">
        <is>
          <t>Prima</t>
        </is>
      </c>
      <c r="C2806" t="inlineStr">
        <is>
          <t>F1</t>
        </is>
      </c>
      <c r="D2806" t="inlineStr">
        <is>
          <t>IN-FONDO1</t>
        </is>
      </c>
      <c r="E2806" t="inlineStr">
        <is>
          <t>5270952EMDHC</t>
        </is>
      </c>
      <c r="F2806" t="inlineStr">
        <is>
          <t>IE00B99K4563</t>
        </is>
      </c>
      <c r="G2806" t="inlineStr">
        <is>
          <t>TD</t>
        </is>
      </c>
      <c r="H2806" t="inlineStr">
        <is>
          <t>Mayores</t>
        </is>
      </c>
      <c r="I2806" t="inlineStr"/>
      <c r="J2806" t="inlineStr"/>
      <c r="K2806" t="inlineStr"/>
      <c r="L2806" t="inlineStr">
        <is>
          <t>Neuberger Berman - Emerging Market Debt HC</t>
        </is>
      </c>
      <c r="M2806" t="inlineStr">
        <is>
          <t>Neuberger Berman - Emerging Market Debt HC</t>
        </is>
      </c>
      <c r="N2806" t="b">
        <v>0</v>
      </c>
      <c r="O2806" t="n">
        <v>577.68466503</v>
      </c>
      <c r="P2806" t="n">
        <v>0.006255171295810649</v>
      </c>
      <c r="Q2806" t="n">
        <v>11.82536564972643</v>
      </c>
      <c r="R2806" t="n">
        <v>6831.332394219478</v>
      </c>
      <c r="S2806" t="n">
        <v>3.613516534725646</v>
      </c>
      <c r="T2806">
        <f>O2806*Q2806</f>
        <v/>
      </c>
      <c r="U2806">
        <f>O2806*P2806</f>
        <v/>
      </c>
    </row>
    <row r="2807">
      <c r="A2807" t="inlineStr">
        <is>
          <t>202606</t>
        </is>
      </c>
      <c r="B2807" t="inlineStr">
        <is>
          <t>Prima</t>
        </is>
      </c>
      <c r="C2807" t="inlineStr">
        <is>
          <t>F2</t>
        </is>
      </c>
      <c r="D2807" t="inlineStr">
        <is>
          <t>IN-FONDO2</t>
        </is>
      </c>
      <c r="E2807" t="inlineStr">
        <is>
          <t>4974252S2BDC</t>
        </is>
      </c>
      <c r="F2807" t="inlineStr">
        <is>
          <t>US4642885135</t>
        </is>
      </c>
      <c r="G2807" t="inlineStr">
        <is>
          <t>TD</t>
        </is>
      </c>
      <c r="H2807" t="inlineStr">
        <is>
          <t>Mayores</t>
        </is>
      </c>
      <c r="I2807" t="inlineStr"/>
      <c r="J2807" t="inlineStr"/>
      <c r="K2807" t="inlineStr"/>
      <c r="L2807" t="inlineStr">
        <is>
          <t>BD Capital - Senior Loans 2</t>
        </is>
      </c>
      <c r="M2807" t="inlineStr">
        <is>
          <t>BD Capital - Senior Loans 2</t>
        </is>
      </c>
      <c r="N2807" t="b">
        <v>0</v>
      </c>
      <c r="O2807" t="n">
        <v>96.08904776999999</v>
      </c>
      <c r="P2807" t="n">
        <v>0.002725626686601455</v>
      </c>
      <c r="Q2807" t="n">
        <v>16.97643859498873</v>
      </c>
      <c r="R2807" t="n">
        <v>1631.249819118344</v>
      </c>
      <c r="S2807" t="n">
        <v>0.261902872892034</v>
      </c>
      <c r="T2807">
        <f>O2807*Q2807</f>
        <v/>
      </c>
      <c r="U2807">
        <f>O2807*P2807</f>
        <v/>
      </c>
    </row>
    <row r="2808">
      <c r="A2808" t="inlineStr">
        <is>
          <t>202606</t>
        </is>
      </c>
      <c r="B2808" t="inlineStr">
        <is>
          <t>Prima</t>
        </is>
      </c>
      <c r="C2808" t="inlineStr">
        <is>
          <t>F1</t>
        </is>
      </c>
      <c r="D2808" t="inlineStr">
        <is>
          <t>IN-FONDO1</t>
        </is>
      </c>
      <c r="E2808" t="inlineStr">
        <is>
          <t>4974252S2BDC</t>
        </is>
      </c>
      <c r="F2808" t="inlineStr">
        <is>
          <t>US4642885135</t>
        </is>
      </c>
      <c r="G2808" t="inlineStr">
        <is>
          <t>TD</t>
        </is>
      </c>
      <c r="H2808" t="inlineStr">
        <is>
          <t>Mayores</t>
        </is>
      </c>
      <c r="I2808" t="inlineStr"/>
      <c r="J2808" t="inlineStr"/>
      <c r="K2808" t="inlineStr"/>
      <c r="L2808" t="inlineStr">
        <is>
          <t>BD Capital - Senior Loans 2</t>
        </is>
      </c>
      <c r="M2808" t="inlineStr">
        <is>
          <t>BD Capital - Senior Loans 2</t>
        </is>
      </c>
      <c r="N2808" t="b">
        <v>0</v>
      </c>
      <c r="O2808" t="n">
        <v>96.08904776999999</v>
      </c>
      <c r="P2808" t="n">
        <v>0.01546597408494014</v>
      </c>
      <c r="Q2808" t="n">
        <v>29.23833577604819</v>
      </c>
      <c r="R2808" t="n">
        <v>2809.483843099994</v>
      </c>
      <c r="S2808" t="n">
        <v>1.486110722657395</v>
      </c>
      <c r="T2808">
        <f>O2808*Q2808</f>
        <v/>
      </c>
      <c r="U2808">
        <f>O2808*P2808</f>
        <v/>
      </c>
    </row>
    <row r="2809">
      <c r="A2809" t="inlineStr">
        <is>
          <t>202606</t>
        </is>
      </c>
      <c r="B2809" t="inlineStr">
        <is>
          <t>Prima</t>
        </is>
      </c>
      <c r="C2809" t="inlineStr">
        <is>
          <t>F1</t>
        </is>
      </c>
      <c r="D2809" t="inlineStr">
        <is>
          <t>IN-FONDO1</t>
        </is>
      </c>
      <c r="E2809" t="inlineStr">
        <is>
          <t>5276642FJ177</t>
        </is>
      </c>
      <c r="F2809" t="inlineStr">
        <is>
          <t>IE00BQZJ1775</t>
        </is>
      </c>
      <c r="G2809" t="inlineStr">
        <is>
          <t>TD</t>
        </is>
      </c>
      <c r="H2809" t="inlineStr">
        <is>
          <t>Mayores</t>
        </is>
      </c>
      <c r="I2809" t="inlineStr"/>
      <c r="J2809" t="inlineStr"/>
      <c r="K2809" t="inlineStr"/>
      <c r="L2809" t="inlineStr">
        <is>
          <t>Colchester Local Markets Bond Fund USD Unhedged</t>
        </is>
      </c>
      <c r="M2809" t="inlineStr">
        <is>
          <t>Colchester Local Markets Bond Fund USD Unhedged</t>
        </is>
      </c>
      <c r="N2809" t="b">
        <v>0</v>
      </c>
      <c r="O2809" t="n">
        <v>748.88314726</v>
      </c>
      <c r="P2809" t="n">
        <v>0.01019263925010711</v>
      </c>
      <c r="Q2809" t="n">
        <v>19.26912635454046</v>
      </c>
      <c r="R2809" t="n">
        <v>14430.32398933887</v>
      </c>
      <c r="S2809" t="n">
        <v>7.633095760506019</v>
      </c>
      <c r="T2809">
        <f>O2809*Q2809</f>
        <v/>
      </c>
      <c r="U2809">
        <f>O2809*P2809</f>
        <v/>
      </c>
    </row>
    <row r="2810">
      <c r="A2810" t="inlineStr">
        <is>
          <t>202606</t>
        </is>
      </c>
      <c r="B2810" t="inlineStr">
        <is>
          <t>Prima</t>
        </is>
      </c>
      <c r="C2810" t="inlineStr">
        <is>
          <t>F2</t>
        </is>
      </c>
      <c r="D2810" t="inlineStr">
        <is>
          <t>IN-FONDO2</t>
        </is>
      </c>
      <c r="E2810" t="inlineStr">
        <is>
          <t>5274262F6624</t>
        </is>
      </c>
      <c r="F2810" t="inlineStr">
        <is>
          <t>LU1034966249</t>
        </is>
      </c>
      <c r="G2810" t="inlineStr">
        <is>
          <t>TD</t>
        </is>
      </c>
      <c r="H2810" t="inlineStr">
        <is>
          <t>Mayores</t>
        </is>
      </c>
      <c r="I2810" t="inlineStr"/>
      <c r="J2810" t="inlineStr"/>
      <c r="K2810" t="inlineStr"/>
      <c r="L2810" t="inlineStr">
        <is>
          <t>Global Evolution Funds - Frontier Markets Fund</t>
        </is>
      </c>
      <c r="M2810" t="inlineStr">
        <is>
          <t>Global Evolution Funds - Frontier Markets Fund</t>
        </is>
      </c>
      <c r="N2810" t="b">
        <v>0</v>
      </c>
      <c r="O2810" t="n">
        <v>0.45680324</v>
      </c>
      <c r="P2810" t="n">
        <v>0.01096527391202222</v>
      </c>
      <c r="Q2810" t="n">
        <v>68.29669674124982</v>
      </c>
      <c r="R2810" t="n">
        <v>31.19815235270036</v>
      </c>
      <c r="S2810" t="n">
        <v>0.005008972650499225</v>
      </c>
      <c r="T2810">
        <f>O2810*Q2810</f>
        <v/>
      </c>
      <c r="U2810">
        <f>O2810*P2810</f>
        <v/>
      </c>
    </row>
    <row r="2811">
      <c r="A2811" t="inlineStr">
        <is>
          <t>202606</t>
        </is>
      </c>
      <c r="B2811" t="inlineStr">
        <is>
          <t>Prima</t>
        </is>
      </c>
      <c r="C2811" t="inlineStr">
        <is>
          <t>F1</t>
        </is>
      </c>
      <c r="D2811" t="inlineStr">
        <is>
          <t>IN-FONDO1</t>
        </is>
      </c>
      <c r="E2811" t="inlineStr">
        <is>
          <t>5274262F6624</t>
        </is>
      </c>
      <c r="F2811" t="inlineStr">
        <is>
          <t>LU1034966249</t>
        </is>
      </c>
      <c r="G2811" t="inlineStr">
        <is>
          <t>TD</t>
        </is>
      </c>
      <c r="H2811" t="inlineStr">
        <is>
          <t>Mayores</t>
        </is>
      </c>
      <c r="I2811" t="inlineStr"/>
      <c r="J2811" t="inlineStr"/>
      <c r="K2811" t="inlineStr"/>
      <c r="L2811" t="inlineStr">
        <is>
          <t>Global Evolution Funds - Frontier Markets Fund</t>
        </is>
      </c>
      <c r="M2811" t="inlineStr">
        <is>
          <t>Global Evolution Funds - Frontier Markets Fund</t>
        </is>
      </c>
      <c r="N2811" t="b">
        <v>0</v>
      </c>
      <c r="O2811" t="n">
        <v>0.45680324</v>
      </c>
      <c r="P2811" t="n">
        <v>0.02037482676557781</v>
      </c>
      <c r="Q2811" t="n">
        <v>38.51849376437667</v>
      </c>
      <c r="R2811" t="n">
        <v>17.59537275148706</v>
      </c>
      <c r="S2811" t="n">
        <v>0.009307286880954665</v>
      </c>
      <c r="T2811">
        <f>O2811*Q2811</f>
        <v/>
      </c>
      <c r="U2811">
        <f>O2811*P2811</f>
        <v/>
      </c>
    </row>
    <row r="2812">
      <c r="A2812" t="inlineStr">
        <is>
          <t>202606</t>
        </is>
      </c>
      <c r="B2812" t="inlineStr">
        <is>
          <t>Prima</t>
        </is>
      </c>
      <c r="C2812" t="inlineStr">
        <is>
          <t>F3</t>
        </is>
      </c>
      <c r="D2812" t="inlineStr">
        <is>
          <t>IN-FONDO3</t>
        </is>
      </c>
      <c r="E2812" t="inlineStr">
        <is>
          <t>5274262F6624</t>
        </is>
      </c>
      <c r="F2812" t="inlineStr">
        <is>
          <t>LU1034966249</t>
        </is>
      </c>
      <c r="G2812" t="inlineStr">
        <is>
          <t>TD</t>
        </is>
      </c>
      <c r="H2812" t="inlineStr">
        <is>
          <t>Mayores</t>
        </is>
      </c>
      <c r="I2812" t="inlineStr"/>
      <c r="J2812" t="inlineStr"/>
      <c r="K2812" t="inlineStr"/>
      <c r="L2812" t="inlineStr">
        <is>
          <t>Global Evolution Funds - Frontier Markets Fund</t>
        </is>
      </c>
      <c r="M2812" t="inlineStr">
        <is>
          <t>Global Evolution Funds - Frontier Markets Fund</t>
        </is>
      </c>
      <c r="N2812" t="b">
        <v>0</v>
      </c>
      <c r="O2812" t="n">
        <v>0.45680324</v>
      </c>
      <c r="P2812" t="n">
        <v>0.009871801814328731</v>
      </c>
      <c r="Q2812" t="n">
        <v>8.445861599577499</v>
      </c>
      <c r="R2812" t="n">
        <v>3.858096943278584</v>
      </c>
      <c r="S2812" t="n">
        <v>0.004509471053423243</v>
      </c>
      <c r="T2812">
        <f>O2812*Q2812</f>
        <v/>
      </c>
      <c r="U2812">
        <f>O2812*P2812</f>
        <v/>
      </c>
    </row>
    <row r="2813">
      <c r="A2813" t="inlineStr">
        <is>
          <t>202606</t>
        </is>
      </c>
      <c r="B2813" t="inlineStr">
        <is>
          <t>Prima</t>
        </is>
      </c>
      <c r="C2813" t="inlineStr">
        <is>
          <t>F1</t>
        </is>
      </c>
      <c r="D2813" t="inlineStr">
        <is>
          <t>IN-FONDO1</t>
        </is>
      </c>
      <c r="E2813" t="inlineStr">
        <is>
          <t>5274122FK0P9</t>
        </is>
      </c>
      <c r="F2813" t="inlineStr">
        <is>
          <t>IE00B29K0P99</t>
        </is>
      </c>
      <c r="G2813" t="inlineStr">
        <is>
          <t>TD</t>
        </is>
      </c>
      <c r="H2813" t="inlineStr">
        <is>
          <t>Mayores</t>
        </is>
      </c>
      <c r="I2813" t="inlineStr"/>
      <c r="J2813" t="inlineStr"/>
      <c r="K2813" t="inlineStr"/>
      <c r="L2813" t="inlineStr">
        <is>
          <t>Pimco - Emerging Markets Local Bond Fund</t>
        </is>
      </c>
      <c r="M2813" t="inlineStr">
        <is>
          <t>Pimco - Emerging Markets Local Bond Fund</t>
        </is>
      </c>
      <c r="N2813" t="b">
        <v>0</v>
      </c>
      <c r="O2813" t="n">
        <v>91.26210700999999</v>
      </c>
      <c r="P2813" t="n">
        <v>0.02683326251618143</v>
      </c>
      <c r="Q2813" t="n">
        <v>50.72812970628982</v>
      </c>
      <c r="R2813" t="n">
        <v>4629.556001672581</v>
      </c>
      <c r="S2813" t="n">
        <v>2.448860075179172</v>
      </c>
      <c r="T2813">
        <f>O2813*Q2813</f>
        <v/>
      </c>
      <c r="U2813">
        <f>O2813*P2813</f>
        <v/>
      </c>
    </row>
    <row r="2814">
      <c r="A2814" t="inlineStr">
        <is>
          <t>202606</t>
        </is>
      </c>
      <c r="B2814" t="inlineStr">
        <is>
          <t>Prima</t>
        </is>
      </c>
      <c r="C2814" t="inlineStr">
        <is>
          <t>F2</t>
        </is>
      </c>
      <c r="D2814" t="inlineStr">
        <is>
          <t>IN-FONDO2</t>
        </is>
      </c>
      <c r="E2814" t="inlineStr">
        <is>
          <t>5274122FK0P9</t>
        </is>
      </c>
      <c r="F2814" t="inlineStr">
        <is>
          <t>IE00B29K0P99</t>
        </is>
      </c>
      <c r="G2814" t="inlineStr">
        <is>
          <t>TD</t>
        </is>
      </c>
      <c r="H2814" t="inlineStr">
        <is>
          <t>Mayores</t>
        </is>
      </c>
      <c r="I2814" t="inlineStr"/>
      <c r="J2814" t="inlineStr"/>
      <c r="K2814" t="inlineStr"/>
      <c r="L2814" t="inlineStr">
        <is>
          <t>Pimco - Emerging Markets Local Bond Fund</t>
        </is>
      </c>
      <c r="M2814" t="inlineStr">
        <is>
          <t>Pimco - Emerging Markets Local Bond Fund</t>
        </is>
      </c>
      <c r="N2814" t="b">
        <v>0</v>
      </c>
      <c r="O2814" t="n">
        <v>91.26210700999999</v>
      </c>
      <c r="P2814" t="n">
        <v>0.006411692803310259</v>
      </c>
      <c r="Q2814" t="n">
        <v>39.93492935052248</v>
      </c>
      <c r="R2814" t="n">
        <v>3644.545795824172</v>
      </c>
      <c r="S2814" t="n">
        <v>0.5851445947309477</v>
      </c>
      <c r="T2814">
        <f>O2814*Q2814</f>
        <v/>
      </c>
      <c r="U2814">
        <f>O2814*P2814</f>
        <v/>
      </c>
    </row>
    <row r="2815">
      <c r="A2815" t="inlineStr">
        <is>
          <t>202606</t>
        </is>
      </c>
      <c r="B2815" t="inlineStr">
        <is>
          <t>Prima</t>
        </is>
      </c>
      <c r="C2815" t="inlineStr">
        <is>
          <t>F2</t>
        </is>
      </c>
      <c r="D2815" t="inlineStr">
        <is>
          <t>IN-FONDO2</t>
        </is>
      </c>
      <c r="E2815" t="inlineStr">
        <is>
          <t>5274472F3543</t>
        </is>
      </c>
      <c r="F2815" t="inlineStr">
        <is>
          <t>LU1200235437</t>
        </is>
      </c>
      <c r="G2815" t="inlineStr">
        <is>
          <t>TD</t>
        </is>
      </c>
      <c r="H2815" t="inlineStr">
        <is>
          <t>Mayores</t>
        </is>
      </c>
      <c r="I2815" t="inlineStr"/>
      <c r="J2815" t="inlineStr"/>
      <c r="K2815" t="inlineStr"/>
      <c r="L2815" t="inlineStr">
        <is>
          <t>DPAM L - EM  Sustainable Debt</t>
        </is>
      </c>
      <c r="M2815" t="inlineStr">
        <is>
          <t>DPAM L - EM Sustainable Debt</t>
        </is>
      </c>
      <c r="N2815" t="b">
        <v>0</v>
      </c>
      <c r="O2815" t="n">
        <v>0.2081436</v>
      </c>
      <c r="P2815" t="n">
        <v>0.004204434950955758</v>
      </c>
      <c r="Q2815" t="n">
        <v>26.18712684403711</v>
      </c>
      <c r="R2815" t="n">
        <v>5.450682854974524</v>
      </c>
      <c r="S2815" t="n">
        <v>0.0008751262266577549</v>
      </c>
      <c r="T2815">
        <f>O2815*Q2815</f>
        <v/>
      </c>
      <c r="U2815">
        <f>O2815*P2815</f>
        <v/>
      </c>
    </row>
    <row r="2816">
      <c r="A2816" t="inlineStr">
        <is>
          <t>202606</t>
        </is>
      </c>
      <c r="B2816" t="inlineStr">
        <is>
          <t>Prima</t>
        </is>
      </c>
      <c r="C2816" t="inlineStr">
        <is>
          <t>F1</t>
        </is>
      </c>
      <c r="D2816" t="inlineStr">
        <is>
          <t>IN-FONDO1</t>
        </is>
      </c>
      <c r="E2816" t="inlineStr">
        <is>
          <t>15515123CH47</t>
        </is>
      </c>
      <c r="F2816" t="inlineStr">
        <is>
          <t>USP32133CH47</t>
        </is>
      </c>
      <c r="G2816" t="inlineStr">
        <is>
          <t>BU</t>
        </is>
      </c>
      <c r="H2816" t="inlineStr">
        <is>
          <t>Mayores</t>
        </is>
      </c>
      <c r="I2816" t="inlineStr"/>
      <c r="J2816" t="inlineStr"/>
      <c r="K2816" t="inlineStr"/>
      <c r="L2816" t="inlineStr"/>
      <c r="M2816" t="inlineStr">
        <is>
          <t>nan</t>
        </is>
      </c>
      <c r="N2816" t="b">
        <v>0</v>
      </c>
      <c r="O2816" t="n">
        <v>0.11</v>
      </c>
      <c r="P2816" t="n">
        <v>4.120002987145112e-09</v>
      </c>
      <c r="Q2816" t="n">
        <v>7.788842143073887e-06</v>
      </c>
      <c r="R2816" t="n">
        <v>8.567726357381276e-07</v>
      </c>
      <c r="S2816" t="n">
        <v>4.532003285859623e-10</v>
      </c>
      <c r="T2816">
        <f>O2816*Q2816</f>
        <v/>
      </c>
      <c r="U2816">
        <f>O2816*P2816</f>
        <v/>
      </c>
    </row>
    <row r="2817">
      <c r="A2817" t="inlineStr">
        <is>
          <t>202606</t>
        </is>
      </c>
      <c r="B2817" t="inlineStr">
        <is>
          <t>Prima</t>
        </is>
      </c>
      <c r="C2817" t="inlineStr">
        <is>
          <t>F1</t>
        </is>
      </c>
      <c r="D2817" t="inlineStr">
        <is>
          <t>IN-FONDO1</t>
        </is>
      </c>
      <c r="E2817" t="inlineStr">
        <is>
          <t>5274472F3543</t>
        </is>
      </c>
      <c r="F2817" t="inlineStr">
        <is>
          <t>LU1200235437</t>
        </is>
      </c>
      <c r="G2817" t="inlineStr">
        <is>
          <t>TD</t>
        </is>
      </c>
      <c r="H2817" t="inlineStr">
        <is>
          <t>Mayores</t>
        </is>
      </c>
      <c r="I2817" t="inlineStr"/>
      <c r="J2817" t="inlineStr"/>
      <c r="K2817" t="inlineStr"/>
      <c r="L2817" t="inlineStr">
        <is>
          <t>DPAM L - EM  Sustainable Debt</t>
        </is>
      </c>
      <c r="M2817" t="inlineStr">
        <is>
          <t>DPAM L - EM Sustainable Debt</t>
        </is>
      </c>
      <c r="N2817" t="b">
        <v>0</v>
      </c>
      <c r="O2817" t="n">
        <v>0.2081436</v>
      </c>
      <c r="P2817" t="n">
        <v>0.01106005034923447</v>
      </c>
      <c r="Q2817" t="n">
        <v>20.90896208896422</v>
      </c>
      <c r="R2817" t="n">
        <v>4.352066641460534</v>
      </c>
      <c r="S2817" t="n">
        <v>0.00230207869587092</v>
      </c>
      <c r="T2817">
        <f>O2817*Q2817</f>
        <v/>
      </c>
      <c r="U2817">
        <f>O2817*P2817</f>
        <v/>
      </c>
    </row>
    <row r="2818">
      <c r="A2818" t="inlineStr">
        <is>
          <t>202606</t>
        </is>
      </c>
      <c r="B2818" t="inlineStr">
        <is>
          <t>Prima</t>
        </is>
      </c>
      <c r="C2818" t="inlineStr">
        <is>
          <t>F1</t>
        </is>
      </c>
      <c r="D2818" t="inlineStr">
        <is>
          <t>IN-FONDO1</t>
        </is>
      </c>
      <c r="E2818" t="inlineStr">
        <is>
          <t>1551512PAC05</t>
        </is>
      </c>
      <c r="F2818" t="inlineStr">
        <is>
          <t>US05890PAC05</t>
        </is>
      </c>
      <c r="G2818" t="inlineStr">
        <is>
          <t>BU</t>
        </is>
      </c>
      <c r="H2818" t="inlineStr">
        <is>
          <t>Mayores</t>
        </is>
      </c>
      <c r="I2818" t="inlineStr"/>
      <c r="J2818" t="inlineStr"/>
      <c r="K2818" t="inlineStr"/>
      <c r="L2818" t="inlineStr"/>
      <c r="M2818" t="inlineStr">
        <is>
          <t>nan</t>
        </is>
      </c>
      <c r="N2818" t="b">
        <v>0</v>
      </c>
      <c r="O2818" t="n">
        <v>0.11</v>
      </c>
      <c r="P2818" t="n">
        <v>0.007956888462061796</v>
      </c>
      <c r="Q2818" t="n">
        <v>15.04245224443145</v>
      </c>
      <c r="R2818" t="n">
        <v>1.65466974688746</v>
      </c>
      <c r="S2818" t="n">
        <v>0.0008752577308267976</v>
      </c>
      <c r="T2818">
        <f>O2818*Q2818</f>
        <v/>
      </c>
      <c r="U2818">
        <f>O2818*P2818</f>
        <v/>
      </c>
    </row>
    <row r="2819">
      <c r="A2819" t="inlineStr">
        <is>
          <t>202606</t>
        </is>
      </c>
      <c r="B2819" t="inlineStr">
        <is>
          <t>Prima</t>
        </is>
      </c>
      <c r="C2819" t="inlineStr">
        <is>
          <t>F2</t>
        </is>
      </c>
      <c r="D2819" t="inlineStr">
        <is>
          <t>IN-FONDO2</t>
        </is>
      </c>
      <c r="E2819" t="inlineStr">
        <is>
          <t>1551192MAD04</t>
        </is>
      </c>
      <c r="F2819" t="inlineStr">
        <is>
          <t>USP1400MAD04</t>
        </is>
      </c>
      <c r="G2819" t="inlineStr">
        <is>
          <t>BU</t>
        </is>
      </c>
      <c r="H2819" t="inlineStr">
        <is>
          <t>Mayores</t>
        </is>
      </c>
      <c r="I2819" t="inlineStr"/>
      <c r="J2819" t="inlineStr"/>
      <c r="K2819" t="inlineStr"/>
      <c r="L2819" t="inlineStr"/>
      <c r="M2819" t="inlineStr">
        <is>
          <t>nan</t>
        </is>
      </c>
      <c r="N2819" t="b">
        <v>0</v>
      </c>
      <c r="O2819" t="n">
        <v>1.26</v>
      </c>
      <c r="P2819" t="n">
        <v>0.004710065819507748</v>
      </c>
      <c r="Q2819" t="n">
        <v>29.33642510777209</v>
      </c>
      <c r="R2819" t="n">
        <v>36.96389563579283</v>
      </c>
      <c r="S2819" t="n">
        <v>0.005934682932579762</v>
      </c>
      <c r="T2819">
        <f>O2819*Q2819</f>
        <v/>
      </c>
      <c r="U2819">
        <f>O2819*P2819</f>
        <v/>
      </c>
    </row>
    <row r="2820">
      <c r="A2820" t="inlineStr">
        <is>
          <t>202606</t>
        </is>
      </c>
      <c r="B2820" t="inlineStr">
        <is>
          <t>Prima</t>
        </is>
      </c>
      <c r="C2820" t="inlineStr">
        <is>
          <t>F1</t>
        </is>
      </c>
      <c r="D2820" t="inlineStr">
        <is>
          <t>IN-FONDO1</t>
        </is>
      </c>
      <c r="E2820" t="inlineStr">
        <is>
          <t>1551192MAD04</t>
        </is>
      </c>
      <c r="F2820" t="inlineStr">
        <is>
          <t>USP1400MAD04</t>
        </is>
      </c>
      <c r="G2820" t="inlineStr">
        <is>
          <t>BU</t>
        </is>
      </c>
      <c r="H2820" t="inlineStr">
        <is>
          <t>Mayores</t>
        </is>
      </c>
      <c r="I2820" t="inlineStr"/>
      <c r="J2820" t="inlineStr"/>
      <c r="K2820" t="inlineStr"/>
      <c r="L2820" t="inlineStr"/>
      <c r="M2820" t="inlineStr">
        <is>
          <t>nan</t>
        </is>
      </c>
      <c r="N2820" t="b">
        <v>0</v>
      </c>
      <c r="O2820" t="n">
        <v>1.26</v>
      </c>
      <c r="P2820" t="n">
        <v>0.009867004991338673</v>
      </c>
      <c r="Q2820" t="n">
        <v>18.6535166460432</v>
      </c>
      <c r="R2820" t="n">
        <v>23.50343097401443</v>
      </c>
      <c r="S2820" t="n">
        <v>0.01243242628908673</v>
      </c>
      <c r="T2820">
        <f>O2820*Q2820</f>
        <v/>
      </c>
      <c r="U2820">
        <f>O2820*P2820</f>
        <v/>
      </c>
    </row>
    <row r="2821">
      <c r="A2821" t="inlineStr">
        <is>
          <t>202606</t>
        </is>
      </c>
      <c r="B2821" t="inlineStr">
        <is>
          <t>Prima</t>
        </is>
      </c>
      <c r="C2821" t="inlineStr">
        <is>
          <t>F1</t>
        </is>
      </c>
      <c r="D2821" t="inlineStr">
        <is>
          <t>IN-FONDO1</t>
        </is>
      </c>
      <c r="E2821" t="inlineStr">
        <is>
          <t>1552782GAA15</t>
        </is>
      </c>
      <c r="F2821" t="inlineStr">
        <is>
          <t>USP2000GAA15</t>
        </is>
      </c>
      <c r="G2821" t="inlineStr">
        <is>
          <t>BU</t>
        </is>
      </c>
      <c r="H2821" t="inlineStr">
        <is>
          <t>Mayores</t>
        </is>
      </c>
      <c r="I2821" t="inlineStr"/>
      <c r="J2821" t="inlineStr"/>
      <c r="K2821" t="inlineStr"/>
      <c r="L2821" t="inlineStr"/>
      <c r="M2821" t="inlineStr">
        <is>
          <t>nan</t>
        </is>
      </c>
      <c r="N2821" t="b">
        <v>0</v>
      </c>
      <c r="O2821" t="n">
        <v>0.77</v>
      </c>
      <c r="P2821" t="n">
        <v>0.001765834389096961</v>
      </c>
      <c r="Q2821" t="n">
        <v>3.338299838713956</v>
      </c>
      <c r="R2821" t="n">
        <v>2.570490875809746</v>
      </c>
      <c r="S2821" t="n">
        <v>0.00135969247960466</v>
      </c>
      <c r="T2821">
        <f>O2821*Q2821</f>
        <v/>
      </c>
      <c r="U2821">
        <f>O2821*P2821</f>
        <v/>
      </c>
    </row>
    <row r="2822">
      <c r="A2822" t="inlineStr">
        <is>
          <t>202606</t>
        </is>
      </c>
      <c r="B2822" t="inlineStr">
        <is>
          <t>Prima</t>
        </is>
      </c>
      <c r="C2822" t="inlineStr">
        <is>
          <t>F2</t>
        </is>
      </c>
      <c r="D2822" t="inlineStr">
        <is>
          <t>IN-FONDO2</t>
        </is>
      </c>
      <c r="E2822" t="inlineStr">
        <is>
          <t>4911011FCDS2</t>
        </is>
      </c>
      <c r="F2822" t="inlineStr">
        <is>
          <t>US4642898427</t>
        </is>
      </c>
      <c r="G2822" t="inlineStr">
        <is>
          <t>TD</t>
        </is>
      </c>
      <c r="H2822" t="inlineStr">
        <is>
          <t>Mayores</t>
        </is>
      </c>
      <c r="I2822" t="inlineStr"/>
      <c r="J2822" t="inlineStr"/>
      <c r="K2822" t="inlineStr"/>
      <c r="L2822" t="inlineStr">
        <is>
          <t>Fondo Credicorp Deuda Soles II</t>
        </is>
      </c>
      <c r="M2822" t="inlineStr">
        <is>
          <t>Fondo Credicorp Deuda Soles II</t>
        </is>
      </c>
      <c r="N2822" t="b">
        <v>0</v>
      </c>
      <c r="O2822" t="n">
        <v>20.49611631</v>
      </c>
      <c r="P2822" t="n">
        <v>0.001992913869137262</v>
      </c>
      <c r="Q2822" t="n">
        <v>12.41277101182756</v>
      </c>
      <c r="R2822" t="n">
        <v>254.413598387814</v>
      </c>
      <c r="S2822" t="n">
        <v>0.04084699445764944</v>
      </c>
      <c r="T2822">
        <f>O2822*Q2822</f>
        <v/>
      </c>
      <c r="U2822">
        <f>O2822*P2822</f>
        <v/>
      </c>
    </row>
    <row r="2823">
      <c r="A2823" t="inlineStr">
        <is>
          <t>202606</t>
        </is>
      </c>
      <c r="B2823" t="inlineStr">
        <is>
          <t>Prima</t>
        </is>
      </c>
      <c r="C2823" t="inlineStr">
        <is>
          <t>F1</t>
        </is>
      </c>
      <c r="D2823" t="inlineStr">
        <is>
          <t>IN-FONDO1</t>
        </is>
      </c>
      <c r="E2823" t="inlineStr">
        <is>
          <t>4911011FCDS2</t>
        </is>
      </c>
      <c r="F2823" t="inlineStr">
        <is>
          <t>US4642898427</t>
        </is>
      </c>
      <c r="G2823" t="inlineStr">
        <is>
          <t>TD</t>
        </is>
      </c>
      <c r="H2823" t="inlineStr">
        <is>
          <t>Mayores</t>
        </is>
      </c>
      <c r="I2823" t="inlineStr"/>
      <c r="J2823" t="inlineStr"/>
      <c r="K2823" t="inlineStr"/>
      <c r="L2823" t="inlineStr">
        <is>
          <t>Fondo Credicorp Deuda Soles II</t>
        </is>
      </c>
      <c r="M2823" t="inlineStr">
        <is>
          <t>Fondo Credicorp Deuda Soles II</t>
        </is>
      </c>
      <c r="N2823" t="b">
        <v>0</v>
      </c>
      <c r="O2823" t="n">
        <v>20.49611631</v>
      </c>
      <c r="P2823" t="n">
        <v>0.004604047460982882</v>
      </c>
      <c r="Q2823" t="n">
        <v>8.703925459448399</v>
      </c>
      <c r="R2823" t="n">
        <v>178.3966685704246</v>
      </c>
      <c r="S2823" t="n">
        <v>0.09436509225706534</v>
      </c>
      <c r="T2823">
        <f>O2823*Q2823</f>
        <v/>
      </c>
      <c r="U2823">
        <f>O2823*P2823</f>
        <v/>
      </c>
    </row>
    <row r="2824">
      <c r="A2824" t="inlineStr">
        <is>
          <t>202606</t>
        </is>
      </c>
      <c r="B2824" t="inlineStr">
        <is>
          <t>Prima</t>
        </is>
      </c>
      <c r="C2824" t="inlineStr">
        <is>
          <t>F3</t>
        </is>
      </c>
      <c r="D2824" t="inlineStr">
        <is>
          <t>IN-FONDO3</t>
        </is>
      </c>
      <c r="E2824" t="inlineStr">
        <is>
          <t>1552782GAA15</t>
        </is>
      </c>
      <c r="F2824" t="inlineStr">
        <is>
          <t>USP2000GAA15</t>
        </is>
      </c>
      <c r="G2824" t="inlineStr">
        <is>
          <t>BU</t>
        </is>
      </c>
      <c r="H2824" t="inlineStr">
        <is>
          <t>Mayores</t>
        </is>
      </c>
      <c r="I2824" t="inlineStr"/>
      <c r="J2824" t="inlineStr"/>
      <c r="K2824" t="inlineStr"/>
      <c r="L2824" t="inlineStr"/>
      <c r="M2824" t="inlineStr">
        <is>
          <t>nan</t>
        </is>
      </c>
      <c r="N2824" t="b">
        <v>0</v>
      </c>
      <c r="O2824" t="n">
        <v>0.77</v>
      </c>
      <c r="P2824" t="n">
        <v>0.004873336515268724</v>
      </c>
      <c r="Q2824" t="n">
        <v>4.169403570925085</v>
      </c>
      <c r="R2824" t="n">
        <v>3.210440749612316</v>
      </c>
      <c r="S2824" t="n">
        <v>0.003752469116756918</v>
      </c>
      <c r="T2824">
        <f>O2824*Q2824</f>
        <v/>
      </c>
      <c r="U2824">
        <f>O2824*P2824</f>
        <v/>
      </c>
    </row>
    <row r="2825">
      <c r="A2825" t="inlineStr">
        <is>
          <t>202606</t>
        </is>
      </c>
      <c r="B2825" t="inlineStr">
        <is>
          <t>Prima</t>
        </is>
      </c>
      <c r="C2825" t="inlineStr">
        <is>
          <t>F2</t>
        </is>
      </c>
      <c r="D2825" t="inlineStr">
        <is>
          <t>IN-FONDO2</t>
        </is>
      </c>
      <c r="E2825" t="inlineStr">
        <is>
          <t>15527829AM84</t>
        </is>
      </c>
      <c r="F2825" t="inlineStr">
        <is>
          <t>USP16259AM84</t>
        </is>
      </c>
      <c r="G2825" t="inlineStr">
        <is>
          <t>BU</t>
        </is>
      </c>
      <c r="H2825" t="inlineStr">
        <is>
          <t>Mayores</t>
        </is>
      </c>
      <c r="I2825" t="inlineStr"/>
      <c r="J2825" t="inlineStr"/>
      <c r="K2825" t="inlineStr"/>
      <c r="L2825" t="inlineStr">
        <is>
          <t>BBVA Bancomer</t>
        </is>
      </c>
      <c r="M2825" t="inlineStr">
        <is>
          <t>BBVA Bancomer</t>
        </is>
      </c>
      <c r="N2825" t="b">
        <v>0</v>
      </c>
      <c r="O2825" t="n">
        <v>0.77</v>
      </c>
      <c r="P2825" t="n">
        <v>0.002155727435426789</v>
      </c>
      <c r="Q2825" t="n">
        <v>13.42684770990673</v>
      </c>
      <c r="R2825" t="n">
        <v>10.33867273662818</v>
      </c>
      <c r="S2825" t="n">
        <v>0.001659910125278627</v>
      </c>
      <c r="T2825">
        <f>O2825*Q2825</f>
        <v/>
      </c>
      <c r="U2825">
        <f>O2825*P2825</f>
        <v/>
      </c>
    </row>
    <row r="2826">
      <c r="A2826" t="inlineStr">
        <is>
          <t>202606</t>
        </is>
      </c>
      <c r="B2826" t="inlineStr">
        <is>
          <t>Prima</t>
        </is>
      </c>
      <c r="C2826" t="inlineStr">
        <is>
          <t>F2</t>
        </is>
      </c>
      <c r="D2826" t="inlineStr">
        <is>
          <t>IN-FONDO2</t>
        </is>
      </c>
      <c r="E2826" t="inlineStr">
        <is>
          <t>5270652EF106</t>
        </is>
      </c>
      <c r="F2826" t="inlineStr">
        <is>
          <t>US92189F1066</t>
        </is>
      </c>
      <c r="G2826" t="inlineStr">
        <is>
          <t>TD</t>
        </is>
      </c>
      <c r="H2826" t="inlineStr">
        <is>
          <t>Mayores</t>
        </is>
      </c>
      <c r="I2826" t="inlineStr"/>
      <c r="J2826" t="inlineStr"/>
      <c r="K2826" t="inlineStr"/>
      <c r="L2826" t="inlineStr">
        <is>
          <t>VanEck - Gold Miners ETF</t>
        </is>
      </c>
      <c r="M2826" t="inlineStr">
        <is>
          <t>VanEck - Gold Miners ETF</t>
        </is>
      </c>
      <c r="N2826" t="b">
        <v>0</v>
      </c>
      <c r="O2826" t="n">
        <v>43.80628574</v>
      </c>
      <c r="P2826" t="n">
        <v>0.01654380709044167</v>
      </c>
      <c r="Q2826" t="n">
        <v>103.0423302570522</v>
      </c>
      <c r="R2826" t="n">
        <v>4513.901762555878</v>
      </c>
      <c r="S2826" t="n">
        <v>0.7247227406313256</v>
      </c>
      <c r="T2826">
        <f>O2826*Q2826</f>
        <v/>
      </c>
      <c r="U2826">
        <f>O2826*P2826</f>
        <v/>
      </c>
    </row>
    <row r="2827">
      <c r="A2827" t="inlineStr">
        <is>
          <t>202606</t>
        </is>
      </c>
      <c r="B2827" t="inlineStr">
        <is>
          <t>Prima</t>
        </is>
      </c>
      <c r="C2827" t="inlineStr">
        <is>
          <t>F2</t>
        </is>
      </c>
      <c r="D2827" t="inlineStr">
        <is>
          <t>IN-FONDO2</t>
        </is>
      </c>
      <c r="E2827" t="inlineStr">
        <is>
          <t>15527829AN67</t>
        </is>
      </c>
      <c r="F2827" t="inlineStr">
        <is>
          <t>USP16259AN67</t>
        </is>
      </c>
      <c r="G2827" t="inlineStr">
        <is>
          <t>BU</t>
        </is>
      </c>
      <c r="H2827" t="inlineStr">
        <is>
          <t>Mayores</t>
        </is>
      </c>
      <c r="I2827" t="inlineStr"/>
      <c r="J2827" t="inlineStr"/>
      <c r="K2827" t="inlineStr"/>
      <c r="L2827" t="inlineStr">
        <is>
          <t>BBVA Bancomer</t>
        </is>
      </c>
      <c r="M2827" t="inlineStr">
        <is>
          <t>BBVA Bancomer</t>
        </is>
      </c>
      <c r="N2827" t="b">
        <v>0</v>
      </c>
      <c r="O2827" t="n">
        <v>0.77</v>
      </c>
      <c r="P2827" t="n">
        <v>0.001250655815028749</v>
      </c>
      <c r="Q2827" t="n">
        <v>7.789651367764753</v>
      </c>
      <c r="R2827" t="n">
        <v>5.99803155317886</v>
      </c>
      <c r="S2827" t="n">
        <v>0.0009630049775721364</v>
      </c>
      <c r="T2827">
        <f>O2827*Q2827</f>
        <v/>
      </c>
      <c r="U2827">
        <f>O2827*P2827</f>
        <v/>
      </c>
    </row>
    <row r="2828">
      <c r="A2828" t="inlineStr">
        <is>
          <t>202606</t>
        </is>
      </c>
      <c r="B2828" t="inlineStr">
        <is>
          <t>Prima</t>
        </is>
      </c>
      <c r="C2828" t="inlineStr">
        <is>
          <t>F3</t>
        </is>
      </c>
      <c r="D2828" t="inlineStr">
        <is>
          <t>IN-FONDO3</t>
        </is>
      </c>
      <c r="E2828" t="inlineStr">
        <is>
          <t>15527829AN67</t>
        </is>
      </c>
      <c r="F2828" t="inlineStr">
        <is>
          <t>USP16259AN67</t>
        </is>
      </c>
      <c r="G2828" t="inlineStr">
        <is>
          <t>BU</t>
        </is>
      </c>
      <c r="H2828" t="inlineStr">
        <is>
          <t>Mayores</t>
        </is>
      </c>
      <c r="I2828" t="inlineStr"/>
      <c r="J2828" t="inlineStr"/>
      <c r="K2828" t="inlineStr"/>
      <c r="L2828" t="inlineStr">
        <is>
          <t>BBVA Bancomer</t>
        </is>
      </c>
      <c r="M2828" t="inlineStr">
        <is>
          <t>BBVA Bancomer</t>
        </is>
      </c>
      <c r="N2828" t="b">
        <v>0</v>
      </c>
      <c r="O2828" t="n">
        <v>0.77</v>
      </c>
      <c r="P2828" t="n">
        <v>0.00114558297537842</v>
      </c>
      <c r="Q2828" t="n">
        <v>0.9801083371461762</v>
      </c>
      <c r="R2828" t="n">
        <v>0.7546834196025557</v>
      </c>
      <c r="S2828" t="n">
        <v>0.0008820988910413838</v>
      </c>
      <c r="T2828">
        <f>O2828*Q2828</f>
        <v/>
      </c>
      <c r="U2828">
        <f>O2828*P2828</f>
        <v/>
      </c>
    </row>
    <row r="2829">
      <c r="A2829" t="inlineStr">
        <is>
          <t>202606</t>
        </is>
      </c>
      <c r="B2829" t="inlineStr">
        <is>
          <t>Prima</t>
        </is>
      </c>
      <c r="C2829" t="inlineStr">
        <is>
          <t>F3</t>
        </is>
      </c>
      <c r="D2829" t="inlineStr">
        <is>
          <t>IN-FONDO3</t>
        </is>
      </c>
      <c r="E2829" t="inlineStr">
        <is>
          <t>5270652EF106</t>
        </is>
      </c>
      <c r="F2829" t="inlineStr">
        <is>
          <t>US92189F1066</t>
        </is>
      </c>
      <c r="G2829" t="inlineStr">
        <is>
          <t>TD</t>
        </is>
      </c>
      <c r="H2829" t="inlineStr">
        <is>
          <t>Mayores</t>
        </is>
      </c>
      <c r="I2829" t="inlineStr"/>
      <c r="J2829" t="inlineStr"/>
      <c r="K2829" t="inlineStr"/>
      <c r="L2829" t="inlineStr">
        <is>
          <t>VanEck - Gold Miners ETF</t>
        </is>
      </c>
      <c r="M2829" t="inlineStr">
        <is>
          <t>VanEck - Gold Miners ETF</t>
        </is>
      </c>
      <c r="N2829" t="b">
        <v>0</v>
      </c>
      <c r="O2829" t="n">
        <v>43.80628574</v>
      </c>
      <c r="P2829" t="n">
        <v>0.01406432208218515</v>
      </c>
      <c r="Q2829" t="n">
        <v>12.03278996399652</v>
      </c>
      <c r="R2829" t="n">
        <v>527.111835412236</v>
      </c>
      <c r="S2829" t="n">
        <v>0.6161057118715945</v>
      </c>
      <c r="T2829">
        <f>O2829*Q2829</f>
        <v/>
      </c>
      <c r="U2829">
        <f>O2829*P2829</f>
        <v/>
      </c>
    </row>
    <row r="2830">
      <c r="A2830" t="inlineStr">
        <is>
          <t>202606</t>
        </is>
      </c>
      <c r="B2830" t="inlineStr">
        <is>
          <t>Prima</t>
        </is>
      </c>
      <c r="C2830" t="inlineStr">
        <is>
          <t>F3</t>
        </is>
      </c>
      <c r="D2830" t="inlineStr">
        <is>
          <t>IN-FONDO3</t>
        </is>
      </c>
      <c r="E2830" t="inlineStr">
        <is>
          <t>5275282EY848</t>
        </is>
      </c>
      <c r="F2830" t="inlineStr">
        <is>
          <t>US37954Y8488</t>
        </is>
      </c>
      <c r="G2830" t="inlineStr">
        <is>
          <t>TD</t>
        </is>
      </c>
      <c r="H2830" t="inlineStr">
        <is>
          <t>Mayores</t>
        </is>
      </c>
      <c r="I2830" t="inlineStr"/>
      <c r="J2830" t="inlineStr"/>
      <c r="K2830" t="inlineStr"/>
      <c r="L2830" t="inlineStr">
        <is>
          <t>Global X - Silvers Miners ETF</t>
        </is>
      </c>
      <c r="M2830" t="inlineStr">
        <is>
          <t>Global X - Silvers Miners ETF</t>
        </is>
      </c>
      <c r="N2830" t="b">
        <v>0</v>
      </c>
      <c r="O2830" t="n">
        <v>25.52346428</v>
      </c>
      <c r="P2830" t="n">
        <v>0.003973276350598534</v>
      </c>
      <c r="Q2830" t="n">
        <v>3.399353308057822</v>
      </c>
      <c r="R2830" t="n">
        <v>86.76327273331367</v>
      </c>
      <c r="S2830" t="n">
        <v>0.1014117770090704</v>
      </c>
      <c r="T2830">
        <f>O2830*Q2830</f>
        <v/>
      </c>
      <c r="U2830">
        <f>O2830*P2830</f>
        <v/>
      </c>
    </row>
    <row r="2831">
      <c r="A2831" t="inlineStr">
        <is>
          <t>202606</t>
        </is>
      </c>
      <c r="B2831" t="inlineStr">
        <is>
          <t>Prima</t>
        </is>
      </c>
      <c r="C2831" t="inlineStr">
        <is>
          <t>F1</t>
        </is>
      </c>
      <c r="D2831" t="inlineStr">
        <is>
          <t>IN-FONDO1</t>
        </is>
      </c>
      <c r="E2831" t="inlineStr">
        <is>
          <t>15527829AN67</t>
        </is>
      </c>
      <c r="F2831" t="inlineStr">
        <is>
          <t>USP16259AN67</t>
        </is>
      </c>
      <c r="G2831" t="inlineStr">
        <is>
          <t>BU</t>
        </is>
      </c>
      <c r="H2831" t="inlineStr">
        <is>
          <t>Mayores</t>
        </is>
      </c>
      <c r="I2831" t="inlineStr"/>
      <c r="J2831" t="inlineStr"/>
      <c r="K2831" t="inlineStr"/>
      <c r="L2831" t="inlineStr">
        <is>
          <t>BBVA Bancomer</t>
        </is>
      </c>
      <c r="M2831" t="inlineStr">
        <is>
          <t>BBVA Bancomer</t>
        </is>
      </c>
      <c r="N2831" t="b">
        <v>0</v>
      </c>
      <c r="O2831" t="n">
        <v>0.77</v>
      </c>
      <c r="P2831" t="n">
        <v>0.008693941772713308</v>
      </c>
      <c r="Q2831" t="n">
        <v>16.43584732341721</v>
      </c>
      <c r="R2831" t="n">
        <v>12.65560243903125</v>
      </c>
      <c r="S2831" t="n">
        <v>0.006694335164989248</v>
      </c>
      <c r="T2831">
        <f>O2831*Q2831</f>
        <v/>
      </c>
      <c r="U2831">
        <f>O2831*P2831</f>
        <v/>
      </c>
    </row>
    <row r="2832">
      <c r="A2832" t="inlineStr">
        <is>
          <t>202606</t>
        </is>
      </c>
      <c r="B2832" t="inlineStr">
        <is>
          <t>Prima</t>
        </is>
      </c>
      <c r="C2832" t="inlineStr">
        <is>
          <t>F1</t>
        </is>
      </c>
      <c r="D2832" t="inlineStr">
        <is>
          <t>IN-FONDO1</t>
        </is>
      </c>
      <c r="E2832" t="inlineStr">
        <is>
          <t>59509428AW93</t>
        </is>
      </c>
      <c r="F2832" t="inlineStr">
        <is>
          <t>US279158AW93</t>
        </is>
      </c>
      <c r="G2832" t="inlineStr">
        <is>
          <t>BU</t>
        </is>
      </c>
      <c r="H2832" t="inlineStr">
        <is>
          <t>Mayores</t>
        </is>
      </c>
      <c r="I2832" t="inlineStr"/>
      <c r="J2832" t="inlineStr"/>
      <c r="K2832" t="inlineStr"/>
      <c r="L2832" t="inlineStr"/>
      <c r="M2832" t="inlineStr">
        <is>
          <t>nan</t>
        </is>
      </c>
      <c r="N2832" t="b">
        <v>0</v>
      </c>
      <c r="O2832" t="n">
        <v>226.35</v>
      </c>
      <c r="P2832" t="n">
        <v>0.003260644380607945</v>
      </c>
      <c r="Q2832" t="n">
        <v>6.164229599953371</v>
      </c>
      <c r="R2832" t="n">
        <v>1395.273369949446</v>
      </c>
      <c r="S2832" t="n">
        <v>0.7380468555506083</v>
      </c>
      <c r="T2832">
        <f>O2832*Q2832</f>
        <v/>
      </c>
      <c r="U2832">
        <f>O2832*P2832</f>
        <v/>
      </c>
    </row>
    <row r="2833">
      <c r="A2833" t="inlineStr">
        <is>
          <t>202606</t>
        </is>
      </c>
      <c r="B2833" t="inlineStr">
        <is>
          <t>Prima</t>
        </is>
      </c>
      <c r="C2833" t="inlineStr">
        <is>
          <t>F2</t>
        </is>
      </c>
      <c r="D2833" t="inlineStr">
        <is>
          <t>IN-FONDO2</t>
        </is>
      </c>
      <c r="E2833" t="inlineStr">
        <is>
          <t>5273882F5578</t>
        </is>
      </c>
      <c r="F2833" t="inlineStr">
        <is>
          <t>LU0858455784</t>
        </is>
      </c>
      <c r="G2833" t="inlineStr">
        <is>
          <t>TD</t>
        </is>
      </c>
      <c r="H2833" t="inlineStr">
        <is>
          <t>Mayores</t>
        </is>
      </c>
      <c r="I2833" t="inlineStr"/>
      <c r="J2833" t="inlineStr"/>
      <c r="K2833" t="inlineStr"/>
      <c r="L2833" t="inlineStr">
        <is>
          <t>Robeco - QI Emerging Markets Active Equities</t>
        </is>
      </c>
      <c r="M2833" t="inlineStr">
        <is>
          <t>Robeco - QI Emerging Markets Active Equities</t>
        </is>
      </c>
      <c r="N2833" t="b">
        <v>0</v>
      </c>
      <c r="O2833" t="n">
        <v>73.63154811</v>
      </c>
      <c r="P2833" t="n">
        <v>0.00490776906592007</v>
      </c>
      <c r="Q2833" t="n">
        <v>30.56781054997056</v>
      </c>
      <c r="R2833" t="n">
        <v>2250.755213127523</v>
      </c>
      <c r="S2833" t="n">
        <v>0.3613666340900634</v>
      </c>
      <c r="T2833">
        <f>O2833*Q2833</f>
        <v/>
      </c>
      <c r="U2833">
        <f>O2833*P2833</f>
        <v/>
      </c>
    </row>
    <row r="2834">
      <c r="A2834" t="inlineStr">
        <is>
          <t>202606</t>
        </is>
      </c>
      <c r="B2834" t="inlineStr">
        <is>
          <t>Prima</t>
        </is>
      </c>
      <c r="C2834" t="inlineStr">
        <is>
          <t>F2</t>
        </is>
      </c>
      <c r="D2834" t="inlineStr">
        <is>
          <t>IN-FONDO2</t>
        </is>
      </c>
      <c r="E2834" t="inlineStr">
        <is>
          <t>59509428AW93</t>
        </is>
      </c>
      <c r="F2834" t="inlineStr">
        <is>
          <t>US279158AW93</t>
        </is>
      </c>
      <c r="G2834" t="inlineStr">
        <is>
          <t>BU</t>
        </is>
      </c>
      <c r="H2834" t="inlineStr">
        <is>
          <t>Mayores</t>
        </is>
      </c>
      <c r="I2834" t="inlineStr"/>
      <c r="J2834" t="inlineStr"/>
      <c r="K2834" t="inlineStr"/>
      <c r="L2834" t="inlineStr"/>
      <c r="M2834" t="inlineStr">
        <is>
          <t>nan</t>
        </is>
      </c>
      <c r="N2834" t="b">
        <v>0</v>
      </c>
      <c r="O2834" t="n">
        <v>226.35</v>
      </c>
      <c r="P2834" t="n">
        <v>0.00251140049642018</v>
      </c>
      <c r="Q2834" t="n">
        <v>15.64214076875727</v>
      </c>
      <c r="R2834" t="n">
        <v>3540.598563008207</v>
      </c>
      <c r="S2834" t="n">
        <v>0.5684555023647077</v>
      </c>
      <c r="T2834">
        <f>O2834*Q2834</f>
        <v/>
      </c>
      <c r="U2834">
        <f>O2834*P2834</f>
        <v/>
      </c>
    </row>
    <row r="2835">
      <c r="A2835" t="inlineStr">
        <is>
          <t>202606</t>
        </is>
      </c>
      <c r="B2835" t="inlineStr">
        <is>
          <t>Prima</t>
        </is>
      </c>
      <c r="C2835" t="inlineStr">
        <is>
          <t>F3</t>
        </is>
      </c>
      <c r="D2835" t="inlineStr">
        <is>
          <t>IN-FONDO3</t>
        </is>
      </c>
      <c r="E2835" t="inlineStr">
        <is>
          <t>5273882F5578</t>
        </is>
      </c>
      <c r="F2835" t="inlineStr">
        <is>
          <t>LU0858455784</t>
        </is>
      </c>
      <c r="G2835" t="inlineStr">
        <is>
          <t>TD</t>
        </is>
      </c>
      <c r="H2835" t="inlineStr">
        <is>
          <t>Mayores</t>
        </is>
      </c>
      <c r="I2835" t="inlineStr"/>
      <c r="J2835" t="inlineStr"/>
      <c r="K2835" t="inlineStr"/>
      <c r="L2835" t="inlineStr">
        <is>
          <t>Robeco - QI Emerging Markets Active Equities</t>
        </is>
      </c>
      <c r="M2835" t="inlineStr">
        <is>
          <t>Robeco - QI Emerging Markets Active Equities</t>
        </is>
      </c>
      <c r="N2835" t="b">
        <v>0</v>
      </c>
      <c r="O2835" t="n">
        <v>73.63154811</v>
      </c>
      <c r="P2835" t="n">
        <v>0.007638214657365917</v>
      </c>
      <c r="Q2835" t="n">
        <v>6.534906704705102</v>
      </c>
      <c r="R2835" t="n">
        <v>481.1752974218552</v>
      </c>
      <c r="S2835" t="n">
        <v>0.5624135700183457</v>
      </c>
      <c r="T2835">
        <f>O2835*Q2835</f>
        <v/>
      </c>
      <c r="U2835">
        <f>O2835*P2835</f>
        <v/>
      </c>
    </row>
    <row r="2836">
      <c r="A2836" t="inlineStr">
        <is>
          <t>202606</t>
        </is>
      </c>
      <c r="B2836" t="inlineStr">
        <is>
          <t>Prima</t>
        </is>
      </c>
      <c r="C2836" t="inlineStr">
        <is>
          <t>F2</t>
        </is>
      </c>
      <c r="D2836" t="inlineStr">
        <is>
          <t>IN-FONDO2</t>
        </is>
      </c>
      <c r="E2836" t="inlineStr">
        <is>
          <t>52COMG4QNN83</t>
        </is>
      </c>
      <c r="F2836" t="inlineStr">
        <is>
          <t>IE00BHWQNN83</t>
        </is>
      </c>
      <c r="G2836" t="inlineStr">
        <is>
          <t>TD</t>
        </is>
      </c>
      <c r="H2836" t="inlineStr">
        <is>
          <t>Mayores</t>
        </is>
      </c>
      <c r="I2836" t="inlineStr"/>
      <c r="J2836" t="inlineStr"/>
      <c r="K2836" t="inlineStr"/>
      <c r="L2836" t="inlineStr">
        <is>
          <t>Comgest- Europe Opportunities Fund</t>
        </is>
      </c>
      <c r="M2836" t="inlineStr">
        <is>
          <t>Comgest- Europe Opportunities Fund</t>
        </is>
      </c>
      <c r="N2836" t="b">
        <v>0</v>
      </c>
      <c r="O2836" t="n">
        <v>10.08657005</v>
      </c>
      <c r="P2836" t="n">
        <v>4.121817303372245e-06</v>
      </c>
      <c r="Q2836" t="n">
        <v>0.02567254668235959</v>
      </c>
      <c r="R2836" t="n">
        <v>0.2589479404735152</v>
      </c>
      <c r="S2836" t="n">
        <v>4.157499896376625e-05</v>
      </c>
      <c r="T2836">
        <f>O2836*Q2836</f>
        <v/>
      </c>
      <c r="U2836">
        <f>O2836*P2836</f>
        <v/>
      </c>
    </row>
    <row r="2837">
      <c r="A2837" t="inlineStr">
        <is>
          <t>202606</t>
        </is>
      </c>
      <c r="B2837" t="inlineStr">
        <is>
          <t>Prima</t>
        </is>
      </c>
      <c r="C2837" t="inlineStr">
        <is>
          <t>F2</t>
        </is>
      </c>
      <c r="D2837" t="inlineStr">
        <is>
          <t>IN-FONDO2</t>
        </is>
      </c>
      <c r="E2837" t="inlineStr">
        <is>
          <t>1552782BAB48</t>
        </is>
      </c>
      <c r="F2837" t="inlineStr">
        <is>
          <t>USP1S81BAB48</t>
        </is>
      </c>
      <c r="G2837" t="inlineStr">
        <is>
          <t>BU</t>
        </is>
      </c>
      <c r="H2837" t="inlineStr">
        <is>
          <t>Mayores</t>
        </is>
      </c>
      <c r="I2837" t="inlineStr"/>
      <c r="J2837" t="inlineStr"/>
      <c r="K2837" t="inlineStr"/>
      <c r="L2837" t="inlineStr"/>
      <c r="M2837" t="inlineStr">
        <is>
          <t>nan</t>
        </is>
      </c>
      <c r="N2837" t="b">
        <v>0</v>
      </c>
      <c r="O2837" t="n">
        <v>0.77</v>
      </c>
      <c r="P2837" t="n">
        <v>0.003655369995419584</v>
      </c>
      <c r="Q2837" t="n">
        <v>22.76730139686903</v>
      </c>
      <c r="R2837" t="n">
        <v>17.53082207558915</v>
      </c>
      <c r="S2837" t="n">
        <v>0.00281463489647308</v>
      </c>
      <c r="T2837">
        <f>O2837*Q2837</f>
        <v/>
      </c>
      <c r="U2837">
        <f>O2837*P2837</f>
        <v/>
      </c>
    </row>
    <row r="2838">
      <c r="A2838" t="inlineStr">
        <is>
          <t>202606</t>
        </is>
      </c>
      <c r="B2838" t="inlineStr">
        <is>
          <t>Prima</t>
        </is>
      </c>
      <c r="C2838" t="inlineStr">
        <is>
          <t>F2</t>
        </is>
      </c>
      <c r="D2838" t="inlineStr">
        <is>
          <t>IN-FONDO2</t>
        </is>
      </c>
      <c r="E2838" t="inlineStr">
        <is>
          <t>5273874F4273</t>
        </is>
      </c>
      <c r="F2838" t="inlineStr">
        <is>
          <t>LU1353442731</t>
        </is>
      </c>
      <c r="G2838" t="inlineStr">
        <is>
          <t>TD</t>
        </is>
      </c>
      <c r="H2838" t="inlineStr">
        <is>
          <t>Mayores</t>
        </is>
      </c>
      <c r="I2838" t="inlineStr"/>
      <c r="J2838" t="inlineStr"/>
      <c r="K2838" t="inlineStr"/>
      <c r="L2838" t="inlineStr">
        <is>
          <t>Fidelity - European Dynamic Growth</t>
        </is>
      </c>
      <c r="M2838" t="inlineStr">
        <is>
          <t>Fidelity - European Dynamic Growth</t>
        </is>
      </c>
      <c r="N2838" t="b">
        <v>0</v>
      </c>
      <c r="O2838" t="n">
        <v>14.31977245</v>
      </c>
      <c r="P2838" t="n">
        <v>3.799646083709581e-06</v>
      </c>
      <c r="Q2838" t="n">
        <v>0.02366591827849132</v>
      </c>
      <c r="R2838" t="n">
        <v>0.3388905645682915</v>
      </c>
      <c r="S2838" t="n">
        <v>5.441006730925485e-05</v>
      </c>
      <c r="T2838">
        <f>O2838*Q2838</f>
        <v/>
      </c>
      <c r="U2838">
        <f>O2838*P2838</f>
        <v/>
      </c>
    </row>
    <row r="2839">
      <c r="A2839" t="inlineStr">
        <is>
          <t>202606</t>
        </is>
      </c>
      <c r="B2839" t="inlineStr">
        <is>
          <t>Prima</t>
        </is>
      </c>
      <c r="C2839" t="inlineStr">
        <is>
          <t>F1</t>
        </is>
      </c>
      <c r="D2839" t="inlineStr">
        <is>
          <t>IN-FONDO1</t>
        </is>
      </c>
      <c r="E2839" t="inlineStr">
        <is>
          <t>1552782BAA64</t>
        </is>
      </c>
      <c r="F2839" t="inlineStr">
        <is>
          <t>USP1S81BAA64</t>
        </is>
      </c>
      <c r="G2839" t="inlineStr">
        <is>
          <t>BU</t>
        </is>
      </c>
      <c r="H2839" t="inlineStr">
        <is>
          <t>Mayores</t>
        </is>
      </c>
      <c r="I2839" t="inlineStr"/>
      <c r="J2839" t="inlineStr"/>
      <c r="K2839" t="inlineStr"/>
      <c r="L2839" t="inlineStr">
        <is>
          <t>BBVA Bancomer</t>
        </is>
      </c>
      <c r="M2839" t="inlineStr">
        <is>
          <t>BBVA Bancomer</t>
        </is>
      </c>
      <c r="N2839" t="b">
        <v>0</v>
      </c>
      <c r="O2839" t="n">
        <v>0.77</v>
      </c>
      <c r="P2839" t="n">
        <v>0.001958813963424057</v>
      </c>
      <c r="Q2839" t="n">
        <v>3.703126623053955</v>
      </c>
      <c r="R2839" t="n">
        <v>2.851407499751546</v>
      </c>
      <c r="S2839" t="n">
        <v>0.001508286751836524</v>
      </c>
      <c r="T2839">
        <f>O2839*Q2839</f>
        <v/>
      </c>
      <c r="U2839">
        <f>O2839*P2839</f>
        <v/>
      </c>
    </row>
    <row r="2840">
      <c r="A2840" t="inlineStr">
        <is>
          <t>202606</t>
        </is>
      </c>
      <c r="B2840" t="inlineStr">
        <is>
          <t>Prima</t>
        </is>
      </c>
      <c r="C2840" t="inlineStr">
        <is>
          <t>F2</t>
        </is>
      </c>
      <c r="D2840" t="inlineStr">
        <is>
          <t>IN-FONDO2</t>
        </is>
      </c>
      <c r="E2840" t="inlineStr">
        <is>
          <t>5276846FQVT8</t>
        </is>
      </c>
      <c r="F2840" t="inlineStr">
        <is>
          <t>GB00BKPQVT86</t>
        </is>
      </c>
      <c r="G2840" t="inlineStr">
        <is>
          <t>TD</t>
        </is>
      </c>
      <c r="H2840" t="inlineStr">
        <is>
          <t>Mayores</t>
        </is>
      </c>
      <c r="I2840" t="inlineStr"/>
      <c r="J2840" t="inlineStr"/>
      <c r="K2840" t="inlineStr"/>
      <c r="L2840" t="inlineStr">
        <is>
          <t>Liontrust - Liontrust European Dynamic Fund S</t>
        </is>
      </c>
      <c r="M2840" t="inlineStr">
        <is>
          <t>Liontrust - Liontrust European Dynamic Fund S</t>
        </is>
      </c>
      <c r="N2840" t="b">
        <v>0</v>
      </c>
      <c r="O2840" t="n">
        <v>161.70025176</v>
      </c>
      <c r="P2840" t="n">
        <v>2.808371395719457e-06</v>
      </c>
      <c r="Q2840" t="n">
        <v>0.01749181015350304</v>
      </c>
      <c r="R2840" t="n">
        <v>2.828430105559565</v>
      </c>
      <c r="S2840" t="n">
        <v>0.0004541143617234188</v>
      </c>
      <c r="T2840">
        <f>O2840*Q2840</f>
        <v/>
      </c>
      <c r="U2840">
        <f>O2840*P2840</f>
        <v/>
      </c>
    </row>
    <row r="2841">
      <c r="A2841" t="inlineStr">
        <is>
          <t>202606</t>
        </is>
      </c>
      <c r="B2841" t="inlineStr">
        <is>
          <t>Prima</t>
        </is>
      </c>
      <c r="C2841" t="inlineStr">
        <is>
          <t>F1</t>
        </is>
      </c>
      <c r="D2841" t="inlineStr">
        <is>
          <t>IN-FONDO1</t>
        </is>
      </c>
      <c r="E2841" t="inlineStr">
        <is>
          <t>1551112LAN29</t>
        </is>
      </c>
      <c r="F2841" t="inlineStr">
        <is>
          <t>US05968LAN29</t>
        </is>
      </c>
      <c r="G2841" t="inlineStr">
        <is>
          <t>BU</t>
        </is>
      </c>
      <c r="H2841" t="inlineStr">
        <is>
          <t>Mayores</t>
        </is>
      </c>
      <c r="I2841" t="inlineStr"/>
      <c r="J2841" t="inlineStr"/>
      <c r="K2841" t="inlineStr"/>
      <c r="L2841" t="inlineStr"/>
      <c r="M2841" t="inlineStr">
        <is>
          <t>nan</t>
        </is>
      </c>
      <c r="N2841" t="b">
        <v>0</v>
      </c>
      <c r="O2841" t="n">
        <v>0.6</v>
      </c>
      <c r="P2841" t="n">
        <v>0.001916845127825149</v>
      </c>
      <c r="Q2841" t="n">
        <v>3.623784778781404</v>
      </c>
      <c r="R2841" t="n">
        <v>2.174270867268842</v>
      </c>
      <c r="S2841" t="n">
        <v>0.00115010707669509</v>
      </c>
      <c r="T2841">
        <f>O2841*Q2841</f>
        <v/>
      </c>
      <c r="U2841">
        <f>O2841*P2841</f>
        <v/>
      </c>
    </row>
    <row r="2842">
      <c r="A2842" t="inlineStr">
        <is>
          <t>202606</t>
        </is>
      </c>
      <c r="B2842" t="inlineStr">
        <is>
          <t>Prima</t>
        </is>
      </c>
      <c r="C2842" t="inlineStr">
        <is>
          <t>F2</t>
        </is>
      </c>
      <c r="D2842" t="inlineStr">
        <is>
          <t>IN-FONDO2</t>
        </is>
      </c>
      <c r="E2842" t="inlineStr">
        <is>
          <t>1551112LAN29</t>
        </is>
      </c>
      <c r="F2842" t="inlineStr">
        <is>
          <t>US05968LAN29</t>
        </is>
      </c>
      <c r="G2842" t="inlineStr">
        <is>
          <t>BU</t>
        </is>
      </c>
      <c r="H2842" t="inlineStr">
        <is>
          <t>Mayores</t>
        </is>
      </c>
      <c r="I2842" t="inlineStr"/>
      <c r="J2842" t="inlineStr"/>
      <c r="K2842" t="inlineStr"/>
      <c r="L2842" t="inlineStr"/>
      <c r="M2842" t="inlineStr">
        <is>
          <t>nan</t>
        </is>
      </c>
      <c r="N2842" t="b">
        <v>0</v>
      </c>
      <c r="O2842" t="n">
        <v>0.6</v>
      </c>
      <c r="P2842" t="n">
        <v>0.0006461205672051274</v>
      </c>
      <c r="Q2842" t="n">
        <v>4.024331794239221</v>
      </c>
      <c r="R2842" t="n">
        <v>2.414599076543533</v>
      </c>
      <c r="S2842" t="n">
        <v>0.0003876723403230765</v>
      </c>
      <c r="T2842">
        <f>O2842*Q2842</f>
        <v/>
      </c>
      <c r="U2842">
        <f>O2842*P2842</f>
        <v/>
      </c>
    </row>
    <row r="2843">
      <c r="A2843" t="inlineStr">
        <is>
          <t>202606</t>
        </is>
      </c>
      <c r="B2843" t="inlineStr">
        <is>
          <t>Prima</t>
        </is>
      </c>
      <c r="C2843" t="inlineStr">
        <is>
          <t>F3</t>
        </is>
      </c>
      <c r="D2843" t="inlineStr">
        <is>
          <t>IN-FONDO3</t>
        </is>
      </c>
      <c r="E2843" t="inlineStr">
        <is>
          <t>5276846FQVT8</t>
        </is>
      </c>
      <c r="F2843" t="inlineStr">
        <is>
          <t>GB00BKPQVT86</t>
        </is>
      </c>
      <c r="G2843" t="inlineStr">
        <is>
          <t>TD</t>
        </is>
      </c>
      <c r="H2843" t="inlineStr">
        <is>
          <t>Mayores</t>
        </is>
      </c>
      <c r="I2843" t="inlineStr"/>
      <c r="J2843" t="inlineStr"/>
      <c r="K2843" t="inlineStr"/>
      <c r="L2843" t="inlineStr">
        <is>
          <t>Liontrust - Liontrust European Dynamic Fund S</t>
        </is>
      </c>
      <c r="M2843" t="inlineStr">
        <is>
          <t>Liontrust - Liontrust European Dynamic Fund S</t>
        </is>
      </c>
      <c r="N2843" t="b">
        <v>0</v>
      </c>
      <c r="O2843" t="n">
        <v>161.70025176</v>
      </c>
      <c r="P2843" t="n">
        <v>4.710614291505659e-06</v>
      </c>
      <c r="Q2843" t="n">
        <v>0.004030185887372775</v>
      </c>
      <c r="R2843" t="n">
        <v>0.6516820726277768</v>
      </c>
      <c r="S2843" t="n">
        <v>0.000761707516880719</v>
      </c>
      <c r="T2843">
        <f>O2843*Q2843</f>
        <v/>
      </c>
      <c r="U2843">
        <f>O2843*P2843</f>
        <v/>
      </c>
    </row>
    <row r="2844">
      <c r="A2844" t="inlineStr">
        <is>
          <t>202606</t>
        </is>
      </c>
      <c r="B2844" t="inlineStr">
        <is>
          <t>Prima</t>
        </is>
      </c>
      <c r="C2844" t="inlineStr">
        <is>
          <t>F1</t>
        </is>
      </c>
      <c r="D2844" t="inlineStr">
        <is>
          <t>IN-FONDO1</t>
        </is>
      </c>
      <c r="E2844" t="inlineStr">
        <is>
          <t>5276846FQVT8</t>
        </is>
      </c>
      <c r="F2844" t="inlineStr">
        <is>
          <t>GB00BKPQVT86</t>
        </is>
      </c>
      <c r="G2844" t="inlineStr">
        <is>
          <t>TD</t>
        </is>
      </c>
      <c r="H2844" t="inlineStr">
        <is>
          <t>Mayores</t>
        </is>
      </c>
      <c r="I2844" t="inlineStr"/>
      <c r="J2844" t="inlineStr"/>
      <c r="K2844" t="inlineStr"/>
      <c r="L2844" t="inlineStr">
        <is>
          <t>Liontrust - Liontrust European Dynamic Fund S</t>
        </is>
      </c>
      <c r="M2844" t="inlineStr">
        <is>
          <t>Liontrust - Liontrust European Dynamic Fund S</t>
        </is>
      </c>
      <c r="N2844" t="b">
        <v>0</v>
      </c>
      <c r="O2844" t="n">
        <v>161.70025176</v>
      </c>
      <c r="P2844" t="n">
        <v>4.930288654321663e-06</v>
      </c>
      <c r="Q2844" t="n">
        <v>0.009320682574288404</v>
      </c>
      <c r="R2844" t="n">
        <v>1.50715671883748</v>
      </c>
      <c r="S2844" t="n">
        <v>0.0007972289166532845</v>
      </c>
      <c r="T2844">
        <f>O2844*Q2844</f>
        <v/>
      </c>
      <c r="U2844">
        <f>O2844*P2844</f>
        <v/>
      </c>
    </row>
    <row r="2845">
      <c r="A2845" t="inlineStr">
        <is>
          <t>202606</t>
        </is>
      </c>
      <c r="B2845" t="inlineStr">
        <is>
          <t>Prima</t>
        </is>
      </c>
      <c r="C2845" t="inlineStr">
        <is>
          <t>F1</t>
        </is>
      </c>
      <c r="D2845" t="inlineStr">
        <is>
          <t>IN-FONDO1</t>
        </is>
      </c>
      <c r="E2845" t="inlineStr">
        <is>
          <t>59509428AJ82</t>
        </is>
      </c>
      <c r="F2845" t="inlineStr">
        <is>
          <t>US279158AJ82</t>
        </is>
      </c>
      <c r="G2845" t="inlineStr">
        <is>
          <t>BU</t>
        </is>
      </c>
      <c r="H2845" t="inlineStr">
        <is>
          <t>Mayores</t>
        </is>
      </c>
      <c r="I2845" t="inlineStr"/>
      <c r="J2845" t="inlineStr"/>
      <c r="K2845" t="inlineStr"/>
      <c r="L2845" t="inlineStr">
        <is>
          <t>Ecopetrol</t>
        </is>
      </c>
      <c r="M2845" t="inlineStr">
        <is>
          <t>Ecopetrol</t>
        </is>
      </c>
      <c r="N2845" t="b">
        <v>0</v>
      </c>
      <c r="O2845" t="n">
        <v>226.35</v>
      </c>
      <c r="P2845" t="n">
        <v>0.003439156289659168</v>
      </c>
      <c r="Q2845" t="n">
        <v>6.501705345625632</v>
      </c>
      <c r="R2845" t="n">
        <v>1471.661004982362</v>
      </c>
      <c r="S2845" t="n">
        <v>0.7784530261643527</v>
      </c>
      <c r="T2845">
        <f>O2845*Q2845</f>
        <v/>
      </c>
      <c r="U2845">
        <f>O2845*P2845</f>
        <v/>
      </c>
    </row>
    <row r="2846">
      <c r="A2846" t="inlineStr">
        <is>
          <t>202606</t>
        </is>
      </c>
      <c r="B2846" t="inlineStr">
        <is>
          <t>Prima</t>
        </is>
      </c>
      <c r="C2846" t="inlineStr">
        <is>
          <t>F2</t>
        </is>
      </c>
      <c r="D2846" t="inlineStr">
        <is>
          <t>IN-FONDO2</t>
        </is>
      </c>
      <c r="E2846" t="inlineStr">
        <is>
          <t>5274566EURO</t>
        </is>
      </c>
      <c r="F2846" t="inlineStr">
        <is>
          <t>GB00B5STJW84</t>
        </is>
      </c>
      <c r="G2846" t="inlineStr">
        <is>
          <t>TD</t>
        </is>
      </c>
      <c r="H2846" t="inlineStr">
        <is>
          <t>Mayores</t>
        </is>
      </c>
      <c r="I2846" t="inlineStr"/>
      <c r="J2846" t="inlineStr"/>
      <c r="K2846" t="inlineStr"/>
      <c r="L2846" t="inlineStr">
        <is>
          <t>Jupiter Unit Trust - European Fund</t>
        </is>
      </c>
      <c r="M2846" t="inlineStr">
        <is>
          <t>Jupiter Unit Trust - European Fund</t>
        </is>
      </c>
      <c r="N2846" t="b">
        <v>0</v>
      </c>
      <c r="O2846" t="n">
        <v>84.13252276999999</v>
      </c>
      <c r="P2846" t="n">
        <v>9.416153705668126e-07</v>
      </c>
      <c r="Q2846" t="n">
        <v>0.005864807384336578</v>
      </c>
      <c r="R2846" t="n">
        <v>0.4934210408043612</v>
      </c>
      <c r="S2846" t="n">
        <v>7.922047660479434e-05</v>
      </c>
      <c r="T2846">
        <f>O2846*Q2846</f>
        <v/>
      </c>
      <c r="U2846">
        <f>O2846*P2846</f>
        <v/>
      </c>
    </row>
    <row r="2847">
      <c r="A2847" t="inlineStr">
        <is>
          <t>202606</t>
        </is>
      </c>
      <c r="B2847" t="inlineStr">
        <is>
          <t>Prima</t>
        </is>
      </c>
      <c r="C2847" t="inlineStr">
        <is>
          <t>F1</t>
        </is>
      </c>
      <c r="D2847" t="inlineStr">
        <is>
          <t>IN-FONDO1</t>
        </is>
      </c>
      <c r="E2847" t="inlineStr">
        <is>
          <t>59509428AQ26</t>
        </is>
      </c>
      <c r="F2847" t="inlineStr">
        <is>
          <t>US279158AQ26</t>
        </is>
      </c>
      <c r="G2847" t="inlineStr">
        <is>
          <t>BU</t>
        </is>
      </c>
      <c r="H2847" t="inlineStr">
        <is>
          <t>Mayores</t>
        </is>
      </c>
      <c r="I2847" t="inlineStr"/>
      <c r="J2847" t="inlineStr"/>
      <c r="K2847" t="inlineStr"/>
      <c r="L2847" t="inlineStr">
        <is>
          <t>Ecopetrol</t>
        </is>
      </c>
      <c r="M2847" t="inlineStr">
        <is>
          <t>Ecopetrol</t>
        </is>
      </c>
      <c r="N2847" t="b">
        <v>0</v>
      </c>
      <c r="O2847" t="n">
        <v>226.35</v>
      </c>
      <c r="P2847" t="n">
        <v>0.001636806532180384</v>
      </c>
      <c r="Q2847" t="n">
        <v>3.094373411301647</v>
      </c>
      <c r="R2847" t="n">
        <v>700.4114216481279</v>
      </c>
      <c r="S2847" t="n">
        <v>0.3704911585590299</v>
      </c>
      <c r="T2847">
        <f>O2847*Q2847</f>
        <v/>
      </c>
      <c r="U2847">
        <f>O2847*P2847</f>
        <v/>
      </c>
    </row>
    <row r="2848">
      <c r="A2848" t="inlineStr">
        <is>
          <t>202606</t>
        </is>
      </c>
      <c r="B2848" t="inlineStr">
        <is>
          <t>Prima</t>
        </is>
      </c>
      <c r="C2848" t="inlineStr">
        <is>
          <t>F2</t>
        </is>
      </c>
      <c r="D2848" t="inlineStr">
        <is>
          <t>IN-FONDO2</t>
        </is>
      </c>
      <c r="E2848" t="inlineStr">
        <is>
          <t>59509428AQ26</t>
        </is>
      </c>
      <c r="F2848" t="inlineStr">
        <is>
          <t>US279158AQ26</t>
        </is>
      </c>
      <c r="G2848" t="inlineStr">
        <is>
          <t>BU</t>
        </is>
      </c>
      <c r="H2848" t="inlineStr">
        <is>
          <t>Mayores</t>
        </is>
      </c>
      <c r="I2848" t="inlineStr"/>
      <c r="J2848" t="inlineStr"/>
      <c r="K2848" t="inlineStr"/>
      <c r="L2848" t="inlineStr">
        <is>
          <t>Ecopetrol</t>
        </is>
      </c>
      <c r="M2848" t="inlineStr">
        <is>
          <t>Ecopetrol</t>
        </is>
      </c>
      <c r="N2848" t="b">
        <v>0</v>
      </c>
      <c r="O2848" t="n">
        <v>226.35</v>
      </c>
      <c r="P2848" t="n">
        <v>0.003529552469029325</v>
      </c>
      <c r="Q2848" t="n">
        <v>21.98365280645958</v>
      </c>
      <c r="R2848" t="n">
        <v>4975.999812742127</v>
      </c>
      <c r="S2848" t="n">
        <v>0.7989142013647876</v>
      </c>
      <c r="T2848">
        <f>O2848*Q2848</f>
        <v/>
      </c>
      <c r="U2848">
        <f>O2848*P2848</f>
        <v/>
      </c>
    </row>
    <row r="2849">
      <c r="A2849" t="inlineStr">
        <is>
          <t>202606</t>
        </is>
      </c>
      <c r="B2849" t="inlineStr">
        <is>
          <t>Prima</t>
        </is>
      </c>
      <c r="C2849" t="inlineStr">
        <is>
          <t>F2</t>
        </is>
      </c>
      <c r="D2849" t="inlineStr">
        <is>
          <t>IN-FONDO2</t>
        </is>
      </c>
      <c r="E2849" t="inlineStr">
        <is>
          <t>5274104F8932</t>
        </is>
      </c>
      <c r="F2849" t="inlineStr">
        <is>
          <t>FR0010589325</t>
        </is>
      </c>
      <c r="G2849" t="inlineStr">
        <is>
          <t>TD</t>
        </is>
      </c>
      <c r="H2849" t="inlineStr">
        <is>
          <t>Mayores</t>
        </is>
      </c>
      <c r="I2849" t="inlineStr"/>
      <c r="J2849" t="inlineStr"/>
      <c r="K2849" t="inlineStr"/>
      <c r="L2849" t="inlineStr">
        <is>
          <t>Groupama - Avenir Euro (Mid Small Caps)</t>
        </is>
      </c>
      <c r="M2849" t="inlineStr">
        <is>
          <t>Groupama - Avenir Euro (Mid Small Caps)</t>
        </is>
      </c>
      <c r="N2849" t="b">
        <v>0</v>
      </c>
      <c r="O2849" t="n">
        <v>57.77687121</v>
      </c>
      <c r="P2849" t="n">
        <v>3.902800103250929e-06</v>
      </c>
      <c r="Q2849" t="n">
        <v>0.0243084082743438</v>
      </c>
      <c r="R2849" t="n">
        <v>1.40446377418686</v>
      </c>
      <c r="S2849" t="n">
        <v>0.0002254915789239036</v>
      </c>
      <c r="T2849">
        <f>O2849*Q2849</f>
        <v/>
      </c>
      <c r="U2849">
        <f>O2849*P2849</f>
        <v/>
      </c>
    </row>
    <row r="2850">
      <c r="A2850" t="inlineStr">
        <is>
          <t>202606</t>
        </is>
      </c>
      <c r="B2850" t="inlineStr">
        <is>
          <t>Prima</t>
        </is>
      </c>
      <c r="C2850" t="inlineStr">
        <is>
          <t>F2</t>
        </is>
      </c>
      <c r="D2850" t="inlineStr">
        <is>
          <t>IN-FONDO2</t>
        </is>
      </c>
      <c r="E2850" t="inlineStr">
        <is>
          <t>59509428AE95</t>
        </is>
      </c>
      <c r="F2850" t="inlineStr">
        <is>
          <t>US279158AE95</t>
        </is>
      </c>
      <c r="G2850" t="inlineStr">
        <is>
          <t>BU</t>
        </is>
      </c>
      <c r="H2850" t="inlineStr">
        <is>
          <t>Mayores</t>
        </is>
      </c>
      <c r="I2850" t="inlineStr"/>
      <c r="J2850" t="inlineStr"/>
      <c r="K2850" t="inlineStr"/>
      <c r="L2850" t="inlineStr">
        <is>
          <t>Ecopetrol</t>
        </is>
      </c>
      <c r="M2850" t="inlineStr">
        <is>
          <t>Ecopetrol</t>
        </is>
      </c>
      <c r="N2850" t="b">
        <v>0</v>
      </c>
      <c r="O2850" t="n">
        <v>226.35</v>
      </c>
      <c r="P2850" t="n">
        <v>0.001584827359376881</v>
      </c>
      <c r="Q2850" t="n">
        <v>9.871023233804216</v>
      </c>
      <c r="R2850" t="n">
        <v>2234.306108971584</v>
      </c>
      <c r="S2850" t="n">
        <v>0.3587256727949571</v>
      </c>
      <c r="T2850">
        <f>O2850*Q2850</f>
        <v/>
      </c>
      <c r="U2850">
        <f>O2850*P2850</f>
        <v/>
      </c>
    </row>
    <row r="2851">
      <c r="A2851" t="inlineStr">
        <is>
          <t>202606</t>
        </is>
      </c>
      <c r="B2851" t="inlineStr">
        <is>
          <t>Prima</t>
        </is>
      </c>
      <c r="C2851" t="inlineStr">
        <is>
          <t>F2</t>
        </is>
      </c>
      <c r="D2851" t="inlineStr">
        <is>
          <t>IN-FONDO2</t>
        </is>
      </c>
      <c r="E2851" t="inlineStr">
        <is>
          <t>5277445FGVH8</t>
        </is>
      </c>
      <c r="F2851" t="inlineStr">
        <is>
          <t>IE00B8JGVH80</t>
        </is>
      </c>
      <c r="G2851" t="inlineStr">
        <is>
          <t>TD</t>
        </is>
      </c>
      <c r="H2851" t="inlineStr">
        <is>
          <t>Mayores</t>
        </is>
      </c>
      <c r="I2851" t="inlineStr"/>
      <c r="J2851" t="inlineStr"/>
      <c r="K2851" t="inlineStr"/>
      <c r="L2851" t="inlineStr">
        <is>
          <t>Lazard - Japanese Strategic Equity</t>
        </is>
      </c>
      <c r="M2851" t="inlineStr">
        <is>
          <t>Lazard - Japanese Strategic Equity</t>
        </is>
      </c>
      <c r="N2851" t="b">
        <v>0</v>
      </c>
      <c r="O2851" t="n">
        <v>37.84777476</v>
      </c>
      <c r="P2851" t="n">
        <v>0.002907497595218592</v>
      </c>
      <c r="Q2851" t="n">
        <v>18.10921306022682</v>
      </c>
      <c r="R2851" t="n">
        <v>685.3934169843151</v>
      </c>
      <c r="S2851" t="n">
        <v>0.1100423140990749</v>
      </c>
      <c r="T2851">
        <f>O2851*Q2851</f>
        <v/>
      </c>
      <c r="U2851">
        <f>O2851*P2851</f>
        <v/>
      </c>
    </row>
    <row r="2852">
      <c r="A2852" t="inlineStr">
        <is>
          <t>202606</t>
        </is>
      </c>
      <c r="B2852" t="inlineStr">
        <is>
          <t>Prima</t>
        </is>
      </c>
      <c r="C2852" t="inlineStr">
        <is>
          <t>F1</t>
        </is>
      </c>
      <c r="D2852" t="inlineStr">
        <is>
          <t>IN-FONDO1</t>
        </is>
      </c>
      <c r="E2852" t="inlineStr">
        <is>
          <t>59509428AE95</t>
        </is>
      </c>
      <c r="F2852" t="inlineStr">
        <is>
          <t>US279158AE95</t>
        </is>
      </c>
      <c r="G2852" t="inlineStr">
        <is>
          <t>BU</t>
        </is>
      </c>
      <c r="H2852" t="inlineStr">
        <is>
          <t>Mayores</t>
        </is>
      </c>
      <c r="I2852" t="inlineStr"/>
      <c r="J2852" t="inlineStr"/>
      <c r="K2852" t="inlineStr"/>
      <c r="L2852" t="inlineStr">
        <is>
          <t>Ecopetrol</t>
        </is>
      </c>
      <c r="M2852" t="inlineStr">
        <is>
          <t>Ecopetrol</t>
        </is>
      </c>
      <c r="N2852" t="b">
        <v>0</v>
      </c>
      <c r="O2852" t="n">
        <v>226.35</v>
      </c>
      <c r="P2852" t="n">
        <v>0.003487022195207617</v>
      </c>
      <c r="Q2852" t="n">
        <v>6.592195566995713</v>
      </c>
      <c r="R2852" t="n">
        <v>1492.14346658948</v>
      </c>
      <c r="S2852" t="n">
        <v>0.7892874738852441</v>
      </c>
      <c r="T2852">
        <f>O2852*Q2852</f>
        <v/>
      </c>
      <c r="U2852">
        <f>O2852*P2852</f>
        <v/>
      </c>
    </row>
    <row r="2853">
      <c r="A2853" t="inlineStr">
        <is>
          <t>202606</t>
        </is>
      </c>
      <c r="B2853" t="inlineStr">
        <is>
          <t>Prima</t>
        </is>
      </c>
      <c r="C2853" t="inlineStr">
        <is>
          <t>F3</t>
        </is>
      </c>
      <c r="D2853" t="inlineStr">
        <is>
          <t>IN-FONDO3</t>
        </is>
      </c>
      <c r="E2853" t="inlineStr">
        <is>
          <t>5277445FGVH8</t>
        </is>
      </c>
      <c r="F2853" t="inlineStr">
        <is>
          <t>IE00B8JGVH80</t>
        </is>
      </c>
      <c r="G2853" t="inlineStr">
        <is>
          <t>TD</t>
        </is>
      </c>
      <c r="H2853" t="inlineStr">
        <is>
          <t>Mayores</t>
        </is>
      </c>
      <c r="I2853" t="inlineStr"/>
      <c r="J2853" t="inlineStr"/>
      <c r="K2853" t="inlineStr"/>
      <c r="L2853" t="inlineStr">
        <is>
          <t>Lazard - Japanese Strategic Equity</t>
        </is>
      </c>
      <c r="M2853" t="inlineStr">
        <is>
          <t>Lazard - Japanese Strategic Equity</t>
        </is>
      </c>
      <c r="N2853" t="b">
        <v>0</v>
      </c>
      <c r="O2853" t="n">
        <v>37.84777476</v>
      </c>
      <c r="P2853" t="n">
        <v>0.007837697394631119</v>
      </c>
      <c r="Q2853" t="n">
        <v>6.705575000334914</v>
      </c>
      <c r="R2853" t="n">
        <v>253.7910922489627</v>
      </c>
      <c r="S2853" t="n">
        <v>0.2966394056290374</v>
      </c>
      <c r="T2853">
        <f>O2853*Q2853</f>
        <v/>
      </c>
      <c r="U2853">
        <f>O2853*P2853</f>
        <v/>
      </c>
    </row>
    <row r="2854">
      <c r="A2854" t="inlineStr">
        <is>
          <t>202606</t>
        </is>
      </c>
      <c r="B2854" t="inlineStr">
        <is>
          <t>Prima</t>
        </is>
      </c>
      <c r="C2854" t="inlineStr">
        <is>
          <t>F2</t>
        </is>
      </c>
      <c r="D2854" t="inlineStr">
        <is>
          <t>IN-FONDO2</t>
        </is>
      </c>
      <c r="E2854" t="inlineStr">
        <is>
          <t>5273865FTL69</t>
        </is>
      </c>
      <c r="F2854" t="inlineStr">
        <is>
          <t>IE00B3VTL690</t>
        </is>
      </c>
      <c r="G2854" t="inlineStr">
        <is>
          <t>TD</t>
        </is>
      </c>
      <c r="H2854" t="inlineStr">
        <is>
          <t>Mayores</t>
        </is>
      </c>
      <c r="I2854" t="inlineStr"/>
      <c r="J2854" t="inlineStr"/>
      <c r="K2854" t="inlineStr"/>
      <c r="L2854" t="inlineStr">
        <is>
          <t>Nomura Funds Ireland - Japan Strategic Value Fund</t>
        </is>
      </c>
      <c r="M2854" t="inlineStr">
        <is>
          <t>Nomura Funds Ireland - Japan Strategic Value Fund</t>
        </is>
      </c>
      <c r="N2854" t="b">
        <v>0</v>
      </c>
      <c r="O2854" t="n">
        <v>27.00442487</v>
      </c>
      <c r="P2854" t="n">
        <v>0.002972021159915808</v>
      </c>
      <c r="Q2854" t="n">
        <v>18.51109507121414</v>
      </c>
      <c r="R2854" t="n">
        <v>499.8814761120295</v>
      </c>
      <c r="S2854" t="n">
        <v>0.08025772212499671</v>
      </c>
      <c r="T2854">
        <f>O2854*Q2854</f>
        <v/>
      </c>
      <c r="U2854">
        <f>O2854*P2854</f>
        <v/>
      </c>
    </row>
    <row r="2855">
      <c r="A2855" t="inlineStr">
        <is>
          <t>202606</t>
        </is>
      </c>
      <c r="B2855" t="inlineStr">
        <is>
          <t>Prima</t>
        </is>
      </c>
      <c r="C2855" t="inlineStr">
        <is>
          <t>F2</t>
        </is>
      </c>
      <c r="D2855" t="inlineStr">
        <is>
          <t>IN-FONDO2</t>
        </is>
      </c>
      <c r="E2855" t="inlineStr">
        <is>
          <t>59509428AS81</t>
        </is>
      </c>
      <c r="F2855" t="inlineStr">
        <is>
          <t>US279158AS81</t>
        </is>
      </c>
      <c r="G2855" t="inlineStr">
        <is>
          <t>BU</t>
        </is>
      </c>
      <c r="H2855" t="inlineStr">
        <is>
          <t>Mayores</t>
        </is>
      </c>
      <c r="I2855" t="inlineStr"/>
      <c r="J2855" t="inlineStr"/>
      <c r="K2855" t="inlineStr"/>
      <c r="L2855" t="inlineStr">
        <is>
          <t>Ecopetrol</t>
        </is>
      </c>
      <c r="M2855" t="inlineStr">
        <is>
          <t>Ecopetrol</t>
        </is>
      </c>
      <c r="N2855" t="b">
        <v>0</v>
      </c>
      <c r="O2855" t="n">
        <v>226.35</v>
      </c>
      <c r="P2855" t="n">
        <v>7.949566081636729e-08</v>
      </c>
      <c r="Q2855" t="n">
        <v>0.0004951350128215283</v>
      </c>
      <c r="R2855" t="n">
        <v>0.1120738101521529</v>
      </c>
      <c r="S2855" t="n">
        <v>1.799384282578474e-05</v>
      </c>
      <c r="T2855">
        <f>O2855*Q2855</f>
        <v/>
      </c>
      <c r="U2855">
        <f>O2855*P2855</f>
        <v/>
      </c>
    </row>
    <row r="2856">
      <c r="A2856" t="inlineStr">
        <is>
          <t>202606</t>
        </is>
      </c>
      <c r="B2856" t="inlineStr">
        <is>
          <t>Prima</t>
        </is>
      </c>
      <c r="C2856" t="inlineStr">
        <is>
          <t>F3</t>
        </is>
      </c>
      <c r="D2856" t="inlineStr">
        <is>
          <t>IN-FONDO3</t>
        </is>
      </c>
      <c r="E2856" t="inlineStr">
        <is>
          <t>5273865FTL69</t>
        </is>
      </c>
      <c r="F2856" t="inlineStr">
        <is>
          <t>IE00B3VTL690</t>
        </is>
      </c>
      <c r="G2856" t="inlineStr">
        <is>
          <t>TD</t>
        </is>
      </c>
      <c r="H2856" t="inlineStr">
        <is>
          <t>Mayores</t>
        </is>
      </c>
      <c r="I2856" t="inlineStr"/>
      <c r="J2856" t="inlineStr"/>
      <c r="K2856" t="inlineStr"/>
      <c r="L2856" t="inlineStr">
        <is>
          <t>Nomura Funds Ireland - Japan Strategic Value Fund</t>
        </is>
      </c>
      <c r="M2856" t="inlineStr">
        <is>
          <t>Nomura Funds Ireland - Japan Strategic Value Fund</t>
        </is>
      </c>
      <c r="N2856" t="b">
        <v>0</v>
      </c>
      <c r="O2856" t="n">
        <v>27.00442487</v>
      </c>
      <c r="P2856" t="n">
        <v>0.005328667260431159</v>
      </c>
      <c r="Q2856" t="n">
        <v>4.55896370675485</v>
      </c>
      <c r="R2856" t="n">
        <v>123.112192904118</v>
      </c>
      <c r="S2856" t="n">
        <v>0.143897594691542</v>
      </c>
      <c r="T2856">
        <f>O2856*Q2856</f>
        <v/>
      </c>
      <c r="U2856">
        <f>O2856*P2856</f>
        <v/>
      </c>
    </row>
    <row r="2857">
      <c r="A2857" t="inlineStr">
        <is>
          <t>202606</t>
        </is>
      </c>
      <c r="B2857" t="inlineStr">
        <is>
          <t>Prima</t>
        </is>
      </c>
      <c r="C2857" t="inlineStr">
        <is>
          <t>F1</t>
        </is>
      </c>
      <c r="D2857" t="inlineStr">
        <is>
          <t>IN-FONDO1</t>
        </is>
      </c>
      <c r="E2857" t="inlineStr">
        <is>
          <t>59509428AS81</t>
        </is>
      </c>
      <c r="F2857" t="inlineStr">
        <is>
          <t>US279158AS81</t>
        </is>
      </c>
      <c r="G2857" t="inlineStr">
        <is>
          <t>BU</t>
        </is>
      </c>
      <c r="H2857" t="inlineStr">
        <is>
          <t>Mayores</t>
        </is>
      </c>
      <c r="I2857" t="inlineStr"/>
      <c r="J2857" t="inlineStr"/>
      <c r="K2857" t="inlineStr"/>
      <c r="L2857" t="inlineStr">
        <is>
          <t>Ecopetrol</t>
        </is>
      </c>
      <c r="M2857" t="inlineStr">
        <is>
          <t>Ecopetrol</t>
        </is>
      </c>
      <c r="N2857" t="b">
        <v>0</v>
      </c>
      <c r="O2857" t="n">
        <v>226.35</v>
      </c>
      <c r="P2857" t="n">
        <v>0.002016029886834315</v>
      </c>
      <c r="Q2857" t="n">
        <v>3.811292999851053</v>
      </c>
      <c r="R2857" t="n">
        <v>862.6861705162858</v>
      </c>
      <c r="S2857" t="n">
        <v>0.4563283648849472</v>
      </c>
      <c r="T2857">
        <f>O2857*Q2857</f>
        <v/>
      </c>
      <c r="U2857">
        <f>O2857*P2857</f>
        <v/>
      </c>
    </row>
    <row r="2858">
      <c r="A2858" t="inlineStr">
        <is>
          <t>202606</t>
        </is>
      </c>
      <c r="B2858" t="inlineStr">
        <is>
          <t>Prima</t>
        </is>
      </c>
      <c r="C2858" t="inlineStr">
        <is>
          <t>F2</t>
        </is>
      </c>
      <c r="D2858" t="inlineStr">
        <is>
          <t>IN-FONDO2</t>
        </is>
      </c>
      <c r="E2858" t="inlineStr">
        <is>
          <t>52COMG5JAPGR</t>
        </is>
      </c>
      <c r="F2858" t="inlineStr">
        <is>
          <t>IE00BQ1YBP44</t>
        </is>
      </c>
      <c r="G2858" t="inlineStr">
        <is>
          <t>TD</t>
        </is>
      </c>
      <c r="H2858" t="inlineStr">
        <is>
          <t>Mayores</t>
        </is>
      </c>
      <c r="I2858" t="inlineStr"/>
      <c r="J2858" t="inlineStr"/>
      <c r="K2858" t="inlineStr"/>
      <c r="L2858" t="inlineStr">
        <is>
          <t>Comgest - Japan Growth</t>
        </is>
      </c>
      <c r="M2858" t="inlineStr">
        <is>
          <t>Comgest - Japan Growth</t>
        </is>
      </c>
      <c r="N2858" t="b">
        <v>0</v>
      </c>
      <c r="O2858" t="n">
        <v>12.38684358</v>
      </c>
      <c r="P2858" t="n">
        <v>0.000231712559393761</v>
      </c>
      <c r="Q2858" t="n">
        <v>1.443210860670241</v>
      </c>
      <c r="R2858" t="n">
        <v>17.87682718407945</v>
      </c>
      <c r="S2858" t="n">
        <v>0.002870187228731977</v>
      </c>
      <c r="T2858">
        <f>O2858*Q2858</f>
        <v/>
      </c>
      <c r="U2858">
        <f>O2858*P2858</f>
        <v/>
      </c>
    </row>
    <row r="2859">
      <c r="A2859" t="inlineStr">
        <is>
          <t>202606</t>
        </is>
      </c>
      <c r="B2859" t="inlineStr">
        <is>
          <t>Prima</t>
        </is>
      </c>
      <c r="C2859" t="inlineStr">
        <is>
          <t>F2</t>
        </is>
      </c>
      <c r="D2859" t="inlineStr">
        <is>
          <t>IN-FONDO2</t>
        </is>
      </c>
      <c r="E2859" t="inlineStr">
        <is>
          <t>5273932EA854</t>
        </is>
      </c>
      <c r="F2859" t="inlineStr">
        <is>
          <t>US78464A8541</t>
        </is>
      </c>
      <c r="G2859" t="inlineStr">
        <is>
          <t>TD</t>
        </is>
      </c>
      <c r="H2859" t="inlineStr">
        <is>
          <t>Mayores</t>
        </is>
      </c>
      <c r="I2859" t="inlineStr"/>
      <c r="J2859" t="inlineStr"/>
      <c r="K2859" t="inlineStr"/>
      <c r="L2859" t="inlineStr">
        <is>
          <t>SSGA Funds Management, Inc.</t>
        </is>
      </c>
      <c r="M2859" t="inlineStr">
        <is>
          <t>SSGA Funds Management, Inc.</t>
        </is>
      </c>
      <c r="N2859" t="b">
        <v>0</v>
      </c>
      <c r="O2859" t="n">
        <v>21.83554626</v>
      </c>
      <c r="P2859" t="n">
        <v>2.001569403041351e-05</v>
      </c>
      <c r="Q2859" t="n">
        <v>0.124666816007398</v>
      </c>
      <c r="R2859" t="n">
        <v>2.722168028016449</v>
      </c>
      <c r="S2859" t="n">
        <v>0.0004370536129271002</v>
      </c>
      <c r="T2859">
        <f>O2859*Q2859</f>
        <v/>
      </c>
      <c r="U2859">
        <f>O2859*P2859</f>
        <v/>
      </c>
    </row>
    <row r="2860">
      <c r="A2860" t="inlineStr">
        <is>
          <t>202606</t>
        </is>
      </c>
      <c r="B2860" t="inlineStr">
        <is>
          <t>Prima</t>
        </is>
      </c>
      <c r="C2860" t="inlineStr">
        <is>
          <t>F3</t>
        </is>
      </c>
      <c r="D2860" t="inlineStr">
        <is>
          <t>IN-FONDO3</t>
        </is>
      </c>
      <c r="E2860" t="inlineStr">
        <is>
          <t>5271112E7515</t>
        </is>
      </c>
      <c r="F2860" t="inlineStr">
        <is>
          <t>US4642875151</t>
        </is>
      </c>
      <c r="G2860" t="inlineStr">
        <is>
          <t>TD</t>
        </is>
      </c>
      <c r="H2860" t="inlineStr">
        <is>
          <t>Mayores</t>
        </is>
      </c>
      <c r="I2860" t="inlineStr"/>
      <c r="J2860" t="inlineStr"/>
      <c r="K2860" t="inlineStr"/>
      <c r="L2860" t="inlineStr">
        <is>
          <t>BlackRock - iShares S&amp;P NA Technology-Software Fund</t>
        </is>
      </c>
      <c r="M2860" t="inlineStr">
        <is>
          <t>BlackRock - iShares S&amp;P NA Technology-Software Fund</t>
        </is>
      </c>
      <c r="N2860" t="b">
        <v>0</v>
      </c>
      <c r="O2860" t="n">
        <v>1.8571822</v>
      </c>
      <c r="P2860" t="n">
        <v>0.01169483101752762</v>
      </c>
      <c r="Q2860" t="n">
        <v>10.00556190878117</v>
      </c>
      <c r="R2860" t="n">
        <v>18.5821514779864</v>
      </c>
      <c r="S2860" t="n">
        <v>0.02171943199776018</v>
      </c>
      <c r="T2860">
        <f>O2860*Q2860</f>
        <v/>
      </c>
      <c r="U2860">
        <f>O2860*P2860</f>
        <v/>
      </c>
    </row>
    <row r="2861">
      <c r="A2861" t="inlineStr">
        <is>
          <t>202606</t>
        </is>
      </c>
      <c r="B2861" t="inlineStr">
        <is>
          <t>Prima</t>
        </is>
      </c>
      <c r="C2861" t="inlineStr">
        <is>
          <t>F1</t>
        </is>
      </c>
      <c r="D2861" t="inlineStr">
        <is>
          <t>IN-FONDO1</t>
        </is>
      </c>
      <c r="E2861" t="inlineStr">
        <is>
          <t>5953042VAC78</t>
        </is>
      </c>
      <c r="F2861" t="inlineStr">
        <is>
          <t>USP4R53VAC78</t>
        </is>
      </c>
      <c r="G2861" t="inlineStr">
        <is>
          <t>BU</t>
        </is>
      </c>
      <c r="H2861" t="inlineStr">
        <is>
          <t>Mayores</t>
        </is>
      </c>
      <c r="I2861" t="inlineStr"/>
      <c r="J2861" t="inlineStr"/>
      <c r="K2861" t="inlineStr"/>
      <c r="L2861" t="inlineStr"/>
      <c r="M2861" t="inlineStr">
        <is>
          <t>nan</t>
        </is>
      </c>
      <c r="N2861" t="b">
        <v>0</v>
      </c>
      <c r="O2861" t="n">
        <v>23.88</v>
      </c>
      <c r="P2861" t="n">
        <v>0.00424855434453883</v>
      </c>
      <c r="Q2861" t="n">
        <v>8.0318677508566</v>
      </c>
      <c r="R2861" t="n">
        <v>191.8010018904556</v>
      </c>
      <c r="S2861" t="n">
        <v>0.1014554777475872</v>
      </c>
      <c r="T2861">
        <f>O2861*Q2861</f>
        <v/>
      </c>
      <c r="U2861">
        <f>O2861*P2861</f>
        <v/>
      </c>
    </row>
    <row r="2862">
      <c r="A2862" t="inlineStr">
        <is>
          <t>202606</t>
        </is>
      </c>
      <c r="B2862" t="inlineStr">
        <is>
          <t>Prima</t>
        </is>
      </c>
      <c r="C2862" t="inlineStr">
        <is>
          <t>F2</t>
        </is>
      </c>
      <c r="D2862" t="inlineStr">
        <is>
          <t>IN-FONDO2</t>
        </is>
      </c>
      <c r="E2862" t="inlineStr">
        <is>
          <t>5953042VAC78</t>
        </is>
      </c>
      <c r="F2862" t="inlineStr">
        <is>
          <t>USP4R53VAC78</t>
        </is>
      </c>
      <c r="G2862" t="inlineStr">
        <is>
          <t>BU</t>
        </is>
      </c>
      <c r="H2862" t="inlineStr">
        <is>
          <t>Mayores</t>
        </is>
      </c>
      <c r="I2862" t="inlineStr"/>
      <c r="J2862" t="inlineStr"/>
      <c r="K2862" t="inlineStr"/>
      <c r="L2862" t="inlineStr"/>
      <c r="M2862" t="inlineStr">
        <is>
          <t>nan</t>
        </is>
      </c>
      <c r="N2862" t="b">
        <v>0</v>
      </c>
      <c r="O2862" t="n">
        <v>23.88</v>
      </c>
      <c r="P2862" t="n">
        <v>0.0006242247346284711</v>
      </c>
      <c r="Q2862" t="n">
        <v>3.887954623054694</v>
      </c>
      <c r="R2862" t="n">
        <v>92.8443563985461</v>
      </c>
      <c r="S2862" t="n">
        <v>0.01490648666292789</v>
      </c>
      <c r="T2862">
        <f>O2862*Q2862</f>
        <v/>
      </c>
      <c r="U2862">
        <f>O2862*P2862</f>
        <v/>
      </c>
    </row>
    <row r="2863">
      <c r="A2863" t="inlineStr">
        <is>
          <t>202606</t>
        </is>
      </c>
      <c r="B2863" t="inlineStr">
        <is>
          <t>Prima</t>
        </is>
      </c>
      <c r="C2863" t="inlineStr">
        <is>
          <t>F2</t>
        </is>
      </c>
      <c r="D2863" t="inlineStr">
        <is>
          <t>IN-FONDO2</t>
        </is>
      </c>
      <c r="E2863" t="inlineStr">
        <is>
          <t>5275122EG649</t>
        </is>
      </c>
      <c r="F2863" t="inlineStr">
        <is>
          <t>US46138G6492</t>
        </is>
      </c>
      <c r="G2863" t="inlineStr">
        <is>
          <t>TD</t>
        </is>
      </c>
      <c r="H2863" t="inlineStr">
        <is>
          <t>Mayores</t>
        </is>
      </c>
      <c r="I2863" t="inlineStr"/>
      <c r="J2863" t="inlineStr"/>
      <c r="K2863" t="inlineStr"/>
      <c r="L2863" t="inlineStr">
        <is>
          <t>Invesco - Nasdaq 100 ETF</t>
        </is>
      </c>
      <c r="M2863" t="inlineStr">
        <is>
          <t>Invesco - Nasdaq 100 ETF</t>
        </is>
      </c>
      <c r="N2863" t="b">
        <v>0</v>
      </c>
      <c r="O2863" t="n">
        <v>9.788733349999999</v>
      </c>
      <c r="P2863" t="n">
        <v>0.0179004915322727</v>
      </c>
      <c r="Q2863" t="n">
        <v>111.4923759778178</v>
      </c>
      <c r="R2863" t="n">
        <v>1091.369139004804</v>
      </c>
      <c r="S2863" t="n">
        <v>0.1752231384433503</v>
      </c>
      <c r="T2863">
        <f>O2863*Q2863</f>
        <v/>
      </c>
      <c r="U2863">
        <f>O2863*P2863</f>
        <v/>
      </c>
    </row>
    <row r="2864">
      <c r="A2864" t="inlineStr">
        <is>
          <t>202606</t>
        </is>
      </c>
      <c r="B2864" t="inlineStr">
        <is>
          <t>Prima</t>
        </is>
      </c>
      <c r="C2864" t="inlineStr">
        <is>
          <t>F3</t>
        </is>
      </c>
      <c r="D2864" t="inlineStr">
        <is>
          <t>IN-FONDO3</t>
        </is>
      </c>
      <c r="E2864" t="inlineStr">
        <is>
          <t>5275122EG649</t>
        </is>
      </c>
      <c r="F2864" t="inlineStr">
        <is>
          <t>US46138G6492</t>
        </is>
      </c>
      <c r="G2864" t="inlineStr">
        <is>
          <t>TD</t>
        </is>
      </c>
      <c r="H2864" t="inlineStr">
        <is>
          <t>Mayores</t>
        </is>
      </c>
      <c r="I2864" t="inlineStr"/>
      <c r="J2864" t="inlineStr"/>
      <c r="K2864" t="inlineStr"/>
      <c r="L2864" t="inlineStr">
        <is>
          <t>Invesco - Nasdaq 100 ETF</t>
        </is>
      </c>
      <c r="M2864" t="inlineStr">
        <is>
          <t>Invesco - Nasdaq 100 ETF</t>
        </is>
      </c>
      <c r="N2864" t="b">
        <v>0</v>
      </c>
      <c r="O2864" t="n">
        <v>9.788733349999999</v>
      </c>
      <c r="P2864" t="n">
        <v>0.006705419781244128</v>
      </c>
      <c r="Q2864" t="n">
        <v>5.736850121652093</v>
      </c>
      <c r="R2864" t="n">
        <v>56.1564961097674</v>
      </c>
      <c r="S2864" t="n">
        <v>0.0656375662384141</v>
      </c>
      <c r="T2864">
        <f>O2864*Q2864</f>
        <v/>
      </c>
      <c r="U2864">
        <f>O2864*P2864</f>
        <v/>
      </c>
    </row>
    <row r="2865">
      <c r="A2865" t="inlineStr">
        <is>
          <t>202606</t>
        </is>
      </c>
      <c r="B2865" t="inlineStr">
        <is>
          <t>Prima</t>
        </is>
      </c>
      <c r="C2865" t="inlineStr">
        <is>
          <t>F1</t>
        </is>
      </c>
      <c r="D2865" t="inlineStr">
        <is>
          <t>IN-FONDO1</t>
        </is>
      </c>
      <c r="E2865" t="inlineStr">
        <is>
          <t>12535622BA92</t>
        </is>
      </c>
      <c r="F2865" t="inlineStr">
        <is>
          <t>USP58072BA92</t>
        </is>
      </c>
      <c r="G2865" t="inlineStr">
        <is>
          <t>BU</t>
        </is>
      </c>
      <c r="H2865" t="inlineStr">
        <is>
          <t>Mayores</t>
        </is>
      </c>
      <c r="I2865" t="inlineStr"/>
      <c r="J2865" t="inlineStr"/>
      <c r="K2865" t="inlineStr"/>
      <c r="L2865" t="inlineStr"/>
      <c r="M2865" t="inlineStr">
        <is>
          <t>nan</t>
        </is>
      </c>
      <c r="N2865" t="b">
        <v>0</v>
      </c>
      <c r="O2865" t="n">
        <v>336.19</v>
      </c>
      <c r="P2865" t="n">
        <v>0.004297894697735275</v>
      </c>
      <c r="Q2865" t="n">
        <v>8.125145407093671</v>
      </c>
      <c r="R2865" t="n">
        <v>2731.592634410821</v>
      </c>
      <c r="S2865" t="n">
        <v>1.444909218431622</v>
      </c>
      <c r="T2865">
        <f>O2865*Q2865</f>
        <v/>
      </c>
      <c r="U2865">
        <f>O2865*P2865</f>
        <v/>
      </c>
    </row>
    <row r="2866">
      <c r="A2866" t="inlineStr">
        <is>
          <t>202606</t>
        </is>
      </c>
      <c r="B2866" t="inlineStr">
        <is>
          <t>Prima</t>
        </is>
      </c>
      <c r="C2866" t="inlineStr">
        <is>
          <t>F2</t>
        </is>
      </c>
      <c r="D2866" t="inlineStr">
        <is>
          <t>IN-FONDO2</t>
        </is>
      </c>
      <c r="E2866" t="inlineStr">
        <is>
          <t>12535622BA92</t>
        </is>
      </c>
      <c r="F2866" t="inlineStr">
        <is>
          <t>USP58072BA92</t>
        </is>
      </c>
      <c r="G2866" t="inlineStr">
        <is>
          <t>BU</t>
        </is>
      </c>
      <c r="H2866" t="inlineStr">
        <is>
          <t>Mayores</t>
        </is>
      </c>
      <c r="I2866" t="inlineStr"/>
      <c r="J2866" t="inlineStr"/>
      <c r="K2866" t="inlineStr"/>
      <c r="L2866" t="inlineStr"/>
      <c r="M2866" t="inlineStr">
        <is>
          <t>nan</t>
        </is>
      </c>
      <c r="N2866" t="b">
        <v>0</v>
      </c>
      <c r="O2866" t="n">
        <v>336.19</v>
      </c>
      <c r="P2866" t="n">
        <v>0.003565059102657872</v>
      </c>
      <c r="Q2866" t="n">
        <v>22.20480421669228</v>
      </c>
      <c r="R2866" t="n">
        <v>7465.033129609778</v>
      </c>
      <c r="S2866" t="n">
        <v>1.19853721972255</v>
      </c>
      <c r="T2866">
        <f>O2866*Q2866</f>
        <v/>
      </c>
      <c r="U2866">
        <f>O2866*P2866</f>
        <v/>
      </c>
    </row>
    <row r="2867">
      <c r="A2867" t="inlineStr">
        <is>
          <t>202606</t>
        </is>
      </c>
      <c r="B2867" t="inlineStr">
        <is>
          <t>Prima</t>
        </is>
      </c>
      <c r="C2867" t="inlineStr">
        <is>
          <t>F2</t>
        </is>
      </c>
      <c r="D2867" t="inlineStr">
        <is>
          <t>IN-FONDO2</t>
        </is>
      </c>
      <c r="E2867" t="inlineStr">
        <is>
          <t>5270652EF676</t>
        </is>
      </c>
      <c r="F2867" t="inlineStr">
        <is>
          <t>US92189F6768</t>
        </is>
      </c>
      <c r="G2867" t="inlineStr">
        <is>
          <t>TD</t>
        </is>
      </c>
      <c r="H2867" t="inlineStr">
        <is>
          <t>Mayores</t>
        </is>
      </c>
      <c r="I2867" t="inlineStr"/>
      <c r="J2867" t="inlineStr"/>
      <c r="K2867" t="inlineStr"/>
      <c r="L2867" t="inlineStr">
        <is>
          <t>VanEck Semiconductor ETF</t>
        </is>
      </c>
      <c r="M2867" t="inlineStr">
        <is>
          <t>VanEck Semiconductor ETF</t>
        </is>
      </c>
      <c r="N2867" t="b">
        <v>0</v>
      </c>
      <c r="O2867" t="n">
        <v>7.06547718</v>
      </c>
      <c r="P2867" t="n">
        <v>0.02717784507318926</v>
      </c>
      <c r="Q2867" t="n">
        <v>169.2759394737239</v>
      </c>
      <c r="R2867" t="n">
        <v>1196.015287474657</v>
      </c>
      <c r="S2867" t="n">
        <v>0.1920244441661942</v>
      </c>
      <c r="T2867">
        <f>O2867*Q2867</f>
        <v/>
      </c>
      <c r="U2867">
        <f>O2867*P2867</f>
        <v/>
      </c>
    </row>
    <row r="2868">
      <c r="A2868" t="inlineStr">
        <is>
          <t>202606</t>
        </is>
      </c>
      <c r="B2868" t="inlineStr">
        <is>
          <t>Prima</t>
        </is>
      </c>
      <c r="C2868" t="inlineStr">
        <is>
          <t>F1</t>
        </is>
      </c>
      <c r="D2868" t="inlineStr">
        <is>
          <t>IN-FONDO1</t>
        </is>
      </c>
      <c r="E2868" t="inlineStr">
        <is>
          <t>5270652EF676</t>
        </is>
      </c>
      <c r="F2868" t="inlineStr">
        <is>
          <t>US92189F6768</t>
        </is>
      </c>
      <c r="G2868" t="inlineStr">
        <is>
          <t>TD</t>
        </is>
      </c>
      <c r="H2868" t="inlineStr">
        <is>
          <t>Mayores</t>
        </is>
      </c>
      <c r="I2868" t="inlineStr"/>
      <c r="J2868" t="inlineStr"/>
      <c r="K2868" t="inlineStr"/>
      <c r="L2868" t="inlineStr">
        <is>
          <t>VanEck Semiconductor ETF</t>
        </is>
      </c>
      <c r="M2868" t="inlineStr">
        <is>
          <t>VanEck Semiconductor ETF</t>
        </is>
      </c>
      <c r="N2868" t="b">
        <v>0</v>
      </c>
      <c r="O2868" t="n">
        <v>7.06547718</v>
      </c>
      <c r="P2868" t="n">
        <v>0.01557706315853984</v>
      </c>
      <c r="Q2868" t="n">
        <v>29.44834903593855</v>
      </c>
      <c r="R2868" t="n">
        <v>208.0666381020988</v>
      </c>
      <c r="S2868" t="n">
        <v>0.110059384278082</v>
      </c>
      <c r="T2868">
        <f>O2868*Q2868</f>
        <v/>
      </c>
      <c r="U2868">
        <f>O2868*P2868</f>
        <v/>
      </c>
    </row>
    <row r="2869">
      <c r="A2869" t="inlineStr">
        <is>
          <t>202606</t>
        </is>
      </c>
      <c r="B2869" t="inlineStr">
        <is>
          <t>Prima</t>
        </is>
      </c>
      <c r="C2869" t="inlineStr">
        <is>
          <t>F2</t>
        </is>
      </c>
      <c r="D2869" t="inlineStr">
        <is>
          <t>IN-FONDO2</t>
        </is>
      </c>
      <c r="E2869" t="inlineStr">
        <is>
          <t>59529429BR86</t>
        </is>
      </c>
      <c r="F2869" t="inlineStr">
        <is>
          <t>USP30179BR86</t>
        </is>
      </c>
      <c r="G2869" t="inlineStr">
        <is>
          <t>BU</t>
        </is>
      </c>
      <c r="H2869" t="inlineStr">
        <is>
          <t>Mayores</t>
        </is>
      </c>
      <c r="I2869" t="inlineStr"/>
      <c r="J2869" t="inlineStr"/>
      <c r="K2869" t="inlineStr"/>
      <c r="L2869" t="inlineStr">
        <is>
          <t>Comisión Federal de Electricidad</t>
        </is>
      </c>
      <c r="M2869" t="inlineStr">
        <is>
          <t>Comisión Federal de Electricidad</t>
        </is>
      </c>
      <c r="N2869" t="b">
        <v>0</v>
      </c>
      <c r="O2869" t="n">
        <v>898.1</v>
      </c>
      <c r="P2869" t="n">
        <v>2.737276234635751e-08</v>
      </c>
      <c r="Q2869" t="n">
        <v>0.000170489972611611</v>
      </c>
      <c r="R2869" t="n">
        <v>0.1531170444024878</v>
      </c>
      <c r="S2869" t="n">
        <v>2.458347786326368e-05</v>
      </c>
      <c r="T2869">
        <f>O2869*Q2869</f>
        <v/>
      </c>
      <c r="U2869">
        <f>O2869*P2869</f>
        <v/>
      </c>
    </row>
    <row r="2870">
      <c r="A2870" t="inlineStr">
        <is>
          <t>202606</t>
        </is>
      </c>
      <c r="B2870" t="inlineStr">
        <is>
          <t>Prima</t>
        </is>
      </c>
      <c r="C2870" t="inlineStr">
        <is>
          <t>F3</t>
        </is>
      </c>
      <c r="D2870" t="inlineStr">
        <is>
          <t>IN-FONDO3</t>
        </is>
      </c>
      <c r="E2870" t="inlineStr">
        <is>
          <t>5270652EF676</t>
        </is>
      </c>
      <c r="F2870" t="inlineStr">
        <is>
          <t>US92189F6768</t>
        </is>
      </c>
      <c r="G2870" t="inlineStr">
        <is>
          <t>TD</t>
        </is>
      </c>
      <c r="H2870" t="inlineStr">
        <is>
          <t>Mayores</t>
        </is>
      </c>
      <c r="I2870" t="inlineStr"/>
      <c r="J2870" t="inlineStr"/>
      <c r="K2870" t="inlineStr"/>
      <c r="L2870" t="inlineStr">
        <is>
          <t>VanEck Semiconductor ETF</t>
        </is>
      </c>
      <c r="M2870" t="inlineStr">
        <is>
          <t>VanEck Semiconductor ETF</t>
        </is>
      </c>
      <c r="N2870" t="b">
        <v>0</v>
      </c>
      <c r="O2870" t="n">
        <v>7.06547718</v>
      </c>
      <c r="P2870" t="n">
        <v>0.07929605847706957</v>
      </c>
      <c r="Q2870" t="n">
        <v>67.84207664271003</v>
      </c>
      <c r="R2870" t="n">
        <v>479.3366443628787</v>
      </c>
      <c r="S2870" t="n">
        <v>0.5602644916336806</v>
      </c>
      <c r="T2870">
        <f>O2870*Q2870</f>
        <v/>
      </c>
      <c r="U2870">
        <f>O2870*P2870</f>
        <v/>
      </c>
    </row>
    <row r="2871">
      <c r="A2871" t="inlineStr">
        <is>
          <t>202606</t>
        </is>
      </c>
      <c r="B2871" t="inlineStr">
        <is>
          <t>Prima</t>
        </is>
      </c>
      <c r="C2871" t="inlineStr">
        <is>
          <t>F3</t>
        </is>
      </c>
      <c r="D2871" t="inlineStr">
        <is>
          <t>IN-FONDO3</t>
        </is>
      </c>
      <c r="E2871" t="inlineStr">
        <is>
          <t>5271112E7523</t>
        </is>
      </c>
      <c r="F2871" t="inlineStr">
        <is>
          <t>US4642875235</t>
        </is>
      </c>
      <c r="G2871" t="inlineStr">
        <is>
          <t>TD</t>
        </is>
      </c>
      <c r="H2871" t="inlineStr">
        <is>
          <t>Mayores</t>
        </is>
      </c>
      <c r="I2871" t="inlineStr"/>
      <c r="J2871" t="inlineStr"/>
      <c r="K2871" t="inlineStr"/>
      <c r="L2871" t="inlineStr">
        <is>
          <t>BlackRock - iShares PHLX Semiconductor ETF</t>
        </is>
      </c>
      <c r="M2871" t="inlineStr">
        <is>
          <t>BlackRock - iShares PHLX Semiconductor ETF</t>
        </is>
      </c>
      <c r="N2871" t="b">
        <v>0</v>
      </c>
      <c r="O2871" t="n">
        <v>9.967317</v>
      </c>
      <c r="P2871" t="n">
        <v>0.1281902604106535</v>
      </c>
      <c r="Q2871" t="n">
        <v>109.6737169369317</v>
      </c>
      <c r="R2871" t="n">
        <v>1093.152703278668</v>
      </c>
      <c r="S2871" t="n">
        <v>1.277712961825534</v>
      </c>
      <c r="T2871">
        <f>O2871*Q2871</f>
        <v/>
      </c>
      <c r="U2871">
        <f>O2871*P2871</f>
        <v/>
      </c>
    </row>
    <row r="2872">
      <c r="A2872" t="inlineStr">
        <is>
          <t>202606</t>
        </is>
      </c>
      <c r="B2872" t="inlineStr">
        <is>
          <t>Prima</t>
        </is>
      </c>
      <c r="C2872" t="inlineStr">
        <is>
          <t>F2</t>
        </is>
      </c>
      <c r="D2872" t="inlineStr">
        <is>
          <t>IN-FONDO2</t>
        </is>
      </c>
      <c r="E2872" t="inlineStr">
        <is>
          <t>5271112E7523</t>
        </is>
      </c>
      <c r="F2872" t="inlineStr">
        <is>
          <t>US4642875235</t>
        </is>
      </c>
      <c r="G2872" t="inlineStr">
        <is>
          <t>TD</t>
        </is>
      </c>
      <c r="H2872" t="inlineStr">
        <is>
          <t>Mayores</t>
        </is>
      </c>
      <c r="I2872" t="inlineStr"/>
      <c r="J2872" t="inlineStr"/>
      <c r="K2872" t="inlineStr"/>
      <c r="L2872" t="inlineStr">
        <is>
          <t>BlackRock - iShares PHLX Semiconductor ETF</t>
        </is>
      </c>
      <c r="M2872" t="inlineStr">
        <is>
          <t>BlackRock - iShares PHLX Semiconductor ETF</t>
        </is>
      </c>
      <c r="N2872" t="b">
        <v>0</v>
      </c>
      <c r="O2872" t="n">
        <v>9.967317</v>
      </c>
      <c r="P2872" t="n">
        <v>0.0604579304385896</v>
      </c>
      <c r="Q2872" t="n">
        <v>376.5593977767257</v>
      </c>
      <c r="R2872" t="n">
        <v>3753.28688696972</v>
      </c>
      <c r="S2872" t="n">
        <v>0.6026033578453714</v>
      </c>
      <c r="T2872">
        <f>O2872*Q2872</f>
        <v/>
      </c>
      <c r="U2872">
        <f>O2872*P2872</f>
        <v/>
      </c>
    </row>
    <row r="2873">
      <c r="A2873" t="inlineStr">
        <is>
          <t>202606</t>
        </is>
      </c>
      <c r="B2873" t="inlineStr">
        <is>
          <t>Prima</t>
        </is>
      </c>
      <c r="C2873" t="inlineStr">
        <is>
          <t>F1</t>
        </is>
      </c>
      <c r="D2873" t="inlineStr">
        <is>
          <t>IN-FONDO1</t>
        </is>
      </c>
      <c r="E2873" t="inlineStr">
        <is>
          <t>5271112E7523</t>
        </is>
      </c>
      <c r="F2873" t="inlineStr">
        <is>
          <t>US4642875235</t>
        </is>
      </c>
      <c r="G2873" t="inlineStr">
        <is>
          <t>TD</t>
        </is>
      </c>
      <c r="H2873" t="inlineStr">
        <is>
          <t>Mayores</t>
        </is>
      </c>
      <c r="I2873" t="inlineStr"/>
      <c r="J2873" t="inlineStr"/>
      <c r="K2873" t="inlineStr"/>
      <c r="L2873" t="inlineStr">
        <is>
          <t>BlackRock - iShares PHLX Semiconductor ETF</t>
        </is>
      </c>
      <c r="M2873" t="inlineStr">
        <is>
          <t>BlackRock - iShares PHLX Semiconductor ETF</t>
        </is>
      </c>
      <c r="N2873" t="b">
        <v>0</v>
      </c>
      <c r="O2873" t="n">
        <v>9.967317</v>
      </c>
      <c r="P2873" t="n">
        <v>0.01418080356195666</v>
      </c>
      <c r="Q2873" t="n">
        <v>26.80872823409195</v>
      </c>
      <c r="R2873" t="n">
        <v>267.2110926760446</v>
      </c>
      <c r="S2873" t="n">
        <v>0.1413445644167512</v>
      </c>
      <c r="T2873">
        <f>O2873*Q2873</f>
        <v/>
      </c>
      <c r="U2873">
        <f>O2873*P2873</f>
        <v/>
      </c>
    </row>
    <row r="2874">
      <c r="A2874" t="inlineStr">
        <is>
          <t>202606</t>
        </is>
      </c>
      <c r="B2874" t="inlineStr">
        <is>
          <t>Prima</t>
        </is>
      </c>
      <c r="C2874" t="inlineStr">
        <is>
          <t>F2</t>
        </is>
      </c>
      <c r="D2874" t="inlineStr">
        <is>
          <t>IN-FONDO2</t>
        </is>
      </c>
      <c r="E2874" t="inlineStr">
        <is>
          <t>5272872EY477</t>
        </is>
      </c>
      <c r="F2874" t="inlineStr">
        <is>
          <t>US97717Y4778</t>
        </is>
      </c>
      <c r="G2874" t="inlineStr">
        <is>
          <t>TD</t>
        </is>
      </c>
      <c r="H2874" t="inlineStr">
        <is>
          <t>Mayores</t>
        </is>
      </c>
      <c r="I2874" t="inlineStr"/>
      <c r="J2874" t="inlineStr"/>
      <c r="K2874" t="inlineStr"/>
      <c r="L2874" t="inlineStr">
        <is>
          <t>WisdomTree - Quality Growth</t>
        </is>
      </c>
      <c r="M2874" t="inlineStr">
        <is>
          <t>WisdomTree - Quality Growth</t>
        </is>
      </c>
      <c r="N2874" t="b">
        <v>0</v>
      </c>
      <c r="O2874" t="n">
        <v>8.18512084</v>
      </c>
      <c r="P2874" t="n">
        <v>0.00841764565916343</v>
      </c>
      <c r="Q2874" t="n">
        <v>52.4289130824968</v>
      </c>
      <c r="R2874" t="n">
        <v>429.1369890900932</v>
      </c>
      <c r="S2874" t="n">
        <v>0.06889944690855412</v>
      </c>
      <c r="T2874">
        <f>O2874*Q2874</f>
        <v/>
      </c>
      <c r="U2874">
        <f>O2874*P2874</f>
        <v/>
      </c>
    </row>
    <row r="2875">
      <c r="A2875" t="inlineStr">
        <is>
          <t>202606</t>
        </is>
      </c>
      <c r="B2875" t="inlineStr">
        <is>
          <t>Prima</t>
        </is>
      </c>
      <c r="C2875" t="inlineStr">
        <is>
          <t>F3</t>
        </is>
      </c>
      <c r="D2875" t="inlineStr">
        <is>
          <t>IN-FONDO3</t>
        </is>
      </c>
      <c r="E2875" t="inlineStr">
        <is>
          <t>5272872EY477</t>
        </is>
      </c>
      <c r="F2875" t="inlineStr">
        <is>
          <t>US97717Y4778</t>
        </is>
      </c>
      <c r="G2875" t="inlineStr">
        <is>
          <t>TD</t>
        </is>
      </c>
      <c r="H2875" t="inlineStr">
        <is>
          <t>Mayores</t>
        </is>
      </c>
      <c r="I2875" t="inlineStr"/>
      <c r="J2875" t="inlineStr"/>
      <c r="K2875" t="inlineStr"/>
      <c r="L2875" t="inlineStr">
        <is>
          <t>WisdomTree - Quality Growth</t>
        </is>
      </c>
      <c r="M2875" t="inlineStr">
        <is>
          <t>WisdomTree - Quality Growth</t>
        </is>
      </c>
      <c r="N2875" t="b">
        <v>0</v>
      </c>
      <c r="O2875" t="n">
        <v>8.18512084</v>
      </c>
      <c r="P2875" t="n">
        <v>0.01099887740490437</v>
      </c>
      <c r="Q2875" t="n">
        <v>9.41013586574511</v>
      </c>
      <c r="R2875" t="n">
        <v>77.02309918194173</v>
      </c>
      <c r="S2875" t="n">
        <v>0.09002714066348787</v>
      </c>
      <c r="T2875">
        <f>O2875*Q2875</f>
        <v/>
      </c>
      <c r="U2875">
        <f>O2875*P2875</f>
        <v/>
      </c>
    </row>
    <row r="2876">
      <c r="A2876" t="inlineStr">
        <is>
          <t>202606</t>
        </is>
      </c>
      <c r="B2876" t="inlineStr">
        <is>
          <t>Prima</t>
        </is>
      </c>
      <c r="C2876" t="inlineStr">
        <is>
          <t>F3</t>
        </is>
      </c>
      <c r="D2876" t="inlineStr">
        <is>
          <t>IN-FONDO3</t>
        </is>
      </c>
      <c r="E2876" t="inlineStr">
        <is>
          <t>2100022V2D64</t>
        </is>
      </c>
      <c r="F2876" t="inlineStr">
        <is>
          <t>US05971V2D64</t>
        </is>
      </c>
      <c r="G2876" t="inlineStr">
        <is>
          <t>BU</t>
        </is>
      </c>
      <c r="H2876" t="inlineStr">
        <is>
          <t>Mayores</t>
        </is>
      </c>
      <c r="I2876" t="inlineStr"/>
      <c r="J2876" t="inlineStr"/>
      <c r="K2876" t="inlineStr"/>
      <c r="L2876" t="inlineStr">
        <is>
          <t>BCP</t>
        </is>
      </c>
      <c r="M2876" t="inlineStr">
        <is>
          <t>BCP</t>
        </is>
      </c>
      <c r="N2876" t="b">
        <v>0</v>
      </c>
      <c r="O2876" t="n">
        <v>0.44</v>
      </c>
      <c r="P2876" t="n">
        <v>0.002297433163805111</v>
      </c>
      <c r="Q2876" t="n">
        <v>1.965578614798889</v>
      </c>
      <c r="R2876" t="n">
        <v>0.8648545905115114</v>
      </c>
      <c r="S2876" t="n">
        <v>0.001010870592074249</v>
      </c>
      <c r="T2876">
        <f>O2876*Q2876</f>
        <v/>
      </c>
      <c r="U2876">
        <f>O2876*P2876</f>
        <v/>
      </c>
    </row>
    <row r="2877">
      <c r="A2877" t="inlineStr">
        <is>
          <t>202606</t>
        </is>
      </c>
      <c r="B2877" t="inlineStr">
        <is>
          <t>Prima</t>
        </is>
      </c>
      <c r="C2877" t="inlineStr">
        <is>
          <t>F1</t>
        </is>
      </c>
      <c r="D2877" t="inlineStr">
        <is>
          <t>IN-FONDO1</t>
        </is>
      </c>
      <c r="E2877" t="inlineStr">
        <is>
          <t>2100022V2D64</t>
        </is>
      </c>
      <c r="F2877" t="inlineStr">
        <is>
          <t>US05971V2D64</t>
        </is>
      </c>
      <c r="G2877" t="inlineStr">
        <is>
          <t>BU</t>
        </is>
      </c>
      <c r="H2877" t="inlineStr">
        <is>
          <t>Mayores</t>
        </is>
      </c>
      <c r="I2877" t="inlineStr"/>
      <c r="J2877" t="inlineStr"/>
      <c r="K2877" t="inlineStr"/>
      <c r="L2877" t="inlineStr">
        <is>
          <t>BCP</t>
        </is>
      </c>
      <c r="M2877" t="inlineStr">
        <is>
          <t>BCP</t>
        </is>
      </c>
      <c r="N2877" t="b">
        <v>0</v>
      </c>
      <c r="O2877" t="n">
        <v>0.44</v>
      </c>
      <c r="P2877" t="n">
        <v>0.001016571416233762</v>
      </c>
      <c r="Q2877" t="n">
        <v>1.921822462971664</v>
      </c>
      <c r="R2877" t="n">
        <v>0.8456018837075324</v>
      </c>
      <c r="S2877" t="n">
        <v>0.0004472914231428555</v>
      </c>
      <c r="T2877">
        <f>O2877*Q2877</f>
        <v/>
      </c>
      <c r="U2877">
        <f>O2877*P2877</f>
        <v/>
      </c>
    </row>
    <row r="2878">
      <c r="A2878" t="inlineStr">
        <is>
          <t>202606</t>
        </is>
      </c>
      <c r="B2878" t="inlineStr">
        <is>
          <t>Prima</t>
        </is>
      </c>
      <c r="C2878" t="inlineStr">
        <is>
          <t>F1</t>
        </is>
      </c>
      <c r="D2878" t="inlineStr">
        <is>
          <t>IN-FONDO1</t>
        </is>
      </c>
      <c r="E2878" t="inlineStr">
        <is>
          <t>5270882F3560</t>
        </is>
      </c>
      <c r="F2878" t="inlineStr">
        <is>
          <t>LU0318933560</t>
        </is>
      </c>
      <c r="G2878" t="inlineStr">
        <is>
          <t>TD</t>
        </is>
      </c>
      <c r="H2878" t="inlineStr">
        <is>
          <t>Mayores</t>
        </is>
      </c>
      <c r="I2878" t="inlineStr"/>
      <c r="J2878" t="inlineStr"/>
      <c r="K2878" t="inlineStr"/>
      <c r="L2878" t="inlineStr">
        <is>
          <t>JP Morgan - EM Small Cap</t>
        </is>
      </c>
      <c r="M2878" t="inlineStr">
        <is>
          <t>JP Morgan - EM Small Cap</t>
        </is>
      </c>
      <c r="N2878" t="b">
        <v>0</v>
      </c>
      <c r="O2878" t="n">
        <v>22.05228072</v>
      </c>
      <c r="P2878" t="n">
        <v>1.241765046027703e-06</v>
      </c>
      <c r="Q2878" t="n">
        <v>0.002347549735394402</v>
      </c>
      <c r="R2878" t="n">
        <v>0.05176882576907908</v>
      </c>
      <c r="S2878" t="n">
        <v>2.738375138328662e-05</v>
      </c>
      <c r="T2878">
        <f>O2878*Q2878</f>
        <v/>
      </c>
      <c r="U2878">
        <f>O2878*P2878</f>
        <v/>
      </c>
    </row>
    <row r="2879">
      <c r="A2879" t="inlineStr">
        <is>
          <t>202606</t>
        </is>
      </c>
      <c r="B2879" t="inlineStr">
        <is>
          <t>Prima</t>
        </is>
      </c>
      <c r="C2879" t="inlineStr">
        <is>
          <t>F2</t>
        </is>
      </c>
      <c r="D2879" t="inlineStr">
        <is>
          <t>IN-FONDO2</t>
        </is>
      </c>
      <c r="E2879" t="inlineStr">
        <is>
          <t>2100022V2H78</t>
        </is>
      </c>
      <c r="F2879" t="inlineStr">
        <is>
          <t>US05971V2H78</t>
        </is>
      </c>
      <c r="G2879" t="inlineStr">
        <is>
          <t>BU</t>
        </is>
      </c>
      <c r="H2879" t="inlineStr">
        <is>
          <t>Mayores</t>
        </is>
      </c>
      <c r="I2879" t="inlineStr"/>
      <c r="J2879" t="inlineStr"/>
      <c r="K2879" t="inlineStr"/>
      <c r="L2879" t="inlineStr"/>
      <c r="M2879" t="inlineStr">
        <is>
          <t>nan</t>
        </is>
      </c>
      <c r="N2879" t="b">
        <v>0</v>
      </c>
      <c r="O2879" t="n">
        <v>0.44</v>
      </c>
      <c r="P2879" t="n">
        <v>0.0008771536223756205</v>
      </c>
      <c r="Q2879" t="n">
        <v>5.463310394571666</v>
      </c>
      <c r="R2879" t="n">
        <v>2.403856573611533</v>
      </c>
      <c r="S2879" t="n">
        <v>0.000385947593845273</v>
      </c>
      <c r="T2879">
        <f>O2879*Q2879</f>
        <v/>
      </c>
      <c r="U2879">
        <f>O2879*P2879</f>
        <v/>
      </c>
    </row>
    <row r="2880">
      <c r="A2880" t="inlineStr">
        <is>
          <t>202606</t>
        </is>
      </c>
      <c r="B2880" t="inlineStr">
        <is>
          <t>Prima</t>
        </is>
      </c>
      <c r="C2880" t="inlineStr">
        <is>
          <t>F3</t>
        </is>
      </c>
      <c r="D2880" t="inlineStr">
        <is>
          <t>IN-FONDO3</t>
        </is>
      </c>
      <c r="E2880" t="inlineStr">
        <is>
          <t>5270882F3560</t>
        </is>
      </c>
      <c r="F2880" t="inlineStr">
        <is>
          <t>LU0318933560</t>
        </is>
      </c>
      <c r="G2880" t="inlineStr">
        <is>
          <t>TD</t>
        </is>
      </c>
      <c r="H2880" t="inlineStr">
        <is>
          <t>Mayores</t>
        </is>
      </c>
      <c r="I2880" t="inlineStr"/>
      <c r="J2880" t="inlineStr"/>
      <c r="K2880" t="inlineStr"/>
      <c r="L2880" t="inlineStr">
        <is>
          <t>JP Morgan - EM Small Cap</t>
        </is>
      </c>
      <c r="M2880" t="inlineStr">
        <is>
          <t>JP Morgan - EM Small Cap</t>
        </is>
      </c>
      <c r="N2880" t="b">
        <v>0</v>
      </c>
      <c r="O2880" t="n">
        <v>22.05228072</v>
      </c>
      <c r="P2880" t="n">
        <v>2.769883959795711e-06</v>
      </c>
      <c r="Q2880" t="n">
        <v>0.002369785882184976</v>
      </c>
      <c r="R2880" t="n">
        <v>0.05225918352023594</v>
      </c>
      <c r="S2880" t="n">
        <v>6.108225864324022e-05</v>
      </c>
      <c r="T2880">
        <f>O2880*Q2880</f>
        <v/>
      </c>
      <c r="U2880">
        <f>O2880*P2880</f>
        <v/>
      </c>
    </row>
    <row r="2881">
      <c r="A2881" t="inlineStr">
        <is>
          <t>202606</t>
        </is>
      </c>
      <c r="B2881" t="inlineStr">
        <is>
          <t>Prima</t>
        </is>
      </c>
      <c r="C2881" t="inlineStr">
        <is>
          <t>F2</t>
        </is>
      </c>
      <c r="D2881" t="inlineStr">
        <is>
          <t>IN-FONDO2</t>
        </is>
      </c>
      <c r="E2881" t="inlineStr">
        <is>
          <t>5270882F3560</t>
        </is>
      </c>
      <c r="F2881" t="inlineStr">
        <is>
          <t>LU0318933560</t>
        </is>
      </c>
      <c r="G2881" t="inlineStr">
        <is>
          <t>TD</t>
        </is>
      </c>
      <c r="H2881" t="inlineStr">
        <is>
          <t>Mayores</t>
        </is>
      </c>
      <c r="I2881" t="inlineStr"/>
      <c r="J2881" t="inlineStr"/>
      <c r="K2881" t="inlineStr"/>
      <c r="L2881" t="inlineStr">
        <is>
          <t>JP Morgan - EM Small Cap</t>
        </is>
      </c>
      <c r="M2881" t="inlineStr">
        <is>
          <t>JP Morgan - EM Small Cap</t>
        </is>
      </c>
      <c r="N2881" t="b">
        <v>0</v>
      </c>
      <c r="O2881" t="n">
        <v>22.05228072</v>
      </c>
      <c r="P2881" t="n">
        <v>3.821374411422136e-07</v>
      </c>
      <c r="Q2881" t="n">
        <v>0.002380125215344833</v>
      </c>
      <c r="R2881" t="n">
        <v>0.0524871893975347</v>
      </c>
      <c r="S2881" t="n">
        <v>8.427002125690571e-06</v>
      </c>
      <c r="T2881">
        <f>O2881*Q2881</f>
        <v/>
      </c>
      <c r="U2881">
        <f>O2881*P2881</f>
        <v/>
      </c>
    </row>
    <row r="2882">
      <c r="A2882" t="inlineStr">
        <is>
          <t>202606</t>
        </is>
      </c>
      <c r="B2882" t="inlineStr">
        <is>
          <t>Prima</t>
        </is>
      </c>
      <c r="C2882" t="inlineStr">
        <is>
          <t>F1</t>
        </is>
      </c>
      <c r="D2882" t="inlineStr">
        <is>
          <t>IN-FONDO1</t>
        </is>
      </c>
      <c r="E2882" t="inlineStr">
        <is>
          <t>2100022V2K08</t>
        </is>
      </c>
      <c r="F2882" t="inlineStr">
        <is>
          <t>US05971V2K08</t>
        </is>
      </c>
      <c r="G2882" t="inlineStr">
        <is>
          <t>BU</t>
        </is>
      </c>
      <c r="H2882" t="inlineStr">
        <is>
          <t>Mayores</t>
        </is>
      </c>
      <c r="I2882" t="inlineStr"/>
      <c r="J2882" t="inlineStr"/>
      <c r="K2882" t="inlineStr"/>
      <c r="L2882" t="inlineStr"/>
      <c r="M2882" t="inlineStr">
        <is>
          <t>nan</t>
        </is>
      </c>
      <c r="N2882" t="b">
        <v>0</v>
      </c>
      <c r="O2882" t="n">
        <v>0.44</v>
      </c>
      <c r="P2882" t="n">
        <v>0.001974437770712852</v>
      </c>
      <c r="Q2882" t="n">
        <v>3.73266334160147</v>
      </c>
      <c r="R2882" t="n">
        <v>1.642371870304647</v>
      </c>
      <c r="S2882" t="n">
        <v>0.0008687526191136546</v>
      </c>
      <c r="T2882">
        <f>O2882*Q2882</f>
        <v/>
      </c>
      <c r="U2882">
        <f>O2882*P2882</f>
        <v/>
      </c>
    </row>
    <row r="2883">
      <c r="A2883" t="inlineStr">
        <is>
          <t>202606</t>
        </is>
      </c>
      <c r="B2883" t="inlineStr">
        <is>
          <t>Prima</t>
        </is>
      </c>
      <c r="C2883" t="inlineStr">
        <is>
          <t>F2</t>
        </is>
      </c>
      <c r="D2883" t="inlineStr">
        <is>
          <t>IN-FONDO2</t>
        </is>
      </c>
      <c r="E2883" t="inlineStr">
        <is>
          <t>2100022V2K08</t>
        </is>
      </c>
      <c r="F2883" t="inlineStr">
        <is>
          <t>US05971V2K08</t>
        </is>
      </c>
      <c r="G2883" t="inlineStr">
        <is>
          <t>BU</t>
        </is>
      </c>
      <c r="H2883" t="inlineStr">
        <is>
          <t>Mayores</t>
        </is>
      </c>
      <c r="I2883" t="inlineStr"/>
      <c r="J2883" t="inlineStr"/>
      <c r="K2883" t="inlineStr"/>
      <c r="L2883" t="inlineStr"/>
      <c r="M2883" t="inlineStr">
        <is>
          <t>nan</t>
        </is>
      </c>
      <c r="N2883" t="b">
        <v>0</v>
      </c>
      <c r="O2883" t="n">
        <v>0.44</v>
      </c>
      <c r="P2883" t="n">
        <v>0.004531563051515235</v>
      </c>
      <c r="Q2883" t="n">
        <v>28.2246289492017</v>
      </c>
      <c r="R2883" t="n">
        <v>12.41883673764875</v>
      </c>
      <c r="S2883" t="n">
        <v>0.001993887742666703</v>
      </c>
      <c r="T2883">
        <f>O2883*Q2883</f>
        <v/>
      </c>
      <c r="U2883">
        <f>O2883*P2883</f>
        <v/>
      </c>
    </row>
    <row r="2884">
      <c r="A2884" t="inlineStr">
        <is>
          <t>202606</t>
        </is>
      </c>
      <c r="B2884" t="inlineStr">
        <is>
          <t>Prima</t>
        </is>
      </c>
      <c r="C2884" t="inlineStr">
        <is>
          <t>F3</t>
        </is>
      </c>
      <c r="D2884" t="inlineStr">
        <is>
          <t>IN-FONDO3</t>
        </is>
      </c>
      <c r="E2884" t="inlineStr">
        <is>
          <t>5274722E7306</t>
        </is>
      </c>
      <c r="F2884" t="inlineStr">
        <is>
          <t>US5007673065</t>
        </is>
      </c>
      <c r="G2884" t="inlineStr">
        <is>
          <t>TD</t>
        </is>
      </c>
      <c r="H2884" t="inlineStr">
        <is>
          <t>Mayores</t>
        </is>
      </c>
      <c r="I2884" t="inlineStr"/>
      <c r="J2884" t="inlineStr"/>
      <c r="K2884" t="inlineStr"/>
      <c r="L2884" t="inlineStr">
        <is>
          <t>Krane - CSI China Internet Fund</t>
        </is>
      </c>
      <c r="M2884" t="inlineStr">
        <is>
          <t>Krane - CSI China Internet Fund</t>
        </is>
      </c>
      <c r="N2884" t="b">
        <v>0</v>
      </c>
      <c r="O2884" t="n">
        <v>6.88483962</v>
      </c>
      <c r="P2884" t="n">
        <v>0.004343182272079798</v>
      </c>
      <c r="Q2884" t="n">
        <v>3.715827876374242</v>
      </c>
      <c r="R2884" t="n">
        <v>25.58287898436185</v>
      </c>
      <c r="S2884" t="n">
        <v>0.02990211338369661</v>
      </c>
      <c r="T2884">
        <f>O2884*Q2884</f>
        <v/>
      </c>
      <c r="U2884">
        <f>O2884*P2884</f>
        <v/>
      </c>
    </row>
    <row r="2885">
      <c r="A2885" t="inlineStr">
        <is>
          <t>202606</t>
        </is>
      </c>
      <c r="B2885" t="inlineStr">
        <is>
          <t>Prima</t>
        </is>
      </c>
      <c r="C2885" t="inlineStr">
        <is>
          <t>F2</t>
        </is>
      </c>
      <c r="D2885" t="inlineStr">
        <is>
          <t>IN-FONDO2</t>
        </is>
      </c>
      <c r="E2885" t="inlineStr">
        <is>
          <t>5275122EE800</t>
        </is>
      </c>
      <c r="F2885" t="inlineStr">
        <is>
          <t>US46138E8003</t>
        </is>
      </c>
      <c r="G2885" t="inlineStr">
        <is>
          <t>TD</t>
        </is>
      </c>
      <c r="H2885" t="inlineStr">
        <is>
          <t>Mayores</t>
        </is>
      </c>
      <c r="I2885" t="inlineStr"/>
      <c r="J2885" t="inlineStr"/>
      <c r="K2885" t="inlineStr"/>
      <c r="L2885" t="inlineStr">
        <is>
          <t>Invesco - China Technology ETF</t>
        </is>
      </c>
      <c r="M2885" t="inlineStr">
        <is>
          <t>Invesco - China Technology ETF</t>
        </is>
      </c>
      <c r="N2885" t="b">
        <v>0</v>
      </c>
      <c r="O2885" t="n">
        <v>19.22328582</v>
      </c>
      <c r="P2885" t="n">
        <v>0.005123196038351854</v>
      </c>
      <c r="Q2885" t="n">
        <v>31.9095873924011</v>
      </c>
      <c r="R2885" t="n">
        <v>613.407118842395</v>
      </c>
      <c r="S2885" t="n">
        <v>0.09848466175712937</v>
      </c>
      <c r="T2885">
        <f>O2885*Q2885</f>
        <v/>
      </c>
      <c r="U2885">
        <f>O2885*P2885</f>
        <v/>
      </c>
    </row>
    <row r="2886">
      <c r="A2886" t="inlineStr">
        <is>
          <t>202606</t>
        </is>
      </c>
      <c r="B2886" t="inlineStr">
        <is>
          <t>Prima</t>
        </is>
      </c>
      <c r="C2886" t="inlineStr">
        <is>
          <t>F1</t>
        </is>
      </c>
      <c r="D2886" t="inlineStr">
        <is>
          <t>IN-FONDO1</t>
        </is>
      </c>
      <c r="E2886" t="inlineStr">
        <is>
          <t>2100022V2J35</t>
        </is>
      </c>
      <c r="F2886" t="inlineStr">
        <is>
          <t>US05971V2J35</t>
        </is>
      </c>
      <c r="G2886" t="inlineStr">
        <is>
          <t>BU</t>
        </is>
      </c>
      <c r="H2886" t="inlineStr">
        <is>
          <t>Mayores</t>
        </is>
      </c>
      <c r="I2886" t="inlineStr"/>
      <c r="J2886" t="inlineStr"/>
      <c r="K2886" t="inlineStr"/>
      <c r="L2886" t="inlineStr"/>
      <c r="M2886" t="inlineStr">
        <is>
          <t>nan</t>
        </is>
      </c>
      <c r="N2886" t="b">
        <v>0</v>
      </c>
      <c r="O2886" t="n">
        <v>0.44</v>
      </c>
      <c r="P2886" t="n">
        <v>0.008109247874248843</v>
      </c>
      <c r="Q2886" t="n">
        <v>15.33048684397885</v>
      </c>
      <c r="R2886" t="n">
        <v>6.745414211350695</v>
      </c>
      <c r="S2886" t="n">
        <v>0.003568069064669491</v>
      </c>
      <c r="T2886">
        <f>O2886*Q2886</f>
        <v/>
      </c>
      <c r="U2886">
        <f>O2886*P2886</f>
        <v/>
      </c>
    </row>
    <row r="2887">
      <c r="A2887" t="inlineStr">
        <is>
          <t>202606</t>
        </is>
      </c>
      <c r="B2887" t="inlineStr">
        <is>
          <t>Prima</t>
        </is>
      </c>
      <c r="C2887" t="inlineStr">
        <is>
          <t>F2</t>
        </is>
      </c>
      <c r="D2887" t="inlineStr">
        <is>
          <t>IN-FONDO2</t>
        </is>
      </c>
      <c r="E2887" t="inlineStr">
        <is>
          <t>2100022V2J35</t>
        </is>
      </c>
      <c r="F2887" t="inlineStr">
        <is>
          <t>US05971V2J35</t>
        </is>
      </c>
      <c r="G2887" t="inlineStr">
        <is>
          <t>BU</t>
        </is>
      </c>
      <c r="H2887" t="inlineStr">
        <is>
          <t>Mayores</t>
        </is>
      </c>
      <c r="I2887" t="inlineStr"/>
      <c r="J2887" t="inlineStr"/>
      <c r="K2887" t="inlineStr"/>
      <c r="L2887" t="inlineStr"/>
      <c r="M2887" t="inlineStr">
        <is>
          <t>nan</t>
        </is>
      </c>
      <c r="N2887" t="b">
        <v>0</v>
      </c>
      <c r="O2887" t="n">
        <v>0.44</v>
      </c>
      <c r="P2887" t="n">
        <v>0.001925342924440737</v>
      </c>
      <c r="Q2887" t="n">
        <v>11.99190853675536</v>
      </c>
      <c r="R2887" t="n">
        <v>5.276439756172357</v>
      </c>
      <c r="S2887" t="n">
        <v>0.0008471508867539244</v>
      </c>
      <c r="T2887">
        <f>O2887*Q2887</f>
        <v/>
      </c>
      <c r="U2887">
        <f>O2887*P2887</f>
        <v/>
      </c>
    </row>
    <row r="2888">
      <c r="A2888" t="inlineStr">
        <is>
          <t>202606</t>
        </is>
      </c>
      <c r="B2888" t="inlineStr">
        <is>
          <t>Prima</t>
        </is>
      </c>
      <c r="C2888" t="inlineStr">
        <is>
          <t>F3</t>
        </is>
      </c>
      <c r="D2888" t="inlineStr">
        <is>
          <t>IN-FONDO3</t>
        </is>
      </c>
      <c r="E2888" t="inlineStr">
        <is>
          <t>5275122EE800</t>
        </is>
      </c>
      <c r="F2888" t="inlineStr">
        <is>
          <t>US46138E8003</t>
        </is>
      </c>
      <c r="G2888" t="inlineStr">
        <is>
          <t>TD</t>
        </is>
      </c>
      <c r="H2888" t="inlineStr">
        <is>
          <t>Mayores</t>
        </is>
      </c>
      <c r="I2888" t="inlineStr"/>
      <c r="J2888" t="inlineStr"/>
      <c r="K2888" t="inlineStr"/>
      <c r="L2888" t="inlineStr">
        <is>
          <t>Invesco - China Technology ETF</t>
        </is>
      </c>
      <c r="M2888" t="inlineStr">
        <is>
          <t>Invesco - China Technology ETF</t>
        </is>
      </c>
      <c r="N2888" t="b">
        <v>0</v>
      </c>
      <c r="O2888" t="n">
        <v>19.22328582</v>
      </c>
      <c r="P2888" t="n">
        <v>0.02135260190702743</v>
      </c>
      <c r="Q2888" t="n">
        <v>18.2683084496152</v>
      </c>
      <c r="R2888" t="n">
        <v>351.1769147748741</v>
      </c>
      <c r="S2888" t="n">
        <v>0.4104671694594653</v>
      </c>
      <c r="T2888">
        <f>O2888*Q2888</f>
        <v/>
      </c>
      <c r="U2888">
        <f>O2888*P2888</f>
        <v/>
      </c>
    </row>
    <row r="2889">
      <c r="A2889" t="inlineStr">
        <is>
          <t>202606</t>
        </is>
      </c>
      <c r="B2889" t="inlineStr">
        <is>
          <t>Prima</t>
        </is>
      </c>
      <c r="C2889" t="inlineStr">
        <is>
          <t>F2</t>
        </is>
      </c>
      <c r="D2889" t="inlineStr">
        <is>
          <t>IN-FONDO2</t>
        </is>
      </c>
      <c r="E2889" t="inlineStr">
        <is>
          <t>1254342KAB22</t>
        </is>
      </c>
      <c r="F2889" t="inlineStr">
        <is>
          <t>USP4R21KAB22</t>
        </is>
      </c>
      <c r="G2889" t="inlineStr">
        <is>
          <t>BU</t>
        </is>
      </c>
      <c r="H2889" t="inlineStr">
        <is>
          <t>Mayores</t>
        </is>
      </c>
      <c r="I2889" t="inlineStr"/>
      <c r="J2889" t="inlineStr"/>
      <c r="K2889" t="inlineStr"/>
      <c r="L2889" t="inlineStr"/>
      <c r="M2889" t="inlineStr">
        <is>
          <t>nan</t>
        </is>
      </c>
      <c r="N2889" t="b">
        <v>0</v>
      </c>
      <c r="O2889" t="n">
        <v>4.3</v>
      </c>
      <c r="P2889" t="n">
        <v>0.005372014713815531</v>
      </c>
      <c r="Q2889" t="n">
        <v>33.45934289856048</v>
      </c>
      <c r="R2889" t="n">
        <v>143.8751744638101</v>
      </c>
      <c r="S2889" t="n">
        <v>0.02309966326940678</v>
      </c>
      <c r="T2889">
        <f>O2889*Q2889</f>
        <v/>
      </c>
      <c r="U2889">
        <f>O2889*P2889</f>
        <v/>
      </c>
    </row>
    <row r="2890">
      <c r="A2890" t="inlineStr">
        <is>
          <t>202606</t>
        </is>
      </c>
      <c r="B2890" t="inlineStr">
        <is>
          <t>Prima</t>
        </is>
      </c>
      <c r="C2890" t="inlineStr">
        <is>
          <t>F1</t>
        </is>
      </c>
      <c r="D2890" t="inlineStr">
        <is>
          <t>IN-FONDO1</t>
        </is>
      </c>
      <c r="E2890" t="inlineStr">
        <is>
          <t>5275122EE800</t>
        </is>
      </c>
      <c r="F2890" t="inlineStr">
        <is>
          <t>US46138E8003</t>
        </is>
      </c>
      <c r="G2890" t="inlineStr">
        <is>
          <t>TD</t>
        </is>
      </c>
      <c r="H2890" t="inlineStr">
        <is>
          <t>Mayores</t>
        </is>
      </c>
      <c r="I2890" t="inlineStr"/>
      <c r="J2890" t="inlineStr"/>
      <c r="K2890" t="inlineStr"/>
      <c r="L2890" t="inlineStr">
        <is>
          <t>Invesco - China Technology ETF</t>
        </is>
      </c>
      <c r="M2890" t="inlineStr">
        <is>
          <t>Invesco - China Technology ETF</t>
        </is>
      </c>
      <c r="N2890" t="b">
        <v>0</v>
      </c>
      <c r="O2890" t="n">
        <v>19.22328582</v>
      </c>
      <c r="P2890" t="n">
        <v>2.497192794828567e-05</v>
      </c>
      <c r="Q2890" t="n">
        <v>0.04720928732437382</v>
      </c>
      <c r="R2890" t="n">
        <v>0.9075176235949409</v>
      </c>
      <c r="S2890" t="n">
        <v>0.0004800425084263416</v>
      </c>
      <c r="T2890">
        <f>O2890*Q2890</f>
        <v/>
      </c>
      <c r="U2890">
        <f>O2890*P2890</f>
        <v/>
      </c>
    </row>
    <row r="2891">
      <c r="A2891" t="inlineStr">
        <is>
          <t>202606</t>
        </is>
      </c>
      <c r="B2891" t="inlineStr">
        <is>
          <t>Prima</t>
        </is>
      </c>
      <c r="C2891" t="inlineStr">
        <is>
          <t>F1</t>
        </is>
      </c>
      <c r="D2891" t="inlineStr">
        <is>
          <t>IN-FONDO1</t>
        </is>
      </c>
      <c r="E2891" t="inlineStr">
        <is>
          <t>5270942F9527</t>
        </is>
      </c>
      <c r="F2891" t="inlineStr">
        <is>
          <t>IE0003895277</t>
        </is>
      </c>
      <c r="G2891" t="inlineStr">
        <is>
          <t>TD</t>
        </is>
      </c>
      <c r="H2891" t="inlineStr">
        <is>
          <t>Mayores</t>
        </is>
      </c>
      <c r="I2891" t="inlineStr"/>
      <c r="J2891" t="inlineStr"/>
      <c r="K2891" t="inlineStr"/>
      <c r="L2891" t="inlineStr">
        <is>
          <t>Pinebridge - Asia Ex-Japan Small Caps</t>
        </is>
      </c>
      <c r="M2891" t="inlineStr">
        <is>
          <t>Pinebridge - Asia Ex-Japan Small Caps</t>
        </is>
      </c>
      <c r="N2891" t="b">
        <v>0</v>
      </c>
      <c r="O2891" t="n">
        <v>55.38507608</v>
      </c>
      <c r="P2891" t="n">
        <v>6.389948496262266e-06</v>
      </c>
      <c r="Q2891" t="n">
        <v>0.01208016117829241</v>
      </c>
      <c r="R2891" t="n">
        <v>0.6690606459183875</v>
      </c>
      <c r="S2891" t="n">
        <v>0.0003539077836127672</v>
      </c>
      <c r="T2891">
        <f>O2891*Q2891</f>
        <v/>
      </c>
      <c r="U2891">
        <f>O2891*P2891</f>
        <v/>
      </c>
    </row>
    <row r="2892">
      <c r="A2892" t="inlineStr">
        <is>
          <t>202606</t>
        </is>
      </c>
      <c r="B2892" t="inlineStr">
        <is>
          <t>Prima</t>
        </is>
      </c>
      <c r="C2892" t="inlineStr">
        <is>
          <t>F1</t>
        </is>
      </c>
      <c r="D2892" t="inlineStr">
        <is>
          <t>IN-FONDO1</t>
        </is>
      </c>
      <c r="E2892" t="inlineStr">
        <is>
          <t>1254342KAB22</t>
        </is>
      </c>
      <c r="F2892" t="inlineStr">
        <is>
          <t>USP4R21KAB22</t>
        </is>
      </c>
      <c r="G2892" t="inlineStr">
        <is>
          <t>BU</t>
        </is>
      </c>
      <c r="H2892" t="inlineStr">
        <is>
          <t>Mayores</t>
        </is>
      </c>
      <c r="I2892" t="inlineStr"/>
      <c r="J2892" t="inlineStr"/>
      <c r="K2892" t="inlineStr"/>
      <c r="L2892" t="inlineStr"/>
      <c r="M2892" t="inlineStr">
        <is>
          <t>nan</t>
        </is>
      </c>
      <c r="N2892" t="b">
        <v>0</v>
      </c>
      <c r="O2892" t="n">
        <v>4.3</v>
      </c>
      <c r="P2892" t="n">
        <v>0.009946008568645448</v>
      </c>
      <c r="Q2892" t="n">
        <v>18.8028724582357</v>
      </c>
      <c r="R2892" t="n">
        <v>80.8523515704135</v>
      </c>
      <c r="S2892" t="n">
        <v>0.04276783684517543</v>
      </c>
      <c r="T2892">
        <f>O2892*Q2892</f>
        <v/>
      </c>
      <c r="U2892">
        <f>O2892*P2892</f>
        <v/>
      </c>
    </row>
    <row r="2893">
      <c r="A2893" t="inlineStr">
        <is>
          <t>202606</t>
        </is>
      </c>
      <c r="B2893" t="inlineStr">
        <is>
          <t>Prima</t>
        </is>
      </c>
      <c r="C2893" t="inlineStr">
        <is>
          <t>F2</t>
        </is>
      </c>
      <c r="D2893" t="inlineStr">
        <is>
          <t>IN-FONDO2</t>
        </is>
      </c>
      <c r="E2893" t="inlineStr">
        <is>
          <t>2220082PAB78</t>
        </is>
      </c>
      <c r="F2893" t="inlineStr">
        <is>
          <t>USP6680PAB78</t>
        </is>
      </c>
      <c r="G2893" t="inlineStr">
        <is>
          <t>BU</t>
        </is>
      </c>
      <c r="H2893" t="inlineStr">
        <is>
          <t>Mayores</t>
        </is>
      </c>
      <c r="I2893" t="inlineStr"/>
      <c r="J2893" t="inlineStr"/>
      <c r="K2893" t="inlineStr"/>
      <c r="L2893" t="inlineStr"/>
      <c r="M2893" t="inlineStr">
        <is>
          <t>nan</t>
        </is>
      </c>
      <c r="N2893" t="b">
        <v>0</v>
      </c>
      <c r="O2893" t="n">
        <v>32.13</v>
      </c>
      <c r="P2893" t="n">
        <v>0.00250699800464499</v>
      </c>
      <c r="Q2893" t="n">
        <v>15.61472005422807</v>
      </c>
      <c r="R2893" t="n">
        <v>501.700955342348</v>
      </c>
      <c r="S2893" t="n">
        <v>0.08054984588924353</v>
      </c>
      <c r="T2893">
        <f>O2893*Q2893</f>
        <v/>
      </c>
      <c r="U2893">
        <f>O2893*P2893</f>
        <v/>
      </c>
    </row>
    <row r="2894">
      <c r="A2894" t="inlineStr">
        <is>
          <t>202606</t>
        </is>
      </c>
      <c r="B2894" t="inlineStr">
        <is>
          <t>Prima</t>
        </is>
      </c>
      <c r="C2894" t="inlineStr">
        <is>
          <t>F2</t>
        </is>
      </c>
      <c r="D2894" t="inlineStr">
        <is>
          <t>IN-FONDO2</t>
        </is>
      </c>
      <c r="E2894" t="inlineStr">
        <is>
          <t>5270942F9527</t>
        </is>
      </c>
      <c r="F2894" t="inlineStr">
        <is>
          <t>IE0003895277</t>
        </is>
      </c>
      <c r="G2894" t="inlineStr">
        <is>
          <t>TD</t>
        </is>
      </c>
      <c r="H2894" t="inlineStr">
        <is>
          <t>Mayores</t>
        </is>
      </c>
      <c r="I2894" t="inlineStr"/>
      <c r="J2894" t="inlineStr"/>
      <c r="K2894" t="inlineStr"/>
      <c r="L2894" t="inlineStr">
        <is>
          <t>Pinebridge - Asia Ex-Japan Small Caps</t>
        </is>
      </c>
      <c r="M2894" t="inlineStr">
        <is>
          <t>Pinebridge - Asia Ex-Japan Small Caps</t>
        </is>
      </c>
      <c r="N2894" t="b">
        <v>0</v>
      </c>
      <c r="O2894" t="n">
        <v>55.38507608</v>
      </c>
      <c r="P2894" t="n">
        <v>1.966425593317328e-06</v>
      </c>
      <c r="Q2894" t="n">
        <v>0.0122477900222611</v>
      </c>
      <c r="R2894" t="n">
        <v>0.6783447821947961</v>
      </c>
      <c r="S2894" t="n">
        <v>0.0001089106310915393</v>
      </c>
      <c r="T2894">
        <f>O2894*Q2894</f>
        <v/>
      </c>
      <c r="U2894">
        <f>O2894*P2894</f>
        <v/>
      </c>
    </row>
    <row r="2895">
      <c r="A2895" t="inlineStr">
        <is>
          <t>202606</t>
        </is>
      </c>
      <c r="B2895" t="inlineStr">
        <is>
          <t>Prima</t>
        </is>
      </c>
      <c r="C2895" t="inlineStr">
        <is>
          <t>F3</t>
        </is>
      </c>
      <c r="D2895" t="inlineStr">
        <is>
          <t>IN-FONDO3</t>
        </is>
      </c>
      <c r="E2895" t="inlineStr">
        <is>
          <t>5270942F9527</t>
        </is>
      </c>
      <c r="F2895" t="inlineStr">
        <is>
          <t>IE0003895277</t>
        </is>
      </c>
      <c r="G2895" t="inlineStr">
        <is>
          <t>TD</t>
        </is>
      </c>
      <c r="H2895" t="inlineStr">
        <is>
          <t>Mayores</t>
        </is>
      </c>
      <c r="I2895" t="inlineStr"/>
      <c r="J2895" t="inlineStr"/>
      <c r="K2895" t="inlineStr"/>
      <c r="L2895" t="inlineStr">
        <is>
          <t>Pinebridge - Asia Ex-Japan Small Caps</t>
        </is>
      </c>
      <c r="M2895" t="inlineStr">
        <is>
          <t>Pinebridge - Asia Ex-Japan Small Caps</t>
        </is>
      </c>
      <c r="N2895" t="b">
        <v>0</v>
      </c>
      <c r="O2895" t="n">
        <v>55.38507608</v>
      </c>
      <c r="P2895" t="n">
        <v>1.425343377185166e-05</v>
      </c>
      <c r="Q2895" t="n">
        <v>0.01219458526619427</v>
      </c>
      <c r="R2895" t="n">
        <v>0.6753980327322169</v>
      </c>
      <c r="S2895" t="n">
        <v>0.0007894275138552457</v>
      </c>
      <c r="T2895">
        <f>O2895*Q2895</f>
        <v/>
      </c>
      <c r="U2895">
        <f>O2895*P2895</f>
        <v/>
      </c>
    </row>
    <row r="2896">
      <c r="A2896" t="inlineStr">
        <is>
          <t>202606</t>
        </is>
      </c>
      <c r="B2896" t="inlineStr">
        <is>
          <t>Prima</t>
        </is>
      </c>
      <c r="C2896" t="inlineStr">
        <is>
          <t>F1</t>
        </is>
      </c>
      <c r="D2896" t="inlineStr">
        <is>
          <t>IN-FONDO1</t>
        </is>
      </c>
      <c r="E2896" t="inlineStr">
        <is>
          <t>2220082PAB78</t>
        </is>
      </c>
      <c r="F2896" t="inlineStr">
        <is>
          <t>USP6680PAB78</t>
        </is>
      </c>
      <c r="G2896" t="inlineStr">
        <is>
          <t>BU</t>
        </is>
      </c>
      <c r="H2896" t="inlineStr">
        <is>
          <t>Mayores</t>
        </is>
      </c>
      <c r="I2896" t="inlineStr"/>
      <c r="J2896" t="inlineStr"/>
      <c r="K2896" t="inlineStr"/>
      <c r="L2896" t="inlineStr"/>
      <c r="M2896" t="inlineStr">
        <is>
          <t>nan</t>
        </is>
      </c>
      <c r="N2896" t="b">
        <v>0</v>
      </c>
      <c r="O2896" t="n">
        <v>32.13</v>
      </c>
      <c r="P2896" t="n">
        <v>0.009213107835071127</v>
      </c>
      <c r="Q2896" t="n">
        <v>17.41732780252442</v>
      </c>
      <c r="R2896" t="n">
        <v>559.6187422951097</v>
      </c>
      <c r="S2896" t="n">
        <v>0.2960171547408353</v>
      </c>
      <c r="T2896">
        <f>O2896*Q2896</f>
        <v/>
      </c>
      <c r="U2896">
        <f>O2896*P2896</f>
        <v/>
      </c>
    </row>
    <row r="2897">
      <c r="A2897" t="inlineStr">
        <is>
          <t>202606</t>
        </is>
      </c>
      <c r="B2897" t="inlineStr">
        <is>
          <t>Prima</t>
        </is>
      </c>
      <c r="C2897" t="inlineStr">
        <is>
          <t>F3</t>
        </is>
      </c>
      <c r="D2897" t="inlineStr">
        <is>
          <t>IN-FONDO3</t>
        </is>
      </c>
      <c r="E2897" t="inlineStr">
        <is>
          <t>2220082PAB78</t>
        </is>
      </c>
      <c r="F2897" t="inlineStr">
        <is>
          <t>USP6680PAB78</t>
        </is>
      </c>
      <c r="G2897" t="inlineStr">
        <is>
          <t>BU</t>
        </is>
      </c>
      <c r="H2897" t="inlineStr">
        <is>
          <t>Mayores</t>
        </is>
      </c>
      <c r="I2897" t="inlineStr"/>
      <c r="J2897" t="inlineStr"/>
      <c r="K2897" t="inlineStr"/>
      <c r="L2897" t="inlineStr"/>
      <c r="M2897" t="inlineStr">
        <is>
          <t>nan</t>
        </is>
      </c>
      <c r="N2897" t="b">
        <v>0</v>
      </c>
      <c r="O2897" t="n">
        <v>32.13</v>
      </c>
      <c r="P2897" t="n">
        <v>0.002417377576320074</v>
      </c>
      <c r="Q2897" t="n">
        <v>2.068197561856113</v>
      </c>
      <c r="R2897" t="n">
        <v>66.45118766243692</v>
      </c>
      <c r="S2897" t="n">
        <v>0.07767034152716398</v>
      </c>
      <c r="T2897">
        <f>O2897*Q2897</f>
        <v/>
      </c>
      <c r="U2897">
        <f>O2897*P2897</f>
        <v/>
      </c>
    </row>
    <row r="2898">
      <c r="A2898" t="inlineStr">
        <is>
          <t>202606</t>
        </is>
      </c>
      <c r="B2898" t="inlineStr">
        <is>
          <t>Prima</t>
        </is>
      </c>
      <c r="C2898" t="inlineStr">
        <is>
          <t>F3</t>
        </is>
      </c>
      <c r="D2898" t="inlineStr">
        <is>
          <t>IN-FONDO3</t>
        </is>
      </c>
      <c r="E2898" t="inlineStr">
        <is>
          <t>5273992F5753</t>
        </is>
      </c>
      <c r="F2898" t="inlineStr">
        <is>
          <t>LU1751457539</t>
        </is>
      </c>
      <c r="G2898" t="inlineStr">
        <is>
          <t>TD</t>
        </is>
      </c>
      <c r="H2898" t="inlineStr">
        <is>
          <t>Mayores</t>
        </is>
      </c>
      <c r="I2898" t="inlineStr"/>
      <c r="J2898" t="inlineStr"/>
      <c r="K2898" t="inlineStr"/>
      <c r="L2898" t="inlineStr">
        <is>
          <t>Wellington Luxembourg - Asia Technology Fund</t>
        </is>
      </c>
      <c r="M2898" t="inlineStr">
        <is>
          <t>Wellington Luxembourg - Asia Technology Fund</t>
        </is>
      </c>
      <c r="N2898" t="b">
        <v>0</v>
      </c>
      <c r="O2898" t="n">
        <v>12.18313695</v>
      </c>
      <c r="P2898" t="n">
        <v>0.02114490964545475</v>
      </c>
      <c r="Q2898" t="n">
        <v>18.09061646090449</v>
      </c>
      <c r="R2898" t="n">
        <v>220.4004578531237</v>
      </c>
      <c r="S2898" t="n">
        <v>0.2576113300059512</v>
      </c>
      <c r="T2898">
        <f>O2898*Q2898</f>
        <v/>
      </c>
      <c r="U2898">
        <f>O2898*P2898</f>
        <v/>
      </c>
    </row>
    <row r="2899">
      <c r="A2899" t="inlineStr">
        <is>
          <t>202606</t>
        </is>
      </c>
      <c r="B2899" t="inlineStr">
        <is>
          <t>Prima</t>
        </is>
      </c>
      <c r="C2899" t="inlineStr">
        <is>
          <t>F2</t>
        </is>
      </c>
      <c r="D2899" t="inlineStr">
        <is>
          <t>IN-FONDO2</t>
        </is>
      </c>
      <c r="E2899" t="inlineStr">
        <is>
          <t>5273992F5753</t>
        </is>
      </c>
      <c r="F2899" t="inlineStr">
        <is>
          <t>LU1751457539</t>
        </is>
      </c>
      <c r="G2899" t="inlineStr">
        <is>
          <t>TD</t>
        </is>
      </c>
      <c r="H2899" t="inlineStr">
        <is>
          <t>Mayores</t>
        </is>
      </c>
      <c r="I2899" t="inlineStr"/>
      <c r="J2899" t="inlineStr"/>
      <c r="K2899" t="inlineStr"/>
      <c r="L2899" t="inlineStr">
        <is>
          <t>Wellington Luxembourg - Asia Technology Fund</t>
        </is>
      </c>
      <c r="M2899" t="inlineStr">
        <is>
          <t>Wellington Luxembourg - Asia Technology Fund</t>
        </is>
      </c>
      <c r="N2899" t="b">
        <v>0</v>
      </c>
      <c r="O2899" t="n">
        <v>12.18313695</v>
      </c>
      <c r="P2899" t="n">
        <v>0.003889575551035498</v>
      </c>
      <c r="Q2899" t="n">
        <v>24.2260397681448</v>
      </c>
      <c r="R2899" t="n">
        <v>295.1491602514544</v>
      </c>
      <c r="S2899" t="n">
        <v>0.04738723161563718</v>
      </c>
      <c r="T2899">
        <f>O2899*Q2899</f>
        <v/>
      </c>
      <c r="U2899">
        <f>O2899*P2899</f>
        <v/>
      </c>
    </row>
    <row r="2900">
      <c r="A2900" t="inlineStr">
        <is>
          <t>202606</t>
        </is>
      </c>
      <c r="B2900" t="inlineStr">
        <is>
          <t>Prima</t>
        </is>
      </c>
      <c r="C2900" t="inlineStr">
        <is>
          <t>F2</t>
        </is>
      </c>
      <c r="D2900" t="inlineStr">
        <is>
          <t>IN-FONDO2</t>
        </is>
      </c>
      <c r="E2900" t="inlineStr">
        <is>
          <t>2259582AAA36</t>
        </is>
      </c>
      <c r="F2900" t="inlineStr">
        <is>
          <t>USP6432AAA36</t>
        </is>
      </c>
      <c r="G2900" t="inlineStr">
        <is>
          <t>BU</t>
        </is>
      </c>
      <c r="H2900" t="inlineStr">
        <is>
          <t>Mayores</t>
        </is>
      </c>
      <c r="I2900" t="inlineStr"/>
      <c r="J2900" t="inlineStr"/>
      <c r="K2900" t="inlineStr"/>
      <c r="L2900" t="inlineStr"/>
      <c r="M2900" t="inlineStr">
        <is>
          <t>nan</t>
        </is>
      </c>
      <c r="N2900" t="b">
        <v>0</v>
      </c>
      <c r="O2900" t="n">
        <v>116.89</v>
      </c>
      <c r="P2900" t="n">
        <v>0.002234811919242361</v>
      </c>
      <c r="Q2900" t="n">
        <v>13.91942172597108</v>
      </c>
      <c r="R2900" t="n">
        <v>1627.04120554876</v>
      </c>
      <c r="S2900" t="n">
        <v>0.2612271652402396</v>
      </c>
      <c r="T2900">
        <f>O2900*Q2900</f>
        <v/>
      </c>
      <c r="U2900">
        <f>O2900*P2900</f>
        <v/>
      </c>
    </row>
    <row r="2901">
      <c r="A2901" t="inlineStr">
        <is>
          <t>202606</t>
        </is>
      </c>
      <c r="B2901" t="inlineStr">
        <is>
          <t>Prima</t>
        </is>
      </c>
      <c r="C2901" t="inlineStr">
        <is>
          <t>F1</t>
        </is>
      </c>
      <c r="D2901" t="inlineStr">
        <is>
          <t>IN-FONDO1</t>
        </is>
      </c>
      <c r="E2901" t="inlineStr">
        <is>
          <t>2259582AAA36</t>
        </is>
      </c>
      <c r="F2901" t="inlineStr">
        <is>
          <t>USP6432AAA36</t>
        </is>
      </c>
      <c r="G2901" t="inlineStr">
        <is>
          <t>BU</t>
        </is>
      </c>
      <c r="H2901" t="inlineStr">
        <is>
          <t>Mayores</t>
        </is>
      </c>
      <c r="I2901" t="inlineStr"/>
      <c r="J2901" t="inlineStr"/>
      <c r="K2901" t="inlineStr"/>
      <c r="L2901" t="inlineStr"/>
      <c r="M2901" t="inlineStr">
        <is>
          <t>nan</t>
        </is>
      </c>
      <c r="N2901" t="b">
        <v>0</v>
      </c>
      <c r="O2901" t="n">
        <v>116.89</v>
      </c>
      <c r="P2901" t="n">
        <v>0.003974459105857591</v>
      </c>
      <c r="Q2901" t="n">
        <v>7.513692265810251</v>
      </c>
      <c r="R2901" t="n">
        <v>878.2754889505602</v>
      </c>
      <c r="S2901" t="n">
        <v>0.4645745248836939</v>
      </c>
      <c r="T2901">
        <f>O2901*Q2901</f>
        <v/>
      </c>
      <c r="U2901">
        <f>O2901*P2901</f>
        <v/>
      </c>
    </row>
    <row r="2902">
      <c r="A2902" t="inlineStr">
        <is>
          <t>202606</t>
        </is>
      </c>
      <c r="B2902" t="inlineStr">
        <is>
          <t>Prima</t>
        </is>
      </c>
      <c r="C2902" t="inlineStr">
        <is>
          <t>F1</t>
        </is>
      </c>
      <c r="D2902" t="inlineStr">
        <is>
          <t>IN-FONDO1</t>
        </is>
      </c>
      <c r="E2902" t="inlineStr">
        <is>
          <t>5273992F5753</t>
        </is>
      </c>
      <c r="F2902" t="inlineStr">
        <is>
          <t>LU1751457539</t>
        </is>
      </c>
      <c r="G2902" t="inlineStr">
        <is>
          <t>TD</t>
        </is>
      </c>
      <c r="H2902" t="inlineStr">
        <is>
          <t>Mayores</t>
        </is>
      </c>
      <c r="I2902" t="inlineStr"/>
      <c r="J2902" t="inlineStr"/>
      <c r="K2902" t="inlineStr"/>
      <c r="L2902" t="inlineStr">
        <is>
          <t>Wellington Luxembourg - Asia Technology Fund</t>
        </is>
      </c>
      <c r="M2902" t="inlineStr">
        <is>
          <t>Wellington Luxembourg - Asia Technology Fund</t>
        </is>
      </c>
      <c r="N2902" t="b">
        <v>0</v>
      </c>
      <c r="O2902" t="n">
        <v>12.18313695</v>
      </c>
      <c r="P2902" t="n">
        <v>0.0004514039648009807</v>
      </c>
      <c r="Q2902" t="n">
        <v>0.8533766202506602</v>
      </c>
      <c r="R2902" t="n">
        <v>10.39680423444194</v>
      </c>
      <c r="S2902" t="n">
        <v>0.005499516322943328</v>
      </c>
      <c r="T2902">
        <f>O2902*Q2902</f>
        <v/>
      </c>
      <c r="U2902">
        <f>O2902*P2902</f>
        <v/>
      </c>
    </row>
    <row r="2903">
      <c r="A2903" t="inlineStr">
        <is>
          <t>202606</t>
        </is>
      </c>
      <c r="B2903" t="inlineStr">
        <is>
          <t>Prima</t>
        </is>
      </c>
      <c r="C2903" t="inlineStr">
        <is>
          <t>F3</t>
        </is>
      </c>
      <c r="D2903" t="inlineStr">
        <is>
          <t>IN-FONDO3</t>
        </is>
      </c>
      <c r="E2903" t="inlineStr">
        <is>
          <t>5271112E6772</t>
        </is>
      </c>
      <c r="F2903" t="inlineStr">
        <is>
          <t>US4642867729</t>
        </is>
      </c>
      <c r="G2903" t="inlineStr">
        <is>
          <t>TD</t>
        </is>
      </c>
      <c r="H2903" t="inlineStr">
        <is>
          <t>Mayores</t>
        </is>
      </c>
      <c r="I2903" t="inlineStr"/>
      <c r="J2903" t="inlineStr"/>
      <c r="K2903" t="inlineStr"/>
      <c r="L2903" t="inlineStr">
        <is>
          <t>BlackRock - iShares Korea</t>
        </is>
      </c>
      <c r="M2903" t="inlineStr">
        <is>
          <t>BlackRock - iShares Korea</t>
        </is>
      </c>
      <c r="N2903" t="b">
        <v>0</v>
      </c>
      <c r="O2903" t="n">
        <v>58.29023833</v>
      </c>
      <c r="P2903" t="n">
        <v>0.1003833067030628</v>
      </c>
      <c r="Q2903" t="n">
        <v>85.88336063345689</v>
      </c>
      <c r="R2903" t="n">
        <v>5006.161559905542</v>
      </c>
      <c r="S2903" t="n">
        <v>5.851366872075015</v>
      </c>
      <c r="T2903">
        <f>O2903*Q2903</f>
        <v/>
      </c>
      <c r="U2903">
        <f>O2903*P2903</f>
        <v/>
      </c>
    </row>
    <row r="2904">
      <c r="A2904" t="inlineStr">
        <is>
          <t>202606</t>
        </is>
      </c>
      <c r="B2904" t="inlineStr">
        <is>
          <t>Prima</t>
        </is>
      </c>
      <c r="C2904" t="inlineStr">
        <is>
          <t>F2</t>
        </is>
      </c>
      <c r="D2904" t="inlineStr">
        <is>
          <t>IN-FONDO2</t>
        </is>
      </c>
      <c r="E2904" t="inlineStr">
        <is>
          <t>5271112E6772</t>
        </is>
      </c>
      <c r="F2904" t="inlineStr">
        <is>
          <t>US4642867729</t>
        </is>
      </c>
      <c r="G2904" t="inlineStr">
        <is>
          <t>TD</t>
        </is>
      </c>
      <c r="H2904" t="inlineStr">
        <is>
          <t>Mayores</t>
        </is>
      </c>
      <c r="I2904" t="inlineStr"/>
      <c r="J2904" t="inlineStr"/>
      <c r="K2904" t="inlineStr"/>
      <c r="L2904" t="inlineStr">
        <is>
          <t>BlackRock - iShares Korea</t>
        </is>
      </c>
      <c r="M2904" t="inlineStr">
        <is>
          <t>BlackRock - iShares Korea</t>
        </is>
      </c>
      <c r="N2904" t="b">
        <v>0</v>
      </c>
      <c r="O2904" t="n">
        <v>58.29023833</v>
      </c>
      <c r="P2904" t="n">
        <v>0.05846877848386643</v>
      </c>
      <c r="Q2904" t="n">
        <v>364.1700576732338</v>
      </c>
      <c r="R2904" t="n">
        <v>21227.55945442264</v>
      </c>
      <c r="S2904" t="n">
        <v>3.40815903268855</v>
      </c>
      <c r="T2904">
        <f>O2904*Q2904</f>
        <v/>
      </c>
      <c r="U2904">
        <f>O2904*P2904</f>
        <v/>
      </c>
    </row>
    <row r="2905">
      <c r="A2905" t="inlineStr">
        <is>
          <t>202606</t>
        </is>
      </c>
      <c r="B2905" t="inlineStr">
        <is>
          <t>Prima</t>
        </is>
      </c>
      <c r="C2905" t="inlineStr">
        <is>
          <t>F1</t>
        </is>
      </c>
      <c r="D2905" t="inlineStr">
        <is>
          <t>IN-FONDO1</t>
        </is>
      </c>
      <c r="E2905" t="inlineStr">
        <is>
          <t>5271112E6772</t>
        </is>
      </c>
      <c r="F2905" t="inlineStr">
        <is>
          <t>US4642867729</t>
        </is>
      </c>
      <c r="G2905" t="inlineStr">
        <is>
          <t>TD</t>
        </is>
      </c>
      <c r="H2905" t="inlineStr">
        <is>
          <t>Mayores</t>
        </is>
      </c>
      <c r="I2905" t="inlineStr"/>
      <c r="J2905" t="inlineStr"/>
      <c r="K2905" t="inlineStr"/>
      <c r="L2905" t="inlineStr">
        <is>
          <t>BlackRock - iShares Korea</t>
        </is>
      </c>
      <c r="M2905" t="inlineStr">
        <is>
          <t>BlackRock - iShares Korea</t>
        </is>
      </c>
      <c r="N2905" t="b">
        <v>0</v>
      </c>
      <c r="O2905" t="n">
        <v>58.29023833</v>
      </c>
      <c r="P2905" t="n">
        <v>0.01961271901269611</v>
      </c>
      <c r="Q2905" t="n">
        <v>37.07773340528733</v>
      </c>
      <c r="R2905" t="n">
        <v>2161.269916930401</v>
      </c>
      <c r="S2905" t="n">
        <v>1.143230065549378</v>
      </c>
      <c r="T2905">
        <f>O2905*Q2905</f>
        <v/>
      </c>
      <c r="U2905">
        <f>O2905*P2905</f>
        <v/>
      </c>
    </row>
    <row r="2906">
      <c r="A2906" t="inlineStr">
        <is>
          <t>202606</t>
        </is>
      </c>
      <c r="B2906" t="inlineStr">
        <is>
          <t>Prima</t>
        </is>
      </c>
      <c r="C2906" t="inlineStr">
        <is>
          <t>F1</t>
        </is>
      </c>
      <c r="D2906" t="inlineStr">
        <is>
          <t>IN-FONDO1</t>
        </is>
      </c>
      <c r="E2906" t="inlineStr">
        <is>
          <t>2220292FAB50</t>
        </is>
      </c>
      <c r="F2906" t="inlineStr">
        <is>
          <t>USP0091FAB50</t>
        </is>
      </c>
      <c r="G2906" t="inlineStr">
        <is>
          <t>BU</t>
        </is>
      </c>
      <c r="H2906" t="inlineStr">
        <is>
          <t>Mayores</t>
        </is>
      </c>
      <c r="I2906" t="inlineStr"/>
      <c r="J2906" t="inlineStr"/>
      <c r="K2906" t="inlineStr"/>
      <c r="L2906" t="inlineStr"/>
      <c r="M2906" t="inlineStr">
        <is>
          <t>nan</t>
        </is>
      </c>
      <c r="N2906" t="b">
        <v>0</v>
      </c>
      <c r="O2906" t="n">
        <v>140.61</v>
      </c>
      <c r="P2906" t="n">
        <v>0.00290015431926136</v>
      </c>
      <c r="Q2906" t="n">
        <v>5.482725195530309</v>
      </c>
      <c r="R2906" t="n">
        <v>770.9259897435168</v>
      </c>
      <c r="S2906" t="n">
        <v>0.4077906988313398</v>
      </c>
      <c r="T2906">
        <f>O2906*Q2906</f>
        <v/>
      </c>
      <c r="U2906">
        <f>O2906*P2906</f>
        <v/>
      </c>
    </row>
    <row r="2907">
      <c r="A2907" t="inlineStr">
        <is>
          <t>202606</t>
        </is>
      </c>
      <c r="B2907" t="inlineStr">
        <is>
          <t>Prima</t>
        </is>
      </c>
      <c r="C2907" t="inlineStr">
        <is>
          <t>F2</t>
        </is>
      </c>
      <c r="D2907" t="inlineStr">
        <is>
          <t>IN-FONDO2</t>
        </is>
      </c>
      <c r="E2907" t="inlineStr">
        <is>
          <t>5270194F2029</t>
        </is>
      </c>
      <c r="F2907" t="inlineStr">
        <is>
          <t>LU0106820292</t>
        </is>
      </c>
      <c r="G2907" t="inlineStr">
        <is>
          <t>TD</t>
        </is>
      </c>
      <c r="H2907" t="inlineStr">
        <is>
          <t>Mayores</t>
        </is>
      </c>
      <c r="I2907" t="inlineStr"/>
      <c r="J2907" t="inlineStr"/>
      <c r="K2907" t="inlineStr"/>
      <c r="L2907" t="inlineStr">
        <is>
          <t>Schroders - Emerging Europe</t>
        </is>
      </c>
      <c r="M2907" t="inlineStr">
        <is>
          <t>Schroders - Emerging Europe</t>
        </is>
      </c>
      <c r="N2907" t="b">
        <v>0</v>
      </c>
      <c r="O2907" t="n">
        <v>84.86340337</v>
      </c>
      <c r="P2907" t="n">
        <v>7.436686626030474e-06</v>
      </c>
      <c r="Q2907" t="n">
        <v>0.0463190555322885</v>
      </c>
      <c r="R2907" t="n">
        <v>3.930792693354029</v>
      </c>
      <c r="S2907" t="n">
        <v>0.0006311025368811085</v>
      </c>
      <c r="T2907">
        <f>O2907*Q2907</f>
        <v/>
      </c>
      <c r="U2907">
        <f>O2907*P2907</f>
        <v/>
      </c>
    </row>
    <row r="2908">
      <c r="A2908" t="inlineStr">
        <is>
          <t>202606</t>
        </is>
      </c>
      <c r="B2908" t="inlineStr">
        <is>
          <t>Prima</t>
        </is>
      </c>
      <c r="C2908" t="inlineStr">
        <is>
          <t>F3</t>
        </is>
      </c>
      <c r="D2908" t="inlineStr">
        <is>
          <t>IN-FONDO3</t>
        </is>
      </c>
      <c r="E2908" t="inlineStr">
        <is>
          <t>5271112E6400</t>
        </is>
      </c>
      <c r="F2908" t="inlineStr">
        <is>
          <t>US4642864007</t>
        </is>
      </c>
      <c r="G2908" t="inlineStr">
        <is>
          <t>TD</t>
        </is>
      </c>
      <c r="H2908" t="inlineStr">
        <is>
          <t>Mayores</t>
        </is>
      </c>
      <c r="I2908" t="inlineStr"/>
      <c r="J2908" t="inlineStr"/>
      <c r="K2908" t="inlineStr"/>
      <c r="L2908" t="inlineStr">
        <is>
          <t>BlackRock - iShares MSCI Brazil</t>
        </is>
      </c>
      <c r="M2908" t="inlineStr">
        <is>
          <t>BlackRock - iShares MSCI Brazil</t>
        </is>
      </c>
      <c r="N2908" t="b">
        <v>0</v>
      </c>
      <c r="O2908" t="n">
        <v>91.59689231999999</v>
      </c>
      <c r="P2908" t="n">
        <v>0.01262130971156384</v>
      </c>
      <c r="Q2908" t="n">
        <v>10.79821465566163</v>
      </c>
      <c r="R2908" t="n">
        <v>989.0829050628846</v>
      </c>
      <c r="S2908" t="n">
        <v>1.156072746587483</v>
      </c>
      <c r="T2908">
        <f>O2908*Q2908</f>
        <v/>
      </c>
      <c r="U2908">
        <f>O2908*P2908</f>
        <v/>
      </c>
    </row>
    <row r="2909">
      <c r="A2909" t="inlineStr">
        <is>
          <t>202606</t>
        </is>
      </c>
      <c r="B2909" t="inlineStr">
        <is>
          <t>Prima</t>
        </is>
      </c>
      <c r="C2909" t="inlineStr">
        <is>
          <t>F2</t>
        </is>
      </c>
      <c r="D2909" t="inlineStr">
        <is>
          <t>IN-FONDO2</t>
        </is>
      </c>
      <c r="E2909" t="inlineStr">
        <is>
          <t>2220292FAB50</t>
        </is>
      </c>
      <c r="F2909" t="inlineStr">
        <is>
          <t>USP0091FAB50</t>
        </is>
      </c>
      <c r="G2909" t="inlineStr">
        <is>
          <t>BU</t>
        </is>
      </c>
      <c r="H2909" t="inlineStr">
        <is>
          <t>Mayores</t>
        </is>
      </c>
      <c r="I2909" t="inlineStr"/>
      <c r="J2909" t="inlineStr"/>
      <c r="K2909" t="inlineStr"/>
      <c r="L2909" t="inlineStr"/>
      <c r="M2909" t="inlineStr">
        <is>
          <t>nan</t>
        </is>
      </c>
      <c r="N2909" t="b">
        <v>0</v>
      </c>
      <c r="O2909" t="n">
        <v>140.61</v>
      </c>
      <c r="P2909" t="n">
        <v>0.0007181620569647113</v>
      </c>
      <c r="Q2909" t="n">
        <v>4.473038850567627</v>
      </c>
      <c r="R2909" t="n">
        <v>628.953992778314</v>
      </c>
      <c r="S2909" t="n">
        <v>0.1009807668298081</v>
      </c>
      <c r="T2909">
        <f>O2909*Q2909</f>
        <v/>
      </c>
      <c r="U2909">
        <f>O2909*P2909</f>
        <v/>
      </c>
    </row>
    <row r="2910">
      <c r="A2910" t="inlineStr">
        <is>
          <t>202606</t>
        </is>
      </c>
      <c r="B2910" t="inlineStr">
        <is>
          <t>Prima</t>
        </is>
      </c>
      <c r="C2910" t="inlineStr">
        <is>
          <t>F2</t>
        </is>
      </c>
      <c r="D2910" t="inlineStr">
        <is>
          <t>IN-FONDO2</t>
        </is>
      </c>
      <c r="E2910" t="inlineStr">
        <is>
          <t>27211723AE14</t>
        </is>
      </c>
      <c r="F2910" t="inlineStr">
        <is>
          <t>USP56243AE14</t>
        </is>
      </c>
      <c r="G2910" t="inlineStr">
        <is>
          <t>BU</t>
        </is>
      </c>
      <c r="H2910" t="inlineStr">
        <is>
          <t>Mayores</t>
        </is>
      </c>
      <c r="I2910" t="inlineStr"/>
      <c r="J2910" t="inlineStr"/>
      <c r="K2910" t="inlineStr"/>
      <c r="L2910" t="inlineStr"/>
      <c r="M2910" t="inlineStr">
        <is>
          <t>nan</t>
        </is>
      </c>
      <c r="N2910" t="b">
        <v>0</v>
      </c>
      <c r="O2910" t="n">
        <v>23.09</v>
      </c>
      <c r="P2910" t="n">
        <v>0.0006690324144544282</v>
      </c>
      <c r="Q2910" t="n">
        <v>4.167037165388381</v>
      </c>
      <c r="R2910" t="n">
        <v>96.21688814881772</v>
      </c>
      <c r="S2910" t="n">
        <v>0.01544795844975275</v>
      </c>
      <c r="T2910">
        <f>O2910*Q2910</f>
        <v/>
      </c>
      <c r="U2910">
        <f>O2910*P2910</f>
        <v/>
      </c>
    </row>
    <row r="2911">
      <c r="A2911" t="inlineStr">
        <is>
          <t>202606</t>
        </is>
      </c>
      <c r="B2911" t="inlineStr">
        <is>
          <t>Prima</t>
        </is>
      </c>
      <c r="C2911" t="inlineStr">
        <is>
          <t>F1</t>
        </is>
      </c>
      <c r="D2911" t="inlineStr">
        <is>
          <t>IN-FONDO1</t>
        </is>
      </c>
      <c r="E2911" t="inlineStr">
        <is>
          <t>5275282EY830</t>
        </is>
      </c>
      <c r="F2911" t="inlineStr">
        <is>
          <t>US37954Y8306</t>
        </is>
      </c>
      <c r="G2911" t="inlineStr">
        <is>
          <t>TD</t>
        </is>
      </c>
      <c r="H2911" t="inlineStr">
        <is>
          <t>Mayores</t>
        </is>
      </c>
      <c r="I2911" t="inlineStr"/>
      <c r="J2911" t="inlineStr"/>
      <c r="K2911" t="inlineStr"/>
      <c r="L2911" t="inlineStr">
        <is>
          <t>Global X - Copper Miners ETF</t>
        </is>
      </c>
      <c r="M2911" t="inlineStr">
        <is>
          <t>Global X - Copper Miners ETF</t>
        </is>
      </c>
      <c r="N2911" t="b">
        <v>0</v>
      </c>
      <c r="O2911" t="n">
        <v>73.48258736</v>
      </c>
      <c r="P2911" t="n">
        <v>0.004407503008620918</v>
      </c>
      <c r="Q2911" t="n">
        <v>8.332359293520684</v>
      </c>
      <c r="R2911" t="n">
        <v>612.2833197010415</v>
      </c>
      <c r="S2911" t="n">
        <v>0.3238747248704494</v>
      </c>
      <c r="T2911">
        <f>O2911*Q2911</f>
        <v/>
      </c>
      <c r="U2911">
        <f>O2911*P2911</f>
        <v/>
      </c>
    </row>
    <row r="2912">
      <c r="A2912" t="inlineStr">
        <is>
          <t>202606</t>
        </is>
      </c>
      <c r="B2912" t="inlineStr">
        <is>
          <t>Prima</t>
        </is>
      </c>
      <c r="C2912" t="inlineStr">
        <is>
          <t>F3</t>
        </is>
      </c>
      <c r="D2912" t="inlineStr">
        <is>
          <t>IN-FONDO3</t>
        </is>
      </c>
      <c r="E2912" t="inlineStr">
        <is>
          <t>5275282EY830</t>
        </is>
      </c>
      <c r="F2912" t="inlineStr">
        <is>
          <t>US37954Y8306</t>
        </is>
      </c>
      <c r="G2912" t="inlineStr">
        <is>
          <t>TD</t>
        </is>
      </c>
      <c r="H2912" t="inlineStr">
        <is>
          <t>Mayores</t>
        </is>
      </c>
      <c r="I2912" t="inlineStr"/>
      <c r="J2912" t="inlineStr"/>
      <c r="K2912" t="inlineStr"/>
      <c r="L2912" t="inlineStr">
        <is>
          <t>Global X - Copper Miners ETF</t>
        </is>
      </c>
      <c r="M2912" t="inlineStr">
        <is>
          <t>Global X - Copper Miners ETF</t>
        </is>
      </c>
      <c r="N2912" t="b">
        <v>0</v>
      </c>
      <c r="O2912" t="n">
        <v>73.48258736</v>
      </c>
      <c r="P2912" t="n">
        <v>0.02257484714040955</v>
      </c>
      <c r="Q2912" t="n">
        <v>19.31400550432159</v>
      </c>
      <c r="R2912" t="n">
        <v>1419.243096742832</v>
      </c>
      <c r="S2912" t="n">
        <v>1.658858177133791</v>
      </c>
      <c r="T2912">
        <f>O2912*Q2912</f>
        <v/>
      </c>
      <c r="U2912">
        <f>O2912*P2912</f>
        <v/>
      </c>
    </row>
    <row r="2913">
      <c r="A2913" t="inlineStr">
        <is>
          <t>202606</t>
        </is>
      </c>
      <c r="B2913" t="inlineStr">
        <is>
          <t>Prima</t>
        </is>
      </c>
      <c r="C2913" t="inlineStr">
        <is>
          <t>F1</t>
        </is>
      </c>
      <c r="D2913" t="inlineStr">
        <is>
          <t>IN-FONDO1</t>
        </is>
      </c>
      <c r="E2913" t="inlineStr">
        <is>
          <t>27211723AE14</t>
        </is>
      </c>
      <c r="F2913" t="inlineStr">
        <is>
          <t>USP56243AE14</t>
        </is>
      </c>
      <c r="G2913" t="inlineStr">
        <is>
          <t>BU</t>
        </is>
      </c>
      <c r="H2913" t="inlineStr">
        <is>
          <t>Mayores</t>
        </is>
      </c>
      <c r="I2913" t="inlineStr"/>
      <c r="J2913" t="inlineStr"/>
      <c r="K2913" t="inlineStr"/>
      <c r="L2913" t="inlineStr"/>
      <c r="M2913" t="inlineStr">
        <is>
          <t>nan</t>
        </is>
      </c>
      <c r="N2913" t="b">
        <v>0</v>
      </c>
      <c r="O2913" t="n">
        <v>23.09</v>
      </c>
      <c r="P2913" t="n">
        <v>1.336559463611231e-07</v>
      </c>
      <c r="Q2913" t="n">
        <v>0.0002526758041045255</v>
      </c>
      <c r="R2913" t="n">
        <v>0.005834284316773493</v>
      </c>
      <c r="S2913" t="n">
        <v>3.086115801478332e-06</v>
      </c>
      <c r="T2913">
        <f>O2913*Q2913</f>
        <v/>
      </c>
      <c r="U2913">
        <f>O2913*P2913</f>
        <v/>
      </c>
    </row>
    <row r="2914">
      <c r="A2914" t="inlineStr">
        <is>
          <t>202606</t>
        </is>
      </c>
      <c r="B2914" t="inlineStr">
        <is>
          <t>Prima</t>
        </is>
      </c>
      <c r="C2914" t="inlineStr">
        <is>
          <t>F2</t>
        </is>
      </c>
      <c r="D2914" t="inlineStr">
        <is>
          <t>IN-FONDO2</t>
        </is>
      </c>
      <c r="E2914" t="inlineStr">
        <is>
          <t>5275282EY830</t>
        </is>
      </c>
      <c r="F2914" t="inlineStr">
        <is>
          <t>US37954Y8306</t>
        </is>
      </c>
      <c r="G2914" t="inlineStr">
        <is>
          <t>TD</t>
        </is>
      </c>
      <c r="H2914" t="inlineStr">
        <is>
          <t>Mayores</t>
        </is>
      </c>
      <c r="I2914" t="inlineStr"/>
      <c r="J2914" t="inlineStr"/>
      <c r="K2914" t="inlineStr"/>
      <c r="L2914" t="inlineStr">
        <is>
          <t>Global X - Copper Miners ETF</t>
        </is>
      </c>
      <c r="M2914" t="inlineStr">
        <is>
          <t>Global X - Copper Miners ETF</t>
        </is>
      </c>
      <c r="N2914" t="b">
        <v>0</v>
      </c>
      <c r="O2914" t="n">
        <v>73.48258736</v>
      </c>
      <c r="P2914" t="n">
        <v>0.02310039062029525</v>
      </c>
      <c r="Q2914" t="n">
        <v>143.8797047348687</v>
      </c>
      <c r="R2914" t="n">
        <v>10572.652972511</v>
      </c>
      <c r="S2914" t="n">
        <v>1.69747647180597</v>
      </c>
      <c r="T2914">
        <f>O2914*Q2914</f>
        <v/>
      </c>
      <c r="U2914">
        <f>O2914*P2914</f>
        <v/>
      </c>
    </row>
    <row r="2915">
      <c r="A2915" t="inlineStr">
        <is>
          <t>202606</t>
        </is>
      </c>
      <c r="B2915" t="inlineStr">
        <is>
          <t>Prima</t>
        </is>
      </c>
      <c r="C2915" t="inlineStr">
        <is>
          <t>F3</t>
        </is>
      </c>
      <c r="D2915" t="inlineStr">
        <is>
          <t>IN-FONDO3</t>
        </is>
      </c>
      <c r="E2915" t="inlineStr">
        <is>
          <t>5260012EA755</t>
        </is>
      </c>
      <c r="F2915" t="inlineStr">
        <is>
          <t>US78464A7550</t>
        </is>
      </c>
      <c r="G2915" t="inlineStr">
        <is>
          <t>TD</t>
        </is>
      </c>
      <c r="H2915" t="inlineStr">
        <is>
          <t>Mayores</t>
        </is>
      </c>
      <c r="I2915" t="inlineStr"/>
      <c r="J2915" t="inlineStr"/>
      <c r="K2915" t="inlineStr"/>
      <c r="L2915" t="inlineStr">
        <is>
          <t>State Street - S&amp;P Metals &amp; Mining ETF</t>
        </is>
      </c>
      <c r="M2915" t="inlineStr">
        <is>
          <t>State Street - S&amp;P Metals &amp; Mining ETF</t>
        </is>
      </c>
      <c r="N2915" t="b">
        <v>0</v>
      </c>
      <c r="O2915" t="n">
        <v>467.13967572</v>
      </c>
      <c r="P2915" t="n">
        <v>0.008377933787559279</v>
      </c>
      <c r="Q2915" t="n">
        <v>7.167776520537989</v>
      </c>
      <c r="R2915" t="n">
        <v>3348.352799437546</v>
      </c>
      <c r="S2915" t="n">
        <v>3.913665272724073</v>
      </c>
      <c r="T2915">
        <f>O2915*Q2915</f>
        <v/>
      </c>
      <c r="U2915">
        <f>O2915*P2915</f>
        <v/>
      </c>
    </row>
    <row r="2916">
      <c r="A2916" t="inlineStr">
        <is>
          <t>202606</t>
        </is>
      </c>
      <c r="B2916" t="inlineStr">
        <is>
          <t>Prima</t>
        </is>
      </c>
      <c r="C2916" t="inlineStr">
        <is>
          <t>F1</t>
        </is>
      </c>
      <c r="D2916" t="inlineStr">
        <is>
          <t>IN-FONDO1</t>
        </is>
      </c>
      <c r="E2916" t="inlineStr">
        <is>
          <t>5277402F6R19</t>
        </is>
      </c>
      <c r="F2916" t="inlineStr">
        <is>
          <t>IE00BMC6R191</t>
        </is>
      </c>
      <c r="G2916" t="inlineStr">
        <is>
          <t>TD</t>
        </is>
      </c>
      <c r="H2916" t="inlineStr">
        <is>
          <t>Mayores</t>
        </is>
      </c>
      <c r="I2916" t="inlineStr"/>
      <c r="J2916" t="inlineStr"/>
      <c r="K2916" t="inlineStr"/>
      <c r="L2916" t="inlineStr">
        <is>
          <t>Aegon High Yield Global Bond Fund</t>
        </is>
      </c>
      <c r="M2916" t="inlineStr">
        <is>
          <t>Aegon High Yield Global Bond Fund</t>
        </is>
      </c>
      <c r="N2916" t="b">
        <v>0</v>
      </c>
      <c r="O2916" t="n">
        <v>107.13290702</v>
      </c>
      <c r="P2916" t="n">
        <v>0.00920919199768909</v>
      </c>
      <c r="Q2916" t="n">
        <v>17.40992493429306</v>
      </c>
      <c r="R2916" t="n">
        <v>1865.175869210798</v>
      </c>
      <c r="S2916" t="n">
        <v>0.9866075100177534</v>
      </c>
      <c r="T2916">
        <f>O2916*Q2916</f>
        <v/>
      </c>
      <c r="U2916">
        <f>O2916*P2916</f>
        <v/>
      </c>
    </row>
    <row r="2917">
      <c r="A2917" t="inlineStr">
        <is>
          <t>202606</t>
        </is>
      </c>
      <c r="B2917" t="inlineStr">
        <is>
          <t>Prima</t>
        </is>
      </c>
      <c r="C2917" t="inlineStr">
        <is>
          <t>F2</t>
        </is>
      </c>
      <c r="D2917" t="inlineStr">
        <is>
          <t>IN-FONDO2</t>
        </is>
      </c>
      <c r="E2917" t="inlineStr">
        <is>
          <t>22204327AE63</t>
        </is>
      </c>
      <c r="F2917" t="inlineStr">
        <is>
          <t>USP98047AE63</t>
        </is>
      </c>
      <c r="G2917" t="inlineStr">
        <is>
          <t>BU</t>
        </is>
      </c>
      <c r="H2917" t="inlineStr">
        <is>
          <t>Mayores</t>
        </is>
      </c>
      <c r="I2917" t="inlineStr"/>
      <c r="J2917" t="inlineStr"/>
      <c r="K2917" t="inlineStr"/>
      <c r="L2917" t="inlineStr"/>
      <c r="M2917" t="inlineStr">
        <is>
          <t>nan</t>
        </is>
      </c>
      <c r="N2917" t="b">
        <v>0</v>
      </c>
      <c r="O2917" t="n">
        <v>113.85</v>
      </c>
      <c r="P2917" t="n">
        <v>0.005872751029637509</v>
      </c>
      <c r="Q2917" t="n">
        <v>36.5781556690768</v>
      </c>
      <c r="R2917" t="n">
        <v>4164.423022924393</v>
      </c>
      <c r="S2917" t="n">
        <v>0.6686127047242304</v>
      </c>
      <c r="T2917">
        <f>O2917*Q2917</f>
        <v/>
      </c>
      <c r="U2917">
        <f>O2917*P2917</f>
        <v/>
      </c>
    </row>
    <row r="2918">
      <c r="A2918" t="inlineStr">
        <is>
          <t>202606</t>
        </is>
      </c>
      <c r="B2918" t="inlineStr">
        <is>
          <t>Prima</t>
        </is>
      </c>
      <c r="C2918" t="inlineStr">
        <is>
          <t>F1</t>
        </is>
      </c>
      <c r="D2918" t="inlineStr">
        <is>
          <t>IN-FONDO1</t>
        </is>
      </c>
      <c r="E2918" t="inlineStr">
        <is>
          <t>22204327AE63</t>
        </is>
      </c>
      <c r="F2918" t="inlineStr">
        <is>
          <t>USP98047AE63</t>
        </is>
      </c>
      <c r="G2918" t="inlineStr">
        <is>
          <t>BU</t>
        </is>
      </c>
      <c r="H2918" t="inlineStr">
        <is>
          <t>Mayores</t>
        </is>
      </c>
      <c r="I2918" t="inlineStr"/>
      <c r="J2918" t="inlineStr"/>
      <c r="K2918" t="inlineStr"/>
      <c r="L2918" t="inlineStr"/>
      <c r="M2918" t="inlineStr">
        <is>
          <t>nan</t>
        </is>
      </c>
      <c r="N2918" t="b">
        <v>0</v>
      </c>
      <c r="O2918" t="n">
        <v>113.85</v>
      </c>
      <c r="P2918" t="n">
        <v>0.008947108911015291</v>
      </c>
      <c r="Q2918" t="n">
        <v>16.91445835408889</v>
      </c>
      <c r="R2918" t="n">
        <v>1925.71108361302</v>
      </c>
      <c r="S2918" t="n">
        <v>1.018628349519091</v>
      </c>
      <c r="T2918">
        <f>O2918*Q2918</f>
        <v/>
      </c>
      <c r="U2918">
        <f>O2918*P2918</f>
        <v/>
      </c>
    </row>
    <row r="2919">
      <c r="A2919" t="inlineStr">
        <is>
          <t>202606</t>
        </is>
      </c>
      <c r="B2919" t="inlineStr">
        <is>
          <t>Prima</t>
        </is>
      </c>
      <c r="C2919" t="inlineStr">
        <is>
          <t>F2</t>
        </is>
      </c>
      <c r="D2919" t="inlineStr">
        <is>
          <t>IN-FONDO2</t>
        </is>
      </c>
      <c r="E2919" t="inlineStr">
        <is>
          <t>5277402F6R19</t>
        </is>
      </c>
      <c r="F2919" t="inlineStr">
        <is>
          <t>IE00BMC6R191</t>
        </is>
      </c>
      <c r="G2919" t="inlineStr">
        <is>
          <t>TD</t>
        </is>
      </c>
      <c r="H2919" t="inlineStr">
        <is>
          <t>Mayores</t>
        </is>
      </c>
      <c r="I2919" t="inlineStr"/>
      <c r="J2919" t="inlineStr"/>
      <c r="K2919" t="inlineStr"/>
      <c r="L2919" t="inlineStr">
        <is>
          <t>Aegon High Yield Global Bond Fund</t>
        </is>
      </c>
      <c r="M2919" t="inlineStr">
        <is>
          <t>Aegon High Yield Global Bond Fund</t>
        </is>
      </c>
      <c r="N2919" t="b">
        <v>0</v>
      </c>
      <c r="O2919" t="n">
        <v>107.13290702</v>
      </c>
      <c r="P2919" t="n">
        <v>0.002222754524562365</v>
      </c>
      <c r="Q2919" t="n">
        <v>13.8443228060028</v>
      </c>
      <c r="R2919" t="n">
        <v>1483.182547930363</v>
      </c>
      <c r="S2919" t="n">
        <v>0.2381301538082242</v>
      </c>
      <c r="T2919">
        <f>O2919*Q2919</f>
        <v/>
      </c>
      <c r="U2919">
        <f>O2919*P2919</f>
        <v/>
      </c>
    </row>
    <row r="2920">
      <c r="A2920" t="inlineStr">
        <is>
          <t>202606</t>
        </is>
      </c>
      <c r="B2920" t="inlineStr">
        <is>
          <t>Prima</t>
        </is>
      </c>
      <c r="C2920" t="inlineStr">
        <is>
          <t>F1</t>
        </is>
      </c>
      <c r="D2920" t="inlineStr">
        <is>
          <t>IN-FONDO1</t>
        </is>
      </c>
      <c r="E2920" t="inlineStr">
        <is>
          <t>595132FRAZ03</t>
        </is>
      </c>
      <c r="F2920" t="inlineStr">
        <is>
          <t>USP9379RAZ03</t>
        </is>
      </c>
      <c r="G2920" t="inlineStr">
        <is>
          <t>BU</t>
        </is>
      </c>
      <c r="H2920" t="inlineStr">
        <is>
          <t>Mayores</t>
        </is>
      </c>
      <c r="I2920" t="inlineStr"/>
      <c r="J2920" t="inlineStr"/>
      <c r="K2920" t="inlineStr"/>
      <c r="L2920" t="inlineStr">
        <is>
          <t>Emp. Públicas Medellin</t>
        </is>
      </c>
      <c r="M2920" t="inlineStr">
        <is>
          <t>Emp. Públicas Medellin</t>
        </is>
      </c>
      <c r="N2920" t="b">
        <v>0</v>
      </c>
      <c r="O2920" t="n">
        <v>32.63</v>
      </c>
      <c r="P2920" t="n">
        <v>0.0221934781275503</v>
      </c>
      <c r="Q2920" t="n">
        <v>41.9566437889973</v>
      </c>
      <c r="R2920" t="n">
        <v>1369.045286834982</v>
      </c>
      <c r="S2920" t="n">
        <v>0.7241731913019662</v>
      </c>
      <c r="T2920">
        <f>O2920*Q2920</f>
        <v/>
      </c>
      <c r="U2920">
        <f>O2920*P2920</f>
        <v/>
      </c>
    </row>
    <row r="2921">
      <c r="A2921" t="inlineStr">
        <is>
          <t>202606</t>
        </is>
      </c>
      <c r="B2921" t="inlineStr">
        <is>
          <t>Prima</t>
        </is>
      </c>
      <c r="C2921" t="inlineStr">
        <is>
          <t>F2</t>
        </is>
      </c>
      <c r="D2921" t="inlineStr">
        <is>
          <t>IN-FONDO2</t>
        </is>
      </c>
      <c r="E2921" t="inlineStr">
        <is>
          <t>595132FRAZ03</t>
        </is>
      </c>
      <c r="F2921" t="inlineStr">
        <is>
          <t>USP9379RAZ03</t>
        </is>
      </c>
      <c r="G2921" t="inlineStr">
        <is>
          <t>BU</t>
        </is>
      </c>
      <c r="H2921" t="inlineStr">
        <is>
          <t>Mayores</t>
        </is>
      </c>
      <c r="I2921" t="inlineStr"/>
      <c r="J2921" t="inlineStr"/>
      <c r="K2921" t="inlineStr"/>
      <c r="L2921" t="inlineStr">
        <is>
          <t>Emp. Públicas Medellin</t>
        </is>
      </c>
      <c r="M2921" t="inlineStr">
        <is>
          <t>Emp. Públicas Medellin</t>
        </is>
      </c>
      <c r="N2921" t="b">
        <v>0</v>
      </c>
      <c r="O2921" t="n">
        <v>32.63</v>
      </c>
      <c r="P2921" t="n">
        <v>0.005886530592661102</v>
      </c>
      <c r="Q2921" t="n">
        <v>36.66398103418852</v>
      </c>
      <c r="R2921" t="n">
        <v>1196.345701145571</v>
      </c>
      <c r="S2921" t="n">
        <v>0.1920774932385318</v>
      </c>
      <c r="T2921">
        <f>O2921*Q2921</f>
        <v/>
      </c>
      <c r="U2921">
        <f>O2921*P2921</f>
        <v/>
      </c>
    </row>
    <row r="2922">
      <c r="A2922" t="inlineStr">
        <is>
          <t>202606</t>
        </is>
      </c>
      <c r="B2922" t="inlineStr">
        <is>
          <t>Prima</t>
        </is>
      </c>
      <c r="C2922" t="inlineStr">
        <is>
          <t>F1</t>
        </is>
      </c>
      <c r="D2922" t="inlineStr">
        <is>
          <t>IN-FONDO1</t>
        </is>
      </c>
      <c r="E2922" t="inlineStr">
        <is>
          <t>2220111KEA71</t>
        </is>
      </c>
      <c r="F2922" t="inlineStr">
        <is>
          <t>USP0161KEA71</t>
        </is>
      </c>
      <c r="G2922" t="inlineStr">
        <is>
          <t>BU</t>
        </is>
      </c>
      <c r="H2922" t="inlineStr">
        <is>
          <t>Mayores</t>
        </is>
      </c>
      <c r="I2922" t="inlineStr"/>
      <c r="J2922" t="inlineStr"/>
      <c r="K2922" t="inlineStr"/>
      <c r="L2922" t="inlineStr"/>
      <c r="M2922" t="inlineStr">
        <is>
          <t>nan</t>
        </is>
      </c>
      <c r="N2922" t="b">
        <v>0</v>
      </c>
      <c r="O2922" t="n">
        <v>35.74</v>
      </c>
      <c r="P2922" t="n">
        <v>0.0163044353012359</v>
      </c>
      <c r="Q2922" t="n">
        <v>30.82344192213443</v>
      </c>
      <c r="R2922" t="n">
        <v>1101.629814297085</v>
      </c>
      <c r="S2922" t="n">
        <v>0.5827205176661709</v>
      </c>
      <c r="T2922">
        <f>O2922*Q2922</f>
        <v/>
      </c>
      <c r="U2922">
        <f>O2922*P2922</f>
        <v/>
      </c>
    </row>
    <row r="2923">
      <c r="A2923" t="inlineStr">
        <is>
          <t>202606</t>
        </is>
      </c>
      <c r="B2923" t="inlineStr">
        <is>
          <t>Prima</t>
        </is>
      </c>
      <c r="C2923" t="inlineStr">
        <is>
          <t>F2</t>
        </is>
      </c>
      <c r="D2923" t="inlineStr">
        <is>
          <t>IN-FONDO2</t>
        </is>
      </c>
      <c r="E2923" t="inlineStr">
        <is>
          <t>2220111KEA71</t>
        </is>
      </c>
      <c r="F2923" t="inlineStr">
        <is>
          <t>USP0161KEA71</t>
        </is>
      </c>
      <c r="G2923" t="inlineStr">
        <is>
          <t>BU</t>
        </is>
      </c>
      <c r="H2923" t="inlineStr">
        <is>
          <t>Mayores</t>
        </is>
      </c>
      <c r="I2923" t="inlineStr"/>
      <c r="J2923" t="inlineStr"/>
      <c r="K2923" t="inlineStr"/>
      <c r="L2923" t="inlineStr"/>
      <c r="M2923" t="inlineStr">
        <is>
          <t>nan</t>
        </is>
      </c>
      <c r="N2923" t="b">
        <v>0</v>
      </c>
      <c r="O2923" t="n">
        <v>35.74</v>
      </c>
      <c r="P2923" t="n">
        <v>0.001108158942029292</v>
      </c>
      <c r="Q2923" t="n">
        <v>6.902116245532179</v>
      </c>
      <c r="R2923" t="n">
        <v>246.6816346153201</v>
      </c>
      <c r="S2923" t="n">
        <v>0.03960560058812689</v>
      </c>
      <c r="T2923">
        <f>O2923*Q2923</f>
        <v/>
      </c>
      <c r="U2923">
        <f>O2923*P2923</f>
        <v/>
      </c>
    </row>
    <row r="2924">
      <c r="A2924" t="inlineStr">
        <is>
          <t>202606</t>
        </is>
      </c>
      <c r="B2924" t="inlineStr">
        <is>
          <t>Prima</t>
        </is>
      </c>
      <c r="C2924" t="inlineStr">
        <is>
          <t>F1</t>
        </is>
      </c>
      <c r="D2924" t="inlineStr">
        <is>
          <t>IN-FONDO1</t>
        </is>
      </c>
      <c r="E2924" t="inlineStr">
        <is>
          <t>25210512503A</t>
        </is>
      </c>
      <c r="F2924" t="inlineStr">
        <is>
          <t>PEP16880M080</t>
        </is>
      </c>
      <c r="G2924" t="inlineStr">
        <is>
          <t>BU</t>
        </is>
      </c>
      <c r="H2924" t="inlineStr">
        <is>
          <t>Mayores</t>
        </is>
      </c>
      <c r="I2924" t="inlineStr"/>
      <c r="J2924" t="inlineStr"/>
      <c r="K2924" t="inlineStr"/>
      <c r="L2924" t="inlineStr"/>
      <c r="M2924" t="inlineStr">
        <is>
          <t>nan</t>
        </is>
      </c>
      <c r="N2924" t="b">
        <v>0</v>
      </c>
      <c r="O2924" t="n">
        <v>0.31</v>
      </c>
      <c r="P2924" t="n">
        <v>0.003161335933187449</v>
      </c>
      <c r="Q2924" t="n">
        <v>5.976487546647731</v>
      </c>
      <c r="R2924" t="n">
        <v>1.852711139460797</v>
      </c>
      <c r="S2924" t="n">
        <v>0.0009800141392881092</v>
      </c>
      <c r="T2924">
        <f>O2924*Q2924</f>
        <v/>
      </c>
      <c r="U2924">
        <f>O2924*P2924</f>
        <v/>
      </c>
    </row>
    <row r="2925">
      <c r="A2925" t="inlineStr">
        <is>
          <t>202606</t>
        </is>
      </c>
      <c r="B2925" t="inlineStr">
        <is>
          <t>Prima</t>
        </is>
      </c>
      <c r="C2925" t="inlineStr">
        <is>
          <t>F2</t>
        </is>
      </c>
      <c r="D2925" t="inlineStr">
        <is>
          <t>IN-FONDO2</t>
        </is>
      </c>
      <c r="E2925" t="inlineStr">
        <is>
          <t>2500021V2F13</t>
        </is>
      </c>
      <c r="F2925" t="inlineStr">
        <is>
          <t>US05971V2F13</t>
        </is>
      </c>
      <c r="G2925" t="inlineStr">
        <is>
          <t>BU</t>
        </is>
      </c>
      <c r="H2925" t="inlineStr">
        <is>
          <t>Mayores</t>
        </is>
      </c>
      <c r="I2925" t="inlineStr"/>
      <c r="J2925" t="inlineStr"/>
      <c r="K2925" t="inlineStr"/>
      <c r="L2925" t="inlineStr"/>
      <c r="M2925" t="inlineStr">
        <is>
          <t>nan</t>
        </is>
      </c>
      <c r="N2925" t="b">
        <v>0</v>
      </c>
      <c r="O2925" t="n">
        <v>0.44</v>
      </c>
      <c r="P2925" t="n">
        <v>0.001778716539090417</v>
      </c>
      <c r="Q2925" t="n">
        <v>11.0786529395963</v>
      </c>
      <c r="R2925" t="n">
        <v>4.874607293422373</v>
      </c>
      <c r="S2925" t="n">
        <v>0.0007826352771997834</v>
      </c>
      <c r="T2925">
        <f>O2925*Q2925</f>
        <v/>
      </c>
      <c r="U2925">
        <f>O2925*P2925</f>
        <v/>
      </c>
    </row>
    <row r="2926">
      <c r="A2926" t="inlineStr">
        <is>
          <t>202606</t>
        </is>
      </c>
      <c r="B2926" t="inlineStr">
        <is>
          <t>Prima</t>
        </is>
      </c>
      <c r="C2926" t="inlineStr">
        <is>
          <t>F1</t>
        </is>
      </c>
      <c r="D2926" t="inlineStr">
        <is>
          <t>IN-FONDO1</t>
        </is>
      </c>
      <c r="E2926" t="inlineStr">
        <is>
          <t>2223041GAR67</t>
        </is>
      </c>
      <c r="F2926" t="inlineStr">
        <is>
          <t>USP9T36GAR67</t>
        </is>
      </c>
      <c r="G2926" t="inlineStr">
        <is>
          <t>BU</t>
        </is>
      </c>
      <c r="H2926" t="inlineStr">
        <is>
          <t>Mayores</t>
        </is>
      </c>
      <c r="I2926" t="inlineStr"/>
      <c r="J2926" t="inlineStr"/>
      <c r="K2926" t="inlineStr"/>
      <c r="L2926" t="inlineStr">
        <is>
          <t>Telefónica</t>
        </is>
      </c>
      <c r="M2926" t="inlineStr">
        <is>
          <t>Telefónica</t>
        </is>
      </c>
      <c r="N2926" t="b">
        <v>0</v>
      </c>
      <c r="O2926" t="n">
        <v>2.4</v>
      </c>
      <c r="P2926" t="n">
        <v>0.006696576647923927</v>
      </c>
      <c r="Q2926" t="n">
        <v>12.65983994973187</v>
      </c>
      <c r="R2926" t="n">
        <v>30.38361587935649</v>
      </c>
      <c r="S2926" t="n">
        <v>0.01607178395501743</v>
      </c>
      <c r="T2926">
        <f>O2926*Q2926</f>
        <v/>
      </c>
      <c r="U2926">
        <f>O2926*P2926</f>
        <v/>
      </c>
    </row>
    <row r="2927">
      <c r="A2927" t="inlineStr">
        <is>
          <t>202606</t>
        </is>
      </c>
      <c r="B2927" t="inlineStr">
        <is>
          <t>Prima</t>
        </is>
      </c>
      <c r="C2927" t="inlineStr">
        <is>
          <t>F2</t>
        </is>
      </c>
      <c r="D2927" t="inlineStr">
        <is>
          <t>IN-FONDO2</t>
        </is>
      </c>
      <c r="E2927" t="inlineStr">
        <is>
          <t>2223041GAR67</t>
        </is>
      </c>
      <c r="F2927" t="inlineStr">
        <is>
          <t>USP9T36GAR67</t>
        </is>
      </c>
      <c r="G2927" t="inlineStr">
        <is>
          <t>BU</t>
        </is>
      </c>
      <c r="H2927" t="inlineStr">
        <is>
          <t>Mayores</t>
        </is>
      </c>
      <c r="I2927" t="inlineStr"/>
      <c r="J2927" t="inlineStr"/>
      <c r="K2927" t="inlineStr"/>
      <c r="L2927" t="inlineStr">
        <is>
          <t>Telefónica</t>
        </is>
      </c>
      <c r="M2927" t="inlineStr">
        <is>
          <t>Telefónica</t>
        </is>
      </c>
      <c r="N2927" t="b">
        <v>0</v>
      </c>
      <c r="O2927" t="n">
        <v>2.4</v>
      </c>
      <c r="P2927" t="n">
        <v>0.009128227255379715</v>
      </c>
      <c r="Q2927" t="n">
        <v>56.85473738712165</v>
      </c>
      <c r="R2927" t="n">
        <v>136.451369729092</v>
      </c>
      <c r="S2927" t="n">
        <v>0.02190774541291132</v>
      </c>
      <c r="T2927">
        <f>O2927*Q2927</f>
        <v/>
      </c>
      <c r="U2927">
        <f>O2927*P2927</f>
        <v/>
      </c>
    </row>
    <row r="2928">
      <c r="A2928" t="inlineStr">
        <is>
          <t>202606</t>
        </is>
      </c>
      <c r="B2928" t="inlineStr">
        <is>
          <t>Prima</t>
        </is>
      </c>
      <c r="C2928" t="inlineStr">
        <is>
          <t>F1</t>
        </is>
      </c>
      <c r="D2928" t="inlineStr">
        <is>
          <t>IN-FONDO1</t>
        </is>
      </c>
      <c r="E2928" t="inlineStr">
        <is>
          <t>3021012171A1</t>
        </is>
      </c>
      <c r="F2928" t="inlineStr">
        <is>
          <t>PAL1801171A1</t>
        </is>
      </c>
      <c r="G2928" t="inlineStr">
        <is>
          <t>BU</t>
        </is>
      </c>
      <c r="H2928" t="inlineStr">
        <is>
          <t>Mayores</t>
        </is>
      </c>
      <c r="I2928" t="inlineStr"/>
      <c r="J2928" t="inlineStr"/>
      <c r="K2928" t="inlineStr"/>
      <c r="L2928" t="inlineStr">
        <is>
          <t>InRetail Peru</t>
        </is>
      </c>
      <c r="M2928" t="inlineStr">
        <is>
          <t>InRetail Peru</t>
        </is>
      </c>
      <c r="N2928" t="b">
        <v>0</v>
      </c>
      <c r="O2928" t="n">
        <v>23.09</v>
      </c>
      <c r="P2928" t="n">
        <v>0.002007608689545213</v>
      </c>
      <c r="Q2928" t="n">
        <v>3.795372774417927</v>
      </c>
      <c r="R2928" t="n">
        <v>87.63515736130994</v>
      </c>
      <c r="S2928" t="n">
        <v>0.04635568464159896</v>
      </c>
      <c r="T2928">
        <f>O2928*Q2928</f>
        <v/>
      </c>
      <c r="U2928">
        <f>O2928*P2928</f>
        <v/>
      </c>
    </row>
    <row r="2929">
      <c r="A2929" t="inlineStr">
        <is>
          <t>202606</t>
        </is>
      </c>
      <c r="B2929" t="inlineStr">
        <is>
          <t>Prima</t>
        </is>
      </c>
      <c r="C2929" t="inlineStr">
        <is>
          <t>F3</t>
        </is>
      </c>
      <c r="D2929" t="inlineStr">
        <is>
          <t>IN-FONDO3</t>
        </is>
      </c>
      <c r="E2929" t="inlineStr">
        <is>
          <t>3021012171A1</t>
        </is>
      </c>
      <c r="F2929" t="inlineStr">
        <is>
          <t>PAL1801171A1</t>
        </is>
      </c>
      <c r="G2929" t="inlineStr">
        <is>
          <t>BU</t>
        </is>
      </c>
      <c r="H2929" t="inlineStr">
        <is>
          <t>Mayores</t>
        </is>
      </c>
      <c r="I2929" t="inlineStr"/>
      <c r="J2929" t="inlineStr"/>
      <c r="K2929" t="inlineStr"/>
      <c r="L2929" t="inlineStr">
        <is>
          <t>InRetail Peru</t>
        </is>
      </c>
      <c r="M2929" t="inlineStr">
        <is>
          <t>InRetail Peru</t>
        </is>
      </c>
      <c r="N2929" t="b">
        <v>0</v>
      </c>
      <c r="O2929" t="n">
        <v>23.09</v>
      </c>
      <c r="P2929" t="n">
        <v>0.03202571561854702</v>
      </c>
      <c r="Q2929" t="n">
        <v>27.39973581611739</v>
      </c>
      <c r="R2929" t="n">
        <v>632.6598999941506</v>
      </c>
      <c r="S2929" t="n">
        <v>0.7394737736322505</v>
      </c>
      <c r="T2929">
        <f>O2929*Q2929</f>
        <v/>
      </c>
      <c r="U2929">
        <f>O2929*P2929</f>
        <v/>
      </c>
    </row>
    <row r="2930">
      <c r="A2930" t="inlineStr">
        <is>
          <t>202606</t>
        </is>
      </c>
      <c r="B2930" t="inlineStr">
        <is>
          <t>Prima</t>
        </is>
      </c>
      <c r="C2930" t="inlineStr">
        <is>
          <t>F2</t>
        </is>
      </c>
      <c r="D2930" t="inlineStr">
        <is>
          <t>IN-FONDO2</t>
        </is>
      </c>
      <c r="E2930" t="inlineStr">
        <is>
          <t>3021012171A1</t>
        </is>
      </c>
      <c r="F2930" t="inlineStr">
        <is>
          <t>PAL1801171A1</t>
        </is>
      </c>
      <c r="G2930" t="inlineStr">
        <is>
          <t>BU</t>
        </is>
      </c>
      <c r="H2930" t="inlineStr">
        <is>
          <t>Mayores</t>
        </is>
      </c>
      <c r="I2930" t="inlineStr"/>
      <c r="J2930" t="inlineStr"/>
      <c r="K2930" t="inlineStr"/>
      <c r="L2930" t="inlineStr">
        <is>
          <t>InRetail Peru</t>
        </is>
      </c>
      <c r="M2930" t="inlineStr">
        <is>
          <t>InRetail Peru</t>
        </is>
      </c>
      <c r="N2930" t="b">
        <v>0</v>
      </c>
      <c r="O2930" t="n">
        <v>23.09</v>
      </c>
      <c r="P2930" t="n">
        <v>0.02397500379875556</v>
      </c>
      <c r="Q2930" t="n">
        <v>149.3271920930928</v>
      </c>
      <c r="R2930" t="n">
        <v>3447.964865429512</v>
      </c>
      <c r="S2930" t="n">
        <v>0.553582837713266</v>
      </c>
      <c r="T2930">
        <f>O2930*Q2930</f>
        <v/>
      </c>
      <c r="U2930">
        <f>O2930*P2930</f>
        <v/>
      </c>
    </row>
    <row r="2931">
      <c r="A2931" t="inlineStr">
        <is>
          <t>202606</t>
        </is>
      </c>
      <c r="B2931" t="inlineStr">
        <is>
          <t>Prima</t>
        </is>
      </c>
      <c r="C2931" t="inlineStr">
        <is>
          <t>F1</t>
        </is>
      </c>
      <c r="D2931" t="inlineStr">
        <is>
          <t>IN-FONDO1</t>
        </is>
      </c>
      <c r="E2931" t="inlineStr">
        <is>
          <t>300013200002</t>
        </is>
      </c>
      <c r="F2931" t="inlineStr">
        <is>
          <t>PAL2400671A3</t>
        </is>
      </c>
      <c r="G2931" t="inlineStr">
        <is>
          <t>BU</t>
        </is>
      </c>
      <c r="H2931" t="inlineStr">
        <is>
          <t>Mayores</t>
        </is>
      </c>
      <c r="I2931" t="inlineStr"/>
      <c r="J2931" t="inlineStr"/>
      <c r="K2931" t="inlineStr"/>
      <c r="L2931" t="inlineStr">
        <is>
          <t>Intergroup</t>
        </is>
      </c>
      <c r="M2931" t="inlineStr">
        <is>
          <t>Intergroup</t>
        </is>
      </c>
      <c r="N2931" t="b">
        <v>0</v>
      </c>
      <c r="O2931" t="n">
        <v>0.34</v>
      </c>
      <c r="P2931" t="n">
        <v>0.001352330622309948</v>
      </c>
      <c r="Q2931" t="n">
        <v>2.556573326592607</v>
      </c>
      <c r="R2931" t="n">
        <v>0.8692349310414865</v>
      </c>
      <c r="S2931" t="n">
        <v>0.0004597924115853824</v>
      </c>
      <c r="T2931">
        <f>O2931*Q2931</f>
        <v/>
      </c>
      <c r="U2931">
        <f>O2931*P2931</f>
        <v/>
      </c>
    </row>
    <row r="2932">
      <c r="A2932" t="inlineStr">
        <is>
          <t>202606</t>
        </is>
      </c>
      <c r="B2932" t="inlineStr">
        <is>
          <t>Prima</t>
        </is>
      </c>
      <c r="C2932" t="inlineStr">
        <is>
          <t>F3</t>
        </is>
      </c>
      <c r="D2932" t="inlineStr">
        <is>
          <t>IN-FONDO3</t>
        </is>
      </c>
      <c r="E2932" t="inlineStr">
        <is>
          <t>300013200002</t>
        </is>
      </c>
      <c r="F2932" t="inlineStr">
        <is>
          <t>PAL2400671A3</t>
        </is>
      </c>
      <c r="G2932" t="inlineStr">
        <is>
          <t>BU</t>
        </is>
      </c>
      <c r="H2932" t="inlineStr">
        <is>
          <t>Mayores</t>
        </is>
      </c>
      <c r="I2932" t="inlineStr"/>
      <c r="J2932" t="inlineStr"/>
      <c r="K2932" t="inlineStr"/>
      <c r="L2932" t="inlineStr">
        <is>
          <t>Intergroup</t>
        </is>
      </c>
      <c r="M2932" t="inlineStr">
        <is>
          <t>Intergroup</t>
        </is>
      </c>
      <c r="N2932" t="b">
        <v>0</v>
      </c>
      <c r="O2932" t="n">
        <v>0.34</v>
      </c>
      <c r="P2932" t="n">
        <v>0.01045784734570873</v>
      </c>
      <c r="Q2932" t="n">
        <v>8.947255321025795</v>
      </c>
      <c r="R2932" t="n">
        <v>3.04206680914877</v>
      </c>
      <c r="S2932" t="n">
        <v>0.003555668097540968</v>
      </c>
      <c r="T2932">
        <f>O2932*Q2932</f>
        <v/>
      </c>
      <c r="U2932">
        <f>O2932*P2932</f>
        <v/>
      </c>
    </row>
    <row r="2933">
      <c r="A2933" t="inlineStr">
        <is>
          <t>202606</t>
        </is>
      </c>
      <c r="B2933" t="inlineStr">
        <is>
          <t>Prima</t>
        </is>
      </c>
      <c r="C2933" t="inlineStr">
        <is>
          <t>F2</t>
        </is>
      </c>
      <c r="D2933" t="inlineStr">
        <is>
          <t>IN-FONDO2</t>
        </is>
      </c>
      <c r="E2933" t="inlineStr">
        <is>
          <t>300013200002</t>
        </is>
      </c>
      <c r="F2933" t="inlineStr">
        <is>
          <t>PAL2400671A3</t>
        </is>
      </c>
      <c r="G2933" t="inlineStr">
        <is>
          <t>BU</t>
        </is>
      </c>
      <c r="H2933" t="inlineStr">
        <is>
          <t>Mayores</t>
        </is>
      </c>
      <c r="I2933" t="inlineStr"/>
      <c r="J2933" t="inlineStr"/>
      <c r="K2933" t="inlineStr"/>
      <c r="L2933" t="inlineStr">
        <is>
          <t>Intergroup</t>
        </is>
      </c>
      <c r="M2933" t="inlineStr">
        <is>
          <t>Intergroup</t>
        </is>
      </c>
      <c r="N2933" t="b">
        <v>0</v>
      </c>
      <c r="O2933" t="n">
        <v>0.34</v>
      </c>
      <c r="P2933" t="n">
        <v>0.01303727050003265</v>
      </c>
      <c r="Q2933" t="n">
        <v>81.20203077628034</v>
      </c>
      <c r="R2933" t="n">
        <v>27.60869046393532</v>
      </c>
      <c r="S2933" t="n">
        <v>0.004432671970011102</v>
      </c>
      <c r="T2933">
        <f>O2933*Q2933</f>
        <v/>
      </c>
      <c r="U2933">
        <f>O2933*P2933</f>
        <v/>
      </c>
    </row>
    <row r="2934">
      <c r="A2934" t="inlineStr">
        <is>
          <t>202606</t>
        </is>
      </c>
      <c r="B2934" t="inlineStr">
        <is>
          <t>Prima</t>
        </is>
      </c>
      <c r="C2934" t="inlineStr">
        <is>
          <t>F2</t>
        </is>
      </c>
      <c r="D2934" t="inlineStr">
        <is>
          <t>IN-FONDO2</t>
        </is>
      </c>
      <c r="E2934" t="inlineStr">
        <is>
          <t>302012200001</t>
        </is>
      </c>
      <c r="F2934" t="inlineStr">
        <is>
          <t>BMG2519Y1084</t>
        </is>
      </c>
      <c r="G2934" t="inlineStr">
        <is>
          <t>BU</t>
        </is>
      </c>
      <c r="H2934" t="inlineStr">
        <is>
          <t>Mayores</t>
        </is>
      </c>
      <c r="I2934" t="inlineStr"/>
      <c r="J2934" t="inlineStr"/>
      <c r="K2934" t="inlineStr"/>
      <c r="L2934" t="inlineStr">
        <is>
          <t>Credicorp*</t>
        </is>
      </c>
      <c r="M2934" t="inlineStr">
        <is>
          <t>Credicorp</t>
        </is>
      </c>
      <c r="N2934" t="b">
        <v>0</v>
      </c>
      <c r="O2934" t="n">
        <v>0.47</v>
      </c>
      <c r="P2934" t="n">
        <v>0.05700016568400027</v>
      </c>
      <c r="Q2934" t="n">
        <v>355.0228713988619</v>
      </c>
      <c r="R2934" t="n">
        <v>166.8607495574651</v>
      </c>
      <c r="S2934" t="n">
        <v>0.02679007787148013</v>
      </c>
      <c r="T2934">
        <f>O2934*Q2934</f>
        <v/>
      </c>
      <c r="U2934">
        <f>O2934*P2934</f>
        <v/>
      </c>
    </row>
    <row r="2935">
      <c r="A2935" t="inlineStr">
        <is>
          <t>202606</t>
        </is>
      </c>
      <c r="B2935" t="inlineStr">
        <is>
          <t>Prima</t>
        </is>
      </c>
      <c r="C2935" t="inlineStr">
        <is>
          <t>F3</t>
        </is>
      </c>
      <c r="D2935" t="inlineStr">
        <is>
          <t>IN-FONDO3</t>
        </is>
      </c>
      <c r="E2935" t="inlineStr">
        <is>
          <t>302012200001</t>
        </is>
      </c>
      <c r="F2935" t="inlineStr">
        <is>
          <t>BMG2519Y1084</t>
        </is>
      </c>
      <c r="G2935" t="inlineStr">
        <is>
          <t>BU</t>
        </is>
      </c>
      <c r="H2935" t="inlineStr">
        <is>
          <t>Mayores</t>
        </is>
      </c>
      <c r="I2935" t="inlineStr"/>
      <c r="J2935" t="inlineStr"/>
      <c r="K2935" t="inlineStr"/>
      <c r="L2935" t="inlineStr">
        <is>
          <t>Credicorp*</t>
        </is>
      </c>
      <c r="M2935" t="inlineStr">
        <is>
          <t>Credicorp</t>
        </is>
      </c>
      <c r="N2935" t="b">
        <v>0</v>
      </c>
      <c r="O2935" t="n">
        <v>0.47</v>
      </c>
      <c r="P2935" t="n">
        <v>0.07390807160742338</v>
      </c>
      <c r="Q2935" t="n">
        <v>63.23236179457348</v>
      </c>
      <c r="R2935" t="n">
        <v>29.71921004344953</v>
      </c>
      <c r="S2935" t="n">
        <v>0.03473679365548898</v>
      </c>
      <c r="T2935">
        <f>O2935*Q2935</f>
        <v/>
      </c>
      <c r="U2935">
        <f>O2935*P2935</f>
        <v/>
      </c>
    </row>
    <row r="2936">
      <c r="A2936" t="inlineStr">
        <is>
          <t>202606</t>
        </is>
      </c>
      <c r="B2936" t="inlineStr">
        <is>
          <t>Prima</t>
        </is>
      </c>
      <c r="C2936" t="inlineStr">
        <is>
          <t>F1</t>
        </is>
      </c>
      <c r="D2936" t="inlineStr">
        <is>
          <t>IN-FONDO1</t>
        </is>
      </c>
      <c r="E2936" t="inlineStr">
        <is>
          <t>302012200001</t>
        </is>
      </c>
      <c r="F2936" t="inlineStr">
        <is>
          <t>BMG2519Y1084</t>
        </is>
      </c>
      <c r="G2936" t="inlineStr">
        <is>
          <t>BU</t>
        </is>
      </c>
      <c r="H2936" t="inlineStr">
        <is>
          <t>Mayores</t>
        </is>
      </c>
      <c r="I2936" t="inlineStr"/>
      <c r="J2936" t="inlineStr"/>
      <c r="K2936" t="inlineStr"/>
      <c r="L2936" t="inlineStr">
        <is>
          <t>Credicorp*</t>
        </is>
      </c>
      <c r="M2936" t="inlineStr">
        <is>
          <t>Credicorp</t>
        </is>
      </c>
      <c r="N2936" t="b">
        <v>0</v>
      </c>
      <c r="O2936" t="n">
        <v>0.47</v>
      </c>
      <c r="P2936" t="n">
        <v>0.006080016807341585</v>
      </c>
      <c r="Q2936" t="n">
        <v>11.49423708851105</v>
      </c>
      <c r="R2936" t="n">
        <v>5.402291431600195</v>
      </c>
      <c r="S2936" t="n">
        <v>0.002857607899450545</v>
      </c>
      <c r="T2936">
        <f>O2936*Q2936</f>
        <v/>
      </c>
      <c r="U2936">
        <f>O2936*P2936</f>
        <v/>
      </c>
    </row>
    <row r="2937">
      <c r="A2937" t="inlineStr">
        <is>
          <t>202606</t>
        </is>
      </c>
      <c r="B2937" t="inlineStr">
        <is>
          <t>Prima</t>
        </is>
      </c>
      <c r="C2937" t="inlineStr">
        <is>
          <t>F1</t>
        </is>
      </c>
      <c r="D2937" t="inlineStr">
        <is>
          <t>IN-FONDO1</t>
        </is>
      </c>
      <c r="E2937" t="inlineStr">
        <is>
          <t>302029100001</t>
        </is>
      </c>
      <c r="F2937" t="inlineStr">
        <is>
          <t>PEP736581005</t>
        </is>
      </c>
      <c r="G2937" t="inlineStr">
        <is>
          <t>BU</t>
        </is>
      </c>
      <c r="H2937" t="inlineStr">
        <is>
          <t>Mayores</t>
        </is>
      </c>
      <c r="I2937" t="inlineStr"/>
      <c r="J2937" t="inlineStr"/>
      <c r="K2937" t="inlineStr"/>
      <c r="L2937" t="inlineStr">
        <is>
          <t>Aenza</t>
        </is>
      </c>
      <c r="M2937" t="inlineStr">
        <is>
          <t>Aenza</t>
        </is>
      </c>
      <c r="N2937" t="b">
        <v>0</v>
      </c>
      <c r="O2937" t="n">
        <v>140.61</v>
      </c>
      <c r="P2937" t="n">
        <v>0.001029543669178871</v>
      </c>
      <c r="Q2937" t="n">
        <v>1.946346433159242</v>
      </c>
      <c r="R2937" t="n">
        <v>273.675771966521</v>
      </c>
      <c r="S2937" t="n">
        <v>0.1447641353232411</v>
      </c>
      <c r="T2937">
        <f>O2937*Q2937</f>
        <v/>
      </c>
      <c r="U2937">
        <f>O2937*P2937</f>
        <v/>
      </c>
    </row>
    <row r="2938">
      <c r="A2938" t="inlineStr">
        <is>
          <t>202606</t>
        </is>
      </c>
      <c r="B2938" t="inlineStr">
        <is>
          <t>Prima</t>
        </is>
      </c>
      <c r="C2938" t="inlineStr">
        <is>
          <t>F3</t>
        </is>
      </c>
      <c r="D2938" t="inlineStr">
        <is>
          <t>IN-FONDO3</t>
        </is>
      </c>
      <c r="E2938" t="inlineStr">
        <is>
          <t>302029100001</t>
        </is>
      </c>
      <c r="F2938" t="inlineStr">
        <is>
          <t>PEP736581005</t>
        </is>
      </c>
      <c r="G2938" t="inlineStr">
        <is>
          <t>BU</t>
        </is>
      </c>
      <c r="H2938" t="inlineStr">
        <is>
          <t>Mayores</t>
        </is>
      </c>
      <c r="I2938" t="inlineStr"/>
      <c r="J2938" t="inlineStr"/>
      <c r="K2938" t="inlineStr"/>
      <c r="L2938" t="inlineStr">
        <is>
          <t>Aenza</t>
        </is>
      </c>
      <c r="M2938" t="inlineStr">
        <is>
          <t>Aenza</t>
        </is>
      </c>
      <c r="N2938" t="b">
        <v>0</v>
      </c>
      <c r="O2938" t="n">
        <v>140.61</v>
      </c>
      <c r="P2938" t="n">
        <v>0.01186365090485223</v>
      </c>
      <c r="Q2938" t="n">
        <v>10.14999647406289</v>
      </c>
      <c r="R2938" t="n">
        <v>1427.191004217983</v>
      </c>
      <c r="S2938" t="n">
        <v>1.668147953731272</v>
      </c>
      <c r="T2938">
        <f>O2938*Q2938</f>
        <v/>
      </c>
      <c r="U2938">
        <f>O2938*P2938</f>
        <v/>
      </c>
    </row>
    <row r="2939">
      <c r="A2939" t="inlineStr">
        <is>
          <t>202606</t>
        </is>
      </c>
      <c r="B2939" t="inlineStr">
        <is>
          <t>Prima</t>
        </is>
      </c>
      <c r="C2939" t="inlineStr">
        <is>
          <t>F2</t>
        </is>
      </c>
      <c r="D2939" t="inlineStr">
        <is>
          <t>IN-FONDO2</t>
        </is>
      </c>
      <c r="E2939" t="inlineStr">
        <is>
          <t>302029100001</t>
        </is>
      </c>
      <c r="F2939" t="inlineStr">
        <is>
          <t>PEP736581005</t>
        </is>
      </c>
      <c r="G2939" t="inlineStr">
        <is>
          <t>BU</t>
        </is>
      </c>
      <c r="H2939" t="inlineStr">
        <is>
          <t>Mayores</t>
        </is>
      </c>
      <c r="I2939" t="inlineStr"/>
      <c r="J2939" t="inlineStr"/>
      <c r="K2939" t="inlineStr"/>
      <c r="L2939" t="inlineStr">
        <is>
          <t>Aenza</t>
        </is>
      </c>
      <c r="M2939" t="inlineStr">
        <is>
          <t>Aenza</t>
        </is>
      </c>
      <c r="N2939" t="b">
        <v>0</v>
      </c>
      <c r="O2939" t="n">
        <v>140.61</v>
      </c>
      <c r="P2939" t="n">
        <v>0.002338637046052939</v>
      </c>
      <c r="Q2939" t="n">
        <v>14.56609168212507</v>
      </c>
      <c r="R2939" t="n">
        <v>2048.138151423606</v>
      </c>
      <c r="S2939" t="n">
        <v>0.3288357550455038</v>
      </c>
      <c r="T2939">
        <f>O2939*Q2939</f>
        <v/>
      </c>
      <c r="U2939">
        <f>O2939*P2939</f>
        <v/>
      </c>
    </row>
    <row r="2940">
      <c r="A2940" t="inlineStr">
        <is>
          <t>202606</t>
        </is>
      </c>
      <c r="B2940" t="inlineStr">
        <is>
          <t>Prima</t>
        </is>
      </c>
      <c r="C2940" t="inlineStr">
        <is>
          <t>F1</t>
        </is>
      </c>
      <c r="D2940" t="inlineStr">
        <is>
          <t>IN-FONDO1</t>
        </is>
      </c>
      <c r="E2940" t="inlineStr">
        <is>
          <t>302107100001</t>
        </is>
      </c>
      <c r="F2940" t="inlineStr">
        <is>
          <t>PEP736001004</t>
        </is>
      </c>
      <c r="G2940" t="inlineStr">
        <is>
          <t>BU</t>
        </is>
      </c>
      <c r="H2940" t="inlineStr">
        <is>
          <t>Mayores</t>
        </is>
      </c>
      <c r="I2940" t="inlineStr"/>
      <c r="J2940" t="inlineStr"/>
      <c r="K2940" t="inlineStr"/>
      <c r="L2940" t="inlineStr">
        <is>
          <t>Ferreyros</t>
        </is>
      </c>
      <c r="M2940" t="inlineStr">
        <is>
          <t>Ferreyros</t>
        </is>
      </c>
      <c r="N2940" t="b">
        <v>0</v>
      </c>
      <c r="O2940" t="n">
        <v>6.24</v>
      </c>
      <c r="P2940" t="n">
        <v>0.006184030932219803</v>
      </c>
      <c r="Q2940" t="n">
        <v>11.69087519820519</v>
      </c>
      <c r="R2940" t="n">
        <v>72.9510612368004</v>
      </c>
      <c r="S2940" t="n">
        <v>0.03858835301705157</v>
      </c>
      <c r="T2940">
        <f>O2940*Q2940</f>
        <v/>
      </c>
      <c r="U2940">
        <f>O2940*P2940</f>
        <v/>
      </c>
    </row>
    <row r="2941">
      <c r="A2941" t="inlineStr">
        <is>
          <t>202606</t>
        </is>
      </c>
      <c r="B2941" t="inlineStr">
        <is>
          <t>Prima</t>
        </is>
      </c>
      <c r="C2941" t="inlineStr">
        <is>
          <t>F3</t>
        </is>
      </c>
      <c r="D2941" t="inlineStr">
        <is>
          <t>IN-FONDO3</t>
        </is>
      </c>
      <c r="E2941" t="inlineStr">
        <is>
          <t>302107100001</t>
        </is>
      </c>
      <c r="F2941" t="inlineStr">
        <is>
          <t>PEP736001004</t>
        </is>
      </c>
      <c r="G2941" t="inlineStr">
        <is>
          <t>BU</t>
        </is>
      </c>
      <c r="H2941" t="inlineStr">
        <is>
          <t>Mayores</t>
        </is>
      </c>
      <c r="I2941" t="inlineStr"/>
      <c r="J2941" t="inlineStr"/>
      <c r="K2941" t="inlineStr"/>
      <c r="L2941" t="inlineStr">
        <is>
          <t>Ferreyros</t>
        </is>
      </c>
      <c r="M2941" t="inlineStr">
        <is>
          <t>Ferreyros</t>
        </is>
      </c>
      <c r="N2941" t="b">
        <v>0</v>
      </c>
      <c r="O2941" t="n">
        <v>6.24</v>
      </c>
      <c r="P2941" t="n">
        <v>0.02804831416128835</v>
      </c>
      <c r="Q2941" t="n">
        <v>23.99685325569103</v>
      </c>
      <c r="R2941" t="n">
        <v>149.740364315512</v>
      </c>
      <c r="S2941" t="n">
        <v>0.1750214803664393</v>
      </c>
      <c r="T2941">
        <f>O2941*Q2941</f>
        <v/>
      </c>
      <c r="U2941">
        <f>O2941*P2941</f>
        <v/>
      </c>
    </row>
    <row r="2942">
      <c r="A2942" t="inlineStr">
        <is>
          <t>202606</t>
        </is>
      </c>
      <c r="B2942" t="inlineStr">
        <is>
          <t>Prima</t>
        </is>
      </c>
      <c r="C2942" t="inlineStr">
        <is>
          <t>F2</t>
        </is>
      </c>
      <c r="D2942" t="inlineStr">
        <is>
          <t>IN-FONDO2</t>
        </is>
      </c>
      <c r="E2942" t="inlineStr">
        <is>
          <t>302107100001</t>
        </is>
      </c>
      <c r="F2942" t="inlineStr">
        <is>
          <t>PEP736001004</t>
        </is>
      </c>
      <c r="G2942" t="inlineStr">
        <is>
          <t>BU</t>
        </is>
      </c>
      <c r="H2942" t="inlineStr">
        <is>
          <t>Mayores</t>
        </is>
      </c>
      <c r="I2942" t="inlineStr"/>
      <c r="J2942" t="inlineStr"/>
      <c r="K2942" t="inlineStr"/>
      <c r="L2942" t="inlineStr">
        <is>
          <t>Ferreyros</t>
        </is>
      </c>
      <c r="M2942" t="inlineStr">
        <is>
          <t>Ferreyros</t>
        </is>
      </c>
      <c r="N2942" t="b">
        <v>0</v>
      </c>
      <c r="O2942" t="n">
        <v>6.24</v>
      </c>
      <c r="P2942" t="n">
        <v>0.01146439166181781</v>
      </c>
      <c r="Q2942" t="n">
        <v>71.40542834881963</v>
      </c>
      <c r="R2942" t="n">
        <v>445.5698728966345</v>
      </c>
      <c r="S2942" t="n">
        <v>0.07153780396974313</v>
      </c>
      <c r="T2942">
        <f>O2942*Q2942</f>
        <v/>
      </c>
      <c r="U2942">
        <f>O2942*P2942</f>
        <v/>
      </c>
    </row>
    <row r="2943">
      <c r="A2943" t="inlineStr">
        <is>
          <t>202606</t>
        </is>
      </c>
      <c r="B2943" t="inlineStr">
        <is>
          <t>Prima</t>
        </is>
      </c>
      <c r="C2943" t="inlineStr">
        <is>
          <t>F2</t>
        </is>
      </c>
      <c r="D2943" t="inlineStr">
        <is>
          <t>IN-FONDO2</t>
        </is>
      </c>
      <c r="E2943" t="inlineStr">
        <is>
          <t>302043100001</t>
        </is>
      </c>
      <c r="F2943" t="inlineStr">
        <is>
          <t>PEP648011109</t>
        </is>
      </c>
      <c r="G2943" t="inlineStr">
        <is>
          <t>BU</t>
        </is>
      </c>
      <c r="H2943" t="inlineStr">
        <is>
          <t>Mayores</t>
        </is>
      </c>
      <c r="I2943" t="inlineStr"/>
      <c r="J2943" t="inlineStr"/>
      <c r="K2943" t="inlineStr"/>
      <c r="L2943" t="inlineStr">
        <is>
          <t>Volcan*</t>
        </is>
      </c>
      <c r="M2943" t="inlineStr">
        <is>
          <t>Volcan</t>
        </is>
      </c>
      <c r="N2943" t="b">
        <v>0</v>
      </c>
      <c r="O2943" t="n">
        <v>113.85</v>
      </c>
      <c r="P2943" t="n">
        <v>5.434415886383175e-08</v>
      </c>
      <c r="Q2943" t="n">
        <v>0.0003384800568923442</v>
      </c>
      <c r="R2943" t="n">
        <v>0.03853595447719339</v>
      </c>
      <c r="S2943" t="n">
        <v>6.187082486647244e-06</v>
      </c>
      <c r="T2943">
        <f>O2943*Q2943</f>
        <v/>
      </c>
      <c r="U2943">
        <f>O2943*P2943</f>
        <v/>
      </c>
    </row>
    <row r="2944">
      <c r="A2944" t="inlineStr">
        <is>
          <t>202606</t>
        </is>
      </c>
      <c r="B2944" t="inlineStr">
        <is>
          <t>Prima</t>
        </is>
      </c>
      <c r="C2944" t="inlineStr">
        <is>
          <t>F2</t>
        </is>
      </c>
      <c r="D2944" t="inlineStr">
        <is>
          <t>IN-FONDO2</t>
        </is>
      </c>
      <c r="E2944" t="inlineStr">
        <is>
          <t>302043100002</t>
        </is>
      </c>
      <c r="F2944" t="inlineStr">
        <is>
          <t>PEP648014202</t>
        </is>
      </c>
      <c r="G2944" t="inlineStr">
        <is>
          <t>BU</t>
        </is>
      </c>
      <c r="H2944" t="inlineStr">
        <is>
          <t>Mayores</t>
        </is>
      </c>
      <c r="I2944" t="inlineStr"/>
      <c r="J2944" t="inlineStr"/>
      <c r="K2944" t="inlineStr"/>
      <c r="L2944" t="inlineStr">
        <is>
          <t>Volcan*</t>
        </is>
      </c>
      <c r="M2944" t="inlineStr">
        <is>
          <t>Volcan</t>
        </is>
      </c>
      <c r="N2944" t="b">
        <v>0</v>
      </c>
      <c r="O2944" t="n">
        <v>113.85</v>
      </c>
      <c r="P2944" t="n">
        <v>0.0009895983842597071</v>
      </c>
      <c r="Q2944" t="n">
        <v>6.163667345447253</v>
      </c>
      <c r="R2944" t="n">
        <v>701.7335272791697</v>
      </c>
      <c r="S2944" t="n">
        <v>0.1126657760479677</v>
      </c>
      <c r="T2944">
        <f>O2944*Q2944</f>
        <v/>
      </c>
      <c r="U2944">
        <f>O2944*P2944</f>
        <v/>
      </c>
    </row>
    <row r="2945">
      <c r="A2945" t="inlineStr">
        <is>
          <t>202606</t>
        </is>
      </c>
      <c r="B2945" t="inlineStr">
        <is>
          <t>Prima</t>
        </is>
      </c>
      <c r="C2945" t="inlineStr">
        <is>
          <t>F3</t>
        </is>
      </c>
      <c r="D2945" t="inlineStr">
        <is>
          <t>IN-FONDO3</t>
        </is>
      </c>
      <c r="E2945" t="inlineStr">
        <is>
          <t>302043100002</t>
        </is>
      </c>
      <c r="F2945" t="inlineStr">
        <is>
          <t>PEP648014202</t>
        </is>
      </c>
      <c r="G2945" t="inlineStr">
        <is>
          <t>BU</t>
        </is>
      </c>
      <c r="H2945" t="inlineStr">
        <is>
          <t>Mayores</t>
        </is>
      </c>
      <c r="I2945" t="inlineStr"/>
      <c r="J2945" t="inlineStr"/>
      <c r="K2945" t="inlineStr"/>
      <c r="L2945" t="inlineStr">
        <is>
          <t>Volcan*</t>
        </is>
      </c>
      <c r="M2945" t="inlineStr">
        <is>
          <t>Volcan</t>
        </is>
      </c>
      <c r="N2945" t="b">
        <v>0</v>
      </c>
      <c r="O2945" t="n">
        <v>113.85</v>
      </c>
      <c r="P2945" t="n">
        <v>0.009334320638018328</v>
      </c>
      <c r="Q2945" t="n">
        <v>7.986017316550384</v>
      </c>
      <c r="R2945" t="n">
        <v>909.2080714892611</v>
      </c>
      <c r="S2945" t="n">
        <v>1.062712404638386</v>
      </c>
      <c r="T2945">
        <f>O2945*Q2945</f>
        <v/>
      </c>
      <c r="U2945">
        <f>O2945*P2945</f>
        <v/>
      </c>
    </row>
    <row r="2946">
      <c r="A2946" t="inlineStr">
        <is>
          <t>202606</t>
        </is>
      </c>
      <c r="B2946" t="inlineStr">
        <is>
          <t>Prima</t>
        </is>
      </c>
      <c r="C2946" t="inlineStr">
        <is>
          <t>F1</t>
        </is>
      </c>
      <c r="D2946" t="inlineStr">
        <is>
          <t>IN-FONDO1</t>
        </is>
      </c>
      <c r="E2946" t="inlineStr">
        <is>
          <t>302043100002</t>
        </is>
      </c>
      <c r="F2946" t="inlineStr">
        <is>
          <t>PEP648014202</t>
        </is>
      </c>
      <c r="G2946" t="inlineStr">
        <is>
          <t>BU</t>
        </is>
      </c>
      <c r="H2946" t="inlineStr">
        <is>
          <t>Mayores</t>
        </is>
      </c>
      <c r="I2946" t="inlineStr"/>
      <c r="J2946" t="inlineStr"/>
      <c r="K2946" t="inlineStr"/>
      <c r="L2946" t="inlineStr">
        <is>
          <t>Volcan*</t>
        </is>
      </c>
      <c r="M2946" t="inlineStr">
        <is>
          <t>Volcan</t>
        </is>
      </c>
      <c r="N2946" t="b">
        <v>0</v>
      </c>
      <c r="O2946" t="n">
        <v>113.85</v>
      </c>
      <c r="P2946" t="n">
        <v>0.001536721474792301</v>
      </c>
      <c r="Q2946" t="n">
        <v>2.905163181282751</v>
      </c>
      <c r="R2946" t="n">
        <v>330.7528281890412</v>
      </c>
      <c r="S2946" t="n">
        <v>0.1749557399051035</v>
      </c>
      <c r="T2946">
        <f>O2946*Q2946</f>
        <v/>
      </c>
      <c r="U2946">
        <f>O2946*P2946</f>
        <v/>
      </c>
    </row>
    <row r="2947">
      <c r="A2947" t="inlineStr">
        <is>
          <t>202606</t>
        </is>
      </c>
      <c r="B2947" t="inlineStr">
        <is>
          <t>Prima</t>
        </is>
      </c>
      <c r="C2947" t="inlineStr">
        <is>
          <t>F3</t>
        </is>
      </c>
      <c r="D2947" t="inlineStr">
        <is>
          <t>IN-FONDO3</t>
        </is>
      </c>
      <c r="E2947" t="inlineStr">
        <is>
          <t>302845100002</t>
        </is>
      </c>
      <c r="F2947" t="inlineStr">
        <is>
          <t>PEP620001003</t>
        </is>
      </c>
      <c r="G2947" t="inlineStr">
        <is>
          <t>BU</t>
        </is>
      </c>
      <c r="H2947" t="inlineStr">
        <is>
          <t>Mayores</t>
        </is>
      </c>
      <c r="I2947" t="inlineStr"/>
      <c r="J2947" t="inlineStr"/>
      <c r="K2947" t="inlineStr"/>
      <c r="L2947" t="inlineStr">
        <is>
          <t>Nexa Resources Perú</t>
        </is>
      </c>
      <c r="M2947" t="inlineStr">
        <is>
          <t>Nexa Resources Perú</t>
        </is>
      </c>
      <c r="N2947" t="b">
        <v>0</v>
      </c>
      <c r="O2947" t="n">
        <v>167.61</v>
      </c>
      <c r="P2947" t="n">
        <v>0.009492819428519234</v>
      </c>
      <c r="Q2947" t="n">
        <v>8.121621623995862</v>
      </c>
      <c r="R2947" t="n">
        <v>1361.265000397947</v>
      </c>
      <c r="S2947" t="n">
        <v>1.591091464414109</v>
      </c>
      <c r="T2947">
        <f>O2947*Q2947</f>
        <v/>
      </c>
      <c r="U2947">
        <f>O2947*P2947</f>
        <v/>
      </c>
    </row>
    <row r="2948">
      <c r="A2948" t="inlineStr">
        <is>
          <t>202606</t>
        </is>
      </c>
      <c r="B2948" t="inlineStr">
        <is>
          <t>Prima</t>
        </is>
      </c>
      <c r="C2948" t="inlineStr">
        <is>
          <t>F1</t>
        </is>
      </c>
      <c r="D2948" t="inlineStr">
        <is>
          <t>IN-FONDO1</t>
        </is>
      </c>
      <c r="E2948" t="inlineStr">
        <is>
          <t>302845100002</t>
        </is>
      </c>
      <c r="F2948" t="inlineStr">
        <is>
          <t>PEP620001003</t>
        </is>
      </c>
      <c r="G2948" t="inlineStr">
        <is>
          <t>BU</t>
        </is>
      </c>
      <c r="H2948" t="inlineStr">
        <is>
          <t>Mayores</t>
        </is>
      </c>
      <c r="I2948" t="inlineStr"/>
      <c r="J2948" t="inlineStr"/>
      <c r="K2948" t="inlineStr"/>
      <c r="L2948" t="inlineStr">
        <is>
          <t>Nexa Resources Perú</t>
        </is>
      </c>
      <c r="M2948" t="inlineStr">
        <is>
          <t>Nexa Resources Perú</t>
        </is>
      </c>
      <c r="N2948" t="b">
        <v>0</v>
      </c>
      <c r="O2948" t="n">
        <v>167.61</v>
      </c>
      <c r="P2948" t="n">
        <v>1.038698354772155e-05</v>
      </c>
      <c r="Q2948" t="n">
        <v>0.01963653314046958</v>
      </c>
      <c r="R2948" t="n">
        <v>3.291279319674107</v>
      </c>
      <c r="S2948" t="n">
        <v>0.001740962312433608</v>
      </c>
      <c r="T2948">
        <f>O2948*Q2948</f>
        <v/>
      </c>
      <c r="U2948">
        <f>O2948*P2948</f>
        <v/>
      </c>
    </row>
    <row r="2949">
      <c r="A2949" t="inlineStr">
        <is>
          <t>202606</t>
        </is>
      </c>
      <c r="B2949" t="inlineStr">
        <is>
          <t>Prima</t>
        </is>
      </c>
      <c r="C2949" t="inlineStr">
        <is>
          <t>F2</t>
        </is>
      </c>
      <c r="D2949" t="inlineStr">
        <is>
          <t>IN-FONDO2</t>
        </is>
      </c>
      <c r="E2949" t="inlineStr">
        <is>
          <t>302845100002</t>
        </is>
      </c>
      <c r="F2949" t="inlineStr">
        <is>
          <t>PEP620001003</t>
        </is>
      </c>
      <c r="G2949" t="inlineStr">
        <is>
          <t>BU</t>
        </is>
      </c>
      <c r="H2949" t="inlineStr">
        <is>
          <t>Mayores</t>
        </is>
      </c>
      <c r="I2949" t="inlineStr"/>
      <c r="J2949" t="inlineStr"/>
      <c r="K2949" t="inlineStr"/>
      <c r="L2949" t="inlineStr">
        <is>
          <t>Nexa Resources Perú</t>
        </is>
      </c>
      <c r="M2949" t="inlineStr">
        <is>
          <t>Nexa Resources Perú</t>
        </is>
      </c>
      <c r="N2949" t="b">
        <v>0</v>
      </c>
      <c r="O2949" t="n">
        <v>167.61</v>
      </c>
      <c r="P2949" t="n">
        <v>0.0001888715753556415</v>
      </c>
      <c r="Q2949" t="n">
        <v>1.176377791252774</v>
      </c>
      <c r="R2949" t="n">
        <v>197.1726815918774</v>
      </c>
      <c r="S2949" t="n">
        <v>0.03165676474535907</v>
      </c>
      <c r="T2949">
        <f>O2949*Q2949</f>
        <v/>
      </c>
      <c r="U2949">
        <f>O2949*P2949</f>
        <v/>
      </c>
    </row>
    <row r="2950">
      <c r="A2950" t="inlineStr">
        <is>
          <t>202606</t>
        </is>
      </c>
      <c r="B2950" t="inlineStr">
        <is>
          <t>Prima</t>
        </is>
      </c>
      <c r="C2950" t="inlineStr">
        <is>
          <t>F2</t>
        </is>
      </c>
      <c r="D2950" t="inlineStr">
        <is>
          <t>IN-FONDO2</t>
        </is>
      </c>
      <c r="E2950" t="inlineStr">
        <is>
          <t>312039100001</t>
        </is>
      </c>
      <c r="F2950" t="inlineStr">
        <is>
          <t>PEP622005002</t>
        </is>
      </c>
      <c r="G2950" t="inlineStr">
        <is>
          <t>BU</t>
        </is>
      </c>
      <c r="H2950" t="inlineStr">
        <is>
          <t>Mayores</t>
        </is>
      </c>
      <c r="I2950" t="inlineStr"/>
      <c r="J2950" t="inlineStr"/>
      <c r="K2950" t="inlineStr"/>
      <c r="L2950" t="inlineStr">
        <is>
          <t>Minsur</t>
        </is>
      </c>
      <c r="M2950" t="inlineStr">
        <is>
          <t>Minsur</t>
        </is>
      </c>
      <c r="N2950" t="b">
        <v>0</v>
      </c>
      <c r="O2950" t="n">
        <v>116.89</v>
      </c>
      <c r="P2950" t="n">
        <v>0.04182369888843623</v>
      </c>
      <c r="Q2950" t="n">
        <v>260.4969563458988</v>
      </c>
      <c r="R2950" t="n">
        <v>30449.48922727211</v>
      </c>
      <c r="S2950" t="n">
        <v>4.88877216306931</v>
      </c>
      <c r="T2950">
        <f>O2950*Q2950</f>
        <v/>
      </c>
      <c r="U2950">
        <f>O2950*P2950</f>
        <v/>
      </c>
    </row>
    <row r="2951">
      <c r="A2951" t="inlineStr">
        <is>
          <t>202606</t>
        </is>
      </c>
      <c r="B2951" t="inlineStr">
        <is>
          <t>Prima</t>
        </is>
      </c>
      <c r="C2951" t="inlineStr">
        <is>
          <t>F1</t>
        </is>
      </c>
      <c r="D2951" t="inlineStr">
        <is>
          <t>IN-FONDO1</t>
        </is>
      </c>
      <c r="E2951" t="inlineStr">
        <is>
          <t>312039100001</t>
        </is>
      </c>
      <c r="F2951" t="inlineStr">
        <is>
          <t>PEP622005002</t>
        </is>
      </c>
      <c r="G2951" t="inlineStr">
        <is>
          <t>BU</t>
        </is>
      </c>
      <c r="H2951" t="inlineStr">
        <is>
          <t>Mayores</t>
        </is>
      </c>
      <c r="I2951" t="inlineStr"/>
      <c r="J2951" t="inlineStr"/>
      <c r="K2951" t="inlineStr"/>
      <c r="L2951" t="inlineStr">
        <is>
          <t>Minsur</t>
        </is>
      </c>
      <c r="M2951" t="inlineStr">
        <is>
          <t>Minsur</t>
        </is>
      </c>
      <c r="N2951" t="b">
        <v>0</v>
      </c>
      <c r="O2951" t="n">
        <v>116.89</v>
      </c>
      <c r="P2951" t="n">
        <v>0.01264004660903917</v>
      </c>
      <c r="Q2951" t="n">
        <v>23.89593600443545</v>
      </c>
      <c r="R2951" t="n">
        <v>2793.195959558459</v>
      </c>
      <c r="S2951" t="n">
        <v>1.477495048130589</v>
      </c>
      <c r="T2951">
        <f>O2951*Q2951</f>
        <v/>
      </c>
      <c r="U2951">
        <f>O2951*P2951</f>
        <v/>
      </c>
    </row>
    <row r="2952">
      <c r="A2952" t="inlineStr">
        <is>
          <t>202606</t>
        </is>
      </c>
      <c r="B2952" t="inlineStr">
        <is>
          <t>Prima</t>
        </is>
      </c>
      <c r="C2952" t="inlineStr">
        <is>
          <t>F3</t>
        </is>
      </c>
      <c r="D2952" t="inlineStr">
        <is>
          <t>IN-FONDO3</t>
        </is>
      </c>
      <c r="E2952" t="inlineStr">
        <is>
          <t>312039100001</t>
        </is>
      </c>
      <c r="F2952" t="inlineStr">
        <is>
          <t>PEP622005002</t>
        </is>
      </c>
      <c r="G2952" t="inlineStr">
        <is>
          <t>BU</t>
        </is>
      </c>
      <c r="H2952" t="inlineStr">
        <is>
          <t>Mayores</t>
        </is>
      </c>
      <c r="I2952" t="inlineStr"/>
      <c r="J2952" t="inlineStr"/>
      <c r="K2952" t="inlineStr"/>
      <c r="L2952" t="inlineStr">
        <is>
          <t>Minsur</t>
        </is>
      </c>
      <c r="M2952" t="inlineStr">
        <is>
          <t>Minsur</t>
        </is>
      </c>
      <c r="N2952" t="b">
        <v>0</v>
      </c>
      <c r="O2952" t="n">
        <v>116.89</v>
      </c>
      <c r="P2952" t="n">
        <v>0.05637207690748781</v>
      </c>
      <c r="Q2952" t="n">
        <v>48.2293677077588</v>
      </c>
      <c r="R2952" t="n">
        <v>5637.530791359926</v>
      </c>
      <c r="S2952" t="n">
        <v>6.58933206971625</v>
      </c>
      <c r="T2952">
        <f>O2952*Q2952</f>
        <v/>
      </c>
      <c r="U2952">
        <f>O2952*P2952</f>
        <v/>
      </c>
    </row>
    <row r="2953">
      <c r="A2953" t="inlineStr">
        <is>
          <t>202606</t>
        </is>
      </c>
      <c r="B2953" t="inlineStr">
        <is>
          <t>Prima</t>
        </is>
      </c>
      <c r="C2953" t="inlineStr">
        <is>
          <t>F3</t>
        </is>
      </c>
      <c r="D2953" t="inlineStr">
        <is>
          <t>IN-FONDO3</t>
        </is>
      </c>
      <c r="E2953" t="inlineStr">
        <is>
          <t>395833228291</t>
        </is>
      </c>
      <c r="F2953" t="inlineStr">
        <is>
          <t>LU1701428291</t>
        </is>
      </c>
      <c r="G2953" t="inlineStr">
        <is>
          <t>BU</t>
        </is>
      </c>
      <c r="H2953" t="inlineStr">
        <is>
          <t>Mayores</t>
        </is>
      </c>
      <c r="I2953" t="inlineStr"/>
      <c r="J2953" t="inlineStr"/>
      <c r="K2953" t="inlineStr"/>
      <c r="L2953" t="inlineStr">
        <is>
          <t>Nexa Resources</t>
        </is>
      </c>
      <c r="M2953" t="inlineStr">
        <is>
          <t>Nexa Resources</t>
        </is>
      </c>
      <c r="N2953" t="b">
        <v>0</v>
      </c>
      <c r="O2953" t="n">
        <v>206.9</v>
      </c>
      <c r="P2953" t="n">
        <v>0.01363188180191915</v>
      </c>
      <c r="Q2953" t="n">
        <v>11.6628138617709</v>
      </c>
      <c r="R2953" t="n">
        <v>2413.0361880004</v>
      </c>
      <c r="S2953" t="n">
        <v>2.820436344817073</v>
      </c>
      <c r="T2953">
        <f>O2953*Q2953</f>
        <v/>
      </c>
      <c r="U2953">
        <f>O2953*P2953</f>
        <v/>
      </c>
    </row>
    <row r="2954">
      <c r="A2954" t="inlineStr">
        <is>
          <t>202606</t>
        </is>
      </c>
      <c r="B2954" t="inlineStr">
        <is>
          <t>Prima</t>
        </is>
      </c>
      <c r="C2954" t="inlineStr">
        <is>
          <t>F1</t>
        </is>
      </c>
      <c r="D2954" t="inlineStr">
        <is>
          <t>IN-FONDO1</t>
        </is>
      </c>
      <c r="E2954" t="inlineStr">
        <is>
          <t>395833228291</t>
        </is>
      </c>
      <c r="F2954" t="inlineStr">
        <is>
          <t>LU1701428291</t>
        </is>
      </c>
      <c r="G2954" t="inlineStr">
        <is>
          <t>BU</t>
        </is>
      </c>
      <c r="H2954" t="inlineStr">
        <is>
          <t>Mayores</t>
        </is>
      </c>
      <c r="I2954" t="inlineStr"/>
      <c r="J2954" t="inlineStr"/>
      <c r="K2954" t="inlineStr"/>
      <c r="L2954" t="inlineStr">
        <is>
          <t>Nexa Resources</t>
        </is>
      </c>
      <c r="M2954" t="inlineStr">
        <is>
          <t>Nexa Resources</t>
        </is>
      </c>
      <c r="N2954" t="b">
        <v>0</v>
      </c>
      <c r="O2954" t="n">
        <v>206.9</v>
      </c>
      <c r="P2954" t="n">
        <v>0.0004040324071172646</v>
      </c>
      <c r="Q2954" t="n">
        <v>0.7638209606986618</v>
      </c>
      <c r="R2954" t="n">
        <v>158.0345567685531</v>
      </c>
      <c r="S2954" t="n">
        <v>0.08359430503256204</v>
      </c>
      <c r="T2954">
        <f>O2954*Q2954</f>
        <v/>
      </c>
      <c r="U2954">
        <f>O2954*P2954</f>
        <v/>
      </c>
    </row>
    <row r="2955">
      <c r="A2955" t="inlineStr">
        <is>
          <t>202606</t>
        </is>
      </c>
      <c r="B2955" t="inlineStr">
        <is>
          <t>Prima</t>
        </is>
      </c>
      <c r="C2955" t="inlineStr">
        <is>
          <t>F2</t>
        </is>
      </c>
      <c r="D2955" t="inlineStr">
        <is>
          <t>IN-FONDO2</t>
        </is>
      </c>
      <c r="E2955" t="inlineStr">
        <is>
          <t>395833228291</t>
        </is>
      </c>
      <c r="F2955" t="inlineStr">
        <is>
          <t>LU1701428291</t>
        </is>
      </c>
      <c r="G2955" t="inlineStr">
        <is>
          <t>BU</t>
        </is>
      </c>
      <c r="H2955" t="inlineStr">
        <is>
          <t>Mayores</t>
        </is>
      </c>
      <c r="I2955" t="inlineStr"/>
      <c r="J2955" t="inlineStr"/>
      <c r="K2955" t="inlineStr"/>
      <c r="L2955" t="inlineStr">
        <is>
          <t>Nexa Resources</t>
        </is>
      </c>
      <c r="M2955" t="inlineStr">
        <is>
          <t>Nexa Resources</t>
        </is>
      </c>
      <c r="N2955" t="b">
        <v>0</v>
      </c>
      <c r="O2955" t="n">
        <v>206.9</v>
      </c>
      <c r="P2955" t="n">
        <v>0.005923727822626702</v>
      </c>
      <c r="Q2955" t="n">
        <v>36.89566224479555</v>
      </c>
      <c r="R2955" t="n">
        <v>7633.7125184482</v>
      </c>
      <c r="S2955" t="n">
        <v>1.225619286501465</v>
      </c>
      <c r="T2955">
        <f>O2955*Q2955</f>
        <v/>
      </c>
      <c r="U2955">
        <f>O2955*P2955</f>
        <v/>
      </c>
    </row>
    <row r="2956">
      <c r="A2956" t="inlineStr">
        <is>
          <t>202606</t>
        </is>
      </c>
      <c r="B2956" t="inlineStr">
        <is>
          <t>Prima</t>
        </is>
      </c>
      <c r="C2956" t="inlineStr">
        <is>
          <t>F2</t>
        </is>
      </c>
      <c r="D2956" t="inlineStr">
        <is>
          <t>IN-FONDO2</t>
        </is>
      </c>
      <c r="E2956" t="inlineStr">
        <is>
          <t>3920836W5029</t>
        </is>
      </c>
      <c r="F2956" t="inlineStr">
        <is>
          <t>GB00B1FW5029</t>
        </is>
      </c>
      <c r="G2956" t="inlineStr">
        <is>
          <t>BU</t>
        </is>
      </c>
      <c r="H2956" t="inlineStr">
        <is>
          <t>Mayores</t>
        </is>
      </c>
      <c r="I2956" t="inlineStr"/>
      <c r="J2956" t="inlineStr"/>
      <c r="K2956" t="inlineStr"/>
      <c r="L2956" t="inlineStr"/>
      <c r="M2956" t="inlineStr">
        <is>
          <t>nan</t>
        </is>
      </c>
      <c r="N2956" t="b">
        <v>0</v>
      </c>
      <c r="O2956" t="n">
        <v>31.79</v>
      </c>
      <c r="P2956" t="n">
        <v>0.003638167666543445</v>
      </c>
      <c r="Q2956" t="n">
        <v>22.66015749440721</v>
      </c>
      <c r="R2956" t="n">
        <v>720.3664067472051</v>
      </c>
      <c r="S2956" t="n">
        <v>0.1156573501194161</v>
      </c>
      <c r="T2956">
        <f>O2956*Q2956</f>
        <v/>
      </c>
      <c r="U2956">
        <f>O2956*P2956</f>
        <v/>
      </c>
    </row>
    <row r="2957">
      <c r="A2957" t="inlineStr">
        <is>
          <t>202606</t>
        </is>
      </c>
      <c r="B2957" t="inlineStr">
        <is>
          <t>Prima</t>
        </is>
      </c>
      <c r="C2957" t="inlineStr">
        <is>
          <t>F1</t>
        </is>
      </c>
      <c r="D2957" t="inlineStr">
        <is>
          <t>IN-FONDO1</t>
        </is>
      </c>
      <c r="E2957" t="inlineStr">
        <is>
          <t>3920836W5029</t>
        </is>
      </c>
      <c r="F2957" t="inlineStr">
        <is>
          <t>GB00B1FW5029</t>
        </is>
      </c>
      <c r="G2957" t="inlineStr">
        <is>
          <t>BU</t>
        </is>
      </c>
      <c r="H2957" t="inlineStr">
        <is>
          <t>Mayores</t>
        </is>
      </c>
      <c r="I2957" t="inlineStr"/>
      <c r="J2957" t="inlineStr"/>
      <c r="K2957" t="inlineStr"/>
      <c r="L2957" t="inlineStr"/>
      <c r="M2957" t="inlineStr">
        <is>
          <t>nan</t>
        </is>
      </c>
      <c r="N2957" t="b">
        <v>0</v>
      </c>
      <c r="O2957" t="n">
        <v>31.79</v>
      </c>
      <c r="P2957" t="n">
        <v>0.000862109964169263</v>
      </c>
      <c r="Q2957" t="n">
        <v>1.629813969027826</v>
      </c>
      <c r="R2957" t="n">
        <v>51.81178607539459</v>
      </c>
      <c r="S2957" t="n">
        <v>0.02740647576094087</v>
      </c>
      <c r="T2957">
        <f>O2957*Q2957</f>
        <v/>
      </c>
      <c r="U2957">
        <f>O2957*P2957</f>
        <v/>
      </c>
    </row>
    <row r="2958">
      <c r="A2958" t="inlineStr">
        <is>
          <t>202606</t>
        </is>
      </c>
      <c r="B2958" t="inlineStr">
        <is>
          <t>Prima</t>
        </is>
      </c>
      <c r="C2958" t="inlineStr">
        <is>
          <t>F3</t>
        </is>
      </c>
      <c r="D2958" t="inlineStr">
        <is>
          <t>IN-FONDO3</t>
        </is>
      </c>
      <c r="E2958" t="inlineStr">
        <is>
          <t>3920836W5029</t>
        </is>
      </c>
      <c r="F2958" t="inlineStr">
        <is>
          <t>GB00B1FW5029</t>
        </is>
      </c>
      <c r="G2958" t="inlineStr">
        <is>
          <t>BU</t>
        </is>
      </c>
      <c r="H2958" t="inlineStr">
        <is>
          <t>Mayores</t>
        </is>
      </c>
      <c r="I2958" t="inlineStr"/>
      <c r="J2958" t="inlineStr"/>
      <c r="K2958" t="inlineStr"/>
      <c r="L2958" t="inlineStr"/>
      <c r="M2958" t="inlineStr">
        <is>
          <t>nan</t>
        </is>
      </c>
      <c r="N2958" t="b">
        <v>0</v>
      </c>
      <c r="O2958" t="n">
        <v>31.79</v>
      </c>
      <c r="P2958" t="n">
        <v>0.01727288676884857</v>
      </c>
      <c r="Q2958" t="n">
        <v>14.77789098876762</v>
      </c>
      <c r="R2958" t="n">
        <v>469.7891545329226</v>
      </c>
      <c r="S2958" t="n">
        <v>0.5491050703816959</v>
      </c>
      <c r="T2958">
        <f>O2958*Q2958</f>
        <v/>
      </c>
      <c r="U2958">
        <f>O2958*P2958</f>
        <v/>
      </c>
    </row>
    <row r="2959">
      <c r="A2959" t="inlineStr">
        <is>
          <t>202606</t>
        </is>
      </c>
      <c r="B2959" t="inlineStr">
        <is>
          <t>Prima</t>
        </is>
      </c>
      <c r="C2959" t="inlineStr">
        <is>
          <t>F2</t>
        </is>
      </c>
      <c r="D2959" t="inlineStr">
        <is>
          <t>IN-FONDO2</t>
        </is>
      </c>
      <c r="E2959" t="inlineStr">
        <is>
          <t>3220082A1040</t>
        </is>
      </c>
      <c r="F2959" t="inlineStr">
        <is>
          <t>US2044481040</t>
        </is>
      </c>
      <c r="G2959" t="inlineStr">
        <is>
          <t>BU</t>
        </is>
      </c>
      <c r="H2959" t="inlineStr">
        <is>
          <t>Mayores</t>
        </is>
      </c>
      <c r="I2959" t="inlineStr"/>
      <c r="J2959" t="inlineStr"/>
      <c r="K2959" t="inlineStr"/>
      <c r="L2959" t="inlineStr">
        <is>
          <t>Buenaventura*</t>
        </is>
      </c>
      <c r="M2959" t="inlineStr">
        <is>
          <t>Buenaventura</t>
        </is>
      </c>
      <c r="N2959" t="b">
        <v>0</v>
      </c>
      <c r="O2959" t="n">
        <v>32.13</v>
      </c>
      <c r="P2959" t="n">
        <v>0.03868397664447967</v>
      </c>
      <c r="Q2959" t="n">
        <v>240.9413429004239</v>
      </c>
      <c r="R2959" t="n">
        <v>7741.44534739062</v>
      </c>
      <c r="S2959" t="n">
        <v>1.242916169587132</v>
      </c>
      <c r="T2959">
        <f>O2959*Q2959</f>
        <v/>
      </c>
      <c r="U2959">
        <f>O2959*P2959</f>
        <v/>
      </c>
    </row>
    <row r="2960">
      <c r="A2960" t="inlineStr">
        <is>
          <t>202606</t>
        </is>
      </c>
      <c r="B2960" t="inlineStr">
        <is>
          <t>Prima</t>
        </is>
      </c>
      <c r="C2960" t="inlineStr">
        <is>
          <t>F1</t>
        </is>
      </c>
      <c r="D2960" t="inlineStr">
        <is>
          <t>IN-FONDO1</t>
        </is>
      </c>
      <c r="E2960" t="inlineStr">
        <is>
          <t>3220082A1040</t>
        </is>
      </c>
      <c r="F2960" t="inlineStr">
        <is>
          <t>US2044481040</t>
        </is>
      </c>
      <c r="G2960" t="inlineStr">
        <is>
          <t>BU</t>
        </is>
      </c>
      <c r="H2960" t="inlineStr">
        <is>
          <t>Mayores</t>
        </is>
      </c>
      <c r="I2960" t="inlineStr"/>
      <c r="J2960" t="inlineStr"/>
      <c r="K2960" t="inlineStr"/>
      <c r="L2960" t="inlineStr">
        <is>
          <t>Buenaventura*</t>
        </is>
      </c>
      <c r="M2960" t="inlineStr">
        <is>
          <t>Buenaventura</t>
        </is>
      </c>
      <c r="N2960" t="b">
        <v>0</v>
      </c>
      <c r="O2960" t="n">
        <v>32.13</v>
      </c>
      <c r="P2960" t="n">
        <v>0.004846305390417789</v>
      </c>
      <c r="Q2960" t="n">
        <v>9.161912692992596</v>
      </c>
      <c r="R2960" t="n">
        <v>294.3722548258521</v>
      </c>
      <c r="S2960" t="n">
        <v>0.1557117921941236</v>
      </c>
      <c r="T2960">
        <f>O2960*Q2960</f>
        <v/>
      </c>
      <c r="U2960">
        <f>O2960*P2960</f>
        <v/>
      </c>
    </row>
    <row r="2961">
      <c r="A2961" t="inlineStr">
        <is>
          <t>202606</t>
        </is>
      </c>
      <c r="B2961" t="inlineStr">
        <is>
          <t>Prima</t>
        </is>
      </c>
      <c r="C2961" t="inlineStr">
        <is>
          <t>F3</t>
        </is>
      </c>
      <c r="D2961" t="inlineStr">
        <is>
          <t>IN-FONDO3</t>
        </is>
      </c>
      <c r="E2961" t="inlineStr">
        <is>
          <t>3220082A1040</t>
        </is>
      </c>
      <c r="F2961" t="inlineStr">
        <is>
          <t>US2044481040</t>
        </is>
      </c>
      <c r="G2961" t="inlineStr">
        <is>
          <t>BU</t>
        </is>
      </c>
      <c r="H2961" t="inlineStr">
        <is>
          <t>Mayores</t>
        </is>
      </c>
      <c r="I2961" t="inlineStr"/>
      <c r="J2961" t="inlineStr"/>
      <c r="K2961" t="inlineStr"/>
      <c r="L2961" t="inlineStr">
        <is>
          <t>Buenaventura*</t>
        </is>
      </c>
      <c r="M2961" t="inlineStr">
        <is>
          <t>Buenaventura</t>
        </is>
      </c>
      <c r="N2961" t="b">
        <v>0</v>
      </c>
      <c r="O2961" t="n">
        <v>32.13</v>
      </c>
      <c r="P2961" t="n">
        <v>0.05646821225030581</v>
      </c>
      <c r="Q2961" t="n">
        <v>48.31161670500773</v>
      </c>
      <c r="R2961" t="n">
        <v>1552.252244731898</v>
      </c>
      <c r="S2961" t="n">
        <v>1.814323659602326</v>
      </c>
      <c r="T2961">
        <f>O2961*Q2961</f>
        <v/>
      </c>
      <c r="U2961">
        <f>O2961*P2961</f>
        <v/>
      </c>
    </row>
    <row r="2962">
      <c r="A2962" t="inlineStr">
        <is>
          <t>202606</t>
        </is>
      </c>
      <c r="B2962" t="inlineStr">
        <is>
          <t>Profuturo</t>
        </is>
      </c>
      <c r="C2962" t="inlineStr">
        <is>
          <t>F1</t>
        </is>
      </c>
      <c r="D2962" t="inlineStr">
        <is>
          <t>IN-FONDO1</t>
        </is>
      </c>
      <c r="E2962" t="inlineStr">
        <is>
          <t>0840038TF238</t>
        </is>
      </c>
      <c r="F2962" t="inlineStr">
        <is>
          <t>BRSTNCNTF238</t>
        </is>
      </c>
      <c r="G2962" t="inlineStr">
        <is>
          <t>SOB</t>
        </is>
      </c>
      <c r="H2962" t="inlineStr">
        <is>
          <t>Soberanos</t>
        </is>
      </c>
      <c r="I2962" t="inlineStr">
        <is>
          <t>GOB</t>
        </is>
      </c>
      <c r="J2962" t="inlineStr"/>
      <c r="K2962" t="inlineStr">
        <is>
          <t>Brasil</t>
        </is>
      </c>
      <c r="L2962" t="inlineStr">
        <is>
          <t>Gobierno de Brasil</t>
        </is>
      </c>
      <c r="M2962" t="inlineStr">
        <is>
          <t>Gobierno de Brasil</t>
        </is>
      </c>
      <c r="N2962" t="b">
        <v>0</v>
      </c>
      <c r="O2962" t="n">
        <v>274.3982815</v>
      </c>
      <c r="P2962" t="n">
        <v>0.05773346199778005</v>
      </c>
      <c r="Q2962" t="n">
        <v>75.4108941454551</v>
      </c>
      <c r="R2962" t="n">
        <v>20692.61975989129</v>
      </c>
      <c r="S2962" t="n">
        <v>15.8419627572364</v>
      </c>
      <c r="T2962">
        <f>O2962*Q2962</f>
        <v/>
      </c>
      <c r="U2962">
        <f>O2962*P2962</f>
        <v/>
      </c>
    </row>
    <row r="2963">
      <c r="A2963" t="inlineStr">
        <is>
          <t>202606</t>
        </is>
      </c>
      <c r="B2963" t="inlineStr">
        <is>
          <t>Profuturo</t>
        </is>
      </c>
      <c r="C2963" t="inlineStr">
        <is>
          <t>F1</t>
        </is>
      </c>
      <c r="D2963" t="inlineStr">
        <is>
          <t>IN-FONDO1</t>
        </is>
      </c>
      <c r="E2963" t="inlineStr">
        <is>
          <t>0840038TF2K7</t>
        </is>
      </c>
      <c r="F2963" t="inlineStr">
        <is>
          <t>BRSTNCNTF2K7</t>
        </is>
      </c>
      <c r="G2963" t="inlineStr">
        <is>
          <t>SOB</t>
        </is>
      </c>
      <c r="H2963" t="inlineStr">
        <is>
          <t>Soberanos</t>
        </is>
      </c>
      <c r="I2963" t="inlineStr">
        <is>
          <t>GOB</t>
        </is>
      </c>
      <c r="J2963" t="inlineStr"/>
      <c r="K2963" t="inlineStr">
        <is>
          <t>Brasil</t>
        </is>
      </c>
      <c r="L2963" t="inlineStr">
        <is>
          <t>Gobierno de Brasil</t>
        </is>
      </c>
      <c r="M2963" t="inlineStr">
        <is>
          <t>Gobierno de Brasil</t>
        </is>
      </c>
      <c r="N2963" t="b">
        <v>0</v>
      </c>
      <c r="O2963" t="n">
        <v>274.3982815</v>
      </c>
      <c r="P2963" t="n">
        <v>0.009024316005480952</v>
      </c>
      <c r="Q2963" t="n">
        <v>11.78747498375601</v>
      </c>
      <c r="R2963" t="n">
        <v>3234.462878766888</v>
      </c>
      <c r="S2963" t="n">
        <v>2.476256803616918</v>
      </c>
      <c r="T2963">
        <f>O2963*Q2963</f>
        <v/>
      </c>
      <c r="U2963">
        <f>O2963*P2963</f>
        <v/>
      </c>
    </row>
    <row r="2964">
      <c r="A2964" t="inlineStr">
        <is>
          <t>202606</t>
        </is>
      </c>
      <c r="B2964" t="inlineStr">
        <is>
          <t>Profuturo</t>
        </is>
      </c>
      <c r="C2964" t="inlineStr">
        <is>
          <t>F1</t>
        </is>
      </c>
      <c r="D2964" t="inlineStr">
        <is>
          <t>IN-FONDO1</t>
        </is>
      </c>
      <c r="E2964" t="inlineStr">
        <is>
          <t>0840038TF212</t>
        </is>
      </c>
      <c r="F2964" t="inlineStr">
        <is>
          <t>BRSTNCNTF212</t>
        </is>
      </c>
      <c r="G2964" t="inlineStr">
        <is>
          <t>SOB</t>
        </is>
      </c>
      <c r="H2964" t="inlineStr">
        <is>
          <t>Soberanos</t>
        </is>
      </c>
      <c r="I2964" t="inlineStr">
        <is>
          <t>GOB</t>
        </is>
      </c>
      <c r="J2964" t="inlineStr"/>
      <c r="K2964" t="inlineStr">
        <is>
          <t>Brasil</t>
        </is>
      </c>
      <c r="L2964" t="inlineStr">
        <is>
          <t>Gobierno de Brasil</t>
        </is>
      </c>
      <c r="M2964" t="inlineStr">
        <is>
          <t>Gobierno de Brasil</t>
        </is>
      </c>
      <c r="N2964" t="b">
        <v>0</v>
      </c>
      <c r="O2964" t="n">
        <v>274.3982815</v>
      </c>
      <c r="P2964" t="n">
        <v>0.03367430563553054</v>
      </c>
      <c r="Q2964" t="n">
        <v>43.98505493747006</v>
      </c>
      <c r="R2964" t="n">
        <v>12069.42348652487</v>
      </c>
      <c r="S2964" t="n">
        <v>9.240171597095346</v>
      </c>
      <c r="T2964">
        <f>O2964*Q2964</f>
        <v/>
      </c>
      <c r="U2964">
        <f>O2964*P2964</f>
        <v/>
      </c>
    </row>
    <row r="2965">
      <c r="A2965" t="inlineStr">
        <is>
          <t>202606</t>
        </is>
      </c>
      <c r="B2965" t="inlineStr">
        <is>
          <t>Profuturo</t>
        </is>
      </c>
      <c r="C2965" t="inlineStr">
        <is>
          <t>F3</t>
        </is>
      </c>
      <c r="D2965" t="inlineStr">
        <is>
          <t>IN-FONDO3</t>
        </is>
      </c>
      <c r="E2965" t="inlineStr">
        <is>
          <t>0840038TF212</t>
        </is>
      </c>
      <c r="F2965" t="inlineStr">
        <is>
          <t>BRSTNCNTF212</t>
        </is>
      </c>
      <c r="G2965" t="inlineStr">
        <is>
          <t>SOB</t>
        </is>
      </c>
      <c r="H2965" t="inlineStr">
        <is>
          <t>Soberanos</t>
        </is>
      </c>
      <c r="I2965" t="inlineStr">
        <is>
          <t>GOB</t>
        </is>
      </c>
      <c r="J2965" t="inlineStr"/>
      <c r="K2965" t="inlineStr">
        <is>
          <t>Brasil</t>
        </is>
      </c>
      <c r="L2965" t="inlineStr">
        <is>
          <t>Gobierno de Brasil</t>
        </is>
      </c>
      <c r="M2965" t="inlineStr">
        <is>
          <t>Gobierno de Brasil</t>
        </is>
      </c>
      <c r="N2965" t="b">
        <v>0</v>
      </c>
      <c r="O2965" t="n">
        <v>274.3982815</v>
      </c>
      <c r="P2965" t="n">
        <v>0.008737808825095885</v>
      </c>
      <c r="Q2965" t="n">
        <v>8.422469124261807</v>
      </c>
      <c r="R2965" t="n">
        <v>2311.11105368425</v>
      </c>
      <c r="S2965" t="n">
        <v>2.397639725681845</v>
      </c>
      <c r="T2965">
        <f>O2965*Q2965</f>
        <v/>
      </c>
      <c r="U2965">
        <f>O2965*P2965</f>
        <v/>
      </c>
    </row>
    <row r="2966">
      <c r="A2966" t="inlineStr">
        <is>
          <t>202606</t>
        </is>
      </c>
      <c r="B2966" t="inlineStr">
        <is>
          <t>Profuturo</t>
        </is>
      </c>
      <c r="C2966" t="inlineStr">
        <is>
          <t>F2</t>
        </is>
      </c>
      <c r="D2966" t="inlineStr">
        <is>
          <t>IN-FONDO2</t>
        </is>
      </c>
      <c r="E2966" t="inlineStr">
        <is>
          <t>0840038TF1P8</t>
        </is>
      </c>
      <c r="F2966" t="inlineStr">
        <is>
          <t>BRSTNCNTF1P8</t>
        </is>
      </c>
      <c r="G2966" t="inlineStr">
        <is>
          <t>SOB</t>
        </is>
      </c>
      <c r="H2966" t="inlineStr">
        <is>
          <t>Soberanos</t>
        </is>
      </c>
      <c r="I2966" t="inlineStr">
        <is>
          <t>GOB</t>
        </is>
      </c>
      <c r="J2966" t="inlineStr"/>
      <c r="K2966" t="inlineStr">
        <is>
          <t>Brasil</t>
        </is>
      </c>
      <c r="L2966" t="inlineStr">
        <is>
          <t>Gobierno de Brasil</t>
        </is>
      </c>
      <c r="M2966" t="inlineStr">
        <is>
          <t>Gobierno de Brasil</t>
        </is>
      </c>
      <c r="N2966" t="b">
        <v>0</v>
      </c>
      <c r="O2966" t="n">
        <v>274.3982815</v>
      </c>
      <c r="P2966" t="n">
        <v>0.005402781098165358</v>
      </c>
      <c r="Q2966" t="n">
        <v>19.77241491413933</v>
      </c>
      <c r="R2966" t="n">
        <v>5425.516673544802</v>
      </c>
      <c r="S2966" t="n">
        <v>1.482513848657257</v>
      </c>
      <c r="T2966">
        <f>O2966*Q2966</f>
        <v/>
      </c>
      <c r="U2966">
        <f>O2966*P2966</f>
        <v/>
      </c>
    </row>
    <row r="2967">
      <c r="A2967" t="inlineStr">
        <is>
          <t>202606</t>
        </is>
      </c>
      <c r="B2967" t="inlineStr">
        <is>
          <t>Profuturo</t>
        </is>
      </c>
      <c r="C2967" t="inlineStr">
        <is>
          <t>F2</t>
        </is>
      </c>
      <c r="D2967" t="inlineStr">
        <is>
          <t>IN-FONDO2</t>
        </is>
      </c>
      <c r="E2967" t="inlineStr">
        <is>
          <t>0840038TF204</t>
        </is>
      </c>
      <c r="F2967" t="inlineStr">
        <is>
          <t>BRSTNCNTF204</t>
        </is>
      </c>
      <c r="G2967" t="inlineStr">
        <is>
          <t>SOB</t>
        </is>
      </c>
      <c r="H2967" t="inlineStr">
        <is>
          <t>Soberanos</t>
        </is>
      </c>
      <c r="I2967" t="inlineStr">
        <is>
          <t>GOB</t>
        </is>
      </c>
      <c r="J2967" t="inlineStr"/>
      <c r="K2967" t="inlineStr">
        <is>
          <t>Brasil</t>
        </is>
      </c>
      <c r="L2967" t="inlineStr">
        <is>
          <t>Gobierno de Brasil</t>
        </is>
      </c>
      <c r="M2967" t="inlineStr">
        <is>
          <t>Gobierno de Brasil</t>
        </is>
      </c>
      <c r="N2967" t="b">
        <v>0</v>
      </c>
      <c r="O2967" t="n">
        <v>274.3982815</v>
      </c>
      <c r="P2967" t="n">
        <v>0.004743358316653611</v>
      </c>
      <c r="Q2967" t="n">
        <v>17.35914282278742</v>
      </c>
      <c r="R2967" t="n">
        <v>4763.318958885926</v>
      </c>
      <c r="S2967" t="n">
        <v>1.301569370628484</v>
      </c>
      <c r="T2967">
        <f>O2967*Q2967</f>
        <v/>
      </c>
      <c r="U2967">
        <f>O2967*P2967</f>
        <v/>
      </c>
    </row>
    <row r="2968">
      <c r="A2968" t="inlineStr">
        <is>
          <t>202606</t>
        </is>
      </c>
      <c r="B2968" t="inlineStr">
        <is>
          <t>Profuturo</t>
        </is>
      </c>
      <c r="C2968" t="inlineStr">
        <is>
          <t>F1</t>
        </is>
      </c>
      <c r="D2968" t="inlineStr">
        <is>
          <t>IN-FONDO1</t>
        </is>
      </c>
      <c r="E2968" t="inlineStr">
        <is>
          <t>084006C39505</t>
        </is>
      </c>
      <c r="F2968" t="inlineStr">
        <is>
          <t>CL0002839505</t>
        </is>
      </c>
      <c r="G2968" t="inlineStr">
        <is>
          <t>SOB</t>
        </is>
      </c>
      <c r="H2968" t="inlineStr">
        <is>
          <t>Soberanos</t>
        </is>
      </c>
      <c r="I2968" t="inlineStr">
        <is>
          <t>GOB</t>
        </is>
      </c>
      <c r="J2968" t="inlineStr"/>
      <c r="K2968" t="inlineStr">
        <is>
          <t>Chile</t>
        </is>
      </c>
      <c r="L2968" t="inlineStr">
        <is>
          <t>Gobierno de Chile</t>
        </is>
      </c>
      <c r="M2968" t="inlineStr">
        <is>
          <t>Gobierno de Chile</t>
        </is>
      </c>
      <c r="N2968" t="b">
        <v>0</v>
      </c>
      <c r="O2968" t="n">
        <v>172.5413326</v>
      </c>
      <c r="P2968" t="n">
        <v>0.01097795776267563</v>
      </c>
      <c r="Q2968" t="n">
        <v>14.33930310304692</v>
      </c>
      <c r="R2968" t="n">
        <v>2474.12246595503</v>
      </c>
      <c r="S2968" t="n">
        <v>1.894151461598567</v>
      </c>
      <c r="T2968">
        <f>O2968*Q2968</f>
        <v/>
      </c>
      <c r="U2968">
        <f>O2968*P2968</f>
        <v/>
      </c>
    </row>
    <row r="2969">
      <c r="A2969" t="inlineStr">
        <is>
          <t>202606</t>
        </is>
      </c>
      <c r="B2969" t="inlineStr">
        <is>
          <t>Profuturo</t>
        </is>
      </c>
      <c r="C2969" t="inlineStr">
        <is>
          <t>F2</t>
        </is>
      </c>
      <c r="D2969" t="inlineStr">
        <is>
          <t>IN-FONDO2</t>
        </is>
      </c>
      <c r="E2969" t="inlineStr">
        <is>
          <t>084006C39505</t>
        </is>
      </c>
      <c r="F2969" t="inlineStr">
        <is>
          <t>CL0002839505</t>
        </is>
      </c>
      <c r="G2969" t="inlineStr">
        <is>
          <t>SOB</t>
        </is>
      </c>
      <c r="H2969" t="inlineStr">
        <is>
          <t>Soberanos</t>
        </is>
      </c>
      <c r="I2969" t="inlineStr">
        <is>
          <t>GOB</t>
        </is>
      </c>
      <c r="J2969" t="inlineStr"/>
      <c r="K2969" t="inlineStr">
        <is>
          <t>Chile</t>
        </is>
      </c>
      <c r="L2969" t="inlineStr">
        <is>
          <t>Gobierno de Chile</t>
        </is>
      </c>
      <c r="M2969" t="inlineStr">
        <is>
          <t>Gobierno de Chile</t>
        </is>
      </c>
      <c r="N2969" t="b">
        <v>0</v>
      </c>
      <c r="O2969" t="n">
        <v>172.5413326</v>
      </c>
      <c r="P2969" t="n">
        <v>0.01007237262428244</v>
      </c>
      <c r="Q2969" t="n">
        <v>36.86159536701545</v>
      </c>
      <c r="R2969" t="n">
        <v>6360.148786386831</v>
      </c>
      <c r="S2969" t="n">
        <v>1.737900595037451</v>
      </c>
      <c r="T2969">
        <f>O2969*Q2969</f>
        <v/>
      </c>
      <c r="U2969">
        <f>O2969*P2969</f>
        <v/>
      </c>
    </row>
    <row r="2970">
      <c r="A2970" t="inlineStr">
        <is>
          <t>202606</t>
        </is>
      </c>
      <c r="B2970" t="inlineStr">
        <is>
          <t>Profuturo</t>
        </is>
      </c>
      <c r="C2970" t="inlineStr">
        <is>
          <t>F3</t>
        </is>
      </c>
      <c r="D2970" t="inlineStr">
        <is>
          <t>IN-FONDO3</t>
        </is>
      </c>
      <c r="E2970" t="inlineStr">
        <is>
          <t>084006C39505</t>
        </is>
      </c>
      <c r="F2970" t="inlineStr">
        <is>
          <t>CL0002839505</t>
        </is>
      </c>
      <c r="G2970" t="inlineStr">
        <is>
          <t>SOB</t>
        </is>
      </c>
      <c r="H2970" t="inlineStr">
        <is>
          <t>Soberanos</t>
        </is>
      </c>
      <c r="I2970" t="inlineStr">
        <is>
          <t>GOB</t>
        </is>
      </c>
      <c r="J2970" t="inlineStr"/>
      <c r="K2970" t="inlineStr">
        <is>
          <t>Chile</t>
        </is>
      </c>
      <c r="L2970" t="inlineStr">
        <is>
          <t>Gobierno de Chile</t>
        </is>
      </c>
      <c r="M2970" t="inlineStr">
        <is>
          <t>Gobierno de Chile</t>
        </is>
      </c>
      <c r="N2970" t="b">
        <v>0</v>
      </c>
      <c r="O2970" t="n">
        <v>172.5413326</v>
      </c>
      <c r="P2970" t="n">
        <v>0.01385894007112817</v>
      </c>
      <c r="Q2970" t="n">
        <v>13.35878332664149</v>
      </c>
      <c r="R2970" t="n">
        <v>2304.942277093383</v>
      </c>
      <c r="S2970" t="n">
        <v>2.391239988295993</v>
      </c>
      <c r="T2970">
        <f>O2970*Q2970</f>
        <v/>
      </c>
      <c r="U2970">
        <f>O2970*P2970</f>
        <v/>
      </c>
    </row>
    <row r="2971">
      <c r="A2971" t="inlineStr">
        <is>
          <t>202606</t>
        </is>
      </c>
      <c r="B2971" t="inlineStr">
        <is>
          <t>Profuturo</t>
        </is>
      </c>
      <c r="C2971" t="inlineStr">
        <is>
          <t>F3</t>
        </is>
      </c>
      <c r="D2971" t="inlineStr">
        <is>
          <t>IN-FONDO3</t>
        </is>
      </c>
      <c r="E2971" t="inlineStr">
        <is>
          <t>084004F03862</t>
        </is>
      </c>
      <c r="F2971" t="inlineStr">
        <is>
          <t>COL17CT03862</t>
        </is>
      </c>
      <c r="G2971" t="inlineStr">
        <is>
          <t>SOB</t>
        </is>
      </c>
      <c r="H2971" t="inlineStr">
        <is>
          <t>Soberanos</t>
        </is>
      </c>
      <c r="I2971" t="inlineStr">
        <is>
          <t>GOB</t>
        </is>
      </c>
      <c r="J2971" t="inlineStr"/>
      <c r="K2971" t="inlineStr">
        <is>
          <t>Colombia</t>
        </is>
      </c>
      <c r="L2971" t="inlineStr">
        <is>
          <t>Gobierno de Colombia</t>
        </is>
      </c>
      <c r="M2971" t="inlineStr">
        <is>
          <t>Gobierno de Colombia</t>
        </is>
      </c>
      <c r="N2971" t="b">
        <v>0</v>
      </c>
      <c r="O2971" t="n">
        <v>191.4067878</v>
      </c>
      <c r="P2971" t="n">
        <v>0.01192006775156092</v>
      </c>
      <c r="Q2971" t="n">
        <v>11.48988317394653</v>
      </c>
      <c r="R2971" t="n">
        <v>2199.241630522374</v>
      </c>
      <c r="S2971" t="n">
        <v>2.281581878684644</v>
      </c>
      <c r="T2971">
        <f>O2971*Q2971</f>
        <v/>
      </c>
      <c r="U2971">
        <f>O2971*P2971</f>
        <v/>
      </c>
    </row>
    <row r="2972">
      <c r="A2972" t="inlineStr">
        <is>
          <t>202606</t>
        </is>
      </c>
      <c r="B2972" t="inlineStr">
        <is>
          <t>Profuturo</t>
        </is>
      </c>
      <c r="C2972" t="inlineStr">
        <is>
          <t>F2</t>
        </is>
      </c>
      <c r="D2972" t="inlineStr">
        <is>
          <t>IN-FONDO2</t>
        </is>
      </c>
      <c r="E2972" t="inlineStr">
        <is>
          <t>084004F02914</t>
        </is>
      </c>
      <c r="F2972" t="inlineStr">
        <is>
          <t>COL17CT02914</t>
        </is>
      </c>
      <c r="G2972" t="inlineStr">
        <is>
          <t>SOB</t>
        </is>
      </c>
      <c r="H2972" t="inlineStr">
        <is>
          <t>Soberanos</t>
        </is>
      </c>
      <c r="I2972" t="inlineStr">
        <is>
          <t>GOB</t>
        </is>
      </c>
      <c r="J2972" t="inlineStr"/>
      <c r="K2972" t="inlineStr">
        <is>
          <t>Colombia</t>
        </is>
      </c>
      <c r="L2972" t="inlineStr">
        <is>
          <t>Gobierno de Colombia</t>
        </is>
      </c>
      <c r="M2972" t="inlineStr">
        <is>
          <t>Gobierno de Colombia</t>
        </is>
      </c>
      <c r="N2972" t="b">
        <v>0</v>
      </c>
      <c r="O2972" t="n">
        <v>191.4067878</v>
      </c>
      <c r="P2972" t="n">
        <v>6.845617827025183e-09</v>
      </c>
      <c r="Q2972" t="n">
        <v>2.505272628304959e-05</v>
      </c>
      <c r="R2972" t="n">
        <v>0.004795261863471155</v>
      </c>
      <c r="S2972" t="n">
        <v>1.310297718777306e-06</v>
      </c>
      <c r="T2972">
        <f>O2972*Q2972</f>
        <v/>
      </c>
      <c r="U2972">
        <f>O2972*P2972</f>
        <v/>
      </c>
    </row>
    <row r="2973">
      <c r="A2973" t="inlineStr">
        <is>
          <t>202606</t>
        </is>
      </c>
      <c r="B2973" t="inlineStr">
        <is>
          <t>Profuturo</t>
        </is>
      </c>
      <c r="C2973" t="inlineStr">
        <is>
          <t>F1</t>
        </is>
      </c>
      <c r="D2973" t="inlineStr">
        <is>
          <t>IN-FONDO1</t>
        </is>
      </c>
      <c r="E2973" t="inlineStr">
        <is>
          <t>084004F03748</t>
        </is>
      </c>
      <c r="F2973" t="inlineStr">
        <is>
          <t>COL17CT03748</t>
        </is>
      </c>
      <c r="G2973" t="inlineStr">
        <is>
          <t>SOB</t>
        </is>
      </c>
      <c r="H2973" t="inlineStr">
        <is>
          <t>Soberanos</t>
        </is>
      </c>
      <c r="I2973" t="inlineStr">
        <is>
          <t>GOB</t>
        </is>
      </c>
      <c r="J2973" t="inlineStr"/>
      <c r="K2973" t="inlineStr">
        <is>
          <t>Colombia</t>
        </is>
      </c>
      <c r="L2973" t="inlineStr">
        <is>
          <t>Gobierno de Colombia</t>
        </is>
      </c>
      <c r="M2973" t="inlineStr">
        <is>
          <t>Gobierno de Colombia</t>
        </is>
      </c>
      <c r="N2973" t="b">
        <v>0</v>
      </c>
      <c r="O2973" t="n">
        <v>191.4067878</v>
      </c>
      <c r="P2973" t="n">
        <v>0.02892422889923724</v>
      </c>
      <c r="Q2973" t="n">
        <v>37.78055027850511</v>
      </c>
      <c r="R2973" t="n">
        <v>7231.453770125058</v>
      </c>
      <c r="S2973" t="n">
        <v>5.536293743194929</v>
      </c>
      <c r="T2973">
        <f>O2973*Q2973</f>
        <v/>
      </c>
      <c r="U2973">
        <f>O2973*P2973</f>
        <v/>
      </c>
    </row>
    <row r="2974">
      <c r="A2974" t="inlineStr">
        <is>
          <t>202606</t>
        </is>
      </c>
      <c r="B2974" t="inlineStr">
        <is>
          <t>Profuturo</t>
        </is>
      </c>
      <c r="C2974" t="inlineStr">
        <is>
          <t>F1</t>
        </is>
      </c>
      <c r="D2974" t="inlineStr">
        <is>
          <t>IN-FONDO1</t>
        </is>
      </c>
      <c r="E2974" t="inlineStr">
        <is>
          <t>011000112G33</t>
        </is>
      </c>
      <c r="F2974" t="inlineStr">
        <is>
          <t>PEP01000C5I0</t>
        </is>
      </c>
      <c r="G2974" t="inlineStr">
        <is>
          <t>SOB</t>
        </is>
      </c>
      <c r="H2974" t="inlineStr">
        <is>
          <t>Soberanos</t>
        </is>
      </c>
      <c r="I2974" t="inlineStr">
        <is>
          <t>GOB</t>
        </is>
      </c>
      <c r="J2974" t="inlineStr"/>
      <c r="K2974" t="inlineStr">
        <is>
          <t>Perú</t>
        </is>
      </c>
      <c r="L2974" t="inlineStr">
        <is>
          <t>Gobierno Central</t>
        </is>
      </c>
      <c r="M2974" t="inlineStr">
        <is>
          <t>Gobierno Central</t>
        </is>
      </c>
      <c r="N2974" t="b">
        <v>0</v>
      </c>
      <c r="O2974" t="n">
        <v>170.4198394</v>
      </c>
      <c r="P2974" t="n">
        <v>0.04530576283694239</v>
      </c>
      <c r="Q2974" t="n">
        <v>59.17795273748054</v>
      </c>
      <c r="R2974" t="n">
        <v>10085.09720154222</v>
      </c>
      <c r="S2974" t="n">
        <v>7.72100082656621</v>
      </c>
      <c r="T2974">
        <f>O2974*Q2974</f>
        <v/>
      </c>
      <c r="U2974">
        <f>O2974*P2974</f>
        <v/>
      </c>
    </row>
    <row r="2975">
      <c r="A2975" t="inlineStr">
        <is>
          <t>202606</t>
        </is>
      </c>
      <c r="B2975" t="inlineStr">
        <is>
          <t>Profuturo</t>
        </is>
      </c>
      <c r="C2975" t="inlineStr">
        <is>
          <t>F3</t>
        </is>
      </c>
      <c r="D2975" t="inlineStr">
        <is>
          <t>IN-FONDO3</t>
        </is>
      </c>
      <c r="E2975" t="inlineStr">
        <is>
          <t>011000112G33</t>
        </is>
      </c>
      <c r="F2975" t="inlineStr">
        <is>
          <t>PEP01000C5I0</t>
        </is>
      </c>
      <c r="G2975" t="inlineStr">
        <is>
          <t>SOB</t>
        </is>
      </c>
      <c r="H2975" t="inlineStr">
        <is>
          <t>Soberanos</t>
        </is>
      </c>
      <c r="I2975" t="inlineStr">
        <is>
          <t>GOB</t>
        </is>
      </c>
      <c r="J2975" t="inlineStr"/>
      <c r="K2975" t="inlineStr">
        <is>
          <t>Perú</t>
        </is>
      </c>
      <c r="L2975" t="inlineStr">
        <is>
          <t>Gobierno Central</t>
        </is>
      </c>
      <c r="M2975" t="inlineStr">
        <is>
          <t>Gobierno Central</t>
        </is>
      </c>
      <c r="N2975" t="b">
        <v>0</v>
      </c>
      <c r="O2975" t="n">
        <v>170.4198394</v>
      </c>
      <c r="P2975" t="n">
        <v>5.393872458639543e-05</v>
      </c>
      <c r="Q2975" t="n">
        <v>0.05199212428706249</v>
      </c>
      <c r="R2975" t="n">
        <v>8.86048947106603</v>
      </c>
      <c r="S2975" t="n">
        <v>0.009192228781454341</v>
      </c>
      <c r="T2975">
        <f>O2975*Q2975</f>
        <v/>
      </c>
      <c r="U2975">
        <f>O2975*P2975</f>
        <v/>
      </c>
    </row>
    <row r="2976">
      <c r="A2976" t="inlineStr">
        <is>
          <t>202606</t>
        </is>
      </c>
      <c r="B2976" t="inlineStr">
        <is>
          <t>Profuturo</t>
        </is>
      </c>
      <c r="C2976" t="inlineStr">
        <is>
          <t>F2</t>
        </is>
      </c>
      <c r="D2976" t="inlineStr">
        <is>
          <t>IN-FONDO2</t>
        </is>
      </c>
      <c r="E2976" t="inlineStr">
        <is>
          <t>011000112G33</t>
        </is>
      </c>
      <c r="F2976" t="inlineStr">
        <is>
          <t>PEP01000C5I0</t>
        </is>
      </c>
      <c r="G2976" t="inlineStr">
        <is>
          <t>SOB</t>
        </is>
      </c>
      <c r="H2976" t="inlineStr">
        <is>
          <t>Soberanos</t>
        </is>
      </c>
      <c r="I2976" t="inlineStr">
        <is>
          <t>GOB</t>
        </is>
      </c>
      <c r="J2976" t="inlineStr"/>
      <c r="K2976" t="inlineStr">
        <is>
          <t>Perú</t>
        </is>
      </c>
      <c r="L2976" t="inlineStr">
        <is>
          <t>Gobierno Central</t>
        </is>
      </c>
      <c r="M2976" t="inlineStr">
        <is>
          <t>Gobierno Central</t>
        </is>
      </c>
      <c r="N2976" t="b">
        <v>0</v>
      </c>
      <c r="O2976" t="n">
        <v>170.4198394</v>
      </c>
      <c r="P2976" t="n">
        <v>0.01807118717257312</v>
      </c>
      <c r="Q2976" t="n">
        <v>66.13464515312705</v>
      </c>
      <c r="R2976" t="n">
        <v>11270.6556057719</v>
      </c>
      <c r="S2976" t="n">
        <v>3.079688815717251</v>
      </c>
      <c r="T2976">
        <f>O2976*Q2976</f>
        <v/>
      </c>
      <c r="U2976">
        <f>O2976*P2976</f>
        <v/>
      </c>
    </row>
    <row r="2977">
      <c r="A2977" t="inlineStr">
        <is>
          <t>202606</t>
        </is>
      </c>
      <c r="B2977" t="inlineStr">
        <is>
          <t>Profuturo</t>
        </is>
      </c>
      <c r="C2977" t="inlineStr">
        <is>
          <t>F1</t>
        </is>
      </c>
      <c r="D2977" t="inlineStr">
        <is>
          <t>IN-FONDO1</t>
        </is>
      </c>
      <c r="E2977" t="inlineStr">
        <is>
          <t>011000112B29</t>
        </is>
      </c>
      <c r="F2977" t="inlineStr">
        <is>
          <t>PEP01000C5F6</t>
        </is>
      </c>
      <c r="G2977" t="inlineStr">
        <is>
          <t>SOB</t>
        </is>
      </c>
      <c r="H2977" t="inlineStr">
        <is>
          <t>Soberanos</t>
        </is>
      </c>
      <c r="I2977" t="inlineStr">
        <is>
          <t>GOB</t>
        </is>
      </c>
      <c r="J2977" t="inlineStr"/>
      <c r="K2977" t="inlineStr">
        <is>
          <t>Perú</t>
        </is>
      </c>
      <c r="L2977" t="inlineStr">
        <is>
          <t>Gobierno Central</t>
        </is>
      </c>
      <c r="M2977" t="inlineStr">
        <is>
          <t>Gobierno Central</t>
        </is>
      </c>
      <c r="N2977" t="b">
        <v>0</v>
      </c>
      <c r="O2977" t="n">
        <v>170.4198394</v>
      </c>
      <c r="P2977" t="n">
        <v>0.001122067776998294</v>
      </c>
      <c r="Q2977" t="n">
        <v>1.465634164784681</v>
      </c>
      <c r="R2977" t="n">
        <v>249.7731389817585</v>
      </c>
      <c r="S2977" t="n">
        <v>0.1912226103519643</v>
      </c>
      <c r="T2977">
        <f>O2977*Q2977</f>
        <v/>
      </c>
      <c r="U2977">
        <f>O2977*P2977</f>
        <v/>
      </c>
    </row>
    <row r="2978">
      <c r="A2978" t="inlineStr">
        <is>
          <t>202606</t>
        </is>
      </c>
      <c r="B2978" t="inlineStr">
        <is>
          <t>Profuturo</t>
        </is>
      </c>
      <c r="C2978" t="inlineStr">
        <is>
          <t>F2</t>
        </is>
      </c>
      <c r="D2978" t="inlineStr">
        <is>
          <t>IN-FONDO2</t>
        </is>
      </c>
      <c r="E2978" t="inlineStr">
        <is>
          <t>011000112G34</t>
        </is>
      </c>
      <c r="F2978" t="inlineStr">
        <is>
          <t>PEP01000C5G4</t>
        </is>
      </c>
      <c r="G2978" t="inlineStr">
        <is>
          <t>SOB</t>
        </is>
      </c>
      <c r="H2978" t="inlineStr">
        <is>
          <t>Soberanos</t>
        </is>
      </c>
      <c r="I2978" t="inlineStr">
        <is>
          <t>GOB</t>
        </is>
      </c>
      <c r="J2978" t="inlineStr"/>
      <c r="K2978" t="inlineStr">
        <is>
          <t>Perú</t>
        </is>
      </c>
      <c r="L2978" t="inlineStr">
        <is>
          <t>Gobierno Central</t>
        </is>
      </c>
      <c r="M2978" t="inlineStr">
        <is>
          <t>Gobierno Central</t>
        </is>
      </c>
      <c r="N2978" t="b">
        <v>0</v>
      </c>
      <c r="O2978" t="n">
        <v>170.4198394</v>
      </c>
      <c r="P2978" t="n">
        <v>0.01604194897876945</v>
      </c>
      <c r="Q2978" t="n">
        <v>58.70829587143405</v>
      </c>
      <c r="R2978" t="n">
        <v>10005.05835385747</v>
      </c>
      <c r="S2978" t="n">
        <v>2.733866368624883</v>
      </c>
      <c r="T2978">
        <f>O2978*Q2978</f>
        <v/>
      </c>
      <c r="U2978">
        <f>O2978*P2978</f>
        <v/>
      </c>
    </row>
    <row r="2979">
      <c r="A2979" t="inlineStr">
        <is>
          <t>202606</t>
        </is>
      </c>
      <c r="B2979" t="inlineStr">
        <is>
          <t>Profuturo</t>
        </is>
      </c>
      <c r="C2979" t="inlineStr">
        <is>
          <t>F1</t>
        </is>
      </c>
      <c r="D2979" t="inlineStr">
        <is>
          <t>IN-FONDO1</t>
        </is>
      </c>
      <c r="E2979" t="inlineStr">
        <is>
          <t>011000112G34</t>
        </is>
      </c>
      <c r="F2979" t="inlineStr">
        <is>
          <t>PEP01000C5G4</t>
        </is>
      </c>
      <c r="G2979" t="inlineStr">
        <is>
          <t>SOB</t>
        </is>
      </c>
      <c r="H2979" t="inlineStr">
        <is>
          <t>Soberanos</t>
        </is>
      </c>
      <c r="I2979" t="inlineStr">
        <is>
          <t>GOB</t>
        </is>
      </c>
      <c r="J2979" t="inlineStr"/>
      <c r="K2979" t="inlineStr">
        <is>
          <t>Perú</t>
        </is>
      </c>
      <c r="L2979" t="inlineStr">
        <is>
          <t>Gobierno Central</t>
        </is>
      </c>
      <c r="M2979" t="inlineStr">
        <is>
          <t>Gobierno Central</t>
        </is>
      </c>
      <c r="N2979" t="b">
        <v>0</v>
      </c>
      <c r="O2979" t="n">
        <v>170.4198394</v>
      </c>
      <c r="P2979" t="n">
        <v>0.02398544409888204</v>
      </c>
      <c r="Q2979" t="n">
        <v>31.32955695679699</v>
      </c>
      <c r="R2979" t="n">
        <v>5339.178065050495</v>
      </c>
      <c r="S2979" t="n">
        <v>4.087595531269155</v>
      </c>
      <c r="T2979">
        <f>O2979*Q2979</f>
        <v/>
      </c>
      <c r="U2979">
        <f>O2979*P2979</f>
        <v/>
      </c>
    </row>
    <row r="2980">
      <c r="A2980" t="inlineStr">
        <is>
          <t>202606</t>
        </is>
      </c>
      <c r="B2980" t="inlineStr">
        <is>
          <t>Profuturo</t>
        </is>
      </c>
      <c r="C2980" t="inlineStr">
        <is>
          <t>F3</t>
        </is>
      </c>
      <c r="D2980" t="inlineStr">
        <is>
          <t>IN-FONDO3</t>
        </is>
      </c>
      <c r="E2980" t="inlineStr">
        <is>
          <t>011000112G35</t>
        </is>
      </c>
      <c r="F2980" t="inlineStr">
        <is>
          <t>PEP01000C5K6</t>
        </is>
      </c>
      <c r="G2980" t="inlineStr">
        <is>
          <t>SOB</t>
        </is>
      </c>
      <c r="H2980" t="inlineStr">
        <is>
          <t>Soberanos</t>
        </is>
      </c>
      <c r="I2980" t="inlineStr">
        <is>
          <t>GOB</t>
        </is>
      </c>
      <c r="J2980" t="inlineStr"/>
      <c r="K2980" t="inlineStr">
        <is>
          <t>Perú</t>
        </is>
      </c>
      <c r="L2980" t="inlineStr">
        <is>
          <t>Gobierno Central</t>
        </is>
      </c>
      <c r="M2980" t="inlineStr">
        <is>
          <t>Gobierno Central</t>
        </is>
      </c>
      <c r="N2980" t="b">
        <v>0</v>
      </c>
      <c r="O2980" t="n">
        <v>170.4198394</v>
      </c>
      <c r="P2980" t="n">
        <v>0.003086725269889868</v>
      </c>
      <c r="Q2980" t="n">
        <v>2.975328117280114</v>
      </c>
      <c r="R2980" t="n">
        <v>507.0549399091814</v>
      </c>
      <c r="S2980" t="n">
        <v>0.5260392247665528</v>
      </c>
      <c r="T2980">
        <f>O2980*Q2980</f>
        <v/>
      </c>
      <c r="U2980">
        <f>O2980*P2980</f>
        <v/>
      </c>
    </row>
    <row r="2981">
      <c r="A2981" t="inlineStr">
        <is>
          <t>202606</t>
        </is>
      </c>
      <c r="B2981" t="inlineStr">
        <is>
          <t>Profuturo</t>
        </is>
      </c>
      <c r="C2981" t="inlineStr">
        <is>
          <t>F2</t>
        </is>
      </c>
      <c r="D2981" t="inlineStr">
        <is>
          <t>IN-FONDO2</t>
        </is>
      </c>
      <c r="E2981" t="inlineStr">
        <is>
          <t>011000112G35</t>
        </is>
      </c>
      <c r="F2981" t="inlineStr">
        <is>
          <t>PEP01000C5K6</t>
        </is>
      </c>
      <c r="G2981" t="inlineStr">
        <is>
          <t>SOB</t>
        </is>
      </c>
      <c r="H2981" t="inlineStr">
        <is>
          <t>Soberanos</t>
        </is>
      </c>
      <c r="I2981" t="inlineStr">
        <is>
          <t>GOB</t>
        </is>
      </c>
      <c r="J2981" t="inlineStr"/>
      <c r="K2981" t="inlineStr">
        <is>
          <t>Perú</t>
        </is>
      </c>
      <c r="L2981" t="inlineStr">
        <is>
          <t>Gobierno Central</t>
        </is>
      </c>
      <c r="M2981" t="inlineStr">
        <is>
          <t>Gobierno Central</t>
        </is>
      </c>
      <c r="N2981" t="b">
        <v>0</v>
      </c>
      <c r="O2981" t="n">
        <v>170.4198394</v>
      </c>
      <c r="P2981" t="n">
        <v>0.02968726780037366</v>
      </c>
      <c r="Q2981" t="n">
        <v>108.6457078217517</v>
      </c>
      <c r="R2981" t="n">
        <v>18515.38407848225</v>
      </c>
      <c r="S2981" t="n">
        <v>5.05929941076447</v>
      </c>
      <c r="T2981">
        <f>O2981*Q2981</f>
        <v/>
      </c>
      <c r="U2981">
        <f>O2981*P2981</f>
        <v/>
      </c>
    </row>
    <row r="2982">
      <c r="A2982" t="inlineStr">
        <is>
          <t>202606</t>
        </is>
      </c>
      <c r="B2982" t="inlineStr">
        <is>
          <t>Profuturo</t>
        </is>
      </c>
      <c r="C2982" t="inlineStr">
        <is>
          <t>F1</t>
        </is>
      </c>
      <c r="D2982" t="inlineStr">
        <is>
          <t>IN-FONDO1</t>
        </is>
      </c>
      <c r="E2982" t="inlineStr">
        <is>
          <t>011000112G35</t>
        </is>
      </c>
      <c r="F2982" t="inlineStr">
        <is>
          <t>PEP01000C5K6</t>
        </is>
      </c>
      <c r="G2982" t="inlineStr">
        <is>
          <t>SOB</t>
        </is>
      </c>
      <c r="H2982" t="inlineStr">
        <is>
          <t>Soberanos</t>
        </is>
      </c>
      <c r="I2982" t="inlineStr">
        <is>
          <t>GOB</t>
        </is>
      </c>
      <c r="J2982" t="inlineStr"/>
      <c r="K2982" t="inlineStr">
        <is>
          <t>Perú</t>
        </is>
      </c>
      <c r="L2982" t="inlineStr">
        <is>
          <t>Gobierno Central</t>
        </is>
      </c>
      <c r="M2982" t="inlineStr">
        <is>
          <t>Gobierno Central</t>
        </is>
      </c>
      <c r="N2982" t="b">
        <v>0</v>
      </c>
      <c r="O2982" t="n">
        <v>170.4198394</v>
      </c>
      <c r="P2982" t="n">
        <v>0.01347236634528959</v>
      </c>
      <c r="Q2982" t="n">
        <v>17.59747566138491</v>
      </c>
      <c r="R2982" t="n">
        <v>2998.958976058625</v>
      </c>
      <c r="S2982" t="n">
        <v>2.295958508902217</v>
      </c>
      <c r="T2982">
        <f>O2982*Q2982</f>
        <v/>
      </c>
      <c r="U2982">
        <f>O2982*P2982</f>
        <v/>
      </c>
    </row>
    <row r="2983">
      <c r="A2983" t="inlineStr">
        <is>
          <t>202606</t>
        </is>
      </c>
      <c r="B2983" t="inlineStr">
        <is>
          <t>Profuturo</t>
        </is>
      </c>
      <c r="C2983" t="inlineStr">
        <is>
          <t>F3</t>
        </is>
      </c>
      <c r="D2983" t="inlineStr">
        <is>
          <t>IN-FONDO3</t>
        </is>
      </c>
      <c r="E2983" t="inlineStr">
        <is>
          <t>011000112G37</t>
        </is>
      </c>
      <c r="F2983" t="inlineStr">
        <is>
          <t>PEP01000C2Z1</t>
        </is>
      </c>
      <c r="G2983" t="inlineStr">
        <is>
          <t>SOB</t>
        </is>
      </c>
      <c r="H2983" t="inlineStr">
        <is>
          <t>Soberanos</t>
        </is>
      </c>
      <c r="I2983" t="inlineStr">
        <is>
          <t>GOB</t>
        </is>
      </c>
      <c r="J2983" t="inlineStr"/>
      <c r="K2983" t="inlineStr">
        <is>
          <t>Perú</t>
        </is>
      </c>
      <c r="L2983" t="inlineStr">
        <is>
          <t>Gobierno Central</t>
        </is>
      </c>
      <c r="M2983" t="inlineStr">
        <is>
          <t>Gobierno Central</t>
        </is>
      </c>
      <c r="N2983" t="b">
        <v>0</v>
      </c>
      <c r="O2983" t="n">
        <v>170.4198394</v>
      </c>
      <c r="P2983" t="n">
        <v>0.001051592940205915</v>
      </c>
      <c r="Q2983" t="n">
        <v>1.013641892088297</v>
      </c>
      <c r="R2983" t="n">
        <v>172.7446884587997</v>
      </c>
      <c r="S2983" t="n">
        <v>0.1792122999840658</v>
      </c>
      <c r="T2983">
        <f>O2983*Q2983</f>
        <v/>
      </c>
      <c r="U2983">
        <f>O2983*P2983</f>
        <v/>
      </c>
    </row>
    <row r="2984">
      <c r="A2984" t="inlineStr">
        <is>
          <t>202606</t>
        </is>
      </c>
      <c r="B2984" t="inlineStr">
        <is>
          <t>Profuturo</t>
        </is>
      </c>
      <c r="C2984" t="inlineStr">
        <is>
          <t>F2</t>
        </is>
      </c>
      <c r="D2984" t="inlineStr">
        <is>
          <t>IN-FONDO2</t>
        </is>
      </c>
      <c r="E2984" t="inlineStr">
        <is>
          <t>011000112G37</t>
        </is>
      </c>
      <c r="F2984" t="inlineStr">
        <is>
          <t>PEP01000C2Z1</t>
        </is>
      </c>
      <c r="G2984" t="inlineStr">
        <is>
          <t>SOB</t>
        </is>
      </c>
      <c r="H2984" t="inlineStr">
        <is>
          <t>Soberanos</t>
        </is>
      </c>
      <c r="I2984" t="inlineStr">
        <is>
          <t>GOB</t>
        </is>
      </c>
      <c r="J2984" t="inlineStr"/>
      <c r="K2984" t="inlineStr">
        <is>
          <t>Perú</t>
        </is>
      </c>
      <c r="L2984" t="inlineStr">
        <is>
          <t>Gobierno Central</t>
        </is>
      </c>
      <c r="M2984" t="inlineStr">
        <is>
          <t>Gobierno Central</t>
        </is>
      </c>
      <c r="N2984" t="b">
        <v>0</v>
      </c>
      <c r="O2984" t="n">
        <v>170.4198394</v>
      </c>
      <c r="P2984" t="n">
        <v>0.02990157616529715</v>
      </c>
      <c r="Q2984" t="n">
        <v>109.4300064697715</v>
      </c>
      <c r="R2984" t="n">
        <v>18649.04412811943</v>
      </c>
      <c r="S2984" t="n">
        <v>5.095821807896809</v>
      </c>
      <c r="T2984">
        <f>O2984*Q2984</f>
        <v/>
      </c>
      <c r="U2984">
        <f>O2984*P2984</f>
        <v/>
      </c>
    </row>
    <row r="2985">
      <c r="A2985" t="inlineStr">
        <is>
          <t>202606</t>
        </is>
      </c>
      <c r="B2985" t="inlineStr">
        <is>
          <t>Profuturo</t>
        </is>
      </c>
      <c r="C2985" t="inlineStr">
        <is>
          <t>F1</t>
        </is>
      </c>
      <c r="D2985" t="inlineStr">
        <is>
          <t>IN-FONDO1</t>
        </is>
      </c>
      <c r="E2985" t="inlineStr">
        <is>
          <t>011000112G37</t>
        </is>
      </c>
      <c r="F2985" t="inlineStr">
        <is>
          <t>PEP01000C2Z1</t>
        </is>
      </c>
      <c r="G2985" t="inlineStr">
        <is>
          <t>SOB</t>
        </is>
      </c>
      <c r="H2985" t="inlineStr">
        <is>
          <t>Soberanos</t>
        </is>
      </c>
      <c r="I2985" t="inlineStr">
        <is>
          <t>GOB</t>
        </is>
      </c>
      <c r="J2985" t="inlineStr"/>
      <c r="K2985" t="inlineStr">
        <is>
          <t>Perú</t>
        </is>
      </c>
      <c r="L2985" t="inlineStr">
        <is>
          <t>Gobierno Central</t>
        </is>
      </c>
      <c r="M2985" t="inlineStr">
        <is>
          <t>Gobierno Central</t>
        </is>
      </c>
      <c r="N2985" t="b">
        <v>0</v>
      </c>
      <c r="O2985" t="n">
        <v>170.4198394</v>
      </c>
      <c r="P2985" t="n">
        <v>0.07267952218795762</v>
      </c>
      <c r="Q2985" t="n">
        <v>94.93329456787252</v>
      </c>
      <c r="R2985" t="n">
        <v>16178.51681396973</v>
      </c>
      <c r="S2985" t="n">
        <v>12.38603249894047</v>
      </c>
      <c r="T2985">
        <f>O2985*Q2985</f>
        <v/>
      </c>
      <c r="U2985">
        <f>O2985*P2985</f>
        <v/>
      </c>
    </row>
    <row r="2986">
      <c r="A2986" t="inlineStr">
        <is>
          <t>202606</t>
        </is>
      </c>
      <c r="B2986" t="inlineStr">
        <is>
          <t>Profuturo</t>
        </is>
      </c>
      <c r="C2986" t="inlineStr">
        <is>
          <t>F3</t>
        </is>
      </c>
      <c r="D2986" t="inlineStr">
        <is>
          <t>IN-FONDO3</t>
        </is>
      </c>
      <c r="E2986" t="inlineStr">
        <is>
          <t>011000112G39</t>
        </is>
      </c>
      <c r="F2986" t="inlineStr">
        <is>
          <t>PEP01000C5J8</t>
        </is>
      </c>
      <c r="G2986" t="inlineStr">
        <is>
          <t>SOB</t>
        </is>
      </c>
      <c r="H2986" t="inlineStr">
        <is>
          <t>Soberanos</t>
        </is>
      </c>
      <c r="I2986" t="inlineStr">
        <is>
          <t>GOB</t>
        </is>
      </c>
      <c r="J2986" t="inlineStr"/>
      <c r="K2986" t="inlineStr">
        <is>
          <t>Perú</t>
        </is>
      </c>
      <c r="L2986" t="inlineStr">
        <is>
          <t>Gobierno Central</t>
        </is>
      </c>
      <c r="M2986" t="inlineStr">
        <is>
          <t>Gobierno Central</t>
        </is>
      </c>
      <c r="N2986" t="b">
        <v>0</v>
      </c>
      <c r="O2986" t="n">
        <v>170.4198394</v>
      </c>
      <c r="P2986" t="n">
        <v>0.005242407171617133</v>
      </c>
      <c r="Q2986" t="n">
        <v>5.053213388342751</v>
      </c>
      <c r="R2986" t="n">
        <v>861.1678140953015</v>
      </c>
      <c r="S2986" t="n">
        <v>0.8934101882564001</v>
      </c>
      <c r="T2986">
        <f>O2986*Q2986</f>
        <v/>
      </c>
      <c r="U2986">
        <f>O2986*P2986</f>
        <v/>
      </c>
    </row>
    <row r="2987">
      <c r="A2987" t="inlineStr">
        <is>
          <t>202606</t>
        </is>
      </c>
      <c r="B2987" t="inlineStr">
        <is>
          <t>Profuturo</t>
        </is>
      </c>
      <c r="C2987" t="inlineStr">
        <is>
          <t>F2</t>
        </is>
      </c>
      <c r="D2987" t="inlineStr">
        <is>
          <t>IN-FONDO2</t>
        </is>
      </c>
      <c r="E2987" t="inlineStr">
        <is>
          <t>011000112G39</t>
        </is>
      </c>
      <c r="F2987" t="inlineStr">
        <is>
          <t>PEP01000C5J8</t>
        </is>
      </c>
      <c r="G2987" t="inlineStr">
        <is>
          <t>SOB</t>
        </is>
      </c>
      <c r="H2987" t="inlineStr">
        <is>
          <t>Soberanos</t>
        </is>
      </c>
      <c r="I2987" t="inlineStr">
        <is>
          <t>GOB</t>
        </is>
      </c>
      <c r="J2987" t="inlineStr"/>
      <c r="K2987" t="inlineStr">
        <is>
          <t>Perú</t>
        </is>
      </c>
      <c r="L2987" t="inlineStr">
        <is>
          <t>Gobierno Central</t>
        </is>
      </c>
      <c r="M2987" t="inlineStr">
        <is>
          <t>Gobierno Central</t>
        </is>
      </c>
      <c r="N2987" t="b">
        <v>0</v>
      </c>
      <c r="O2987" t="n">
        <v>170.4198394</v>
      </c>
      <c r="P2987" t="n">
        <v>0.05079455051225006</v>
      </c>
      <c r="Q2987" t="n">
        <v>185.8914714213502</v>
      </c>
      <c r="R2987" t="n">
        <v>31679.59470545618</v>
      </c>
      <c r="S2987" t="n">
        <v>8.656399140692843</v>
      </c>
      <c r="T2987">
        <f>O2987*Q2987</f>
        <v/>
      </c>
      <c r="U2987">
        <f>O2987*P2987</f>
        <v/>
      </c>
    </row>
    <row r="2988">
      <c r="A2988" t="inlineStr">
        <is>
          <t>202606</t>
        </is>
      </c>
      <c r="B2988" t="inlineStr">
        <is>
          <t>Profuturo</t>
        </is>
      </c>
      <c r="C2988" t="inlineStr">
        <is>
          <t>F1</t>
        </is>
      </c>
      <c r="D2988" t="inlineStr">
        <is>
          <t>IN-FONDO1</t>
        </is>
      </c>
      <c r="E2988" t="inlineStr">
        <is>
          <t>011000112G39</t>
        </is>
      </c>
      <c r="F2988" t="inlineStr">
        <is>
          <t>PEP01000C5J8</t>
        </is>
      </c>
      <c r="G2988" t="inlineStr">
        <is>
          <t>SOB</t>
        </is>
      </c>
      <c r="H2988" t="inlineStr">
        <is>
          <t>Soberanos</t>
        </is>
      </c>
      <c r="I2988" t="inlineStr">
        <is>
          <t>GOB</t>
        </is>
      </c>
      <c r="J2988" t="inlineStr"/>
      <c r="K2988" t="inlineStr">
        <is>
          <t>Perú</t>
        </is>
      </c>
      <c r="L2988" t="inlineStr">
        <is>
          <t>Gobierno Central</t>
        </is>
      </c>
      <c r="M2988" t="inlineStr">
        <is>
          <t>Gobierno Central</t>
        </is>
      </c>
      <c r="N2988" t="b">
        <v>0</v>
      </c>
      <c r="O2988" t="n">
        <v>170.4198394</v>
      </c>
      <c r="P2988" t="n">
        <v>0.04710762596924654</v>
      </c>
      <c r="Q2988" t="n">
        <v>61.53152907315933</v>
      </c>
      <c r="R2988" t="n">
        <v>10486.19330268425</v>
      </c>
      <c r="S2988" t="n">
        <v>8.028074052194265</v>
      </c>
      <c r="T2988">
        <f>O2988*Q2988</f>
        <v/>
      </c>
      <c r="U2988">
        <f>O2988*P2988</f>
        <v/>
      </c>
    </row>
    <row r="2989">
      <c r="A2989" t="inlineStr">
        <is>
          <t>202606</t>
        </is>
      </c>
      <c r="B2989" t="inlineStr">
        <is>
          <t>Profuturo</t>
        </is>
      </c>
      <c r="C2989" t="inlineStr">
        <is>
          <t>F1</t>
        </is>
      </c>
      <c r="D2989" t="inlineStr">
        <is>
          <t>IN-FONDO1</t>
        </is>
      </c>
      <c r="E2989" t="inlineStr">
        <is>
          <t>011000112G40</t>
        </is>
      </c>
      <c r="F2989" t="inlineStr">
        <is>
          <t>PEP01000C5H2</t>
        </is>
      </c>
      <c r="G2989" t="inlineStr">
        <is>
          <t>SOB</t>
        </is>
      </c>
      <c r="H2989" t="inlineStr">
        <is>
          <t>Soberanos</t>
        </is>
      </c>
      <c r="I2989" t="inlineStr">
        <is>
          <t>GOB</t>
        </is>
      </c>
      <c r="J2989" t="inlineStr"/>
      <c r="K2989" t="inlineStr">
        <is>
          <t>Perú</t>
        </is>
      </c>
      <c r="L2989" t="inlineStr">
        <is>
          <t>Gobierno Central</t>
        </is>
      </c>
      <c r="M2989" t="inlineStr">
        <is>
          <t>Gobierno Central</t>
        </is>
      </c>
      <c r="N2989" t="b">
        <v>0</v>
      </c>
      <c r="O2989" t="n">
        <v>170.4198394</v>
      </c>
      <c r="P2989" t="n">
        <v>0.06357664449913523</v>
      </c>
      <c r="Q2989" t="n">
        <v>83.0432030670856</v>
      </c>
      <c r="R2989" t="n">
        <v>14152.20932995432</v>
      </c>
      <c r="S2989" t="n">
        <v>10.83472154513352</v>
      </c>
      <c r="T2989">
        <f>O2989*Q2989</f>
        <v/>
      </c>
      <c r="U2989">
        <f>O2989*P2989</f>
        <v/>
      </c>
    </row>
    <row r="2990">
      <c r="A2990" t="inlineStr">
        <is>
          <t>202606</t>
        </is>
      </c>
      <c r="B2990" t="inlineStr">
        <is>
          <t>Profuturo</t>
        </is>
      </c>
      <c r="C2990" t="inlineStr">
        <is>
          <t>F2</t>
        </is>
      </c>
      <c r="D2990" t="inlineStr">
        <is>
          <t>IN-FONDO2</t>
        </is>
      </c>
      <c r="E2990" t="inlineStr">
        <is>
          <t>011000112G40</t>
        </is>
      </c>
      <c r="F2990" t="inlineStr">
        <is>
          <t>PEP01000C5H2</t>
        </is>
      </c>
      <c r="G2990" t="inlineStr">
        <is>
          <t>SOB</t>
        </is>
      </c>
      <c r="H2990" t="inlineStr">
        <is>
          <t>Soberanos</t>
        </is>
      </c>
      <c r="I2990" t="inlineStr">
        <is>
          <t>GOB</t>
        </is>
      </c>
      <c r="J2990" t="inlineStr"/>
      <c r="K2990" t="inlineStr">
        <is>
          <t>Perú</t>
        </is>
      </c>
      <c r="L2990" t="inlineStr">
        <is>
          <t>Gobierno Central</t>
        </is>
      </c>
      <c r="M2990" t="inlineStr">
        <is>
          <t>Gobierno Central</t>
        </is>
      </c>
      <c r="N2990" t="b">
        <v>0</v>
      </c>
      <c r="O2990" t="n">
        <v>170.4198394</v>
      </c>
      <c r="P2990" t="n">
        <v>0.03217324672831372</v>
      </c>
      <c r="Q2990" t="n">
        <v>117.7435790732317</v>
      </c>
      <c r="R2990" t="n">
        <v>20065.84183604135</v>
      </c>
      <c r="S2990" t="n">
        <v>5.482959540415799</v>
      </c>
      <c r="T2990">
        <f>O2990*Q2990</f>
        <v/>
      </c>
      <c r="U2990">
        <f>O2990*P2990</f>
        <v/>
      </c>
    </row>
    <row r="2991">
      <c r="A2991" t="inlineStr">
        <is>
          <t>202606</t>
        </is>
      </c>
      <c r="B2991" t="inlineStr">
        <is>
          <t>Profuturo</t>
        </is>
      </c>
      <c r="C2991" t="inlineStr">
        <is>
          <t>F1</t>
        </is>
      </c>
      <c r="D2991" t="inlineStr">
        <is>
          <t>IN-FONDO1</t>
        </is>
      </c>
      <c r="E2991" t="inlineStr">
        <is>
          <t>011000112G32</t>
        </is>
      </c>
      <c r="F2991" t="inlineStr">
        <is>
          <t>PEP01000C5E9</t>
        </is>
      </c>
      <c r="G2991" t="inlineStr">
        <is>
          <t>SOB</t>
        </is>
      </c>
      <c r="H2991" t="inlineStr">
        <is>
          <t>Soberanos</t>
        </is>
      </c>
      <c r="I2991" t="inlineStr">
        <is>
          <t>GOB</t>
        </is>
      </c>
      <c r="J2991" t="inlineStr"/>
      <c r="K2991" t="inlineStr">
        <is>
          <t>Perú</t>
        </is>
      </c>
      <c r="L2991" t="inlineStr">
        <is>
          <t>Gobierno Central</t>
        </is>
      </c>
      <c r="M2991" t="inlineStr">
        <is>
          <t>Gobierno Central</t>
        </is>
      </c>
      <c r="N2991" t="b">
        <v>0</v>
      </c>
      <c r="O2991" t="n">
        <v>170.4198394</v>
      </c>
      <c r="P2991" t="n">
        <v>0.004963103490897434</v>
      </c>
      <c r="Q2991" t="n">
        <v>6.482758161971934</v>
      </c>
      <c r="R2991" t="n">
        <v>1104.790604832296</v>
      </c>
      <c r="S2991" t="n">
        <v>0.84581129984432</v>
      </c>
      <c r="T2991">
        <f>O2991*Q2991</f>
        <v/>
      </c>
      <c r="U2991">
        <f>O2991*P2991</f>
        <v/>
      </c>
    </row>
    <row r="2992">
      <c r="A2992" t="inlineStr">
        <is>
          <t>202606</t>
        </is>
      </c>
      <c r="B2992" t="inlineStr">
        <is>
          <t>Profuturo</t>
        </is>
      </c>
      <c r="C2992" t="inlineStr">
        <is>
          <t>F2</t>
        </is>
      </c>
      <c r="D2992" t="inlineStr">
        <is>
          <t>IN-FONDO2</t>
        </is>
      </c>
      <c r="E2992" t="inlineStr">
        <is>
          <t>011000112G32</t>
        </is>
      </c>
      <c r="F2992" t="inlineStr">
        <is>
          <t>PEP01000C5E9</t>
        </is>
      </c>
      <c r="G2992" t="inlineStr">
        <is>
          <t>SOB</t>
        </is>
      </c>
      <c r="H2992" t="inlineStr">
        <is>
          <t>Soberanos</t>
        </is>
      </c>
      <c r="I2992" t="inlineStr">
        <is>
          <t>GOB</t>
        </is>
      </c>
      <c r="J2992" t="inlineStr"/>
      <c r="K2992" t="inlineStr">
        <is>
          <t>Perú</t>
        </is>
      </c>
      <c r="L2992" t="inlineStr">
        <is>
          <t>Gobierno Central</t>
        </is>
      </c>
      <c r="M2992" t="inlineStr">
        <is>
          <t>Gobierno Central</t>
        </is>
      </c>
      <c r="N2992" t="b">
        <v>0</v>
      </c>
      <c r="O2992" t="n">
        <v>170.4198394</v>
      </c>
      <c r="P2992" t="n">
        <v>0.005533797802818403</v>
      </c>
      <c r="Q2992" t="n">
        <v>20.25189327871029</v>
      </c>
      <c r="R2992" t="n">
        <v>3451.324400103748</v>
      </c>
      <c r="S2992" t="n">
        <v>0.9430689328283851</v>
      </c>
      <c r="T2992">
        <f>O2992*Q2992</f>
        <v/>
      </c>
      <c r="U2992">
        <f>O2992*P2992</f>
        <v/>
      </c>
    </row>
    <row r="2993">
      <c r="A2993" t="inlineStr">
        <is>
          <t>202606</t>
        </is>
      </c>
      <c r="B2993" t="inlineStr">
        <is>
          <t>Profuturo</t>
        </is>
      </c>
      <c r="C2993" t="inlineStr">
        <is>
          <t>F3</t>
        </is>
      </c>
      <c r="D2993" t="inlineStr">
        <is>
          <t>IN-FONDO3</t>
        </is>
      </c>
      <c r="E2993" t="inlineStr">
        <is>
          <t>011000112G32</t>
        </is>
      </c>
      <c r="F2993" t="inlineStr">
        <is>
          <t>PEP01000C5E9</t>
        </is>
      </c>
      <c r="G2993" t="inlineStr">
        <is>
          <t>SOB</t>
        </is>
      </c>
      <c r="H2993" t="inlineStr">
        <is>
          <t>Soberanos</t>
        </is>
      </c>
      <c r="I2993" t="inlineStr">
        <is>
          <t>GOB</t>
        </is>
      </c>
      <c r="J2993" t="inlineStr"/>
      <c r="K2993" t="inlineStr">
        <is>
          <t>Perú</t>
        </is>
      </c>
      <c r="L2993" t="inlineStr">
        <is>
          <t>Gobierno Central</t>
        </is>
      </c>
      <c r="M2993" t="inlineStr">
        <is>
          <t>Gobierno Central</t>
        </is>
      </c>
      <c r="N2993" t="b">
        <v>0</v>
      </c>
      <c r="O2993" t="n">
        <v>170.4198394</v>
      </c>
      <c r="P2993" t="n">
        <v>0.002817008535493209</v>
      </c>
      <c r="Q2993" t="n">
        <v>2.715345218452197</v>
      </c>
      <c r="R2993" t="n">
        <v>462.7486960441814</v>
      </c>
      <c r="S2993" t="n">
        <v>0.4800741422071819</v>
      </c>
      <c r="T2993">
        <f>O2993*Q2993</f>
        <v/>
      </c>
      <c r="U2993">
        <f>O2993*P2993</f>
        <v/>
      </c>
    </row>
    <row r="2994">
      <c r="A2994" t="inlineStr">
        <is>
          <t>202606</t>
        </is>
      </c>
      <c r="B2994" t="inlineStr">
        <is>
          <t>Profuturo</t>
        </is>
      </c>
      <c r="C2994" t="inlineStr">
        <is>
          <t>F2</t>
        </is>
      </c>
      <c r="D2994" t="inlineStr">
        <is>
          <t>IN-FONDO2</t>
        </is>
      </c>
      <c r="E2994" t="inlineStr">
        <is>
          <t>2220082PAB78</t>
        </is>
      </c>
      <c r="F2994" t="inlineStr">
        <is>
          <t>USP6680PAB78</t>
        </is>
      </c>
      <c r="G2994" t="inlineStr">
        <is>
          <t>BU</t>
        </is>
      </c>
      <c r="H2994" t="inlineStr">
        <is>
          <t>Sector</t>
        </is>
      </c>
      <c r="I2994" t="inlineStr">
        <is>
          <t>Materials</t>
        </is>
      </c>
      <c r="J2994" t="inlineStr">
        <is>
          <t>MSCI</t>
        </is>
      </c>
      <c r="K2994" t="inlineStr"/>
      <c r="L2994" t="inlineStr"/>
      <c r="M2994" t="inlineStr">
        <is>
          <t>nan</t>
        </is>
      </c>
      <c r="N2994" t="b">
        <v>0</v>
      </c>
      <c r="O2994" t="n">
        <v>32.13</v>
      </c>
      <c r="P2994" t="n">
        <v>0.001729884800191385</v>
      </c>
      <c r="Q2994" t="n">
        <v>6.330813594254606</v>
      </c>
      <c r="R2994" t="n">
        <v>203.4090407834005</v>
      </c>
      <c r="S2994" t="n">
        <v>0.05558119863014922</v>
      </c>
      <c r="T2994">
        <f>O2994*Q2994</f>
        <v/>
      </c>
      <c r="U2994">
        <f>O2994*P2994</f>
        <v/>
      </c>
    </row>
    <row r="2995">
      <c r="A2995" t="inlineStr">
        <is>
          <t>202606</t>
        </is>
      </c>
      <c r="B2995" t="inlineStr">
        <is>
          <t>Profuturo</t>
        </is>
      </c>
      <c r="C2995" t="inlineStr">
        <is>
          <t>F1</t>
        </is>
      </c>
      <c r="D2995" t="inlineStr">
        <is>
          <t>IN-FONDO1</t>
        </is>
      </c>
      <c r="E2995" t="inlineStr">
        <is>
          <t>2220082PAB78</t>
        </is>
      </c>
      <c r="F2995" t="inlineStr">
        <is>
          <t>USP6680PAB78</t>
        </is>
      </c>
      <c r="G2995" t="inlineStr">
        <is>
          <t>BU</t>
        </is>
      </c>
      <c r="H2995" t="inlineStr">
        <is>
          <t>Sector</t>
        </is>
      </c>
      <c r="I2995" t="inlineStr">
        <is>
          <t>Materials</t>
        </is>
      </c>
      <c r="J2995" t="inlineStr">
        <is>
          <t>MSCI</t>
        </is>
      </c>
      <c r="K2995" t="inlineStr"/>
      <c r="L2995" t="inlineStr"/>
      <c r="M2995" t="inlineStr">
        <is>
          <t>nan</t>
        </is>
      </c>
      <c r="N2995" t="b">
        <v>0</v>
      </c>
      <c r="O2995" t="n">
        <v>32.13</v>
      </c>
      <c r="P2995" t="n">
        <v>0.01142605345055239</v>
      </c>
      <c r="Q2995" t="n">
        <v>14.92460139135689</v>
      </c>
      <c r="R2995" t="n">
        <v>479.527442704297</v>
      </c>
      <c r="S2995" t="n">
        <v>0.3671190973662483</v>
      </c>
      <c r="T2995">
        <f>O2995*Q2995</f>
        <v/>
      </c>
      <c r="U2995">
        <f>O2995*P2995</f>
        <v/>
      </c>
    </row>
    <row r="2996">
      <c r="A2996" t="inlineStr">
        <is>
          <t>202606</t>
        </is>
      </c>
      <c r="B2996" t="inlineStr">
        <is>
          <t>Profuturo</t>
        </is>
      </c>
      <c r="C2996" t="inlineStr">
        <is>
          <t>F2</t>
        </is>
      </c>
      <c r="D2996" t="inlineStr">
        <is>
          <t>IN-FONDO2</t>
        </is>
      </c>
      <c r="E2996" t="inlineStr">
        <is>
          <t>22204327AE63</t>
        </is>
      </c>
      <c r="F2996" t="inlineStr">
        <is>
          <t>USP98047AE63</t>
        </is>
      </c>
      <c r="G2996" t="inlineStr">
        <is>
          <t>BU</t>
        </is>
      </c>
      <c r="H2996" t="inlineStr">
        <is>
          <t>Sector</t>
        </is>
      </c>
      <c r="I2996" t="inlineStr">
        <is>
          <t>Materials</t>
        </is>
      </c>
      <c r="J2996" t="inlineStr">
        <is>
          <t>MSCI</t>
        </is>
      </c>
      <c r="K2996" t="inlineStr"/>
      <c r="L2996" t="inlineStr"/>
      <c r="M2996" t="inlineStr">
        <is>
          <t>nan</t>
        </is>
      </c>
      <c r="N2996" t="b">
        <v>0</v>
      </c>
      <c r="O2996" t="n">
        <v>113.85</v>
      </c>
      <c r="P2996" t="n">
        <v>0.00519410818212301</v>
      </c>
      <c r="Q2996" t="n">
        <v>19.00874016915776</v>
      </c>
      <c r="R2996" t="n">
        <v>2164.145068258611</v>
      </c>
      <c r="S2996" t="n">
        <v>0.5913492165347046</v>
      </c>
      <c r="T2996">
        <f>O2996*Q2996</f>
        <v/>
      </c>
      <c r="U2996">
        <f>O2996*P2996</f>
        <v/>
      </c>
    </row>
    <row r="2997">
      <c r="A2997" t="inlineStr">
        <is>
          <t>202606</t>
        </is>
      </c>
      <c r="B2997" t="inlineStr">
        <is>
          <t>Profuturo</t>
        </is>
      </c>
      <c r="C2997" t="inlineStr">
        <is>
          <t>F1</t>
        </is>
      </c>
      <c r="D2997" t="inlineStr">
        <is>
          <t>IN-FONDO1</t>
        </is>
      </c>
      <c r="E2997" t="inlineStr">
        <is>
          <t>22204327AE63</t>
        </is>
      </c>
      <c r="F2997" t="inlineStr">
        <is>
          <t>USP98047AE63</t>
        </is>
      </c>
      <c r="G2997" t="inlineStr">
        <is>
          <t>BU</t>
        </is>
      </c>
      <c r="H2997" t="inlineStr">
        <is>
          <t>Sector</t>
        </is>
      </c>
      <c r="I2997" t="inlineStr">
        <is>
          <t>Materials</t>
        </is>
      </c>
      <c r="J2997" t="inlineStr">
        <is>
          <t>MSCI</t>
        </is>
      </c>
      <c r="K2997" t="inlineStr"/>
      <c r="L2997" t="inlineStr"/>
      <c r="M2997" t="inlineStr">
        <is>
          <t>nan</t>
        </is>
      </c>
      <c r="N2997" t="b">
        <v>0</v>
      </c>
      <c r="O2997" t="n">
        <v>113.85</v>
      </c>
      <c r="P2997" t="n">
        <v>0.01097823422195065</v>
      </c>
      <c r="Q2997" t="n">
        <v>14.3396642114995</v>
      </c>
      <c r="R2997" t="n">
        <v>1632.570770479218</v>
      </c>
      <c r="S2997" t="n">
        <v>1.249871966169081</v>
      </c>
      <c r="T2997">
        <f>O2997*Q2997</f>
        <v/>
      </c>
      <c r="U2997">
        <f>O2997*P2997</f>
        <v/>
      </c>
    </row>
    <row r="2998">
      <c r="A2998" t="inlineStr">
        <is>
          <t>202606</t>
        </is>
      </c>
      <c r="B2998" t="inlineStr">
        <is>
          <t>Profuturo</t>
        </is>
      </c>
      <c r="C2998" t="inlineStr">
        <is>
          <t>F3</t>
        </is>
      </c>
      <c r="D2998" t="inlineStr">
        <is>
          <t>IN-FONDO3</t>
        </is>
      </c>
      <c r="E2998" t="inlineStr">
        <is>
          <t>395953O13172</t>
        </is>
      </c>
      <c r="F2998" t="inlineStr">
        <is>
          <t>HK1208013172</t>
        </is>
      </c>
      <c r="G2998" t="inlineStr">
        <is>
          <t>BU</t>
        </is>
      </c>
      <c r="H2998" t="inlineStr">
        <is>
          <t>Sector</t>
        </is>
      </c>
      <c r="I2998" t="inlineStr">
        <is>
          <t>Materials</t>
        </is>
      </c>
      <c r="J2998" t="inlineStr">
        <is>
          <t>MSCI</t>
        </is>
      </c>
      <c r="K2998" t="inlineStr"/>
      <c r="L2998" t="inlineStr"/>
      <c r="M2998" t="inlineStr">
        <is>
          <t>nan</t>
        </is>
      </c>
      <c r="N2998" t="b">
        <v>0</v>
      </c>
      <c r="O2998" t="n">
        <v>46.98</v>
      </c>
      <c r="P2998" t="n">
        <v>0.000444846447886699</v>
      </c>
      <c r="Q2998" t="n">
        <v>0.4287923376856608</v>
      </c>
      <c r="R2998" t="n">
        <v>20.14466402447234</v>
      </c>
      <c r="S2998" t="n">
        <v>0.02089888612171712</v>
      </c>
      <c r="T2998">
        <f>O2998*Q2998</f>
        <v/>
      </c>
      <c r="U2998">
        <f>O2998*P2998</f>
        <v/>
      </c>
    </row>
    <row r="2999">
      <c r="A2999" t="inlineStr">
        <is>
          <t>202606</t>
        </is>
      </c>
      <c r="B2999" t="inlineStr">
        <is>
          <t>Profuturo</t>
        </is>
      </c>
      <c r="C2999" t="inlineStr">
        <is>
          <t>F2</t>
        </is>
      </c>
      <c r="D2999" t="inlineStr">
        <is>
          <t>IN-FONDO2</t>
        </is>
      </c>
      <c r="E2999" t="inlineStr">
        <is>
          <t>302043100001</t>
        </is>
      </c>
      <c r="F2999" t="inlineStr">
        <is>
          <t>PEP648011109</t>
        </is>
      </c>
      <c r="G2999" t="inlineStr">
        <is>
          <t>BU</t>
        </is>
      </c>
      <c r="H2999" t="inlineStr">
        <is>
          <t>Sector</t>
        </is>
      </c>
      <c r="I2999" t="inlineStr">
        <is>
          <t>Materials</t>
        </is>
      </c>
      <c r="J2999" t="inlineStr">
        <is>
          <t>MSCI</t>
        </is>
      </c>
      <c r="K2999" t="inlineStr"/>
      <c r="L2999" t="inlineStr">
        <is>
          <t>Volcan*</t>
        </is>
      </c>
      <c r="M2999" t="inlineStr">
        <is>
          <t>Volcan</t>
        </is>
      </c>
      <c r="N2999" t="b">
        <v>0</v>
      </c>
      <c r="O2999" t="n">
        <v>113.85</v>
      </c>
      <c r="P2999" t="n">
        <v>1.520993778972556e-10</v>
      </c>
      <c r="Q2999" t="n">
        <v>5.566340655534303e-07</v>
      </c>
      <c r="R2999" t="n">
        <v>6.337278836325803e-05</v>
      </c>
      <c r="S2999" t="n">
        <v>1.731651417360255e-08</v>
      </c>
      <c r="T2999">
        <f>O2999*Q2999</f>
        <v/>
      </c>
      <c r="U2999">
        <f>O2999*P2999</f>
        <v/>
      </c>
    </row>
    <row r="3000">
      <c r="A3000" t="inlineStr">
        <is>
          <t>202606</t>
        </is>
      </c>
      <c r="B3000" t="inlineStr">
        <is>
          <t>Profuturo</t>
        </is>
      </c>
      <c r="C3000" t="inlineStr">
        <is>
          <t>F3</t>
        </is>
      </c>
      <c r="D3000" t="inlineStr">
        <is>
          <t>IN-FONDO3</t>
        </is>
      </c>
      <c r="E3000" t="inlineStr">
        <is>
          <t>302845100002</t>
        </is>
      </c>
      <c r="F3000" t="inlineStr">
        <is>
          <t>PEP620001003</t>
        </is>
      </c>
      <c r="G3000" t="inlineStr">
        <is>
          <t>BU</t>
        </is>
      </c>
      <c r="H3000" t="inlineStr">
        <is>
          <t>Sector</t>
        </is>
      </c>
      <c r="I3000" t="inlineStr">
        <is>
          <t>Materials</t>
        </is>
      </c>
      <c r="J3000" t="inlineStr">
        <is>
          <t>MSCI</t>
        </is>
      </c>
      <c r="K3000" t="inlineStr"/>
      <c r="L3000" t="inlineStr">
        <is>
          <t>Nexa Resources Perú</t>
        </is>
      </c>
      <c r="M3000" t="inlineStr">
        <is>
          <t>Nexa Resources Perú</t>
        </is>
      </c>
      <c r="N3000" t="b">
        <v>0</v>
      </c>
      <c r="O3000" t="n">
        <v>167.61</v>
      </c>
      <c r="P3000" t="n">
        <v>0.000259735401592494</v>
      </c>
      <c r="Q3000" t="n">
        <v>0.2503617833921327</v>
      </c>
      <c r="R3000" t="n">
        <v>41.96313851435537</v>
      </c>
      <c r="S3000" t="n">
        <v>0.04353425066091792</v>
      </c>
      <c r="T3000">
        <f>O3000*Q3000</f>
        <v/>
      </c>
      <c r="U3000">
        <f>O3000*P3000</f>
        <v/>
      </c>
    </row>
    <row r="3001">
      <c r="A3001" t="inlineStr">
        <is>
          <t>202606</t>
        </is>
      </c>
      <c r="B3001" t="inlineStr">
        <is>
          <t>Profuturo</t>
        </is>
      </c>
      <c r="C3001" t="inlineStr">
        <is>
          <t>F2</t>
        </is>
      </c>
      <c r="D3001" t="inlineStr">
        <is>
          <t>IN-FONDO2</t>
        </is>
      </c>
      <c r="E3001" t="inlineStr">
        <is>
          <t>312039100001</t>
        </is>
      </c>
      <c r="F3001" t="inlineStr">
        <is>
          <t>PEP622005002</t>
        </is>
      </c>
      <c r="G3001" t="inlineStr">
        <is>
          <t>BU</t>
        </is>
      </c>
      <c r="H3001" t="inlineStr">
        <is>
          <t>Sector</t>
        </is>
      </c>
      <c r="I3001" t="inlineStr">
        <is>
          <t>Materials</t>
        </is>
      </c>
      <c r="J3001" t="inlineStr">
        <is>
          <t>MSCI</t>
        </is>
      </c>
      <c r="K3001" t="inlineStr"/>
      <c r="L3001" t="inlineStr">
        <is>
          <t>Minsur</t>
        </is>
      </c>
      <c r="M3001" t="inlineStr">
        <is>
          <t>Minsur</t>
        </is>
      </c>
      <c r="N3001" t="b">
        <v>0</v>
      </c>
      <c r="O3001" t="n">
        <v>116.89</v>
      </c>
      <c r="P3001" t="n">
        <v>0.02302127893193348</v>
      </c>
      <c r="Q3001" t="n">
        <v>84.25036488168888</v>
      </c>
      <c r="R3001" t="n">
        <v>9848.025151020613</v>
      </c>
      <c r="S3001" t="n">
        <v>2.690957294353705</v>
      </c>
      <c r="T3001">
        <f>O3001*Q3001</f>
        <v/>
      </c>
      <c r="U3001">
        <f>O3001*P3001</f>
        <v/>
      </c>
    </row>
    <row r="3002">
      <c r="A3002" t="inlineStr">
        <is>
          <t>202606</t>
        </is>
      </c>
      <c r="B3002" t="inlineStr">
        <is>
          <t>Profuturo</t>
        </is>
      </c>
      <c r="C3002" t="inlineStr">
        <is>
          <t>F3</t>
        </is>
      </c>
      <c r="D3002" t="inlineStr">
        <is>
          <t>IN-FONDO3</t>
        </is>
      </c>
      <c r="E3002" t="inlineStr">
        <is>
          <t>312039100001</t>
        </is>
      </c>
      <c r="F3002" t="inlineStr">
        <is>
          <t>PEP622005002</t>
        </is>
      </c>
      <c r="G3002" t="inlineStr">
        <is>
          <t>BU</t>
        </is>
      </c>
      <c r="H3002" t="inlineStr">
        <is>
          <t>Sector</t>
        </is>
      </c>
      <c r="I3002" t="inlineStr">
        <is>
          <t>Materials</t>
        </is>
      </c>
      <c r="J3002" t="inlineStr">
        <is>
          <t>MSCI</t>
        </is>
      </c>
      <c r="K3002" t="inlineStr"/>
      <c r="L3002" t="inlineStr">
        <is>
          <t>Minsur</t>
        </is>
      </c>
      <c r="M3002" t="inlineStr">
        <is>
          <t>Minsur</t>
        </is>
      </c>
      <c r="N3002" t="b">
        <v>0</v>
      </c>
      <c r="O3002" t="n">
        <v>116.89</v>
      </c>
      <c r="P3002" t="n">
        <v>0.05062686036028597</v>
      </c>
      <c r="Q3002" t="n">
        <v>48.79978227701078</v>
      </c>
      <c r="R3002" t="n">
        <v>5704.206550359791</v>
      </c>
      <c r="S3002" t="n">
        <v>5.917773707513827</v>
      </c>
      <c r="T3002">
        <f>O3002*Q3002</f>
        <v/>
      </c>
      <c r="U3002">
        <f>O3002*P3002</f>
        <v/>
      </c>
    </row>
    <row r="3003">
      <c r="A3003" t="inlineStr">
        <is>
          <t>202606</t>
        </is>
      </c>
      <c r="B3003" t="inlineStr">
        <is>
          <t>Profuturo</t>
        </is>
      </c>
      <c r="C3003" t="inlineStr">
        <is>
          <t>F1</t>
        </is>
      </c>
      <c r="D3003" t="inlineStr">
        <is>
          <t>IN-FONDO1</t>
        </is>
      </c>
      <c r="E3003" t="inlineStr">
        <is>
          <t>312039100001</t>
        </is>
      </c>
      <c r="F3003" t="inlineStr">
        <is>
          <t>PEP622005002</t>
        </is>
      </c>
      <c r="G3003" t="inlineStr">
        <is>
          <t>BU</t>
        </is>
      </c>
      <c r="H3003" t="inlineStr">
        <is>
          <t>Sector</t>
        </is>
      </c>
      <c r="I3003" t="inlineStr">
        <is>
          <t>Materials</t>
        </is>
      </c>
      <c r="J3003" t="inlineStr">
        <is>
          <t>MSCI</t>
        </is>
      </c>
      <c r="K3003" t="inlineStr"/>
      <c r="L3003" t="inlineStr">
        <is>
          <t>Minsur</t>
        </is>
      </c>
      <c r="M3003" t="inlineStr">
        <is>
          <t>Minsur</t>
        </is>
      </c>
      <c r="N3003" t="b">
        <v>0</v>
      </c>
      <c r="O3003" t="n">
        <v>116.89</v>
      </c>
      <c r="P3003" t="n">
        <v>0.006209548548680255</v>
      </c>
      <c r="Q3003" t="n">
        <v>8.110852737596035</v>
      </c>
      <c r="R3003" t="n">
        <v>948.0775764976006</v>
      </c>
      <c r="S3003" t="n">
        <v>0.725834129855235</v>
      </c>
      <c r="T3003">
        <f>O3003*Q3003</f>
        <v/>
      </c>
      <c r="U3003">
        <f>O3003*P3003</f>
        <v/>
      </c>
    </row>
    <row r="3004">
      <c r="A3004" t="inlineStr">
        <is>
          <t>202606</t>
        </is>
      </c>
      <c r="B3004" t="inlineStr">
        <is>
          <t>Profuturo</t>
        </is>
      </c>
      <c r="C3004" t="inlineStr">
        <is>
          <t>F1</t>
        </is>
      </c>
      <c r="D3004" t="inlineStr">
        <is>
          <t>IN-FONDO1</t>
        </is>
      </c>
      <c r="E3004" t="inlineStr">
        <is>
          <t>3920836W5029</t>
        </is>
      </c>
      <c r="F3004" t="inlineStr">
        <is>
          <t>GB00B1FW5029</t>
        </is>
      </c>
      <c r="G3004" t="inlineStr">
        <is>
          <t>BU</t>
        </is>
      </c>
      <c r="H3004" t="inlineStr">
        <is>
          <t>Sector</t>
        </is>
      </c>
      <c r="I3004" t="inlineStr">
        <is>
          <t>Materials</t>
        </is>
      </c>
      <c r="J3004" t="inlineStr">
        <is>
          <t>MSCI</t>
        </is>
      </c>
      <c r="K3004" t="inlineStr"/>
      <c r="L3004" t="inlineStr"/>
      <c r="M3004" t="inlineStr">
        <is>
          <t>nan</t>
        </is>
      </c>
      <c r="N3004" t="b">
        <v>0</v>
      </c>
      <c r="O3004" t="n">
        <v>31.79</v>
      </c>
      <c r="P3004" t="n">
        <v>0.002732022096379801</v>
      </c>
      <c r="Q3004" t="n">
        <v>3.568541050267581</v>
      </c>
      <c r="R3004" t="n">
        <v>113.4439199880064</v>
      </c>
      <c r="S3004" t="n">
        <v>0.08685098244391387</v>
      </c>
      <c r="T3004">
        <f>O3004*Q3004</f>
        <v/>
      </c>
      <c r="U3004">
        <f>O3004*P3004</f>
        <v/>
      </c>
    </row>
    <row r="3005">
      <c r="A3005" t="inlineStr">
        <is>
          <t>202606</t>
        </is>
      </c>
      <c r="B3005" t="inlineStr">
        <is>
          <t>Profuturo</t>
        </is>
      </c>
      <c r="C3005" t="inlineStr">
        <is>
          <t>F2</t>
        </is>
      </c>
      <c r="D3005" t="inlineStr">
        <is>
          <t>IN-FONDO2</t>
        </is>
      </c>
      <c r="E3005" t="inlineStr">
        <is>
          <t>3920836W5029</t>
        </is>
      </c>
      <c r="F3005" t="inlineStr">
        <is>
          <t>GB00B1FW5029</t>
        </is>
      </c>
      <c r="G3005" t="inlineStr">
        <is>
          <t>BU</t>
        </is>
      </c>
      <c r="H3005" t="inlineStr">
        <is>
          <t>Sector</t>
        </is>
      </c>
      <c r="I3005" t="inlineStr">
        <is>
          <t>Materials</t>
        </is>
      </c>
      <c r="J3005" t="inlineStr">
        <is>
          <t>MSCI</t>
        </is>
      </c>
      <c r="K3005" t="inlineStr"/>
      <c r="L3005" t="inlineStr"/>
      <c r="M3005" t="inlineStr">
        <is>
          <t>nan</t>
        </is>
      </c>
      <c r="N3005" t="b">
        <v>0</v>
      </c>
      <c r="O3005" t="n">
        <v>31.79</v>
      </c>
      <c r="P3005" t="n">
        <v>0.01126766213477905</v>
      </c>
      <c r="Q3005" t="n">
        <v>41.23596473616923</v>
      </c>
      <c r="R3005" t="n">
        <v>1310.89131896282</v>
      </c>
      <c r="S3005" t="n">
        <v>0.3581989792646261</v>
      </c>
      <c r="T3005">
        <f>O3005*Q3005</f>
        <v/>
      </c>
      <c r="U3005">
        <f>O3005*P3005</f>
        <v/>
      </c>
    </row>
    <row r="3006">
      <c r="A3006" t="inlineStr">
        <is>
          <t>202606</t>
        </is>
      </c>
      <c r="B3006" t="inlineStr">
        <is>
          <t>Profuturo</t>
        </is>
      </c>
      <c r="C3006" t="inlineStr">
        <is>
          <t>F3</t>
        </is>
      </c>
      <c r="D3006" t="inlineStr">
        <is>
          <t>IN-FONDO3</t>
        </is>
      </c>
      <c r="E3006" t="inlineStr">
        <is>
          <t>3920836W5029</t>
        </is>
      </c>
      <c r="F3006" t="inlineStr">
        <is>
          <t>GB00B1FW5029</t>
        </is>
      </c>
      <c r="G3006" t="inlineStr">
        <is>
          <t>BU</t>
        </is>
      </c>
      <c r="H3006" t="inlineStr">
        <is>
          <t>Sector</t>
        </is>
      </c>
      <c r="I3006" t="inlineStr">
        <is>
          <t>Materials</t>
        </is>
      </c>
      <c r="J3006" t="inlineStr">
        <is>
          <t>MSCI</t>
        </is>
      </c>
      <c r="K3006" t="inlineStr"/>
      <c r="L3006" t="inlineStr"/>
      <c r="M3006" t="inlineStr">
        <is>
          <t>nan</t>
        </is>
      </c>
      <c r="N3006" t="b">
        <v>0</v>
      </c>
      <c r="O3006" t="n">
        <v>31.79</v>
      </c>
      <c r="P3006" t="n">
        <v>0.02532767344893172</v>
      </c>
      <c r="Q3006" t="n">
        <v>24.41362038047017</v>
      </c>
      <c r="R3006" t="n">
        <v>776.1089918951467</v>
      </c>
      <c r="S3006" t="n">
        <v>0.8051667389415395</v>
      </c>
      <c r="T3006">
        <f>O3006*Q3006</f>
        <v/>
      </c>
      <c r="U3006">
        <f>O3006*P3006</f>
        <v/>
      </c>
    </row>
    <row r="3007">
      <c r="A3007" t="inlineStr">
        <is>
          <t>202606</t>
        </is>
      </c>
      <c r="B3007" t="inlineStr">
        <is>
          <t>Profuturo</t>
        </is>
      </c>
      <c r="C3007" t="inlineStr">
        <is>
          <t>F1</t>
        </is>
      </c>
      <c r="D3007" t="inlineStr">
        <is>
          <t>IN-FONDO1</t>
        </is>
      </c>
      <c r="E3007" t="inlineStr">
        <is>
          <t>3220082A1040</t>
        </is>
      </c>
      <c r="F3007" t="inlineStr">
        <is>
          <t>US2044481040</t>
        </is>
      </c>
      <c r="G3007" t="inlineStr">
        <is>
          <t>BU</t>
        </is>
      </c>
      <c r="H3007" t="inlineStr">
        <is>
          <t>Sector</t>
        </is>
      </c>
      <c r="I3007" t="inlineStr">
        <is>
          <t>Materials</t>
        </is>
      </c>
      <c r="J3007" t="inlineStr">
        <is>
          <t>MSCI</t>
        </is>
      </c>
      <c r="K3007" t="inlineStr"/>
      <c r="L3007" t="inlineStr">
        <is>
          <t>Buenaventura*</t>
        </is>
      </c>
      <c r="M3007" t="inlineStr">
        <is>
          <t>Buenaventura</t>
        </is>
      </c>
      <c r="N3007" t="b">
        <v>0</v>
      </c>
      <c r="O3007" t="n">
        <v>32.13</v>
      </c>
      <c r="P3007" t="n">
        <v>0.001029812209731873</v>
      </c>
      <c r="Q3007" t="n">
        <v>1.345130827955088</v>
      </c>
      <c r="R3007" t="n">
        <v>43.21905350219699</v>
      </c>
      <c r="S3007" t="n">
        <v>0.03308786629868508</v>
      </c>
      <c r="T3007">
        <f>O3007*Q3007</f>
        <v/>
      </c>
      <c r="U3007">
        <f>O3007*P3007</f>
        <v/>
      </c>
    </row>
    <row r="3008">
      <c r="A3008" t="inlineStr">
        <is>
          <t>202606</t>
        </is>
      </c>
      <c r="B3008" t="inlineStr">
        <is>
          <t>Profuturo</t>
        </is>
      </c>
      <c r="C3008" t="inlineStr">
        <is>
          <t>F2</t>
        </is>
      </c>
      <c r="D3008" t="inlineStr">
        <is>
          <t>IN-FONDO2</t>
        </is>
      </c>
      <c r="E3008" t="inlineStr">
        <is>
          <t>3220082A1040</t>
        </is>
      </c>
      <c r="F3008" t="inlineStr">
        <is>
          <t>US2044481040</t>
        </is>
      </c>
      <c r="G3008" t="inlineStr">
        <is>
          <t>BU</t>
        </is>
      </c>
      <c r="H3008" t="inlineStr">
        <is>
          <t>Sector</t>
        </is>
      </c>
      <c r="I3008" t="inlineStr">
        <is>
          <t>Materials</t>
        </is>
      </c>
      <c r="J3008" t="inlineStr">
        <is>
          <t>MSCI</t>
        </is>
      </c>
      <c r="K3008" t="inlineStr"/>
      <c r="L3008" t="inlineStr">
        <is>
          <t>Buenaventura*</t>
        </is>
      </c>
      <c r="M3008" t="inlineStr">
        <is>
          <t>Buenaventura</t>
        </is>
      </c>
      <c r="N3008" t="b">
        <v>0</v>
      </c>
      <c r="O3008" t="n">
        <v>32.13</v>
      </c>
      <c r="P3008" t="n">
        <v>0.01449906013046414</v>
      </c>
      <c r="Q3008" t="n">
        <v>53.06182641046509</v>
      </c>
      <c r="R3008" t="n">
        <v>1704.876482568244</v>
      </c>
      <c r="S3008" t="n">
        <v>0.465854801991813</v>
      </c>
      <c r="T3008">
        <f>O3008*Q3008</f>
        <v/>
      </c>
      <c r="U3008">
        <f>O3008*P3008</f>
        <v/>
      </c>
    </row>
    <row r="3009">
      <c r="A3009" t="inlineStr">
        <is>
          <t>202606</t>
        </is>
      </c>
      <c r="B3009" t="inlineStr">
        <is>
          <t>Profuturo</t>
        </is>
      </c>
      <c r="C3009" t="inlineStr">
        <is>
          <t>F3</t>
        </is>
      </c>
      <c r="D3009" t="inlineStr">
        <is>
          <t>IN-FONDO3</t>
        </is>
      </c>
      <c r="E3009" t="inlineStr">
        <is>
          <t>3220082A1040</t>
        </is>
      </c>
      <c r="F3009" t="inlineStr">
        <is>
          <t>US2044481040</t>
        </is>
      </c>
      <c r="G3009" t="inlineStr">
        <is>
          <t>BU</t>
        </is>
      </c>
      <c r="H3009" t="inlineStr">
        <is>
          <t>Sector</t>
        </is>
      </c>
      <c r="I3009" t="inlineStr">
        <is>
          <t>Materials</t>
        </is>
      </c>
      <c r="J3009" t="inlineStr">
        <is>
          <t>MSCI</t>
        </is>
      </c>
      <c r="K3009" t="inlineStr"/>
      <c r="L3009" t="inlineStr">
        <is>
          <t>Buenaventura*</t>
        </is>
      </c>
      <c r="M3009" t="inlineStr">
        <is>
          <t>Buenaventura</t>
        </is>
      </c>
      <c r="N3009" t="b">
        <v>0</v>
      </c>
      <c r="O3009" t="n">
        <v>32.13</v>
      </c>
      <c r="P3009" t="n">
        <v>0.04528248848494441</v>
      </c>
      <c r="Q3009" t="n">
        <v>43.6482839998505</v>
      </c>
      <c r="R3009" t="n">
        <v>1402.419364915197</v>
      </c>
      <c r="S3009" t="n">
        <v>1.454926355021264</v>
      </c>
      <c r="T3009">
        <f>O3009*Q3009</f>
        <v/>
      </c>
      <c r="U3009">
        <f>O3009*P3009</f>
        <v/>
      </c>
    </row>
    <row r="3010">
      <c r="A3010" t="inlineStr">
        <is>
          <t>202606</t>
        </is>
      </c>
      <c r="B3010" t="inlineStr">
        <is>
          <t>Profuturo</t>
        </is>
      </c>
      <c r="C3010" t="inlineStr">
        <is>
          <t>F1</t>
        </is>
      </c>
      <c r="D3010" t="inlineStr">
        <is>
          <t>IN-FONDO1</t>
        </is>
      </c>
      <c r="E3010" t="inlineStr">
        <is>
          <t>595132FRAZ03</t>
        </is>
      </c>
      <c r="F3010" t="inlineStr">
        <is>
          <t>USP9379RAZ03</t>
        </is>
      </c>
      <c r="G3010" t="inlineStr">
        <is>
          <t>BU</t>
        </is>
      </c>
      <c r="H3010" t="inlineStr">
        <is>
          <t>Sector</t>
        </is>
      </c>
      <c r="I3010" t="inlineStr">
        <is>
          <t>Utilities</t>
        </is>
      </c>
      <c r="J3010" t="inlineStr">
        <is>
          <t>MSCI</t>
        </is>
      </c>
      <c r="K3010" t="inlineStr"/>
      <c r="L3010" t="inlineStr">
        <is>
          <t>Emp. Públicas Medellin</t>
        </is>
      </c>
      <c r="M3010" t="inlineStr">
        <is>
          <t>Emp. Públicas Medellin</t>
        </is>
      </c>
      <c r="N3010" t="b">
        <v>0</v>
      </c>
      <c r="O3010" t="n">
        <v>32.63</v>
      </c>
      <c r="P3010" t="n">
        <v>0.0001158775983649102</v>
      </c>
      <c r="Q3010" t="n">
        <v>0.1513582072119945</v>
      </c>
      <c r="R3010" t="n">
        <v>4.938818301327382</v>
      </c>
      <c r="S3010" t="n">
        <v>0.00378108603464702</v>
      </c>
      <c r="T3010">
        <f>O3010*Q3010</f>
        <v/>
      </c>
      <c r="U3010">
        <f>O3010*P3010</f>
        <v/>
      </c>
    </row>
    <row r="3011">
      <c r="A3011" t="inlineStr">
        <is>
          <t>202606</t>
        </is>
      </c>
      <c r="B3011" t="inlineStr">
        <is>
          <t>Profuturo</t>
        </is>
      </c>
      <c r="C3011" t="inlineStr">
        <is>
          <t>F2</t>
        </is>
      </c>
      <c r="D3011" t="inlineStr">
        <is>
          <t>IN-FONDO2</t>
        </is>
      </c>
      <c r="E3011" t="inlineStr">
        <is>
          <t>595132FRAZ03</t>
        </is>
      </c>
      <c r="F3011" t="inlineStr">
        <is>
          <t>USP9379RAZ03</t>
        </is>
      </c>
      <c r="G3011" t="inlineStr">
        <is>
          <t>BU</t>
        </is>
      </c>
      <c r="H3011" t="inlineStr">
        <is>
          <t>Sector</t>
        </is>
      </c>
      <c r="I3011" t="inlineStr">
        <is>
          <t>Utilities</t>
        </is>
      </c>
      <c r="J3011" t="inlineStr">
        <is>
          <t>MSCI</t>
        </is>
      </c>
      <c r="K3011" t="inlineStr"/>
      <c r="L3011" t="inlineStr">
        <is>
          <t>Emp. Públicas Medellin</t>
        </is>
      </c>
      <c r="M3011" t="inlineStr">
        <is>
          <t>Emp. Públicas Medellin</t>
        </is>
      </c>
      <c r="N3011" t="b">
        <v>0</v>
      </c>
      <c r="O3011" t="n">
        <v>32.63</v>
      </c>
      <c r="P3011" t="n">
        <v>3.336602152187803e-05</v>
      </c>
      <c r="Q3011" t="n">
        <v>0.1221087453994205</v>
      </c>
      <c r="R3011" t="n">
        <v>3.98440836238309</v>
      </c>
      <c r="S3011" t="n">
        <v>0.00108873328225888</v>
      </c>
      <c r="T3011">
        <f>O3011*Q3011</f>
        <v/>
      </c>
      <c r="U3011">
        <f>O3011*P3011</f>
        <v/>
      </c>
    </row>
    <row r="3012">
      <c r="A3012" t="inlineStr">
        <is>
          <t>202606</t>
        </is>
      </c>
      <c r="B3012" t="inlineStr">
        <is>
          <t>Profuturo</t>
        </is>
      </c>
      <c r="C3012" t="inlineStr">
        <is>
          <t>F1</t>
        </is>
      </c>
      <c r="D3012" t="inlineStr">
        <is>
          <t>IN-FONDO1</t>
        </is>
      </c>
      <c r="E3012" t="inlineStr">
        <is>
          <t>15515123CH47</t>
        </is>
      </c>
      <c r="F3012" t="inlineStr">
        <is>
          <t>USP32133CH47</t>
        </is>
      </c>
      <c r="G3012" t="inlineStr">
        <is>
          <t>BU</t>
        </is>
      </c>
      <c r="H3012" t="inlineStr">
        <is>
          <t>Sector</t>
        </is>
      </c>
      <c r="I3012" t="inlineStr">
        <is>
          <t>Otros</t>
        </is>
      </c>
      <c r="J3012" t="inlineStr">
        <is>
          <t>MSCI</t>
        </is>
      </c>
      <c r="K3012" t="inlineStr"/>
      <c r="L3012" t="inlineStr"/>
      <c r="M3012" t="inlineStr">
        <is>
          <t>nan</t>
        </is>
      </c>
      <c r="N3012" t="b">
        <v>0</v>
      </c>
      <c r="O3012" t="n">
        <v>0.11</v>
      </c>
      <c r="P3012" t="n">
        <v>0.003603547680200816</v>
      </c>
      <c r="Q3012" t="n">
        <v>4.706919406117949</v>
      </c>
      <c r="R3012" t="n">
        <v>0.5177611346729744</v>
      </c>
      <c r="S3012" t="n">
        <v>0.0003963902448220898</v>
      </c>
      <c r="T3012">
        <f>O3012*Q3012</f>
        <v/>
      </c>
      <c r="U3012">
        <f>O3012*P3012</f>
        <v/>
      </c>
    </row>
    <row r="3013">
      <c r="A3013" t="inlineStr">
        <is>
          <t>202606</t>
        </is>
      </c>
      <c r="B3013" t="inlineStr">
        <is>
          <t>Profuturo</t>
        </is>
      </c>
      <c r="C3013" t="inlineStr">
        <is>
          <t>F1</t>
        </is>
      </c>
      <c r="D3013" t="inlineStr">
        <is>
          <t>IN-FONDO1</t>
        </is>
      </c>
      <c r="E3013" t="inlineStr">
        <is>
          <t>1551192MAD04</t>
        </is>
      </c>
      <c r="F3013" t="inlineStr">
        <is>
          <t>USP1400MAD04</t>
        </is>
      </c>
      <c r="G3013" t="inlineStr">
        <is>
          <t>BU</t>
        </is>
      </c>
      <c r="H3013" t="inlineStr">
        <is>
          <t>Sector</t>
        </is>
      </c>
      <c r="I3013" t="inlineStr">
        <is>
          <t>Otros</t>
        </is>
      </c>
      <c r="J3013" t="inlineStr">
        <is>
          <t>MSCI</t>
        </is>
      </c>
      <c r="K3013" t="inlineStr"/>
      <c r="L3013" t="inlineStr"/>
      <c r="M3013" t="inlineStr">
        <is>
          <t>nan</t>
        </is>
      </c>
      <c r="N3013" t="b">
        <v>0</v>
      </c>
      <c r="O3013" t="n">
        <v>1.26</v>
      </c>
      <c r="P3013" t="n">
        <v>0.01111927473150244</v>
      </c>
      <c r="Q3013" t="n">
        <v>14.52388997188158</v>
      </c>
      <c r="R3013" t="n">
        <v>18.30010136457079</v>
      </c>
      <c r="S3013" t="n">
        <v>0.01401028616169307</v>
      </c>
      <c r="T3013">
        <f>O3013*Q3013</f>
        <v/>
      </c>
      <c r="U3013">
        <f>O3013*P3013</f>
        <v/>
      </c>
    </row>
    <row r="3014">
      <c r="A3014" t="inlineStr">
        <is>
          <t>202606</t>
        </is>
      </c>
      <c r="B3014" t="inlineStr">
        <is>
          <t>Profuturo</t>
        </is>
      </c>
      <c r="C3014" t="inlineStr">
        <is>
          <t>F1</t>
        </is>
      </c>
      <c r="D3014" t="inlineStr">
        <is>
          <t>IN-FONDO1</t>
        </is>
      </c>
      <c r="E3014" t="inlineStr">
        <is>
          <t>1552782BAB48</t>
        </is>
      </c>
      <c r="F3014" t="inlineStr">
        <is>
          <t>USP1S81BAB48</t>
        </is>
      </c>
      <c r="G3014" t="inlineStr">
        <is>
          <t>BU</t>
        </is>
      </c>
      <c r="H3014" t="inlineStr">
        <is>
          <t>Sector</t>
        </is>
      </c>
      <c r="I3014" t="inlineStr">
        <is>
          <t>Otros</t>
        </is>
      </c>
      <c r="J3014" t="inlineStr">
        <is>
          <t>MSCI</t>
        </is>
      </c>
      <c r="K3014" t="inlineStr"/>
      <c r="L3014" t="inlineStr"/>
      <c r="M3014" t="inlineStr">
        <is>
          <t>nan</t>
        </is>
      </c>
      <c r="N3014" t="b">
        <v>0</v>
      </c>
      <c r="O3014" t="n">
        <v>0.77</v>
      </c>
      <c r="P3014" t="n">
        <v>0.003329573638018606</v>
      </c>
      <c r="Q3014" t="n">
        <v>4.349057140827163</v>
      </c>
      <c r="R3014" t="n">
        <v>3.348773998436916</v>
      </c>
      <c r="S3014" t="n">
        <v>0.002563771701274327</v>
      </c>
      <c r="T3014">
        <f>O3014*Q3014</f>
        <v/>
      </c>
      <c r="U3014">
        <f>O3014*P3014</f>
        <v/>
      </c>
    </row>
    <row r="3015">
      <c r="A3015" t="inlineStr">
        <is>
          <t>202606</t>
        </is>
      </c>
      <c r="B3015" t="inlineStr">
        <is>
          <t>Profuturo</t>
        </is>
      </c>
      <c r="C3015" t="inlineStr">
        <is>
          <t>F1</t>
        </is>
      </c>
      <c r="D3015" t="inlineStr">
        <is>
          <t>IN-FONDO1</t>
        </is>
      </c>
      <c r="E3015" t="inlineStr">
        <is>
          <t>59509428AJ82</t>
        </is>
      </c>
      <c r="F3015" t="inlineStr">
        <is>
          <t>US279158AJ82</t>
        </is>
      </c>
      <c r="G3015" t="inlineStr">
        <is>
          <t>BU</t>
        </is>
      </c>
      <c r="H3015" t="inlineStr">
        <is>
          <t>Sector</t>
        </is>
      </c>
      <c r="I3015" t="inlineStr">
        <is>
          <t>Otros</t>
        </is>
      </c>
      <c r="J3015" t="inlineStr">
        <is>
          <t>MSCI</t>
        </is>
      </c>
      <c r="K3015" t="inlineStr"/>
      <c r="L3015" t="inlineStr">
        <is>
          <t>Ecopetrol</t>
        </is>
      </c>
      <c r="M3015" t="inlineStr">
        <is>
          <t>Ecopetrol</t>
        </is>
      </c>
      <c r="N3015" t="b">
        <v>0</v>
      </c>
      <c r="O3015" t="n">
        <v>226.35</v>
      </c>
      <c r="P3015" t="n">
        <v>1.018057347051371e-07</v>
      </c>
      <c r="Q3015" t="n">
        <v>0.0001329776739102288</v>
      </c>
      <c r="R3015" t="n">
        <v>0.03009949648958029</v>
      </c>
      <c r="S3015" t="n">
        <v>2.304372805050779e-05</v>
      </c>
      <c r="T3015">
        <f>O3015*Q3015</f>
        <v/>
      </c>
      <c r="U3015">
        <f>O3015*P3015</f>
        <v/>
      </c>
    </row>
    <row r="3016">
      <c r="A3016" t="inlineStr">
        <is>
          <t>202606</t>
        </is>
      </c>
      <c r="B3016" t="inlineStr">
        <is>
          <t>Profuturo</t>
        </is>
      </c>
      <c r="C3016" t="inlineStr">
        <is>
          <t>F2</t>
        </is>
      </c>
      <c r="D3016" t="inlineStr">
        <is>
          <t>IN-FONDO2</t>
        </is>
      </c>
      <c r="E3016" t="inlineStr">
        <is>
          <t>59509428AQ26</t>
        </is>
      </c>
      <c r="F3016" t="inlineStr">
        <is>
          <t>US279158AQ26</t>
        </is>
      </c>
      <c r="G3016" t="inlineStr">
        <is>
          <t>BU</t>
        </is>
      </c>
      <c r="H3016" t="inlineStr">
        <is>
          <t>Sector</t>
        </is>
      </c>
      <c r="I3016" t="inlineStr">
        <is>
          <t>Otros</t>
        </is>
      </c>
      <c r="J3016" t="inlineStr">
        <is>
          <t>MSCI</t>
        </is>
      </c>
      <c r="K3016" t="inlineStr"/>
      <c r="L3016" t="inlineStr">
        <is>
          <t>Ecopetrol</t>
        </is>
      </c>
      <c r="M3016" t="inlineStr">
        <is>
          <t>Ecopetrol</t>
        </is>
      </c>
      <c r="N3016" t="b">
        <v>0</v>
      </c>
      <c r="O3016" t="n">
        <v>226.35</v>
      </c>
      <c r="P3016" t="n">
        <v>3.192050228450041e-08</v>
      </c>
      <c r="Q3016" t="n">
        <v>0.000116818616925123</v>
      </c>
      <c r="R3016" t="n">
        <v>0.0264418939410016</v>
      </c>
      <c r="S3016" t="n">
        <v>7.225205692096668e-06</v>
      </c>
      <c r="T3016">
        <f>O3016*Q3016</f>
        <v/>
      </c>
      <c r="U3016">
        <f>O3016*P3016</f>
        <v/>
      </c>
    </row>
    <row r="3017">
      <c r="A3017" t="inlineStr">
        <is>
          <t>202606</t>
        </is>
      </c>
      <c r="B3017" t="inlineStr">
        <is>
          <t>Profuturo</t>
        </is>
      </c>
      <c r="C3017" t="inlineStr">
        <is>
          <t>F1</t>
        </is>
      </c>
      <c r="D3017" t="inlineStr">
        <is>
          <t>IN-FONDO1</t>
        </is>
      </c>
      <c r="E3017" t="inlineStr">
        <is>
          <t>59509428AE95</t>
        </is>
      </c>
      <c r="F3017" t="inlineStr">
        <is>
          <t>US279158AE95</t>
        </is>
      </c>
      <c r="G3017" t="inlineStr">
        <is>
          <t>BU</t>
        </is>
      </c>
      <c r="H3017" t="inlineStr">
        <is>
          <t>Sector</t>
        </is>
      </c>
      <c r="I3017" t="inlineStr">
        <is>
          <t>Otros</t>
        </is>
      </c>
      <c r="J3017" t="inlineStr">
        <is>
          <t>MSCI</t>
        </is>
      </c>
      <c r="K3017" t="inlineStr"/>
      <c r="L3017" t="inlineStr">
        <is>
          <t>Ecopetrol</t>
        </is>
      </c>
      <c r="M3017" t="inlineStr">
        <is>
          <t>Ecopetrol</t>
        </is>
      </c>
      <c r="N3017" t="b">
        <v>0</v>
      </c>
      <c r="O3017" t="n">
        <v>226.35</v>
      </c>
      <c r="P3017" t="n">
        <v>0.0001752877976488096</v>
      </c>
      <c r="Q3017" t="n">
        <v>0.2289592395133452</v>
      </c>
      <c r="R3017" t="n">
        <v>51.82492386384568</v>
      </c>
      <c r="S3017" t="n">
        <v>0.03967639299780804</v>
      </c>
      <c r="T3017">
        <f>O3017*Q3017</f>
        <v/>
      </c>
      <c r="U3017">
        <f>O3017*P3017</f>
        <v/>
      </c>
    </row>
    <row r="3018">
      <c r="A3018" t="inlineStr">
        <is>
          <t>202606</t>
        </is>
      </c>
      <c r="B3018" t="inlineStr">
        <is>
          <t>Profuturo</t>
        </is>
      </c>
      <c r="C3018" t="inlineStr">
        <is>
          <t>F1</t>
        </is>
      </c>
      <c r="D3018" t="inlineStr">
        <is>
          <t>IN-FONDO1</t>
        </is>
      </c>
      <c r="E3018" t="inlineStr">
        <is>
          <t>59509428AS81</t>
        </is>
      </c>
      <c r="F3018" t="inlineStr">
        <is>
          <t>US279158AS81</t>
        </is>
      </c>
      <c r="G3018" t="inlineStr">
        <is>
          <t>BU</t>
        </is>
      </c>
      <c r="H3018" t="inlineStr">
        <is>
          <t>Sector</t>
        </is>
      </c>
      <c r="I3018" t="inlineStr">
        <is>
          <t>Otros</t>
        </is>
      </c>
      <c r="J3018" t="inlineStr">
        <is>
          <t>MSCI</t>
        </is>
      </c>
      <c r="K3018" t="inlineStr"/>
      <c r="L3018" t="inlineStr">
        <is>
          <t>Ecopetrol</t>
        </is>
      </c>
      <c r="M3018" t="inlineStr">
        <is>
          <t>Ecopetrol</t>
        </is>
      </c>
      <c r="N3018" t="b">
        <v>0</v>
      </c>
      <c r="O3018" t="n">
        <v>226.35</v>
      </c>
      <c r="P3018" t="n">
        <v>0.001675663572630487</v>
      </c>
      <c r="Q3018" t="n">
        <v>2.188735681638002</v>
      </c>
      <c r="R3018" t="n">
        <v>495.4203215387617</v>
      </c>
      <c r="S3018" t="n">
        <v>0.3792864496649108</v>
      </c>
      <c r="T3018">
        <f>O3018*Q3018</f>
        <v/>
      </c>
      <c r="U3018">
        <f>O3018*P3018</f>
        <v/>
      </c>
    </row>
    <row r="3019">
      <c r="A3019" t="inlineStr">
        <is>
          <t>202606</t>
        </is>
      </c>
      <c r="B3019" t="inlineStr">
        <is>
          <t>Profuturo</t>
        </is>
      </c>
      <c r="C3019" t="inlineStr">
        <is>
          <t>F2</t>
        </is>
      </c>
      <c r="D3019" t="inlineStr">
        <is>
          <t>IN-FONDO2</t>
        </is>
      </c>
      <c r="E3019" t="inlineStr">
        <is>
          <t>2100022V2H78</t>
        </is>
      </c>
      <c r="F3019" t="inlineStr">
        <is>
          <t>US05971V2H78</t>
        </is>
      </c>
      <c r="G3019" t="inlineStr">
        <is>
          <t>BU</t>
        </is>
      </c>
      <c r="H3019" t="inlineStr">
        <is>
          <t>Sector</t>
        </is>
      </c>
      <c r="I3019" t="inlineStr">
        <is>
          <t>Otros</t>
        </is>
      </c>
      <c r="J3019" t="inlineStr">
        <is>
          <t>MSCI</t>
        </is>
      </c>
      <c r="K3019" t="inlineStr"/>
      <c r="L3019" t="inlineStr"/>
      <c r="M3019" t="inlineStr">
        <is>
          <t>nan</t>
        </is>
      </c>
      <c r="N3019" t="b">
        <v>0</v>
      </c>
      <c r="O3019" t="n">
        <v>0.44</v>
      </c>
      <c r="P3019" t="n">
        <v>3.986742808916856e-08</v>
      </c>
      <c r="Q3019" t="n">
        <v>0.0001459017708502629</v>
      </c>
      <c r="R3019" t="n">
        <v>6.419677917411566e-05</v>
      </c>
      <c r="S3019" t="n">
        <v>1.754166835923417e-08</v>
      </c>
      <c r="T3019">
        <f>O3019*Q3019</f>
        <v/>
      </c>
      <c r="U3019">
        <f>O3019*P3019</f>
        <v/>
      </c>
    </row>
    <row r="3020">
      <c r="A3020" t="inlineStr">
        <is>
          <t>202606</t>
        </is>
      </c>
      <c r="B3020" t="inlineStr">
        <is>
          <t>Profuturo</t>
        </is>
      </c>
      <c r="C3020" t="inlineStr">
        <is>
          <t>F2</t>
        </is>
      </c>
      <c r="D3020" t="inlineStr">
        <is>
          <t>IN-FONDO2</t>
        </is>
      </c>
      <c r="E3020" t="inlineStr">
        <is>
          <t>2100022V2J35</t>
        </is>
      </c>
      <c r="F3020" t="inlineStr">
        <is>
          <t>US05971V2J35</t>
        </is>
      </c>
      <c r="G3020" t="inlineStr">
        <is>
          <t>BU</t>
        </is>
      </c>
      <c r="H3020" t="inlineStr">
        <is>
          <t>Sector</t>
        </is>
      </c>
      <c r="I3020" t="inlineStr">
        <is>
          <t>Otros</t>
        </is>
      </c>
      <c r="J3020" t="inlineStr">
        <is>
          <t>MSCI</t>
        </is>
      </c>
      <c r="K3020" t="inlineStr"/>
      <c r="L3020" t="inlineStr"/>
      <c r="M3020" t="inlineStr">
        <is>
          <t>nan</t>
        </is>
      </c>
      <c r="N3020" t="b">
        <v>0</v>
      </c>
      <c r="O3020" t="n">
        <v>0.44</v>
      </c>
      <c r="P3020" t="n">
        <v>4.120345614350046e-08</v>
      </c>
      <c r="Q3020" t="n">
        <v>0.0001507911973413992</v>
      </c>
      <c r="R3020" t="n">
        <v>6.634812683021565e-05</v>
      </c>
      <c r="S3020" t="n">
        <v>1.81295207031402e-08</v>
      </c>
      <c r="T3020">
        <f>O3020*Q3020</f>
        <v/>
      </c>
      <c r="U3020">
        <f>O3020*P3020</f>
        <v/>
      </c>
    </row>
    <row r="3021">
      <c r="A3021" t="inlineStr">
        <is>
          <t>202606</t>
        </is>
      </c>
      <c r="B3021" t="inlineStr">
        <is>
          <t>Profuturo</t>
        </is>
      </c>
      <c r="C3021" t="inlineStr">
        <is>
          <t>F2</t>
        </is>
      </c>
      <c r="D3021" t="inlineStr">
        <is>
          <t>IN-FONDO2</t>
        </is>
      </c>
      <c r="E3021" t="inlineStr">
        <is>
          <t>2220292FAB50</t>
        </is>
      </c>
      <c r="F3021" t="inlineStr">
        <is>
          <t>USP0091FAB50</t>
        </is>
      </c>
      <c r="G3021" t="inlineStr">
        <is>
          <t>BU</t>
        </is>
      </c>
      <c r="H3021" t="inlineStr">
        <is>
          <t>Sector</t>
        </is>
      </c>
      <c r="I3021" t="inlineStr">
        <is>
          <t>Otros</t>
        </is>
      </c>
      <c r="J3021" t="inlineStr">
        <is>
          <t>MSCI</t>
        </is>
      </c>
      <c r="K3021" t="inlineStr"/>
      <c r="L3021" t="inlineStr"/>
      <c r="M3021" t="inlineStr">
        <is>
          <t>nan</t>
        </is>
      </c>
      <c r="N3021" t="b">
        <v>0</v>
      </c>
      <c r="O3021" t="n">
        <v>140.61</v>
      </c>
      <c r="P3021" t="n">
        <v>0.007610779933039264</v>
      </c>
      <c r="Q3021" t="n">
        <v>27.85296978020414</v>
      </c>
      <c r="R3021" t="n">
        <v>3916.406080794505</v>
      </c>
      <c r="S3021" t="n">
        <v>1.070151766384651</v>
      </c>
      <c r="T3021">
        <f>O3021*Q3021</f>
        <v/>
      </c>
      <c r="U3021">
        <f>O3021*P3021</f>
        <v/>
      </c>
    </row>
    <row r="3022">
      <c r="A3022" t="inlineStr">
        <is>
          <t>202606</t>
        </is>
      </c>
      <c r="B3022" t="inlineStr">
        <is>
          <t>Profuturo</t>
        </is>
      </c>
      <c r="C3022" t="inlineStr">
        <is>
          <t>F1</t>
        </is>
      </c>
      <c r="D3022" t="inlineStr">
        <is>
          <t>IN-FONDO1</t>
        </is>
      </c>
      <c r="E3022" t="inlineStr">
        <is>
          <t>2220292FAB50</t>
        </is>
      </c>
      <c r="F3022" t="inlineStr">
        <is>
          <t>USP0091FAB50</t>
        </is>
      </c>
      <c r="G3022" t="inlineStr">
        <is>
          <t>BU</t>
        </is>
      </c>
      <c r="H3022" t="inlineStr">
        <is>
          <t>Sector</t>
        </is>
      </c>
      <c r="I3022" t="inlineStr">
        <is>
          <t>Otros</t>
        </is>
      </c>
      <c r="J3022" t="inlineStr">
        <is>
          <t>MSCI</t>
        </is>
      </c>
      <c r="K3022" t="inlineStr"/>
      <c r="L3022" t="inlineStr"/>
      <c r="M3022" t="inlineStr">
        <is>
          <t>nan</t>
        </is>
      </c>
      <c r="N3022" t="b">
        <v>0</v>
      </c>
      <c r="O3022" t="n">
        <v>140.61</v>
      </c>
      <c r="P3022" t="n">
        <v>0.0237786685476874</v>
      </c>
      <c r="Q3022" t="n">
        <v>31.05946871570716</v>
      </c>
      <c r="R3022" t="n">
        <v>4367.271896115584</v>
      </c>
      <c r="S3022" t="n">
        <v>3.343518584490326</v>
      </c>
      <c r="T3022">
        <f>O3022*Q3022</f>
        <v/>
      </c>
      <c r="U3022">
        <f>O3022*P3022</f>
        <v/>
      </c>
    </row>
    <row r="3023">
      <c r="A3023" t="inlineStr">
        <is>
          <t>202606</t>
        </is>
      </c>
      <c r="B3023" t="inlineStr">
        <is>
          <t>Profuturo</t>
        </is>
      </c>
      <c r="C3023" t="inlineStr">
        <is>
          <t>F2</t>
        </is>
      </c>
      <c r="D3023" t="inlineStr">
        <is>
          <t>IN-FONDO2</t>
        </is>
      </c>
      <c r="E3023" t="inlineStr">
        <is>
          <t>25210529AF09</t>
        </is>
      </c>
      <c r="F3023" t="inlineStr">
        <is>
          <t>USP42009AF09</t>
        </is>
      </c>
      <c r="G3023" t="inlineStr">
        <is>
          <t>BU</t>
        </is>
      </c>
      <c r="H3023" t="inlineStr">
        <is>
          <t>Sector</t>
        </is>
      </c>
      <c r="I3023" t="inlineStr">
        <is>
          <t>Otros</t>
        </is>
      </c>
      <c r="J3023" t="inlineStr">
        <is>
          <t>MSCI</t>
        </is>
      </c>
      <c r="K3023" t="inlineStr"/>
      <c r="L3023" t="inlineStr"/>
      <c r="M3023" t="inlineStr">
        <is>
          <t>nan</t>
        </is>
      </c>
      <c r="N3023" t="b">
        <v>0</v>
      </c>
      <c r="O3023" t="n">
        <v>0.31</v>
      </c>
      <c r="P3023" t="n">
        <v>0.001339918302496056</v>
      </c>
      <c r="Q3023" t="n">
        <v>4.903663529325248</v>
      </c>
      <c r="R3023" t="n">
        <v>1.520135694090827</v>
      </c>
      <c r="S3023" t="n">
        <v>0.0004153746737737774</v>
      </c>
      <c r="T3023">
        <f>O3023*Q3023</f>
        <v/>
      </c>
      <c r="U3023">
        <f>O3023*P3023</f>
        <v/>
      </c>
    </row>
    <row r="3024">
      <c r="A3024" t="inlineStr">
        <is>
          <t>202606</t>
        </is>
      </c>
      <c r="B3024" t="inlineStr">
        <is>
          <t>Profuturo</t>
        </is>
      </c>
      <c r="C3024" t="inlineStr">
        <is>
          <t>F1</t>
        </is>
      </c>
      <c r="D3024" t="inlineStr">
        <is>
          <t>IN-FONDO1</t>
        </is>
      </c>
      <c r="E3024" t="inlineStr">
        <is>
          <t>25210529AF09</t>
        </is>
      </c>
      <c r="F3024" t="inlineStr">
        <is>
          <t>USP42009AF09</t>
        </is>
      </c>
      <c r="G3024" t="inlineStr">
        <is>
          <t>BU</t>
        </is>
      </c>
      <c r="H3024" t="inlineStr">
        <is>
          <t>Sector</t>
        </is>
      </c>
      <c r="I3024" t="inlineStr">
        <is>
          <t>Otros</t>
        </is>
      </c>
      <c r="J3024" t="inlineStr">
        <is>
          <t>MSCI</t>
        </is>
      </c>
      <c r="K3024" t="inlineStr"/>
      <c r="L3024" t="inlineStr"/>
      <c r="M3024" t="inlineStr">
        <is>
          <t>nan</t>
        </is>
      </c>
      <c r="N3024" t="b">
        <v>0</v>
      </c>
      <c r="O3024" t="n">
        <v>0.31</v>
      </c>
      <c r="P3024" t="n">
        <v>0.003063154179336241</v>
      </c>
      <c r="Q3024" t="n">
        <v>4.001062600022425</v>
      </c>
      <c r="R3024" t="n">
        <v>1.240329406006952</v>
      </c>
      <c r="S3024" t="n">
        <v>0.0009495777955942349</v>
      </c>
      <c r="T3024">
        <f>O3024*Q3024</f>
        <v/>
      </c>
      <c r="U3024">
        <f>O3024*P3024</f>
        <v/>
      </c>
    </row>
    <row r="3025">
      <c r="A3025" t="inlineStr">
        <is>
          <t>202606</t>
        </is>
      </c>
      <c r="B3025" t="inlineStr">
        <is>
          <t>Profuturo</t>
        </is>
      </c>
      <c r="C3025" t="inlineStr">
        <is>
          <t>F1</t>
        </is>
      </c>
      <c r="D3025" t="inlineStr">
        <is>
          <t>IN-FONDO1</t>
        </is>
      </c>
      <c r="E3025" t="inlineStr">
        <is>
          <t>27211723AE14</t>
        </is>
      </c>
      <c r="F3025" t="inlineStr">
        <is>
          <t>USP56243AE14</t>
        </is>
      </c>
      <c r="G3025" t="inlineStr">
        <is>
          <t>BU</t>
        </is>
      </c>
      <c r="H3025" t="inlineStr">
        <is>
          <t>Sector</t>
        </is>
      </c>
      <c r="I3025" t="inlineStr">
        <is>
          <t>Otros</t>
        </is>
      </c>
      <c r="J3025" t="inlineStr">
        <is>
          <t>MSCI</t>
        </is>
      </c>
      <c r="K3025" t="inlineStr"/>
      <c r="L3025" t="inlineStr"/>
      <c r="M3025" t="inlineStr">
        <is>
          <t>nan</t>
        </is>
      </c>
      <c r="N3025" t="b">
        <v>0</v>
      </c>
      <c r="O3025" t="n">
        <v>23.09</v>
      </c>
      <c r="P3025" t="n">
        <v>0.0008291038932687033</v>
      </c>
      <c r="Q3025" t="n">
        <v>1.082967550660223</v>
      </c>
      <c r="R3025" t="n">
        <v>25.00572074474454</v>
      </c>
      <c r="S3025" t="n">
        <v>0.01914400889557436</v>
      </c>
      <c r="T3025">
        <f>O3025*Q3025</f>
        <v/>
      </c>
      <c r="U3025">
        <f>O3025*P3025</f>
        <v/>
      </c>
    </row>
    <row r="3026">
      <c r="A3026" t="inlineStr">
        <is>
          <t>202606</t>
        </is>
      </c>
      <c r="B3026" t="inlineStr">
        <is>
          <t>Profuturo</t>
        </is>
      </c>
      <c r="C3026" t="inlineStr">
        <is>
          <t>F1</t>
        </is>
      </c>
      <c r="D3026" t="inlineStr">
        <is>
          <t>IN-FONDO1</t>
        </is>
      </c>
      <c r="E3026" t="inlineStr">
        <is>
          <t>2220111KEA71</t>
        </is>
      </c>
      <c r="F3026" t="inlineStr">
        <is>
          <t>USP0161KEA71</t>
        </is>
      </c>
      <c r="G3026" t="inlineStr">
        <is>
          <t>BU</t>
        </is>
      </c>
      <c r="H3026" t="inlineStr">
        <is>
          <t>Sector</t>
        </is>
      </c>
      <c r="I3026" t="inlineStr">
        <is>
          <t>Otros</t>
        </is>
      </c>
      <c r="J3026" t="inlineStr">
        <is>
          <t>MSCI</t>
        </is>
      </c>
      <c r="K3026" t="inlineStr"/>
      <c r="L3026" t="inlineStr"/>
      <c r="M3026" t="inlineStr">
        <is>
          <t>nan</t>
        </is>
      </c>
      <c r="N3026" t="b">
        <v>0</v>
      </c>
      <c r="O3026" t="n">
        <v>35.74</v>
      </c>
      <c r="P3026" t="n">
        <v>0.01923448599929693</v>
      </c>
      <c r="Q3026" t="n">
        <v>25.12390106955638</v>
      </c>
      <c r="R3026" t="n">
        <v>897.9282242259451</v>
      </c>
      <c r="S3026" t="n">
        <v>0.6874405296148722</v>
      </c>
      <c r="T3026">
        <f>O3026*Q3026</f>
        <v/>
      </c>
      <c r="U3026">
        <f>O3026*P3026</f>
        <v/>
      </c>
    </row>
    <row r="3027">
      <c r="A3027" t="inlineStr">
        <is>
          <t>202606</t>
        </is>
      </c>
      <c r="B3027" t="inlineStr">
        <is>
          <t>Profuturo</t>
        </is>
      </c>
      <c r="C3027" t="inlineStr">
        <is>
          <t>F2</t>
        </is>
      </c>
      <c r="D3027" t="inlineStr">
        <is>
          <t>IN-FONDO2</t>
        </is>
      </c>
      <c r="E3027" t="inlineStr">
        <is>
          <t>2220111KEA71</t>
        </is>
      </c>
      <c r="F3027" t="inlineStr">
        <is>
          <t>USP0161KEA71</t>
        </is>
      </c>
      <c r="G3027" t="inlineStr">
        <is>
          <t>BU</t>
        </is>
      </c>
      <c r="H3027" t="inlineStr">
        <is>
          <t>Sector</t>
        </is>
      </c>
      <c r="I3027" t="inlineStr">
        <is>
          <t>Otros</t>
        </is>
      </c>
      <c r="J3027" t="inlineStr">
        <is>
          <t>MSCI</t>
        </is>
      </c>
      <c r="K3027" t="inlineStr"/>
      <c r="L3027" t="inlineStr"/>
      <c r="M3027" t="inlineStr">
        <is>
          <t>nan</t>
        </is>
      </c>
      <c r="N3027" t="b">
        <v>0</v>
      </c>
      <c r="O3027" t="n">
        <v>35.74</v>
      </c>
      <c r="P3027" t="n">
        <v>0.007206462105225186</v>
      </c>
      <c r="Q3027" t="n">
        <v>26.37329853247616</v>
      </c>
      <c r="R3027" t="n">
        <v>942.581689550698</v>
      </c>
      <c r="S3027" t="n">
        <v>0.2575589556407482</v>
      </c>
      <c r="T3027">
        <f>O3027*Q3027</f>
        <v/>
      </c>
      <c r="U3027">
        <f>O3027*P3027</f>
        <v/>
      </c>
    </row>
    <row r="3028">
      <c r="A3028" t="inlineStr">
        <is>
          <t>202606</t>
        </is>
      </c>
      <c r="B3028" t="inlineStr">
        <is>
          <t>Profuturo</t>
        </is>
      </c>
      <c r="C3028" t="inlineStr">
        <is>
          <t>F1</t>
        </is>
      </c>
      <c r="D3028" t="inlineStr">
        <is>
          <t>IN-FONDO1</t>
        </is>
      </c>
      <c r="E3028" t="inlineStr">
        <is>
          <t>27020219AB41</t>
        </is>
      </c>
      <c r="F3028" t="inlineStr">
        <is>
          <t>US224939AB41</t>
        </is>
      </c>
      <c r="G3028" t="inlineStr">
        <is>
          <t>BU</t>
        </is>
      </c>
      <c r="H3028" t="inlineStr">
        <is>
          <t>Sector</t>
        </is>
      </c>
      <c r="I3028" t="inlineStr">
        <is>
          <t>Otros</t>
        </is>
      </c>
      <c r="J3028" t="inlineStr">
        <is>
          <t>MSCI</t>
        </is>
      </c>
      <c r="K3028" t="inlineStr"/>
      <c r="L3028" t="inlineStr"/>
      <c r="M3028" t="inlineStr">
        <is>
          <t>nan</t>
        </is>
      </c>
      <c r="N3028" t="b">
        <v>0</v>
      </c>
      <c r="O3028" t="n">
        <v>0.47</v>
      </c>
      <c r="P3028" t="n">
        <v>0.01196914661752255</v>
      </c>
      <c r="Q3028" t="n">
        <v>15.63398447541794</v>
      </c>
      <c r="R3028" t="n">
        <v>7.347972703446434</v>
      </c>
      <c r="S3028" t="n">
        <v>0.005625498910235599</v>
      </c>
      <c r="T3028">
        <f>O3028*Q3028</f>
        <v/>
      </c>
      <c r="U3028">
        <f>O3028*P3028</f>
        <v/>
      </c>
    </row>
    <row r="3029">
      <c r="A3029" t="inlineStr">
        <is>
          <t>202606</t>
        </is>
      </c>
      <c r="B3029" t="inlineStr">
        <is>
          <t>Profuturo</t>
        </is>
      </c>
      <c r="C3029" t="inlineStr">
        <is>
          <t>F2</t>
        </is>
      </c>
      <c r="D3029" t="inlineStr">
        <is>
          <t>IN-FONDO2</t>
        </is>
      </c>
      <c r="E3029" t="inlineStr">
        <is>
          <t>27020219AB41</t>
        </is>
      </c>
      <c r="F3029" t="inlineStr">
        <is>
          <t>US224939AB41</t>
        </is>
      </c>
      <c r="G3029" t="inlineStr">
        <is>
          <t>BU</t>
        </is>
      </c>
      <c r="H3029" t="inlineStr">
        <is>
          <t>Sector</t>
        </is>
      </c>
      <c r="I3029" t="inlineStr">
        <is>
          <t>Otros</t>
        </is>
      </c>
      <c r="J3029" t="inlineStr">
        <is>
          <t>MSCI</t>
        </is>
      </c>
      <c r="K3029" t="inlineStr"/>
      <c r="L3029" t="inlineStr"/>
      <c r="M3029" t="inlineStr">
        <is>
          <t>nan</t>
        </is>
      </c>
      <c r="N3029" t="b">
        <v>0</v>
      </c>
      <c r="O3029" t="n">
        <v>0.47</v>
      </c>
      <c r="P3029" t="n">
        <v>0.0126589367439234</v>
      </c>
      <c r="Q3029" t="n">
        <v>46.32757558097104</v>
      </c>
      <c r="R3029" t="n">
        <v>21.77396052305639</v>
      </c>
      <c r="S3029" t="n">
        <v>0.005949700269643997</v>
      </c>
      <c r="T3029">
        <f>O3029*Q3029</f>
        <v/>
      </c>
      <c r="U3029">
        <f>O3029*P3029</f>
        <v/>
      </c>
    </row>
    <row r="3030">
      <c r="A3030" t="inlineStr">
        <is>
          <t>202606</t>
        </is>
      </c>
      <c r="B3030" t="inlineStr">
        <is>
          <t>Profuturo</t>
        </is>
      </c>
      <c r="C3030" t="inlineStr">
        <is>
          <t>F2</t>
        </is>
      </c>
      <c r="D3030" t="inlineStr">
        <is>
          <t>IN-FONDO2</t>
        </is>
      </c>
      <c r="E3030" t="inlineStr">
        <is>
          <t>25210511905A</t>
        </is>
      </c>
      <c r="F3030" t="inlineStr">
        <is>
          <t>PEP16880M049</t>
        </is>
      </c>
      <c r="G3030" t="inlineStr">
        <is>
          <t>BU</t>
        </is>
      </c>
      <c r="H3030" t="inlineStr">
        <is>
          <t>Sector</t>
        </is>
      </c>
      <c r="I3030" t="inlineStr">
        <is>
          <t>Otros</t>
        </is>
      </c>
      <c r="J3030" t="inlineStr">
        <is>
          <t>MSCI</t>
        </is>
      </c>
      <c r="K3030" t="inlineStr"/>
      <c r="L3030" t="inlineStr">
        <is>
          <t>Mi Vivienda</t>
        </is>
      </c>
      <c r="M3030" t="inlineStr">
        <is>
          <t>Mi Vivienda</t>
        </is>
      </c>
      <c r="N3030" t="b">
        <v>0</v>
      </c>
      <c r="O3030" t="n">
        <v>0.31</v>
      </c>
      <c r="P3030" t="n">
        <v>5.831603390144574e-05</v>
      </c>
      <c r="Q3030" t="n">
        <v>0.2134176450047079</v>
      </c>
      <c r="R3030" t="n">
        <v>0.06615946995145947</v>
      </c>
      <c r="S3030" t="n">
        <v>1.807797050944818e-05</v>
      </c>
      <c r="T3030">
        <f>O3030*Q3030</f>
        <v/>
      </c>
      <c r="U3030">
        <f>O3030*P3030</f>
        <v/>
      </c>
    </row>
    <row r="3031">
      <c r="A3031" t="inlineStr">
        <is>
          <t>202606</t>
        </is>
      </c>
      <c r="B3031" t="inlineStr">
        <is>
          <t>Profuturo</t>
        </is>
      </c>
      <c r="C3031" t="inlineStr">
        <is>
          <t>F1</t>
        </is>
      </c>
      <c r="D3031" t="inlineStr">
        <is>
          <t>IN-FONDO1</t>
        </is>
      </c>
      <c r="E3031" t="inlineStr">
        <is>
          <t>25210512006A</t>
        </is>
      </c>
      <c r="F3031" t="inlineStr">
        <is>
          <t>PEP16880M056</t>
        </is>
      </c>
      <c r="G3031" t="inlineStr">
        <is>
          <t>BU</t>
        </is>
      </c>
      <c r="H3031" t="inlineStr">
        <is>
          <t>Sector</t>
        </is>
      </c>
      <c r="I3031" t="inlineStr">
        <is>
          <t>Otros</t>
        </is>
      </c>
      <c r="J3031" t="inlineStr">
        <is>
          <t>MSCI</t>
        </is>
      </c>
      <c r="K3031" t="inlineStr"/>
      <c r="L3031" t="inlineStr">
        <is>
          <t>Mi Vivienda</t>
        </is>
      </c>
      <c r="M3031" t="inlineStr">
        <is>
          <t>Mi Vivienda</t>
        </is>
      </c>
      <c r="N3031" t="b">
        <v>0</v>
      </c>
      <c r="O3031" t="n">
        <v>0.31</v>
      </c>
      <c r="P3031" t="n">
        <v>0.0001360846564509915</v>
      </c>
      <c r="Q3031" t="n">
        <v>0.1777524726100948</v>
      </c>
      <c r="R3031" t="n">
        <v>0.0551032665091294</v>
      </c>
      <c r="S3031" t="n">
        <v>4.218624349980738e-05</v>
      </c>
      <c r="T3031">
        <f>O3031*Q3031</f>
        <v/>
      </c>
      <c r="U3031">
        <f>O3031*P3031</f>
        <v/>
      </c>
    </row>
    <row r="3032">
      <c r="A3032" t="inlineStr">
        <is>
          <t>202606</t>
        </is>
      </c>
      <c r="B3032" t="inlineStr">
        <is>
          <t>Profuturo</t>
        </is>
      </c>
      <c r="C3032" t="inlineStr">
        <is>
          <t>F2</t>
        </is>
      </c>
      <c r="D3032" t="inlineStr">
        <is>
          <t>IN-FONDO2</t>
        </is>
      </c>
      <c r="E3032" t="inlineStr">
        <is>
          <t>2223041GAR67</t>
        </is>
      </c>
      <c r="F3032" t="inlineStr">
        <is>
          <t>USP9T36GAR67</t>
        </is>
      </c>
      <c r="G3032" t="inlineStr">
        <is>
          <t>BU</t>
        </is>
      </c>
      <c r="H3032" t="inlineStr">
        <is>
          <t>Sector</t>
        </is>
      </c>
      <c r="I3032" t="inlineStr">
        <is>
          <t>Otros</t>
        </is>
      </c>
      <c r="J3032" t="inlineStr">
        <is>
          <t>MSCI</t>
        </is>
      </c>
      <c r="K3032" t="inlineStr"/>
      <c r="L3032" t="inlineStr">
        <is>
          <t>Telefónica</t>
        </is>
      </c>
      <c r="M3032" t="inlineStr">
        <is>
          <t>Telefónica</t>
        </is>
      </c>
      <c r="N3032" t="b">
        <v>0</v>
      </c>
      <c r="O3032" t="n">
        <v>2.4</v>
      </c>
      <c r="P3032" t="n">
        <v>6.060758879786241e-06</v>
      </c>
      <c r="Q3032" t="n">
        <v>0.02218039877765563</v>
      </c>
      <c r="R3032" t="n">
        <v>0.05323295706637351</v>
      </c>
      <c r="S3032" t="n">
        <v>1.454582131148698e-05</v>
      </c>
      <c r="T3032">
        <f>O3032*Q3032</f>
        <v/>
      </c>
      <c r="U3032">
        <f>O3032*P3032</f>
        <v/>
      </c>
    </row>
    <row r="3033">
      <c r="A3033" t="inlineStr">
        <is>
          <t>202606</t>
        </is>
      </c>
      <c r="B3033" t="inlineStr">
        <is>
          <t>Profuturo</t>
        </is>
      </c>
      <c r="C3033" t="inlineStr">
        <is>
          <t>F1</t>
        </is>
      </c>
      <c r="D3033" t="inlineStr">
        <is>
          <t>IN-FONDO1</t>
        </is>
      </c>
      <c r="E3033" t="inlineStr">
        <is>
          <t>3021012171A1</t>
        </is>
      </c>
      <c r="F3033" t="inlineStr">
        <is>
          <t>PAL1801171A1</t>
        </is>
      </c>
      <c r="G3033" t="inlineStr">
        <is>
          <t>BU</t>
        </is>
      </c>
      <c r="H3033" t="inlineStr">
        <is>
          <t>Sector</t>
        </is>
      </c>
      <c r="I3033" t="inlineStr">
        <is>
          <t>Otros</t>
        </is>
      </c>
      <c r="J3033" t="inlineStr">
        <is>
          <t>MSCI</t>
        </is>
      </c>
      <c r="K3033" t="inlineStr"/>
      <c r="L3033" t="inlineStr">
        <is>
          <t>InRetail Peru</t>
        </is>
      </c>
      <c r="M3033" t="inlineStr">
        <is>
          <t>InRetail Peru</t>
        </is>
      </c>
      <c r="N3033" t="b">
        <v>0</v>
      </c>
      <c r="O3033" t="n">
        <v>23.09</v>
      </c>
      <c r="P3033" t="n">
        <v>0.001524487845782228</v>
      </c>
      <c r="Q3033" t="n">
        <v>1.99127139766427</v>
      </c>
      <c r="R3033" t="n">
        <v>45.978456572068</v>
      </c>
      <c r="S3033" t="n">
        <v>0.03520042435911166</v>
      </c>
      <c r="T3033">
        <f>O3033*Q3033</f>
        <v/>
      </c>
      <c r="U3033">
        <f>O3033*P3033</f>
        <v/>
      </c>
    </row>
    <row r="3034">
      <c r="A3034" t="inlineStr">
        <is>
          <t>202606</t>
        </is>
      </c>
      <c r="B3034" t="inlineStr">
        <is>
          <t>Profuturo</t>
        </is>
      </c>
      <c r="C3034" t="inlineStr">
        <is>
          <t>F2</t>
        </is>
      </c>
      <c r="D3034" t="inlineStr">
        <is>
          <t>IN-FONDO2</t>
        </is>
      </c>
      <c r="E3034" t="inlineStr">
        <is>
          <t>3021012171A1</t>
        </is>
      </c>
      <c r="F3034" t="inlineStr">
        <is>
          <t>PAL1801171A1</t>
        </is>
      </c>
      <c r="G3034" t="inlineStr">
        <is>
          <t>BU</t>
        </is>
      </c>
      <c r="H3034" t="inlineStr">
        <is>
          <t>Sector</t>
        </is>
      </c>
      <c r="I3034" t="inlineStr">
        <is>
          <t>Otros</t>
        </is>
      </c>
      <c r="J3034" t="inlineStr">
        <is>
          <t>MSCI</t>
        </is>
      </c>
      <c r="K3034" t="inlineStr"/>
      <c r="L3034" t="inlineStr">
        <is>
          <t>InRetail Peru</t>
        </is>
      </c>
      <c r="M3034" t="inlineStr">
        <is>
          <t>InRetail Peru</t>
        </is>
      </c>
      <c r="N3034" t="b">
        <v>0</v>
      </c>
      <c r="O3034" t="n">
        <v>23.09</v>
      </c>
      <c r="P3034" t="n">
        <v>0.02037631593403221</v>
      </c>
      <c r="Q3034" t="n">
        <v>74.57066383942222</v>
      </c>
      <c r="R3034" t="n">
        <v>1721.836628052259</v>
      </c>
      <c r="S3034" t="n">
        <v>0.4704891349168038</v>
      </c>
      <c r="T3034">
        <f>O3034*Q3034</f>
        <v/>
      </c>
      <c r="U3034">
        <f>O3034*P3034</f>
        <v/>
      </c>
    </row>
    <row r="3035">
      <c r="A3035" t="inlineStr">
        <is>
          <t>202606</t>
        </is>
      </c>
      <c r="B3035" t="inlineStr">
        <is>
          <t>Profuturo</t>
        </is>
      </c>
      <c r="C3035" t="inlineStr">
        <is>
          <t>F3</t>
        </is>
      </c>
      <c r="D3035" t="inlineStr">
        <is>
          <t>IN-FONDO3</t>
        </is>
      </c>
      <c r="E3035" t="inlineStr">
        <is>
          <t>3021012171A1</t>
        </is>
      </c>
      <c r="F3035" t="inlineStr">
        <is>
          <t>PAL1801171A1</t>
        </is>
      </c>
      <c r="G3035" t="inlineStr">
        <is>
          <t>BU</t>
        </is>
      </c>
      <c r="H3035" t="inlineStr">
        <is>
          <t>Sector</t>
        </is>
      </c>
      <c r="I3035" t="inlineStr">
        <is>
          <t>Otros</t>
        </is>
      </c>
      <c r="J3035" t="inlineStr">
        <is>
          <t>MSCI</t>
        </is>
      </c>
      <c r="K3035" t="inlineStr"/>
      <c r="L3035" t="inlineStr">
        <is>
          <t>InRetail Peru</t>
        </is>
      </c>
      <c r="M3035" t="inlineStr">
        <is>
          <t>InRetail Peru</t>
        </is>
      </c>
      <c r="N3035" t="b">
        <v>0</v>
      </c>
      <c r="O3035" t="n">
        <v>23.09</v>
      </c>
      <c r="P3035" t="n">
        <v>0.03781304539598316</v>
      </c>
      <c r="Q3035" t="n">
        <v>36.44840642739554</v>
      </c>
      <c r="R3035" t="n">
        <v>841.593704408563</v>
      </c>
      <c r="S3035" t="n">
        <v>0.8731032181932511</v>
      </c>
      <c r="T3035">
        <f>O3035*Q3035</f>
        <v/>
      </c>
      <c r="U3035">
        <f>O3035*P3035</f>
        <v/>
      </c>
    </row>
    <row r="3036">
      <c r="A3036" t="inlineStr">
        <is>
          <t>202606</t>
        </is>
      </c>
      <c r="B3036" t="inlineStr">
        <is>
          <t>Profuturo</t>
        </is>
      </c>
      <c r="C3036" t="inlineStr">
        <is>
          <t>F2</t>
        </is>
      </c>
      <c r="D3036" t="inlineStr">
        <is>
          <t>IN-FONDO2</t>
        </is>
      </c>
      <c r="E3036" t="inlineStr">
        <is>
          <t>300013200002</t>
        </is>
      </c>
      <c r="F3036" t="inlineStr">
        <is>
          <t>PAL2400671A3</t>
        </is>
      </c>
      <c r="G3036" t="inlineStr">
        <is>
          <t>BU</t>
        </is>
      </c>
      <c r="H3036" t="inlineStr">
        <is>
          <t>Sector</t>
        </is>
      </c>
      <c r="I3036" t="inlineStr">
        <is>
          <t>Otros</t>
        </is>
      </c>
      <c r="J3036" t="inlineStr">
        <is>
          <t>MSCI</t>
        </is>
      </c>
      <c r="K3036" t="inlineStr"/>
      <c r="L3036" t="inlineStr">
        <is>
          <t>Intergroup</t>
        </is>
      </c>
      <c r="M3036" t="inlineStr">
        <is>
          <t>Intergroup</t>
        </is>
      </c>
      <c r="N3036" t="b">
        <v>0</v>
      </c>
      <c r="O3036" t="n">
        <v>0.34</v>
      </c>
      <c r="P3036" t="n">
        <v>1.424460670071578e-09</v>
      </c>
      <c r="Q3036" t="n">
        <v>5.213060993178546e-06</v>
      </c>
      <c r="R3036" t="n">
        <v>1.772440737680706e-06</v>
      </c>
      <c r="S3036" t="n">
        <v>4.843166278243366e-10</v>
      </c>
      <c r="T3036">
        <f>O3036*Q3036</f>
        <v/>
      </c>
      <c r="U3036">
        <f>O3036*P3036</f>
        <v/>
      </c>
    </row>
    <row r="3037">
      <c r="A3037" t="inlineStr">
        <is>
          <t>202606</t>
        </is>
      </c>
      <c r="B3037" t="inlineStr">
        <is>
          <t>Profuturo</t>
        </is>
      </c>
      <c r="C3037" t="inlineStr">
        <is>
          <t>F1</t>
        </is>
      </c>
      <c r="D3037" t="inlineStr">
        <is>
          <t>IN-FONDO1</t>
        </is>
      </c>
      <c r="E3037" t="inlineStr">
        <is>
          <t>302012200001</t>
        </is>
      </c>
      <c r="F3037" t="inlineStr">
        <is>
          <t>BMG2519Y1084</t>
        </is>
      </c>
      <c r="G3037" t="inlineStr">
        <is>
          <t>BU</t>
        </is>
      </c>
      <c r="H3037" t="inlineStr">
        <is>
          <t>Sector</t>
        </is>
      </c>
      <c r="I3037" t="inlineStr">
        <is>
          <t>Otros</t>
        </is>
      </c>
      <c r="J3037" t="inlineStr">
        <is>
          <t>MSCI</t>
        </is>
      </c>
      <c r="K3037" t="inlineStr"/>
      <c r="L3037" t="inlineStr">
        <is>
          <t>Credicorp*</t>
        </is>
      </c>
      <c r="M3037" t="inlineStr">
        <is>
          <t>Credicorp</t>
        </is>
      </c>
      <c r="N3037" t="b">
        <v>0</v>
      </c>
      <c r="O3037" t="n">
        <v>0.47</v>
      </c>
      <c r="P3037" t="n">
        <v>0.003406040365315229</v>
      </c>
      <c r="Q3037" t="n">
        <v>4.448937246372137</v>
      </c>
      <c r="R3037" t="n">
        <v>2.091000505794904</v>
      </c>
      <c r="S3037" t="n">
        <v>0.001600838971698158</v>
      </c>
      <c r="T3037">
        <f>O3037*Q3037</f>
        <v/>
      </c>
      <c r="U3037">
        <f>O3037*P3037</f>
        <v/>
      </c>
    </row>
    <row r="3038">
      <c r="A3038" t="inlineStr">
        <is>
          <t>202606</t>
        </is>
      </c>
      <c r="B3038" t="inlineStr">
        <is>
          <t>Profuturo</t>
        </is>
      </c>
      <c r="C3038" t="inlineStr">
        <is>
          <t>F2</t>
        </is>
      </c>
      <c r="D3038" t="inlineStr">
        <is>
          <t>IN-FONDO2</t>
        </is>
      </c>
      <c r="E3038" t="inlineStr">
        <is>
          <t>302012200001</t>
        </is>
      </c>
      <c r="F3038" t="inlineStr">
        <is>
          <t>BMG2519Y1084</t>
        </is>
      </c>
      <c r="G3038" t="inlineStr">
        <is>
          <t>BU</t>
        </is>
      </c>
      <c r="H3038" t="inlineStr">
        <is>
          <t>Sector</t>
        </is>
      </c>
      <c r="I3038" t="inlineStr">
        <is>
          <t>Otros</t>
        </is>
      </c>
      <c r="J3038" t="inlineStr">
        <is>
          <t>MSCI</t>
        </is>
      </c>
      <c r="K3038" t="inlineStr"/>
      <c r="L3038" t="inlineStr">
        <is>
          <t>Credicorp*</t>
        </is>
      </c>
      <c r="M3038" t="inlineStr">
        <is>
          <t>Credicorp</t>
        </is>
      </c>
      <c r="N3038" t="b">
        <v>0</v>
      </c>
      <c r="O3038" t="n">
        <v>0.47</v>
      </c>
      <c r="P3038" t="n">
        <v>0.03778011749694313</v>
      </c>
      <c r="Q3038" t="n">
        <v>138.2628955498785</v>
      </c>
      <c r="R3038" t="n">
        <v>64.98356090844287</v>
      </c>
      <c r="S3038" t="n">
        <v>0.01775665522356327</v>
      </c>
      <c r="T3038">
        <f>O3038*Q3038</f>
        <v/>
      </c>
      <c r="U3038">
        <f>O3038*P3038</f>
        <v/>
      </c>
    </row>
    <row r="3039">
      <c r="A3039" t="inlineStr">
        <is>
          <t>202606</t>
        </is>
      </c>
      <c r="B3039" t="inlineStr">
        <is>
          <t>Profuturo</t>
        </is>
      </c>
      <c r="C3039" t="inlineStr">
        <is>
          <t>F3</t>
        </is>
      </c>
      <c r="D3039" t="inlineStr">
        <is>
          <t>IN-FONDO3</t>
        </is>
      </c>
      <c r="E3039" t="inlineStr">
        <is>
          <t>302012200001</t>
        </is>
      </c>
      <c r="F3039" t="inlineStr">
        <is>
          <t>BMG2519Y1084</t>
        </is>
      </c>
      <c r="G3039" t="inlineStr">
        <is>
          <t>BU</t>
        </is>
      </c>
      <c r="H3039" t="inlineStr">
        <is>
          <t>Sector</t>
        </is>
      </c>
      <c r="I3039" t="inlineStr">
        <is>
          <t>Otros</t>
        </is>
      </c>
      <c r="J3039" t="inlineStr">
        <is>
          <t>MSCI</t>
        </is>
      </c>
      <c r="K3039" t="inlineStr"/>
      <c r="L3039" t="inlineStr">
        <is>
          <t>Credicorp*</t>
        </is>
      </c>
      <c r="M3039" t="inlineStr">
        <is>
          <t>Credicorp</t>
        </is>
      </c>
      <c r="N3039" t="b">
        <v>0</v>
      </c>
      <c r="O3039" t="n">
        <v>0.47</v>
      </c>
      <c r="P3039" t="n">
        <v>0.07201172692326949</v>
      </c>
      <c r="Q3039" t="n">
        <v>69.41288814353916</v>
      </c>
      <c r="R3039" t="n">
        <v>32.62405742746341</v>
      </c>
      <c r="S3039" t="n">
        <v>0.03384551165393666</v>
      </c>
      <c r="T3039">
        <f>O3039*Q3039</f>
        <v/>
      </c>
      <c r="U3039">
        <f>O3039*P3039</f>
        <v/>
      </c>
    </row>
    <row r="3040">
      <c r="A3040" t="inlineStr">
        <is>
          <t>202606</t>
        </is>
      </c>
      <c r="B3040" t="inlineStr">
        <is>
          <t>Profuturo</t>
        </is>
      </c>
      <c r="C3040" t="inlineStr">
        <is>
          <t>F1</t>
        </is>
      </c>
      <c r="D3040" t="inlineStr">
        <is>
          <t>IN-FONDO1</t>
        </is>
      </c>
      <c r="E3040" t="inlineStr">
        <is>
          <t>302029100001</t>
        </is>
      </c>
      <c r="F3040" t="inlineStr">
        <is>
          <t>PEP736581005</t>
        </is>
      </c>
      <c r="G3040" t="inlineStr">
        <is>
          <t>BU</t>
        </is>
      </c>
      <c r="H3040" t="inlineStr">
        <is>
          <t>Sector</t>
        </is>
      </c>
      <c r="I3040" t="inlineStr">
        <is>
          <t>Otros</t>
        </is>
      </c>
      <c r="J3040" t="inlineStr">
        <is>
          <t>MSCI</t>
        </is>
      </c>
      <c r="K3040" t="inlineStr"/>
      <c r="L3040" t="inlineStr">
        <is>
          <t>Aenza</t>
        </is>
      </c>
      <c r="M3040" t="inlineStr">
        <is>
          <t>Aenza</t>
        </is>
      </c>
      <c r="N3040" t="b">
        <v>0</v>
      </c>
      <c r="O3040" t="n">
        <v>140.61</v>
      </c>
      <c r="P3040" t="n">
        <v>0.0006192736958682259</v>
      </c>
      <c r="Q3040" t="n">
        <v>0.8088893600037226</v>
      </c>
      <c r="R3040" t="n">
        <v>113.7379329101234</v>
      </c>
      <c r="S3040" t="n">
        <v>0.08707607437603125</v>
      </c>
      <c r="T3040">
        <f>O3040*Q3040</f>
        <v/>
      </c>
      <c r="U3040">
        <f>O3040*P3040</f>
        <v/>
      </c>
    </row>
    <row r="3041">
      <c r="A3041" t="inlineStr">
        <is>
          <t>202606</t>
        </is>
      </c>
      <c r="B3041" t="inlineStr">
        <is>
          <t>Profuturo</t>
        </is>
      </c>
      <c r="C3041" t="inlineStr">
        <is>
          <t>F3</t>
        </is>
      </c>
      <c r="D3041" t="inlineStr">
        <is>
          <t>IN-FONDO3</t>
        </is>
      </c>
      <c r="E3041" t="inlineStr">
        <is>
          <t>302029100001</t>
        </is>
      </c>
      <c r="F3041" t="inlineStr">
        <is>
          <t>PEP736581005</t>
        </is>
      </c>
      <c r="G3041" t="inlineStr">
        <is>
          <t>BU</t>
        </is>
      </c>
      <c r="H3041" t="inlineStr">
        <is>
          <t>Sector</t>
        </is>
      </c>
      <c r="I3041" t="inlineStr">
        <is>
          <t>Otros</t>
        </is>
      </c>
      <c r="J3041" t="inlineStr">
        <is>
          <t>MSCI</t>
        </is>
      </c>
      <c r="K3041" t="inlineStr"/>
      <c r="L3041" t="inlineStr">
        <is>
          <t>Aenza</t>
        </is>
      </c>
      <c r="M3041" t="inlineStr">
        <is>
          <t>Aenza</t>
        </is>
      </c>
      <c r="N3041" t="b">
        <v>0</v>
      </c>
      <c r="O3041" t="n">
        <v>140.61</v>
      </c>
      <c r="P3041" t="n">
        <v>0.01423221215104796</v>
      </c>
      <c r="Q3041" t="n">
        <v>13.71858435124664</v>
      </c>
      <c r="R3041" t="n">
        <v>1928.97014562879</v>
      </c>
      <c r="S3041" t="n">
        <v>2.001191350558853</v>
      </c>
      <c r="T3041">
        <f>O3041*Q3041</f>
        <v/>
      </c>
      <c r="U3041">
        <f>O3041*P3041</f>
        <v/>
      </c>
    </row>
    <row r="3042">
      <c r="A3042" t="inlineStr">
        <is>
          <t>202606</t>
        </is>
      </c>
      <c r="B3042" t="inlineStr">
        <is>
          <t>Profuturo</t>
        </is>
      </c>
      <c r="C3042" t="inlineStr">
        <is>
          <t>F2</t>
        </is>
      </c>
      <c r="D3042" t="inlineStr">
        <is>
          <t>IN-FONDO2</t>
        </is>
      </c>
      <c r="E3042" t="inlineStr">
        <is>
          <t>302029100001</t>
        </is>
      </c>
      <c r="F3042" t="inlineStr">
        <is>
          <t>PEP736581005</t>
        </is>
      </c>
      <c r="G3042" t="inlineStr">
        <is>
          <t>BU</t>
        </is>
      </c>
      <c r="H3042" t="inlineStr">
        <is>
          <t>Sector</t>
        </is>
      </c>
      <c r="I3042" t="inlineStr">
        <is>
          <t>Otros</t>
        </is>
      </c>
      <c r="J3042" t="inlineStr">
        <is>
          <t>MSCI</t>
        </is>
      </c>
      <c r="K3042" t="inlineStr"/>
      <c r="L3042" t="inlineStr">
        <is>
          <t>Aenza</t>
        </is>
      </c>
      <c r="M3042" t="inlineStr">
        <is>
          <t>Aenza</t>
        </is>
      </c>
      <c r="N3042" t="b">
        <v>0</v>
      </c>
      <c r="O3042" t="n">
        <v>140.61</v>
      </c>
      <c r="P3042" t="n">
        <v>0.001815762549525217</v>
      </c>
      <c r="Q3042" t="n">
        <v>6.645098119366604</v>
      </c>
      <c r="R3042" t="n">
        <v>934.3672465641382</v>
      </c>
      <c r="S3042" t="n">
        <v>0.2553143720887408</v>
      </c>
      <c r="T3042">
        <f>O3042*Q3042</f>
        <v/>
      </c>
      <c r="U3042">
        <f>O3042*P3042</f>
        <v/>
      </c>
    </row>
    <row r="3043">
      <c r="A3043" t="inlineStr">
        <is>
          <t>202606</t>
        </is>
      </c>
      <c r="B3043" t="inlineStr">
        <is>
          <t>Profuturo</t>
        </is>
      </c>
      <c r="C3043" t="inlineStr">
        <is>
          <t>F1</t>
        </is>
      </c>
      <c r="D3043" t="inlineStr">
        <is>
          <t>IN-FONDO1</t>
        </is>
      </c>
      <c r="E3043" t="inlineStr">
        <is>
          <t>302107100001</t>
        </is>
      </c>
      <c r="F3043" t="inlineStr">
        <is>
          <t>PEP736001004</t>
        </is>
      </c>
      <c r="G3043" t="inlineStr">
        <is>
          <t>BU</t>
        </is>
      </c>
      <c r="H3043" t="inlineStr">
        <is>
          <t>Sector</t>
        </is>
      </c>
      <c r="I3043" t="inlineStr">
        <is>
          <t>Otros</t>
        </is>
      </c>
      <c r="J3043" t="inlineStr">
        <is>
          <t>MSCI</t>
        </is>
      </c>
      <c r="K3043" t="inlineStr"/>
      <c r="L3043" t="inlineStr">
        <is>
          <t>Ferreyros</t>
        </is>
      </c>
      <c r="M3043" t="inlineStr">
        <is>
          <t>Ferreyros</t>
        </is>
      </c>
      <c r="N3043" t="b">
        <v>0</v>
      </c>
      <c r="O3043" t="n">
        <v>6.24</v>
      </c>
      <c r="P3043" t="n">
        <v>0.008020880238933508</v>
      </c>
      <c r="Q3043" t="n">
        <v>10.47679681282313</v>
      </c>
      <c r="R3043" t="n">
        <v>65.37521211201634</v>
      </c>
      <c r="S3043" t="n">
        <v>0.05005029269094509</v>
      </c>
      <c r="T3043">
        <f>O3043*Q3043</f>
        <v/>
      </c>
      <c r="U3043">
        <f>O3043*P3043</f>
        <v/>
      </c>
    </row>
    <row r="3044">
      <c r="A3044" t="inlineStr">
        <is>
          <t>202606</t>
        </is>
      </c>
      <c r="B3044" t="inlineStr">
        <is>
          <t>Profuturo</t>
        </is>
      </c>
      <c r="C3044" t="inlineStr">
        <is>
          <t>F2</t>
        </is>
      </c>
      <c r="D3044" t="inlineStr">
        <is>
          <t>IN-FONDO2</t>
        </is>
      </c>
      <c r="E3044" t="inlineStr">
        <is>
          <t>302107100001</t>
        </is>
      </c>
      <c r="F3044" t="inlineStr">
        <is>
          <t>PEP736001004</t>
        </is>
      </c>
      <c r="G3044" t="inlineStr">
        <is>
          <t>BU</t>
        </is>
      </c>
      <c r="H3044" t="inlineStr">
        <is>
          <t>Sector</t>
        </is>
      </c>
      <c r="I3044" t="inlineStr">
        <is>
          <t>Otros</t>
        </is>
      </c>
      <c r="J3044" t="inlineStr">
        <is>
          <t>MSCI</t>
        </is>
      </c>
      <c r="K3044" t="inlineStr"/>
      <c r="L3044" t="inlineStr">
        <is>
          <t>Ferreyros</t>
        </is>
      </c>
      <c r="M3044" t="inlineStr">
        <is>
          <t>Ferreyros</t>
        </is>
      </c>
      <c r="N3044" t="b">
        <v>0</v>
      </c>
      <c r="O3044" t="n">
        <v>6.24</v>
      </c>
      <c r="P3044" t="n">
        <v>0.01062832879574996</v>
      </c>
      <c r="Q3044" t="n">
        <v>38.89621344548341</v>
      </c>
      <c r="R3044" t="n">
        <v>242.7123718998165</v>
      </c>
      <c r="S3044" t="n">
        <v>0.06632077168547976</v>
      </c>
      <c r="T3044">
        <f>O3044*Q3044</f>
        <v/>
      </c>
      <c r="U3044">
        <f>O3044*P3044</f>
        <v/>
      </c>
    </row>
    <row r="3045">
      <c r="A3045" t="inlineStr">
        <is>
          <t>202606</t>
        </is>
      </c>
      <c r="B3045" t="inlineStr">
        <is>
          <t>Profuturo</t>
        </is>
      </c>
      <c r="C3045" t="inlineStr">
        <is>
          <t>F3</t>
        </is>
      </c>
      <c r="D3045" t="inlineStr">
        <is>
          <t>IN-FONDO3</t>
        </is>
      </c>
      <c r="E3045" t="inlineStr">
        <is>
          <t>302107100001</t>
        </is>
      </c>
      <c r="F3045" t="inlineStr">
        <is>
          <t>PEP736001004</t>
        </is>
      </c>
      <c r="G3045" t="inlineStr">
        <is>
          <t>BU</t>
        </is>
      </c>
      <c r="H3045" t="inlineStr">
        <is>
          <t>Sector</t>
        </is>
      </c>
      <c r="I3045" t="inlineStr">
        <is>
          <t>Otros</t>
        </is>
      </c>
      <c r="J3045" t="inlineStr">
        <is>
          <t>MSCI</t>
        </is>
      </c>
      <c r="K3045" t="inlineStr"/>
      <c r="L3045" t="inlineStr">
        <is>
          <t>Ferreyros</t>
        </is>
      </c>
      <c r="M3045" t="inlineStr">
        <is>
          <t>Ferreyros</t>
        </is>
      </c>
      <c r="N3045" t="b">
        <v>0</v>
      </c>
      <c r="O3045" t="n">
        <v>6.24</v>
      </c>
      <c r="P3045" t="n">
        <v>0.0129111930940422</v>
      </c>
      <c r="Q3045" t="n">
        <v>12.44523968979825</v>
      </c>
      <c r="R3045" t="n">
        <v>77.6582956643411</v>
      </c>
      <c r="S3045" t="n">
        <v>0.08056584490682335</v>
      </c>
      <c r="T3045">
        <f>O3045*Q3045</f>
        <v/>
      </c>
      <c r="U3045">
        <f>O3045*P3045</f>
        <v/>
      </c>
    </row>
    <row r="3046">
      <c r="A3046" t="inlineStr">
        <is>
          <t>202606</t>
        </is>
      </c>
      <c r="B3046" t="inlineStr">
        <is>
          <t>Profuturo</t>
        </is>
      </c>
      <c r="C3046" t="inlineStr">
        <is>
          <t>F1</t>
        </is>
      </c>
      <c r="D3046" t="inlineStr">
        <is>
          <t>IN-FONDO1</t>
        </is>
      </c>
      <c r="E3046" t="inlineStr">
        <is>
          <t>5271112EG102</t>
        </is>
      </c>
      <c r="F3046" t="inlineStr">
        <is>
          <t>US46435G1022</t>
        </is>
      </c>
      <c r="G3046" t="inlineStr">
        <is>
          <t>TD</t>
        </is>
      </c>
      <c r="H3046" t="inlineStr">
        <is>
          <t>Sector</t>
        </is>
      </c>
      <c r="I3046" t="inlineStr">
        <is>
          <t>RF</t>
        </is>
      </c>
      <c r="J3046" t="inlineStr">
        <is>
          <t>MSCI</t>
        </is>
      </c>
      <c r="K3046" t="inlineStr"/>
      <c r="L3046" t="inlineStr">
        <is>
          <t>BlackRock - iShares Convertible Bond ETF</t>
        </is>
      </c>
      <c r="M3046" t="inlineStr">
        <is>
          <t>BlackRock - iShares Convertible Bond ETF</t>
        </is>
      </c>
      <c r="N3046" t="b">
        <v>0</v>
      </c>
      <c r="O3046" t="n">
        <v>46.73849696</v>
      </c>
      <c r="P3046" t="n">
        <v>0.006032076551374736</v>
      </c>
      <c r="Q3046" t="n">
        <v>7.879040517447111</v>
      </c>
      <c r="R3046" t="n">
        <v>368.2545112724186</v>
      </c>
      <c r="S3046" t="n">
        <v>0.2819301915589154</v>
      </c>
      <c r="T3046">
        <f>O3046*Q3046</f>
        <v/>
      </c>
      <c r="U3046">
        <f>O3046*P3046</f>
        <v/>
      </c>
    </row>
    <row r="3047">
      <c r="A3047" t="inlineStr">
        <is>
          <t>202606</t>
        </is>
      </c>
      <c r="B3047" t="inlineStr">
        <is>
          <t>Profuturo</t>
        </is>
      </c>
      <c r="C3047" t="inlineStr">
        <is>
          <t>F2</t>
        </is>
      </c>
      <c r="D3047" t="inlineStr">
        <is>
          <t>IN-FONDO2</t>
        </is>
      </c>
      <c r="E3047" t="inlineStr">
        <is>
          <t>5271112E8513</t>
        </is>
      </c>
      <c r="F3047" t="inlineStr">
        <is>
          <t>US4642885135</t>
        </is>
      </c>
      <c r="G3047" t="inlineStr">
        <is>
          <t>TD</t>
        </is>
      </c>
      <c r="H3047" t="inlineStr">
        <is>
          <t>Sector</t>
        </is>
      </c>
      <c r="I3047" t="inlineStr">
        <is>
          <t>RF</t>
        </is>
      </c>
      <c r="J3047" t="inlineStr">
        <is>
          <t>MSCI</t>
        </is>
      </c>
      <c r="K3047" t="inlineStr"/>
      <c r="L3047" t="inlineStr">
        <is>
          <t>BlackRock - iShares iBoxx High Yield Corporate Bond</t>
        </is>
      </c>
      <c r="M3047" t="inlineStr">
        <is>
          <t>BlackRock - iShares iBoxx High Yield Corporate Bond</t>
        </is>
      </c>
      <c r="N3047" t="b">
        <v>0</v>
      </c>
      <c r="O3047" t="n">
        <v>96.08904776999999</v>
      </c>
      <c r="P3047" t="n">
        <v>0.003946531361050267</v>
      </c>
      <c r="Q3047" t="n">
        <v>14.44301631410657</v>
      </c>
      <c r="R3047" t="n">
        <v>1387.815684549076</v>
      </c>
      <c r="S3047" t="n">
        <v>0.3792184404777622</v>
      </c>
      <c r="T3047">
        <f>O3047*Q3047</f>
        <v/>
      </c>
      <c r="U3047">
        <f>O3047*P3047</f>
        <v/>
      </c>
    </row>
    <row r="3048">
      <c r="A3048" t="inlineStr">
        <is>
          <t>202606</t>
        </is>
      </c>
      <c r="B3048" t="inlineStr">
        <is>
          <t>Profuturo</t>
        </is>
      </c>
      <c r="C3048" t="inlineStr">
        <is>
          <t>F3</t>
        </is>
      </c>
      <c r="D3048" t="inlineStr">
        <is>
          <t>IN-FONDO3</t>
        </is>
      </c>
      <c r="E3048" t="inlineStr">
        <is>
          <t>5271112E8513</t>
        </is>
      </c>
      <c r="F3048" t="inlineStr">
        <is>
          <t>US4642885135</t>
        </is>
      </c>
      <c r="G3048" t="inlineStr">
        <is>
          <t>TD</t>
        </is>
      </c>
      <c r="H3048" t="inlineStr">
        <is>
          <t>Sector</t>
        </is>
      </c>
      <c r="I3048" t="inlineStr">
        <is>
          <t>RF</t>
        </is>
      </c>
      <c r="J3048" t="inlineStr">
        <is>
          <t>MSCI</t>
        </is>
      </c>
      <c r="K3048" t="inlineStr"/>
      <c r="L3048" t="inlineStr">
        <is>
          <t>BlackRock - iShares iBoxx High Yield Corporate Bond</t>
        </is>
      </c>
      <c r="M3048" t="inlineStr">
        <is>
          <t>BlackRock - iShares iBoxx High Yield Corporate Bond</t>
        </is>
      </c>
      <c r="N3048" t="b">
        <v>0</v>
      </c>
      <c r="O3048" t="n">
        <v>96.08904776999999</v>
      </c>
      <c r="P3048" t="n">
        <v>0.0279513517625222</v>
      </c>
      <c r="Q3048" t="n">
        <v>26.9426124917125</v>
      </c>
      <c r="R3048" t="n">
        <v>2588.889978764761</v>
      </c>
      <c r="S3048" t="n">
        <v>2.685818774745069</v>
      </c>
      <c r="T3048">
        <f>O3048*Q3048</f>
        <v/>
      </c>
      <c r="U3048">
        <f>O3048*P3048</f>
        <v/>
      </c>
    </row>
    <row r="3049">
      <c r="A3049" t="inlineStr">
        <is>
          <t>202606</t>
        </is>
      </c>
      <c r="B3049" t="inlineStr">
        <is>
          <t>Profuturo</t>
        </is>
      </c>
      <c r="C3049" t="inlineStr">
        <is>
          <t>F1</t>
        </is>
      </c>
      <c r="D3049" t="inlineStr">
        <is>
          <t>IN-FONDO1</t>
        </is>
      </c>
      <c r="E3049" t="inlineStr">
        <is>
          <t>5271112E8513</t>
        </is>
      </c>
      <c r="F3049" t="inlineStr">
        <is>
          <t>US4642885135</t>
        </is>
      </c>
      <c r="G3049" t="inlineStr">
        <is>
          <t>TD</t>
        </is>
      </c>
      <c r="H3049" t="inlineStr">
        <is>
          <t>Sector</t>
        </is>
      </c>
      <c r="I3049" t="inlineStr">
        <is>
          <t>RF</t>
        </is>
      </c>
      <c r="J3049" t="inlineStr">
        <is>
          <t>MSCI</t>
        </is>
      </c>
      <c r="K3049" t="inlineStr"/>
      <c r="L3049" t="inlineStr">
        <is>
          <t>BlackRock - iShares iBoxx High Yield Corporate Bond</t>
        </is>
      </c>
      <c r="M3049" t="inlineStr">
        <is>
          <t>BlackRock - iShares iBoxx High Yield Corporate Bond</t>
        </is>
      </c>
      <c r="N3049" t="b">
        <v>0</v>
      </c>
      <c r="O3049" t="n">
        <v>96.08904776999999</v>
      </c>
      <c r="P3049" t="n">
        <v>0.01820669716656791</v>
      </c>
      <c r="Q3049" t="n">
        <v>23.7814131572294</v>
      </c>
      <c r="R3049" t="n">
        <v>2285.133344903122</v>
      </c>
      <c r="S3049" t="n">
        <v>1.749464193772267</v>
      </c>
      <c r="T3049">
        <f>O3049*Q3049</f>
        <v/>
      </c>
      <c r="U3049">
        <f>O3049*P3049</f>
        <v/>
      </c>
    </row>
    <row r="3050">
      <c r="A3050" t="inlineStr">
        <is>
          <t>202606</t>
        </is>
      </c>
      <c r="B3050" t="inlineStr">
        <is>
          <t>Profuturo</t>
        </is>
      </c>
      <c r="C3050" t="inlineStr">
        <is>
          <t>F1</t>
        </is>
      </c>
      <c r="D3050" t="inlineStr">
        <is>
          <t>IN-FONDO1</t>
        </is>
      </c>
      <c r="E3050" t="inlineStr">
        <is>
          <t>5275112FCBIU</t>
        </is>
      </c>
      <c r="F3050" t="inlineStr">
        <is>
          <t>LU1163201939</t>
        </is>
      </c>
      <c r="G3050" t="inlineStr">
        <is>
          <t>TD</t>
        </is>
      </c>
      <c r="H3050" t="inlineStr">
        <is>
          <t>Sector</t>
        </is>
      </c>
      <c r="I3050" t="inlineStr">
        <is>
          <t>RF</t>
        </is>
      </c>
      <c r="J3050" t="inlineStr">
        <is>
          <t>MSCI</t>
        </is>
      </c>
      <c r="K3050" t="inlineStr"/>
      <c r="L3050" t="inlineStr">
        <is>
          <t>BlueBay - Financial Capital Bond - U</t>
        </is>
      </c>
      <c r="M3050" t="inlineStr">
        <is>
          <t>BlueBay - Financial Capital Bond - U</t>
        </is>
      </c>
      <c r="N3050" t="b">
        <v>0</v>
      </c>
      <c r="O3050" t="n">
        <v>0.45011049</v>
      </c>
      <c r="P3050" t="n">
        <v>1.089247011267003e-07</v>
      </c>
      <c r="Q3050" t="n">
        <v>0.0001422763995480953</v>
      </c>
      <c r="R3050" t="n">
        <v>6.404009991602896e-05</v>
      </c>
      <c r="S3050" t="n">
        <v>4.902815059724262e-08</v>
      </c>
      <c r="T3050">
        <f>O3050*Q3050</f>
        <v/>
      </c>
      <c r="U3050">
        <f>O3050*P3050</f>
        <v/>
      </c>
    </row>
    <row r="3051">
      <c r="A3051" t="inlineStr">
        <is>
          <t>202606</t>
        </is>
      </c>
      <c r="B3051" t="inlineStr">
        <is>
          <t>Profuturo</t>
        </is>
      </c>
      <c r="C3051" t="inlineStr">
        <is>
          <t>F2</t>
        </is>
      </c>
      <c r="D3051" t="inlineStr">
        <is>
          <t>IN-FONDO2</t>
        </is>
      </c>
      <c r="E3051" t="inlineStr">
        <is>
          <t>5275112FCBIU</t>
        </is>
      </c>
      <c r="F3051" t="inlineStr">
        <is>
          <t>LU1163201939</t>
        </is>
      </c>
      <c r="G3051" t="inlineStr">
        <is>
          <t>TD</t>
        </is>
      </c>
      <c r="H3051" t="inlineStr">
        <is>
          <t>Sector</t>
        </is>
      </c>
      <c r="I3051" t="inlineStr">
        <is>
          <t>RF</t>
        </is>
      </c>
      <c r="J3051" t="inlineStr">
        <is>
          <t>MSCI</t>
        </is>
      </c>
      <c r="K3051" t="inlineStr"/>
      <c r="L3051" t="inlineStr">
        <is>
          <t>BlueBay - Financial Capital Bond - U</t>
        </is>
      </c>
      <c r="M3051" t="inlineStr">
        <is>
          <t>BlueBay - Financial Capital Bond - U</t>
        </is>
      </c>
      <c r="N3051" t="b">
        <v>0</v>
      </c>
      <c r="O3051" t="n">
        <v>0.45011049</v>
      </c>
      <c r="P3051" t="n">
        <v>5.250112169999448e-08</v>
      </c>
      <c r="Q3051" t="n">
        <v>0.0001921369648054994</v>
      </c>
      <c r="R3051" t="n">
        <v>8.648286337571608e-05</v>
      </c>
      <c r="S3051" t="n">
        <v>2.363130561393415e-08</v>
      </c>
      <c r="T3051">
        <f>O3051*Q3051</f>
        <v/>
      </c>
      <c r="U3051">
        <f>O3051*P3051</f>
        <v/>
      </c>
    </row>
    <row r="3052">
      <c r="A3052" t="inlineStr">
        <is>
          <t>202606</t>
        </is>
      </c>
      <c r="B3052" t="inlineStr">
        <is>
          <t>Profuturo</t>
        </is>
      </c>
      <c r="C3052" t="inlineStr">
        <is>
          <t>F1</t>
        </is>
      </c>
      <c r="D3052" t="inlineStr">
        <is>
          <t>IN-FONDO1</t>
        </is>
      </c>
      <c r="E3052" t="inlineStr">
        <is>
          <t>5274122FKCF7</t>
        </is>
      </c>
      <c r="F3052" t="inlineStr">
        <is>
          <t>IE00B87KCF77</t>
        </is>
      </c>
      <c r="G3052" t="inlineStr">
        <is>
          <t>TD</t>
        </is>
      </c>
      <c r="H3052" t="inlineStr">
        <is>
          <t>Sector</t>
        </is>
      </c>
      <c r="I3052" t="inlineStr">
        <is>
          <t>RF</t>
        </is>
      </c>
      <c r="J3052" t="inlineStr">
        <is>
          <t>MSCI</t>
        </is>
      </c>
      <c r="K3052" t="inlineStr"/>
      <c r="L3052" t="inlineStr">
        <is>
          <t>Pimco - GIS Income Fund</t>
        </is>
      </c>
      <c r="M3052" t="inlineStr">
        <is>
          <t>Pimco - GIS Income Fund</t>
        </is>
      </c>
      <c r="N3052" t="b">
        <v>0</v>
      </c>
      <c r="O3052" t="n">
        <v>68.49726789</v>
      </c>
      <c r="P3052" t="n">
        <v>0.003694075892706998</v>
      </c>
      <c r="Q3052" t="n">
        <v>4.825166488732593</v>
      </c>
      <c r="R3052" t="n">
        <v>330.5107215925671</v>
      </c>
      <c r="S3052" t="n">
        <v>0.2530341060287421</v>
      </c>
      <c r="T3052">
        <f>O3052*Q3052</f>
        <v/>
      </c>
      <c r="U3052">
        <f>O3052*P3052</f>
        <v/>
      </c>
    </row>
    <row r="3053">
      <c r="A3053" t="inlineStr">
        <is>
          <t>202606</t>
        </is>
      </c>
      <c r="B3053" t="inlineStr">
        <is>
          <t>Profuturo</t>
        </is>
      </c>
      <c r="C3053" t="inlineStr">
        <is>
          <t>F1</t>
        </is>
      </c>
      <c r="D3053" t="inlineStr">
        <is>
          <t>IN-FONDO1</t>
        </is>
      </c>
      <c r="E3053" t="inlineStr">
        <is>
          <t>5274492F7273</t>
        </is>
      </c>
      <c r="F3053" t="inlineStr">
        <is>
          <t>FR0013072733</t>
        </is>
      </c>
      <c r="G3053" t="inlineStr">
        <is>
          <t>TD</t>
        </is>
      </c>
      <c r="H3053" t="inlineStr">
        <is>
          <t>Sector</t>
        </is>
      </c>
      <c r="I3053" t="inlineStr">
        <is>
          <t>RF</t>
        </is>
      </c>
      <c r="J3053" t="inlineStr">
        <is>
          <t>MSCI</t>
        </is>
      </c>
      <c r="K3053" t="inlineStr"/>
      <c r="L3053" t="inlineStr">
        <is>
          <t>Lazard Capital Fi</t>
        </is>
      </c>
      <c r="M3053" t="inlineStr">
        <is>
          <t>Lazard Capital Fi</t>
        </is>
      </c>
      <c r="N3053" t="b">
        <v>0</v>
      </c>
      <c r="O3053" t="n">
        <v>1.5282003</v>
      </c>
      <c r="P3053" t="n">
        <v>1.36176837120899e-06</v>
      </c>
      <c r="Q3053" t="n">
        <v>0.001778728781167127</v>
      </c>
      <c r="R3053" t="n">
        <v>0.002718253856998238</v>
      </c>
      <c r="S3053" t="n">
        <v>2.08105483341209e-06</v>
      </c>
      <c r="T3053">
        <f>O3053*Q3053</f>
        <v/>
      </c>
      <c r="U3053">
        <f>O3053*P3053</f>
        <v/>
      </c>
    </row>
    <row r="3054">
      <c r="A3054" t="inlineStr">
        <is>
          <t>202606</t>
        </is>
      </c>
      <c r="B3054" t="inlineStr">
        <is>
          <t>Profuturo</t>
        </is>
      </c>
      <c r="C3054" t="inlineStr">
        <is>
          <t>F2</t>
        </is>
      </c>
      <c r="D3054" t="inlineStr">
        <is>
          <t>IN-FONDO2</t>
        </is>
      </c>
      <c r="E3054" t="inlineStr">
        <is>
          <t>5274492F7273</t>
        </is>
      </c>
      <c r="F3054" t="inlineStr">
        <is>
          <t>FR0013072733</t>
        </is>
      </c>
      <c r="G3054" t="inlineStr">
        <is>
          <t>TD</t>
        </is>
      </c>
      <c r="H3054" t="inlineStr">
        <is>
          <t>Sector</t>
        </is>
      </c>
      <c r="I3054" t="inlineStr">
        <is>
          <t>RF</t>
        </is>
      </c>
      <c r="J3054" t="inlineStr">
        <is>
          <t>MSCI</t>
        </is>
      </c>
      <c r="K3054" t="inlineStr"/>
      <c r="L3054" t="inlineStr">
        <is>
          <t>Lazard Capital Fi</t>
        </is>
      </c>
      <c r="M3054" t="inlineStr">
        <is>
          <t>Lazard Capital Fi</t>
        </is>
      </c>
      <c r="N3054" t="b">
        <v>0</v>
      </c>
      <c r="O3054" t="n">
        <v>1.5282003</v>
      </c>
      <c r="P3054" t="n">
        <v>4.19046635652368e-08</v>
      </c>
      <c r="Q3054" t="n">
        <v>0.0001533573875740838</v>
      </c>
      <c r="R3054" t="n">
        <v>0.0002343608056979312</v>
      </c>
      <c r="S3054" t="n">
        <v>6.403871943179394e-08</v>
      </c>
      <c r="T3054">
        <f>O3054*Q3054</f>
        <v/>
      </c>
      <c r="U3054">
        <f>O3054*P3054</f>
        <v/>
      </c>
    </row>
    <row r="3055">
      <c r="A3055" t="inlineStr">
        <is>
          <t>202606</t>
        </is>
      </c>
      <c r="B3055" t="inlineStr">
        <is>
          <t>Profuturo</t>
        </is>
      </c>
      <c r="C3055" t="inlineStr">
        <is>
          <t>F1</t>
        </is>
      </c>
      <c r="D3055" t="inlineStr">
        <is>
          <t>IN-FONDO1</t>
        </is>
      </c>
      <c r="E3055" t="inlineStr">
        <is>
          <t>5275112F3161</t>
        </is>
      </c>
      <c r="F3055" t="inlineStr">
        <is>
          <t>LU1167331617</t>
        </is>
      </c>
      <c r="G3055" t="inlineStr">
        <is>
          <t>TD</t>
        </is>
      </c>
      <c r="H3055" t="inlineStr">
        <is>
          <t>Sector</t>
        </is>
      </c>
      <c r="I3055" t="inlineStr">
        <is>
          <t>RF</t>
        </is>
      </c>
      <c r="J3055" t="inlineStr">
        <is>
          <t>MSCI</t>
        </is>
      </c>
      <c r="K3055" t="inlineStr"/>
      <c r="L3055" t="inlineStr">
        <is>
          <t>BlueBay - EM Debt Unconstrained</t>
        </is>
      </c>
      <c r="M3055" t="inlineStr">
        <is>
          <t>BlueBay - EM Debt Unconstrained</t>
        </is>
      </c>
      <c r="N3055" t="b">
        <v>0</v>
      </c>
      <c r="O3055" t="n">
        <v>272.80299449</v>
      </c>
      <c r="P3055" t="n">
        <v>0.01336661294664343</v>
      </c>
      <c r="Q3055" t="n">
        <v>17.45934158671025</v>
      </c>
      <c r="R3055" t="n">
        <v>4762.960666678345</v>
      </c>
      <c r="S3055" t="n">
        <v>3.64645203803313</v>
      </c>
      <c r="T3055">
        <f>O3055*Q3055</f>
        <v/>
      </c>
      <c r="U3055">
        <f>O3055*P3055</f>
        <v/>
      </c>
    </row>
    <row r="3056">
      <c r="A3056" t="inlineStr">
        <is>
          <t>202606</t>
        </is>
      </c>
      <c r="B3056" t="inlineStr">
        <is>
          <t>Profuturo</t>
        </is>
      </c>
      <c r="C3056" t="inlineStr">
        <is>
          <t>F1</t>
        </is>
      </c>
      <c r="D3056" t="inlineStr">
        <is>
          <t>IN-FONDO1</t>
        </is>
      </c>
      <c r="E3056" t="inlineStr">
        <is>
          <t>5270252F7606</t>
        </is>
      </c>
      <c r="F3056" t="inlineStr">
        <is>
          <t>LU1003376065</t>
        </is>
      </c>
      <c r="G3056" t="inlineStr">
        <is>
          <t>TD</t>
        </is>
      </c>
      <c r="H3056" t="inlineStr">
        <is>
          <t>Sector</t>
        </is>
      </c>
      <c r="I3056" t="inlineStr">
        <is>
          <t>RF</t>
        </is>
      </c>
      <c r="J3056" t="inlineStr">
        <is>
          <t>MSCI</t>
        </is>
      </c>
      <c r="K3056" t="inlineStr"/>
      <c r="L3056" t="inlineStr">
        <is>
          <t>Aberdeen - Frontier Markets Bond Fund</t>
        </is>
      </c>
      <c r="M3056" t="inlineStr">
        <is>
          <t>Aberdeen - Frontier Markets Bond Fund</t>
        </is>
      </c>
      <c r="N3056" t="b">
        <v>0</v>
      </c>
      <c r="O3056" t="n">
        <v>4.1506001</v>
      </c>
      <c r="P3056" t="n">
        <v>0.003914742268131702</v>
      </c>
      <c r="Q3056" t="n">
        <v>5.113398791158065</v>
      </c>
      <c r="R3056" t="n">
        <v>21.22367353392055</v>
      </c>
      <c r="S3056" t="n">
        <v>0.01624852964958167</v>
      </c>
      <c r="T3056">
        <f>O3056*Q3056</f>
        <v/>
      </c>
      <c r="U3056">
        <f>O3056*P3056</f>
        <v/>
      </c>
    </row>
    <row r="3057">
      <c r="A3057" t="inlineStr">
        <is>
          <t>202606</t>
        </is>
      </c>
      <c r="B3057" t="inlineStr">
        <is>
          <t>Profuturo</t>
        </is>
      </c>
      <c r="C3057" t="inlineStr">
        <is>
          <t>F1</t>
        </is>
      </c>
      <c r="D3057" t="inlineStr">
        <is>
          <t>IN-FONDO1</t>
        </is>
      </c>
      <c r="E3057" t="inlineStr">
        <is>
          <t>5270492F3972</t>
        </is>
      </c>
      <c r="F3057" t="inlineStr">
        <is>
          <t>LU0926439729</t>
        </is>
      </c>
      <c r="G3057" t="inlineStr">
        <is>
          <t>TD</t>
        </is>
      </c>
      <c r="H3057" t="inlineStr">
        <is>
          <t>Sector</t>
        </is>
      </c>
      <c r="I3057" t="inlineStr">
        <is>
          <t>RF</t>
        </is>
      </c>
      <c r="J3057" t="inlineStr">
        <is>
          <t>MSCI</t>
        </is>
      </c>
      <c r="K3057" t="inlineStr"/>
      <c r="L3057" t="inlineStr">
        <is>
          <t>Vontobel - Emerging Markets Debt</t>
        </is>
      </c>
      <c r="M3057" t="inlineStr">
        <is>
          <t>Vontobel - Emerging Markets Debt</t>
        </is>
      </c>
      <c r="N3057" t="b">
        <v>0</v>
      </c>
      <c r="O3057" t="n">
        <v>399.68306786</v>
      </c>
      <c r="P3057" t="n">
        <v>0.0300102070059721</v>
      </c>
      <c r="Q3057" t="n">
        <v>39.19904446224924</v>
      </c>
      <c r="R3057" t="n">
        <v>15667.19434785232</v>
      </c>
      <c r="S3057" t="n">
        <v>11.99457160326059</v>
      </c>
      <c r="T3057">
        <f>O3057*Q3057</f>
        <v/>
      </c>
      <c r="U3057">
        <f>O3057*P3057</f>
        <v/>
      </c>
    </row>
    <row r="3058">
      <c r="A3058" t="inlineStr">
        <is>
          <t>202606</t>
        </is>
      </c>
      <c r="B3058" t="inlineStr">
        <is>
          <t>Profuturo</t>
        </is>
      </c>
      <c r="C3058" t="inlineStr">
        <is>
          <t>F2</t>
        </is>
      </c>
      <c r="D3058" t="inlineStr">
        <is>
          <t>IN-FONDO2</t>
        </is>
      </c>
      <c r="E3058" t="inlineStr">
        <is>
          <t>5270492F3972</t>
        </is>
      </c>
      <c r="F3058" t="inlineStr">
        <is>
          <t>LU0926439729</t>
        </is>
      </c>
      <c r="G3058" t="inlineStr">
        <is>
          <t>TD</t>
        </is>
      </c>
      <c r="H3058" t="inlineStr">
        <is>
          <t>Sector</t>
        </is>
      </c>
      <c r="I3058" t="inlineStr">
        <is>
          <t>RF</t>
        </is>
      </c>
      <c r="J3058" t="inlineStr">
        <is>
          <t>MSCI</t>
        </is>
      </c>
      <c r="K3058" t="inlineStr"/>
      <c r="L3058" t="inlineStr">
        <is>
          <t>Vontobel - Emerging Markets Debt</t>
        </is>
      </c>
      <c r="M3058" t="inlineStr">
        <is>
          <t>Vontobel - Emerging Markets Debt</t>
        </is>
      </c>
      <c r="N3058" t="b">
        <v>0</v>
      </c>
      <c r="O3058" t="n">
        <v>399.68306786</v>
      </c>
      <c r="P3058" t="n">
        <v>0.001901830838454593</v>
      </c>
      <c r="Q3058" t="n">
        <v>6.960079957190744</v>
      </c>
      <c r="R3058" t="n">
        <v>2781.826109840894</v>
      </c>
      <c r="S3058" t="n">
        <v>0.7601295840642879</v>
      </c>
      <c r="T3058">
        <f>O3058*Q3058</f>
        <v/>
      </c>
      <c r="U3058">
        <f>O3058*P3058</f>
        <v/>
      </c>
    </row>
    <row r="3059">
      <c r="A3059" t="inlineStr">
        <is>
          <t>202606</t>
        </is>
      </c>
      <c r="B3059" t="inlineStr">
        <is>
          <t>Profuturo</t>
        </is>
      </c>
      <c r="C3059" t="inlineStr">
        <is>
          <t>F2</t>
        </is>
      </c>
      <c r="D3059" t="inlineStr">
        <is>
          <t>IN-FONDO2</t>
        </is>
      </c>
      <c r="E3059" t="inlineStr">
        <is>
          <t>5270492F2267</t>
        </is>
      </c>
      <c r="F3059" t="inlineStr">
        <is>
          <t>LU2416422678</t>
        </is>
      </c>
      <c r="G3059" t="inlineStr">
        <is>
          <t>TD</t>
        </is>
      </c>
      <c r="H3059" t="inlineStr">
        <is>
          <t>Sector</t>
        </is>
      </c>
      <c r="I3059" t="inlineStr">
        <is>
          <t>RF</t>
        </is>
      </c>
      <c r="J3059" t="inlineStr">
        <is>
          <t>MSCI</t>
        </is>
      </c>
      <c r="K3059" t="inlineStr"/>
      <c r="L3059" t="inlineStr">
        <is>
          <t>Vontobel - Credit Opportunities</t>
        </is>
      </c>
      <c r="M3059" t="inlineStr">
        <is>
          <t>Vontobel - Credit Opportunities</t>
        </is>
      </c>
      <c r="N3059" t="b">
        <v>0</v>
      </c>
      <c r="O3059" t="n">
        <v>42.06285778</v>
      </c>
      <c r="P3059" t="n">
        <v>0.008099636339722643</v>
      </c>
      <c r="Q3059" t="n">
        <v>29.64202462635759</v>
      </c>
      <c r="R3059" t="n">
        <v>1246.828266169737</v>
      </c>
      <c r="S3059" t="n">
        <v>0.3406938514274733</v>
      </c>
      <c r="T3059">
        <f>O3059*Q3059</f>
        <v/>
      </c>
      <c r="U3059">
        <f>O3059*P3059</f>
        <v/>
      </c>
    </row>
    <row r="3060">
      <c r="A3060" t="inlineStr">
        <is>
          <t>202606</t>
        </is>
      </c>
      <c r="B3060" t="inlineStr">
        <is>
          <t>Profuturo</t>
        </is>
      </c>
      <c r="C3060" t="inlineStr">
        <is>
          <t>F1</t>
        </is>
      </c>
      <c r="D3060" t="inlineStr">
        <is>
          <t>IN-FONDO1</t>
        </is>
      </c>
      <c r="E3060" t="inlineStr">
        <is>
          <t>5270492F2267</t>
        </is>
      </c>
      <c r="F3060" t="inlineStr">
        <is>
          <t>LU2416422678</t>
        </is>
      </c>
      <c r="G3060" t="inlineStr">
        <is>
          <t>TD</t>
        </is>
      </c>
      <c r="H3060" t="inlineStr">
        <is>
          <t>Sector</t>
        </is>
      </c>
      <c r="I3060" t="inlineStr">
        <is>
          <t>RF</t>
        </is>
      </c>
      <c r="J3060" t="inlineStr">
        <is>
          <t>MSCI</t>
        </is>
      </c>
      <c r="K3060" t="inlineStr"/>
      <c r="L3060" t="inlineStr">
        <is>
          <t>Vontobel - Credit Opportunities</t>
        </is>
      </c>
      <c r="M3060" t="inlineStr">
        <is>
          <t>Vontobel - Credit Opportunities</t>
        </is>
      </c>
      <c r="N3060" t="b">
        <v>0</v>
      </c>
      <c r="O3060" t="n">
        <v>42.06285778</v>
      </c>
      <c r="P3060" t="n">
        <v>0.03967408409015439</v>
      </c>
      <c r="Q3060" t="n">
        <v>51.82190799082097</v>
      </c>
      <c r="R3060" t="n">
        <v>2179.777545706148</v>
      </c>
      <c r="S3060" t="n">
        <v>1.668805356635925</v>
      </c>
      <c r="T3060">
        <f>O3060*Q3060</f>
        <v/>
      </c>
      <c r="U3060">
        <f>O3060*P3060</f>
        <v/>
      </c>
    </row>
    <row r="3061">
      <c r="A3061" t="inlineStr">
        <is>
          <t>202606</t>
        </is>
      </c>
      <c r="B3061" t="inlineStr">
        <is>
          <t>Profuturo</t>
        </is>
      </c>
      <c r="C3061" t="inlineStr">
        <is>
          <t>F1</t>
        </is>
      </c>
      <c r="D3061" t="inlineStr">
        <is>
          <t>IN-FONDO1</t>
        </is>
      </c>
      <c r="E3061" t="inlineStr">
        <is>
          <t>4974252S2BDC</t>
        </is>
      </c>
      <c r="F3061" t="inlineStr">
        <is>
          <t>US4642885135</t>
        </is>
      </c>
      <c r="G3061" t="inlineStr">
        <is>
          <t>TD</t>
        </is>
      </c>
      <c r="H3061" t="inlineStr">
        <is>
          <t>Sector</t>
        </is>
      </c>
      <c r="I3061" t="inlineStr">
        <is>
          <t>RF</t>
        </is>
      </c>
      <c r="J3061" t="inlineStr">
        <is>
          <t>MSCI</t>
        </is>
      </c>
      <c r="K3061" t="inlineStr"/>
      <c r="L3061" t="inlineStr">
        <is>
          <t>BD Capital - Senior Loans 2</t>
        </is>
      </c>
      <c r="M3061" t="inlineStr">
        <is>
          <t>BD Capital - Senior Loans 2</t>
        </is>
      </c>
      <c r="N3061" t="b">
        <v>0</v>
      </c>
      <c r="O3061" t="n">
        <v>96.08904776999999</v>
      </c>
      <c r="P3061" t="n">
        <v>0.01661175662669915</v>
      </c>
      <c r="Q3061" t="n">
        <v>21.69811712649833</v>
      </c>
      <c r="R3061" t="n">
        <v>2084.951413087153</v>
      </c>
      <c r="S3061" t="n">
        <v>1.596207876046509</v>
      </c>
      <c r="T3061">
        <f>O3061*Q3061</f>
        <v/>
      </c>
      <c r="U3061">
        <f>O3061*P3061</f>
        <v/>
      </c>
    </row>
    <row r="3062">
      <c r="A3062" t="inlineStr">
        <is>
          <t>202606</t>
        </is>
      </c>
      <c r="B3062" t="inlineStr">
        <is>
          <t>Profuturo</t>
        </is>
      </c>
      <c r="C3062" t="inlineStr">
        <is>
          <t>F2</t>
        </is>
      </c>
      <c r="D3062" t="inlineStr">
        <is>
          <t>IN-FONDO2</t>
        </is>
      </c>
      <c r="E3062" t="inlineStr">
        <is>
          <t>4974252S2BDC</t>
        </is>
      </c>
      <c r="F3062" t="inlineStr">
        <is>
          <t>US4642885135</t>
        </is>
      </c>
      <c r="G3062" t="inlineStr">
        <is>
          <t>TD</t>
        </is>
      </c>
      <c r="H3062" t="inlineStr">
        <is>
          <t>Sector</t>
        </is>
      </c>
      <c r="I3062" t="inlineStr">
        <is>
          <t>RF</t>
        </is>
      </c>
      <c r="J3062" t="inlineStr">
        <is>
          <t>MSCI</t>
        </is>
      </c>
      <c r="K3062" t="inlineStr"/>
      <c r="L3062" t="inlineStr">
        <is>
          <t>BD Capital - Senior Loans 2</t>
        </is>
      </c>
      <c r="M3062" t="inlineStr">
        <is>
          <t>BD Capital - Senior Loans 2</t>
        </is>
      </c>
      <c r="N3062" t="b">
        <v>0</v>
      </c>
      <c r="O3062" t="n">
        <v>96.08904776999999</v>
      </c>
      <c r="P3062" t="n">
        <v>0.007394436393638294</v>
      </c>
      <c r="Q3062" t="n">
        <v>27.06122305804248</v>
      </c>
      <c r="R3062" t="n">
        <v>2600.287155138869</v>
      </c>
      <c r="S3062" t="n">
        <v>0.7105243518605365</v>
      </c>
      <c r="T3062">
        <f>O3062*Q3062</f>
        <v/>
      </c>
      <c r="U3062">
        <f>O3062*P3062</f>
        <v/>
      </c>
    </row>
    <row r="3063">
      <c r="A3063" t="inlineStr">
        <is>
          <t>202606</t>
        </is>
      </c>
      <c r="B3063" t="inlineStr">
        <is>
          <t>Profuturo</t>
        </is>
      </c>
      <c r="C3063" t="inlineStr">
        <is>
          <t>F1</t>
        </is>
      </c>
      <c r="D3063" t="inlineStr">
        <is>
          <t>IN-FONDO1</t>
        </is>
      </c>
      <c r="E3063" t="inlineStr">
        <is>
          <t>5270732E4WH5</t>
        </is>
      </c>
      <c r="F3063" t="inlineStr">
        <is>
          <t>IE00B5M4WH52</t>
        </is>
      </c>
      <c r="G3063" t="inlineStr">
        <is>
          <t>TD</t>
        </is>
      </c>
      <c r="H3063" t="inlineStr">
        <is>
          <t>Sector</t>
        </is>
      </c>
      <c r="I3063" t="inlineStr">
        <is>
          <t>RF</t>
        </is>
      </c>
      <c r="J3063" t="inlineStr">
        <is>
          <t>MSCI</t>
        </is>
      </c>
      <c r="K3063" t="inlineStr"/>
      <c r="L3063" t="inlineStr">
        <is>
          <t>BlackRock - iShares JPM EM Local Government Bond</t>
        </is>
      </c>
      <c r="M3063" t="inlineStr">
        <is>
          <t>BlackRock - iShares JPM EM Local Government Bond</t>
        </is>
      </c>
      <c r="N3063" t="b">
        <v>0</v>
      </c>
      <c r="O3063" t="n">
        <v>714.01535258</v>
      </c>
      <c r="P3063" t="n">
        <v>3.280788625795105e-08</v>
      </c>
      <c r="Q3063" t="n">
        <v>4.285334625922157e-05</v>
      </c>
      <c r="R3063" t="n">
        <v>0.03059794713851091</v>
      </c>
      <c r="S3063" t="n">
        <v>2.342533447387546e-05</v>
      </c>
      <c r="T3063">
        <f>O3063*Q3063</f>
        <v/>
      </c>
      <c r="U3063">
        <f>O3063*P3063</f>
        <v/>
      </c>
    </row>
    <row r="3064">
      <c r="A3064" t="inlineStr">
        <is>
          <t>202606</t>
        </is>
      </c>
      <c r="B3064" t="inlineStr">
        <is>
          <t>Profuturo</t>
        </is>
      </c>
      <c r="C3064" t="inlineStr">
        <is>
          <t>F1</t>
        </is>
      </c>
      <c r="D3064" t="inlineStr">
        <is>
          <t>IN-FONDO1</t>
        </is>
      </c>
      <c r="E3064" t="inlineStr">
        <is>
          <t>5274262F6624</t>
        </is>
      </c>
      <c r="F3064" t="inlineStr">
        <is>
          <t>LU1034966249</t>
        </is>
      </c>
      <c r="G3064" t="inlineStr">
        <is>
          <t>TD</t>
        </is>
      </c>
      <c r="H3064" t="inlineStr">
        <is>
          <t>Sector</t>
        </is>
      </c>
      <c r="I3064" t="inlineStr">
        <is>
          <t>RF</t>
        </is>
      </c>
      <c r="J3064" t="inlineStr">
        <is>
          <t>MSCI</t>
        </is>
      </c>
      <c r="K3064" t="inlineStr"/>
      <c r="L3064" t="inlineStr">
        <is>
          <t>Global Evolution Funds - Frontier Markets Fund</t>
        </is>
      </c>
      <c r="M3064" t="inlineStr">
        <is>
          <t>Global Evolution Funds - Frontier Markets Fund</t>
        </is>
      </c>
      <c r="N3064" t="b">
        <v>0</v>
      </c>
      <c r="O3064" t="n">
        <v>0.45680324</v>
      </c>
      <c r="P3064" t="n">
        <v>0.004264289690894117</v>
      </c>
      <c r="Q3064" t="n">
        <v>5.569974281083938</v>
      </c>
      <c r="R3064" t="n">
        <v>2.544382298315814</v>
      </c>
      <c r="S3064" t="n">
        <v>0.001947941347099031</v>
      </c>
      <c r="T3064">
        <f>O3064*Q3064</f>
        <v/>
      </c>
      <c r="U3064">
        <f>O3064*P3064</f>
        <v/>
      </c>
    </row>
    <row r="3065">
      <c r="A3065" t="inlineStr">
        <is>
          <t>202606</t>
        </is>
      </c>
      <c r="B3065" t="inlineStr">
        <is>
          <t>Profuturo</t>
        </is>
      </c>
      <c r="C3065" t="inlineStr">
        <is>
          <t>F2</t>
        </is>
      </c>
      <c r="D3065" t="inlineStr">
        <is>
          <t>IN-FONDO2</t>
        </is>
      </c>
      <c r="E3065" t="inlineStr">
        <is>
          <t>5274262F6624</t>
        </is>
      </c>
      <c r="F3065" t="inlineStr">
        <is>
          <t>LU1034966249</t>
        </is>
      </c>
      <c r="G3065" t="inlineStr">
        <is>
          <t>TD</t>
        </is>
      </c>
      <c r="H3065" t="inlineStr">
        <is>
          <t>Sector</t>
        </is>
      </c>
      <c r="I3065" t="inlineStr">
        <is>
          <t>RF</t>
        </is>
      </c>
      <c r="J3065" t="inlineStr">
        <is>
          <t>MSCI</t>
        </is>
      </c>
      <c r="K3065" t="inlineStr"/>
      <c r="L3065" t="inlineStr">
        <is>
          <t>Global Evolution Funds - Frontier Markets Fund</t>
        </is>
      </c>
      <c r="M3065" t="inlineStr">
        <is>
          <t>Global Evolution Funds - Frontier Markets Fund</t>
        </is>
      </c>
      <c r="N3065" t="b">
        <v>0</v>
      </c>
      <c r="O3065" t="n">
        <v>0.45680324</v>
      </c>
      <c r="P3065" t="n">
        <v>0.003850504144202251</v>
      </c>
      <c r="Q3065" t="n">
        <v>14.09158805150053</v>
      </c>
      <c r="R3065" t="n">
        <v>6.43708307867073</v>
      </c>
      <c r="S3065" t="n">
        <v>0.001758922768705015</v>
      </c>
      <c r="T3065">
        <f>O3065*Q3065</f>
        <v/>
      </c>
      <c r="U3065">
        <f>O3065*P3065</f>
        <v/>
      </c>
    </row>
    <row r="3066">
      <c r="A3066" t="inlineStr">
        <is>
          <t>202606</t>
        </is>
      </c>
      <c r="B3066" t="inlineStr">
        <is>
          <t>Profuturo</t>
        </is>
      </c>
      <c r="C3066" t="inlineStr">
        <is>
          <t>F1</t>
        </is>
      </c>
      <c r="D3066" t="inlineStr">
        <is>
          <t>IN-FONDO1</t>
        </is>
      </c>
      <c r="E3066" t="inlineStr">
        <is>
          <t>5274122FK0P9</t>
        </is>
      </c>
      <c r="F3066" t="inlineStr">
        <is>
          <t>IE00B29K0P99</t>
        </is>
      </c>
      <c r="G3066" t="inlineStr">
        <is>
          <t>TD</t>
        </is>
      </c>
      <c r="H3066" t="inlineStr">
        <is>
          <t>Sector</t>
        </is>
      </c>
      <c r="I3066" t="inlineStr">
        <is>
          <t>RF</t>
        </is>
      </c>
      <c r="J3066" t="inlineStr">
        <is>
          <t>MSCI</t>
        </is>
      </c>
      <c r="K3066" t="inlineStr"/>
      <c r="L3066" t="inlineStr">
        <is>
          <t>Pimco - Emerging Markets Local Bond Fund</t>
        </is>
      </c>
      <c r="M3066" t="inlineStr">
        <is>
          <t>Pimco - Emerging Markets Local Bond Fund</t>
        </is>
      </c>
      <c r="N3066" t="b">
        <v>0</v>
      </c>
      <c r="O3066" t="n">
        <v>91.26210700999999</v>
      </c>
      <c r="P3066" t="n">
        <v>0.02547228097786813</v>
      </c>
      <c r="Q3066" t="n">
        <v>33.27164902286935</v>
      </c>
      <c r="R3066" t="n">
        <v>3036.440793524264</v>
      </c>
      <c r="S3066" t="n">
        <v>2.324654032390989</v>
      </c>
      <c r="T3066">
        <f>O3066*Q3066</f>
        <v/>
      </c>
      <c r="U3066">
        <f>O3066*P3066</f>
        <v/>
      </c>
    </row>
    <row r="3067">
      <c r="A3067" t="inlineStr">
        <is>
          <t>202606</t>
        </is>
      </c>
      <c r="B3067" t="inlineStr">
        <is>
          <t>Profuturo</t>
        </is>
      </c>
      <c r="C3067" t="inlineStr">
        <is>
          <t>F2</t>
        </is>
      </c>
      <c r="D3067" t="inlineStr">
        <is>
          <t>IN-FONDO2</t>
        </is>
      </c>
      <c r="E3067" t="inlineStr">
        <is>
          <t>5274122FK0P9</t>
        </is>
      </c>
      <c r="F3067" t="inlineStr">
        <is>
          <t>IE00B29K0P99</t>
        </is>
      </c>
      <c r="G3067" t="inlineStr">
        <is>
          <t>TD</t>
        </is>
      </c>
      <c r="H3067" t="inlineStr">
        <is>
          <t>Sector</t>
        </is>
      </c>
      <c r="I3067" t="inlineStr">
        <is>
          <t>RF</t>
        </is>
      </c>
      <c r="J3067" t="inlineStr">
        <is>
          <t>MSCI</t>
        </is>
      </c>
      <c r="K3067" t="inlineStr"/>
      <c r="L3067" t="inlineStr">
        <is>
          <t>Pimco - Emerging Markets Local Bond Fund</t>
        </is>
      </c>
      <c r="M3067" t="inlineStr">
        <is>
          <t>Pimco - Emerging Markets Local Bond Fund</t>
        </is>
      </c>
      <c r="N3067" t="b">
        <v>0</v>
      </c>
      <c r="O3067" t="n">
        <v>91.26210700999999</v>
      </c>
      <c r="P3067" t="n">
        <v>0.001288259984426419</v>
      </c>
      <c r="Q3067" t="n">
        <v>4.714610950647521</v>
      </c>
      <c r="R3067" t="n">
        <v>430.2653290885119</v>
      </c>
      <c r="S3067" t="n">
        <v>0.1175693205554248</v>
      </c>
      <c r="T3067">
        <f>O3067*Q3067</f>
        <v/>
      </c>
      <c r="U3067">
        <f>O3067*P3067</f>
        <v/>
      </c>
    </row>
    <row r="3068">
      <c r="A3068" t="inlineStr">
        <is>
          <t>202606</t>
        </is>
      </c>
      <c r="B3068" t="inlineStr">
        <is>
          <t>Profuturo</t>
        </is>
      </c>
      <c r="C3068" t="inlineStr">
        <is>
          <t>F1</t>
        </is>
      </c>
      <c r="D3068" t="inlineStr">
        <is>
          <t>IN-FONDO1</t>
        </is>
      </c>
      <c r="E3068" t="inlineStr">
        <is>
          <t>4911011FCDS2</t>
        </is>
      </c>
      <c r="F3068" t="inlineStr">
        <is>
          <t>US4642898427</t>
        </is>
      </c>
      <c r="G3068" t="inlineStr">
        <is>
          <t>TD</t>
        </is>
      </c>
      <c r="H3068" t="inlineStr">
        <is>
          <t>Sector</t>
        </is>
      </c>
      <c r="I3068" t="inlineStr">
        <is>
          <t>RF</t>
        </is>
      </c>
      <c r="J3068" t="inlineStr">
        <is>
          <t>MSCI</t>
        </is>
      </c>
      <c r="K3068" t="inlineStr"/>
      <c r="L3068" t="inlineStr">
        <is>
          <t>Fondo Credicorp Deuda Soles II</t>
        </is>
      </c>
      <c r="M3068" t="inlineStr">
        <is>
          <t>Fondo Credicorp Deuda Soles II</t>
        </is>
      </c>
      <c r="N3068" t="b">
        <v>0</v>
      </c>
      <c r="O3068" t="n">
        <v>20.49611631</v>
      </c>
      <c r="P3068" t="n">
        <v>0.008671189173114808</v>
      </c>
      <c r="Q3068" t="n">
        <v>11.32622410334791</v>
      </c>
      <c r="R3068" t="n">
        <v>232.1436065753443</v>
      </c>
      <c r="S3068" t="n">
        <v>0.1777257018381738</v>
      </c>
      <c r="T3068">
        <f>O3068*Q3068</f>
        <v/>
      </c>
      <c r="U3068">
        <f>O3068*P3068</f>
        <v/>
      </c>
    </row>
    <row r="3069">
      <c r="A3069" t="inlineStr">
        <is>
          <t>202606</t>
        </is>
      </c>
      <c r="B3069" t="inlineStr">
        <is>
          <t>Profuturo</t>
        </is>
      </c>
      <c r="C3069" t="inlineStr">
        <is>
          <t>F2</t>
        </is>
      </c>
      <c r="D3069" t="inlineStr">
        <is>
          <t>IN-FONDO2</t>
        </is>
      </c>
      <c r="E3069" t="inlineStr">
        <is>
          <t>4911011FCDS2</t>
        </is>
      </c>
      <c r="F3069" t="inlineStr">
        <is>
          <t>US4642898427</t>
        </is>
      </c>
      <c r="G3069" t="inlineStr">
        <is>
          <t>TD</t>
        </is>
      </c>
      <c r="H3069" t="inlineStr">
        <is>
          <t>Sector</t>
        </is>
      </c>
      <c r="I3069" t="inlineStr">
        <is>
          <t>RF</t>
        </is>
      </c>
      <c r="J3069" t="inlineStr">
        <is>
          <t>MSCI</t>
        </is>
      </c>
      <c r="K3069" t="inlineStr"/>
      <c r="L3069" t="inlineStr">
        <is>
          <t>Fondo Credicorp Deuda Soles II</t>
        </is>
      </c>
      <c r="M3069" t="inlineStr">
        <is>
          <t>Fondo Credicorp Deuda Soles II</t>
        </is>
      </c>
      <c r="N3069" t="b">
        <v>0</v>
      </c>
      <c r="O3069" t="n">
        <v>20.49611631</v>
      </c>
      <c r="P3069" t="n">
        <v>0.004556799313953353</v>
      </c>
      <c r="Q3069" t="n">
        <v>16.6763977808663</v>
      </c>
      <c r="R3069" t="n">
        <v>341.8013885484615</v>
      </c>
      <c r="S3069" t="n">
        <v>0.09339668874011614</v>
      </c>
      <c r="T3069">
        <f>O3069*Q3069</f>
        <v/>
      </c>
      <c r="U3069">
        <f>O3069*P3069</f>
        <v/>
      </c>
    </row>
    <row r="3070">
      <c r="A3070" t="inlineStr">
        <is>
          <t>202606</t>
        </is>
      </c>
      <c r="B3070" t="inlineStr">
        <is>
          <t>Profuturo</t>
        </is>
      </c>
      <c r="C3070" t="inlineStr">
        <is>
          <t>F1</t>
        </is>
      </c>
      <c r="D3070" t="inlineStr">
        <is>
          <t>IN-FONDO1</t>
        </is>
      </c>
      <c r="E3070" t="inlineStr">
        <is>
          <t>5270652EF106</t>
        </is>
      </c>
      <c r="F3070" t="inlineStr">
        <is>
          <t>US92189F1066</t>
        </is>
      </c>
      <c r="G3070" t="inlineStr">
        <is>
          <t>TD</t>
        </is>
      </c>
      <c r="H3070" t="inlineStr">
        <is>
          <t>Sector</t>
        </is>
      </c>
      <c r="I3070" t="inlineStr">
        <is>
          <t>RV</t>
        </is>
      </c>
      <c r="J3070" t="inlineStr">
        <is>
          <t>MSCI</t>
        </is>
      </c>
      <c r="K3070" t="inlineStr"/>
      <c r="L3070" t="inlineStr">
        <is>
          <t>VanEck - Gold Miners ETF</t>
        </is>
      </c>
      <c r="M3070" t="inlineStr">
        <is>
          <t>VanEck - Gold Miners ETF</t>
        </is>
      </c>
      <c r="N3070" t="b">
        <v>0</v>
      </c>
      <c r="O3070" t="n">
        <v>43.80628574</v>
      </c>
      <c r="P3070" t="n">
        <v>6.197134898180521e-11</v>
      </c>
      <c r="Q3070" t="n">
        <v>8.094638146414409e-08</v>
      </c>
      <c r="R3070" t="n">
        <v>3.545960316037336e-06</v>
      </c>
      <c r="S3070" t="n">
        <v>2.714734621190217e-09</v>
      </c>
      <c r="T3070">
        <f>O3070*Q3070</f>
        <v/>
      </c>
      <c r="U3070">
        <f>O3070*P3070</f>
        <v/>
      </c>
    </row>
    <row r="3071">
      <c r="A3071" t="inlineStr">
        <is>
          <t>202606</t>
        </is>
      </c>
      <c r="B3071" t="inlineStr">
        <is>
          <t>Profuturo</t>
        </is>
      </c>
      <c r="C3071" t="inlineStr">
        <is>
          <t>F3</t>
        </is>
      </c>
      <c r="D3071" t="inlineStr">
        <is>
          <t>IN-FONDO3</t>
        </is>
      </c>
      <c r="E3071" t="inlineStr">
        <is>
          <t>5270652EF106</t>
        </is>
      </c>
      <c r="F3071" t="inlineStr">
        <is>
          <t>US92189F1066</t>
        </is>
      </c>
      <c r="G3071" t="inlineStr">
        <is>
          <t>TD</t>
        </is>
      </c>
      <c r="H3071" t="inlineStr">
        <is>
          <t>Sector</t>
        </is>
      </c>
      <c r="I3071" t="inlineStr">
        <is>
          <t>RV</t>
        </is>
      </c>
      <c r="J3071" t="inlineStr">
        <is>
          <t>MSCI</t>
        </is>
      </c>
      <c r="K3071" t="inlineStr"/>
      <c r="L3071" t="inlineStr">
        <is>
          <t>VanEck - Gold Miners ETF</t>
        </is>
      </c>
      <c r="M3071" t="inlineStr">
        <is>
          <t>VanEck - Gold Miners ETF</t>
        </is>
      </c>
      <c r="N3071" t="b">
        <v>0</v>
      </c>
      <c r="O3071" t="n">
        <v>43.80628574</v>
      </c>
      <c r="P3071" t="n">
        <v>0.05953043732605066</v>
      </c>
      <c r="Q3071" t="n">
        <v>57.38203711809434</v>
      </c>
      <c r="R3071" t="n">
        <v>2513.693914338527</v>
      </c>
      <c r="S3071" t="n">
        <v>2.607807347732137</v>
      </c>
      <c r="T3071">
        <f>O3071*Q3071</f>
        <v/>
      </c>
      <c r="U3071">
        <f>O3071*P3071</f>
        <v/>
      </c>
    </row>
    <row r="3072">
      <c r="A3072" t="inlineStr">
        <is>
          <t>202606</t>
        </is>
      </c>
      <c r="B3072" t="inlineStr">
        <is>
          <t>Profuturo</t>
        </is>
      </c>
      <c r="C3072" t="inlineStr">
        <is>
          <t>F2</t>
        </is>
      </c>
      <c r="D3072" t="inlineStr">
        <is>
          <t>IN-FONDO2</t>
        </is>
      </c>
      <c r="E3072" t="inlineStr">
        <is>
          <t>5270652EF106</t>
        </is>
      </c>
      <c r="F3072" t="inlineStr">
        <is>
          <t>US92189F1066</t>
        </is>
      </c>
      <c r="G3072" t="inlineStr">
        <is>
          <t>TD</t>
        </is>
      </c>
      <c r="H3072" t="inlineStr">
        <is>
          <t>Sector</t>
        </is>
      </c>
      <c r="I3072" t="inlineStr">
        <is>
          <t>RV</t>
        </is>
      </c>
      <c r="J3072" t="inlineStr">
        <is>
          <t>MSCI</t>
        </is>
      </c>
      <c r="K3072" t="inlineStr"/>
      <c r="L3072" t="inlineStr">
        <is>
          <t>VanEck - Gold Miners ETF</t>
        </is>
      </c>
      <c r="M3072" t="inlineStr">
        <is>
          <t>VanEck - Gold Miners ETF</t>
        </is>
      </c>
      <c r="N3072" t="b">
        <v>0</v>
      </c>
      <c r="O3072" t="n">
        <v>43.80628574</v>
      </c>
      <c r="P3072" t="n">
        <v>0.04404893157976839</v>
      </c>
      <c r="Q3072" t="n">
        <v>161.204708444595</v>
      </c>
      <c r="R3072" t="n">
        <v>7061.77952075732</v>
      </c>
      <c r="S3072" t="n">
        <v>1.929620083325044</v>
      </c>
      <c r="T3072">
        <f>O3072*Q3072</f>
        <v/>
      </c>
      <c r="U3072">
        <f>O3072*P3072</f>
        <v/>
      </c>
    </row>
    <row r="3073">
      <c r="A3073" t="inlineStr">
        <is>
          <t>202606</t>
        </is>
      </c>
      <c r="B3073" t="inlineStr">
        <is>
          <t>Profuturo</t>
        </is>
      </c>
      <c r="C3073" t="inlineStr">
        <is>
          <t>F2</t>
        </is>
      </c>
      <c r="D3073" t="inlineStr">
        <is>
          <t>IN-FONDO2</t>
        </is>
      </c>
      <c r="E3073" t="inlineStr">
        <is>
          <t>5275282EY848</t>
        </is>
      </c>
      <c r="F3073" t="inlineStr">
        <is>
          <t>US37954Y8488</t>
        </is>
      </c>
      <c r="G3073" t="inlineStr">
        <is>
          <t>TD</t>
        </is>
      </c>
      <c r="H3073" t="inlineStr">
        <is>
          <t>Sector</t>
        </is>
      </c>
      <c r="I3073" t="inlineStr">
        <is>
          <t>RV</t>
        </is>
      </c>
      <c r="J3073" t="inlineStr">
        <is>
          <t>MSCI</t>
        </is>
      </c>
      <c r="K3073" t="inlineStr"/>
      <c r="L3073" t="inlineStr">
        <is>
          <t>Global X - Silvers Miners ETF</t>
        </is>
      </c>
      <c r="M3073" t="inlineStr">
        <is>
          <t>Global X - Silvers Miners ETF</t>
        </is>
      </c>
      <c r="N3073" t="b">
        <v>0</v>
      </c>
      <c r="O3073" t="n">
        <v>25.52346428</v>
      </c>
      <c r="P3073" t="n">
        <v>0.03397563442983003</v>
      </c>
      <c r="Q3073" t="n">
        <v>124.3397296155189</v>
      </c>
      <c r="R3073" t="n">
        <v>3173.580647426555</v>
      </c>
      <c r="S3073" t="n">
        <v>0.8671758917601049</v>
      </c>
      <c r="T3073">
        <f>O3073*Q3073</f>
        <v/>
      </c>
      <c r="U3073">
        <f>O3073*P3073</f>
        <v/>
      </c>
    </row>
    <row r="3074">
      <c r="A3074" t="inlineStr">
        <is>
          <t>202606</t>
        </is>
      </c>
      <c r="B3074" t="inlineStr">
        <is>
          <t>Profuturo</t>
        </is>
      </c>
      <c r="C3074" t="inlineStr">
        <is>
          <t>F3</t>
        </is>
      </c>
      <c r="D3074" t="inlineStr">
        <is>
          <t>IN-FONDO3</t>
        </is>
      </c>
      <c r="E3074" t="inlineStr">
        <is>
          <t>5275282EY848</t>
        </is>
      </c>
      <c r="F3074" t="inlineStr">
        <is>
          <t>US37954Y8488</t>
        </is>
      </c>
      <c r="G3074" t="inlineStr">
        <is>
          <t>TD</t>
        </is>
      </c>
      <c r="H3074" t="inlineStr">
        <is>
          <t>Sector</t>
        </is>
      </c>
      <c r="I3074" t="inlineStr">
        <is>
          <t>RV</t>
        </is>
      </c>
      <c r="J3074" t="inlineStr">
        <is>
          <t>MSCI</t>
        </is>
      </c>
      <c r="K3074" t="inlineStr"/>
      <c r="L3074" t="inlineStr">
        <is>
          <t>Global X - Silvers Miners ETF</t>
        </is>
      </c>
      <c r="M3074" t="inlineStr">
        <is>
          <t>Global X - Silvers Miners ETF</t>
        </is>
      </c>
      <c r="N3074" t="b">
        <v>0</v>
      </c>
      <c r="O3074" t="n">
        <v>25.52346428</v>
      </c>
      <c r="P3074" t="n">
        <v>0.04545470038516661</v>
      </c>
      <c r="Q3074" t="n">
        <v>43.81428092671002</v>
      </c>
      <c r="R3074" t="n">
        <v>1118.292234186768</v>
      </c>
      <c r="S3074" t="n">
        <v>1.160161421638902</v>
      </c>
      <c r="T3074">
        <f>O3074*Q3074</f>
        <v/>
      </c>
      <c r="U3074">
        <f>O3074*P3074</f>
        <v/>
      </c>
    </row>
    <row r="3075">
      <c r="A3075" t="inlineStr">
        <is>
          <t>202606</t>
        </is>
      </c>
      <c r="B3075" t="inlineStr">
        <is>
          <t>Profuturo</t>
        </is>
      </c>
      <c r="C3075" t="inlineStr">
        <is>
          <t>F1</t>
        </is>
      </c>
      <c r="D3075" t="inlineStr">
        <is>
          <t>IN-FONDO1</t>
        </is>
      </c>
      <c r="E3075" t="inlineStr">
        <is>
          <t>5274862F9504</t>
        </is>
      </c>
      <c r="F3075" t="inlineStr">
        <is>
          <t>LU1244895048</t>
        </is>
      </c>
      <c r="G3075" t="inlineStr">
        <is>
          <t>TD</t>
        </is>
      </c>
      <c r="H3075" t="inlineStr">
        <is>
          <t>Sector</t>
        </is>
      </c>
      <c r="I3075" t="inlineStr">
        <is>
          <t>RV</t>
        </is>
      </c>
      <c r="J3075" t="inlineStr">
        <is>
          <t>MSCI</t>
        </is>
      </c>
      <c r="K3075" t="inlineStr"/>
      <c r="L3075" t="inlineStr">
        <is>
          <t>Edmond de Rothschild - Big Data</t>
        </is>
      </c>
      <c r="M3075" t="inlineStr">
        <is>
          <t>Edmond de Rothschild - Big Data</t>
        </is>
      </c>
      <c r="N3075" t="b">
        <v>0</v>
      </c>
      <c r="O3075" t="n">
        <v>5.80483533</v>
      </c>
      <c r="P3075" t="n">
        <v>7.101326152649611e-08</v>
      </c>
      <c r="Q3075" t="n">
        <v>9.275684087858847e-05</v>
      </c>
      <c r="R3075" t="n">
        <v>0.0005384381870312187</v>
      </c>
      <c r="S3075" t="n">
        <v>4.122202894075344e-07</v>
      </c>
      <c r="T3075">
        <f>O3075*Q3075</f>
        <v/>
      </c>
      <c r="U3075">
        <f>O3075*P3075</f>
        <v/>
      </c>
    </row>
    <row r="3076">
      <c r="A3076" t="inlineStr">
        <is>
          <t>202606</t>
        </is>
      </c>
      <c r="B3076" t="inlineStr">
        <is>
          <t>Profuturo</t>
        </is>
      </c>
      <c r="C3076" t="inlineStr">
        <is>
          <t>F1</t>
        </is>
      </c>
      <c r="D3076" t="inlineStr">
        <is>
          <t>IN-FONDO1</t>
        </is>
      </c>
      <c r="E3076" t="inlineStr">
        <is>
          <t>5276846FQVT8</t>
        </is>
      </c>
      <c r="F3076" t="inlineStr">
        <is>
          <t>GB00BKPQVT86</t>
        </is>
      </c>
      <c r="G3076" t="inlineStr">
        <is>
          <t>TD</t>
        </is>
      </c>
      <c r="H3076" t="inlineStr">
        <is>
          <t>Sector</t>
        </is>
      </c>
      <c r="I3076" t="inlineStr">
        <is>
          <t>RV</t>
        </is>
      </c>
      <c r="J3076" t="inlineStr">
        <is>
          <t>MSCI</t>
        </is>
      </c>
      <c r="K3076" t="inlineStr"/>
      <c r="L3076" t="inlineStr">
        <is>
          <t>Liontrust - Liontrust European Dynamic Fund S</t>
        </is>
      </c>
      <c r="M3076" t="inlineStr">
        <is>
          <t>Liontrust - Liontrust European Dynamic Fund S</t>
        </is>
      </c>
      <c r="N3076" t="b">
        <v>0</v>
      </c>
      <c r="O3076" t="n">
        <v>161.70025176</v>
      </c>
      <c r="P3076" t="n">
        <v>4.255620510272932e-10</v>
      </c>
      <c r="Q3076" t="n">
        <v>5.55865068053185e-07</v>
      </c>
      <c r="R3076" t="n">
        <v>8.988352144878954e-05</v>
      </c>
      <c r="S3076" t="n">
        <v>6.881349079061527e-08</v>
      </c>
      <c r="T3076">
        <f>O3076*Q3076</f>
        <v/>
      </c>
      <c r="U3076">
        <f>O3076*P3076</f>
        <v/>
      </c>
    </row>
    <row r="3077">
      <c r="A3077" t="inlineStr">
        <is>
          <t>202606</t>
        </is>
      </c>
      <c r="B3077" t="inlineStr">
        <is>
          <t>Profuturo</t>
        </is>
      </c>
      <c r="C3077" t="inlineStr">
        <is>
          <t>F3</t>
        </is>
      </c>
      <c r="D3077" t="inlineStr">
        <is>
          <t>IN-FONDO3</t>
        </is>
      </c>
      <c r="E3077" t="inlineStr">
        <is>
          <t>5270132F56110</t>
        </is>
      </c>
      <c r="F3077" t="inlineStr">
        <is>
          <t>LU0248056110</t>
        </is>
      </c>
      <c r="G3077" t="inlineStr">
        <is>
          <t>TD</t>
        </is>
      </c>
      <c r="H3077" t="inlineStr">
        <is>
          <t>Sector</t>
        </is>
      </c>
      <c r="I3077" t="inlineStr">
        <is>
          <t>RV</t>
        </is>
      </c>
      <c r="J3077" t="inlineStr">
        <is>
          <t>MSCI</t>
        </is>
      </c>
      <c r="K3077" t="inlineStr"/>
      <c r="L3077" t="inlineStr">
        <is>
          <t>JP Morgan - Japan Equity Fund - I</t>
        </is>
      </c>
      <c r="M3077" t="inlineStr">
        <is>
          <t>JP Morgan - Japan Equity Fund - I</t>
        </is>
      </c>
      <c r="N3077" t="b">
        <v>0</v>
      </c>
      <c r="O3077" t="n">
        <v>19.01043029</v>
      </c>
      <c r="P3077" t="n">
        <v>0.01290369383322223</v>
      </c>
      <c r="Q3077" t="n">
        <v>12.43801107059001</v>
      </c>
      <c r="R3077" t="n">
        <v>236.4519424036997</v>
      </c>
      <c r="S3077" t="n">
        <v>0.2453047720999741</v>
      </c>
      <c r="T3077">
        <f>O3077*Q3077</f>
        <v/>
      </c>
      <c r="U3077">
        <f>O3077*P3077</f>
        <v/>
      </c>
    </row>
    <row r="3078">
      <c r="A3078" t="inlineStr">
        <is>
          <t>202606</t>
        </is>
      </c>
      <c r="B3078" t="inlineStr">
        <is>
          <t>Profuturo</t>
        </is>
      </c>
      <c r="C3078" t="inlineStr">
        <is>
          <t>F2</t>
        </is>
      </c>
      <c r="D3078" t="inlineStr">
        <is>
          <t>IN-FONDO2</t>
        </is>
      </c>
      <c r="E3078" t="inlineStr">
        <is>
          <t>5270132F56110</t>
        </is>
      </c>
      <c r="F3078" t="inlineStr">
        <is>
          <t>LU0248056110</t>
        </is>
      </c>
      <c r="G3078" t="inlineStr">
        <is>
          <t>TD</t>
        </is>
      </c>
      <c r="H3078" t="inlineStr">
        <is>
          <t>Sector</t>
        </is>
      </c>
      <c r="I3078" t="inlineStr">
        <is>
          <t>RV</t>
        </is>
      </c>
      <c r="J3078" t="inlineStr">
        <is>
          <t>MSCI</t>
        </is>
      </c>
      <c r="K3078" t="inlineStr"/>
      <c r="L3078" t="inlineStr">
        <is>
          <t>JP Morgan - Japan Equity Fund - I</t>
        </is>
      </c>
      <c r="M3078" t="inlineStr">
        <is>
          <t>JP Morgan - Japan Equity Fund - I</t>
        </is>
      </c>
      <c r="N3078" t="b">
        <v>0</v>
      </c>
      <c r="O3078" t="n">
        <v>19.01043029</v>
      </c>
      <c r="P3078" t="n">
        <v>0.004262290687470411</v>
      </c>
      <c r="Q3078" t="n">
        <v>15.59859235939708</v>
      </c>
      <c r="R3078" t="n">
        <v>296.5359526704448</v>
      </c>
      <c r="S3078" t="n">
        <v>0.08102797998987241</v>
      </c>
      <c r="T3078">
        <f>O3078*Q3078</f>
        <v/>
      </c>
      <c r="U3078">
        <f>O3078*P3078</f>
        <v/>
      </c>
    </row>
    <row r="3079">
      <c r="A3079" t="inlineStr">
        <is>
          <t>202606</t>
        </is>
      </c>
      <c r="B3079" t="inlineStr">
        <is>
          <t>Profuturo</t>
        </is>
      </c>
      <c r="C3079" t="inlineStr">
        <is>
          <t>F1</t>
        </is>
      </c>
      <c r="D3079" t="inlineStr">
        <is>
          <t>IN-FONDO1</t>
        </is>
      </c>
      <c r="E3079" t="inlineStr">
        <is>
          <t>5270132F56110</t>
        </is>
      </c>
      <c r="F3079" t="inlineStr">
        <is>
          <t>LU0248056110</t>
        </is>
      </c>
      <c r="G3079" t="inlineStr">
        <is>
          <t>TD</t>
        </is>
      </c>
      <c r="H3079" t="inlineStr">
        <is>
          <t>Sector</t>
        </is>
      </c>
      <c r="I3079" t="inlineStr">
        <is>
          <t>RV</t>
        </is>
      </c>
      <c r="J3079" t="inlineStr">
        <is>
          <t>MSCI</t>
        </is>
      </c>
      <c r="K3079" t="inlineStr"/>
      <c r="L3079" t="inlineStr">
        <is>
          <t>JP Morgan - Japan Equity Fund - I</t>
        </is>
      </c>
      <c r="M3079" t="inlineStr">
        <is>
          <t>JP Morgan - Japan Equity Fund - I</t>
        </is>
      </c>
      <c r="N3079" t="b">
        <v>0</v>
      </c>
      <c r="O3079" t="n">
        <v>19.01043029</v>
      </c>
      <c r="P3079" t="n">
        <v>0.0002031482685863226</v>
      </c>
      <c r="Q3079" t="n">
        <v>0.2653503193483309</v>
      </c>
      <c r="R3079" t="n">
        <v>5.044423748400682</v>
      </c>
      <c r="S3079" t="n">
        <v>0.003861935998494483</v>
      </c>
      <c r="T3079">
        <f>O3079*Q3079</f>
        <v/>
      </c>
      <c r="U3079">
        <f>O3079*P3079</f>
        <v/>
      </c>
    </row>
    <row r="3080">
      <c r="A3080" t="inlineStr">
        <is>
          <t>202606</t>
        </is>
      </c>
      <c r="B3080" t="inlineStr">
        <is>
          <t>Profuturo</t>
        </is>
      </c>
      <c r="C3080" t="inlineStr">
        <is>
          <t>F3</t>
        </is>
      </c>
      <c r="D3080" t="inlineStr">
        <is>
          <t>IN-FONDO3</t>
        </is>
      </c>
      <c r="E3080" t="inlineStr">
        <is>
          <t>5270465F0075</t>
        </is>
      </c>
      <c r="F3080" t="inlineStr">
        <is>
          <t>LU0102000758</t>
        </is>
      </c>
      <c r="G3080" t="inlineStr">
        <is>
          <t>TD</t>
        </is>
      </c>
      <c r="H3080" t="inlineStr">
        <is>
          <t>Sector</t>
        </is>
      </c>
      <c r="I3080" t="inlineStr">
        <is>
          <t>RV</t>
        </is>
      </c>
      <c r="J3080" t="inlineStr">
        <is>
          <t>MSCI</t>
        </is>
      </c>
      <c r="K3080" t="inlineStr"/>
      <c r="L3080" t="inlineStr">
        <is>
          <t>BNP Paribas - Japan Small Caps</t>
        </is>
      </c>
      <c r="M3080" t="inlineStr">
        <is>
          <t>BNP Paribas - Japan Small Caps</t>
        </is>
      </c>
      <c r="N3080" t="b">
        <v>0</v>
      </c>
      <c r="O3080" t="n">
        <v>106.23905766</v>
      </c>
      <c r="P3080" t="n">
        <v>1.125748500702001e-09</v>
      </c>
      <c r="Q3080" t="n">
        <v>1.085121244769575e-06</v>
      </c>
      <c r="R3080" t="n">
        <v>0.0001152822584911659</v>
      </c>
      <c r="S3080" t="n">
        <v>1.195984598767385e-07</v>
      </c>
      <c r="T3080">
        <f>O3080*Q3080</f>
        <v/>
      </c>
      <c r="U3080">
        <f>O3080*P3080</f>
        <v/>
      </c>
    </row>
    <row r="3081">
      <c r="A3081" t="inlineStr">
        <is>
          <t>202606</t>
        </is>
      </c>
      <c r="B3081" t="inlineStr">
        <is>
          <t>Profuturo</t>
        </is>
      </c>
      <c r="C3081" t="inlineStr">
        <is>
          <t>F3</t>
        </is>
      </c>
      <c r="D3081" t="inlineStr">
        <is>
          <t>IN-FONDO3</t>
        </is>
      </c>
      <c r="E3081" t="inlineStr">
        <is>
          <t>5271112E7804</t>
        </is>
      </c>
      <c r="F3081" t="inlineStr">
        <is>
          <t>US4642878049</t>
        </is>
      </c>
      <c r="G3081" t="inlineStr">
        <is>
          <t>TD</t>
        </is>
      </c>
      <c r="H3081" t="inlineStr">
        <is>
          <t>Sector</t>
        </is>
      </c>
      <c r="I3081" t="inlineStr">
        <is>
          <t>RV</t>
        </is>
      </c>
      <c r="J3081" t="inlineStr">
        <is>
          <t>MSCI</t>
        </is>
      </c>
      <c r="K3081" t="inlineStr"/>
      <c r="L3081" t="inlineStr">
        <is>
          <t>BlackRock - iShares Core S&amp;P Small Cap</t>
        </is>
      </c>
      <c r="M3081" t="inlineStr">
        <is>
          <t>BlackRock - iShares Core S&amp;P Small Cap</t>
        </is>
      </c>
      <c r="N3081" t="b">
        <v>0</v>
      </c>
      <c r="O3081" t="n">
        <v>58.27928467</v>
      </c>
      <c r="P3081" t="n">
        <v>3.132921864903604e-06</v>
      </c>
      <c r="Q3081" t="n">
        <v>0.003019857518522186</v>
      </c>
      <c r="R3081" t="n">
        <v>0.1759951359847943</v>
      </c>
      <c r="S3081" t="n">
        <v>0.0001825844452135844</v>
      </c>
      <c r="T3081">
        <f>O3081*Q3081</f>
        <v/>
      </c>
      <c r="U3081">
        <f>O3081*P3081</f>
        <v/>
      </c>
    </row>
    <row r="3082">
      <c r="A3082" t="inlineStr">
        <is>
          <t>202606</t>
        </is>
      </c>
      <c r="B3082" t="inlineStr">
        <is>
          <t>Profuturo</t>
        </is>
      </c>
      <c r="C3082" t="inlineStr">
        <is>
          <t>F3</t>
        </is>
      </c>
      <c r="D3082" t="inlineStr">
        <is>
          <t>IN-FONDO3</t>
        </is>
      </c>
      <c r="E3082" t="inlineStr">
        <is>
          <t>5270652EF676</t>
        </is>
      </c>
      <c r="F3082" t="inlineStr">
        <is>
          <t>US92189F6768</t>
        </is>
      </c>
      <c r="G3082" t="inlineStr">
        <is>
          <t>TD</t>
        </is>
      </c>
      <c r="H3082" t="inlineStr">
        <is>
          <t>Sector</t>
        </is>
      </c>
      <c r="I3082" t="inlineStr">
        <is>
          <t>RV</t>
        </is>
      </c>
      <c r="J3082" t="inlineStr">
        <is>
          <t>MSCI</t>
        </is>
      </c>
      <c r="K3082" t="inlineStr"/>
      <c r="L3082" t="inlineStr">
        <is>
          <t>VanEck Semiconductor ETF</t>
        </is>
      </c>
      <c r="M3082" t="inlineStr">
        <is>
          <t>VanEck Semiconductor ETF</t>
        </is>
      </c>
      <c r="N3082" t="b">
        <v>0</v>
      </c>
      <c r="O3082" t="n">
        <v>7.06547718</v>
      </c>
      <c r="P3082" t="n">
        <v>0.05432370115269048</v>
      </c>
      <c r="Q3082" t="n">
        <v>52.36320739360423</v>
      </c>
      <c r="R3082" t="n">
        <v>369.971046911118</v>
      </c>
      <c r="S3082" t="n">
        <v>0.3838228708274743</v>
      </c>
      <c r="T3082">
        <f>O3082*Q3082</f>
        <v/>
      </c>
      <c r="U3082">
        <f>O3082*P3082</f>
        <v/>
      </c>
    </row>
    <row r="3083">
      <c r="A3083" t="inlineStr">
        <is>
          <t>202606</t>
        </is>
      </c>
      <c r="B3083" t="inlineStr">
        <is>
          <t>Profuturo</t>
        </is>
      </c>
      <c r="C3083" t="inlineStr">
        <is>
          <t>F2</t>
        </is>
      </c>
      <c r="D3083" t="inlineStr">
        <is>
          <t>IN-FONDO2</t>
        </is>
      </c>
      <c r="E3083" t="inlineStr">
        <is>
          <t>5270652EF676</t>
        </is>
      </c>
      <c r="F3083" t="inlineStr">
        <is>
          <t>US92189F6768</t>
        </is>
      </c>
      <c r="G3083" t="inlineStr">
        <is>
          <t>TD</t>
        </is>
      </c>
      <c r="H3083" t="inlineStr">
        <is>
          <t>Sector</t>
        </is>
      </c>
      <c r="I3083" t="inlineStr">
        <is>
          <t>RV</t>
        </is>
      </c>
      <c r="J3083" t="inlineStr">
        <is>
          <t>MSCI</t>
        </is>
      </c>
      <c r="K3083" t="inlineStr"/>
      <c r="L3083" t="inlineStr">
        <is>
          <t>VanEck Semiconductor ETF</t>
        </is>
      </c>
      <c r="M3083" t="inlineStr">
        <is>
          <t>VanEck Semiconductor ETF</t>
        </is>
      </c>
      <c r="N3083" t="b">
        <v>0</v>
      </c>
      <c r="O3083" t="n">
        <v>7.06547718</v>
      </c>
      <c r="P3083" t="n">
        <v>0.02491846259726916</v>
      </c>
      <c r="Q3083" t="n">
        <v>91.19343770247792</v>
      </c>
      <c r="R3083" t="n">
        <v>644.3251530526094</v>
      </c>
      <c r="S3083" t="n">
        <v>0.1760608288416888</v>
      </c>
      <c r="T3083">
        <f>O3083*Q3083</f>
        <v/>
      </c>
      <c r="U3083">
        <f>O3083*P3083</f>
        <v/>
      </c>
    </row>
    <row r="3084">
      <c r="A3084" t="inlineStr">
        <is>
          <t>202606</t>
        </is>
      </c>
      <c r="B3084" t="inlineStr">
        <is>
          <t>Profuturo</t>
        </is>
      </c>
      <c r="C3084" t="inlineStr">
        <is>
          <t>F1</t>
        </is>
      </c>
      <c r="D3084" t="inlineStr">
        <is>
          <t>IN-FONDO1</t>
        </is>
      </c>
      <c r="E3084" t="inlineStr">
        <is>
          <t>5271112E7523</t>
        </is>
      </c>
      <c r="F3084" t="inlineStr">
        <is>
          <t>US4642875235</t>
        </is>
      </c>
      <c r="G3084" t="inlineStr">
        <is>
          <t>TD</t>
        </is>
      </c>
      <c r="H3084" t="inlineStr">
        <is>
          <t>Sector</t>
        </is>
      </c>
      <c r="I3084" t="inlineStr">
        <is>
          <t>RV</t>
        </is>
      </c>
      <c r="J3084" t="inlineStr">
        <is>
          <t>MSCI</t>
        </is>
      </c>
      <c r="K3084" t="inlineStr"/>
      <c r="L3084" t="inlineStr">
        <is>
          <t>BlackRock - iShares PHLX Semiconductor ETF</t>
        </is>
      </c>
      <c r="M3084" t="inlineStr">
        <is>
          <t>BlackRock - iShares PHLX Semiconductor ETF</t>
        </is>
      </c>
      <c r="N3084" t="b">
        <v>0</v>
      </c>
      <c r="O3084" t="n">
        <v>9.967317</v>
      </c>
      <c r="P3084" t="n">
        <v>0.03869400702775989</v>
      </c>
      <c r="Q3084" t="n">
        <v>50.5417407351407</v>
      </c>
      <c r="R3084" t="n">
        <v>503.7655516389603</v>
      </c>
      <c r="S3084" t="n">
        <v>0.3856754340459106</v>
      </c>
      <c r="T3084">
        <f>O3084*Q3084</f>
        <v/>
      </c>
      <c r="U3084">
        <f>O3084*P3084</f>
        <v/>
      </c>
    </row>
    <row r="3085">
      <c r="A3085" t="inlineStr">
        <is>
          <t>202606</t>
        </is>
      </c>
      <c r="B3085" t="inlineStr">
        <is>
          <t>Profuturo</t>
        </is>
      </c>
      <c r="C3085" t="inlineStr">
        <is>
          <t>F2</t>
        </is>
      </c>
      <c r="D3085" t="inlineStr">
        <is>
          <t>IN-FONDO2</t>
        </is>
      </c>
      <c r="E3085" t="inlineStr">
        <is>
          <t>5271112E7523</t>
        </is>
      </c>
      <c r="F3085" t="inlineStr">
        <is>
          <t>US4642875235</t>
        </is>
      </c>
      <c r="G3085" t="inlineStr">
        <is>
          <t>TD</t>
        </is>
      </c>
      <c r="H3085" t="inlineStr">
        <is>
          <t>Sector</t>
        </is>
      </c>
      <c r="I3085" t="inlineStr">
        <is>
          <t>RV</t>
        </is>
      </c>
      <c r="J3085" t="inlineStr">
        <is>
          <t>MSCI</t>
        </is>
      </c>
      <c r="K3085" t="inlineStr"/>
      <c r="L3085" t="inlineStr">
        <is>
          <t>BlackRock - iShares PHLX Semiconductor ETF</t>
        </is>
      </c>
      <c r="M3085" t="inlineStr">
        <is>
          <t>BlackRock - iShares PHLX Semiconductor ETF</t>
        </is>
      </c>
      <c r="N3085" t="b">
        <v>0</v>
      </c>
      <c r="O3085" t="n">
        <v>9.967317</v>
      </c>
      <c r="P3085" t="n">
        <v>0.03839429972607296</v>
      </c>
      <c r="Q3085" t="n">
        <v>140.5106019896914</v>
      </c>
      <c r="R3085" t="n">
        <v>1400.513711892085</v>
      </c>
      <c r="S3085" t="n">
        <v>0.3826881563627823</v>
      </c>
      <c r="T3085">
        <f>O3085*Q3085</f>
        <v/>
      </c>
      <c r="U3085">
        <f>O3085*P3085</f>
        <v/>
      </c>
    </row>
    <row r="3086">
      <c r="A3086" t="inlineStr">
        <is>
          <t>202606</t>
        </is>
      </c>
      <c r="B3086" t="inlineStr">
        <is>
          <t>Profuturo</t>
        </is>
      </c>
      <c r="C3086" t="inlineStr">
        <is>
          <t>F3</t>
        </is>
      </c>
      <c r="D3086" t="inlineStr">
        <is>
          <t>IN-FONDO3</t>
        </is>
      </c>
      <c r="E3086" t="inlineStr">
        <is>
          <t>5271112E7523</t>
        </is>
      </c>
      <c r="F3086" t="inlineStr">
        <is>
          <t>US4642875235</t>
        </is>
      </c>
      <c r="G3086" t="inlineStr">
        <is>
          <t>TD</t>
        </is>
      </c>
      <c r="H3086" t="inlineStr">
        <is>
          <t>Sector</t>
        </is>
      </c>
      <c r="I3086" t="inlineStr">
        <is>
          <t>RV</t>
        </is>
      </c>
      <c r="J3086" t="inlineStr">
        <is>
          <t>MSCI</t>
        </is>
      </c>
      <c r="K3086" t="inlineStr"/>
      <c r="L3086" t="inlineStr">
        <is>
          <t>BlackRock - iShares PHLX Semiconductor ETF</t>
        </is>
      </c>
      <c r="M3086" t="inlineStr">
        <is>
          <t>BlackRock - iShares PHLX Semiconductor ETF</t>
        </is>
      </c>
      <c r="N3086" t="b">
        <v>0</v>
      </c>
      <c r="O3086" t="n">
        <v>9.967317</v>
      </c>
      <c r="P3086" t="n">
        <v>0.06261617212383075</v>
      </c>
      <c r="Q3086" t="n">
        <v>60.35641050851672</v>
      </c>
      <c r="R3086" t="n">
        <v>601.5914765205174</v>
      </c>
      <c r="S3086" t="n">
        <v>0.6241152368847843</v>
      </c>
      <c r="T3086">
        <f>O3086*Q3086</f>
        <v/>
      </c>
      <c r="U3086">
        <f>O3086*P3086</f>
        <v/>
      </c>
    </row>
    <row r="3087">
      <c r="A3087" t="inlineStr">
        <is>
          <t>202606</t>
        </is>
      </c>
      <c r="B3087" t="inlineStr">
        <is>
          <t>Profuturo</t>
        </is>
      </c>
      <c r="C3087" t="inlineStr">
        <is>
          <t>F2</t>
        </is>
      </c>
      <c r="D3087" t="inlineStr">
        <is>
          <t>IN-FONDO2</t>
        </is>
      </c>
      <c r="E3087" t="inlineStr">
        <is>
          <t>5272872US977</t>
        </is>
      </c>
      <c r="F3087" t="inlineStr">
        <is>
          <t>US97717Y6914</t>
        </is>
      </c>
      <c r="G3087" t="inlineStr">
        <is>
          <t>TD</t>
        </is>
      </c>
      <c r="H3087" t="inlineStr">
        <is>
          <t>Sector</t>
        </is>
      </c>
      <c r="I3087" t="inlineStr">
        <is>
          <t>RV</t>
        </is>
      </c>
      <c r="J3087" t="inlineStr">
        <is>
          <t>MSCI</t>
        </is>
      </c>
      <c r="K3087" t="inlineStr"/>
      <c r="L3087" t="inlineStr">
        <is>
          <t>WisdomTree - Cloud Computing</t>
        </is>
      </c>
      <c r="M3087" t="inlineStr">
        <is>
          <t>WisdomTree - Cloud Computing</t>
        </is>
      </c>
      <c r="N3087" t="b">
        <v>0</v>
      </c>
      <c r="O3087" t="n">
        <v>1.00644914</v>
      </c>
      <c r="P3087" t="n">
        <v>0.005369821499928194</v>
      </c>
      <c r="Q3087" t="n">
        <v>19.6517935452725</v>
      </c>
      <c r="R3087" t="n">
        <v>19.77853071309706</v>
      </c>
      <c r="S3087" t="n">
        <v>0.00540445223055624</v>
      </c>
      <c r="T3087">
        <f>O3087*Q3087</f>
        <v/>
      </c>
      <c r="U3087">
        <f>O3087*P3087</f>
        <v/>
      </c>
    </row>
    <row r="3088">
      <c r="A3088" t="inlineStr">
        <is>
          <t>202606</t>
        </is>
      </c>
      <c r="B3088" t="inlineStr">
        <is>
          <t>Profuturo</t>
        </is>
      </c>
      <c r="C3088" t="inlineStr">
        <is>
          <t>F3</t>
        </is>
      </c>
      <c r="D3088" t="inlineStr">
        <is>
          <t>IN-FONDO3</t>
        </is>
      </c>
      <c r="E3088" t="inlineStr">
        <is>
          <t>5272872US977</t>
        </is>
      </c>
      <c r="F3088" t="inlineStr">
        <is>
          <t>US97717Y6914</t>
        </is>
      </c>
      <c r="G3088" t="inlineStr">
        <is>
          <t>TD</t>
        </is>
      </c>
      <c r="H3088" t="inlineStr">
        <is>
          <t>Sector</t>
        </is>
      </c>
      <c r="I3088" t="inlineStr">
        <is>
          <t>RV</t>
        </is>
      </c>
      <c r="J3088" t="inlineStr">
        <is>
          <t>MSCI</t>
        </is>
      </c>
      <c r="K3088" t="inlineStr"/>
      <c r="L3088" t="inlineStr">
        <is>
          <t>WisdomTree - Cloud Computing</t>
        </is>
      </c>
      <c r="M3088" t="inlineStr">
        <is>
          <t>WisdomTree - Cloud Computing</t>
        </is>
      </c>
      <c r="N3088" t="b">
        <v>0</v>
      </c>
      <c r="O3088" t="n">
        <v>1.00644914</v>
      </c>
      <c r="P3088" t="n">
        <v>0.01163146199796136</v>
      </c>
      <c r="Q3088" t="n">
        <v>11.21169294371453</v>
      </c>
      <c r="R3088" t="n">
        <v>11.28399872114556</v>
      </c>
      <c r="S3088" t="n">
        <v>0.01170647492479089</v>
      </c>
      <c r="T3088">
        <f>O3088*Q3088</f>
        <v/>
      </c>
      <c r="U3088">
        <f>O3088*P3088</f>
        <v/>
      </c>
    </row>
    <row r="3089">
      <c r="A3089" t="inlineStr">
        <is>
          <t>202606</t>
        </is>
      </c>
      <c r="B3089" t="inlineStr">
        <is>
          <t>Profuturo</t>
        </is>
      </c>
      <c r="C3089" t="inlineStr">
        <is>
          <t>F2</t>
        </is>
      </c>
      <c r="D3089" t="inlineStr">
        <is>
          <t>IN-FONDO2</t>
        </is>
      </c>
      <c r="E3089" t="inlineStr">
        <is>
          <t>5274722E7306</t>
        </is>
      </c>
      <c r="F3089" t="inlineStr">
        <is>
          <t>US5007673065</t>
        </is>
      </c>
      <c r="G3089" t="inlineStr">
        <is>
          <t>TD</t>
        </is>
      </c>
      <c r="H3089" t="inlineStr">
        <is>
          <t>Sector</t>
        </is>
      </c>
      <c r="I3089" t="inlineStr">
        <is>
          <t>RV</t>
        </is>
      </c>
      <c r="J3089" t="inlineStr">
        <is>
          <t>MSCI</t>
        </is>
      </c>
      <c r="K3089" t="inlineStr"/>
      <c r="L3089" t="inlineStr">
        <is>
          <t>Krane - CSI China Internet Fund</t>
        </is>
      </c>
      <c r="M3089" t="inlineStr">
        <is>
          <t>Krane - CSI China Internet Fund</t>
        </is>
      </c>
      <c r="N3089" t="b">
        <v>0</v>
      </c>
      <c r="O3089" t="n">
        <v>6.88483962</v>
      </c>
      <c r="P3089" t="n">
        <v>0.009039186518481084</v>
      </c>
      <c r="Q3089" t="n">
        <v>33.08047153537154</v>
      </c>
      <c r="R3089" t="n">
        <v>227.7537410750082</v>
      </c>
      <c r="S3089" t="n">
        <v>0.06223334947500843</v>
      </c>
      <c r="T3089">
        <f>O3089*Q3089</f>
        <v/>
      </c>
      <c r="U3089">
        <f>O3089*P3089</f>
        <v/>
      </c>
    </row>
    <row r="3090">
      <c r="A3090" t="inlineStr">
        <is>
          <t>202606</t>
        </is>
      </c>
      <c r="B3090" t="inlineStr">
        <is>
          <t>Profuturo</t>
        </is>
      </c>
      <c r="C3090" t="inlineStr">
        <is>
          <t>F3</t>
        </is>
      </c>
      <c r="D3090" t="inlineStr">
        <is>
          <t>IN-FONDO3</t>
        </is>
      </c>
      <c r="E3090" t="inlineStr">
        <is>
          <t>5274722E7306</t>
        </is>
      </c>
      <c r="F3090" t="inlineStr">
        <is>
          <t>US5007673065</t>
        </is>
      </c>
      <c r="G3090" t="inlineStr">
        <is>
          <t>TD</t>
        </is>
      </c>
      <c r="H3090" t="inlineStr">
        <is>
          <t>Sector</t>
        </is>
      </c>
      <c r="I3090" t="inlineStr">
        <is>
          <t>RV</t>
        </is>
      </c>
      <c r="J3090" t="inlineStr">
        <is>
          <t>MSCI</t>
        </is>
      </c>
      <c r="K3090" t="inlineStr"/>
      <c r="L3090" t="inlineStr">
        <is>
          <t>Krane - CSI China Internet Fund</t>
        </is>
      </c>
      <c r="M3090" t="inlineStr">
        <is>
          <t>Krane - CSI China Internet Fund</t>
        </is>
      </c>
      <c r="N3090" t="b">
        <v>0</v>
      </c>
      <c r="O3090" t="n">
        <v>6.88483962</v>
      </c>
      <c r="P3090" t="n">
        <v>0.02659676368862431</v>
      </c>
      <c r="Q3090" t="n">
        <v>25.63691028914994</v>
      </c>
      <c r="R3090" t="n">
        <v>176.5060156931252</v>
      </c>
      <c r="S3090" t="n">
        <v>0.183114452407218</v>
      </c>
      <c r="T3090">
        <f>O3090*Q3090</f>
        <v/>
      </c>
      <c r="U3090">
        <f>O3090*P3090</f>
        <v/>
      </c>
    </row>
    <row r="3091">
      <c r="A3091" t="inlineStr">
        <is>
          <t>202606</t>
        </is>
      </c>
      <c r="B3091" t="inlineStr">
        <is>
          <t>Profuturo</t>
        </is>
      </c>
      <c r="C3091" t="inlineStr">
        <is>
          <t>F2</t>
        </is>
      </c>
      <c r="D3091" t="inlineStr">
        <is>
          <t>IN-FONDO2</t>
        </is>
      </c>
      <c r="E3091" t="inlineStr">
        <is>
          <t>5270882LU205</t>
        </is>
      </c>
      <c r="F3091" t="inlineStr">
        <is>
          <t>LU2055182070</t>
        </is>
      </c>
      <c r="G3091" t="inlineStr">
        <is>
          <t>TD</t>
        </is>
      </c>
      <c r="H3091" t="inlineStr">
        <is>
          <t>Sector</t>
        </is>
      </c>
      <c r="I3091" t="inlineStr">
        <is>
          <t>RV</t>
        </is>
      </c>
      <c r="J3091" t="inlineStr">
        <is>
          <t>MSCI</t>
        </is>
      </c>
      <c r="K3091" t="inlineStr"/>
      <c r="L3091" t="inlineStr">
        <is>
          <t>JP Morgan - China A Share Opportunities Fund</t>
        </is>
      </c>
      <c r="M3091" t="inlineStr">
        <is>
          <t>JP Morgan - China A Share Opportunities Fund</t>
        </is>
      </c>
      <c r="N3091" t="b">
        <v>0</v>
      </c>
      <c r="O3091" t="n">
        <v>35.20896588</v>
      </c>
      <c r="P3091" t="n">
        <v>2.599342177006297e-08</v>
      </c>
      <c r="Q3091" t="n">
        <v>9.512743732120328e-05</v>
      </c>
      <c r="R3091" t="n">
        <v>0.003349338694894085</v>
      </c>
      <c r="S3091" t="n">
        <v>9.152015002065964e-07</v>
      </c>
      <c r="T3091">
        <f>O3091*Q3091</f>
        <v/>
      </c>
      <c r="U3091">
        <f>O3091*P3091</f>
        <v/>
      </c>
    </row>
    <row r="3092">
      <c r="A3092" t="inlineStr">
        <is>
          <t>202606</t>
        </is>
      </c>
      <c r="B3092" t="inlineStr">
        <is>
          <t>Profuturo</t>
        </is>
      </c>
      <c r="C3092" t="inlineStr">
        <is>
          <t>F3</t>
        </is>
      </c>
      <c r="D3092" t="inlineStr">
        <is>
          <t>IN-FONDO3</t>
        </is>
      </c>
      <c r="E3092" t="inlineStr">
        <is>
          <t>5270882LU205</t>
        </is>
      </c>
      <c r="F3092" t="inlineStr">
        <is>
          <t>LU2055182070</t>
        </is>
      </c>
      <c r="G3092" t="inlineStr">
        <is>
          <t>TD</t>
        </is>
      </c>
      <c r="H3092" t="inlineStr">
        <is>
          <t>Sector</t>
        </is>
      </c>
      <c r="I3092" t="inlineStr">
        <is>
          <t>RV</t>
        </is>
      </c>
      <c r="J3092" t="inlineStr">
        <is>
          <t>MSCI</t>
        </is>
      </c>
      <c r="K3092" t="inlineStr"/>
      <c r="L3092" t="inlineStr">
        <is>
          <t>JP Morgan - China A Share Opportunities Fund</t>
        </is>
      </c>
      <c r="M3092" t="inlineStr">
        <is>
          <t>JP Morgan - China A Share Opportunities Fund</t>
        </is>
      </c>
      <c r="N3092" t="b">
        <v>0</v>
      </c>
      <c r="O3092" t="n">
        <v>35.20896588</v>
      </c>
      <c r="P3092" t="n">
        <v>8.543571127167902e-08</v>
      </c>
      <c r="Q3092" t="n">
        <v>8.235241291024317e-05</v>
      </c>
      <c r="R3092" t="n">
        <v>0.002899543296292423</v>
      </c>
      <c r="S3092" t="n">
        <v>3.008103043098078e-06</v>
      </c>
      <c r="T3092">
        <f>O3092*Q3092</f>
        <v/>
      </c>
      <c r="U3092">
        <f>O3092*P3092</f>
        <v/>
      </c>
    </row>
    <row r="3093">
      <c r="A3093" t="inlineStr">
        <is>
          <t>202606</t>
        </is>
      </c>
      <c r="B3093" t="inlineStr">
        <is>
          <t>Profuturo</t>
        </is>
      </c>
      <c r="C3093" t="inlineStr">
        <is>
          <t>F2</t>
        </is>
      </c>
      <c r="D3093" t="inlineStr">
        <is>
          <t>IN-FONDO2</t>
        </is>
      </c>
      <c r="E3093" t="inlineStr">
        <is>
          <t>5275336F6323</t>
        </is>
      </c>
      <c r="F3093" t="inlineStr">
        <is>
          <t>GB0006063233</t>
        </is>
      </c>
      <c r="G3093" t="inlineStr">
        <is>
          <t>TD</t>
        </is>
      </c>
      <c r="H3093" t="inlineStr">
        <is>
          <t>Sector</t>
        </is>
      </c>
      <c r="I3093" t="inlineStr">
        <is>
          <t>RV</t>
        </is>
      </c>
      <c r="J3093" t="inlineStr">
        <is>
          <t>MSCI</t>
        </is>
      </c>
      <c r="K3093" t="inlineStr"/>
      <c r="L3093" t="inlineStr">
        <is>
          <t>Baillie Gifford &amp; Co Ltd - Overseas Growth Funds ICVC - Pacific Fund</t>
        </is>
      </c>
      <c r="M3093" t="inlineStr">
        <is>
          <t>Baillie Gifford &amp; Co Ltd - Overseas Growth Funds ICVC - Pacific Fund</t>
        </is>
      </c>
      <c r="N3093" t="b">
        <v>0</v>
      </c>
      <c r="O3093" t="n">
        <v>21.48852992</v>
      </c>
      <c r="P3093" t="n">
        <v>0.007421387351724837</v>
      </c>
      <c r="Q3093" t="n">
        <v>27.15985476566463</v>
      </c>
      <c r="R3093" t="n">
        <v>583.6253517548389</v>
      </c>
      <c r="S3093" t="n">
        <v>0.1594747041554487</v>
      </c>
      <c r="T3093">
        <f>O3093*Q3093</f>
        <v/>
      </c>
      <c r="U3093">
        <f>O3093*P3093</f>
        <v/>
      </c>
    </row>
    <row r="3094">
      <c r="A3094" t="inlineStr">
        <is>
          <t>202606</t>
        </is>
      </c>
      <c r="B3094" t="inlineStr">
        <is>
          <t>Profuturo</t>
        </is>
      </c>
      <c r="C3094" t="inlineStr">
        <is>
          <t>F3</t>
        </is>
      </c>
      <c r="D3094" t="inlineStr">
        <is>
          <t>IN-FONDO3</t>
        </is>
      </c>
      <c r="E3094" t="inlineStr">
        <is>
          <t>5271112E6772</t>
        </is>
      </c>
      <c r="F3094" t="inlineStr">
        <is>
          <t>US4642867729</t>
        </is>
      </c>
      <c r="G3094" t="inlineStr">
        <is>
          <t>TD</t>
        </is>
      </c>
      <c r="H3094" t="inlineStr">
        <is>
          <t>Sector</t>
        </is>
      </c>
      <c r="I3094" t="inlineStr">
        <is>
          <t>RV</t>
        </is>
      </c>
      <c r="J3094" t="inlineStr">
        <is>
          <t>MSCI</t>
        </is>
      </c>
      <c r="K3094" t="inlineStr"/>
      <c r="L3094" t="inlineStr">
        <is>
          <t>BlackRock - iShares Korea</t>
        </is>
      </c>
      <c r="M3094" t="inlineStr">
        <is>
          <t>BlackRock - iShares Korea</t>
        </is>
      </c>
      <c r="N3094" t="b">
        <v>0</v>
      </c>
      <c r="O3094" t="n">
        <v>58.29023833</v>
      </c>
      <c r="P3094" t="n">
        <v>0.09676895213411747</v>
      </c>
      <c r="Q3094" t="n">
        <v>93.27664725233095</v>
      </c>
      <c r="R3094" t="n">
        <v>5437.11799896171</v>
      </c>
      <c r="S3094" t="n">
        <v>5.640685282842069</v>
      </c>
      <c r="T3094">
        <f>O3094*Q3094</f>
        <v/>
      </c>
      <c r="U3094">
        <f>O3094*P3094</f>
        <v/>
      </c>
    </row>
    <row r="3095">
      <c r="A3095" t="inlineStr">
        <is>
          <t>202606</t>
        </is>
      </c>
      <c r="B3095" t="inlineStr">
        <is>
          <t>Profuturo</t>
        </is>
      </c>
      <c r="C3095" t="inlineStr">
        <is>
          <t>F2</t>
        </is>
      </c>
      <c r="D3095" t="inlineStr">
        <is>
          <t>IN-FONDO2</t>
        </is>
      </c>
      <c r="E3095" t="inlineStr">
        <is>
          <t>5271112E6772</t>
        </is>
      </c>
      <c r="F3095" t="inlineStr">
        <is>
          <t>US4642867729</t>
        </is>
      </c>
      <c r="G3095" t="inlineStr">
        <is>
          <t>TD</t>
        </is>
      </c>
      <c r="H3095" t="inlineStr">
        <is>
          <t>Sector</t>
        </is>
      </c>
      <c r="I3095" t="inlineStr">
        <is>
          <t>RV</t>
        </is>
      </c>
      <c r="J3095" t="inlineStr">
        <is>
          <t>MSCI</t>
        </is>
      </c>
      <c r="K3095" t="inlineStr"/>
      <c r="L3095" t="inlineStr">
        <is>
          <t>BlackRock - iShares Korea</t>
        </is>
      </c>
      <c r="M3095" t="inlineStr">
        <is>
          <t>BlackRock - iShares Korea</t>
        </is>
      </c>
      <c r="N3095" t="b">
        <v>0</v>
      </c>
      <c r="O3095" t="n">
        <v>58.29023833</v>
      </c>
      <c r="P3095" t="n">
        <v>0.05250819632308765</v>
      </c>
      <c r="Q3095" t="n">
        <v>192.1628556162907</v>
      </c>
      <c r="R3095" t="n">
        <v>11201.21865204696</v>
      </c>
      <c r="S3095" t="n">
        <v>3.060715277951209</v>
      </c>
      <c r="T3095">
        <f>O3095*Q3095</f>
        <v/>
      </c>
      <c r="U3095">
        <f>O3095*P3095</f>
        <v/>
      </c>
    </row>
    <row r="3096">
      <c r="A3096" t="inlineStr">
        <is>
          <t>202606</t>
        </is>
      </c>
      <c r="B3096" t="inlineStr">
        <is>
          <t>Profuturo</t>
        </is>
      </c>
      <c r="C3096" t="inlineStr">
        <is>
          <t>F1</t>
        </is>
      </c>
      <c r="D3096" t="inlineStr">
        <is>
          <t>IN-FONDO1</t>
        </is>
      </c>
      <c r="E3096" t="inlineStr">
        <is>
          <t>5271112E6772</t>
        </is>
      </c>
      <c r="F3096" t="inlineStr">
        <is>
          <t>US4642867729</t>
        </is>
      </c>
      <c r="G3096" t="inlineStr">
        <is>
          <t>TD</t>
        </is>
      </c>
      <c r="H3096" t="inlineStr">
        <is>
          <t>Sector</t>
        </is>
      </c>
      <c r="I3096" t="inlineStr">
        <is>
          <t>RV</t>
        </is>
      </c>
      <c r="J3096" t="inlineStr">
        <is>
          <t>MSCI</t>
        </is>
      </c>
      <c r="K3096" t="inlineStr"/>
      <c r="L3096" t="inlineStr">
        <is>
          <t>BlackRock - iShares Korea</t>
        </is>
      </c>
      <c r="M3096" t="inlineStr">
        <is>
          <t>BlackRock - iShares Korea</t>
        </is>
      </c>
      <c r="N3096" t="b">
        <v>0</v>
      </c>
      <c r="O3096" t="n">
        <v>58.29023833</v>
      </c>
      <c r="P3096" t="n">
        <v>0.007049764317258619</v>
      </c>
      <c r="Q3096" t="n">
        <v>9.208334513174323</v>
      </c>
      <c r="R3096" t="n">
        <v>536.7560133952959</v>
      </c>
      <c r="S3096" t="n">
        <v>0.4109324422233346</v>
      </c>
      <c r="T3096">
        <f>O3096*Q3096</f>
        <v/>
      </c>
      <c r="U3096">
        <f>O3096*P3096</f>
        <v/>
      </c>
    </row>
    <row r="3097">
      <c r="A3097" t="inlineStr">
        <is>
          <t>202606</t>
        </is>
      </c>
      <c r="B3097" t="inlineStr">
        <is>
          <t>Profuturo</t>
        </is>
      </c>
      <c r="C3097" t="inlineStr">
        <is>
          <t>F2</t>
        </is>
      </c>
      <c r="D3097" t="inlineStr">
        <is>
          <t>IN-FONDO2</t>
        </is>
      </c>
      <c r="E3097" t="inlineStr">
        <is>
          <t>5270194F2029</t>
        </is>
      </c>
      <c r="F3097" t="inlineStr">
        <is>
          <t>LU0106820292</t>
        </is>
      </c>
      <c r="G3097" t="inlineStr">
        <is>
          <t>TD</t>
        </is>
      </c>
      <c r="H3097" t="inlineStr">
        <is>
          <t>Sector</t>
        </is>
      </c>
      <c r="I3097" t="inlineStr">
        <is>
          <t>RV</t>
        </is>
      </c>
      <c r="J3097" t="inlineStr">
        <is>
          <t>MSCI</t>
        </is>
      </c>
      <c r="K3097" t="inlineStr"/>
      <c r="L3097" t="inlineStr">
        <is>
          <t>Schroders - Emerging Europe</t>
        </is>
      </c>
      <c r="M3097" t="inlineStr">
        <is>
          <t>Schroders - Emerging Europe</t>
        </is>
      </c>
      <c r="N3097" t="b">
        <v>0</v>
      </c>
      <c r="O3097" t="n">
        <v>84.86340337</v>
      </c>
      <c r="P3097" t="n">
        <v>0.003851892402104155</v>
      </c>
      <c r="Q3097" t="n">
        <v>14.09666862218173</v>
      </c>
      <c r="R3097" t="n">
        <v>1196.29127545743</v>
      </c>
      <c r="S3097" t="n">
        <v>0.3268846986576032</v>
      </c>
      <c r="T3097">
        <f>O3097*Q3097</f>
        <v/>
      </c>
      <c r="U3097">
        <f>O3097*P3097</f>
        <v/>
      </c>
    </row>
    <row r="3098">
      <c r="A3098" t="inlineStr">
        <is>
          <t>202606</t>
        </is>
      </c>
      <c r="B3098" t="inlineStr">
        <is>
          <t>Profuturo</t>
        </is>
      </c>
      <c r="C3098" t="inlineStr">
        <is>
          <t>F3</t>
        </is>
      </c>
      <c r="D3098" t="inlineStr">
        <is>
          <t>IN-FONDO3</t>
        </is>
      </c>
      <c r="E3098" t="inlineStr">
        <is>
          <t>5270194F2029</t>
        </is>
      </c>
      <c r="F3098" t="inlineStr">
        <is>
          <t>LU0106820292</t>
        </is>
      </c>
      <c r="G3098" t="inlineStr">
        <is>
          <t>TD</t>
        </is>
      </c>
      <c r="H3098" t="inlineStr">
        <is>
          <t>Sector</t>
        </is>
      </c>
      <c r="I3098" t="inlineStr">
        <is>
          <t>RV</t>
        </is>
      </c>
      <c r="J3098" t="inlineStr">
        <is>
          <t>MSCI</t>
        </is>
      </c>
      <c r="K3098" t="inlineStr"/>
      <c r="L3098" t="inlineStr">
        <is>
          <t>Schroders - Emerging Europe</t>
        </is>
      </c>
      <c r="M3098" t="inlineStr">
        <is>
          <t>Schroders - Emerging Europe</t>
        </is>
      </c>
      <c r="N3098" t="b">
        <v>0</v>
      </c>
      <c r="O3098" t="n">
        <v>84.86340337</v>
      </c>
      <c r="P3098" t="n">
        <v>0.006944982249405564</v>
      </c>
      <c r="Q3098" t="n">
        <v>6.694344055246916</v>
      </c>
      <c r="R3098" t="n">
        <v>568.1048198579806</v>
      </c>
      <c r="S3098" t="n">
        <v>0.5893748300287943</v>
      </c>
      <c r="T3098">
        <f>O3098*Q3098</f>
        <v/>
      </c>
      <c r="U3098">
        <f>O3098*P3098</f>
        <v/>
      </c>
    </row>
    <row r="3099">
      <c r="A3099" t="inlineStr">
        <is>
          <t>202606</t>
        </is>
      </c>
      <c r="B3099" t="inlineStr">
        <is>
          <t>Profuturo</t>
        </is>
      </c>
      <c r="C3099" t="inlineStr">
        <is>
          <t>F1</t>
        </is>
      </c>
      <c r="D3099" t="inlineStr">
        <is>
          <t>IN-FONDO1</t>
        </is>
      </c>
      <c r="E3099" t="inlineStr">
        <is>
          <t>5270414F9401</t>
        </is>
      </c>
      <c r="F3099" t="inlineStr">
        <is>
          <t>LU1571394011</t>
        </is>
      </c>
      <c r="G3099" t="inlineStr">
        <is>
          <t>TD</t>
        </is>
      </c>
      <c r="H3099" t="inlineStr">
        <is>
          <t>Sector</t>
        </is>
      </c>
      <c r="I3099" t="inlineStr">
        <is>
          <t>RV</t>
        </is>
      </c>
      <c r="J3099" t="inlineStr">
        <is>
          <t>MSCI</t>
        </is>
      </c>
      <c r="K3099" t="inlineStr"/>
      <c r="L3099" t="inlineStr">
        <is>
          <t>DWS - Invest Latin American Equities - IC</t>
        </is>
      </c>
      <c r="M3099" t="inlineStr">
        <is>
          <t>DWS - Invest Latin American Equities - IC</t>
        </is>
      </c>
      <c r="N3099" t="b">
        <v>0</v>
      </c>
      <c r="O3099" t="n">
        <v>126.37977892</v>
      </c>
      <c r="P3099" t="n">
        <v>1.024644293563854e-07</v>
      </c>
      <c r="Q3099" t="n">
        <v>0.0001338380545439308</v>
      </c>
      <c r="R3099" t="n">
        <v>0.01691442374434488</v>
      </c>
      <c r="S3099" t="n">
        <v>1.294943192922395e-05</v>
      </c>
      <c r="T3099">
        <f>O3099*Q3099</f>
        <v/>
      </c>
      <c r="U3099">
        <f>O3099*P3099</f>
        <v/>
      </c>
    </row>
    <row r="3100">
      <c r="A3100" t="inlineStr">
        <is>
          <t>202606</t>
        </is>
      </c>
      <c r="B3100" t="inlineStr">
        <is>
          <t>Profuturo</t>
        </is>
      </c>
      <c r="C3100" t="inlineStr">
        <is>
          <t>F2</t>
        </is>
      </c>
      <c r="D3100" t="inlineStr">
        <is>
          <t>IN-FONDO2</t>
        </is>
      </c>
      <c r="E3100" t="inlineStr">
        <is>
          <t>5270414F9401</t>
        </is>
      </c>
      <c r="F3100" t="inlineStr">
        <is>
          <t>LU1571394011</t>
        </is>
      </c>
      <c r="G3100" t="inlineStr">
        <is>
          <t>TD</t>
        </is>
      </c>
      <c r="H3100" t="inlineStr">
        <is>
          <t>Sector</t>
        </is>
      </c>
      <c r="I3100" t="inlineStr">
        <is>
          <t>RV</t>
        </is>
      </c>
      <c r="J3100" t="inlineStr">
        <is>
          <t>MSCI</t>
        </is>
      </c>
      <c r="K3100" t="inlineStr"/>
      <c r="L3100" t="inlineStr">
        <is>
          <t>DWS - Invest Latin American Equities - IC</t>
        </is>
      </c>
      <c r="M3100" t="inlineStr">
        <is>
          <t>DWS - Invest Latin American Equities - IC</t>
        </is>
      </c>
      <c r="N3100" t="b">
        <v>0</v>
      </c>
      <c r="O3100" t="n">
        <v>126.37977892</v>
      </c>
      <c r="P3100" t="n">
        <v>0.003087937642667362</v>
      </c>
      <c r="Q3100" t="n">
        <v>11.30084361932439</v>
      </c>
      <c r="R3100" t="n">
        <v>1428.198118219709</v>
      </c>
      <c r="S3100" t="n">
        <v>0.3902528765990472</v>
      </c>
      <c r="T3100">
        <f>O3100*Q3100</f>
        <v/>
      </c>
      <c r="U3100">
        <f>O3100*P3100</f>
        <v/>
      </c>
    </row>
    <row r="3101">
      <c r="A3101" t="inlineStr">
        <is>
          <t>202606</t>
        </is>
      </c>
      <c r="B3101" t="inlineStr">
        <is>
          <t>Profuturo</t>
        </is>
      </c>
      <c r="C3101" t="inlineStr">
        <is>
          <t>F3</t>
        </is>
      </c>
      <c r="D3101" t="inlineStr">
        <is>
          <t>IN-FONDO3</t>
        </is>
      </c>
      <c r="E3101" t="inlineStr">
        <is>
          <t>5270414F9401</t>
        </is>
      </c>
      <c r="F3101" t="inlineStr">
        <is>
          <t>LU1571394011</t>
        </is>
      </c>
      <c r="G3101" t="inlineStr">
        <is>
          <t>TD</t>
        </is>
      </c>
      <c r="H3101" t="inlineStr">
        <is>
          <t>Sector</t>
        </is>
      </c>
      <c r="I3101" t="inlineStr">
        <is>
          <t>RV</t>
        </is>
      </c>
      <c r="J3101" t="inlineStr">
        <is>
          <t>MSCI</t>
        </is>
      </c>
      <c r="K3101" t="inlineStr"/>
      <c r="L3101" t="inlineStr">
        <is>
          <t>DWS - Invest Latin American Equities - IC</t>
        </is>
      </c>
      <c r="M3101" t="inlineStr">
        <is>
          <t>DWS - Invest Latin American Equities - IC</t>
        </is>
      </c>
      <c r="N3101" t="b">
        <v>0</v>
      </c>
      <c r="O3101" t="n">
        <v>126.37977892</v>
      </c>
      <c r="P3101" t="n">
        <v>0.005715433221789373</v>
      </c>
      <c r="Q3101" t="n">
        <v>5.509168351686034</v>
      </c>
      <c r="R3101" t="n">
        <v>696.2474783191418</v>
      </c>
      <c r="S3101" t="n">
        <v>0.7223151870017643</v>
      </c>
      <c r="T3101">
        <f>O3101*Q3101</f>
        <v/>
      </c>
      <c r="U3101">
        <f>O3101*P3101</f>
        <v/>
      </c>
    </row>
    <row r="3102">
      <c r="A3102" t="inlineStr">
        <is>
          <t>202606</t>
        </is>
      </c>
      <c r="B3102" t="inlineStr">
        <is>
          <t>Profuturo</t>
        </is>
      </c>
      <c r="C3102" t="inlineStr">
        <is>
          <t>F1</t>
        </is>
      </c>
      <c r="D3102" t="inlineStr">
        <is>
          <t>IN-FONDO1</t>
        </is>
      </c>
      <c r="E3102" t="inlineStr">
        <is>
          <t>5460042E8427</t>
        </is>
      </c>
      <c r="F3102" t="inlineStr">
        <is>
          <t>US4642898427</t>
        </is>
      </c>
      <c r="G3102" t="inlineStr">
        <is>
          <t>TD</t>
        </is>
      </c>
      <c r="H3102" t="inlineStr">
        <is>
          <t>Sector</t>
        </is>
      </c>
      <c r="I3102" t="inlineStr">
        <is>
          <t>RV</t>
        </is>
      </c>
      <c r="J3102" t="inlineStr">
        <is>
          <t>MSCI</t>
        </is>
      </c>
      <c r="K3102" t="inlineStr"/>
      <c r="L3102" t="inlineStr">
        <is>
          <t>BlackRock - iShares MSCI Peru</t>
        </is>
      </c>
      <c r="M3102" t="inlineStr">
        <is>
          <t>BlackRock - iShares MSCI Peru</t>
        </is>
      </c>
      <c r="N3102" t="b">
        <v>0</v>
      </c>
      <c r="O3102" t="n">
        <v>20.49611631</v>
      </c>
      <c r="P3102" t="n">
        <v>0.01778273207432601</v>
      </c>
      <c r="Q3102" t="n">
        <v>23.22763402141988</v>
      </c>
      <c r="R3102" t="n">
        <v>476.0762885091349</v>
      </c>
      <c r="S3102" t="n">
        <v>0.3644769449049534</v>
      </c>
      <c r="T3102">
        <f>O3102*Q3102</f>
        <v/>
      </c>
      <c r="U3102">
        <f>O3102*P3102</f>
        <v/>
      </c>
    </row>
    <row r="3103">
      <c r="A3103" t="inlineStr">
        <is>
          <t>202606</t>
        </is>
      </c>
      <c r="B3103" t="inlineStr">
        <is>
          <t>Profuturo</t>
        </is>
      </c>
      <c r="C3103" t="inlineStr">
        <is>
          <t>F2</t>
        </is>
      </c>
      <c r="D3103" t="inlineStr">
        <is>
          <t>IN-FONDO2</t>
        </is>
      </c>
      <c r="E3103" t="inlineStr">
        <is>
          <t>5460042E8427</t>
        </is>
      </c>
      <c r="F3103" t="inlineStr">
        <is>
          <t>US4642898427</t>
        </is>
      </c>
      <c r="G3103" t="inlineStr">
        <is>
          <t>TD</t>
        </is>
      </c>
      <c r="H3103" t="inlineStr">
        <is>
          <t>Sector</t>
        </is>
      </c>
      <c r="I3103" t="inlineStr">
        <is>
          <t>RV</t>
        </is>
      </c>
      <c r="J3103" t="inlineStr">
        <is>
          <t>MSCI</t>
        </is>
      </c>
      <c r="K3103" t="inlineStr"/>
      <c r="L3103" t="inlineStr">
        <is>
          <t>BlackRock - iShares MSCI Peru</t>
        </is>
      </c>
      <c r="M3103" t="inlineStr">
        <is>
          <t>BlackRock - iShares MSCI Peru</t>
        </is>
      </c>
      <c r="N3103" t="b">
        <v>0</v>
      </c>
      <c r="O3103" t="n">
        <v>20.49611631</v>
      </c>
      <c r="P3103" t="n">
        <v>0.03561564202209612</v>
      </c>
      <c r="Q3103" t="n">
        <v>130.3416219719638</v>
      </c>
      <c r="R3103" t="n">
        <v>2671.497043971422</v>
      </c>
      <c r="S3103" t="n">
        <v>0.7299823413402057</v>
      </c>
      <c r="T3103">
        <f>O3103*Q3103</f>
        <v/>
      </c>
      <c r="U3103">
        <f>O3103*P3103</f>
        <v/>
      </c>
    </row>
    <row r="3104">
      <c r="A3104" t="inlineStr">
        <is>
          <t>202606</t>
        </is>
      </c>
      <c r="B3104" t="inlineStr">
        <is>
          <t>Profuturo</t>
        </is>
      </c>
      <c r="C3104" t="inlineStr">
        <is>
          <t>F3</t>
        </is>
      </c>
      <c r="D3104" t="inlineStr">
        <is>
          <t>IN-FONDO3</t>
        </is>
      </c>
      <c r="E3104" t="inlineStr">
        <is>
          <t>5460042E8427</t>
        </is>
      </c>
      <c r="F3104" t="inlineStr">
        <is>
          <t>US4642898427</t>
        </is>
      </c>
      <c r="G3104" t="inlineStr">
        <is>
          <t>TD</t>
        </is>
      </c>
      <c r="H3104" t="inlineStr">
        <is>
          <t>Sector</t>
        </is>
      </c>
      <c r="I3104" t="inlineStr">
        <is>
          <t>RV</t>
        </is>
      </c>
      <c r="J3104" t="inlineStr">
        <is>
          <t>MSCI</t>
        </is>
      </c>
      <c r="K3104" t="inlineStr"/>
      <c r="L3104" t="inlineStr">
        <is>
          <t>BlackRock - iShares MSCI Peru</t>
        </is>
      </c>
      <c r="M3104" t="inlineStr">
        <is>
          <t>BlackRock - iShares MSCI Peru</t>
        </is>
      </c>
      <c r="N3104" t="b">
        <v>0</v>
      </c>
      <c r="O3104" t="n">
        <v>20.49611631</v>
      </c>
      <c r="P3104" t="n">
        <v>0.07774917921845793</v>
      </c>
      <c r="Q3104" t="n">
        <v>74.94328091997068</v>
      </c>
      <c r="R3104" t="n">
        <v>1536.046202388723</v>
      </c>
      <c r="S3104" t="n">
        <v>1.593556220268549</v>
      </c>
      <c r="T3104">
        <f>O3104*Q3104</f>
        <v/>
      </c>
      <c r="U3104">
        <f>O3104*P3104</f>
        <v/>
      </c>
    </row>
    <row r="3105">
      <c r="A3105" t="inlineStr">
        <is>
          <t>202606</t>
        </is>
      </c>
      <c r="B3105" t="inlineStr">
        <is>
          <t>Profuturo</t>
        </is>
      </c>
      <c r="C3105" t="inlineStr">
        <is>
          <t>F3</t>
        </is>
      </c>
      <c r="D3105" t="inlineStr">
        <is>
          <t>IN-FONDO3</t>
        </is>
      </c>
      <c r="E3105" t="inlineStr">
        <is>
          <t>5275282EY830</t>
        </is>
      </c>
      <c r="F3105" t="inlineStr">
        <is>
          <t>US37954Y8306</t>
        </is>
      </c>
      <c r="G3105" t="inlineStr">
        <is>
          <t>TD</t>
        </is>
      </c>
      <c r="H3105" t="inlineStr">
        <is>
          <t>Sector</t>
        </is>
      </c>
      <c r="I3105" t="inlineStr">
        <is>
          <t>RV</t>
        </is>
      </c>
      <c r="J3105" t="inlineStr">
        <is>
          <t>MSCI</t>
        </is>
      </c>
      <c r="K3105" t="inlineStr"/>
      <c r="L3105" t="inlineStr">
        <is>
          <t>Global X - Copper Miners ETF</t>
        </is>
      </c>
      <c r="M3105" t="inlineStr">
        <is>
          <t>Global X - Copper Miners ETF</t>
        </is>
      </c>
      <c r="N3105" t="b">
        <v>0</v>
      </c>
      <c r="O3105" t="n">
        <v>73.48258736</v>
      </c>
      <c r="P3105" t="n">
        <v>0.01566812775793546</v>
      </c>
      <c r="Q3105" t="n">
        <v>15.10267904891507</v>
      </c>
      <c r="R3105" t="n">
        <v>1109.783932581943</v>
      </c>
      <c r="S3105" t="n">
        <v>1.151334566740134</v>
      </c>
      <c r="T3105">
        <f>O3105*Q3105</f>
        <v/>
      </c>
      <c r="U3105">
        <f>O3105*P3105</f>
        <v/>
      </c>
    </row>
    <row r="3106">
      <c r="A3106" t="inlineStr">
        <is>
          <t>202606</t>
        </is>
      </c>
      <c r="B3106" t="inlineStr">
        <is>
          <t>Profuturo</t>
        </is>
      </c>
      <c r="C3106" t="inlineStr">
        <is>
          <t>F2</t>
        </is>
      </c>
      <c r="D3106" t="inlineStr">
        <is>
          <t>IN-FONDO2</t>
        </is>
      </c>
      <c r="E3106" t="inlineStr">
        <is>
          <t>5275282EY830</t>
        </is>
      </c>
      <c r="F3106" t="inlineStr">
        <is>
          <t>US37954Y8306</t>
        </is>
      </c>
      <c r="G3106" t="inlineStr">
        <is>
          <t>TD</t>
        </is>
      </c>
      <c r="H3106" t="inlineStr">
        <is>
          <t>Sector</t>
        </is>
      </c>
      <c r="I3106" t="inlineStr">
        <is>
          <t>RV</t>
        </is>
      </c>
      <c r="J3106" t="inlineStr">
        <is>
          <t>MSCI</t>
        </is>
      </c>
      <c r="K3106" t="inlineStr"/>
      <c r="L3106" t="inlineStr">
        <is>
          <t>Global X - Copper Miners ETF</t>
        </is>
      </c>
      <c r="M3106" t="inlineStr">
        <is>
          <t>Global X - Copper Miners ETF</t>
        </is>
      </c>
      <c r="N3106" t="b">
        <v>0</v>
      </c>
      <c r="O3106" t="n">
        <v>73.48258736</v>
      </c>
      <c r="P3106" t="n">
        <v>0.003955736326300474</v>
      </c>
      <c r="Q3106" t="n">
        <v>14.47670348167646</v>
      </c>
      <c r="R3106" t="n">
        <v>1063.785628277107</v>
      </c>
      <c r="S3106" t="n">
        <v>0.2906777401705</v>
      </c>
      <c r="T3106">
        <f>O3106*Q3106</f>
        <v/>
      </c>
      <c r="U3106">
        <f>O3106*P3106</f>
        <v/>
      </c>
    </row>
    <row r="3107">
      <c r="A3107" t="inlineStr">
        <is>
          <t>202606</t>
        </is>
      </c>
      <c r="B3107" t="inlineStr">
        <is>
          <t>Profuturo</t>
        </is>
      </c>
      <c r="C3107" t="inlineStr">
        <is>
          <t>F2</t>
        </is>
      </c>
      <c r="D3107" t="inlineStr">
        <is>
          <t>IN-FONDO2</t>
        </is>
      </c>
      <c r="E3107" t="inlineStr">
        <is>
          <t>5271112E8851</t>
        </is>
      </c>
      <c r="F3107" t="inlineStr">
        <is>
          <t>US4642888519</t>
        </is>
      </c>
      <c r="G3107" t="inlineStr">
        <is>
          <t>TD</t>
        </is>
      </c>
      <c r="H3107" t="inlineStr">
        <is>
          <t>Sector</t>
        </is>
      </c>
      <c r="I3107" t="inlineStr">
        <is>
          <t>RV</t>
        </is>
      </c>
      <c r="J3107" t="inlineStr">
        <is>
          <t>MSCI</t>
        </is>
      </c>
      <c r="K3107" t="inlineStr"/>
      <c r="L3107" t="inlineStr">
        <is>
          <t>BlackRock - iShares US Oil &amp; Gas Exploration and Production</t>
        </is>
      </c>
      <c r="M3107" t="inlineStr">
        <is>
          <t>BlackRock - iShares US Oil &amp; Gas Exploration and Production</t>
        </is>
      </c>
      <c r="N3107" t="b">
        <v>0</v>
      </c>
      <c r="O3107" t="n">
        <v>243.5435075</v>
      </c>
      <c r="P3107" t="n">
        <v>2.826290296794068e-08</v>
      </c>
      <c r="Q3107" t="n">
        <v>0.0001034329975630413</v>
      </c>
      <c r="R3107" t="n">
        <v>0.02519043501774203</v>
      </c>
      <c r="S3107" t="n">
        <v>6.883246520944433e-06</v>
      </c>
      <c r="T3107">
        <f>O3107*Q3107</f>
        <v/>
      </c>
      <c r="U3107">
        <f>O3107*P3107</f>
        <v/>
      </c>
    </row>
    <row r="3108">
      <c r="A3108" t="inlineStr">
        <is>
          <t>202606</t>
        </is>
      </c>
      <c r="B3108" t="inlineStr">
        <is>
          <t>Profuturo</t>
        </is>
      </c>
      <c r="C3108" t="inlineStr">
        <is>
          <t>F2</t>
        </is>
      </c>
      <c r="D3108" t="inlineStr">
        <is>
          <t>IN-FONDO2</t>
        </is>
      </c>
      <c r="E3108" t="inlineStr">
        <is>
          <t>5374702OSF6F</t>
        </is>
      </c>
      <c r="F3108" t="inlineStr"/>
      <c r="G3108" t="inlineStr">
        <is>
          <t>ALT</t>
        </is>
      </c>
      <c r="H3108" t="inlineStr">
        <is>
          <t>Sector</t>
        </is>
      </c>
      <c r="I3108" t="inlineStr">
        <is>
          <t>Alts</t>
        </is>
      </c>
      <c r="J3108" t="inlineStr">
        <is>
          <t>Proxies</t>
        </is>
      </c>
      <c r="K3108" t="inlineStr"/>
      <c r="L3108" t="inlineStr"/>
      <c r="M3108" t="inlineStr">
        <is>
          <t>nan</t>
        </is>
      </c>
      <c r="N3108" t="b">
        <v>0</v>
      </c>
      <c r="O3108" t="n">
        <v>33.99381014</v>
      </c>
      <c r="P3108" t="n">
        <v>0.01794352255871543</v>
      </c>
      <c r="Q3108" t="n">
        <v>65.66743434647327</v>
      </c>
      <c r="R3108" t="n">
        <v>2232.286295554928</v>
      </c>
      <c r="S3108" t="n">
        <v>0.6099686991037793</v>
      </c>
      <c r="T3108">
        <f>O3108*Q3108</f>
        <v/>
      </c>
      <c r="U3108">
        <f>O3108*P3108</f>
        <v/>
      </c>
    </row>
    <row r="3109">
      <c r="A3109" t="inlineStr">
        <is>
          <t>202606</t>
        </is>
      </c>
      <c r="B3109" t="inlineStr">
        <is>
          <t>Profuturo</t>
        </is>
      </c>
      <c r="C3109" t="inlineStr">
        <is>
          <t>F2</t>
        </is>
      </c>
      <c r="D3109" t="inlineStr">
        <is>
          <t>IN-FONDO2</t>
        </is>
      </c>
      <c r="E3109" t="inlineStr">
        <is>
          <t>4871412CLPEF</t>
        </is>
      </c>
      <c r="F3109" t="inlineStr">
        <is>
          <t>PRIVFAECLPEF</t>
        </is>
      </c>
      <c r="G3109" t="inlineStr">
        <is>
          <t>ALT</t>
        </is>
      </c>
      <c r="H3109" t="inlineStr">
        <is>
          <t>Sector</t>
        </is>
      </c>
      <c r="I3109" t="inlineStr">
        <is>
          <t>Alts</t>
        </is>
      </c>
      <c r="J3109" t="inlineStr">
        <is>
          <t>Proxies</t>
        </is>
      </c>
      <c r="K3109" t="inlineStr"/>
      <c r="L3109" t="inlineStr">
        <is>
          <t>Carlyle Peru</t>
        </is>
      </c>
      <c r="M3109" t="inlineStr">
        <is>
          <t>Carlyle Peru</t>
        </is>
      </c>
      <c r="N3109" t="b">
        <v>0</v>
      </c>
      <c r="O3109" t="n">
        <v>54.42744687</v>
      </c>
      <c r="P3109" t="n">
        <v>0.002203682003137098</v>
      </c>
      <c r="Q3109" t="n">
        <v>8.064756671271457</v>
      </c>
      <c r="R3109" t="n">
        <v>438.9441152451053</v>
      </c>
      <c r="S3109" t="n">
        <v>0.1199407851441196</v>
      </c>
      <c r="T3109">
        <f>O3109*Q3109</f>
        <v/>
      </c>
      <c r="U3109">
        <f>O3109*P3109</f>
        <v/>
      </c>
    </row>
    <row r="3110">
      <c r="A3110" t="inlineStr">
        <is>
          <t>202606</t>
        </is>
      </c>
      <c r="B3110" t="inlineStr">
        <is>
          <t>Profuturo</t>
        </is>
      </c>
      <c r="C3110" t="inlineStr">
        <is>
          <t>F3</t>
        </is>
      </c>
      <c r="D3110" t="inlineStr">
        <is>
          <t>IN-FONDO3</t>
        </is>
      </c>
      <c r="E3110" t="inlineStr">
        <is>
          <t>4871412CLPEF</t>
        </is>
      </c>
      <c r="F3110" t="inlineStr">
        <is>
          <t>PRIVFAECLPEF</t>
        </is>
      </c>
      <c r="G3110" t="inlineStr">
        <is>
          <t>ALT</t>
        </is>
      </c>
      <c r="H3110" t="inlineStr">
        <is>
          <t>Sector</t>
        </is>
      </c>
      <c r="I3110" t="inlineStr">
        <is>
          <t>Alts</t>
        </is>
      </c>
      <c r="J3110" t="inlineStr">
        <is>
          <t>Proxies</t>
        </is>
      </c>
      <c r="K3110" t="inlineStr"/>
      <c r="L3110" t="inlineStr">
        <is>
          <t>Carlyle Peru</t>
        </is>
      </c>
      <c r="M3110" t="inlineStr">
        <is>
          <t>Carlyle Peru</t>
        </is>
      </c>
      <c r="N3110" t="b">
        <v>0</v>
      </c>
      <c r="O3110" t="n">
        <v>54.42744687</v>
      </c>
      <c r="P3110" t="n">
        <v>0.003580013112737986</v>
      </c>
      <c r="Q3110" t="n">
        <v>3.450813643334342</v>
      </c>
      <c r="R3110" t="n">
        <v>187.818976230851</v>
      </c>
      <c r="S3110" t="n">
        <v>0.1948509734874501</v>
      </c>
      <c r="T3110">
        <f>O3110*Q3110</f>
        <v/>
      </c>
      <c r="U3110">
        <f>O3110*P3110</f>
        <v/>
      </c>
    </row>
    <row r="3111">
      <c r="A3111" t="inlineStr">
        <is>
          <t>202606</t>
        </is>
      </c>
      <c r="B3111" t="inlineStr">
        <is>
          <t>Profuturo</t>
        </is>
      </c>
      <c r="C3111" t="inlineStr">
        <is>
          <t>F2</t>
        </is>
      </c>
      <c r="D3111" t="inlineStr">
        <is>
          <t>IN-FONDO2</t>
        </is>
      </c>
      <c r="E3111" t="inlineStr">
        <is>
          <t>5374232CSOF3</t>
        </is>
      </c>
      <c r="F3111" t="inlineStr"/>
      <c r="G3111" t="inlineStr">
        <is>
          <t>ALT</t>
        </is>
      </c>
      <c r="H3111" t="inlineStr">
        <is>
          <t>Sector</t>
        </is>
      </c>
      <c r="I3111" t="inlineStr">
        <is>
          <t>Alts</t>
        </is>
      </c>
      <c r="J3111" t="inlineStr">
        <is>
          <t>Proxies</t>
        </is>
      </c>
      <c r="K3111" t="inlineStr"/>
      <c r="L3111" t="inlineStr"/>
      <c r="M3111" t="inlineStr">
        <is>
          <t>nan</t>
        </is>
      </c>
      <c r="N3111" t="b">
        <v>0</v>
      </c>
      <c r="O3111" t="n">
        <v>94.32351168</v>
      </c>
      <c r="P3111" t="n">
        <v>0.002499350292403796</v>
      </c>
      <c r="Q3111" t="n">
        <v>9.146806079921401</v>
      </c>
      <c r="R3111" t="n">
        <v>862.7588701141613</v>
      </c>
      <c r="S3111" t="n">
        <v>0.2357474964979609</v>
      </c>
      <c r="T3111">
        <f>O3111*Q3111</f>
        <v/>
      </c>
      <c r="U3111">
        <f>O3111*P3111</f>
        <v/>
      </c>
    </row>
    <row r="3112">
      <c r="A3112" t="inlineStr">
        <is>
          <t>202606</t>
        </is>
      </c>
      <c r="B3112" t="inlineStr">
        <is>
          <t>Profuturo</t>
        </is>
      </c>
      <c r="C3112" t="inlineStr">
        <is>
          <t>F2</t>
        </is>
      </c>
      <c r="D3112" t="inlineStr">
        <is>
          <t>IN-FONDO2</t>
        </is>
      </c>
      <c r="E3112" t="inlineStr">
        <is>
          <t>5374224AEPF3</t>
        </is>
      </c>
      <c r="F3112" t="inlineStr"/>
      <c r="G3112" t="inlineStr">
        <is>
          <t>ALT</t>
        </is>
      </c>
      <c r="H3112" t="inlineStr">
        <is>
          <t>Sector</t>
        </is>
      </c>
      <c r="I3112" t="inlineStr">
        <is>
          <t>Alts</t>
        </is>
      </c>
      <c r="J3112" t="inlineStr">
        <is>
          <t>Proxies</t>
        </is>
      </c>
      <c r="K3112" t="inlineStr"/>
      <c r="L3112" t="inlineStr"/>
      <c r="M3112" t="inlineStr">
        <is>
          <t>nan</t>
        </is>
      </c>
      <c r="N3112" t="b">
        <v>0</v>
      </c>
      <c r="O3112" t="n">
        <v>91.45506261</v>
      </c>
      <c r="P3112" t="n">
        <v>0.006382049605616358</v>
      </c>
      <c r="Q3112" t="n">
        <v>23.35621793889006</v>
      </c>
      <c r="R3112" t="n">
        <v>2136.044373933996</v>
      </c>
      <c r="S3112" t="n">
        <v>0.5836707462617698</v>
      </c>
      <c r="T3112">
        <f>O3112*Q3112</f>
        <v/>
      </c>
      <c r="U3112">
        <f>O3112*P3112</f>
        <v/>
      </c>
    </row>
    <row r="3113">
      <c r="A3113" t="inlineStr">
        <is>
          <t>202606</t>
        </is>
      </c>
      <c r="B3113" t="inlineStr">
        <is>
          <t>Profuturo</t>
        </is>
      </c>
      <c r="C3113" t="inlineStr">
        <is>
          <t>F3</t>
        </is>
      </c>
      <c r="D3113" t="inlineStr">
        <is>
          <t>IN-FONDO3</t>
        </is>
      </c>
      <c r="E3113" t="inlineStr">
        <is>
          <t>5374224AEPF3</t>
        </is>
      </c>
      <c r="F3113" t="inlineStr"/>
      <c r="G3113" t="inlineStr">
        <is>
          <t>ALT</t>
        </is>
      </c>
      <c r="H3113" t="inlineStr">
        <is>
          <t>Sector</t>
        </is>
      </c>
      <c r="I3113" t="inlineStr">
        <is>
          <t>Alts</t>
        </is>
      </c>
      <c r="J3113" t="inlineStr">
        <is>
          <t>Proxies</t>
        </is>
      </c>
      <c r="K3113" t="inlineStr"/>
      <c r="L3113" t="inlineStr"/>
      <c r="M3113" t="inlineStr">
        <is>
          <t>nan</t>
        </is>
      </c>
      <c r="N3113" t="b">
        <v>0</v>
      </c>
      <c r="O3113" t="n">
        <v>91.45506261</v>
      </c>
      <c r="P3113" t="n">
        <v>0.002999978916633003</v>
      </c>
      <c r="Q3113" t="n">
        <v>2.891712362281007</v>
      </c>
      <c r="R3113" t="n">
        <v>264.4617351425205</v>
      </c>
      <c r="S3113" t="n">
        <v>0.2743632596493513</v>
      </c>
      <c r="T3113">
        <f>O3113*Q3113</f>
        <v/>
      </c>
      <c r="U3113">
        <f>O3113*P3113</f>
        <v/>
      </c>
    </row>
    <row r="3114">
      <c r="A3114" t="inlineStr">
        <is>
          <t>202606</t>
        </is>
      </c>
      <c r="B3114" t="inlineStr">
        <is>
          <t>Profuturo</t>
        </is>
      </c>
      <c r="C3114" t="inlineStr">
        <is>
          <t>F3</t>
        </is>
      </c>
      <c r="D3114" t="inlineStr">
        <is>
          <t>IN-FONDO3</t>
        </is>
      </c>
      <c r="E3114" t="inlineStr">
        <is>
          <t>5373914ICGVI</t>
        </is>
      </c>
      <c r="F3114" t="inlineStr"/>
      <c r="G3114" t="inlineStr">
        <is>
          <t>ALT</t>
        </is>
      </c>
      <c r="H3114" t="inlineStr">
        <is>
          <t>Sector</t>
        </is>
      </c>
      <c r="I3114" t="inlineStr">
        <is>
          <t>Alts</t>
        </is>
      </c>
      <c r="J3114" t="inlineStr">
        <is>
          <t>Proxies</t>
        </is>
      </c>
      <c r="K3114" t="inlineStr"/>
      <c r="L3114" t="inlineStr"/>
      <c r="M3114" t="inlineStr">
        <is>
          <t>nan</t>
        </is>
      </c>
      <c r="N3114" t="b">
        <v>0</v>
      </c>
      <c r="O3114" t="n">
        <v>33.99381014</v>
      </c>
      <c r="P3114" t="n">
        <v>0.0009735569673045519</v>
      </c>
      <c r="Q3114" t="n">
        <v>0.9384221676127791</v>
      </c>
      <c r="R3114" t="n">
        <v>31.90054499699607</v>
      </c>
      <c r="S3114" t="n">
        <v>0.03309491070702512</v>
      </c>
      <c r="T3114">
        <f>O3114*Q3114</f>
        <v/>
      </c>
      <c r="U3114">
        <f>O3114*P3114</f>
        <v/>
      </c>
    </row>
    <row r="3115">
      <c r="A3115" t="inlineStr">
        <is>
          <t>202606</t>
        </is>
      </c>
      <c r="B3115" t="inlineStr">
        <is>
          <t>Profuturo</t>
        </is>
      </c>
      <c r="C3115" t="inlineStr">
        <is>
          <t>F2</t>
        </is>
      </c>
      <c r="D3115" t="inlineStr">
        <is>
          <t>IN-FONDO2</t>
        </is>
      </c>
      <c r="E3115" t="inlineStr">
        <is>
          <t>5373914ICGVI</t>
        </is>
      </c>
      <c r="F3115" t="inlineStr"/>
      <c r="G3115" t="inlineStr">
        <is>
          <t>ALT</t>
        </is>
      </c>
      <c r="H3115" t="inlineStr">
        <is>
          <t>Sector</t>
        </is>
      </c>
      <c r="I3115" t="inlineStr">
        <is>
          <t>Alts</t>
        </is>
      </c>
      <c r="J3115" t="inlineStr">
        <is>
          <t>Proxies</t>
        </is>
      </c>
      <c r="K3115" t="inlineStr"/>
      <c r="L3115" t="inlineStr"/>
      <c r="M3115" t="inlineStr">
        <is>
          <t>nan</t>
        </is>
      </c>
      <c r="N3115" t="b">
        <v>0</v>
      </c>
      <c r="O3115" t="n">
        <v>33.99381014</v>
      </c>
      <c r="P3115" t="n">
        <v>0.0002568318403679918</v>
      </c>
      <c r="Q3115" t="n">
        <v>0.9399206850417</v>
      </c>
      <c r="R3115" t="n">
        <v>31.95148531396629</v>
      </c>
      <c r="S3115" t="n">
        <v>0.008730692819376301</v>
      </c>
      <c r="T3115">
        <f>O3115*Q3115</f>
        <v/>
      </c>
      <c r="U3115">
        <f>O3115*P3115</f>
        <v/>
      </c>
    </row>
    <row r="3116">
      <c r="A3116" t="inlineStr">
        <is>
          <t>202606</t>
        </is>
      </c>
      <c r="B3116" t="inlineStr">
        <is>
          <t>Profuturo</t>
        </is>
      </c>
      <c r="C3116" t="inlineStr">
        <is>
          <t>F2</t>
        </is>
      </c>
      <c r="D3116" t="inlineStr">
        <is>
          <t>IN-FONDO2</t>
        </is>
      </c>
      <c r="E3116" t="inlineStr">
        <is>
          <t>5374442FREO3</t>
        </is>
      </c>
      <c r="F3116" t="inlineStr"/>
      <c r="G3116" t="inlineStr">
        <is>
          <t>ALT</t>
        </is>
      </c>
      <c r="H3116" t="inlineStr">
        <is>
          <t>Sector</t>
        </is>
      </c>
      <c r="I3116" t="inlineStr">
        <is>
          <t>Alts</t>
        </is>
      </c>
      <c r="J3116" t="inlineStr">
        <is>
          <t>Proxies</t>
        </is>
      </c>
      <c r="K3116" t="inlineStr"/>
      <c r="L3116" t="inlineStr"/>
      <c r="M3116" t="inlineStr">
        <is>
          <t>nan</t>
        </is>
      </c>
      <c r="N3116" t="b">
        <v>0</v>
      </c>
      <c r="O3116" t="n">
        <v>7.09780349</v>
      </c>
      <c r="P3116" t="n">
        <v>0.009368352035531659</v>
      </c>
      <c r="Q3116" t="n">
        <v>34.28510986150347</v>
      </c>
      <c r="R3116" t="n">
        <v>243.3489724300128</v>
      </c>
      <c r="S3116" t="n">
        <v>0.06649472177334521</v>
      </c>
      <c r="T3116">
        <f>O3116*Q3116</f>
        <v/>
      </c>
      <c r="U3116">
        <f>O3116*P3116</f>
        <v/>
      </c>
    </row>
    <row r="3117">
      <c r="A3117" t="inlineStr">
        <is>
          <t>202606</t>
        </is>
      </c>
      <c r="B3117" t="inlineStr">
        <is>
          <t>Profuturo</t>
        </is>
      </c>
      <c r="C3117" t="inlineStr">
        <is>
          <t>F2</t>
        </is>
      </c>
      <c r="D3117" t="inlineStr">
        <is>
          <t>IN-FONDO2</t>
        </is>
      </c>
      <c r="E3117" t="inlineStr">
        <is>
          <t>5370964ALT08</t>
        </is>
      </c>
      <c r="F3117" t="inlineStr"/>
      <c r="G3117" t="inlineStr">
        <is>
          <t>ALT</t>
        </is>
      </c>
      <c r="H3117" t="inlineStr">
        <is>
          <t>Sector</t>
        </is>
      </c>
      <c r="I3117" t="inlineStr">
        <is>
          <t>Alts</t>
        </is>
      </c>
      <c r="J3117" t="inlineStr">
        <is>
          <t>Proxies</t>
        </is>
      </c>
      <c r="K3117" t="inlineStr"/>
      <c r="L3117" t="inlineStr"/>
      <c r="M3117" t="inlineStr">
        <is>
          <t>nan</t>
        </is>
      </c>
      <c r="N3117" t="b">
        <v>0</v>
      </c>
      <c r="O3117" t="n">
        <v>33.99381014</v>
      </c>
      <c r="P3117" t="n">
        <v>0.003333679730295636</v>
      </c>
      <c r="Q3117" t="n">
        <v>12.20017942993181</v>
      </c>
      <c r="R3117" t="n">
        <v>414.7305832150354</v>
      </c>
      <c r="S3117" t="n">
        <v>0.1133244758192362</v>
      </c>
      <c r="T3117">
        <f>O3117*Q3117</f>
        <v/>
      </c>
      <c r="U3117">
        <f>O3117*P3117</f>
        <v/>
      </c>
    </row>
    <row r="3118">
      <c r="A3118" t="inlineStr">
        <is>
          <t>202606</t>
        </is>
      </c>
      <c r="B3118" t="inlineStr">
        <is>
          <t>Profuturo</t>
        </is>
      </c>
      <c r="C3118" t="inlineStr">
        <is>
          <t>F3</t>
        </is>
      </c>
      <c r="D3118" t="inlineStr">
        <is>
          <t>IN-FONDO3</t>
        </is>
      </c>
      <c r="E3118" t="inlineStr">
        <is>
          <t>5370964ALT08</t>
        </is>
      </c>
      <c r="F3118" t="inlineStr"/>
      <c r="G3118" t="inlineStr">
        <is>
          <t>ALT</t>
        </is>
      </c>
      <c r="H3118" t="inlineStr">
        <is>
          <t>Sector</t>
        </is>
      </c>
      <c r="I3118" t="inlineStr">
        <is>
          <t>Alts</t>
        </is>
      </c>
      <c r="J3118" t="inlineStr">
        <is>
          <t>Proxies</t>
        </is>
      </c>
      <c r="K3118" t="inlineStr"/>
      <c r="L3118" t="inlineStr"/>
      <c r="M3118" t="inlineStr">
        <is>
          <t>nan</t>
        </is>
      </c>
      <c r="N3118" t="b">
        <v>0</v>
      </c>
      <c r="O3118" t="n">
        <v>33.99381014</v>
      </c>
      <c r="P3118" t="n">
        <v>0.01263677869356482</v>
      </c>
      <c r="Q3118" t="n">
        <v>12.18072865945442</v>
      </c>
      <c r="R3118" t="n">
        <v>414.0693774163502</v>
      </c>
      <c r="S3118" t="n">
        <v>0.4295722556902398</v>
      </c>
      <c r="T3118">
        <f>O3118*Q3118</f>
        <v/>
      </c>
      <c r="U3118">
        <f>O3118*P3118</f>
        <v/>
      </c>
    </row>
    <row r="3119">
      <c r="A3119" t="inlineStr">
        <is>
          <t>202606</t>
        </is>
      </c>
      <c r="B3119" t="inlineStr">
        <is>
          <t>Profuturo</t>
        </is>
      </c>
      <c r="C3119" t="inlineStr">
        <is>
          <t>F3</t>
        </is>
      </c>
      <c r="D3119" t="inlineStr">
        <is>
          <t>IN-FONDO3</t>
        </is>
      </c>
      <c r="E3119" t="inlineStr">
        <is>
          <t>5370964ALT10</t>
        </is>
      </c>
      <c r="F3119" t="inlineStr">
        <is>
          <t>PRIVFAEALT10</t>
        </is>
      </c>
      <c r="G3119" t="inlineStr">
        <is>
          <t>ALT</t>
        </is>
      </c>
      <c r="H3119" t="inlineStr">
        <is>
          <t>Sector</t>
        </is>
      </c>
      <c r="I3119" t="inlineStr">
        <is>
          <t>Alts</t>
        </is>
      </c>
      <c r="J3119" t="inlineStr">
        <is>
          <t>Proxies</t>
        </is>
      </c>
      <c r="K3119" t="inlineStr"/>
      <c r="L3119" t="inlineStr"/>
      <c r="M3119" t="inlineStr">
        <is>
          <t>nan</t>
        </is>
      </c>
      <c r="N3119" t="b">
        <v>0</v>
      </c>
      <c r="O3119" t="n">
        <v>33.99381014</v>
      </c>
      <c r="P3119" t="n">
        <v>0.0008274335794060248</v>
      </c>
      <c r="Q3119" t="n">
        <v>0.7975722420143702</v>
      </c>
      <c r="R3119" t="n">
        <v>27.11251936797063</v>
      </c>
      <c r="S3119" t="n">
        <v>0.02812762000178902</v>
      </c>
      <c r="T3119">
        <f>O3119*Q3119</f>
        <v/>
      </c>
      <c r="U3119">
        <f>O3119*P3119</f>
        <v/>
      </c>
    </row>
    <row r="3120">
      <c r="A3120" t="inlineStr">
        <is>
          <t>202606</t>
        </is>
      </c>
      <c r="B3120" t="inlineStr">
        <is>
          <t>Profuturo</t>
        </is>
      </c>
      <c r="C3120" t="inlineStr">
        <is>
          <t>F2</t>
        </is>
      </c>
      <c r="D3120" t="inlineStr">
        <is>
          <t>IN-FONDO2</t>
        </is>
      </c>
      <c r="E3120" t="inlineStr">
        <is>
          <t>5370964ALT10</t>
        </is>
      </c>
      <c r="F3120" t="inlineStr">
        <is>
          <t>PRIVFAEALT10</t>
        </is>
      </c>
      <c r="G3120" t="inlineStr">
        <is>
          <t>ALT</t>
        </is>
      </c>
      <c r="H3120" t="inlineStr">
        <is>
          <t>Sector</t>
        </is>
      </c>
      <c r="I3120" t="inlineStr">
        <is>
          <t>Alts</t>
        </is>
      </c>
      <c r="J3120" t="inlineStr">
        <is>
          <t>Proxies</t>
        </is>
      </c>
      <c r="K3120" t="inlineStr"/>
      <c r="L3120" t="inlineStr"/>
      <c r="M3120" t="inlineStr">
        <is>
          <t>nan</t>
        </is>
      </c>
      <c r="N3120" t="b">
        <v>0</v>
      </c>
      <c r="O3120" t="n">
        <v>33.99381014</v>
      </c>
      <c r="P3120" t="n">
        <v>0.0004428034081747037</v>
      </c>
      <c r="Q3120" t="n">
        <v>1.620515907038748</v>
      </c>
      <c r="R3120" t="n">
        <v>55.08751007272507</v>
      </c>
      <c r="S3120" t="n">
        <v>0.0150525749868358</v>
      </c>
      <c r="T3120">
        <f>O3120*Q3120</f>
        <v/>
      </c>
      <c r="U3120">
        <f>O3120*P3120</f>
        <v/>
      </c>
    </row>
    <row r="3121">
      <c r="A3121" t="inlineStr">
        <is>
          <t>202606</t>
        </is>
      </c>
      <c r="B3121" t="inlineStr">
        <is>
          <t>Profuturo</t>
        </is>
      </c>
      <c r="C3121" t="inlineStr">
        <is>
          <t>F3</t>
        </is>
      </c>
      <c r="D3121" t="inlineStr">
        <is>
          <t>IN-FONDO3</t>
        </is>
      </c>
      <c r="E3121" t="inlineStr">
        <is>
          <t>5371042HIXCB</t>
        </is>
      </c>
      <c r="F3121" t="inlineStr">
        <is>
          <t>PRIVFAEHIXCB</t>
        </is>
      </c>
      <c r="G3121" t="inlineStr">
        <is>
          <t>ALT</t>
        </is>
      </c>
      <c r="H3121" t="inlineStr">
        <is>
          <t>Sector</t>
        </is>
      </c>
      <c r="I3121" t="inlineStr">
        <is>
          <t>Alts</t>
        </is>
      </c>
      <c r="J3121" t="inlineStr">
        <is>
          <t>Proxies</t>
        </is>
      </c>
      <c r="K3121" t="inlineStr"/>
      <c r="L3121" t="inlineStr"/>
      <c r="M3121" t="inlineStr">
        <is>
          <t>nan</t>
        </is>
      </c>
      <c r="N3121" t="b">
        <v>0</v>
      </c>
      <c r="O3121" t="n">
        <v>22.26227133</v>
      </c>
      <c r="P3121" t="n">
        <v>0.0003584226614787383</v>
      </c>
      <c r="Q3121" t="n">
        <v>0.3454875083865535</v>
      </c>
      <c r="R3121" t="n">
        <v>7.691336652827104</v>
      </c>
      <c r="S3121" t="n">
        <v>0.007979302540660411</v>
      </c>
      <c r="T3121">
        <f>O3121*Q3121</f>
        <v/>
      </c>
      <c r="U3121">
        <f>O3121*P3121</f>
        <v/>
      </c>
    </row>
    <row r="3122">
      <c r="A3122" t="inlineStr">
        <is>
          <t>202606</t>
        </is>
      </c>
      <c r="B3122" t="inlineStr">
        <is>
          <t>Profuturo</t>
        </is>
      </c>
      <c r="C3122" t="inlineStr">
        <is>
          <t>F2</t>
        </is>
      </c>
      <c r="D3122" t="inlineStr">
        <is>
          <t>IN-FONDO2</t>
        </is>
      </c>
      <c r="E3122" t="inlineStr">
        <is>
          <t>5371042HIXCB</t>
        </is>
      </c>
      <c r="F3122" t="inlineStr">
        <is>
          <t>PRIVFAEHIXCB</t>
        </is>
      </c>
      <c r="G3122" t="inlineStr">
        <is>
          <t>ALT</t>
        </is>
      </c>
      <c r="H3122" t="inlineStr">
        <is>
          <t>Sector</t>
        </is>
      </c>
      <c r="I3122" t="inlineStr">
        <is>
          <t>Alts</t>
        </is>
      </c>
      <c r="J3122" t="inlineStr">
        <is>
          <t>Proxies</t>
        </is>
      </c>
      <c r="K3122" t="inlineStr"/>
      <c r="L3122" t="inlineStr"/>
      <c r="M3122" t="inlineStr">
        <is>
          <t>nan</t>
        </is>
      </c>
      <c r="N3122" t="b">
        <v>0</v>
      </c>
      <c r="O3122" t="n">
        <v>22.26227133</v>
      </c>
      <c r="P3122" t="n">
        <v>0.0003782234569294601</v>
      </c>
      <c r="Q3122" t="n">
        <v>1.384174369605471</v>
      </c>
      <c r="R3122" t="n">
        <v>30.81486538418871</v>
      </c>
      <c r="S3122" t="n">
        <v>0.008420113221534209</v>
      </c>
      <c r="T3122">
        <f>O3122*Q3122</f>
        <v/>
      </c>
      <c r="U3122">
        <f>O3122*P3122</f>
        <v/>
      </c>
    </row>
    <row r="3123">
      <c r="A3123" t="inlineStr">
        <is>
          <t>202606</t>
        </is>
      </c>
      <c r="B3123" t="inlineStr">
        <is>
          <t>Profuturo</t>
        </is>
      </c>
      <c r="C3123" t="inlineStr">
        <is>
          <t>F2</t>
        </is>
      </c>
      <c r="D3123" t="inlineStr">
        <is>
          <t>IN-FONDO2</t>
        </is>
      </c>
      <c r="E3123" t="inlineStr">
        <is>
          <t>5371242PAVIL</t>
        </is>
      </c>
      <c r="F3123" t="inlineStr">
        <is>
          <t>PRIVFAEPAVIL</t>
        </is>
      </c>
      <c r="G3123" t="inlineStr">
        <is>
          <t>ALT</t>
        </is>
      </c>
      <c r="H3123" t="inlineStr">
        <is>
          <t>Sector</t>
        </is>
      </c>
      <c r="I3123" t="inlineStr">
        <is>
          <t>Alts</t>
        </is>
      </c>
      <c r="J3123" t="inlineStr">
        <is>
          <t>Proxies</t>
        </is>
      </c>
      <c r="K3123" t="inlineStr"/>
      <c r="L3123" t="inlineStr"/>
      <c r="M3123" t="inlineStr">
        <is>
          <t>nan</t>
        </is>
      </c>
      <c r="N3123" t="b">
        <v>0</v>
      </c>
      <c r="O3123" t="n">
        <v>33.99381014</v>
      </c>
      <c r="P3123" t="n">
        <v>0.0004142251342174762</v>
      </c>
      <c r="Q3123" t="n">
        <v>1.515928754617539</v>
      </c>
      <c r="R3123" t="n">
        <v>51.53219427023527</v>
      </c>
      <c r="S3123" t="n">
        <v>0.0140810905678049</v>
      </c>
      <c r="T3123">
        <f>O3123*Q3123</f>
        <v/>
      </c>
      <c r="U3123">
        <f>O3123*P3123</f>
        <v/>
      </c>
    </row>
    <row r="3124">
      <c r="A3124" t="inlineStr">
        <is>
          <t>202606</t>
        </is>
      </c>
      <c r="B3124" t="inlineStr">
        <is>
          <t>Profuturo</t>
        </is>
      </c>
      <c r="C3124" t="inlineStr">
        <is>
          <t>F3</t>
        </is>
      </c>
      <c r="D3124" t="inlineStr">
        <is>
          <t>IN-FONDO3</t>
        </is>
      </c>
      <c r="E3124" t="inlineStr">
        <is>
          <t>5371242PAVIL</t>
        </is>
      </c>
      <c r="F3124" t="inlineStr">
        <is>
          <t>PRIVFAEPAVIL</t>
        </is>
      </c>
      <c r="G3124" t="inlineStr">
        <is>
          <t>ALT</t>
        </is>
      </c>
      <c r="H3124" t="inlineStr">
        <is>
          <t>Sector</t>
        </is>
      </c>
      <c r="I3124" t="inlineStr">
        <is>
          <t>Alts</t>
        </is>
      </c>
      <c r="J3124" t="inlineStr">
        <is>
          <t>Proxies</t>
        </is>
      </c>
      <c r="K3124" t="inlineStr"/>
      <c r="L3124" t="inlineStr"/>
      <c r="M3124" t="inlineStr">
        <is>
          <t>nan</t>
        </is>
      </c>
      <c r="N3124" t="b">
        <v>0</v>
      </c>
      <c r="O3124" t="n">
        <v>33.99381014</v>
      </c>
      <c r="P3124" t="n">
        <v>0.000392615819847811</v>
      </c>
      <c r="Q3124" t="n">
        <v>0.3784466662703206</v>
      </c>
      <c r="R3124" t="n">
        <v>12.86484412130922</v>
      </c>
      <c r="S3124" t="n">
        <v>0.01334650763786693</v>
      </c>
      <c r="T3124">
        <f>O3124*Q3124</f>
        <v/>
      </c>
      <c r="U3124">
        <f>O3124*P3124</f>
        <v/>
      </c>
    </row>
    <row r="3125">
      <c r="A3125" t="inlineStr">
        <is>
          <t>202606</t>
        </is>
      </c>
      <c r="B3125" t="inlineStr">
        <is>
          <t>Profuturo</t>
        </is>
      </c>
      <c r="C3125" t="inlineStr">
        <is>
          <t>F2</t>
        </is>
      </c>
      <c r="D3125" t="inlineStr">
        <is>
          <t>IN-FONDO2</t>
        </is>
      </c>
      <c r="E3125" t="inlineStr">
        <is>
          <t>5371254HIPVI</t>
        </is>
      </c>
      <c r="F3125" t="inlineStr">
        <is>
          <t>PRIVFAEHIPVI</t>
        </is>
      </c>
      <c r="G3125" t="inlineStr">
        <is>
          <t>ALT</t>
        </is>
      </c>
      <c r="H3125" t="inlineStr">
        <is>
          <t>Sector</t>
        </is>
      </c>
      <c r="I3125" t="inlineStr">
        <is>
          <t>Alts</t>
        </is>
      </c>
      <c r="J3125" t="inlineStr">
        <is>
          <t>Proxies</t>
        </is>
      </c>
      <c r="K3125" t="inlineStr"/>
      <c r="L3125" t="inlineStr"/>
      <c r="M3125" t="inlineStr">
        <is>
          <t>nan</t>
        </is>
      </c>
      <c r="N3125" t="b">
        <v>0</v>
      </c>
      <c r="O3125" t="n">
        <v>33.99381014</v>
      </c>
      <c r="P3125" t="n">
        <v>0.0003659209337807932</v>
      </c>
      <c r="Q3125" t="n">
        <v>1.339151151420887</v>
      </c>
      <c r="R3125" t="n">
        <v>45.52284999016403</v>
      </c>
      <c r="S3125" t="n">
        <v>0.0124390467491958</v>
      </c>
      <c r="T3125">
        <f>O3125*Q3125</f>
        <v/>
      </c>
      <c r="U3125">
        <f>O3125*P3125</f>
        <v/>
      </c>
    </row>
    <row r="3126">
      <c r="A3126" t="inlineStr">
        <is>
          <t>202606</t>
        </is>
      </c>
      <c r="B3126" t="inlineStr">
        <is>
          <t>Profuturo</t>
        </is>
      </c>
      <c r="C3126" t="inlineStr">
        <is>
          <t>F3</t>
        </is>
      </c>
      <c r="D3126" t="inlineStr">
        <is>
          <t>IN-FONDO3</t>
        </is>
      </c>
      <c r="E3126" t="inlineStr">
        <is>
          <t>5371254HIPVI</t>
        </is>
      </c>
      <c r="F3126" t="inlineStr">
        <is>
          <t>PRIVFAEHIPVI</t>
        </is>
      </c>
      <c r="G3126" t="inlineStr">
        <is>
          <t>ALT</t>
        </is>
      </c>
      <c r="H3126" t="inlineStr">
        <is>
          <t>Sector</t>
        </is>
      </c>
      <c r="I3126" t="inlineStr">
        <is>
          <t>Alts</t>
        </is>
      </c>
      <c r="J3126" t="inlineStr">
        <is>
          <t>Proxies</t>
        </is>
      </c>
      <c r="K3126" t="inlineStr"/>
      <c r="L3126" t="inlineStr"/>
      <c r="M3126" t="inlineStr">
        <is>
          <t>nan</t>
        </is>
      </c>
      <c r="N3126" t="b">
        <v>0</v>
      </c>
      <c r="O3126" t="n">
        <v>33.99381014</v>
      </c>
      <c r="P3126" t="n">
        <v>0.0006668626031043676</v>
      </c>
      <c r="Q3126" t="n">
        <v>0.6427961285488251</v>
      </c>
      <c r="R3126" t="n">
        <v>21.85108955261579</v>
      </c>
      <c r="S3126" t="n">
        <v>0.02266920071939605</v>
      </c>
      <c r="T3126">
        <f>O3126*Q3126</f>
        <v/>
      </c>
      <c r="U3126">
        <f>O3126*P3126</f>
        <v/>
      </c>
    </row>
    <row r="3127">
      <c r="A3127" t="inlineStr">
        <is>
          <t>202606</t>
        </is>
      </c>
      <c r="B3127" t="inlineStr">
        <is>
          <t>Profuturo</t>
        </is>
      </c>
      <c r="C3127" t="inlineStr">
        <is>
          <t>F3</t>
        </is>
      </c>
      <c r="D3127" t="inlineStr">
        <is>
          <t>IN-FONDO3</t>
        </is>
      </c>
      <c r="E3127" t="inlineStr">
        <is>
          <t>5373652HIP7C</t>
        </is>
      </c>
      <c r="F3127" t="inlineStr"/>
      <c r="G3127" t="inlineStr">
        <is>
          <t>ALT</t>
        </is>
      </c>
      <c r="H3127" t="inlineStr">
        <is>
          <t>Sector</t>
        </is>
      </c>
      <c r="I3127" t="inlineStr">
        <is>
          <t>Alts</t>
        </is>
      </c>
      <c r="J3127" t="inlineStr">
        <is>
          <t>Proxies</t>
        </is>
      </c>
      <c r="K3127" t="inlineStr"/>
      <c r="L3127" t="inlineStr"/>
      <c r="M3127" t="inlineStr">
        <is>
          <t>nan</t>
        </is>
      </c>
      <c r="N3127" t="b">
        <v>0</v>
      </c>
      <c r="O3127" t="n">
        <v>33.99381014</v>
      </c>
      <c r="P3127" t="n">
        <v>0.02047770750707647</v>
      </c>
      <c r="Q3127" t="n">
        <v>19.73868536911176</v>
      </c>
      <c r="R3127" t="n">
        <v>670.9931228507811</v>
      </c>
      <c r="S3127" t="n">
        <v>0.6961153010980103</v>
      </c>
      <c r="T3127">
        <f>O3127*Q3127</f>
        <v/>
      </c>
      <c r="U3127">
        <f>O3127*P3127</f>
        <v/>
      </c>
    </row>
    <row r="3128">
      <c r="A3128" t="inlineStr">
        <is>
          <t>202606</t>
        </is>
      </c>
      <c r="B3128" t="inlineStr">
        <is>
          <t>Profuturo</t>
        </is>
      </c>
      <c r="C3128" t="inlineStr">
        <is>
          <t>F2</t>
        </is>
      </c>
      <c r="D3128" t="inlineStr">
        <is>
          <t>IN-FONDO2</t>
        </is>
      </c>
      <c r="E3128" t="inlineStr">
        <is>
          <t>5373652HIP7C</t>
        </is>
      </c>
      <c r="F3128" t="inlineStr"/>
      <c r="G3128" t="inlineStr">
        <is>
          <t>ALT</t>
        </is>
      </c>
      <c r="H3128" t="inlineStr">
        <is>
          <t>Sector</t>
        </is>
      </c>
      <c r="I3128" t="inlineStr">
        <is>
          <t>Alts</t>
        </is>
      </c>
      <c r="J3128" t="inlineStr">
        <is>
          <t>Proxies</t>
        </is>
      </c>
      <c r="K3128" t="inlineStr"/>
      <c r="L3128" t="inlineStr"/>
      <c r="M3128" t="inlineStr">
        <is>
          <t>nan</t>
        </is>
      </c>
      <c r="N3128" t="b">
        <v>0</v>
      </c>
      <c r="O3128" t="n">
        <v>33.99381014</v>
      </c>
      <c r="P3128" t="n">
        <v>0.005402177255349717</v>
      </c>
      <c r="Q3128" t="n">
        <v>19.77020504657726</v>
      </c>
      <c r="R3128" t="n">
        <v>672.0645967822173</v>
      </c>
      <c r="S3128" t="n">
        <v>0.1836405879609846</v>
      </c>
      <c r="T3128">
        <f>O3128*Q3128</f>
        <v/>
      </c>
      <c r="U3128">
        <f>O3128*P3128</f>
        <v/>
      </c>
    </row>
    <row r="3129">
      <c r="A3129" t="inlineStr">
        <is>
          <t>202606</t>
        </is>
      </c>
      <c r="B3129" t="inlineStr">
        <is>
          <t>Profuturo</t>
        </is>
      </c>
      <c r="C3129" t="inlineStr">
        <is>
          <t>F2</t>
        </is>
      </c>
      <c r="D3129" t="inlineStr">
        <is>
          <t>IN-FONDO2</t>
        </is>
      </c>
      <c r="E3129" t="inlineStr">
        <is>
          <t>5375172CDRXI</t>
        </is>
      </c>
      <c r="F3129" t="inlineStr"/>
      <c r="G3129" t="inlineStr">
        <is>
          <t>ALT</t>
        </is>
      </c>
      <c r="H3129" t="inlineStr">
        <is>
          <t>Sector</t>
        </is>
      </c>
      <c r="I3129" t="inlineStr">
        <is>
          <t>Alts</t>
        </is>
      </c>
      <c r="J3129" t="inlineStr">
        <is>
          <t>Proxies</t>
        </is>
      </c>
      <c r="K3129" t="inlineStr"/>
      <c r="L3129" t="inlineStr"/>
      <c r="M3129" t="inlineStr">
        <is>
          <t>nan</t>
        </is>
      </c>
      <c r="N3129" t="b">
        <v>0</v>
      </c>
      <c r="O3129" t="n">
        <v>22.26227133</v>
      </c>
      <c r="P3129" t="n">
        <v>0.00587842111677613</v>
      </c>
      <c r="Q3129" t="n">
        <v>21.51310209484607</v>
      </c>
      <c r="R3129" t="n">
        <v>478.9305159854546</v>
      </c>
      <c r="S3129" t="n">
        <v>0.1308670058936718</v>
      </c>
      <c r="T3129">
        <f>O3129*Q3129</f>
        <v/>
      </c>
      <c r="U3129">
        <f>O3129*P3129</f>
        <v/>
      </c>
    </row>
    <row r="3130">
      <c r="A3130" t="inlineStr">
        <is>
          <t>202606</t>
        </is>
      </c>
      <c r="B3130" t="inlineStr">
        <is>
          <t>Profuturo</t>
        </is>
      </c>
      <c r="C3130" t="inlineStr">
        <is>
          <t>F2</t>
        </is>
      </c>
      <c r="D3130" t="inlineStr">
        <is>
          <t>IN-FONDO2</t>
        </is>
      </c>
      <c r="E3130" t="inlineStr">
        <is>
          <t>5374212PGD16</t>
        </is>
      </c>
      <c r="F3130" t="inlineStr">
        <is>
          <t>PRIVFAEPGM7</t>
        </is>
      </c>
      <c r="G3130" t="inlineStr">
        <is>
          <t>ALT</t>
        </is>
      </c>
      <c r="H3130" t="inlineStr">
        <is>
          <t>Sector</t>
        </is>
      </c>
      <c r="I3130" t="inlineStr">
        <is>
          <t>Alts</t>
        </is>
      </c>
      <c r="J3130" t="inlineStr">
        <is>
          <t>Proxies</t>
        </is>
      </c>
      <c r="K3130" t="inlineStr"/>
      <c r="L3130" t="inlineStr"/>
      <c r="M3130" t="inlineStr">
        <is>
          <t>nan</t>
        </is>
      </c>
      <c r="N3130" t="b">
        <v>0</v>
      </c>
      <c r="O3130" t="n">
        <v>33.99381014</v>
      </c>
      <c r="P3130" t="n">
        <v>0.005607576413892265</v>
      </c>
      <c r="Q3130" t="n">
        <v>20.52189890792905</v>
      </c>
      <c r="R3130" t="n">
        <v>697.6175351884135</v>
      </c>
      <c r="S3130" t="n">
        <v>0.1906228879593957</v>
      </c>
      <c r="T3130">
        <f>O3130*Q3130</f>
        <v/>
      </c>
      <c r="U3130">
        <f>O3130*P3130</f>
        <v/>
      </c>
    </row>
    <row r="3131">
      <c r="A3131" t="inlineStr">
        <is>
          <t>202606</t>
        </is>
      </c>
      <c r="B3131" t="inlineStr">
        <is>
          <t>Profuturo</t>
        </is>
      </c>
      <c r="C3131" t="inlineStr">
        <is>
          <t>F3</t>
        </is>
      </c>
      <c r="D3131" t="inlineStr">
        <is>
          <t>IN-FONDO3</t>
        </is>
      </c>
      <c r="E3131" t="inlineStr">
        <is>
          <t>5374212PGD16</t>
        </is>
      </c>
      <c r="F3131" t="inlineStr">
        <is>
          <t>PRIVFAEPGM7</t>
        </is>
      </c>
      <c r="G3131" t="inlineStr">
        <is>
          <t>ALT</t>
        </is>
      </c>
      <c r="H3131" t="inlineStr">
        <is>
          <t>Sector</t>
        </is>
      </c>
      <c r="I3131" t="inlineStr">
        <is>
          <t>Alts</t>
        </is>
      </c>
      <c r="J3131" t="inlineStr">
        <is>
          <t>Proxies</t>
        </is>
      </c>
      <c r="K3131" t="inlineStr"/>
      <c r="L3131" t="inlineStr"/>
      <c r="M3131" t="inlineStr">
        <is>
          <t>nan</t>
        </is>
      </c>
      <c r="N3131" t="b">
        <v>0</v>
      </c>
      <c r="O3131" t="n">
        <v>33.99381014</v>
      </c>
      <c r="P3131" t="n">
        <v>0.005314075257888241</v>
      </c>
      <c r="Q3131" t="n">
        <v>5.122295037517734</v>
      </c>
      <c r="R3131" t="n">
        <v>174.126324986442</v>
      </c>
      <c r="S3131" t="n">
        <v>0.1806456653863244</v>
      </c>
      <c r="T3131">
        <f>O3131*Q3131</f>
        <v/>
      </c>
      <c r="U3131">
        <f>O3131*P3131</f>
        <v/>
      </c>
    </row>
    <row r="3132">
      <c r="A3132" t="inlineStr">
        <is>
          <t>202606</t>
        </is>
      </c>
      <c r="B3132" t="inlineStr">
        <is>
          <t>Profuturo</t>
        </is>
      </c>
      <c r="C3132" t="inlineStr">
        <is>
          <t>F3</t>
        </is>
      </c>
      <c r="D3132" t="inlineStr">
        <is>
          <t>IN-FONDO3</t>
        </is>
      </c>
      <c r="E3132" t="inlineStr">
        <is>
          <t>5370862TRGL1</t>
        </is>
      </c>
      <c r="F3132" t="inlineStr">
        <is>
          <t>PRIVFAATRGL1</t>
        </is>
      </c>
      <c r="G3132" t="inlineStr">
        <is>
          <t>ALT</t>
        </is>
      </c>
      <c r="H3132" t="inlineStr">
        <is>
          <t>Sector</t>
        </is>
      </c>
      <c r="I3132" t="inlineStr">
        <is>
          <t>Alts</t>
        </is>
      </c>
      <c r="J3132" t="inlineStr">
        <is>
          <t>Proxies</t>
        </is>
      </c>
      <c r="K3132" t="inlineStr"/>
      <c r="L3132" t="inlineStr"/>
      <c r="M3132" t="inlineStr">
        <is>
          <t>nan</t>
        </is>
      </c>
      <c r="N3132" t="b">
        <v>0</v>
      </c>
      <c r="O3132" t="n">
        <v>111.5193358</v>
      </c>
      <c r="P3132" t="n">
        <v>0.002742859473121484</v>
      </c>
      <c r="Q3132" t="n">
        <v>2.643872129383788</v>
      </c>
      <c r="R3132" t="n">
        <v>294.8428638090117</v>
      </c>
      <c r="S3132" t="n">
        <v>0.3058818666352459</v>
      </c>
      <c r="T3132">
        <f>O3132*Q3132</f>
        <v/>
      </c>
      <c r="U3132">
        <f>O3132*P3132</f>
        <v/>
      </c>
    </row>
    <row r="3133">
      <c r="A3133" t="inlineStr">
        <is>
          <t>202606</t>
        </is>
      </c>
      <c r="B3133" t="inlineStr">
        <is>
          <t>Profuturo</t>
        </is>
      </c>
      <c r="C3133" t="inlineStr">
        <is>
          <t>F2</t>
        </is>
      </c>
      <c r="D3133" t="inlineStr">
        <is>
          <t>IN-FONDO2</t>
        </is>
      </c>
      <c r="E3133" t="inlineStr">
        <is>
          <t>5370862TRGL1</t>
        </is>
      </c>
      <c r="F3133" t="inlineStr">
        <is>
          <t>PRIVFAATRGL1</t>
        </is>
      </c>
      <c r="G3133" t="inlineStr">
        <is>
          <t>ALT</t>
        </is>
      </c>
      <c r="H3133" t="inlineStr">
        <is>
          <t>Sector</t>
        </is>
      </c>
      <c r="I3133" t="inlineStr">
        <is>
          <t>Alts</t>
        </is>
      </c>
      <c r="J3133" t="inlineStr">
        <is>
          <t>Proxies</t>
        </is>
      </c>
      <c r="K3133" t="inlineStr"/>
      <c r="L3133" t="inlineStr"/>
      <c r="M3133" t="inlineStr">
        <is>
          <t>nan</t>
        </is>
      </c>
      <c r="N3133" t="b">
        <v>0</v>
      </c>
      <c r="O3133" t="n">
        <v>111.5193358</v>
      </c>
      <c r="P3133" t="n">
        <v>0.002225817294115136</v>
      </c>
      <c r="Q3133" t="n">
        <v>8.145764609500082</v>
      </c>
      <c r="R3133" t="n">
        <v>908.4102588345954</v>
      </c>
      <c r="S3133" t="n">
        <v>0.2482216662518732</v>
      </c>
      <c r="T3133">
        <f>O3133*Q3133</f>
        <v/>
      </c>
      <c r="U3133">
        <f>O3133*P3133</f>
        <v/>
      </c>
    </row>
    <row r="3134">
      <c r="A3134" t="inlineStr">
        <is>
          <t>202606</t>
        </is>
      </c>
      <c r="B3134" t="inlineStr">
        <is>
          <t>Profuturo</t>
        </is>
      </c>
      <c r="C3134" t="inlineStr">
        <is>
          <t>F2</t>
        </is>
      </c>
      <c r="D3134" t="inlineStr">
        <is>
          <t>IN-FONDO2</t>
        </is>
      </c>
      <c r="E3134" t="inlineStr">
        <is>
          <t>5370904PGD09</t>
        </is>
      </c>
      <c r="F3134" t="inlineStr">
        <is>
          <t>PRIVFADPGD09</t>
        </is>
      </c>
      <c r="G3134" t="inlineStr">
        <is>
          <t>ALT</t>
        </is>
      </c>
      <c r="H3134" t="inlineStr">
        <is>
          <t>Sector</t>
        </is>
      </c>
      <c r="I3134" t="inlineStr">
        <is>
          <t>Alts</t>
        </is>
      </c>
      <c r="J3134" t="inlineStr">
        <is>
          <t>Proxies</t>
        </is>
      </c>
      <c r="K3134" t="inlineStr"/>
      <c r="L3134" t="inlineStr"/>
      <c r="M3134" t="inlineStr">
        <is>
          <t>nan</t>
        </is>
      </c>
      <c r="N3134" t="b">
        <v>0</v>
      </c>
      <c r="O3134" t="n">
        <v>33.99381014</v>
      </c>
      <c r="P3134" t="n">
        <v>4.193024102990127e-05</v>
      </c>
      <c r="Q3134" t="n">
        <v>0.1534509927442006</v>
      </c>
      <c r="R3134" t="n">
        <v>5.216383913140874</v>
      </c>
      <c r="S3134" t="n">
        <v>0.001425368652694902</v>
      </c>
      <c r="T3134">
        <f>O3134*Q3134</f>
        <v/>
      </c>
      <c r="U3134">
        <f>O3134*P3134</f>
        <v/>
      </c>
    </row>
    <row r="3135">
      <c r="A3135" t="inlineStr">
        <is>
          <t>202606</t>
        </is>
      </c>
      <c r="B3135" t="inlineStr">
        <is>
          <t>Profuturo</t>
        </is>
      </c>
      <c r="C3135" t="inlineStr">
        <is>
          <t>F3</t>
        </is>
      </c>
      <c r="D3135" t="inlineStr">
        <is>
          <t>IN-FONDO3</t>
        </is>
      </c>
      <c r="E3135" t="inlineStr">
        <is>
          <t>5370904PGD09</t>
        </is>
      </c>
      <c r="F3135" t="inlineStr">
        <is>
          <t>PRIVFADPGD09</t>
        </is>
      </c>
      <c r="G3135" t="inlineStr">
        <is>
          <t>ALT</t>
        </is>
      </c>
      <c r="H3135" t="inlineStr">
        <is>
          <t>Sector</t>
        </is>
      </c>
      <c r="I3135" t="inlineStr">
        <is>
          <t>Alts</t>
        </is>
      </c>
      <c r="J3135" t="inlineStr">
        <is>
          <t>Proxies</t>
        </is>
      </c>
      <c r="K3135" t="inlineStr"/>
      <c r="L3135" t="inlineStr"/>
      <c r="M3135" t="inlineStr">
        <is>
          <t>nan</t>
        </is>
      </c>
      <c r="N3135" t="b">
        <v>0</v>
      </c>
      <c r="O3135" t="n">
        <v>33.99381014</v>
      </c>
      <c r="P3135" t="n">
        <v>6.692313066423804e-05</v>
      </c>
      <c r="Q3135" t="n">
        <v>0.06450793476959575</v>
      </c>
      <c r="R3135" t="n">
        <v>2.192870487081143</v>
      </c>
      <c r="S3135" t="n">
        <v>0.00227497219777452</v>
      </c>
      <c r="T3135">
        <f>O3135*Q3135</f>
        <v/>
      </c>
      <c r="U3135">
        <f>O3135*P3135</f>
        <v/>
      </c>
    </row>
    <row r="3136">
      <c r="A3136" t="inlineStr">
        <is>
          <t>202606</t>
        </is>
      </c>
      <c r="B3136" t="inlineStr">
        <is>
          <t>Profuturo</t>
        </is>
      </c>
      <c r="C3136" t="inlineStr">
        <is>
          <t>F2</t>
        </is>
      </c>
      <c r="D3136" t="inlineStr">
        <is>
          <t>IN-FONDO2</t>
        </is>
      </c>
      <c r="E3136" t="inlineStr">
        <is>
          <t>5374752PGD19</t>
        </is>
      </c>
      <c r="F3136" t="inlineStr"/>
      <c r="G3136" t="inlineStr">
        <is>
          <t>ALT</t>
        </is>
      </c>
      <c r="H3136" t="inlineStr">
        <is>
          <t>Sector</t>
        </is>
      </c>
      <c r="I3136" t="inlineStr">
        <is>
          <t>Alts</t>
        </is>
      </c>
      <c r="J3136" t="inlineStr">
        <is>
          <t>Proxies</t>
        </is>
      </c>
      <c r="K3136" t="inlineStr"/>
      <c r="L3136" t="inlineStr"/>
      <c r="M3136" t="inlineStr">
        <is>
          <t>nan</t>
        </is>
      </c>
      <c r="N3136" t="b">
        <v>0</v>
      </c>
      <c r="O3136" t="n">
        <v>33.99381014</v>
      </c>
      <c r="P3136" t="n">
        <v>0.01418185024336662</v>
      </c>
      <c r="Q3136" t="n">
        <v>51.90094178667582</v>
      </c>
      <c r="R3136" t="n">
        <v>1764.31076118345</v>
      </c>
      <c r="S3136" t="n">
        <v>0.4820951246069178</v>
      </c>
      <c r="T3136">
        <f>O3136*Q3136</f>
        <v/>
      </c>
      <c r="U3136">
        <f>O3136*P3136</f>
        <v/>
      </c>
    </row>
    <row r="3137">
      <c r="A3137" t="inlineStr">
        <is>
          <t>202606</t>
        </is>
      </c>
      <c r="B3137" t="inlineStr">
        <is>
          <t>Profuturo</t>
        </is>
      </c>
      <c r="C3137" t="inlineStr">
        <is>
          <t>F2</t>
        </is>
      </c>
      <c r="D3137" t="inlineStr">
        <is>
          <t>IN-FONDO2</t>
        </is>
      </c>
      <c r="E3137" t="inlineStr">
        <is>
          <t>5371082CSABF</t>
        </is>
      </c>
      <c r="F3137" t="inlineStr">
        <is>
          <t>PRIVFAECSABF</t>
        </is>
      </c>
      <c r="G3137" t="inlineStr">
        <is>
          <t>ALT</t>
        </is>
      </c>
      <c r="H3137" t="inlineStr">
        <is>
          <t>Sector</t>
        </is>
      </c>
      <c r="I3137" t="inlineStr">
        <is>
          <t>Alts</t>
        </is>
      </c>
      <c r="J3137" t="inlineStr">
        <is>
          <t>Proxies</t>
        </is>
      </c>
      <c r="K3137" t="inlineStr"/>
      <c r="L3137" t="inlineStr"/>
      <c r="M3137" t="inlineStr">
        <is>
          <t>nan</t>
        </is>
      </c>
      <c r="N3137" t="b">
        <v>0</v>
      </c>
      <c r="O3137" t="n">
        <v>33.99381014</v>
      </c>
      <c r="P3137" t="n">
        <v>1.748091344550554e-05</v>
      </c>
      <c r="Q3137" t="n">
        <v>0.06397443602519128</v>
      </c>
      <c r="R3137" t="n">
        <v>2.174734832053928</v>
      </c>
      <c r="S3137" t="n">
        <v>0.0005942428527402885</v>
      </c>
      <c r="T3137">
        <f>O3137*Q3137</f>
        <v/>
      </c>
      <c r="U3137">
        <f>O3137*P3137</f>
        <v/>
      </c>
    </row>
    <row r="3138">
      <c r="A3138" t="inlineStr">
        <is>
          <t>202606</t>
        </is>
      </c>
      <c r="B3138" t="inlineStr">
        <is>
          <t>Profuturo</t>
        </is>
      </c>
      <c r="C3138" t="inlineStr">
        <is>
          <t>F3</t>
        </is>
      </c>
      <c r="D3138" t="inlineStr">
        <is>
          <t>IN-FONDO3</t>
        </is>
      </c>
      <c r="E3138" t="inlineStr">
        <is>
          <t>5371082CSABF</t>
        </is>
      </c>
      <c r="F3138" t="inlineStr">
        <is>
          <t>PRIVFAECSABF</t>
        </is>
      </c>
      <c r="G3138" t="inlineStr">
        <is>
          <t>ALT</t>
        </is>
      </c>
      <c r="H3138" t="inlineStr">
        <is>
          <t>Sector</t>
        </is>
      </c>
      <c r="I3138" t="inlineStr">
        <is>
          <t>Alts</t>
        </is>
      </c>
      <c r="J3138" t="inlineStr">
        <is>
          <t>Proxies</t>
        </is>
      </c>
      <c r="K3138" t="inlineStr"/>
      <c r="L3138" t="inlineStr"/>
      <c r="M3138" t="inlineStr">
        <is>
          <t>nan</t>
        </is>
      </c>
      <c r="N3138" t="b">
        <v>0</v>
      </c>
      <c r="O3138" t="n">
        <v>33.99381014</v>
      </c>
      <c r="P3138" t="n">
        <v>1.868941171249033e-05</v>
      </c>
      <c r="Q3138" t="n">
        <v>0.0180149275693657</v>
      </c>
      <c r="R3138" t="n">
        <v>0.6123960274788693</v>
      </c>
      <c r="S3138" t="n">
        <v>0.0006353243133826884</v>
      </c>
      <c r="T3138">
        <f>O3138*Q3138</f>
        <v/>
      </c>
      <c r="U3138">
        <f>O3138*P3138</f>
        <v/>
      </c>
    </row>
    <row r="3139">
      <c r="A3139" t="inlineStr">
        <is>
          <t>202606</t>
        </is>
      </c>
      <c r="B3139" t="inlineStr">
        <is>
          <t>Profuturo</t>
        </is>
      </c>
      <c r="C3139" t="inlineStr">
        <is>
          <t>F2</t>
        </is>
      </c>
      <c r="D3139" t="inlineStr">
        <is>
          <t>IN-FONDO2</t>
        </is>
      </c>
      <c r="E3139" t="inlineStr">
        <is>
          <t>5371484A8AFE</t>
        </is>
      </c>
      <c r="F3139" t="inlineStr">
        <is>
          <t>PRIVFAEA8AFE</t>
        </is>
      </c>
      <c r="G3139" t="inlineStr">
        <is>
          <t>ALT</t>
        </is>
      </c>
      <c r="H3139" t="inlineStr">
        <is>
          <t>Sector</t>
        </is>
      </c>
      <c r="I3139" t="inlineStr">
        <is>
          <t>Alts</t>
        </is>
      </c>
      <c r="J3139" t="inlineStr">
        <is>
          <t>Proxies</t>
        </is>
      </c>
      <c r="K3139" t="inlineStr"/>
      <c r="L3139" t="inlineStr"/>
      <c r="M3139" t="inlineStr">
        <is>
          <t>nan</t>
        </is>
      </c>
      <c r="N3139" t="b">
        <v>0</v>
      </c>
      <c r="O3139" t="n">
        <v>33.99381014</v>
      </c>
      <c r="P3139" t="n">
        <v>0.0002233188517608868</v>
      </c>
      <c r="Q3139" t="n">
        <v>0.8172740880923037</v>
      </c>
      <c r="R3139" t="n">
        <v>27.78226018295141</v>
      </c>
      <c r="S3139" t="n">
        <v>0.007591458647442391</v>
      </c>
      <c r="T3139">
        <f>O3139*Q3139</f>
        <v/>
      </c>
      <c r="U3139">
        <f>O3139*P3139</f>
        <v/>
      </c>
    </row>
    <row r="3140">
      <c r="A3140" t="inlineStr">
        <is>
          <t>202606</t>
        </is>
      </c>
      <c r="B3140" t="inlineStr">
        <is>
          <t>Profuturo</t>
        </is>
      </c>
      <c r="C3140" t="inlineStr">
        <is>
          <t>F3</t>
        </is>
      </c>
      <c r="D3140" t="inlineStr">
        <is>
          <t>IN-FONDO3</t>
        </is>
      </c>
      <c r="E3140" t="inlineStr">
        <is>
          <t>5371484A8AFE</t>
        </is>
      </c>
      <c r="F3140" t="inlineStr">
        <is>
          <t>PRIVFAEA8AFE</t>
        </is>
      </c>
      <c r="G3140" t="inlineStr">
        <is>
          <t>ALT</t>
        </is>
      </c>
      <c r="H3140" t="inlineStr">
        <is>
          <t>Sector</t>
        </is>
      </c>
      <c r="I3140" t="inlineStr">
        <is>
          <t>Alts</t>
        </is>
      </c>
      <c r="J3140" t="inlineStr">
        <is>
          <t>Proxies</t>
        </is>
      </c>
      <c r="K3140" t="inlineStr"/>
      <c r="L3140" t="inlineStr"/>
      <c r="M3140" t="inlineStr">
        <is>
          <t>nan</t>
        </is>
      </c>
      <c r="N3140" t="b">
        <v>0</v>
      </c>
      <c r="O3140" t="n">
        <v>33.99381014</v>
      </c>
      <c r="P3140" t="n">
        <v>0.0002116303268819311</v>
      </c>
      <c r="Q3140" t="n">
        <v>0.2039927777775498</v>
      </c>
      <c r="R3140" t="n">
        <v>6.934491757701241</v>
      </c>
      <c r="S3140" t="n">
        <v>0.007194121151890506</v>
      </c>
      <c r="T3140">
        <f>O3140*Q3140</f>
        <v/>
      </c>
      <c r="U3140">
        <f>O3140*P3140</f>
        <v/>
      </c>
    </row>
    <row r="3141">
      <c r="A3141" t="inlineStr">
        <is>
          <t>202606</t>
        </is>
      </c>
      <c r="B3141" t="inlineStr">
        <is>
          <t>Profuturo</t>
        </is>
      </c>
      <c r="C3141" t="inlineStr">
        <is>
          <t>F2</t>
        </is>
      </c>
      <c r="D3141" t="inlineStr">
        <is>
          <t>IN-FONDO2</t>
        </is>
      </c>
      <c r="E3141" t="inlineStr">
        <is>
          <t>5372282ACTG4</t>
        </is>
      </c>
      <c r="F3141" t="inlineStr">
        <is>
          <t xml:space="preserve"> </t>
        </is>
      </c>
      <c r="G3141" t="inlineStr">
        <is>
          <t>ALT</t>
        </is>
      </c>
      <c r="H3141" t="inlineStr">
        <is>
          <t>Sector</t>
        </is>
      </c>
      <c r="I3141" t="inlineStr">
        <is>
          <t>Alts</t>
        </is>
      </c>
      <c r="J3141" t="inlineStr">
        <is>
          <t>Proxies</t>
        </is>
      </c>
      <c r="K3141" t="inlineStr"/>
      <c r="L3141" t="inlineStr"/>
      <c r="M3141" t="inlineStr">
        <is>
          <t>nan</t>
        </is>
      </c>
      <c r="N3141" t="b">
        <v>0</v>
      </c>
      <c r="O3141" t="n">
        <v>138.32673435</v>
      </c>
      <c r="P3141" t="n">
        <v>0.0001750008689615853</v>
      </c>
      <c r="Q3141" t="n">
        <v>0.6404460459481469</v>
      </c>
      <c r="R3141" t="n">
        <v>88.59081006337722</v>
      </c>
      <c r="S3141" t="n">
        <v>0.02420729871186837</v>
      </c>
      <c r="T3141">
        <f>O3141*Q3141</f>
        <v/>
      </c>
      <c r="U3141">
        <f>O3141*P3141</f>
        <v/>
      </c>
    </row>
    <row r="3142">
      <c r="A3142" t="inlineStr">
        <is>
          <t>202606</t>
        </is>
      </c>
      <c r="B3142" t="inlineStr">
        <is>
          <t>Profuturo</t>
        </is>
      </c>
      <c r="C3142" t="inlineStr">
        <is>
          <t>F3</t>
        </is>
      </c>
      <c r="D3142" t="inlineStr">
        <is>
          <t>IN-FONDO3</t>
        </is>
      </c>
      <c r="E3142" t="inlineStr">
        <is>
          <t>5372282ACTG4</t>
        </is>
      </c>
      <c r="F3142" t="inlineStr">
        <is>
          <t xml:space="preserve"> </t>
        </is>
      </c>
      <c r="G3142" t="inlineStr">
        <is>
          <t>ALT</t>
        </is>
      </c>
      <c r="H3142" t="inlineStr">
        <is>
          <t>Sector</t>
        </is>
      </c>
      <c r="I3142" t="inlineStr">
        <is>
          <t>Alts</t>
        </is>
      </c>
      <c r="J3142" t="inlineStr">
        <is>
          <t>Proxies</t>
        </is>
      </c>
      <c r="K3142" t="inlineStr"/>
      <c r="L3142" t="inlineStr"/>
      <c r="M3142" t="inlineStr">
        <is>
          <t>nan</t>
        </is>
      </c>
      <c r="N3142" t="b">
        <v>0</v>
      </c>
      <c r="O3142" t="n">
        <v>138.32673435</v>
      </c>
      <c r="P3142" t="n">
        <v>0.0001659098818552312</v>
      </c>
      <c r="Q3142" t="n">
        <v>0.1599223426955985</v>
      </c>
      <c r="R3142" t="n">
        <v>22.12153541468372</v>
      </c>
      <c r="S3142" t="n">
        <v>0.02294977215342846</v>
      </c>
      <c r="T3142">
        <f>O3142*Q3142</f>
        <v/>
      </c>
      <c r="U3142">
        <f>O3142*P3142</f>
        <v/>
      </c>
    </row>
    <row r="3143">
      <c r="A3143" t="inlineStr">
        <is>
          <t>202606</t>
        </is>
      </c>
      <c r="B3143" t="inlineStr">
        <is>
          <t>Profuturo</t>
        </is>
      </c>
      <c r="C3143" t="inlineStr">
        <is>
          <t>F3</t>
        </is>
      </c>
      <c r="D3143" t="inlineStr">
        <is>
          <t>IN-FONDO3</t>
        </is>
      </c>
      <c r="E3143" t="inlineStr">
        <is>
          <t>5372462PGD12</t>
        </is>
      </c>
      <c r="F3143" t="inlineStr">
        <is>
          <t>PRIVFAEPGD12</t>
        </is>
      </c>
      <c r="G3143" t="inlineStr">
        <is>
          <t>ALT</t>
        </is>
      </c>
      <c r="H3143" t="inlineStr">
        <is>
          <t>Sector</t>
        </is>
      </c>
      <c r="I3143" t="inlineStr">
        <is>
          <t>Alts</t>
        </is>
      </c>
      <c r="J3143" t="inlineStr">
        <is>
          <t>Proxies</t>
        </is>
      </c>
      <c r="K3143" t="inlineStr"/>
      <c r="L3143" t="inlineStr"/>
      <c r="M3143" t="inlineStr">
        <is>
          <t>nan</t>
        </is>
      </c>
      <c r="N3143" t="b">
        <v>0</v>
      </c>
      <c r="O3143" t="n">
        <v>33.99381014</v>
      </c>
      <c r="P3143" t="n">
        <v>0.000954288437807309</v>
      </c>
      <c r="Q3143" t="n">
        <v>0.9198490221012469</v>
      </c>
      <c r="R3143" t="n">
        <v>31.26917301477445</v>
      </c>
      <c r="S3143" t="n">
        <v>0.03243989997361886</v>
      </c>
      <c r="T3143">
        <f>O3143*Q3143</f>
        <v/>
      </c>
      <c r="U3143">
        <f>O3143*P3143</f>
        <v/>
      </c>
    </row>
    <row r="3144">
      <c r="A3144" t="inlineStr">
        <is>
          <t>202606</t>
        </is>
      </c>
      <c r="B3144" t="inlineStr">
        <is>
          <t>Profuturo</t>
        </is>
      </c>
      <c r="C3144" t="inlineStr">
        <is>
          <t>F2</t>
        </is>
      </c>
      <c r="D3144" t="inlineStr">
        <is>
          <t>IN-FONDO2</t>
        </is>
      </c>
      <c r="E3144" t="inlineStr">
        <is>
          <t>5372462PGD12</t>
        </is>
      </c>
      <c r="F3144" t="inlineStr">
        <is>
          <t>PRIVFAEPGD12</t>
        </is>
      </c>
      <c r="G3144" t="inlineStr">
        <is>
          <t>ALT</t>
        </is>
      </c>
      <c r="H3144" t="inlineStr">
        <is>
          <t>Sector</t>
        </is>
      </c>
      <c r="I3144" t="inlineStr">
        <is>
          <t>Alts</t>
        </is>
      </c>
      <c r="J3144" t="inlineStr">
        <is>
          <t>Proxies</t>
        </is>
      </c>
      <c r="K3144" t="inlineStr"/>
      <c r="L3144" t="inlineStr"/>
      <c r="M3144" t="inlineStr">
        <is>
          <t>nan</t>
        </is>
      </c>
      <c r="N3144" t="b">
        <v>0</v>
      </c>
      <c r="O3144" t="n">
        <v>33.99381014</v>
      </c>
      <c r="P3144" t="n">
        <v>0.000755245962209299</v>
      </c>
      <c r="Q3144" t="n">
        <v>2.763953648261174</v>
      </c>
      <c r="R3144" t="n">
        <v>93.95731555475068</v>
      </c>
      <c r="S3144" t="n">
        <v>0.02567368784834452</v>
      </c>
      <c r="T3144">
        <f>O3144*Q3144</f>
        <v/>
      </c>
      <c r="U3144">
        <f>O3144*P3144</f>
        <v/>
      </c>
    </row>
    <row r="3145">
      <c r="A3145" t="inlineStr">
        <is>
          <t>202606</t>
        </is>
      </c>
      <c r="B3145" t="inlineStr">
        <is>
          <t>Profuturo</t>
        </is>
      </c>
      <c r="C3145" t="inlineStr">
        <is>
          <t>F3</t>
        </is>
      </c>
      <c r="D3145" t="inlineStr">
        <is>
          <t>IN-FONDO3</t>
        </is>
      </c>
      <c r="E3145" t="inlineStr">
        <is>
          <t>5374414P7SLP</t>
        </is>
      </c>
      <c r="F3145" t="inlineStr">
        <is>
          <t>PRIVFAEP7SLP</t>
        </is>
      </c>
      <c r="G3145" t="inlineStr">
        <is>
          <t>ALT</t>
        </is>
      </c>
      <c r="H3145" t="inlineStr">
        <is>
          <t>Sector</t>
        </is>
      </c>
      <c r="I3145" t="inlineStr">
        <is>
          <t>Alts</t>
        </is>
      </c>
      <c r="J3145" t="inlineStr">
        <is>
          <t>Proxies</t>
        </is>
      </c>
      <c r="K3145" t="inlineStr"/>
      <c r="L3145" t="inlineStr"/>
      <c r="M3145" t="inlineStr">
        <is>
          <t>nan</t>
        </is>
      </c>
      <c r="N3145" t="b">
        <v>0</v>
      </c>
      <c r="O3145" t="n">
        <v>33.99381014</v>
      </c>
      <c r="P3145" t="n">
        <v>0.002988782091698078</v>
      </c>
      <c r="Q3145" t="n">
        <v>2.880919620737691</v>
      </c>
      <c r="R3145" t="n">
        <v>97.93343461595788</v>
      </c>
      <c r="S3145" t="n">
        <v>0.1016000909750165</v>
      </c>
      <c r="T3145">
        <f>O3145*Q3145</f>
        <v/>
      </c>
      <c r="U3145">
        <f>O3145*P3145</f>
        <v/>
      </c>
    </row>
    <row r="3146">
      <c r="A3146" t="inlineStr">
        <is>
          <t>202606</t>
        </is>
      </c>
      <c r="B3146" t="inlineStr">
        <is>
          <t>Profuturo</t>
        </is>
      </c>
      <c r="C3146" t="inlineStr">
        <is>
          <t>F2</t>
        </is>
      </c>
      <c r="D3146" t="inlineStr">
        <is>
          <t>IN-FONDO2</t>
        </is>
      </c>
      <c r="E3146" t="inlineStr">
        <is>
          <t>5374414P7SLP</t>
        </is>
      </c>
      <c r="F3146" t="inlineStr">
        <is>
          <t>PRIVFAEP7SLP</t>
        </is>
      </c>
      <c r="G3146" t="inlineStr">
        <is>
          <t>ALT</t>
        </is>
      </c>
      <c r="H3146" t="inlineStr">
        <is>
          <t>Sector</t>
        </is>
      </c>
      <c r="I3146" t="inlineStr">
        <is>
          <t>Alts</t>
        </is>
      </c>
      <c r="J3146" t="inlineStr">
        <is>
          <t>Proxies</t>
        </is>
      </c>
      <c r="K3146" t="inlineStr"/>
      <c r="L3146" t="inlineStr"/>
      <c r="M3146" t="inlineStr">
        <is>
          <t>nan</t>
        </is>
      </c>
      <c r="N3146" t="b">
        <v>0</v>
      </c>
      <c r="O3146" t="n">
        <v>33.99381014</v>
      </c>
      <c r="P3146" t="n">
        <v>0.004888475349033957</v>
      </c>
      <c r="Q3146" t="n">
        <v>17.8902237833518</v>
      </c>
      <c r="R3146" t="n">
        <v>608.1568706533737</v>
      </c>
      <c r="S3146" t="n">
        <v>0.1661779028891306</v>
      </c>
      <c r="T3146">
        <f>O3146*Q3146</f>
        <v/>
      </c>
      <c r="U3146">
        <f>O3146*P3146</f>
        <v/>
      </c>
    </row>
    <row r="3147">
      <c r="A3147" t="inlineStr">
        <is>
          <t>202606</t>
        </is>
      </c>
      <c r="B3147" t="inlineStr">
        <is>
          <t>Profuturo</t>
        </is>
      </c>
      <c r="C3147" t="inlineStr">
        <is>
          <t>F2</t>
        </is>
      </c>
      <c r="D3147" t="inlineStr">
        <is>
          <t>IN-FONDO2</t>
        </is>
      </c>
      <c r="E3147" t="inlineStr">
        <is>
          <t>5374404P7SCS</t>
        </is>
      </c>
      <c r="F3147" t="inlineStr">
        <is>
          <t>PRIVFAEP7SCS</t>
        </is>
      </c>
      <c r="G3147" t="inlineStr">
        <is>
          <t>ALT</t>
        </is>
      </c>
      <c r="H3147" t="inlineStr">
        <is>
          <t>Sector</t>
        </is>
      </c>
      <c r="I3147" t="inlineStr">
        <is>
          <t>Alts</t>
        </is>
      </c>
      <c r="J3147" t="inlineStr">
        <is>
          <t>Proxies</t>
        </is>
      </c>
      <c r="K3147" t="inlineStr"/>
      <c r="L3147" t="inlineStr"/>
      <c r="M3147" t="inlineStr">
        <is>
          <t>nan</t>
        </is>
      </c>
      <c r="N3147" t="b">
        <v>0</v>
      </c>
      <c r="O3147" t="n">
        <v>33.99381014</v>
      </c>
      <c r="P3147" t="n">
        <v>0.006911128152091597</v>
      </c>
      <c r="Q3147" t="n">
        <v>25.29247268491902</v>
      </c>
      <c r="R3147" t="n">
        <v>859.787514422273</v>
      </c>
      <c r="S3147" t="n">
        <v>0.2349355782554108</v>
      </c>
      <c r="T3147">
        <f>O3147*Q3147</f>
        <v/>
      </c>
      <c r="U3147">
        <f>O3147*P3147</f>
        <v/>
      </c>
    </row>
    <row r="3148">
      <c r="A3148" t="inlineStr">
        <is>
          <t>202606</t>
        </is>
      </c>
      <c r="B3148" t="inlineStr">
        <is>
          <t>Profuturo</t>
        </is>
      </c>
      <c r="C3148" t="inlineStr">
        <is>
          <t>F3</t>
        </is>
      </c>
      <c r="D3148" t="inlineStr">
        <is>
          <t>IN-FONDO3</t>
        </is>
      </c>
      <c r="E3148" t="inlineStr">
        <is>
          <t>5374404P7SCS</t>
        </is>
      </c>
      <c r="F3148" t="inlineStr">
        <is>
          <t>PRIVFAEP7SCS</t>
        </is>
      </c>
      <c r="G3148" t="inlineStr">
        <is>
          <t>ALT</t>
        </is>
      </c>
      <c r="H3148" t="inlineStr">
        <is>
          <t>Sector</t>
        </is>
      </c>
      <c r="I3148" t="inlineStr">
        <is>
          <t>Alts</t>
        </is>
      </c>
      <c r="J3148" t="inlineStr">
        <is>
          <t>Proxies</t>
        </is>
      </c>
      <c r="K3148" t="inlineStr"/>
      <c r="L3148" t="inlineStr"/>
      <c r="M3148" t="inlineStr">
        <is>
          <t>nan</t>
        </is>
      </c>
      <c r="N3148" t="b">
        <v>0</v>
      </c>
      <c r="O3148" t="n">
        <v>33.99381014</v>
      </c>
      <c r="P3148" t="n">
        <v>0.004225418856454582</v>
      </c>
      <c r="Q3148" t="n">
        <v>4.072927271348468</v>
      </c>
      <c r="R3148" t="n">
        <v>138.4543163762481</v>
      </c>
      <c r="S3148" t="n">
        <v>0.143638086368293</v>
      </c>
      <c r="T3148">
        <f>O3148*Q3148</f>
        <v/>
      </c>
      <c r="U3148">
        <f>O3148*P3148</f>
        <v/>
      </c>
    </row>
    <row r="3149">
      <c r="A3149" t="inlineStr">
        <is>
          <t>202606</t>
        </is>
      </c>
      <c r="B3149" t="inlineStr">
        <is>
          <t>Profuturo</t>
        </is>
      </c>
      <c r="C3149" t="inlineStr">
        <is>
          <t>F2</t>
        </is>
      </c>
      <c r="D3149" t="inlineStr">
        <is>
          <t>IN-FONDO2</t>
        </is>
      </c>
      <c r="E3149" t="inlineStr">
        <is>
          <t>5373704BPEVD</t>
        </is>
      </c>
      <c r="F3149" t="inlineStr"/>
      <c r="G3149" t="inlineStr">
        <is>
          <t>ALT</t>
        </is>
      </c>
      <c r="H3149" t="inlineStr">
        <is>
          <t>Sector</t>
        </is>
      </c>
      <c r="I3149" t="inlineStr">
        <is>
          <t>Alts</t>
        </is>
      </c>
      <c r="J3149" t="inlineStr">
        <is>
          <t>Proxies</t>
        </is>
      </c>
      <c r="K3149" t="inlineStr"/>
      <c r="L3149" t="inlineStr"/>
      <c r="M3149" t="inlineStr">
        <is>
          <t>nan</t>
        </is>
      </c>
      <c r="N3149" t="b">
        <v>0</v>
      </c>
      <c r="O3149" t="n">
        <v>33.99381014</v>
      </c>
      <c r="P3149" t="n">
        <v>0.003545370273933875</v>
      </c>
      <c r="Q3149" t="n">
        <v>12.97489770671639</v>
      </c>
      <c r="R3149" t="n">
        <v>441.0662092280385</v>
      </c>
      <c r="S3149" t="n">
        <v>0.1205206439681079</v>
      </c>
      <c r="T3149">
        <f>O3149*Q3149</f>
        <v/>
      </c>
      <c r="U3149">
        <f>O3149*P3149</f>
        <v/>
      </c>
    </row>
    <row r="3150">
      <c r="A3150" t="inlineStr">
        <is>
          <t>202606</t>
        </is>
      </c>
      <c r="B3150" t="inlineStr">
        <is>
          <t>Profuturo</t>
        </is>
      </c>
      <c r="C3150" t="inlineStr">
        <is>
          <t>F3</t>
        </is>
      </c>
      <c r="D3150" t="inlineStr">
        <is>
          <t>IN-FONDO3</t>
        </is>
      </c>
      <c r="E3150" t="inlineStr">
        <is>
          <t>5373704BPEVD</t>
        </is>
      </c>
      <c r="F3150" t="inlineStr"/>
      <c r="G3150" t="inlineStr">
        <is>
          <t>ALT</t>
        </is>
      </c>
      <c r="H3150" t="inlineStr">
        <is>
          <t>Sector</t>
        </is>
      </c>
      <c r="I3150" t="inlineStr">
        <is>
          <t>Alts</t>
        </is>
      </c>
      <c r="J3150" t="inlineStr">
        <is>
          <t>Proxies</t>
        </is>
      </c>
      <c r="K3150" t="inlineStr"/>
      <c r="L3150" t="inlineStr"/>
      <c r="M3150" t="inlineStr">
        <is>
          <t>nan</t>
        </is>
      </c>
      <c r="N3150" t="b">
        <v>0</v>
      </c>
      <c r="O3150" t="n">
        <v>33.99381014</v>
      </c>
      <c r="P3150" t="n">
        <v>0.01343922126990653</v>
      </c>
      <c r="Q3150" t="n">
        <v>12.95421180134004</v>
      </c>
      <c r="R3150" t="n">
        <v>440.3630164881008</v>
      </c>
      <c r="S3150" t="n">
        <v>0.4568503362786522</v>
      </c>
      <c r="T3150">
        <f>O3150*Q3150</f>
        <v/>
      </c>
      <c r="U3150">
        <f>O3150*P3150</f>
        <v/>
      </c>
    </row>
    <row r="3151">
      <c r="A3151" t="inlineStr">
        <is>
          <t>202606</t>
        </is>
      </c>
      <c r="B3151" t="inlineStr">
        <is>
          <t>Profuturo</t>
        </is>
      </c>
      <c r="C3151" t="inlineStr">
        <is>
          <t>F2</t>
        </is>
      </c>
      <c r="D3151" t="inlineStr">
        <is>
          <t>IN-FONDO2</t>
        </is>
      </c>
      <c r="E3151" t="inlineStr">
        <is>
          <t>5373704BPE6C</t>
        </is>
      </c>
      <c r="F3151" t="inlineStr"/>
      <c r="G3151" t="inlineStr">
        <is>
          <t>ALT</t>
        </is>
      </c>
      <c r="H3151" t="inlineStr">
        <is>
          <t>Sector</t>
        </is>
      </c>
      <c r="I3151" t="inlineStr">
        <is>
          <t>Alts</t>
        </is>
      </c>
      <c r="J3151" t="inlineStr">
        <is>
          <t>Proxies</t>
        </is>
      </c>
      <c r="K3151" t="inlineStr"/>
      <c r="L3151" t="inlineStr"/>
      <c r="M3151" t="inlineStr">
        <is>
          <t>nan</t>
        </is>
      </c>
      <c r="N3151" t="b">
        <v>0</v>
      </c>
      <c r="O3151" t="n">
        <v>33.99381014</v>
      </c>
      <c r="P3151" t="n">
        <v>0.008904064600866476</v>
      </c>
      <c r="Q3151" t="n">
        <v>32.58596943163511</v>
      </c>
      <c r="R3151" t="n">
        <v>1107.721258086848</v>
      </c>
      <c r="S3151" t="n">
        <v>0.3026830815161499</v>
      </c>
      <c r="T3151">
        <f>O3151*Q3151</f>
        <v/>
      </c>
      <c r="U3151">
        <f>O3151*P3151</f>
        <v/>
      </c>
    </row>
    <row r="3152">
      <c r="A3152" t="inlineStr">
        <is>
          <t>202606</t>
        </is>
      </c>
      <c r="B3152" t="inlineStr">
        <is>
          <t>Profuturo</t>
        </is>
      </c>
      <c r="C3152" t="inlineStr">
        <is>
          <t>F2</t>
        </is>
      </c>
      <c r="D3152" t="inlineStr">
        <is>
          <t>IN-FONDO2</t>
        </is>
      </c>
      <c r="E3152" t="inlineStr">
        <is>
          <t>5374192HCI4A</t>
        </is>
      </c>
      <c r="F3152" t="inlineStr">
        <is>
          <t>PRIVFAEHIC4A</t>
        </is>
      </c>
      <c r="G3152" t="inlineStr">
        <is>
          <t>ALT</t>
        </is>
      </c>
      <c r="H3152" t="inlineStr">
        <is>
          <t>Sector</t>
        </is>
      </c>
      <c r="I3152" t="inlineStr">
        <is>
          <t>Alts</t>
        </is>
      </c>
      <c r="J3152" t="inlineStr">
        <is>
          <t>Proxies</t>
        </is>
      </c>
      <c r="K3152" t="inlineStr"/>
      <c r="L3152" t="inlineStr"/>
      <c r="M3152" t="inlineStr">
        <is>
          <t>nan</t>
        </is>
      </c>
      <c r="N3152" t="b">
        <v>0</v>
      </c>
      <c r="O3152" t="n">
        <v>33.99381014</v>
      </c>
      <c r="P3152" t="n">
        <v>0.002532256439714112</v>
      </c>
      <c r="Q3152" t="n">
        <v>9.267231835846676</v>
      </c>
      <c r="R3152" t="n">
        <v>315.0285195511356</v>
      </c>
      <c r="S3152" t="n">
        <v>0.08608104463743389</v>
      </c>
      <c r="T3152">
        <f>O3152*Q3152</f>
        <v/>
      </c>
      <c r="U3152">
        <f>O3152*P3152</f>
        <v/>
      </c>
    </row>
    <row r="3153">
      <c r="A3153" t="inlineStr">
        <is>
          <t>202606</t>
        </is>
      </c>
      <c r="B3153" t="inlineStr">
        <is>
          <t>Profuturo</t>
        </is>
      </c>
      <c r="C3153" t="inlineStr">
        <is>
          <t>F3</t>
        </is>
      </c>
      <c r="D3153" t="inlineStr">
        <is>
          <t>IN-FONDO3</t>
        </is>
      </c>
      <c r="E3153" t="inlineStr">
        <is>
          <t>5374192HCI4A</t>
        </is>
      </c>
      <c r="F3153" t="inlineStr">
        <is>
          <t>PRIVFAEHIC4A</t>
        </is>
      </c>
      <c r="G3153" t="inlineStr">
        <is>
          <t>ALT</t>
        </is>
      </c>
      <c r="H3153" t="inlineStr">
        <is>
          <t>Sector</t>
        </is>
      </c>
      <c r="I3153" t="inlineStr">
        <is>
          <t>Alts</t>
        </is>
      </c>
      <c r="J3153" t="inlineStr">
        <is>
          <t>Proxies</t>
        </is>
      </c>
      <c r="K3153" t="inlineStr"/>
      <c r="L3153" t="inlineStr"/>
      <c r="M3153" t="inlineStr">
        <is>
          <t>nan</t>
        </is>
      </c>
      <c r="N3153" t="b">
        <v>0</v>
      </c>
      <c r="O3153" t="n">
        <v>33.99381014</v>
      </c>
      <c r="P3153" t="n">
        <v>0.004799436273626155</v>
      </c>
      <c r="Q3153" t="n">
        <v>4.626228913635547</v>
      </c>
      <c r="R3153" t="n">
        <v>157.2631473543052</v>
      </c>
      <c r="S3153" t="n">
        <v>0.1631511254646766</v>
      </c>
      <c r="T3153">
        <f>O3153*Q3153</f>
        <v/>
      </c>
      <c r="U3153">
        <f>O3153*P3153</f>
        <v/>
      </c>
    </row>
    <row r="3154">
      <c r="A3154" t="inlineStr">
        <is>
          <t>202606</t>
        </is>
      </c>
      <c r="B3154" t="inlineStr">
        <is>
          <t>Profuturo</t>
        </is>
      </c>
      <c r="C3154" t="inlineStr">
        <is>
          <t>F3</t>
        </is>
      </c>
      <c r="D3154" t="inlineStr">
        <is>
          <t>IN-FONDO3</t>
        </is>
      </c>
      <c r="E3154" t="inlineStr">
        <is>
          <t>5372784P6FPC</t>
        </is>
      </c>
      <c r="F3154" t="inlineStr"/>
      <c r="G3154" t="inlineStr">
        <is>
          <t>ALT</t>
        </is>
      </c>
      <c r="H3154" t="inlineStr">
        <is>
          <t>Sector</t>
        </is>
      </c>
      <c r="I3154" t="inlineStr">
        <is>
          <t>Alts</t>
        </is>
      </c>
      <c r="J3154" t="inlineStr">
        <is>
          <t>Proxies</t>
        </is>
      </c>
      <c r="K3154" t="inlineStr"/>
      <c r="L3154" t="inlineStr"/>
      <c r="M3154" t="inlineStr">
        <is>
          <t>nan</t>
        </is>
      </c>
      <c r="N3154" t="b">
        <v>0</v>
      </c>
      <c r="O3154" t="n">
        <v>33.99381014</v>
      </c>
      <c r="P3154" t="n">
        <v>0.009735006357992319</v>
      </c>
      <c r="Q3154" t="n">
        <v>9.383678690610736</v>
      </c>
      <c r="R3154" t="n">
        <v>318.9869918233852</v>
      </c>
      <c r="S3154" t="n">
        <v>0.3309299578452838</v>
      </c>
      <c r="T3154">
        <f>O3154*Q3154</f>
        <v/>
      </c>
      <c r="U3154">
        <f>O3154*P3154</f>
        <v/>
      </c>
    </row>
    <row r="3155">
      <c r="A3155" t="inlineStr">
        <is>
          <t>202606</t>
        </is>
      </c>
      <c r="B3155" t="inlineStr">
        <is>
          <t>Profuturo</t>
        </is>
      </c>
      <c r="C3155" t="inlineStr">
        <is>
          <t>F2</t>
        </is>
      </c>
      <c r="D3155" t="inlineStr">
        <is>
          <t>IN-FONDO2</t>
        </is>
      </c>
      <c r="E3155" t="inlineStr">
        <is>
          <t>5372784P6FPC</t>
        </is>
      </c>
      <c r="F3155" t="inlineStr"/>
      <c r="G3155" t="inlineStr">
        <is>
          <t>ALT</t>
        </is>
      </c>
      <c r="H3155" t="inlineStr">
        <is>
          <t>Sector</t>
        </is>
      </c>
      <c r="I3155" t="inlineStr">
        <is>
          <t>Alts</t>
        </is>
      </c>
      <c r="J3155" t="inlineStr">
        <is>
          <t>Proxies</t>
        </is>
      </c>
      <c r="K3155" t="inlineStr"/>
      <c r="L3155" t="inlineStr"/>
      <c r="M3155" t="inlineStr">
        <is>
          <t>nan</t>
        </is>
      </c>
      <c r="N3155" t="b">
        <v>0</v>
      </c>
      <c r="O3155" t="n">
        <v>33.99381014</v>
      </c>
      <c r="P3155" t="n">
        <v>0.002568169796822102</v>
      </c>
      <c r="Q3155" t="n">
        <v>9.398662997834704</v>
      </c>
      <c r="R3155" t="n">
        <v>319.4963655182361</v>
      </c>
      <c r="S3155" t="n">
        <v>0.0873018764804529</v>
      </c>
      <c r="T3155">
        <f>O3155*Q3155</f>
        <v/>
      </c>
      <c r="U3155">
        <f>O3155*P3155</f>
        <v/>
      </c>
    </row>
    <row r="3156">
      <c r="A3156" t="inlineStr">
        <is>
          <t>202606</t>
        </is>
      </c>
      <c r="B3156" t="inlineStr">
        <is>
          <t>Profuturo</t>
        </is>
      </c>
      <c r="C3156" t="inlineStr">
        <is>
          <t>F2</t>
        </is>
      </c>
      <c r="D3156" t="inlineStr">
        <is>
          <t>IN-FONDO2</t>
        </is>
      </c>
      <c r="E3156" t="inlineStr">
        <is>
          <t>5374652VEP7A</t>
        </is>
      </c>
      <c r="F3156" t="inlineStr">
        <is>
          <t>PRIVFAEVEP7A</t>
        </is>
      </c>
      <c r="G3156" t="inlineStr">
        <is>
          <t>ALT</t>
        </is>
      </c>
      <c r="H3156" t="inlineStr">
        <is>
          <t>Sector</t>
        </is>
      </c>
      <c r="I3156" t="inlineStr">
        <is>
          <t>Alts</t>
        </is>
      </c>
      <c r="J3156" t="inlineStr">
        <is>
          <t>Proxies</t>
        </is>
      </c>
      <c r="K3156" t="inlineStr"/>
      <c r="L3156" t="inlineStr"/>
      <c r="M3156" t="inlineStr">
        <is>
          <t>nan</t>
        </is>
      </c>
      <c r="N3156" t="b">
        <v>0</v>
      </c>
      <c r="O3156" t="n">
        <v>22.26227133</v>
      </c>
      <c r="P3156" t="n">
        <v>0.02332964003671373</v>
      </c>
      <c r="Q3156" t="n">
        <v>85.37886585115585</v>
      </c>
      <c r="R3156" t="n">
        <v>1900.727477426103</v>
      </c>
      <c r="S3156" t="n">
        <v>0.5193707765285522</v>
      </c>
      <c r="T3156">
        <f>O3156*Q3156</f>
        <v/>
      </c>
      <c r="U3156">
        <f>O3156*P3156</f>
        <v/>
      </c>
    </row>
    <row r="3157">
      <c r="A3157" t="inlineStr">
        <is>
          <t>202606</t>
        </is>
      </c>
      <c r="B3157" t="inlineStr">
        <is>
          <t>Profuturo</t>
        </is>
      </c>
      <c r="C3157" t="inlineStr">
        <is>
          <t>F2</t>
        </is>
      </c>
      <c r="D3157" t="inlineStr">
        <is>
          <t>IN-FONDO2</t>
        </is>
      </c>
      <c r="E3157" t="inlineStr">
        <is>
          <t>5374932OHCPV</t>
        </is>
      </c>
      <c r="F3157" t="inlineStr">
        <is>
          <t>PRIVFAEOHCPV</t>
        </is>
      </c>
      <c r="G3157" t="inlineStr">
        <is>
          <t>ALT</t>
        </is>
      </c>
      <c r="H3157" t="inlineStr">
        <is>
          <t>Sector</t>
        </is>
      </c>
      <c r="I3157" t="inlineStr">
        <is>
          <t>Alts</t>
        </is>
      </c>
      <c r="J3157" t="inlineStr">
        <is>
          <t>Proxies</t>
        </is>
      </c>
      <c r="K3157" t="inlineStr"/>
      <c r="L3157" t="inlineStr"/>
      <c r="M3157" t="inlineStr">
        <is>
          <t>nan</t>
        </is>
      </c>
      <c r="N3157" t="b">
        <v>0</v>
      </c>
      <c r="O3157" t="n">
        <v>22.26227133</v>
      </c>
      <c r="P3157" t="n">
        <v>0.01580168319744324</v>
      </c>
      <c r="Q3157" t="n">
        <v>57.82900155398247</v>
      </c>
      <c r="R3157" t="n">
        <v>1287.404923337749</v>
      </c>
      <c r="S3157" t="n">
        <v>0.3517813588121834</v>
      </c>
      <c r="T3157">
        <f>O3157*Q3157</f>
        <v/>
      </c>
      <c r="U3157">
        <f>O3157*P3157</f>
        <v/>
      </c>
    </row>
    <row r="3158">
      <c r="A3158" t="inlineStr">
        <is>
          <t>202606</t>
        </is>
      </c>
      <c r="B3158" t="inlineStr">
        <is>
          <t>Profuturo</t>
        </is>
      </c>
      <c r="C3158" t="inlineStr">
        <is>
          <t>F2</t>
        </is>
      </c>
      <c r="D3158" t="inlineStr">
        <is>
          <t>IN-FONDO2</t>
        </is>
      </c>
      <c r="E3158" t="inlineStr">
        <is>
          <t>5375042TB14A</t>
        </is>
      </c>
      <c r="F3158" t="inlineStr">
        <is>
          <t>PRIVFAETB14A</t>
        </is>
      </c>
      <c r="G3158" t="inlineStr">
        <is>
          <t>ALT</t>
        </is>
      </c>
      <c r="H3158" t="inlineStr">
        <is>
          <t>Sector</t>
        </is>
      </c>
      <c r="I3158" t="inlineStr">
        <is>
          <t>Alts</t>
        </is>
      </c>
      <c r="J3158" t="inlineStr">
        <is>
          <t>Proxies</t>
        </is>
      </c>
      <c r="K3158" t="inlineStr"/>
      <c r="L3158" t="inlineStr"/>
      <c r="M3158" t="inlineStr">
        <is>
          <t>nan</t>
        </is>
      </c>
      <c r="N3158" t="b">
        <v>0</v>
      </c>
      <c r="O3158" t="n">
        <v>22.26227133</v>
      </c>
      <c r="P3158" t="n">
        <v>0.003909462797761975</v>
      </c>
      <c r="Q3158" t="n">
        <v>14.30735747465146</v>
      </c>
      <c r="R3158" t="n">
        <v>318.5142741159943</v>
      </c>
      <c r="S3158" t="n">
        <v>0.08703352155831802</v>
      </c>
      <c r="T3158">
        <f>O3158*Q3158</f>
        <v/>
      </c>
      <c r="U3158">
        <f>O3158*P3158</f>
        <v/>
      </c>
    </row>
    <row r="3159">
      <c r="A3159" t="inlineStr">
        <is>
          <t>202606</t>
        </is>
      </c>
      <c r="B3159" t="inlineStr">
        <is>
          <t>Profuturo</t>
        </is>
      </c>
      <c r="C3159" t="inlineStr">
        <is>
          <t>F2</t>
        </is>
      </c>
      <c r="D3159" t="inlineStr">
        <is>
          <t>IN-FONDO2</t>
        </is>
      </c>
      <c r="E3159" t="inlineStr">
        <is>
          <t>5374482LCPIX</t>
        </is>
      </c>
      <c r="F3159" t="inlineStr">
        <is>
          <t>PRIVFAELCPIX</t>
        </is>
      </c>
      <c r="G3159" t="inlineStr">
        <is>
          <t>ALT</t>
        </is>
      </c>
      <c r="H3159" t="inlineStr">
        <is>
          <t>Sector</t>
        </is>
      </c>
      <c r="I3159" t="inlineStr">
        <is>
          <t>Alts</t>
        </is>
      </c>
      <c r="J3159" t="inlineStr">
        <is>
          <t>Proxies</t>
        </is>
      </c>
      <c r="K3159" t="inlineStr"/>
      <c r="L3159" t="inlineStr"/>
      <c r="M3159" t="inlineStr">
        <is>
          <t>nan</t>
        </is>
      </c>
      <c r="N3159" t="b">
        <v>0</v>
      </c>
      <c r="O3159" t="n">
        <v>33.99381014</v>
      </c>
      <c r="P3159" t="n">
        <v>0.01188749454464608</v>
      </c>
      <c r="Q3159" t="n">
        <v>43.5043489928039</v>
      </c>
      <c r="R3159" t="n">
        <v>1478.878579925676</v>
      </c>
      <c r="S3159" t="n">
        <v>0.4041012325909846</v>
      </c>
      <c r="T3159">
        <f>O3159*Q3159</f>
        <v/>
      </c>
      <c r="U3159">
        <f>O3159*P3159</f>
        <v/>
      </c>
    </row>
    <row r="3160">
      <c r="A3160" t="inlineStr">
        <is>
          <t>202606</t>
        </is>
      </c>
      <c r="B3160" t="inlineStr">
        <is>
          <t>Profuturo</t>
        </is>
      </c>
      <c r="C3160" t="inlineStr">
        <is>
          <t>F2</t>
        </is>
      </c>
      <c r="D3160" t="inlineStr">
        <is>
          <t>IN-FONDO2</t>
        </is>
      </c>
      <c r="E3160" t="inlineStr">
        <is>
          <t>5370992LCP7O</t>
        </is>
      </c>
      <c r="F3160" t="inlineStr">
        <is>
          <t>PRIVFAELCP7O</t>
        </is>
      </c>
      <c r="G3160" t="inlineStr">
        <is>
          <t>ALT</t>
        </is>
      </c>
      <c r="H3160" t="inlineStr">
        <is>
          <t>Sector</t>
        </is>
      </c>
      <c r="I3160" t="inlineStr">
        <is>
          <t>Alts</t>
        </is>
      </c>
      <c r="J3160" t="inlineStr">
        <is>
          <t>Proxies</t>
        </is>
      </c>
      <c r="K3160" t="inlineStr"/>
      <c r="L3160" t="inlineStr"/>
      <c r="M3160" t="inlineStr">
        <is>
          <t>nan</t>
        </is>
      </c>
      <c r="N3160" t="b">
        <v>0</v>
      </c>
      <c r="O3160" t="n">
        <v>33.99381014</v>
      </c>
      <c r="P3160" t="n">
        <v>3.112779007888676e-05</v>
      </c>
      <c r="Q3160" t="n">
        <v>0.1139175490580169</v>
      </c>
      <c r="R3160" t="n">
        <v>3.872491534292363</v>
      </c>
      <c r="S3160" t="n">
        <v>0.001058152186019452</v>
      </c>
      <c r="T3160">
        <f>O3160*Q3160</f>
        <v/>
      </c>
      <c r="U3160">
        <f>O3160*P3160</f>
        <v/>
      </c>
    </row>
    <row r="3161">
      <c r="A3161" t="inlineStr">
        <is>
          <t>202606</t>
        </is>
      </c>
      <c r="B3161" t="inlineStr">
        <is>
          <t>Profuturo</t>
        </is>
      </c>
      <c r="C3161" t="inlineStr">
        <is>
          <t>F3</t>
        </is>
      </c>
      <c r="D3161" t="inlineStr">
        <is>
          <t>IN-FONDO3</t>
        </is>
      </c>
      <c r="E3161" t="inlineStr">
        <is>
          <t>5370992LCP7O</t>
        </is>
      </c>
      <c r="F3161" t="inlineStr">
        <is>
          <t>PRIVFAELCP7O</t>
        </is>
      </c>
      <c r="G3161" t="inlineStr">
        <is>
          <t>ALT</t>
        </is>
      </c>
      <c r="H3161" t="inlineStr">
        <is>
          <t>Sector</t>
        </is>
      </c>
      <c r="I3161" t="inlineStr">
        <is>
          <t>Alts</t>
        </is>
      </c>
      <c r="J3161" t="inlineStr">
        <is>
          <t>Proxies</t>
        </is>
      </c>
      <c r="K3161" t="inlineStr"/>
      <c r="L3161" t="inlineStr"/>
      <c r="M3161" t="inlineStr">
        <is>
          <t>nan</t>
        </is>
      </c>
      <c r="N3161" t="b">
        <v>0</v>
      </c>
      <c r="O3161" t="n">
        <v>33.99381014</v>
      </c>
      <c r="P3161" t="n">
        <v>5.681357314565846e-05</v>
      </c>
      <c r="Q3161" t="n">
        <v>0.05476322213458901</v>
      </c>
      <c r="R3161" t="n">
        <v>1.861610575897864</v>
      </c>
      <c r="S3161" t="n">
        <v>0.001931309818888516</v>
      </c>
      <c r="T3161">
        <f>O3161*Q3161</f>
        <v/>
      </c>
      <c r="U3161">
        <f>O3161*P3161</f>
        <v/>
      </c>
    </row>
    <row r="3162">
      <c r="A3162" t="inlineStr">
        <is>
          <t>202606</t>
        </is>
      </c>
      <c r="B3162" t="inlineStr">
        <is>
          <t>Profuturo</t>
        </is>
      </c>
      <c r="C3162" t="inlineStr">
        <is>
          <t>F3</t>
        </is>
      </c>
      <c r="D3162" t="inlineStr">
        <is>
          <t>IN-FONDO3</t>
        </is>
      </c>
      <c r="E3162" t="inlineStr">
        <is>
          <t>5371332COL6A</t>
        </is>
      </c>
      <c r="F3162" t="inlineStr">
        <is>
          <t>PRIVFAECOL6A</t>
        </is>
      </c>
      <c r="G3162" t="inlineStr">
        <is>
          <t>ALT</t>
        </is>
      </c>
      <c r="H3162" t="inlineStr">
        <is>
          <t>Sector</t>
        </is>
      </c>
      <c r="I3162" t="inlineStr">
        <is>
          <t>Alts</t>
        </is>
      </c>
      <c r="J3162" t="inlineStr">
        <is>
          <t>Proxies</t>
        </is>
      </c>
      <c r="K3162" t="inlineStr"/>
      <c r="L3162" t="inlineStr"/>
      <c r="M3162" t="inlineStr">
        <is>
          <t>nan</t>
        </is>
      </c>
      <c r="N3162" t="b">
        <v>0</v>
      </c>
      <c r="O3162" t="n">
        <v>33.99381014</v>
      </c>
      <c r="P3162" t="n">
        <v>1.157821968721295e-05</v>
      </c>
      <c r="Q3162" t="n">
        <v>0.01116037210031328</v>
      </c>
      <c r="R3162" t="n">
        <v>0.3793835702698026</v>
      </c>
      <c r="S3162" t="n">
        <v>0.0003935878018063271</v>
      </c>
      <c r="T3162">
        <f>O3162*Q3162</f>
        <v/>
      </c>
      <c r="U3162">
        <f>O3162*P3162</f>
        <v/>
      </c>
    </row>
    <row r="3163">
      <c r="A3163" t="inlineStr">
        <is>
          <t>202606</t>
        </is>
      </c>
      <c r="B3163" t="inlineStr">
        <is>
          <t>Profuturo</t>
        </is>
      </c>
      <c r="C3163" t="inlineStr">
        <is>
          <t>F2</t>
        </is>
      </c>
      <c r="D3163" t="inlineStr">
        <is>
          <t>IN-FONDO2</t>
        </is>
      </c>
      <c r="E3163" t="inlineStr">
        <is>
          <t>5371332COL6A</t>
        </is>
      </c>
      <c r="F3163" t="inlineStr">
        <is>
          <t>PRIVFAECOL6A</t>
        </is>
      </c>
      <c r="G3163" t="inlineStr">
        <is>
          <t>ALT</t>
        </is>
      </c>
      <c r="H3163" t="inlineStr">
        <is>
          <t>Sector</t>
        </is>
      </c>
      <c r="I3163" t="inlineStr">
        <is>
          <t>Alts</t>
        </is>
      </c>
      <c r="J3163" t="inlineStr">
        <is>
          <t>Proxies</t>
        </is>
      </c>
      <c r="K3163" t="inlineStr"/>
      <c r="L3163" t="inlineStr"/>
      <c r="M3163" t="inlineStr">
        <is>
          <t>nan</t>
        </is>
      </c>
      <c r="N3163" t="b">
        <v>0</v>
      </c>
      <c r="O3163" t="n">
        <v>33.99381014</v>
      </c>
      <c r="P3163" t="n">
        <v>2.748485905397049e-05</v>
      </c>
      <c r="Q3163" t="n">
        <v>0.1005856108544324</v>
      </c>
      <c r="R3163" t="n">
        <v>3.419288158201498</v>
      </c>
      <c r="S3163" t="n">
        <v>0.000934315080405333</v>
      </c>
      <c r="T3163">
        <f>O3163*Q3163</f>
        <v/>
      </c>
      <c r="U3163">
        <f>O3163*P3163</f>
        <v/>
      </c>
    </row>
    <row r="3164">
      <c r="A3164" t="inlineStr">
        <is>
          <t>202606</t>
        </is>
      </c>
      <c r="B3164" t="inlineStr">
        <is>
          <t>Profuturo</t>
        </is>
      </c>
      <c r="C3164" t="inlineStr">
        <is>
          <t>F2</t>
        </is>
      </c>
      <c r="D3164" t="inlineStr">
        <is>
          <t>IN-FONDO2</t>
        </is>
      </c>
      <c r="E3164" t="inlineStr">
        <is>
          <t>5371362PGS11</t>
        </is>
      </c>
      <c r="F3164" t="inlineStr">
        <is>
          <t>PRIVFAEPGS11</t>
        </is>
      </c>
      <c r="G3164" t="inlineStr">
        <is>
          <t>ALT</t>
        </is>
      </c>
      <c r="H3164" t="inlineStr">
        <is>
          <t>Sector</t>
        </is>
      </c>
      <c r="I3164" t="inlineStr">
        <is>
          <t>Alts</t>
        </is>
      </c>
      <c r="J3164" t="inlineStr">
        <is>
          <t>Proxies</t>
        </is>
      </c>
      <c r="K3164" t="inlineStr"/>
      <c r="L3164" t="inlineStr"/>
      <c r="M3164" t="inlineStr">
        <is>
          <t>nan</t>
        </is>
      </c>
      <c r="N3164" t="b">
        <v>0</v>
      </c>
      <c r="O3164" t="n">
        <v>33.99381014</v>
      </c>
      <c r="P3164" t="n">
        <v>4.113860993476735e-05</v>
      </c>
      <c r="Q3164" t="n">
        <v>0.1505538813884884</v>
      </c>
      <c r="R3164" t="n">
        <v>5.117900059760354</v>
      </c>
      <c r="S3164" t="n">
        <v>0.001398458095545999</v>
      </c>
      <c r="T3164">
        <f>O3164*Q3164</f>
        <v/>
      </c>
      <c r="U3164">
        <f>O3164*P3164</f>
        <v/>
      </c>
    </row>
    <row r="3165">
      <c r="A3165" t="inlineStr">
        <is>
          <t>202606</t>
        </is>
      </c>
      <c r="B3165" t="inlineStr">
        <is>
          <t>Profuturo</t>
        </is>
      </c>
      <c r="C3165" t="inlineStr">
        <is>
          <t>F3</t>
        </is>
      </c>
      <c r="D3165" t="inlineStr">
        <is>
          <t>IN-FONDO3</t>
        </is>
      </c>
      <c r="E3165" t="inlineStr">
        <is>
          <t>5371362PGS11</t>
        </is>
      </c>
      <c r="F3165" t="inlineStr">
        <is>
          <t>PRIVFAEPGS11</t>
        </is>
      </c>
      <c r="G3165" t="inlineStr">
        <is>
          <t>ALT</t>
        </is>
      </c>
      <c r="H3165" t="inlineStr">
        <is>
          <t>Sector</t>
        </is>
      </c>
      <c r="I3165" t="inlineStr">
        <is>
          <t>Alts</t>
        </is>
      </c>
      <c r="J3165" t="inlineStr">
        <is>
          <t>Proxies</t>
        </is>
      </c>
      <c r="K3165" t="inlineStr"/>
      <c r="L3165" t="inlineStr"/>
      <c r="M3165" t="inlineStr">
        <is>
          <t>nan</t>
        </is>
      </c>
      <c r="N3165" t="b">
        <v>0</v>
      </c>
      <c r="O3165" t="n">
        <v>33.99381014</v>
      </c>
      <c r="P3165" t="n">
        <v>0.0001113851002624808</v>
      </c>
      <c r="Q3165" t="n">
        <v>0.1073653116750646</v>
      </c>
      <c r="R3165" t="n">
        <v>3.649756020704073</v>
      </c>
      <c r="S3165" t="n">
        <v>0.003786403950747636</v>
      </c>
      <c r="T3165">
        <f>O3165*Q3165</f>
        <v/>
      </c>
      <c r="U3165">
        <f>O3165*P3165</f>
        <v/>
      </c>
    </row>
    <row r="3166">
      <c r="A3166" t="inlineStr">
        <is>
          <t>202606</t>
        </is>
      </c>
      <c r="B3166" t="inlineStr">
        <is>
          <t>Profuturo</t>
        </is>
      </c>
      <c r="C3166" t="inlineStr">
        <is>
          <t>F3</t>
        </is>
      </c>
      <c r="D3166" t="inlineStr">
        <is>
          <t>IN-FONDO3</t>
        </is>
      </c>
      <c r="E3166" t="inlineStr">
        <is>
          <t>5372842LCP8F</t>
        </is>
      </c>
      <c r="F3166" t="inlineStr">
        <is>
          <t>PRIVFAELCP8F</t>
        </is>
      </c>
      <c r="G3166" t="inlineStr">
        <is>
          <t>ALT</t>
        </is>
      </c>
      <c r="H3166" t="inlineStr">
        <is>
          <t>Sector</t>
        </is>
      </c>
      <c r="I3166" t="inlineStr">
        <is>
          <t>Alts</t>
        </is>
      </c>
      <c r="J3166" t="inlineStr">
        <is>
          <t>Proxies</t>
        </is>
      </c>
      <c r="K3166" t="inlineStr"/>
      <c r="L3166" t="inlineStr"/>
      <c r="M3166" t="inlineStr">
        <is>
          <t>nan</t>
        </is>
      </c>
      <c r="N3166" t="b">
        <v>0</v>
      </c>
      <c r="O3166" t="n">
        <v>33.99381014</v>
      </c>
      <c r="P3166" t="n">
        <v>0.01334093612764368</v>
      </c>
      <c r="Q3166" t="n">
        <v>12.85947368190385</v>
      </c>
      <c r="R3166" t="n">
        <v>437.1425068429664</v>
      </c>
      <c r="S3166" t="n">
        <v>0.4535092498129861</v>
      </c>
      <c r="T3166">
        <f>O3166*Q3166</f>
        <v/>
      </c>
      <c r="U3166">
        <f>O3166*P3166</f>
        <v/>
      </c>
    </row>
    <row r="3167">
      <c r="A3167" t="inlineStr">
        <is>
          <t>202606</t>
        </is>
      </c>
      <c r="B3167" t="inlineStr">
        <is>
          <t>Profuturo</t>
        </is>
      </c>
      <c r="C3167" t="inlineStr">
        <is>
          <t>F2</t>
        </is>
      </c>
      <c r="D3167" t="inlineStr">
        <is>
          <t>IN-FONDO2</t>
        </is>
      </c>
      <c r="E3167" t="inlineStr">
        <is>
          <t>5372842LCP8F</t>
        </is>
      </c>
      <c r="F3167" t="inlineStr">
        <is>
          <t>PRIVFAELCP8F</t>
        </is>
      </c>
      <c r="G3167" t="inlineStr">
        <is>
          <t>ALT</t>
        </is>
      </c>
      <c r="H3167" t="inlineStr">
        <is>
          <t>Sector</t>
        </is>
      </c>
      <c r="I3167" t="inlineStr">
        <is>
          <t>Alts</t>
        </is>
      </c>
      <c r="J3167" t="inlineStr">
        <is>
          <t>Proxies</t>
        </is>
      </c>
      <c r="K3167" t="inlineStr"/>
      <c r="L3167" t="inlineStr"/>
      <c r="M3167" t="inlineStr">
        <is>
          <t>nan</t>
        </is>
      </c>
      <c r="N3167" t="b">
        <v>0</v>
      </c>
      <c r="O3167" t="n">
        <v>33.99381014</v>
      </c>
      <c r="P3167" t="n">
        <v>0.005279163378105669</v>
      </c>
      <c r="Q3167" t="n">
        <v>19.32001441755247</v>
      </c>
      <c r="R3167" t="n">
        <v>656.7609020123414</v>
      </c>
      <c r="S3167" t="n">
        <v>0.1794588775733651</v>
      </c>
      <c r="T3167">
        <f>O3167*Q3167</f>
        <v/>
      </c>
      <c r="U3167">
        <f>O3167*P3167</f>
        <v/>
      </c>
    </row>
    <row r="3168">
      <c r="A3168" t="inlineStr">
        <is>
          <t>202606</t>
        </is>
      </c>
      <c r="B3168" t="inlineStr">
        <is>
          <t>Profuturo</t>
        </is>
      </c>
      <c r="C3168" t="inlineStr">
        <is>
          <t>F2</t>
        </is>
      </c>
      <c r="D3168" t="inlineStr">
        <is>
          <t>IN-FONDO2</t>
        </is>
      </c>
      <c r="E3168" t="inlineStr">
        <is>
          <t>5374052ASF7G</t>
        </is>
      </c>
      <c r="F3168" t="inlineStr"/>
      <c r="G3168" t="inlineStr">
        <is>
          <t>ALT</t>
        </is>
      </c>
      <c r="H3168" t="inlineStr">
        <is>
          <t>Sector</t>
        </is>
      </c>
      <c r="I3168" t="inlineStr">
        <is>
          <t>Alts</t>
        </is>
      </c>
      <c r="J3168" t="inlineStr">
        <is>
          <t>Proxies</t>
        </is>
      </c>
      <c r="K3168" t="inlineStr"/>
      <c r="L3168" t="inlineStr"/>
      <c r="M3168" t="inlineStr">
        <is>
          <t>nan</t>
        </is>
      </c>
      <c r="N3168" t="b">
        <v>0</v>
      </c>
      <c r="O3168" t="n">
        <v>33.99381014</v>
      </c>
      <c r="P3168" t="n">
        <v>0.003263311243913747</v>
      </c>
      <c r="Q3168" t="n">
        <v>11.94265374374491</v>
      </c>
      <c r="R3168" t="n">
        <v>405.9763039326246</v>
      </c>
      <c r="S3168" t="n">
        <v>0.1109323828533312</v>
      </c>
      <c r="T3168">
        <f>O3168*Q3168</f>
        <v/>
      </c>
      <c r="U3168">
        <f>O3168*P3168</f>
        <v/>
      </c>
    </row>
    <row r="3169">
      <c r="A3169" t="inlineStr">
        <is>
          <t>202606</t>
        </is>
      </c>
      <c r="B3169" t="inlineStr">
        <is>
          <t>Profuturo</t>
        </is>
      </c>
      <c r="C3169" t="inlineStr">
        <is>
          <t>F2</t>
        </is>
      </c>
      <c r="D3169" t="inlineStr">
        <is>
          <t>IN-FONDO2</t>
        </is>
      </c>
      <c r="E3169" t="inlineStr">
        <is>
          <t>5374322SOIKP</t>
        </is>
      </c>
      <c r="F3169" t="inlineStr"/>
      <c r="G3169" t="inlineStr">
        <is>
          <t>ALT</t>
        </is>
      </c>
      <c r="H3169" t="inlineStr">
        <is>
          <t>Sector</t>
        </is>
      </c>
      <c r="I3169" t="inlineStr">
        <is>
          <t>Alts</t>
        </is>
      </c>
      <c r="J3169" t="inlineStr">
        <is>
          <t>Proxies</t>
        </is>
      </c>
      <c r="K3169" t="inlineStr"/>
      <c r="L3169" t="inlineStr"/>
      <c r="M3169" t="inlineStr">
        <is>
          <t>nan</t>
        </is>
      </c>
      <c r="N3169" t="b">
        <v>0</v>
      </c>
      <c r="O3169" t="n">
        <v>7.09780349</v>
      </c>
      <c r="P3169" t="n">
        <v>0.006700186324214468</v>
      </c>
      <c r="Q3169" t="n">
        <v>24.52049446337866</v>
      </c>
      <c r="R3169" t="n">
        <v>174.0416511786947</v>
      </c>
      <c r="S3169" t="n">
        <v>0.04755660587565973</v>
      </c>
      <c r="T3169">
        <f>O3169*Q3169</f>
        <v/>
      </c>
      <c r="U3169">
        <f>O3169*P3169</f>
        <v/>
      </c>
    </row>
    <row r="3170">
      <c r="A3170" t="inlineStr">
        <is>
          <t>202606</t>
        </is>
      </c>
      <c r="B3170" t="inlineStr">
        <is>
          <t>Profuturo</t>
        </is>
      </c>
      <c r="C3170" t="inlineStr">
        <is>
          <t>F3</t>
        </is>
      </c>
      <c r="D3170" t="inlineStr">
        <is>
          <t>IN-FONDO3</t>
        </is>
      </c>
      <c r="E3170" t="inlineStr">
        <is>
          <t>5374322SOIKP</t>
        </is>
      </c>
      <c r="F3170" t="inlineStr"/>
      <c r="G3170" t="inlineStr">
        <is>
          <t>ALT</t>
        </is>
      </c>
      <c r="H3170" t="inlineStr">
        <is>
          <t>Sector</t>
        </is>
      </c>
      <c r="I3170" t="inlineStr">
        <is>
          <t>Alts</t>
        </is>
      </c>
      <c r="J3170" t="inlineStr">
        <is>
          <t>Proxies</t>
        </is>
      </c>
      <c r="K3170" t="inlineStr"/>
      <c r="L3170" t="inlineStr"/>
      <c r="M3170" t="inlineStr">
        <is>
          <t>nan</t>
        </is>
      </c>
      <c r="N3170" t="b">
        <v>0</v>
      </c>
      <c r="O3170" t="n">
        <v>7.09780349</v>
      </c>
      <c r="P3170" t="n">
        <v>0.008465997719833439</v>
      </c>
      <c r="Q3170" t="n">
        <v>8.160467438538349</v>
      </c>
      <c r="R3170" t="n">
        <v>57.92139426528886</v>
      </c>
      <c r="S3170" t="n">
        <v>0.06008998816216583</v>
      </c>
      <c r="T3170">
        <f>O3170*Q3170</f>
        <v/>
      </c>
      <c r="U3170">
        <f>O3170*P3170</f>
        <v/>
      </c>
    </row>
    <row r="3171">
      <c r="A3171" t="inlineStr">
        <is>
          <t>202606</t>
        </is>
      </c>
      <c r="B3171" t="inlineStr">
        <is>
          <t>Profuturo</t>
        </is>
      </c>
      <c r="C3171" t="inlineStr">
        <is>
          <t>F1</t>
        </is>
      </c>
      <c r="D3171" t="inlineStr">
        <is>
          <t>IN-FONDO1</t>
        </is>
      </c>
      <c r="E3171" t="inlineStr">
        <is>
          <t>5111042INF1U</t>
        </is>
      </c>
      <c r="F3171" t="inlineStr">
        <is>
          <t>CVL79410FI15</t>
        </is>
      </c>
      <c r="G3171" t="inlineStr">
        <is>
          <t>ALT</t>
        </is>
      </c>
      <c r="H3171" t="inlineStr">
        <is>
          <t>Sector</t>
        </is>
      </c>
      <c r="I3171" t="inlineStr">
        <is>
          <t>Alts</t>
        </is>
      </c>
      <c r="J3171" t="inlineStr">
        <is>
          <t>Proxies</t>
        </is>
      </c>
      <c r="K3171" t="inlineStr"/>
      <c r="L3171" t="inlineStr"/>
      <c r="M3171" t="inlineStr">
        <is>
          <t>nan</t>
        </is>
      </c>
      <c r="N3171" t="b">
        <v>0</v>
      </c>
      <c r="O3171" t="n">
        <v>54.42744687</v>
      </c>
      <c r="P3171" t="n">
        <v>2.655510054861826e-06</v>
      </c>
      <c r="Q3171" t="n">
        <v>0.003468601755721438</v>
      </c>
      <c r="R3171" t="n">
        <v>0.1887871377727173</v>
      </c>
      <c r="S3171" t="n">
        <v>0.0001445326324237428</v>
      </c>
      <c r="T3171">
        <f>O3171*Q3171</f>
        <v/>
      </c>
      <c r="U3171">
        <f>O3171*P3171</f>
        <v/>
      </c>
    </row>
    <row r="3172">
      <c r="A3172" t="inlineStr">
        <is>
          <t>202606</t>
        </is>
      </c>
      <c r="B3172" t="inlineStr">
        <is>
          <t>Profuturo</t>
        </is>
      </c>
      <c r="C3172" t="inlineStr">
        <is>
          <t>F3</t>
        </is>
      </c>
      <c r="D3172" t="inlineStr">
        <is>
          <t>IN-FONDO3</t>
        </is>
      </c>
      <c r="E3172" t="inlineStr">
        <is>
          <t>5111042INF1U</t>
        </is>
      </c>
      <c r="F3172" t="inlineStr">
        <is>
          <t>CVL79410FI15</t>
        </is>
      </c>
      <c r="G3172" t="inlineStr">
        <is>
          <t>ALT</t>
        </is>
      </c>
      <c r="H3172" t="inlineStr">
        <is>
          <t>Sector</t>
        </is>
      </c>
      <c r="I3172" t="inlineStr">
        <is>
          <t>Alts</t>
        </is>
      </c>
      <c r="J3172" t="inlineStr">
        <is>
          <t>Proxies</t>
        </is>
      </c>
      <c r="K3172" t="inlineStr"/>
      <c r="L3172" t="inlineStr"/>
      <c r="M3172" t="inlineStr">
        <is>
          <t>nan</t>
        </is>
      </c>
      <c r="N3172" t="b">
        <v>0</v>
      </c>
      <c r="O3172" t="n">
        <v>54.42744687</v>
      </c>
      <c r="P3172" t="n">
        <v>0.0002010293932000947</v>
      </c>
      <c r="Q3172" t="n">
        <v>0.1937744223052745</v>
      </c>
      <c r="R3172" t="n">
        <v>10.54664707478527</v>
      </c>
      <c r="S3172" t="n">
        <v>0.01094151661770649</v>
      </c>
      <c r="T3172">
        <f>O3172*Q3172</f>
        <v/>
      </c>
      <c r="U3172">
        <f>O3172*P3172</f>
        <v/>
      </c>
    </row>
    <row r="3173">
      <c r="A3173" t="inlineStr">
        <is>
          <t>202606</t>
        </is>
      </c>
      <c r="B3173" t="inlineStr">
        <is>
          <t>Profuturo</t>
        </is>
      </c>
      <c r="C3173" t="inlineStr">
        <is>
          <t>F2</t>
        </is>
      </c>
      <c r="D3173" t="inlineStr">
        <is>
          <t>IN-FONDO2</t>
        </is>
      </c>
      <c r="E3173" t="inlineStr">
        <is>
          <t>5111042INF1U</t>
        </is>
      </c>
      <c r="F3173" t="inlineStr">
        <is>
          <t>CVL79410FI15</t>
        </is>
      </c>
      <c r="G3173" t="inlineStr">
        <is>
          <t>ALT</t>
        </is>
      </c>
      <c r="H3173" t="inlineStr">
        <is>
          <t>Sector</t>
        </is>
      </c>
      <c r="I3173" t="inlineStr">
        <is>
          <t>Alts</t>
        </is>
      </c>
      <c r="J3173" t="inlineStr">
        <is>
          <t>Proxies</t>
        </is>
      </c>
      <c r="K3173" t="inlineStr"/>
      <c r="L3173" t="inlineStr"/>
      <c r="M3173" t="inlineStr">
        <is>
          <t>nan</t>
        </is>
      </c>
      <c r="N3173" t="b">
        <v>0</v>
      </c>
      <c r="O3173" t="n">
        <v>54.42744687</v>
      </c>
      <c r="P3173" t="n">
        <v>0.00114267440982087</v>
      </c>
      <c r="Q3173" t="n">
        <v>4.181815278508999</v>
      </c>
      <c r="R3173" t="n">
        <v>227.6055288912028</v>
      </c>
      <c r="S3173" t="n">
        <v>0.062192850730234</v>
      </c>
      <c r="T3173">
        <f>O3173*Q3173</f>
        <v/>
      </c>
      <c r="U3173">
        <f>O3173*P3173</f>
        <v/>
      </c>
    </row>
    <row r="3174">
      <c r="A3174" t="inlineStr">
        <is>
          <t>202606</t>
        </is>
      </c>
      <c r="B3174" t="inlineStr">
        <is>
          <t>Profuturo</t>
        </is>
      </c>
      <c r="C3174" t="inlineStr">
        <is>
          <t>F3</t>
        </is>
      </c>
      <c r="D3174" t="inlineStr">
        <is>
          <t>IN-FONDO3</t>
        </is>
      </c>
      <c r="E3174" t="inlineStr">
        <is>
          <t>5111052INFS1</t>
        </is>
      </c>
      <c r="F3174" t="inlineStr">
        <is>
          <t>CVL795505D69</t>
        </is>
      </c>
      <c r="G3174" t="inlineStr">
        <is>
          <t>ALT</t>
        </is>
      </c>
      <c r="H3174" t="inlineStr">
        <is>
          <t>Sector</t>
        </is>
      </c>
      <c r="I3174" t="inlineStr">
        <is>
          <t>Alts</t>
        </is>
      </c>
      <c r="J3174" t="inlineStr">
        <is>
          <t>Proxies</t>
        </is>
      </c>
      <c r="K3174" t="inlineStr"/>
      <c r="L3174" t="inlineStr"/>
      <c r="M3174" t="inlineStr">
        <is>
          <t>nan</t>
        </is>
      </c>
      <c r="N3174" t="b">
        <v>0</v>
      </c>
      <c r="O3174" t="n">
        <v>54.42744687</v>
      </c>
      <c r="P3174" t="n">
        <v>0.0005057982618838629</v>
      </c>
      <c r="Q3174" t="n">
        <v>0.4875444552628302</v>
      </c>
      <c r="R3174" t="n">
        <v>26.53579993558078</v>
      </c>
      <c r="S3174" t="n">
        <v>0.02752930802562229</v>
      </c>
      <c r="T3174">
        <f>O3174*Q3174</f>
        <v/>
      </c>
      <c r="U3174">
        <f>O3174*P3174</f>
        <v/>
      </c>
    </row>
    <row r="3175">
      <c r="A3175" t="inlineStr">
        <is>
          <t>202606</t>
        </is>
      </c>
      <c r="B3175" t="inlineStr">
        <is>
          <t>Profuturo</t>
        </is>
      </c>
      <c r="C3175" t="inlineStr">
        <is>
          <t>F2</t>
        </is>
      </c>
      <c r="D3175" t="inlineStr">
        <is>
          <t>IN-FONDO2</t>
        </is>
      </c>
      <c r="E3175" t="inlineStr">
        <is>
          <t>5111052INFS1</t>
        </is>
      </c>
      <c r="F3175" t="inlineStr">
        <is>
          <t>CVL795505D69</t>
        </is>
      </c>
      <c r="G3175" t="inlineStr">
        <is>
          <t>ALT</t>
        </is>
      </c>
      <c r="H3175" t="inlineStr">
        <is>
          <t>Sector</t>
        </is>
      </c>
      <c r="I3175" t="inlineStr">
        <is>
          <t>Alts</t>
        </is>
      </c>
      <c r="J3175" t="inlineStr">
        <is>
          <t>Proxies</t>
        </is>
      </c>
      <c r="K3175" t="inlineStr"/>
      <c r="L3175" t="inlineStr"/>
      <c r="M3175" t="inlineStr">
        <is>
          <t>nan</t>
        </is>
      </c>
      <c r="N3175" t="b">
        <v>0</v>
      </c>
      <c r="O3175" t="n">
        <v>54.42744687</v>
      </c>
      <c r="P3175" t="n">
        <v>0.0003300723036306898</v>
      </c>
      <c r="Q3175" t="n">
        <v>1.207956868966604</v>
      </c>
      <c r="R3175" t="n">
        <v>65.74600830693136</v>
      </c>
      <c r="S3175" t="n">
        <v>0.01796499276911787</v>
      </c>
      <c r="T3175">
        <f>O3175*Q3175</f>
        <v/>
      </c>
      <c r="U3175">
        <f>O3175*P3175</f>
        <v/>
      </c>
    </row>
    <row r="3176">
      <c r="A3176" t="inlineStr">
        <is>
          <t>202606</t>
        </is>
      </c>
      <c r="B3176" t="inlineStr">
        <is>
          <t>Profuturo</t>
        </is>
      </c>
      <c r="C3176" t="inlineStr">
        <is>
          <t>F2</t>
        </is>
      </c>
      <c r="D3176" t="inlineStr">
        <is>
          <t>IN-FONDO2</t>
        </is>
      </c>
      <c r="E3176" t="inlineStr">
        <is>
          <t>5371262AGPII</t>
        </is>
      </c>
      <c r="F3176" t="inlineStr">
        <is>
          <t>PRIVFAEAGPII</t>
        </is>
      </c>
      <c r="G3176" t="inlineStr">
        <is>
          <t>ALT</t>
        </is>
      </c>
      <c r="H3176" t="inlineStr">
        <is>
          <t>Sector</t>
        </is>
      </c>
      <c r="I3176" t="inlineStr">
        <is>
          <t>Alts</t>
        </is>
      </c>
      <c r="J3176" t="inlineStr">
        <is>
          <t>Proxies</t>
        </is>
      </c>
      <c r="K3176" t="inlineStr"/>
      <c r="L3176" t="inlineStr"/>
      <c r="M3176" t="inlineStr">
        <is>
          <t>nan</t>
        </is>
      </c>
      <c r="N3176" t="b">
        <v>0</v>
      </c>
      <c r="O3176" t="n">
        <v>91.45506261</v>
      </c>
      <c r="P3176" t="n">
        <v>0.0008623680100682203</v>
      </c>
      <c r="Q3176" t="n">
        <v>3.155985370116075</v>
      </c>
      <c r="R3176" t="n">
        <v>288.6308396202097</v>
      </c>
      <c r="S3176" t="n">
        <v>0.0788679203536502</v>
      </c>
      <c r="T3176">
        <f>O3176*Q3176</f>
        <v/>
      </c>
      <c r="U3176">
        <f>O3176*P3176</f>
        <v/>
      </c>
    </row>
    <row r="3177">
      <c r="A3177" t="inlineStr">
        <is>
          <t>202606</t>
        </is>
      </c>
      <c r="B3177" t="inlineStr">
        <is>
          <t>Profuturo</t>
        </is>
      </c>
      <c r="C3177" t="inlineStr">
        <is>
          <t>F3</t>
        </is>
      </c>
      <c r="D3177" t="inlineStr">
        <is>
          <t>IN-FONDO3</t>
        </is>
      </c>
      <c r="E3177" t="inlineStr">
        <is>
          <t>5371262AGPII</t>
        </is>
      </c>
      <c r="F3177" t="inlineStr">
        <is>
          <t>PRIVFAEAGPII</t>
        </is>
      </c>
      <c r="G3177" t="inlineStr">
        <is>
          <t>ALT</t>
        </is>
      </c>
      <c r="H3177" t="inlineStr">
        <is>
          <t>Sector</t>
        </is>
      </c>
      <c r="I3177" t="inlineStr">
        <is>
          <t>Alts</t>
        </is>
      </c>
      <c r="J3177" t="inlineStr">
        <is>
          <t>Proxies</t>
        </is>
      </c>
      <c r="K3177" t="inlineStr"/>
      <c r="L3177" t="inlineStr"/>
      <c r="M3177" t="inlineStr">
        <is>
          <t>nan</t>
        </is>
      </c>
      <c r="N3177" t="b">
        <v>0</v>
      </c>
      <c r="O3177" t="n">
        <v>91.45506261</v>
      </c>
      <c r="P3177" t="n">
        <v>0.001239923353812223</v>
      </c>
      <c r="Q3177" t="n">
        <v>1.195175629608719</v>
      </c>
      <c r="R3177" t="n">
        <v>109.3048620358116</v>
      </c>
      <c r="S3177" t="n">
        <v>0.113397267954498</v>
      </c>
      <c r="T3177">
        <f>O3177*Q3177</f>
        <v/>
      </c>
      <c r="U3177">
        <f>O3177*P3177</f>
        <v/>
      </c>
    </row>
    <row r="3178">
      <c r="A3178" t="inlineStr">
        <is>
          <t>202606</t>
        </is>
      </c>
      <c r="B3178" t="inlineStr">
        <is>
          <t>Profuturo</t>
        </is>
      </c>
      <c r="C3178" t="inlineStr">
        <is>
          <t>F2</t>
        </is>
      </c>
      <c r="D3178" t="inlineStr">
        <is>
          <t>IN-FONDO2</t>
        </is>
      </c>
      <c r="E3178" t="inlineStr">
        <is>
          <t>5111141KFIIP</t>
        </is>
      </c>
      <c r="F3178" t="inlineStr">
        <is>
          <t>CVL795602F20</t>
        </is>
      </c>
      <c r="G3178" t="inlineStr">
        <is>
          <t>ALT</t>
        </is>
      </c>
      <c r="H3178" t="inlineStr">
        <is>
          <t>Sector</t>
        </is>
      </c>
      <c r="I3178" t="inlineStr">
        <is>
          <t>Alts</t>
        </is>
      </c>
      <c r="J3178" t="inlineStr">
        <is>
          <t>Proxies</t>
        </is>
      </c>
      <c r="K3178" t="inlineStr"/>
      <c r="L3178" t="inlineStr"/>
      <c r="M3178" t="inlineStr">
        <is>
          <t>nan</t>
        </is>
      </c>
      <c r="N3178" t="b">
        <v>0</v>
      </c>
      <c r="O3178" t="n">
        <v>111.5193358</v>
      </c>
      <c r="P3178" t="n">
        <v>0.0002392820522977002</v>
      </c>
      <c r="Q3178" t="n">
        <v>0.8756941903760453</v>
      </c>
      <c r="R3178" t="n">
        <v>97.65683447465533</v>
      </c>
      <c r="S3178" t="n">
        <v>0.02668457554110039</v>
      </c>
      <c r="T3178">
        <f>O3178*Q3178</f>
        <v/>
      </c>
      <c r="U3178">
        <f>O3178*P3178</f>
        <v/>
      </c>
    </row>
    <row r="3179">
      <c r="A3179" t="inlineStr">
        <is>
          <t>202606</t>
        </is>
      </c>
      <c r="B3179" t="inlineStr">
        <is>
          <t>Profuturo</t>
        </is>
      </c>
      <c r="C3179" t="inlineStr">
        <is>
          <t>F3</t>
        </is>
      </c>
      <c r="D3179" t="inlineStr">
        <is>
          <t>IN-FONDO3</t>
        </is>
      </c>
      <c r="E3179" t="inlineStr">
        <is>
          <t>5111141KFIIP</t>
        </is>
      </c>
      <c r="F3179" t="inlineStr">
        <is>
          <t>CVL795602F20</t>
        </is>
      </c>
      <c r="G3179" t="inlineStr">
        <is>
          <t>ALT</t>
        </is>
      </c>
      <c r="H3179" t="inlineStr">
        <is>
          <t>Sector</t>
        </is>
      </c>
      <c r="I3179" t="inlineStr">
        <is>
          <t>Alts</t>
        </is>
      </c>
      <c r="J3179" t="inlineStr">
        <is>
          <t>Proxies</t>
        </is>
      </c>
      <c r="K3179" t="inlineStr"/>
      <c r="L3179" t="inlineStr"/>
      <c r="M3179" t="inlineStr">
        <is>
          <t>nan</t>
        </is>
      </c>
      <c r="N3179" t="b">
        <v>0</v>
      </c>
      <c r="O3179" t="n">
        <v>111.5193358</v>
      </c>
      <c r="P3179" t="n">
        <v>0.0009070320441249727</v>
      </c>
      <c r="Q3179" t="n">
        <v>0.8742980693760858</v>
      </c>
      <c r="R3179" t="n">
        <v>97.50113998804341</v>
      </c>
      <c r="S3179" t="n">
        <v>0.1011516111101332</v>
      </c>
      <c r="T3179">
        <f>O3179*Q3179</f>
        <v/>
      </c>
      <c r="U3179">
        <f>O3179*P3179</f>
        <v/>
      </c>
    </row>
    <row r="3180">
      <c r="A3180" t="inlineStr">
        <is>
          <t>202606</t>
        </is>
      </c>
      <c r="B3180" t="inlineStr">
        <is>
          <t>Profuturo</t>
        </is>
      </c>
      <c r="C3180" t="inlineStr">
        <is>
          <t>F3</t>
        </is>
      </c>
      <c r="D3180" t="inlineStr">
        <is>
          <t>IN-FONDO3</t>
        </is>
      </c>
      <c r="E3180" t="inlineStr">
        <is>
          <t>5111142FFOR1</t>
        </is>
      </c>
      <c r="F3180" t="inlineStr">
        <is>
          <t>5111142FFOR1</t>
        </is>
      </c>
      <c r="G3180" t="inlineStr">
        <is>
          <t>ALT</t>
        </is>
      </c>
      <c r="H3180" t="inlineStr">
        <is>
          <t>Sector</t>
        </is>
      </c>
      <c r="I3180" t="inlineStr">
        <is>
          <t>Alts</t>
        </is>
      </c>
      <c r="J3180" t="inlineStr">
        <is>
          <t>Proxies</t>
        </is>
      </c>
      <c r="K3180" t="inlineStr"/>
      <c r="L3180" t="inlineStr"/>
      <c r="M3180" t="inlineStr">
        <is>
          <t>nan</t>
        </is>
      </c>
      <c r="N3180" t="b">
        <v>0</v>
      </c>
      <c r="O3180" t="n">
        <v>54.42744687</v>
      </c>
      <c r="P3180" t="n">
        <v>0.001376534816520896</v>
      </c>
      <c r="Q3180" t="n">
        <v>1.326856906884938</v>
      </c>
      <c r="R3180" t="n">
        <v>72.21743380357249</v>
      </c>
      <c r="S3180" t="n">
        <v>0.07492127559089626</v>
      </c>
      <c r="T3180">
        <f>O3180*Q3180</f>
        <v/>
      </c>
      <c r="U3180">
        <f>O3180*P3180</f>
        <v/>
      </c>
    </row>
    <row r="3181">
      <c r="A3181" t="inlineStr">
        <is>
          <t>202606</t>
        </is>
      </c>
      <c r="B3181" t="inlineStr">
        <is>
          <t>Profuturo</t>
        </is>
      </c>
      <c r="C3181" t="inlineStr">
        <is>
          <t>F2</t>
        </is>
      </c>
      <c r="D3181" t="inlineStr">
        <is>
          <t>IN-FONDO2</t>
        </is>
      </c>
      <c r="E3181" t="inlineStr">
        <is>
          <t>5111142FFOR1</t>
        </is>
      </c>
      <c r="F3181" t="inlineStr">
        <is>
          <t>5111142FFOR1</t>
        </is>
      </c>
      <c r="G3181" t="inlineStr">
        <is>
          <t>ALT</t>
        </is>
      </c>
      <c r="H3181" t="inlineStr">
        <is>
          <t>Sector</t>
        </is>
      </c>
      <c r="I3181" t="inlineStr">
        <is>
          <t>Alts</t>
        </is>
      </c>
      <c r="J3181" t="inlineStr">
        <is>
          <t>Proxies</t>
        </is>
      </c>
      <c r="K3181" t="inlineStr"/>
      <c r="L3181" t="inlineStr"/>
      <c r="M3181" t="inlineStr">
        <is>
          <t>nan</t>
        </is>
      </c>
      <c r="N3181" t="b">
        <v>0</v>
      </c>
      <c r="O3181" t="n">
        <v>54.42744687</v>
      </c>
      <c r="P3181" t="n">
        <v>0.001001230253760604</v>
      </c>
      <c r="Q3181" t="n">
        <v>3.664175846151924</v>
      </c>
      <c r="R3181" t="n">
        <v>199.4317361887711</v>
      </c>
      <c r="S3181" t="n">
        <v>0.05449440644119189</v>
      </c>
      <c r="T3181">
        <f>O3181*Q3181</f>
        <v/>
      </c>
      <c r="U3181">
        <f>O3181*P3181</f>
        <v/>
      </c>
    </row>
    <row r="3182">
      <c r="A3182" t="inlineStr">
        <is>
          <t>202606</t>
        </is>
      </c>
      <c r="B3182" t="inlineStr">
        <is>
          <t>Profuturo</t>
        </is>
      </c>
      <c r="C3182" t="inlineStr">
        <is>
          <t>F3</t>
        </is>
      </c>
      <c r="D3182" t="inlineStr">
        <is>
          <t>IN-FONDO3</t>
        </is>
      </c>
      <c r="E3182" t="inlineStr">
        <is>
          <t>5111072DES1B</t>
        </is>
      </c>
      <c r="F3182" t="inlineStr">
        <is>
          <t>CVL79010FI43</t>
        </is>
      </c>
      <c r="G3182" t="inlineStr">
        <is>
          <t>ALT</t>
        </is>
      </c>
      <c r="H3182" t="inlineStr">
        <is>
          <t>Sector</t>
        </is>
      </c>
      <c r="I3182" t="inlineStr">
        <is>
          <t>Alts</t>
        </is>
      </c>
      <c r="J3182" t="inlineStr">
        <is>
          <t>Proxies</t>
        </is>
      </c>
      <c r="K3182" t="inlineStr"/>
      <c r="L3182" t="inlineStr"/>
      <c r="M3182" t="inlineStr">
        <is>
          <t>nan</t>
        </is>
      </c>
      <c r="N3182" t="b">
        <v>0</v>
      </c>
      <c r="O3182" t="n">
        <v>54.42744687</v>
      </c>
      <c r="P3182" t="n">
        <v>0.0006705149337583675</v>
      </c>
      <c r="Q3182" t="n">
        <v>0.6463166498580758</v>
      </c>
      <c r="R3182" t="n">
        <v>35.17736512134681</v>
      </c>
      <c r="S3182" t="n">
        <v>0.03649441593267511</v>
      </c>
      <c r="T3182">
        <f>O3182*Q3182</f>
        <v/>
      </c>
      <c r="U3182">
        <f>O3182*P3182</f>
        <v/>
      </c>
    </row>
    <row r="3183">
      <c r="A3183" t="inlineStr">
        <is>
          <t>202606</t>
        </is>
      </c>
      <c r="B3183" t="inlineStr">
        <is>
          <t>Profuturo</t>
        </is>
      </c>
      <c r="C3183" t="inlineStr">
        <is>
          <t>F2</t>
        </is>
      </c>
      <c r="D3183" t="inlineStr">
        <is>
          <t>IN-FONDO2</t>
        </is>
      </c>
      <c r="E3183" t="inlineStr">
        <is>
          <t>5111072DES1B</t>
        </is>
      </c>
      <c r="F3183" t="inlineStr">
        <is>
          <t>CVL79010FI43</t>
        </is>
      </c>
      <c r="G3183" t="inlineStr">
        <is>
          <t>ALT</t>
        </is>
      </c>
      <c r="H3183" t="inlineStr">
        <is>
          <t>Sector</t>
        </is>
      </c>
      <c r="I3183" t="inlineStr">
        <is>
          <t>Alts</t>
        </is>
      </c>
      <c r="J3183" t="inlineStr">
        <is>
          <t>Proxies</t>
        </is>
      </c>
      <c r="K3183" t="inlineStr"/>
      <c r="L3183" t="inlineStr"/>
      <c r="M3183" t="inlineStr">
        <is>
          <t>nan</t>
        </is>
      </c>
      <c r="N3183" t="b">
        <v>0</v>
      </c>
      <c r="O3183" t="n">
        <v>54.42744687</v>
      </c>
      <c r="P3183" t="n">
        <v>0.0005306610405393359</v>
      </c>
      <c r="Q3183" t="n">
        <v>1.942046157649366</v>
      </c>
      <c r="R3183" t="n">
        <v>105.7006140645485</v>
      </c>
      <c r="S3183" t="n">
        <v>0.02888252558993362</v>
      </c>
      <c r="T3183">
        <f>O3183*Q3183</f>
        <v/>
      </c>
      <c r="U3183">
        <f>O3183*P3183</f>
        <v/>
      </c>
    </row>
    <row r="3184">
      <c r="A3184" t="inlineStr">
        <is>
          <t>202606</t>
        </is>
      </c>
      <c r="B3184" t="inlineStr">
        <is>
          <t>Profuturo</t>
        </is>
      </c>
      <c r="C3184" t="inlineStr">
        <is>
          <t>F3</t>
        </is>
      </c>
      <c r="D3184" t="inlineStr">
        <is>
          <t>IN-FONDO3</t>
        </is>
      </c>
      <c r="E3184" t="inlineStr">
        <is>
          <t>5111072DES2B</t>
        </is>
      </c>
      <c r="F3184" t="inlineStr">
        <is>
          <t>CVL79010FO29</t>
        </is>
      </c>
      <c r="G3184" t="inlineStr">
        <is>
          <t>ALT</t>
        </is>
      </c>
      <c r="H3184" t="inlineStr">
        <is>
          <t>Sector</t>
        </is>
      </c>
      <c r="I3184" t="inlineStr">
        <is>
          <t>Alts</t>
        </is>
      </c>
      <c r="J3184" t="inlineStr">
        <is>
          <t>Proxies</t>
        </is>
      </c>
      <c r="K3184" t="inlineStr"/>
      <c r="L3184" t="inlineStr"/>
      <c r="M3184" t="inlineStr">
        <is>
          <t>nan</t>
        </is>
      </c>
      <c r="N3184" t="b">
        <v>0</v>
      </c>
      <c r="O3184" t="n">
        <v>54.42744687</v>
      </c>
      <c r="P3184" t="n">
        <v>0.0006705149337583675</v>
      </c>
      <c r="Q3184" t="n">
        <v>0.6463166498580758</v>
      </c>
      <c r="R3184" t="n">
        <v>35.17736512134681</v>
      </c>
      <c r="S3184" t="n">
        <v>0.03649441593267511</v>
      </c>
      <c r="T3184">
        <f>O3184*Q3184</f>
        <v/>
      </c>
      <c r="U3184">
        <f>O3184*P3184</f>
        <v/>
      </c>
    </row>
    <row r="3185">
      <c r="A3185" t="inlineStr">
        <is>
          <t>202606</t>
        </is>
      </c>
      <c r="B3185" t="inlineStr">
        <is>
          <t>Profuturo</t>
        </is>
      </c>
      <c r="C3185" t="inlineStr">
        <is>
          <t>F2</t>
        </is>
      </c>
      <c r="D3185" t="inlineStr">
        <is>
          <t>IN-FONDO2</t>
        </is>
      </c>
      <c r="E3185" t="inlineStr">
        <is>
          <t>5111072DES2B</t>
        </is>
      </c>
      <c r="F3185" t="inlineStr">
        <is>
          <t>CVL79010FO29</t>
        </is>
      </c>
      <c r="G3185" t="inlineStr">
        <is>
          <t>ALT</t>
        </is>
      </c>
      <c r="H3185" t="inlineStr">
        <is>
          <t>Sector</t>
        </is>
      </c>
      <c r="I3185" t="inlineStr">
        <is>
          <t>Alts</t>
        </is>
      </c>
      <c r="J3185" t="inlineStr">
        <is>
          <t>Proxies</t>
        </is>
      </c>
      <c r="K3185" t="inlineStr"/>
      <c r="L3185" t="inlineStr"/>
      <c r="M3185" t="inlineStr">
        <is>
          <t>nan</t>
        </is>
      </c>
      <c r="N3185" t="b">
        <v>0</v>
      </c>
      <c r="O3185" t="n">
        <v>54.42744687</v>
      </c>
      <c r="P3185" t="n">
        <v>0.0005306610405393359</v>
      </c>
      <c r="Q3185" t="n">
        <v>1.942046157649366</v>
      </c>
      <c r="R3185" t="n">
        <v>105.7006140645485</v>
      </c>
      <c r="S3185" t="n">
        <v>0.02888252558993362</v>
      </c>
      <c r="T3185">
        <f>O3185*Q3185</f>
        <v/>
      </c>
      <c r="U3185">
        <f>O3185*P3185</f>
        <v/>
      </c>
    </row>
    <row r="3186">
      <c r="A3186" t="inlineStr">
        <is>
          <t>202606</t>
        </is>
      </c>
      <c r="B3186" t="inlineStr">
        <is>
          <t>Profuturo</t>
        </is>
      </c>
      <c r="C3186" t="inlineStr">
        <is>
          <t>F2</t>
        </is>
      </c>
      <c r="D3186" t="inlineStr">
        <is>
          <t>IN-FONDO2</t>
        </is>
      </c>
      <c r="E3186" t="inlineStr">
        <is>
          <t>5111011CCINM</t>
        </is>
      </c>
      <c r="F3186" t="inlineStr">
        <is>
          <t>BCP CAPITAL</t>
        </is>
      </c>
      <c r="G3186" t="inlineStr">
        <is>
          <t>ALT</t>
        </is>
      </c>
      <c r="H3186" t="inlineStr">
        <is>
          <t>Sector</t>
        </is>
      </c>
      <c r="I3186" t="inlineStr">
        <is>
          <t>Alts</t>
        </is>
      </c>
      <c r="J3186" t="inlineStr">
        <is>
          <t>Proxies</t>
        </is>
      </c>
      <c r="K3186" t="inlineStr"/>
      <c r="L3186" t="inlineStr"/>
      <c r="M3186" t="inlineStr">
        <is>
          <t>nan</t>
        </is>
      </c>
      <c r="N3186" t="b">
        <v>0</v>
      </c>
      <c r="O3186" t="n">
        <v>6.78134136</v>
      </c>
      <c r="P3186" t="n">
        <v>0.001010124061584073</v>
      </c>
      <c r="Q3186" t="n">
        <v>3.696724279126926</v>
      </c>
      <c r="R3186" t="n">
        <v>25.06874925055961</v>
      </c>
      <c r="S3186" t="n">
        <v>0.006849996077551259</v>
      </c>
      <c r="T3186">
        <f>O3186*Q3186</f>
        <v/>
      </c>
      <c r="U3186">
        <f>O3186*P3186</f>
        <v/>
      </c>
    </row>
    <row r="3187">
      <c r="A3187" t="inlineStr">
        <is>
          <t>202606</t>
        </is>
      </c>
      <c r="B3187" t="inlineStr">
        <is>
          <t>Profuturo</t>
        </is>
      </c>
      <c r="C3187" t="inlineStr">
        <is>
          <t>F3</t>
        </is>
      </c>
      <c r="D3187" t="inlineStr">
        <is>
          <t>IN-FONDO3</t>
        </is>
      </c>
      <c r="E3187" t="inlineStr">
        <is>
          <t>5111011CCINM</t>
        </is>
      </c>
      <c r="F3187" t="inlineStr">
        <is>
          <t>BCP CAPITAL</t>
        </is>
      </c>
      <c r="G3187" t="inlineStr">
        <is>
          <t>ALT</t>
        </is>
      </c>
      <c r="H3187" t="inlineStr">
        <is>
          <t>Sector</t>
        </is>
      </c>
      <c r="I3187" t="inlineStr">
        <is>
          <t>Alts</t>
        </is>
      </c>
      <c r="J3187" t="inlineStr">
        <is>
          <t>Proxies</t>
        </is>
      </c>
      <c r="K3187" t="inlineStr"/>
      <c r="L3187" t="inlineStr"/>
      <c r="M3187" t="inlineStr">
        <is>
          <t>nan</t>
        </is>
      </c>
      <c r="N3187" t="b">
        <v>0</v>
      </c>
      <c r="O3187" t="n">
        <v>6.78134136</v>
      </c>
      <c r="P3187" t="n">
        <v>0.001914508178947163</v>
      </c>
      <c r="Q3187" t="n">
        <v>1.845415292105825</v>
      </c>
      <c r="R3187" t="n">
        <v>12.51439104673371</v>
      </c>
      <c r="S3187" t="n">
        <v>0.01298293349795268</v>
      </c>
      <c r="T3187">
        <f>O3187*Q3187</f>
        <v/>
      </c>
      <c r="U3187">
        <f>O3187*P3187</f>
        <v/>
      </c>
    </row>
    <row r="3188">
      <c r="A3188" t="inlineStr">
        <is>
          <t>202606</t>
        </is>
      </c>
      <c r="B3188" t="inlineStr">
        <is>
          <t>Profuturo</t>
        </is>
      </c>
      <c r="C3188" t="inlineStr">
        <is>
          <t>F2</t>
        </is>
      </c>
      <c r="D3188" t="inlineStr">
        <is>
          <t>IN-FONDO2</t>
        </is>
      </c>
      <c r="E3188" t="inlineStr">
        <is>
          <t>5111042FINM2</t>
        </is>
      </c>
      <c r="F3188" t="inlineStr">
        <is>
          <t>5111042FINM2</t>
        </is>
      </c>
      <c r="G3188" t="inlineStr">
        <is>
          <t>ALT</t>
        </is>
      </c>
      <c r="H3188" t="inlineStr">
        <is>
          <t>Sector</t>
        </is>
      </c>
      <c r="I3188" t="inlineStr">
        <is>
          <t>Alts</t>
        </is>
      </c>
      <c r="J3188" t="inlineStr">
        <is>
          <t>Proxies</t>
        </is>
      </c>
      <c r="K3188" t="inlineStr"/>
      <c r="L3188" t="inlineStr"/>
      <c r="M3188" t="inlineStr">
        <is>
          <t>nan</t>
        </is>
      </c>
      <c r="N3188" t="b">
        <v>0</v>
      </c>
      <c r="O3188" t="n">
        <v>6.78134136</v>
      </c>
      <c r="P3188" t="n">
        <v>0.0007662423103695101</v>
      </c>
      <c r="Q3188" t="n">
        <v>2.80419669242927</v>
      </c>
      <c r="R3188" t="n">
        <v>19.01621501194581</v>
      </c>
      <c r="S3188" t="n">
        <v>0.005196150671090716</v>
      </c>
      <c r="T3188">
        <f>O3188*Q3188</f>
        <v/>
      </c>
      <c r="U3188">
        <f>O3188*P3188</f>
        <v/>
      </c>
    </row>
    <row r="3189">
      <c r="A3189" t="inlineStr">
        <is>
          <t>202606</t>
        </is>
      </c>
      <c r="B3189" t="inlineStr">
        <is>
          <t>Profuturo</t>
        </is>
      </c>
      <c r="C3189" t="inlineStr">
        <is>
          <t>F3</t>
        </is>
      </c>
      <c r="D3189" t="inlineStr">
        <is>
          <t>IN-FONDO3</t>
        </is>
      </c>
      <c r="E3189" t="inlineStr">
        <is>
          <t>5111042FINM2</t>
        </is>
      </c>
      <c r="F3189" t="inlineStr">
        <is>
          <t>5111042FINM2</t>
        </is>
      </c>
      <c r="G3189" t="inlineStr">
        <is>
          <t>ALT</t>
        </is>
      </c>
      <c r="H3189" t="inlineStr">
        <is>
          <t>Sector</t>
        </is>
      </c>
      <c r="I3189" t="inlineStr">
        <is>
          <t>Alts</t>
        </is>
      </c>
      <c r="J3189" t="inlineStr">
        <is>
          <t>Proxies</t>
        </is>
      </c>
      <c r="K3189" t="inlineStr"/>
      <c r="L3189" t="inlineStr"/>
      <c r="M3189" t="inlineStr">
        <is>
          <t>nan</t>
        </is>
      </c>
      <c r="N3189" t="b">
        <v>0</v>
      </c>
      <c r="O3189" t="n">
        <v>6.78134136</v>
      </c>
      <c r="P3189" t="n">
        <v>0.000322727145266663</v>
      </c>
      <c r="Q3189" t="n">
        <v>0.3110802114098435</v>
      </c>
      <c r="R3189" t="n">
        <v>2.109541103911116</v>
      </c>
      <c r="S3189" t="n">
        <v>0.00218852293819155</v>
      </c>
      <c r="T3189">
        <f>O3189*Q3189</f>
        <v/>
      </c>
      <c r="U3189">
        <f>O3189*P3189</f>
        <v/>
      </c>
    </row>
    <row r="3190">
      <c r="A3190" t="inlineStr">
        <is>
          <t>202606</t>
        </is>
      </c>
      <c r="B3190" t="inlineStr">
        <is>
          <t>Profuturo</t>
        </is>
      </c>
      <c r="C3190" t="inlineStr">
        <is>
          <t>F3</t>
        </is>
      </c>
      <c r="D3190" t="inlineStr">
        <is>
          <t>IN-FONDO3</t>
        </is>
      </c>
      <c r="E3190" t="inlineStr">
        <is>
          <t>5111102FIBR2</t>
        </is>
      </c>
      <c r="F3190" t="inlineStr">
        <is>
          <t>US46434V6478</t>
        </is>
      </c>
      <c r="G3190" t="inlineStr">
        <is>
          <t>ALT</t>
        </is>
      </c>
      <c r="H3190" t="inlineStr">
        <is>
          <t>Sector</t>
        </is>
      </c>
      <c r="I3190" t="inlineStr">
        <is>
          <t>Alts</t>
        </is>
      </c>
      <c r="J3190" t="inlineStr">
        <is>
          <t>Proxies</t>
        </is>
      </c>
      <c r="K3190" t="inlineStr"/>
      <c r="L3190" t="inlineStr"/>
      <c r="M3190" t="inlineStr">
        <is>
          <t>nan</t>
        </is>
      </c>
      <c r="N3190" t="b">
        <v>0</v>
      </c>
      <c r="O3190" t="n">
        <v>7.09780349</v>
      </c>
      <c r="P3190" t="n">
        <v>0.002673922193672928</v>
      </c>
      <c r="Q3190" t="n">
        <v>2.577422734656993</v>
      </c>
      <c r="R3190" t="n">
        <v>18.29404008125375</v>
      </c>
      <c r="S3190" t="n">
        <v>0.01897897427824017</v>
      </c>
      <c r="T3190">
        <f>O3190*Q3190</f>
        <v/>
      </c>
      <c r="U3190">
        <f>O3190*P3190</f>
        <v/>
      </c>
    </row>
    <row r="3191">
      <c r="A3191" t="inlineStr">
        <is>
          <t>202606</t>
        </is>
      </c>
      <c r="B3191" t="inlineStr">
        <is>
          <t>Profuturo</t>
        </is>
      </c>
      <c r="C3191" t="inlineStr">
        <is>
          <t>F2</t>
        </is>
      </c>
      <c r="D3191" t="inlineStr">
        <is>
          <t>IN-FONDO2</t>
        </is>
      </c>
      <c r="E3191" t="inlineStr">
        <is>
          <t>5111102FIBR2</t>
        </is>
      </c>
      <c r="F3191" t="inlineStr">
        <is>
          <t>US46434V6478</t>
        </is>
      </c>
      <c r="G3191" t="inlineStr">
        <is>
          <t>ALT</t>
        </is>
      </c>
      <c r="H3191" t="inlineStr">
        <is>
          <t>Sector</t>
        </is>
      </c>
      <c r="I3191" t="inlineStr">
        <is>
          <t>Alts</t>
        </is>
      </c>
      <c r="J3191" t="inlineStr">
        <is>
          <t>Proxies</t>
        </is>
      </c>
      <c r="K3191" t="inlineStr"/>
      <c r="L3191" t="inlineStr"/>
      <c r="M3191" t="inlineStr">
        <is>
          <t>nan</t>
        </is>
      </c>
      <c r="N3191" t="b">
        <v>0</v>
      </c>
      <c r="O3191" t="n">
        <v>7.09780349</v>
      </c>
      <c r="P3191" t="n">
        <v>0.001604986121790567</v>
      </c>
      <c r="Q3191" t="n">
        <v>5.873725208347721</v>
      </c>
      <c r="R3191" t="n">
        <v>41.69054728311144</v>
      </c>
      <c r="S3191" t="n">
        <v>0.01139187609664665</v>
      </c>
      <c r="T3191">
        <f>O3191*Q3191</f>
        <v/>
      </c>
      <c r="U3191">
        <f>O3191*P3191</f>
        <v/>
      </c>
    </row>
    <row r="3192">
      <c r="A3192" t="inlineStr">
        <is>
          <t>202606</t>
        </is>
      </c>
      <c r="B3192" t="inlineStr">
        <is>
          <t>Profuturo</t>
        </is>
      </c>
      <c r="C3192" t="inlineStr">
        <is>
          <t>F2</t>
        </is>
      </c>
      <c r="D3192" t="inlineStr">
        <is>
          <t>IN-FONDO2</t>
        </is>
      </c>
      <c r="E3192" t="inlineStr">
        <is>
          <t>5111102FIBR3</t>
        </is>
      </c>
      <c r="F3192" t="inlineStr">
        <is>
          <t>CVL79033FI87</t>
        </is>
      </c>
      <c r="G3192" t="inlineStr">
        <is>
          <t>ALT</t>
        </is>
      </c>
      <c r="H3192" t="inlineStr">
        <is>
          <t>Sector</t>
        </is>
      </c>
      <c r="I3192" t="inlineStr">
        <is>
          <t>Alts</t>
        </is>
      </c>
      <c r="J3192" t="inlineStr">
        <is>
          <t>Proxies</t>
        </is>
      </c>
      <c r="K3192" t="inlineStr"/>
      <c r="L3192" t="inlineStr"/>
      <c r="M3192" t="inlineStr">
        <is>
          <t>nan</t>
        </is>
      </c>
      <c r="N3192" t="b">
        <v>0</v>
      </c>
      <c r="O3192" t="n">
        <v>7.09780349</v>
      </c>
      <c r="P3192" t="n">
        <v>0.003392380732879584</v>
      </c>
      <c r="Q3192" t="n">
        <v>12.41500593462953</v>
      </c>
      <c r="R3192" t="n">
        <v>88.11927245118422</v>
      </c>
      <c r="S3192" t="n">
        <v>0.02407845180524147</v>
      </c>
      <c r="T3192">
        <f>O3192*Q3192</f>
        <v/>
      </c>
      <c r="U3192">
        <f>O3192*P3192</f>
        <v/>
      </c>
    </row>
    <row r="3193">
      <c r="A3193" t="inlineStr">
        <is>
          <t>202606</t>
        </is>
      </c>
      <c r="B3193" t="inlineStr">
        <is>
          <t>Profuturo</t>
        </is>
      </c>
      <c r="C3193" t="inlineStr">
        <is>
          <t>F3</t>
        </is>
      </c>
      <c r="D3193" t="inlineStr">
        <is>
          <t>IN-FONDO3</t>
        </is>
      </c>
      <c r="E3193" t="inlineStr">
        <is>
          <t>5111151FCIN1</t>
        </is>
      </c>
      <c r="F3193" t="inlineStr">
        <is>
          <t>PEP792009IS1</t>
        </is>
      </c>
      <c r="G3193" t="inlineStr">
        <is>
          <t>ALT</t>
        </is>
      </c>
      <c r="H3193" t="inlineStr">
        <is>
          <t>Sector</t>
        </is>
      </c>
      <c r="I3193" t="inlineStr">
        <is>
          <t>Alts</t>
        </is>
      </c>
      <c r="J3193" t="inlineStr">
        <is>
          <t>Proxies</t>
        </is>
      </c>
      <c r="K3193" t="inlineStr"/>
      <c r="L3193" t="inlineStr"/>
      <c r="M3193" t="inlineStr">
        <is>
          <t>nan</t>
        </is>
      </c>
      <c r="N3193" t="b">
        <v>0</v>
      </c>
      <c r="O3193" t="n">
        <v>6.78134136</v>
      </c>
      <c r="P3193" t="n">
        <v>0.0005701729277014891</v>
      </c>
      <c r="Q3193" t="n">
        <v>0.5495958970014492</v>
      </c>
      <c r="R3193" t="n">
        <v>3.726997387622227</v>
      </c>
      <c r="S3193" t="n">
        <v>0.003866537256974397</v>
      </c>
      <c r="T3193">
        <f>O3193*Q3193</f>
        <v/>
      </c>
      <c r="U3193">
        <f>O3193*P3193</f>
        <v/>
      </c>
    </row>
    <row r="3194">
      <c r="A3194" t="inlineStr">
        <is>
          <t>202606</t>
        </is>
      </c>
      <c r="B3194" t="inlineStr">
        <is>
          <t>Profuturo</t>
        </is>
      </c>
      <c r="C3194" t="inlineStr">
        <is>
          <t>F2</t>
        </is>
      </c>
      <c r="D3194" t="inlineStr">
        <is>
          <t>IN-FONDO2</t>
        </is>
      </c>
      <c r="E3194" t="inlineStr">
        <is>
          <t>5111151FCIN1</t>
        </is>
      </c>
      <c r="F3194" t="inlineStr">
        <is>
          <t>PEP792009IS1</t>
        </is>
      </c>
      <c r="G3194" t="inlineStr">
        <is>
          <t>ALT</t>
        </is>
      </c>
      <c r="H3194" t="inlineStr">
        <is>
          <t>Sector</t>
        </is>
      </c>
      <c r="I3194" t="inlineStr">
        <is>
          <t>Alts</t>
        </is>
      </c>
      <c r="J3194" t="inlineStr">
        <is>
          <t>Proxies</t>
        </is>
      </c>
      <c r="K3194" t="inlineStr"/>
      <c r="L3194" t="inlineStr"/>
      <c r="M3194" t="inlineStr">
        <is>
          <t>nan</t>
        </is>
      </c>
      <c r="N3194" t="b">
        <v>0</v>
      </c>
      <c r="O3194" t="n">
        <v>6.78134136</v>
      </c>
      <c r="P3194" t="n">
        <v>0.0005264560631131465</v>
      </c>
      <c r="Q3194" t="n">
        <v>1.926657313114569</v>
      </c>
      <c r="R3194" t="n">
        <v>13.0653209239703</v>
      </c>
      <c r="S3194" t="n">
        <v>0.00357007827501195</v>
      </c>
      <c r="T3194">
        <f>O3194*Q3194</f>
        <v/>
      </c>
      <c r="U3194">
        <f>O3194*P3194</f>
        <v/>
      </c>
    </row>
    <row r="3195">
      <c r="A3195" t="inlineStr">
        <is>
          <t>202606</t>
        </is>
      </c>
      <c r="B3195" t="inlineStr">
        <is>
          <t>Profuturo</t>
        </is>
      </c>
      <c r="C3195" t="inlineStr">
        <is>
          <t>F2</t>
        </is>
      </c>
      <c r="D3195" t="inlineStr">
        <is>
          <t>IN-FONDO2</t>
        </is>
      </c>
      <c r="E3195" t="inlineStr">
        <is>
          <t>5111181FDVI1</t>
        </is>
      </c>
      <c r="F3195" t="inlineStr">
        <is>
          <t>CVL225501V53</t>
        </is>
      </c>
      <c r="G3195" t="inlineStr">
        <is>
          <t>ALT</t>
        </is>
      </c>
      <c r="H3195" t="inlineStr">
        <is>
          <t>Sector</t>
        </is>
      </c>
      <c r="I3195" t="inlineStr">
        <is>
          <t>Alts</t>
        </is>
      </c>
      <c r="J3195" t="inlineStr">
        <is>
          <t>Proxies</t>
        </is>
      </c>
      <c r="K3195" t="inlineStr"/>
      <c r="L3195" t="inlineStr"/>
      <c r="M3195" t="inlineStr">
        <is>
          <t>nan</t>
        </is>
      </c>
      <c r="N3195" t="b">
        <v>0</v>
      </c>
      <c r="O3195" t="n">
        <v>54.42744687</v>
      </c>
      <c r="P3195" t="n">
        <v>7.341379149195402e-05</v>
      </c>
      <c r="Q3195" t="n">
        <v>0.2686705086556146</v>
      </c>
      <c r="R3195" t="n">
        <v>14.62304983538934</v>
      </c>
      <c r="S3195" t="n">
        <v>0.003995725235953585</v>
      </c>
      <c r="T3195">
        <f>O3195*Q3195</f>
        <v/>
      </c>
      <c r="U3195">
        <f>O3195*P3195</f>
        <v/>
      </c>
    </row>
    <row r="3196">
      <c r="A3196" t="inlineStr">
        <is>
          <t>202606</t>
        </is>
      </c>
      <c r="B3196" t="inlineStr">
        <is>
          <t>Profuturo</t>
        </is>
      </c>
      <c r="C3196" t="inlineStr">
        <is>
          <t>F3</t>
        </is>
      </c>
      <c r="D3196" t="inlineStr">
        <is>
          <t>IN-FONDO3</t>
        </is>
      </c>
      <c r="E3196" t="inlineStr">
        <is>
          <t>5111181FDVI1</t>
        </is>
      </c>
      <c r="F3196" t="inlineStr">
        <is>
          <t>CVL225501V53</t>
        </is>
      </c>
      <c r="G3196" t="inlineStr">
        <is>
          <t>ALT</t>
        </is>
      </c>
      <c r="H3196" t="inlineStr">
        <is>
          <t>Sector</t>
        </is>
      </c>
      <c r="I3196" t="inlineStr">
        <is>
          <t>Alts</t>
        </is>
      </c>
      <c r="J3196" t="inlineStr">
        <is>
          <t>Proxies</t>
        </is>
      </c>
      <c r="K3196" t="inlineStr"/>
      <c r="L3196" t="inlineStr"/>
      <c r="M3196" t="inlineStr">
        <is>
          <t>nan</t>
        </is>
      </c>
      <c r="N3196" t="b">
        <v>0</v>
      </c>
      <c r="O3196" t="n">
        <v>54.42744687</v>
      </c>
      <c r="P3196" t="n">
        <v>0.0002087139905414657</v>
      </c>
      <c r="Q3196" t="n">
        <v>0.2011816894057162</v>
      </c>
      <c r="R3196" t="n">
        <v>10.94980571134646</v>
      </c>
      <c r="S3196" t="n">
        <v>0.0113597696312213</v>
      </c>
      <c r="T3196">
        <f>O3196*Q3196</f>
        <v/>
      </c>
      <c r="U3196">
        <f>O3196*P3196</f>
        <v/>
      </c>
    </row>
    <row r="3197">
      <c r="A3197" t="inlineStr">
        <is>
          <t>202606</t>
        </is>
      </c>
      <c r="B3197" t="inlineStr">
        <is>
          <t>Profuturo</t>
        </is>
      </c>
      <c r="C3197" t="inlineStr">
        <is>
          <t>F2</t>
        </is>
      </c>
      <c r="D3197" t="inlineStr">
        <is>
          <t>IN-FONDO2</t>
        </is>
      </c>
      <c r="E3197" t="inlineStr">
        <is>
          <t>22583521701U</t>
        </is>
      </c>
      <c r="F3197" t="inlineStr">
        <is>
          <t>CVL14017HL12</t>
        </is>
      </c>
      <c r="G3197" t="inlineStr">
        <is>
          <t>BU</t>
        </is>
      </c>
      <c r="H3197" t="inlineStr">
        <is>
          <t>Sector</t>
        </is>
      </c>
      <c r="I3197" t="inlineStr">
        <is>
          <t>Proxies</t>
        </is>
      </c>
      <c r="J3197" t="inlineStr">
        <is>
          <t>Proxies</t>
        </is>
      </c>
      <c r="K3197" t="inlineStr"/>
      <c r="L3197" t="inlineStr">
        <is>
          <t>Inca Rail</t>
        </is>
      </c>
      <c r="M3197" t="inlineStr">
        <is>
          <t>Inca Rail</t>
        </is>
      </c>
      <c r="N3197" t="b">
        <v>0</v>
      </c>
      <c r="O3197" t="n">
        <v>29.00131826</v>
      </c>
      <c r="P3197" t="n">
        <v>0.001279450331231049</v>
      </c>
      <c r="Q3197" t="n">
        <v>4.682370496136476</v>
      </c>
      <c r="R3197" t="n">
        <v>135.794916969688</v>
      </c>
      <c r="S3197" t="n">
        <v>0.03710574625389407</v>
      </c>
      <c r="T3197">
        <f>O3197*Q3197</f>
        <v/>
      </c>
      <c r="U3197">
        <f>O3197*P3197</f>
        <v/>
      </c>
    </row>
    <row r="3198">
      <c r="A3198" t="inlineStr">
        <is>
          <t>202606</t>
        </is>
      </c>
      <c r="B3198" t="inlineStr">
        <is>
          <t>Profuturo</t>
        </is>
      </c>
      <c r="C3198" t="inlineStr">
        <is>
          <t>F1</t>
        </is>
      </c>
      <c r="D3198" t="inlineStr">
        <is>
          <t>IN-FONDO1</t>
        </is>
      </c>
      <c r="E3198" t="inlineStr">
        <is>
          <t>2702042CA11U</t>
        </is>
      </c>
      <c r="F3198" t="inlineStr">
        <is>
          <t>CVL80200F308</t>
        </is>
      </c>
      <c r="G3198" t="inlineStr">
        <is>
          <t>BU</t>
        </is>
      </c>
      <c r="H3198" t="inlineStr">
        <is>
          <t>Sector</t>
        </is>
      </c>
      <c r="I3198" t="inlineStr">
        <is>
          <t>Proxies</t>
        </is>
      </c>
      <c r="J3198" t="inlineStr">
        <is>
          <t>Proxies</t>
        </is>
      </c>
      <c r="K3198" t="inlineStr"/>
      <c r="L3198" t="inlineStr">
        <is>
          <t>Casa Andina (Titulizadora)</t>
        </is>
      </c>
      <c r="M3198" t="inlineStr">
        <is>
          <t>Casa Andina (Titulizadora)</t>
        </is>
      </c>
      <c r="N3198" t="b">
        <v>0</v>
      </c>
      <c r="O3198" t="n">
        <v>11.69139653</v>
      </c>
      <c r="P3198" t="n">
        <v>0.005442126639966051</v>
      </c>
      <c r="Q3198" t="n">
        <v>7.108453603361281</v>
      </c>
      <c r="R3198" t="n">
        <v>83.10774979200409</v>
      </c>
      <c r="S3198" t="n">
        <v>0.06362606051431965</v>
      </c>
      <c r="T3198">
        <f>O3198*Q3198</f>
        <v/>
      </c>
      <c r="U3198">
        <f>O3198*P3198</f>
        <v/>
      </c>
    </row>
    <row r="3199">
      <c r="A3199" t="inlineStr">
        <is>
          <t>202606</t>
        </is>
      </c>
      <c r="B3199" t="inlineStr">
        <is>
          <t>Profuturo</t>
        </is>
      </c>
      <c r="C3199" t="inlineStr">
        <is>
          <t>F2</t>
        </is>
      </c>
      <c r="D3199" t="inlineStr">
        <is>
          <t>IN-FONDO2</t>
        </is>
      </c>
      <c r="E3199" t="inlineStr">
        <is>
          <t>2702042CA11U</t>
        </is>
      </c>
      <c r="F3199" t="inlineStr">
        <is>
          <t>CVL80200F308</t>
        </is>
      </c>
      <c r="G3199" t="inlineStr">
        <is>
          <t>BU</t>
        </is>
      </c>
      <c r="H3199" t="inlineStr">
        <is>
          <t>Sector</t>
        </is>
      </c>
      <c r="I3199" t="inlineStr">
        <is>
          <t>Proxies</t>
        </is>
      </c>
      <c r="J3199" t="inlineStr">
        <is>
          <t>Proxies</t>
        </is>
      </c>
      <c r="K3199" t="inlineStr"/>
      <c r="L3199" t="inlineStr">
        <is>
          <t>Casa Andina (Titulizadora)</t>
        </is>
      </c>
      <c r="M3199" t="inlineStr">
        <is>
          <t>Casa Andina (Titulizadora)</t>
        </is>
      </c>
      <c r="N3199" t="b">
        <v>0</v>
      </c>
      <c r="O3199" t="n">
        <v>11.69139653</v>
      </c>
      <c r="P3199" t="n">
        <v>0.001288873946305825</v>
      </c>
      <c r="Q3199" t="n">
        <v>4.716857850679284</v>
      </c>
      <c r="R3199" t="n">
        <v>55.14665550793504</v>
      </c>
      <c r="S3199" t="n">
        <v>0.01506873638344733</v>
      </c>
      <c r="T3199">
        <f>O3199*Q3199</f>
        <v/>
      </c>
      <c r="U3199">
        <f>O3199*P3199</f>
        <v/>
      </c>
    </row>
    <row r="3200">
      <c r="A3200" t="inlineStr">
        <is>
          <t>202606</t>
        </is>
      </c>
      <c r="B3200" t="inlineStr">
        <is>
          <t>Profuturo</t>
        </is>
      </c>
      <c r="C3200" t="inlineStr">
        <is>
          <t>F1</t>
        </is>
      </c>
      <c r="D3200" t="inlineStr">
        <is>
          <t>IN-FONDO1</t>
        </is>
      </c>
      <c r="E3200" t="inlineStr">
        <is>
          <t>22584221801U</t>
        </is>
      </c>
      <c r="F3200" t="inlineStr">
        <is>
          <t>CVL74200B016</t>
        </is>
      </c>
      <c r="G3200" t="inlineStr">
        <is>
          <t>BU</t>
        </is>
      </c>
      <c r="H3200" t="inlineStr">
        <is>
          <t>Sector</t>
        </is>
      </c>
      <c r="I3200" t="inlineStr">
        <is>
          <t>Proxies</t>
        </is>
      </c>
      <c r="J3200" t="inlineStr">
        <is>
          <t>Proxies</t>
        </is>
      </c>
      <c r="K3200" t="inlineStr"/>
      <c r="L3200" t="inlineStr">
        <is>
          <t>Inversiones Nacionales de Turismo</t>
        </is>
      </c>
      <c r="M3200" t="inlineStr">
        <is>
          <t>Inversiones Nacionales de Turismo</t>
        </is>
      </c>
      <c r="N3200" t="b">
        <v>0</v>
      </c>
      <c r="O3200" t="n">
        <v>11.69139653</v>
      </c>
      <c r="P3200" t="n">
        <v>0.004253190955849601</v>
      </c>
      <c r="Q3200" t="n">
        <v>5.555477219854132</v>
      </c>
      <c r="R3200" t="n">
        <v>64.95128709069665</v>
      </c>
      <c r="S3200" t="n">
        <v>0.04972574198264741</v>
      </c>
      <c r="T3200">
        <f>O3200*Q3200</f>
        <v/>
      </c>
      <c r="U3200">
        <f>O3200*P3200</f>
        <v/>
      </c>
    </row>
    <row r="3201">
      <c r="A3201" t="inlineStr">
        <is>
          <t>202606</t>
        </is>
      </c>
      <c r="B3201" t="inlineStr">
        <is>
          <t>Profuturo</t>
        </is>
      </c>
      <c r="C3201" t="inlineStr">
        <is>
          <t>F2</t>
        </is>
      </c>
      <c r="D3201" t="inlineStr">
        <is>
          <t>IN-FONDO2</t>
        </is>
      </c>
      <c r="E3201" t="inlineStr">
        <is>
          <t>21015422002A</t>
        </is>
      </c>
      <c r="F3201" t="inlineStr">
        <is>
          <t>PEP66950D014</t>
        </is>
      </c>
      <c r="G3201" t="inlineStr">
        <is>
          <t>BU</t>
        </is>
      </c>
      <c r="H3201" t="inlineStr">
        <is>
          <t>Sector</t>
        </is>
      </c>
      <c r="I3201" t="inlineStr">
        <is>
          <t>Proxies</t>
        </is>
      </c>
      <c r="J3201" t="inlineStr">
        <is>
          <t>Proxies</t>
        </is>
      </c>
      <c r="K3201" t="inlineStr"/>
      <c r="L3201" t="inlineStr">
        <is>
          <t>Pacífico Peruano Suiza</t>
        </is>
      </c>
      <c r="M3201" t="inlineStr">
        <is>
          <t>Pacífico Peruano Suiza</t>
        </is>
      </c>
      <c r="N3201" t="b">
        <v>0</v>
      </c>
      <c r="O3201" t="n">
        <v>3.53598301</v>
      </c>
      <c r="P3201" t="n">
        <v>0.002144489918874515</v>
      </c>
      <c r="Q3201" t="n">
        <v>7.848132967958747</v>
      </c>
      <c r="R3201" t="n">
        <v>27.750864834923</v>
      </c>
      <c r="S3201" t="n">
        <v>0.007582879918256564</v>
      </c>
      <c r="T3201">
        <f>O3201*Q3201</f>
        <v/>
      </c>
      <c r="U3201">
        <f>O3201*P3201</f>
        <v/>
      </c>
    </row>
    <row r="3202">
      <c r="A3202" t="inlineStr">
        <is>
          <t>202606</t>
        </is>
      </c>
      <c r="B3202" t="inlineStr">
        <is>
          <t>Profuturo</t>
        </is>
      </c>
      <c r="C3202" t="inlineStr">
        <is>
          <t>F1</t>
        </is>
      </c>
      <c r="D3202" t="inlineStr">
        <is>
          <t>IN-FONDO1</t>
        </is>
      </c>
      <c r="E3202" t="inlineStr">
        <is>
          <t>2258402PAE36</t>
        </is>
      </c>
      <c r="F3202" t="inlineStr">
        <is>
          <t>USP5300PAE36</t>
        </is>
      </c>
      <c r="G3202" t="inlineStr">
        <is>
          <t>BU</t>
        </is>
      </c>
      <c r="H3202" t="inlineStr">
        <is>
          <t>Sector</t>
        </is>
      </c>
      <c r="I3202" t="inlineStr">
        <is>
          <t>Proxies</t>
        </is>
      </c>
      <c r="J3202" t="inlineStr">
        <is>
          <t>Proxies</t>
        </is>
      </c>
      <c r="K3202" t="inlineStr"/>
      <c r="L3202" t="inlineStr"/>
      <c r="M3202" t="inlineStr">
        <is>
          <t>nan</t>
        </is>
      </c>
      <c r="N3202" t="b">
        <v>0</v>
      </c>
      <c r="O3202" t="n">
        <v>208.84838501</v>
      </c>
      <c r="P3202" t="n">
        <v>0.01781059407061372</v>
      </c>
      <c r="Q3202" t="n">
        <v>23.26402709365266</v>
      </c>
      <c r="R3202" t="n">
        <v>4858.654487338243</v>
      </c>
      <c r="S3202" t="n">
        <v>3.719713807716357</v>
      </c>
      <c r="T3202">
        <f>O3202*Q3202</f>
        <v/>
      </c>
      <c r="U3202">
        <f>O3202*P3202</f>
        <v/>
      </c>
    </row>
    <row r="3203">
      <c r="A3203" t="inlineStr">
        <is>
          <t>202606</t>
        </is>
      </c>
      <c r="B3203" t="inlineStr">
        <is>
          <t>Profuturo</t>
        </is>
      </c>
      <c r="C3203" t="inlineStr">
        <is>
          <t>F2</t>
        </is>
      </c>
      <c r="D3203" t="inlineStr">
        <is>
          <t>IN-FONDO2</t>
        </is>
      </c>
      <c r="E3203" t="inlineStr">
        <is>
          <t>2258402PAE36</t>
        </is>
      </c>
      <c r="F3203" t="inlineStr">
        <is>
          <t>USP5300PAE36</t>
        </is>
      </c>
      <c r="G3203" t="inlineStr">
        <is>
          <t>BU</t>
        </is>
      </c>
      <c r="H3203" t="inlineStr">
        <is>
          <t>Sector</t>
        </is>
      </c>
      <c r="I3203" t="inlineStr">
        <is>
          <t>Proxies</t>
        </is>
      </c>
      <c r="J3203" t="inlineStr">
        <is>
          <t>Proxies</t>
        </is>
      </c>
      <c r="K3203" t="inlineStr"/>
      <c r="L3203" t="inlineStr"/>
      <c r="M3203" t="inlineStr">
        <is>
          <t>nan</t>
        </is>
      </c>
      <c r="N3203" t="b">
        <v>0</v>
      </c>
      <c r="O3203" t="n">
        <v>208.84838501</v>
      </c>
      <c r="P3203" t="n">
        <v>0.008818493264691824</v>
      </c>
      <c r="Q3203" t="n">
        <v>32.27280627864766</v>
      </c>
      <c r="R3203" t="n">
        <v>6740.12347103615</v>
      </c>
      <c r="S3203" t="n">
        <v>1.84172807655245</v>
      </c>
      <c r="T3203">
        <f>O3203*Q3203</f>
        <v/>
      </c>
      <c r="U3203">
        <f>O3203*P3203</f>
        <v/>
      </c>
    </row>
    <row r="3204">
      <c r="A3204" t="inlineStr">
        <is>
          <t>202606</t>
        </is>
      </c>
      <c r="B3204" t="inlineStr">
        <is>
          <t>Profuturo</t>
        </is>
      </c>
      <c r="C3204" t="inlineStr">
        <is>
          <t>F2</t>
        </is>
      </c>
      <c r="D3204" t="inlineStr">
        <is>
          <t>IN-FONDO2</t>
        </is>
      </c>
      <c r="E3204" t="inlineStr">
        <is>
          <t>2220882KAD92</t>
        </is>
      </c>
      <c r="F3204" t="inlineStr">
        <is>
          <t>USP6040KAD92</t>
        </is>
      </c>
      <c r="G3204" t="inlineStr">
        <is>
          <t>BU</t>
        </is>
      </c>
      <c r="H3204" t="inlineStr">
        <is>
          <t>Sector</t>
        </is>
      </c>
      <c r="I3204" t="inlineStr">
        <is>
          <t>Proxies</t>
        </is>
      </c>
      <c r="J3204" t="inlineStr">
        <is>
          <t>Proxies</t>
        </is>
      </c>
      <c r="K3204" t="inlineStr"/>
      <c r="L3204" t="inlineStr"/>
      <c r="M3204" t="inlineStr">
        <is>
          <t>nan</t>
        </is>
      </c>
      <c r="N3204" t="b">
        <v>0</v>
      </c>
      <c r="O3204" t="n">
        <v>250.58497259</v>
      </c>
      <c r="P3204" t="n">
        <v>0.0008489222585257449</v>
      </c>
      <c r="Q3204" t="n">
        <v>3.106778309252452</v>
      </c>
      <c r="R3204" t="n">
        <v>778.5119574672324</v>
      </c>
      <c r="S3204" t="n">
        <v>0.2127271608837147</v>
      </c>
      <c r="T3204">
        <f>O3204*Q3204</f>
        <v/>
      </c>
      <c r="U3204">
        <f>O3204*P3204</f>
        <v/>
      </c>
    </row>
    <row r="3205">
      <c r="A3205" t="inlineStr">
        <is>
          <t>202606</t>
        </is>
      </c>
      <c r="B3205" t="inlineStr">
        <is>
          <t>Profuturo</t>
        </is>
      </c>
      <c r="C3205" t="inlineStr">
        <is>
          <t>F1</t>
        </is>
      </c>
      <c r="D3205" t="inlineStr">
        <is>
          <t>IN-FONDO1</t>
        </is>
      </c>
      <c r="E3205" t="inlineStr">
        <is>
          <t>22204726AA03</t>
        </is>
      </c>
      <c r="F3205" t="inlineStr">
        <is>
          <t>USP73906AA03</t>
        </is>
      </c>
      <c r="G3205" t="inlineStr">
        <is>
          <t>BU</t>
        </is>
      </c>
      <c r="H3205" t="inlineStr">
        <is>
          <t>Sector</t>
        </is>
      </c>
      <c r="I3205" t="inlineStr">
        <is>
          <t>Proxies</t>
        </is>
      </c>
      <c r="J3205" t="inlineStr">
        <is>
          <t>Proxies</t>
        </is>
      </c>
      <c r="K3205" t="inlineStr"/>
      <c r="L3205" t="inlineStr"/>
      <c r="M3205" t="inlineStr">
        <is>
          <t>nan</t>
        </is>
      </c>
      <c r="N3205" t="b">
        <v>0</v>
      </c>
      <c r="O3205" t="n">
        <v>250.58497259</v>
      </c>
      <c r="P3205" t="n">
        <v>0.009484252581297696</v>
      </c>
      <c r="Q3205" t="n">
        <v>12.38823972628735</v>
      </c>
      <c r="R3205" t="n">
        <v>3104.306712250066</v>
      </c>
      <c r="S3205" t="n">
        <v>2.37661117312112</v>
      </c>
      <c r="T3205">
        <f>O3205*Q3205</f>
        <v/>
      </c>
      <c r="U3205">
        <f>O3205*P3205</f>
        <v/>
      </c>
    </row>
    <row r="3206">
      <c r="A3206" t="inlineStr">
        <is>
          <t>202606</t>
        </is>
      </c>
      <c r="B3206" t="inlineStr">
        <is>
          <t>Profuturo</t>
        </is>
      </c>
      <c r="C3206" t="inlineStr">
        <is>
          <t>F2</t>
        </is>
      </c>
      <c r="D3206" t="inlineStr">
        <is>
          <t>IN-FONDO2</t>
        </is>
      </c>
      <c r="E3206" t="inlineStr">
        <is>
          <t>22204726AA03</t>
        </is>
      </c>
      <c r="F3206" t="inlineStr">
        <is>
          <t>USP73906AA03</t>
        </is>
      </c>
      <c r="G3206" t="inlineStr">
        <is>
          <t>BU</t>
        </is>
      </c>
      <c r="H3206" t="inlineStr">
        <is>
          <t>Sector</t>
        </is>
      </c>
      <c r="I3206" t="inlineStr">
        <is>
          <t>Proxies</t>
        </is>
      </c>
      <c r="J3206" t="inlineStr">
        <is>
          <t>Proxies</t>
        </is>
      </c>
      <c r="K3206" t="inlineStr"/>
      <c r="L3206" t="inlineStr"/>
      <c r="M3206" t="inlineStr">
        <is>
          <t>nan</t>
        </is>
      </c>
      <c r="N3206" t="b">
        <v>0</v>
      </c>
      <c r="O3206" t="n">
        <v>250.58497259</v>
      </c>
      <c r="P3206" t="n">
        <v>0.002229129891633593</v>
      </c>
      <c r="Q3206" t="n">
        <v>8.157887634917625</v>
      </c>
      <c r="R3206" t="n">
        <v>2044.244049388133</v>
      </c>
      <c r="S3206" t="n">
        <v>0.5585864527945535</v>
      </c>
      <c r="T3206">
        <f>O3206*Q3206</f>
        <v/>
      </c>
      <c r="U3206">
        <f>O3206*P3206</f>
        <v/>
      </c>
    </row>
    <row r="3207">
      <c r="A3207" t="inlineStr">
        <is>
          <t>202606</t>
        </is>
      </c>
      <c r="B3207" t="inlineStr">
        <is>
          <t>Profuturo</t>
        </is>
      </c>
      <c r="C3207" t="inlineStr">
        <is>
          <t>F2</t>
        </is>
      </c>
      <c r="D3207" t="inlineStr">
        <is>
          <t>IN-FONDO2</t>
        </is>
      </c>
      <c r="E3207" t="inlineStr">
        <is>
          <t>2702021PAT1U</t>
        </is>
      </c>
      <c r="F3207" t="inlineStr">
        <is>
          <t>CVL80050F091</t>
        </is>
      </c>
      <c r="G3207" t="inlineStr">
        <is>
          <t>BU</t>
        </is>
      </c>
      <c r="H3207" t="inlineStr">
        <is>
          <t>Sector</t>
        </is>
      </c>
      <c r="I3207" t="inlineStr">
        <is>
          <t>Proxies</t>
        </is>
      </c>
      <c r="J3207" t="inlineStr">
        <is>
          <t>Proxies</t>
        </is>
      </c>
      <c r="K3207" t="inlineStr"/>
      <c r="L3207" t="inlineStr"/>
      <c r="M3207" t="inlineStr">
        <is>
          <t>nan</t>
        </is>
      </c>
      <c r="N3207" t="b">
        <v>0</v>
      </c>
      <c r="O3207" t="n">
        <v>3.53598301</v>
      </c>
      <c r="P3207" t="n">
        <v>0.004105058518865089</v>
      </c>
      <c r="Q3207" t="n">
        <v>15.02317395561055</v>
      </c>
      <c r="R3207" t="n">
        <v>53.1216878633134</v>
      </c>
      <c r="S3207" t="n">
        <v>0.01451541717776272</v>
      </c>
      <c r="T3207">
        <f>O3207*Q3207</f>
        <v/>
      </c>
      <c r="U3207">
        <f>O3207*P3207</f>
        <v/>
      </c>
    </row>
    <row r="3208">
      <c r="A3208" t="inlineStr">
        <is>
          <t>202606</t>
        </is>
      </c>
      <c r="B3208" t="inlineStr">
        <is>
          <t>Profuturo</t>
        </is>
      </c>
      <c r="C3208" t="inlineStr">
        <is>
          <t>F1</t>
        </is>
      </c>
      <c r="D3208" t="inlineStr">
        <is>
          <t>IN-FONDO1</t>
        </is>
      </c>
      <c r="E3208" t="inlineStr">
        <is>
          <t>2702021PAT1U</t>
        </is>
      </c>
      <c r="F3208" t="inlineStr">
        <is>
          <t>CVL80050F091</t>
        </is>
      </c>
      <c r="G3208" t="inlineStr">
        <is>
          <t>BU</t>
        </is>
      </c>
      <c r="H3208" t="inlineStr">
        <is>
          <t>Sector</t>
        </is>
      </c>
      <c r="I3208" t="inlineStr">
        <is>
          <t>Proxies</t>
        </is>
      </c>
      <c r="J3208" t="inlineStr">
        <is>
          <t>Proxies</t>
        </is>
      </c>
      <c r="K3208" t="inlineStr"/>
      <c r="L3208" t="inlineStr"/>
      <c r="M3208" t="inlineStr">
        <is>
          <t>nan</t>
        </is>
      </c>
      <c r="N3208" t="b">
        <v>0</v>
      </c>
      <c r="O3208" t="n">
        <v>3.53598301</v>
      </c>
      <c r="P3208" t="n">
        <v>0.007780635851567972</v>
      </c>
      <c r="Q3208" t="n">
        <v>10.16299189903918</v>
      </c>
      <c r="R3208" t="n">
        <v>35.93616668577019</v>
      </c>
      <c r="S3208" t="n">
        <v>0.02751219617814123</v>
      </c>
      <c r="T3208">
        <f>O3208*Q3208</f>
        <v/>
      </c>
      <c r="U3208">
        <f>O3208*P3208</f>
        <v/>
      </c>
    </row>
    <row r="3209">
      <c r="A3209" t="inlineStr">
        <is>
          <t>202606</t>
        </is>
      </c>
      <c r="B3209" t="inlineStr">
        <is>
          <t>Profuturo</t>
        </is>
      </c>
      <c r="C3209" t="inlineStr">
        <is>
          <t>F2</t>
        </is>
      </c>
      <c r="D3209" t="inlineStr">
        <is>
          <t>IN-FONDO2</t>
        </is>
      </c>
      <c r="E3209" t="inlineStr">
        <is>
          <t>2220091VAC83</t>
        </is>
      </c>
      <c r="F3209" t="inlineStr">
        <is>
          <t>USP6411VAC83</t>
        </is>
      </c>
      <c r="G3209" t="inlineStr">
        <is>
          <t>BU</t>
        </is>
      </c>
      <c r="H3209" t="inlineStr">
        <is>
          <t>Sector</t>
        </is>
      </c>
      <c r="I3209" t="inlineStr">
        <is>
          <t>Proxies</t>
        </is>
      </c>
      <c r="J3209" t="inlineStr">
        <is>
          <t>Proxies</t>
        </is>
      </c>
      <c r="K3209" t="inlineStr"/>
      <c r="L3209" t="inlineStr"/>
      <c r="M3209" t="inlineStr">
        <is>
          <t>nan</t>
        </is>
      </c>
      <c r="N3209" t="b">
        <v>0</v>
      </c>
      <c r="O3209" t="n">
        <v>250.58497259</v>
      </c>
      <c r="P3209" t="n">
        <v>0.01462311961806807</v>
      </c>
      <c r="Q3209" t="n">
        <v>53.51584363203517</v>
      </c>
      <c r="R3209" t="n">
        <v>13410.26620966426</v>
      </c>
      <c r="S3209" t="n">
        <v>3.66433402867388</v>
      </c>
      <c r="T3209">
        <f>O3209*Q3209</f>
        <v/>
      </c>
      <c r="U3209">
        <f>O3209*P3209</f>
        <v/>
      </c>
    </row>
    <row r="3210">
      <c r="A3210" t="inlineStr">
        <is>
          <t>202606</t>
        </is>
      </c>
      <c r="B3210" t="inlineStr">
        <is>
          <t>Profuturo</t>
        </is>
      </c>
      <c r="C3210" t="inlineStr">
        <is>
          <t>F1</t>
        </is>
      </c>
      <c r="D3210" t="inlineStr">
        <is>
          <t>IN-FONDO1</t>
        </is>
      </c>
      <c r="E3210" t="inlineStr">
        <is>
          <t>2220091VAC83</t>
        </is>
      </c>
      <c r="F3210" t="inlineStr">
        <is>
          <t>USP6411VAC83</t>
        </is>
      </c>
      <c r="G3210" t="inlineStr">
        <is>
          <t>BU</t>
        </is>
      </c>
      <c r="H3210" t="inlineStr">
        <is>
          <t>Sector</t>
        </is>
      </c>
      <c r="I3210" t="inlineStr">
        <is>
          <t>Proxies</t>
        </is>
      </c>
      <c r="J3210" t="inlineStr">
        <is>
          <t>Proxies</t>
        </is>
      </c>
      <c r="K3210" t="inlineStr"/>
      <c r="L3210" t="inlineStr"/>
      <c r="M3210" t="inlineStr">
        <is>
          <t>nan</t>
        </is>
      </c>
      <c r="N3210" t="b">
        <v>0</v>
      </c>
      <c r="O3210" t="n">
        <v>250.58497259</v>
      </c>
      <c r="P3210" t="n">
        <v>0.01961486988958464</v>
      </c>
      <c r="Q3210" t="n">
        <v>25.6207548575074</v>
      </c>
      <c r="R3210" t="n">
        <v>6420.176153703601</v>
      </c>
      <c r="S3210" t="n">
        <v>4.915191633637983</v>
      </c>
      <c r="T3210">
        <f>O3210*Q3210</f>
        <v/>
      </c>
      <c r="U3210">
        <f>O3210*P3210</f>
        <v/>
      </c>
    </row>
    <row r="3211">
      <c r="A3211" t="inlineStr">
        <is>
          <t>202606</t>
        </is>
      </c>
      <c r="B3211" t="inlineStr">
        <is>
          <t>Profuturo</t>
        </is>
      </c>
      <c r="C3211" t="inlineStr">
        <is>
          <t>F1</t>
        </is>
      </c>
      <c r="D3211" t="inlineStr">
        <is>
          <t>IN-FONDO1</t>
        </is>
      </c>
      <c r="E3211" t="inlineStr">
        <is>
          <t>2702011INS3U</t>
        </is>
      </c>
      <c r="F3211" t="inlineStr">
        <is>
          <t>CVL800702P33</t>
        </is>
      </c>
      <c r="G3211" t="inlineStr">
        <is>
          <t>BU</t>
        </is>
      </c>
      <c r="H3211" t="inlineStr">
        <is>
          <t>Sector</t>
        </is>
      </c>
      <c r="I3211" t="inlineStr">
        <is>
          <t>Proxies</t>
        </is>
      </c>
      <c r="J3211" t="inlineStr">
        <is>
          <t>Proxies</t>
        </is>
      </c>
      <c r="K3211" t="inlineStr"/>
      <c r="L3211" t="inlineStr">
        <is>
          <t>PF Colegios Peruanos</t>
        </is>
      </c>
      <c r="M3211" t="inlineStr">
        <is>
          <t>PF Colegios Peruanos</t>
        </is>
      </c>
      <c r="N3211" t="b">
        <v>0</v>
      </c>
      <c r="O3211" t="n">
        <v>11.69139653</v>
      </c>
      <c r="P3211" t="n">
        <v>0.001599473137751084</v>
      </c>
      <c r="Q3211" t="n">
        <v>2.08921646659755</v>
      </c>
      <c r="R3211" t="n">
        <v>24.42585814799746</v>
      </c>
      <c r="S3211" t="n">
        <v>0.01870007469253124</v>
      </c>
      <c r="T3211">
        <f>O3211*Q3211</f>
        <v/>
      </c>
      <c r="U3211">
        <f>O3211*P3211</f>
        <v/>
      </c>
    </row>
    <row r="3212">
      <c r="A3212" t="inlineStr">
        <is>
          <t>202606</t>
        </is>
      </c>
      <c r="B3212" t="inlineStr">
        <is>
          <t>Profuturo</t>
        </is>
      </c>
      <c r="C3212" t="inlineStr">
        <is>
          <t>F1</t>
        </is>
      </c>
      <c r="D3212" t="inlineStr">
        <is>
          <t>IN-FONDO1</t>
        </is>
      </c>
      <c r="E3212" t="inlineStr">
        <is>
          <t>25000310A109</t>
        </is>
      </c>
      <c r="F3212" t="inlineStr">
        <is>
          <t>CVL14800A109</t>
        </is>
      </c>
      <c r="G3212" t="inlineStr">
        <is>
          <t>BU</t>
        </is>
      </c>
      <c r="H3212" t="inlineStr">
        <is>
          <t>Sector</t>
        </is>
      </c>
      <c r="I3212" t="inlineStr">
        <is>
          <t>Proxies</t>
        </is>
      </c>
      <c r="J3212" t="inlineStr">
        <is>
          <t>Proxies</t>
        </is>
      </c>
      <c r="K3212" t="inlineStr"/>
      <c r="L3212" t="inlineStr">
        <is>
          <t>Interbank</t>
        </is>
      </c>
      <c r="M3212" t="inlineStr">
        <is>
          <t>Interbank</t>
        </is>
      </c>
      <c r="N3212" t="b">
        <v>0</v>
      </c>
      <c r="O3212" t="n">
        <v>3.53598301</v>
      </c>
      <c r="P3212" t="n">
        <v>0.001220580236419212</v>
      </c>
      <c r="Q3212" t="n">
        <v>1.594310194115555</v>
      </c>
      <c r="R3212" t="n">
        <v>5.637453759062406</v>
      </c>
      <c r="S3212" t="n">
        <v>0.004315950978320117</v>
      </c>
      <c r="T3212">
        <f>O3212*Q3212</f>
        <v/>
      </c>
      <c r="U3212">
        <f>O3212*P3212</f>
        <v/>
      </c>
    </row>
    <row r="3213">
      <c r="A3213" t="inlineStr">
        <is>
          <t>202606</t>
        </is>
      </c>
      <c r="B3213" t="inlineStr">
        <is>
          <t>Profuturo</t>
        </is>
      </c>
      <c r="C3213" t="inlineStr">
        <is>
          <t>F2</t>
        </is>
      </c>
      <c r="D3213" t="inlineStr">
        <is>
          <t>IN-FONDO2</t>
        </is>
      </c>
      <c r="E3213" t="inlineStr">
        <is>
          <t>25000310A109</t>
        </is>
      </c>
      <c r="F3213" t="inlineStr">
        <is>
          <t>CVL14800A109</t>
        </is>
      </c>
      <c r="G3213" t="inlineStr">
        <is>
          <t>BU</t>
        </is>
      </c>
      <c r="H3213" t="inlineStr">
        <is>
          <t>Sector</t>
        </is>
      </c>
      <c r="I3213" t="inlineStr">
        <is>
          <t>Proxies</t>
        </is>
      </c>
      <c r="J3213" t="inlineStr">
        <is>
          <t>Proxies</t>
        </is>
      </c>
      <c r="K3213" t="inlineStr"/>
      <c r="L3213" t="inlineStr">
        <is>
          <t>Interbank</t>
        </is>
      </c>
      <c r="M3213" t="inlineStr">
        <is>
          <t>Interbank</t>
        </is>
      </c>
      <c r="N3213" t="b">
        <v>0</v>
      </c>
      <c r="O3213" t="n">
        <v>3.53598301</v>
      </c>
      <c r="P3213" t="n">
        <v>0.001341096851367879</v>
      </c>
      <c r="Q3213" t="n">
        <v>4.907976633422355</v>
      </c>
      <c r="R3213" t="n">
        <v>17.35452198925844</v>
      </c>
      <c r="S3213" t="n">
        <v>0.004742095681201316</v>
      </c>
      <c r="T3213">
        <f>O3213*Q3213</f>
        <v/>
      </c>
      <c r="U3213">
        <f>O3213*P3213</f>
        <v/>
      </c>
    </row>
    <row r="3214">
      <c r="A3214" t="inlineStr">
        <is>
          <t>202606</t>
        </is>
      </c>
      <c r="B3214" t="inlineStr">
        <is>
          <t>Profuturo</t>
        </is>
      </c>
      <c r="C3214" t="inlineStr">
        <is>
          <t>F1</t>
        </is>
      </c>
      <c r="D3214" t="inlineStr">
        <is>
          <t>IN-FONDO1</t>
        </is>
      </c>
      <c r="E3214" t="inlineStr">
        <is>
          <t>25517212A026</t>
        </is>
      </c>
      <c r="F3214" t="inlineStr">
        <is>
          <t>CVL52632A026</t>
        </is>
      </c>
      <c r="G3214" t="inlineStr">
        <is>
          <t>BU</t>
        </is>
      </c>
      <c r="H3214" t="inlineStr">
        <is>
          <t>Sector</t>
        </is>
      </c>
      <c r="I3214" t="inlineStr">
        <is>
          <t>Proxies</t>
        </is>
      </c>
      <c r="J3214" t="inlineStr">
        <is>
          <t>Proxies</t>
        </is>
      </c>
      <c r="K3214" t="inlineStr"/>
      <c r="L3214" t="inlineStr">
        <is>
          <t>Intercorp Perú</t>
        </is>
      </c>
      <c r="M3214" t="inlineStr">
        <is>
          <t>Intercorp Perú</t>
        </is>
      </c>
      <c r="N3214" t="b">
        <v>0</v>
      </c>
      <c r="O3214" t="n">
        <v>3.53598301</v>
      </c>
      <c r="P3214" t="n">
        <v>0.001104617042481209</v>
      </c>
      <c r="Q3214" t="n">
        <v>1.442840182787223</v>
      </c>
      <c r="R3214" t="n">
        <v>5.101858372480914</v>
      </c>
      <c r="S3214" t="n">
        <v>0.003905907094770004</v>
      </c>
      <c r="T3214">
        <f>O3214*Q3214</f>
        <v/>
      </c>
      <c r="U3214">
        <f>O3214*P3214</f>
        <v/>
      </c>
    </row>
    <row r="3215">
      <c r="A3215" t="inlineStr">
        <is>
          <t>202606</t>
        </is>
      </c>
      <c r="B3215" t="inlineStr">
        <is>
          <t>Profuturo</t>
        </is>
      </c>
      <c r="C3215" t="inlineStr">
        <is>
          <t>F2</t>
        </is>
      </c>
      <c r="D3215" t="inlineStr">
        <is>
          <t>IN-FONDO2</t>
        </is>
      </c>
      <c r="E3215" t="inlineStr">
        <is>
          <t>25517212A026</t>
        </is>
      </c>
      <c r="F3215" t="inlineStr">
        <is>
          <t>CVL52632A026</t>
        </is>
      </c>
      <c r="G3215" t="inlineStr">
        <is>
          <t>BU</t>
        </is>
      </c>
      <c r="H3215" t="inlineStr">
        <is>
          <t>Sector</t>
        </is>
      </c>
      <c r="I3215" t="inlineStr">
        <is>
          <t>Proxies</t>
        </is>
      </c>
      <c r="J3215" t="inlineStr">
        <is>
          <t>Proxies</t>
        </is>
      </c>
      <c r="K3215" t="inlineStr"/>
      <c r="L3215" t="inlineStr">
        <is>
          <t>Intercorp Perú</t>
        </is>
      </c>
      <c r="M3215" t="inlineStr">
        <is>
          <t>Intercorp Perú</t>
        </is>
      </c>
      <c r="N3215" t="b">
        <v>0</v>
      </c>
      <c r="O3215" t="n">
        <v>3.53598301</v>
      </c>
      <c r="P3215" t="n">
        <v>0.0008676513662354277</v>
      </c>
      <c r="Q3215" t="n">
        <v>3.175320728772875</v>
      </c>
      <c r="R3215" t="n">
        <v>11.2278801482417</v>
      </c>
      <c r="S3215" t="n">
        <v>0.00306800048961176</v>
      </c>
      <c r="T3215">
        <f>O3215*Q3215</f>
        <v/>
      </c>
      <c r="U3215">
        <f>O3215*P3215</f>
        <v/>
      </c>
    </row>
    <row r="3216">
      <c r="A3216" t="inlineStr">
        <is>
          <t>202606</t>
        </is>
      </c>
      <c r="B3216" t="inlineStr">
        <is>
          <t>Profuturo</t>
        </is>
      </c>
      <c r="C3216" t="inlineStr">
        <is>
          <t>F2</t>
        </is>
      </c>
      <c r="D3216" t="inlineStr">
        <is>
          <t>IN-FONDO2</t>
        </is>
      </c>
      <c r="E3216" t="inlineStr">
        <is>
          <t>25517212A018</t>
        </is>
      </c>
      <c r="F3216" t="inlineStr">
        <is>
          <t>CVL52632A018</t>
        </is>
      </c>
      <c r="G3216" t="inlineStr">
        <is>
          <t>BU</t>
        </is>
      </c>
      <c r="H3216" t="inlineStr">
        <is>
          <t>Sector</t>
        </is>
      </c>
      <c r="I3216" t="inlineStr">
        <is>
          <t>Proxies</t>
        </is>
      </c>
      <c r="J3216" t="inlineStr">
        <is>
          <t>Proxies</t>
        </is>
      </c>
      <c r="K3216" t="inlineStr"/>
      <c r="L3216" t="inlineStr">
        <is>
          <t>Intercorp Perú</t>
        </is>
      </c>
      <c r="M3216" t="inlineStr">
        <is>
          <t>Intercorp Perú</t>
        </is>
      </c>
      <c r="N3216" t="b">
        <v>0</v>
      </c>
      <c r="O3216" t="n">
        <v>3.53598301</v>
      </c>
      <c r="P3216" t="n">
        <v>0.000343097256788319</v>
      </c>
      <c r="Q3216" t="n">
        <v>1.255623945124349</v>
      </c>
      <c r="R3216" t="n">
        <v>4.43986493690887</v>
      </c>
      <c r="S3216" t="n">
        <v>0.001213186070781103</v>
      </c>
      <c r="T3216">
        <f>O3216*Q3216</f>
        <v/>
      </c>
      <c r="U3216">
        <f>O3216*P3216</f>
        <v/>
      </c>
    </row>
    <row r="3217">
      <c r="A3217" t="inlineStr">
        <is>
          <t>202606</t>
        </is>
      </c>
      <c r="B3217" t="inlineStr">
        <is>
          <t>Profuturo</t>
        </is>
      </c>
      <c r="C3217" t="inlineStr">
        <is>
          <t>F1</t>
        </is>
      </c>
      <c r="D3217" t="inlineStr">
        <is>
          <t>IN-FONDO1</t>
        </is>
      </c>
      <c r="E3217" t="inlineStr">
        <is>
          <t>25517212A018</t>
        </is>
      </c>
      <c r="F3217" t="inlineStr">
        <is>
          <t>CVL52632A018</t>
        </is>
      </c>
      <c r="G3217" t="inlineStr">
        <is>
          <t>BU</t>
        </is>
      </c>
      <c r="H3217" t="inlineStr">
        <is>
          <t>Sector</t>
        </is>
      </c>
      <c r="I3217" t="inlineStr">
        <is>
          <t>Proxies</t>
        </is>
      </c>
      <c r="J3217" t="inlineStr">
        <is>
          <t>Proxies</t>
        </is>
      </c>
      <c r="K3217" t="inlineStr"/>
      <c r="L3217" t="inlineStr">
        <is>
          <t>Intercorp Perú</t>
        </is>
      </c>
      <c r="M3217" t="inlineStr">
        <is>
          <t>Intercorp Perú</t>
        </is>
      </c>
      <c r="N3217" t="b">
        <v>0</v>
      </c>
      <c r="O3217" t="n">
        <v>3.53598301</v>
      </c>
      <c r="P3217" t="n">
        <v>0.0009187855007995701</v>
      </c>
      <c r="Q3217" t="n">
        <v>1.20010880597875</v>
      </c>
      <c r="R3217" t="n">
        <v>4.243564348092245</v>
      </c>
      <c r="S3217" t="n">
        <v>0.003248809920661621</v>
      </c>
      <c r="T3217">
        <f>O3217*Q3217</f>
        <v/>
      </c>
      <c r="U3217">
        <f>O3217*P3217</f>
        <v/>
      </c>
    </row>
    <row r="3218">
      <c r="A3218" t="inlineStr">
        <is>
          <t>202606</t>
        </is>
      </c>
      <c r="B3218" t="inlineStr">
        <is>
          <t>Profuturo</t>
        </is>
      </c>
      <c r="C3218" t="inlineStr">
        <is>
          <t>F2</t>
        </is>
      </c>
      <c r="D3218" t="inlineStr">
        <is>
          <t>IN-FONDO2</t>
        </is>
      </c>
      <c r="E3218" t="inlineStr">
        <is>
          <t>182096345816</t>
        </is>
      </c>
      <c r="F3218" t="inlineStr">
        <is>
          <t>XS0799645816</t>
        </is>
      </c>
      <c r="G3218" t="inlineStr">
        <is>
          <t>BU</t>
        </is>
      </c>
      <c r="H3218" t="inlineStr">
        <is>
          <t>Sector</t>
        </is>
      </c>
      <c r="I3218" t="inlineStr">
        <is>
          <t>Proxies</t>
        </is>
      </c>
      <c r="J3218" t="inlineStr">
        <is>
          <t>Proxies</t>
        </is>
      </c>
      <c r="K3218" t="inlineStr"/>
      <c r="L3218" t="inlineStr">
        <is>
          <t>Línea Amarilla</t>
        </is>
      </c>
      <c r="M3218" t="inlineStr">
        <is>
          <t>Línea Amarilla</t>
        </is>
      </c>
      <c r="N3218" t="b">
        <v>0</v>
      </c>
      <c r="O3218" t="n">
        <v>29.00131826</v>
      </c>
      <c r="P3218" t="n">
        <v>0.01008495698011903</v>
      </c>
      <c r="Q3218" t="n">
        <v>36.90765000082484</v>
      </c>
      <c r="R3218" t="n">
        <v>1070.37050390261</v>
      </c>
      <c r="S3218" t="n">
        <v>0.2924770470188406</v>
      </c>
      <c r="T3218">
        <f>O3218*Q3218</f>
        <v/>
      </c>
      <c r="U3218">
        <f>O3218*P3218</f>
        <v/>
      </c>
    </row>
    <row r="3219">
      <c r="A3219" t="inlineStr">
        <is>
          <t>202606</t>
        </is>
      </c>
      <c r="B3219" t="inlineStr">
        <is>
          <t>Profuturo</t>
        </is>
      </c>
      <c r="C3219" t="inlineStr">
        <is>
          <t>F3</t>
        </is>
      </c>
      <c r="D3219" t="inlineStr">
        <is>
          <t>IN-FONDO3</t>
        </is>
      </c>
      <c r="E3219" t="inlineStr">
        <is>
          <t>182096345816</t>
        </is>
      </c>
      <c r="F3219" t="inlineStr">
        <is>
          <t>XS0799645816</t>
        </is>
      </c>
      <c r="G3219" t="inlineStr">
        <is>
          <t>BU</t>
        </is>
      </c>
      <c r="H3219" t="inlineStr">
        <is>
          <t>Sector</t>
        </is>
      </c>
      <c r="I3219" t="inlineStr">
        <is>
          <t>Proxies</t>
        </is>
      </c>
      <c r="J3219" t="inlineStr">
        <is>
          <t>Proxies</t>
        </is>
      </c>
      <c r="K3219" t="inlineStr"/>
      <c r="L3219" t="inlineStr">
        <is>
          <t>Línea Amarilla</t>
        </is>
      </c>
      <c r="M3219" t="inlineStr">
        <is>
          <t>Línea Amarilla</t>
        </is>
      </c>
      <c r="N3219" t="b">
        <v>0</v>
      </c>
      <c r="O3219" t="n">
        <v>29.00131826</v>
      </c>
      <c r="P3219" t="n">
        <v>0.002379027628025576</v>
      </c>
      <c r="Q3219" t="n">
        <v>2.293170649976007</v>
      </c>
      <c r="R3219" t="n">
        <v>66.50497184444524</v>
      </c>
      <c r="S3219" t="n">
        <v>0.06899493738970264</v>
      </c>
      <c r="T3219">
        <f>O3219*Q3219</f>
        <v/>
      </c>
      <c r="U3219">
        <f>O3219*P3219</f>
        <v/>
      </c>
    </row>
    <row r="3220">
      <c r="A3220" t="inlineStr">
        <is>
          <t>202606</t>
        </is>
      </c>
      <c r="B3220" t="inlineStr">
        <is>
          <t>Profuturo</t>
        </is>
      </c>
      <c r="C3220" t="inlineStr">
        <is>
          <t>F1</t>
        </is>
      </c>
      <c r="D3220" t="inlineStr">
        <is>
          <t>IN-FONDO1</t>
        </is>
      </c>
      <c r="E3220" t="inlineStr">
        <is>
          <t>182096345816</t>
        </is>
      </c>
      <c r="F3220" t="inlineStr">
        <is>
          <t>XS0799645816</t>
        </is>
      </c>
      <c r="G3220" t="inlineStr">
        <is>
          <t>BU</t>
        </is>
      </c>
      <c r="H3220" t="inlineStr">
        <is>
          <t>Sector</t>
        </is>
      </c>
      <c r="I3220" t="inlineStr">
        <is>
          <t>Proxies</t>
        </is>
      </c>
      <c r="J3220" t="inlineStr">
        <is>
          <t>Proxies</t>
        </is>
      </c>
      <c r="K3220" t="inlineStr"/>
      <c r="L3220" t="inlineStr">
        <is>
          <t>Línea Amarilla</t>
        </is>
      </c>
      <c r="M3220" t="inlineStr">
        <is>
          <t>Línea Amarilla</t>
        </is>
      </c>
      <c r="N3220" t="b">
        <v>0</v>
      </c>
      <c r="O3220" t="n">
        <v>29.00131826</v>
      </c>
      <c r="P3220" t="n">
        <v>0.007484045117311965</v>
      </c>
      <c r="Q3220" t="n">
        <v>9.775587927554458</v>
      </c>
      <c r="R3220" t="n">
        <v>283.5049366656207</v>
      </c>
      <c r="S3220" t="n">
        <v>0.2170471743193633</v>
      </c>
      <c r="T3220">
        <f>O3220*Q3220</f>
        <v/>
      </c>
      <c r="U3220">
        <f>O3220*P3220</f>
        <v/>
      </c>
    </row>
    <row r="3221">
      <c r="A3221" t="inlineStr">
        <is>
          <t>202606</t>
        </is>
      </c>
      <c r="B3221" t="inlineStr">
        <is>
          <t>Profuturo</t>
        </is>
      </c>
      <c r="C3221" t="inlineStr">
        <is>
          <t>F2</t>
        </is>
      </c>
      <c r="D3221" t="inlineStr">
        <is>
          <t>IN-FONDO2</t>
        </is>
      </c>
      <c r="E3221" t="inlineStr">
        <is>
          <t>22212511502A</t>
        </is>
      </c>
      <c r="F3221" t="inlineStr">
        <is>
          <t>PEP71320M022</t>
        </is>
      </c>
      <c r="G3221" t="inlineStr">
        <is>
          <t>BU</t>
        </is>
      </c>
      <c r="H3221" t="inlineStr">
        <is>
          <t>Sector</t>
        </is>
      </c>
      <c r="I3221" t="inlineStr">
        <is>
          <t>Proxies</t>
        </is>
      </c>
      <c r="J3221" t="inlineStr">
        <is>
          <t>Proxies</t>
        </is>
      </c>
      <c r="K3221" t="inlineStr"/>
      <c r="L3221" t="inlineStr">
        <is>
          <t>Jockey Plaza</t>
        </is>
      </c>
      <c r="M3221" t="inlineStr">
        <is>
          <t>Jockey Plaza</t>
        </is>
      </c>
      <c r="N3221" t="b">
        <v>0</v>
      </c>
      <c r="O3221" t="n">
        <v>11.69139653</v>
      </c>
      <c r="P3221" t="n">
        <v>0.001027693427048893</v>
      </c>
      <c r="Q3221" t="n">
        <v>3.761022420664909</v>
      </c>
      <c r="R3221" t="n">
        <v>43.97160447821392</v>
      </c>
      <c r="S3221" t="n">
        <v>0.01201517136690324</v>
      </c>
      <c r="T3221">
        <f>O3221*Q3221</f>
        <v/>
      </c>
      <c r="U3221">
        <f>O3221*P3221</f>
        <v/>
      </c>
    </row>
    <row r="3222">
      <c r="A3222" t="inlineStr">
        <is>
          <t>202606</t>
        </is>
      </c>
      <c r="B3222" t="inlineStr">
        <is>
          <t>Profuturo</t>
        </is>
      </c>
      <c r="C3222" t="inlineStr">
        <is>
          <t>F2</t>
        </is>
      </c>
      <c r="D3222" t="inlineStr">
        <is>
          <t>IN-FONDO2</t>
        </is>
      </c>
      <c r="E3222" t="inlineStr">
        <is>
          <t>22582511602A</t>
        </is>
      </c>
      <c r="F3222" t="inlineStr">
        <is>
          <t>PEP73125M023</t>
        </is>
      </c>
      <c r="G3222" t="inlineStr">
        <is>
          <t>BU</t>
        </is>
      </c>
      <c r="H3222" t="inlineStr">
        <is>
          <t>Sector</t>
        </is>
      </c>
      <c r="I3222" t="inlineStr">
        <is>
          <t>Proxies</t>
        </is>
      </c>
      <c r="J3222" t="inlineStr">
        <is>
          <t>Proxies</t>
        </is>
      </c>
      <c r="K3222" t="inlineStr"/>
      <c r="L3222" t="inlineStr">
        <is>
          <t>Primax</t>
        </is>
      </c>
      <c r="M3222" t="inlineStr">
        <is>
          <t>Primax</t>
        </is>
      </c>
      <c r="N3222" t="b">
        <v>0</v>
      </c>
      <c r="O3222" t="n">
        <v>208.84838501</v>
      </c>
      <c r="P3222" t="n">
        <v>0.0001688843735648613</v>
      </c>
      <c r="Q3222" t="n">
        <v>0.6180616697154107</v>
      </c>
      <c r="R3222" t="n">
        <v>129.0811815566475</v>
      </c>
      <c r="S3222" t="n">
        <v>0.03527122867244682</v>
      </c>
      <c r="T3222">
        <f>O3222*Q3222</f>
        <v/>
      </c>
      <c r="U3222">
        <f>O3222*P3222</f>
        <v/>
      </c>
    </row>
    <row r="3223">
      <c r="A3223" t="inlineStr">
        <is>
          <t>202606</t>
        </is>
      </c>
      <c r="B3223" t="inlineStr">
        <is>
          <t>Profuturo</t>
        </is>
      </c>
      <c r="C3223" t="inlineStr">
        <is>
          <t>F2</t>
        </is>
      </c>
      <c r="D3223" t="inlineStr">
        <is>
          <t>IN-FONDO2</t>
        </is>
      </c>
      <c r="E3223" t="inlineStr">
        <is>
          <t>22582511603A</t>
        </is>
      </c>
      <c r="F3223" t="inlineStr">
        <is>
          <t>PEP73125M031</t>
        </is>
      </c>
      <c r="G3223" t="inlineStr">
        <is>
          <t>BU</t>
        </is>
      </c>
      <c r="H3223" t="inlineStr">
        <is>
          <t>Sector</t>
        </is>
      </c>
      <c r="I3223" t="inlineStr">
        <is>
          <t>Proxies</t>
        </is>
      </c>
      <c r="J3223" t="inlineStr">
        <is>
          <t>Proxies</t>
        </is>
      </c>
      <c r="K3223" t="inlineStr"/>
      <c r="L3223" t="inlineStr">
        <is>
          <t>Primax</t>
        </is>
      </c>
      <c r="M3223" t="inlineStr">
        <is>
          <t>Primax</t>
        </is>
      </c>
      <c r="N3223" t="b">
        <v>0</v>
      </c>
      <c r="O3223" t="n">
        <v>208.84838501</v>
      </c>
      <c r="P3223" t="n">
        <v>2.182532698911594e-05</v>
      </c>
      <c r="Q3223" t="n">
        <v>0.07987357122651202</v>
      </c>
      <c r="R3223" t="n">
        <v>16.68146635563824</v>
      </c>
      <c r="S3223" t="n">
        <v>0.004558184293992029</v>
      </c>
      <c r="T3223">
        <f>O3223*Q3223</f>
        <v/>
      </c>
      <c r="U3223">
        <f>O3223*P3223</f>
        <v/>
      </c>
    </row>
    <row r="3224">
      <c r="A3224" t="inlineStr">
        <is>
          <t>202606</t>
        </is>
      </c>
      <c r="B3224" t="inlineStr">
        <is>
          <t>Profuturo</t>
        </is>
      </c>
      <c r="C3224" t="inlineStr">
        <is>
          <t>F2</t>
        </is>
      </c>
      <c r="D3224" t="inlineStr">
        <is>
          <t>IN-FONDO2</t>
        </is>
      </c>
      <c r="E3224" t="inlineStr">
        <is>
          <t>2702021IP02U</t>
        </is>
      </c>
      <c r="F3224" t="inlineStr">
        <is>
          <t>CVL80050F026</t>
        </is>
      </c>
      <c r="G3224" t="inlineStr">
        <is>
          <t>BU</t>
        </is>
      </c>
      <c r="H3224" t="inlineStr">
        <is>
          <t>Sector</t>
        </is>
      </c>
      <c r="I3224" t="inlineStr">
        <is>
          <t>Proxies</t>
        </is>
      </c>
      <c r="J3224" t="inlineStr">
        <is>
          <t>Proxies</t>
        </is>
      </c>
      <c r="K3224" t="inlineStr"/>
      <c r="L3224" t="inlineStr">
        <is>
          <t>Creditítulos Sociedad Titulizadora</t>
        </is>
      </c>
      <c r="M3224" t="inlineStr">
        <is>
          <t>Creditítulos Sociedad Titulizadora</t>
        </is>
      </c>
      <c r="N3224" t="b">
        <v>0</v>
      </c>
      <c r="O3224" t="n">
        <v>3.53598301</v>
      </c>
      <c r="P3224" t="n">
        <v>0.008338602552291052</v>
      </c>
      <c r="Q3224" t="n">
        <v>30.51656294644009</v>
      </c>
      <c r="R3224" t="n">
        <v>107.9060481022077</v>
      </c>
      <c r="S3224" t="n">
        <v>0.0294851569520438</v>
      </c>
      <c r="T3224">
        <f>O3224*Q3224</f>
        <v/>
      </c>
      <c r="U3224">
        <f>O3224*P3224</f>
        <v/>
      </c>
    </row>
    <row r="3225">
      <c r="A3225" t="inlineStr">
        <is>
          <t>202606</t>
        </is>
      </c>
      <c r="B3225" t="inlineStr">
        <is>
          <t>Profuturo</t>
        </is>
      </c>
      <c r="C3225" t="inlineStr">
        <is>
          <t>F1</t>
        </is>
      </c>
      <c r="D3225" t="inlineStr">
        <is>
          <t>IN-FONDO1</t>
        </is>
      </c>
      <c r="E3225" t="inlineStr">
        <is>
          <t>22582511904A</t>
        </is>
      </c>
      <c r="F3225" t="inlineStr">
        <is>
          <t>PEP73125M064</t>
        </is>
      </c>
      <c r="G3225" t="inlineStr">
        <is>
          <t>BU</t>
        </is>
      </c>
      <c r="H3225" t="inlineStr">
        <is>
          <t>Sector</t>
        </is>
      </c>
      <c r="I3225" t="inlineStr">
        <is>
          <t>Proxies</t>
        </is>
      </c>
      <c r="J3225" t="inlineStr">
        <is>
          <t>Proxies</t>
        </is>
      </c>
      <c r="K3225" t="inlineStr"/>
      <c r="L3225" t="inlineStr">
        <is>
          <t>Primax</t>
        </is>
      </c>
      <c r="M3225" t="inlineStr">
        <is>
          <t>Primax</t>
        </is>
      </c>
      <c r="N3225" t="b">
        <v>0</v>
      </c>
      <c r="O3225" t="n">
        <v>208.84838501</v>
      </c>
      <c r="P3225" t="n">
        <v>0.0001209613669459825</v>
      </c>
      <c r="Q3225" t="n">
        <v>0.1579985769570477</v>
      </c>
      <c r="R3225" t="n">
        <v>32.99774763135761</v>
      </c>
      <c r="S3225" t="n">
        <v>0.02526258613527044</v>
      </c>
      <c r="T3225">
        <f>O3225*Q3225</f>
        <v/>
      </c>
      <c r="U3225">
        <f>O3225*P3225</f>
        <v/>
      </c>
    </row>
    <row r="3226">
      <c r="A3226" t="inlineStr">
        <is>
          <t>202606</t>
        </is>
      </c>
      <c r="B3226" t="inlineStr">
        <is>
          <t>Profuturo</t>
        </is>
      </c>
      <c r="C3226" t="inlineStr">
        <is>
          <t>F1</t>
        </is>
      </c>
      <c r="D3226" t="inlineStr">
        <is>
          <t>IN-FONDO1</t>
        </is>
      </c>
      <c r="E3226" t="inlineStr">
        <is>
          <t>2702011IS11A</t>
        </is>
      </c>
      <c r="F3226" t="inlineStr">
        <is>
          <t>PEP80070F166</t>
        </is>
      </c>
      <c r="G3226" t="inlineStr">
        <is>
          <t>BU</t>
        </is>
      </c>
      <c r="H3226" t="inlineStr">
        <is>
          <t>Sector</t>
        </is>
      </c>
      <c r="I3226" t="inlineStr">
        <is>
          <t>Proxies</t>
        </is>
      </c>
      <c r="J3226" t="inlineStr">
        <is>
          <t>Proxies</t>
        </is>
      </c>
      <c r="K3226" t="inlineStr"/>
      <c r="L3226" t="inlineStr">
        <is>
          <t>PF Colegios Peruanos</t>
        </is>
      </c>
      <c r="M3226" t="inlineStr">
        <is>
          <t>PF Colegios Peruanos</t>
        </is>
      </c>
      <c r="N3226" t="b">
        <v>0</v>
      </c>
      <c r="O3226" t="n">
        <v>11.69139653</v>
      </c>
      <c r="P3226" t="n">
        <v>0.004909031800136499</v>
      </c>
      <c r="Q3226" t="n">
        <v>6.412130238283668</v>
      </c>
      <c r="R3226" t="n">
        <v>74.96675721777775</v>
      </c>
      <c r="S3226" t="n">
        <v>0.05739343735377552</v>
      </c>
      <c r="T3226">
        <f>O3226*Q3226</f>
        <v/>
      </c>
      <c r="U3226">
        <f>O3226*P3226</f>
        <v/>
      </c>
    </row>
    <row r="3227">
      <c r="A3227" t="inlineStr">
        <is>
          <t>202606</t>
        </is>
      </c>
      <c r="B3227" t="inlineStr">
        <is>
          <t>Profuturo</t>
        </is>
      </c>
      <c r="C3227" t="inlineStr">
        <is>
          <t>F1</t>
        </is>
      </c>
      <c r="D3227" t="inlineStr">
        <is>
          <t>IN-FONDO1</t>
        </is>
      </c>
      <c r="E3227" t="inlineStr">
        <is>
          <t>22586511901A</t>
        </is>
      </c>
      <c r="F3227" t="inlineStr">
        <is>
          <t>CVL75840TB14</t>
        </is>
      </c>
      <c r="G3227" t="inlineStr">
        <is>
          <t>BU</t>
        </is>
      </c>
      <c r="H3227" t="inlineStr">
        <is>
          <t>Sector</t>
        </is>
      </c>
      <c r="I3227" t="inlineStr">
        <is>
          <t>Proxies</t>
        </is>
      </c>
      <c r="J3227" t="inlineStr">
        <is>
          <t>Proxies</t>
        </is>
      </c>
      <c r="K3227" t="inlineStr"/>
      <c r="L3227" t="inlineStr">
        <is>
          <t>Tecsup</t>
        </is>
      </c>
      <c r="M3227" t="inlineStr">
        <is>
          <t>Tecsup</t>
        </is>
      </c>
      <c r="N3227" t="b">
        <v>0</v>
      </c>
      <c r="O3227" t="n">
        <v>11.69139653</v>
      </c>
      <c r="P3227" t="n">
        <v>0.001969114529910444</v>
      </c>
      <c r="Q3227" t="n">
        <v>2.572038506560786</v>
      </c>
      <c r="R3227" t="n">
        <v>30.07072207063116</v>
      </c>
      <c r="S3227" t="n">
        <v>0.02302169878216755</v>
      </c>
      <c r="T3227">
        <f>O3227*Q3227</f>
        <v/>
      </c>
      <c r="U3227">
        <f>O3227*P3227</f>
        <v/>
      </c>
    </row>
    <row r="3228">
      <c r="A3228" t="inlineStr">
        <is>
          <t>202606</t>
        </is>
      </c>
      <c r="B3228" t="inlineStr">
        <is>
          <t>Profuturo</t>
        </is>
      </c>
      <c r="C3228" t="inlineStr">
        <is>
          <t>F2</t>
        </is>
      </c>
      <c r="D3228" t="inlineStr">
        <is>
          <t>IN-FONDO2</t>
        </is>
      </c>
      <c r="E3228" t="inlineStr">
        <is>
          <t>2721171IRSM1</t>
        </is>
      </c>
      <c r="F3228" t="inlineStr">
        <is>
          <t>CVL800707107</t>
        </is>
      </c>
      <c r="G3228" t="inlineStr">
        <is>
          <t>BU</t>
        </is>
      </c>
      <c r="H3228" t="inlineStr">
        <is>
          <t>Sector</t>
        </is>
      </c>
      <c r="I3228" t="inlineStr">
        <is>
          <t>Proxies</t>
        </is>
      </c>
      <c r="J3228" t="inlineStr">
        <is>
          <t>Proxies</t>
        </is>
      </c>
      <c r="K3228" t="inlineStr"/>
      <c r="L3228" t="inlineStr">
        <is>
          <t>InRetail Shopping Malls</t>
        </is>
      </c>
      <c r="M3228" t="inlineStr">
        <is>
          <t>InRetail Shopping Malls</t>
        </is>
      </c>
      <c r="N3228" t="b">
        <v>0</v>
      </c>
      <c r="O3228" t="n">
        <v>11.69139653</v>
      </c>
      <c r="P3228" t="n">
        <v>0.002068052265624434</v>
      </c>
      <c r="Q3228" t="n">
        <v>7.568396112501667</v>
      </c>
      <c r="R3228" t="n">
        <v>88.48512004736749</v>
      </c>
      <c r="S3228" t="n">
        <v>0.02417841908218015</v>
      </c>
      <c r="T3228">
        <f>O3228*Q3228</f>
        <v/>
      </c>
      <c r="U3228">
        <f>O3228*P3228</f>
        <v/>
      </c>
    </row>
    <row r="3229">
      <c r="A3229" t="inlineStr">
        <is>
          <t>202606</t>
        </is>
      </c>
      <c r="B3229" t="inlineStr">
        <is>
          <t>Profuturo</t>
        </is>
      </c>
      <c r="C3229" t="inlineStr">
        <is>
          <t>F2</t>
        </is>
      </c>
      <c r="D3229" t="inlineStr">
        <is>
          <t>IN-FONDO2</t>
        </is>
      </c>
      <c r="E3229" t="inlineStr">
        <is>
          <t>2721171IRSM3</t>
        </is>
      </c>
      <c r="F3229" t="inlineStr">
        <is>
          <t>CVL800700S24</t>
        </is>
      </c>
      <c r="G3229" t="inlineStr">
        <is>
          <t>BU</t>
        </is>
      </c>
      <c r="H3229" t="inlineStr">
        <is>
          <t>Sector</t>
        </is>
      </c>
      <c r="I3229" t="inlineStr">
        <is>
          <t>Proxies</t>
        </is>
      </c>
      <c r="J3229" t="inlineStr">
        <is>
          <t>Proxies</t>
        </is>
      </c>
      <c r="K3229" t="inlineStr"/>
      <c r="L3229" t="inlineStr"/>
      <c r="M3229" t="inlineStr">
        <is>
          <t>nan</t>
        </is>
      </c>
      <c r="N3229" t="b">
        <v>0</v>
      </c>
      <c r="O3229" t="n">
        <v>11.69139653</v>
      </c>
      <c r="P3229" t="n">
        <v>0.0005623149982235782</v>
      </c>
      <c r="Q3229" t="n">
        <v>2.057889308359282</v>
      </c>
      <c r="R3229" t="n">
        <v>24.0595999188758</v>
      </c>
      <c r="S3229" t="n">
        <v>0.006574247618998099</v>
      </c>
      <c r="T3229">
        <f>O3229*Q3229</f>
        <v/>
      </c>
      <c r="U3229">
        <f>O3229*P3229</f>
        <v/>
      </c>
    </row>
    <row r="3230">
      <c r="A3230" t="inlineStr">
        <is>
          <t>202606</t>
        </is>
      </c>
      <c r="B3230" t="inlineStr">
        <is>
          <t>Profuturo</t>
        </is>
      </c>
      <c r="C3230" t="inlineStr">
        <is>
          <t>F1</t>
        </is>
      </c>
      <c r="D3230" t="inlineStr">
        <is>
          <t>IN-FONDO1</t>
        </is>
      </c>
      <c r="E3230" t="inlineStr">
        <is>
          <t>2721171IRSM3</t>
        </is>
      </c>
      <c r="F3230" t="inlineStr">
        <is>
          <t>CVL800700S24</t>
        </is>
      </c>
      <c r="G3230" t="inlineStr">
        <is>
          <t>BU</t>
        </is>
      </c>
      <c r="H3230" t="inlineStr">
        <is>
          <t>Sector</t>
        </is>
      </c>
      <c r="I3230" t="inlineStr">
        <is>
          <t>Proxies</t>
        </is>
      </c>
      <c r="J3230" t="inlineStr">
        <is>
          <t>Proxies</t>
        </is>
      </c>
      <c r="K3230" t="inlineStr"/>
      <c r="L3230" t="inlineStr"/>
      <c r="M3230" t="inlineStr">
        <is>
          <t>nan</t>
        </is>
      </c>
      <c r="N3230" t="b">
        <v>0</v>
      </c>
      <c r="O3230" t="n">
        <v>11.69139653</v>
      </c>
      <c r="P3230" t="n">
        <v>0.003201041772998307</v>
      </c>
      <c r="Q3230" t="n">
        <v>4.181170051919583</v>
      </c>
      <c r="R3230" t="n">
        <v>48.88371703635254</v>
      </c>
      <c r="S3230" t="n">
        <v>0.03742464867721746</v>
      </c>
      <c r="T3230">
        <f>O3230*Q3230</f>
        <v/>
      </c>
      <c r="U3230">
        <f>O3230*P3230</f>
        <v/>
      </c>
    </row>
    <row r="3231">
      <c r="A3231" t="inlineStr">
        <is>
          <t>202606</t>
        </is>
      </c>
      <c r="B3231" t="inlineStr">
        <is>
          <t>Profuturo</t>
        </is>
      </c>
      <c r="C3231" t="inlineStr">
        <is>
          <t>F1</t>
        </is>
      </c>
      <c r="D3231" t="inlineStr">
        <is>
          <t>IN-FONDO1</t>
        </is>
      </c>
      <c r="E3231" t="inlineStr">
        <is>
          <t>225917115156</t>
        </is>
      </c>
      <c r="F3231" t="inlineStr">
        <is>
          <t>XS2693815156</t>
        </is>
      </c>
      <c r="G3231" t="inlineStr">
        <is>
          <t>BU</t>
        </is>
      </c>
      <c r="H3231" t="inlineStr">
        <is>
          <t>Sector</t>
        </is>
      </c>
      <c r="I3231" t="inlineStr">
        <is>
          <t>Proxies</t>
        </is>
      </c>
      <c r="J3231" t="inlineStr">
        <is>
          <t>Proxies</t>
        </is>
      </c>
      <c r="K3231" t="inlineStr"/>
      <c r="L3231" t="inlineStr">
        <is>
          <t>BENCHMARK MORTGAGE TRUST</t>
        </is>
      </c>
      <c r="M3231" t="inlineStr">
        <is>
          <t>BENCHMARK MORTGAGE TRUST</t>
        </is>
      </c>
      <c r="N3231" t="b">
        <v>0</v>
      </c>
      <c r="O3231" t="n">
        <v>3.95773181</v>
      </c>
      <c r="P3231" t="n">
        <v>0.01634299983466844</v>
      </c>
      <c r="Q3231" t="n">
        <v>21.34706958329922</v>
      </c>
      <c r="R3231" t="n">
        <v>84.48597634010677</v>
      </c>
      <c r="S3231" t="n">
        <v>0.06468121031649202</v>
      </c>
      <c r="T3231">
        <f>O3231*Q3231</f>
        <v/>
      </c>
      <c r="U3231">
        <f>O3231*P3231</f>
        <v/>
      </c>
    </row>
    <row r="3232">
      <c r="A3232" t="inlineStr">
        <is>
          <t>202606</t>
        </is>
      </c>
      <c r="B3232" t="inlineStr">
        <is>
          <t>Profuturo</t>
        </is>
      </c>
      <c r="C3232" t="inlineStr">
        <is>
          <t>F2</t>
        </is>
      </c>
      <c r="D3232" t="inlineStr">
        <is>
          <t>IN-FONDO2</t>
        </is>
      </c>
      <c r="E3232" t="inlineStr">
        <is>
          <t>225917115156</t>
        </is>
      </c>
      <c r="F3232" t="inlineStr">
        <is>
          <t>XS2693815156</t>
        </is>
      </c>
      <c r="G3232" t="inlineStr">
        <is>
          <t>BU</t>
        </is>
      </c>
      <c r="H3232" t="inlineStr">
        <is>
          <t>Sector</t>
        </is>
      </c>
      <c r="I3232" t="inlineStr">
        <is>
          <t>Proxies</t>
        </is>
      </c>
      <c r="J3232" t="inlineStr">
        <is>
          <t>Proxies</t>
        </is>
      </c>
      <c r="K3232" t="inlineStr"/>
      <c r="L3232" t="inlineStr">
        <is>
          <t>BENCHMARK MORTGAGE TRUST</t>
        </is>
      </c>
      <c r="M3232" t="inlineStr">
        <is>
          <t>BENCHMARK MORTGAGE TRUST</t>
        </is>
      </c>
      <c r="N3232" t="b">
        <v>0</v>
      </c>
      <c r="O3232" t="n">
        <v>3.95773181</v>
      </c>
      <c r="P3232" t="n">
        <v>0.003570269217894669</v>
      </c>
      <c r="Q3232" t="n">
        <v>13.06601971258184</v>
      </c>
      <c r="R3232" t="n">
        <v>51.71180184657219</v>
      </c>
      <c r="S3232" t="n">
        <v>0.01413016805392555</v>
      </c>
      <c r="T3232">
        <f>O3232*Q3232</f>
        <v/>
      </c>
      <c r="U3232">
        <f>O3232*P3232</f>
        <v/>
      </c>
    </row>
    <row r="3233">
      <c r="A3233" t="inlineStr">
        <is>
          <t>202606</t>
        </is>
      </c>
      <c r="B3233" t="inlineStr">
        <is>
          <t>Profuturo</t>
        </is>
      </c>
      <c r="C3233" t="inlineStr">
        <is>
          <t>F3</t>
        </is>
      </c>
      <c r="D3233" t="inlineStr">
        <is>
          <t>IN-FONDO3</t>
        </is>
      </c>
      <c r="E3233" t="inlineStr">
        <is>
          <t>274325396355</t>
        </is>
      </c>
      <c r="F3233" t="inlineStr">
        <is>
          <t>XS0511096355</t>
        </is>
      </c>
      <c r="G3233" t="inlineStr">
        <is>
          <t>BU</t>
        </is>
      </c>
      <c r="H3233" t="inlineStr">
        <is>
          <t>Sector</t>
        </is>
      </c>
      <c r="I3233" t="inlineStr">
        <is>
          <t>Proxies</t>
        </is>
      </c>
      <c r="J3233" t="inlineStr">
        <is>
          <t>Proxies</t>
        </is>
      </c>
      <c r="K3233" t="inlineStr"/>
      <c r="L3233" t="inlineStr">
        <is>
          <t>Huascacocha Finance Limited</t>
        </is>
      </c>
      <c r="M3233" t="inlineStr">
        <is>
          <t>Huascacocha Finance Limited</t>
        </is>
      </c>
      <c r="N3233" t="b">
        <v>0</v>
      </c>
      <c r="O3233" t="n">
        <v>250.58497259</v>
      </c>
      <c r="P3233" t="n">
        <v>7.34489075893169e-06</v>
      </c>
      <c r="Q3233" t="n">
        <v>0.007079820224551456</v>
      </c>
      <c r="R3233" t="n">
        <v>1.774096556911354</v>
      </c>
      <c r="S3233" t="n">
        <v>0.001840519249503442</v>
      </c>
      <c r="T3233">
        <f>O3233*Q3233</f>
        <v/>
      </c>
      <c r="U3233">
        <f>O3233*P3233</f>
        <v/>
      </c>
    </row>
    <row r="3234">
      <c r="A3234" t="inlineStr">
        <is>
          <t>202606</t>
        </is>
      </c>
      <c r="B3234" t="inlineStr">
        <is>
          <t>Profuturo</t>
        </is>
      </c>
      <c r="C3234" t="inlineStr">
        <is>
          <t>F2</t>
        </is>
      </c>
      <c r="D3234" t="inlineStr">
        <is>
          <t>IN-FONDO2</t>
        </is>
      </c>
      <c r="E3234" t="inlineStr">
        <is>
          <t>274325396355</t>
        </is>
      </c>
      <c r="F3234" t="inlineStr">
        <is>
          <t>XS0511096355</t>
        </is>
      </c>
      <c r="G3234" t="inlineStr">
        <is>
          <t>BU</t>
        </is>
      </c>
      <c r="H3234" t="inlineStr">
        <is>
          <t>Sector</t>
        </is>
      </c>
      <c r="I3234" t="inlineStr">
        <is>
          <t>Proxies</t>
        </is>
      </c>
      <c r="J3234" t="inlineStr">
        <is>
          <t>Proxies</t>
        </is>
      </c>
      <c r="K3234" t="inlineStr"/>
      <c r="L3234" t="inlineStr">
        <is>
          <t>Huascacocha Finance Limited</t>
        </is>
      </c>
      <c r="M3234" t="inlineStr">
        <is>
          <t>Huascacocha Finance Limited</t>
        </is>
      </c>
      <c r="N3234" t="b">
        <v>0</v>
      </c>
      <c r="O3234" t="n">
        <v>250.58497259</v>
      </c>
      <c r="P3234" t="n">
        <v>3.118163274316181e-05</v>
      </c>
      <c r="Q3234" t="n">
        <v>0.114114595630659</v>
      </c>
      <c r="R3234" t="n">
        <v>28.59540281822762</v>
      </c>
      <c r="S3234" t="n">
        <v>0.007813648586256649</v>
      </c>
      <c r="T3234">
        <f>O3234*Q3234</f>
        <v/>
      </c>
      <c r="U3234">
        <f>O3234*P3234</f>
        <v/>
      </c>
    </row>
    <row r="3235">
      <c r="A3235" t="inlineStr">
        <is>
          <t>202606</t>
        </is>
      </c>
      <c r="B3235" t="inlineStr">
        <is>
          <t>Profuturo</t>
        </is>
      </c>
      <c r="C3235" t="inlineStr">
        <is>
          <t>F1</t>
        </is>
      </c>
      <c r="D3235" t="inlineStr">
        <is>
          <t>IN-FONDO1</t>
        </is>
      </c>
      <c r="E3235" t="inlineStr">
        <is>
          <t>274325396355</t>
        </is>
      </c>
      <c r="F3235" t="inlineStr">
        <is>
          <t>XS0511096355</t>
        </is>
      </c>
      <c r="G3235" t="inlineStr">
        <is>
          <t>BU</t>
        </is>
      </c>
      <c r="H3235" t="inlineStr">
        <is>
          <t>Sector</t>
        </is>
      </c>
      <c r="I3235" t="inlineStr">
        <is>
          <t>Proxies</t>
        </is>
      </c>
      <c r="J3235" t="inlineStr">
        <is>
          <t>Proxies</t>
        </is>
      </c>
      <c r="K3235" t="inlineStr"/>
      <c r="L3235" t="inlineStr">
        <is>
          <t>Huascacocha Finance Limited</t>
        </is>
      </c>
      <c r="M3235" t="inlineStr">
        <is>
          <t>Huascacocha Finance Limited</t>
        </is>
      </c>
      <c r="N3235" t="b">
        <v>0</v>
      </c>
      <c r="O3235" t="n">
        <v>250.58497259</v>
      </c>
      <c r="P3235" t="n">
        <v>2.313710451263316e-05</v>
      </c>
      <c r="Q3235" t="n">
        <v>0.03022146392852036</v>
      </c>
      <c r="R3235" t="n">
        <v>7.573044710157948</v>
      </c>
      <c r="S3235" t="n">
        <v>0.005797810700110146</v>
      </c>
      <c r="T3235">
        <f>O3235*Q3235</f>
        <v/>
      </c>
      <c r="U3235">
        <f>O3235*P3235</f>
        <v/>
      </c>
    </row>
    <row r="3236">
      <c r="A3236" t="inlineStr">
        <is>
          <t>202606</t>
        </is>
      </c>
      <c r="B3236" t="inlineStr">
        <is>
          <t>Profuturo</t>
        </is>
      </c>
      <c r="C3236" t="inlineStr">
        <is>
          <t>F3</t>
        </is>
      </c>
      <c r="D3236" t="inlineStr">
        <is>
          <t>IN-FONDO3</t>
        </is>
      </c>
      <c r="E3236" t="inlineStr">
        <is>
          <t>3777582FPRIM</t>
        </is>
      </c>
      <c r="F3236" t="inlineStr">
        <is>
          <t>PEP729407101</t>
        </is>
      </c>
      <c r="G3236" t="inlineStr">
        <is>
          <t>BU</t>
        </is>
      </c>
      <c r="H3236" t="inlineStr">
        <is>
          <t>Sector</t>
        </is>
      </c>
      <c r="I3236" t="inlineStr">
        <is>
          <t>Proxies</t>
        </is>
      </c>
      <c r="J3236" t="inlineStr">
        <is>
          <t>Proxies</t>
        </is>
      </c>
      <c r="K3236" t="inlineStr"/>
      <c r="L3236" t="inlineStr"/>
      <c r="M3236" t="inlineStr">
        <is>
          <t>nan</t>
        </is>
      </c>
      <c r="N3236" t="b">
        <v>0</v>
      </c>
      <c r="O3236" t="n">
        <v>111.5193358</v>
      </c>
      <c r="P3236" t="n">
        <v>0.03195243146061138</v>
      </c>
      <c r="Q3236" t="n">
        <v>30.79929680415476</v>
      </c>
      <c r="R3236" t="n">
        <v>3434.717122706401</v>
      </c>
      <c r="S3236" t="n">
        <v>3.563313933682405</v>
      </c>
      <c r="T3236">
        <f>O3236*Q3236</f>
        <v/>
      </c>
      <c r="U3236">
        <f>O3236*P3236</f>
        <v/>
      </c>
    </row>
    <row r="3237">
      <c r="A3237" t="inlineStr">
        <is>
          <t>202606</t>
        </is>
      </c>
      <c r="B3237" t="inlineStr">
        <is>
          <t>Profuturo</t>
        </is>
      </c>
      <c r="C3237" t="inlineStr">
        <is>
          <t>F2</t>
        </is>
      </c>
      <c r="D3237" t="inlineStr">
        <is>
          <t>IN-FONDO2</t>
        </is>
      </c>
      <c r="E3237" t="inlineStr">
        <is>
          <t>3777582FPRIM</t>
        </is>
      </c>
      <c r="F3237" t="inlineStr">
        <is>
          <t>PEP729407101</t>
        </is>
      </c>
      <c r="G3237" t="inlineStr">
        <is>
          <t>BU</t>
        </is>
      </c>
      <c r="H3237" t="inlineStr">
        <is>
          <t>Sector</t>
        </is>
      </c>
      <c r="I3237" t="inlineStr">
        <is>
          <t>Proxies</t>
        </is>
      </c>
      <c r="J3237" t="inlineStr">
        <is>
          <t>Proxies</t>
        </is>
      </c>
      <c r="K3237" t="inlineStr"/>
      <c r="L3237" t="inlineStr"/>
      <c r="M3237" t="inlineStr">
        <is>
          <t>nan</t>
        </is>
      </c>
      <c r="N3237" t="b">
        <v>0</v>
      </c>
      <c r="O3237" t="n">
        <v>111.5193358</v>
      </c>
      <c r="P3237" t="n">
        <v>0.02167534013140219</v>
      </c>
      <c r="Q3237" t="n">
        <v>79.32466829513261</v>
      </c>
      <c r="R3237" t="n">
        <v>8846.234320828507</v>
      </c>
      <c r="S3237" t="n">
        <v>2.417219534693057</v>
      </c>
      <c r="T3237">
        <f>O3237*Q3237</f>
        <v/>
      </c>
      <c r="U3237">
        <f>O3237*P3237</f>
        <v/>
      </c>
    </row>
    <row r="3238">
      <c r="A3238" t="inlineStr">
        <is>
          <t>202606</t>
        </is>
      </c>
      <c r="B3238" t="inlineStr">
        <is>
          <t>Profuturo</t>
        </is>
      </c>
      <c r="C3238" t="inlineStr">
        <is>
          <t>F1</t>
        </is>
      </c>
      <c r="D3238" t="inlineStr">
        <is>
          <t>IN-FONDO1</t>
        </is>
      </c>
      <c r="E3238" t="inlineStr">
        <is>
          <t>300011100001</t>
        </is>
      </c>
      <c r="F3238" t="inlineStr">
        <is>
          <t>PEP116001004</t>
        </is>
      </c>
      <c r="G3238" t="inlineStr">
        <is>
          <t>BU</t>
        </is>
      </c>
      <c r="H3238" t="inlineStr">
        <is>
          <t>Sector</t>
        </is>
      </c>
      <c r="I3238" t="inlineStr">
        <is>
          <t>Proxies</t>
        </is>
      </c>
      <c r="J3238" t="inlineStr">
        <is>
          <t>Proxies</t>
        </is>
      </c>
      <c r="K3238" t="inlineStr"/>
      <c r="L3238" t="inlineStr">
        <is>
          <t>BBVA</t>
        </is>
      </c>
      <c r="M3238" t="inlineStr">
        <is>
          <t>BBVA</t>
        </is>
      </c>
      <c r="N3238" t="b">
        <v>0</v>
      </c>
      <c r="O3238" t="n">
        <v>3.53598301</v>
      </c>
      <c r="P3238" t="n">
        <v>0.0004078178126375809</v>
      </c>
      <c r="Q3238" t="n">
        <v>0.532687714113285</v>
      </c>
      <c r="R3238" t="n">
        <v>1.883574706740313</v>
      </c>
      <c r="S3238" t="n">
        <v>0.001442036856661849</v>
      </c>
      <c r="T3238">
        <f>O3238*Q3238</f>
        <v/>
      </c>
      <c r="U3238">
        <f>O3238*P3238</f>
        <v/>
      </c>
    </row>
    <row r="3239">
      <c r="A3239" t="inlineStr">
        <is>
          <t>202606</t>
        </is>
      </c>
      <c r="B3239" t="inlineStr">
        <is>
          <t>Profuturo</t>
        </is>
      </c>
      <c r="C3239" t="inlineStr">
        <is>
          <t>F3</t>
        </is>
      </c>
      <c r="D3239" t="inlineStr">
        <is>
          <t>IN-FONDO3</t>
        </is>
      </c>
      <c r="E3239" t="inlineStr">
        <is>
          <t>300011100001</t>
        </is>
      </c>
      <c r="F3239" t="inlineStr">
        <is>
          <t>PEP116001004</t>
        </is>
      </c>
      <c r="G3239" t="inlineStr">
        <is>
          <t>BU</t>
        </is>
      </c>
      <c r="H3239" t="inlineStr">
        <is>
          <t>Sector</t>
        </is>
      </c>
      <c r="I3239" t="inlineStr">
        <is>
          <t>Proxies</t>
        </is>
      </c>
      <c r="J3239" t="inlineStr">
        <is>
          <t>Proxies</t>
        </is>
      </c>
      <c r="K3239" t="inlineStr"/>
      <c r="L3239" t="inlineStr">
        <is>
          <t>BBVA</t>
        </is>
      </c>
      <c r="M3239" t="inlineStr">
        <is>
          <t>BBVA</t>
        </is>
      </c>
      <c r="N3239" t="b">
        <v>0</v>
      </c>
      <c r="O3239" t="n">
        <v>3.53598301</v>
      </c>
      <c r="P3239" t="n">
        <v>0.000162088654235436</v>
      </c>
      <c r="Q3239" t="n">
        <v>0.1562390197608984</v>
      </c>
      <c r="R3239" t="n">
        <v>0.5524585193735908</v>
      </c>
      <c r="S3239" t="n">
        <v>0.0005731427274902663</v>
      </c>
      <c r="T3239">
        <f>O3239*Q3239</f>
        <v/>
      </c>
      <c r="U3239">
        <f>O3239*P3239</f>
        <v/>
      </c>
    </row>
    <row r="3240">
      <c r="A3240" t="inlineStr">
        <is>
          <t>202606</t>
        </is>
      </c>
      <c r="B3240" t="inlineStr">
        <is>
          <t>Profuturo</t>
        </is>
      </c>
      <c r="C3240" t="inlineStr">
        <is>
          <t>F2</t>
        </is>
      </c>
      <c r="D3240" t="inlineStr">
        <is>
          <t>IN-FONDO2</t>
        </is>
      </c>
      <c r="E3240" t="inlineStr">
        <is>
          <t>305962100001</t>
        </is>
      </c>
      <c r="F3240" t="inlineStr">
        <is>
          <t>CVL800901007</t>
        </is>
      </c>
      <c r="G3240" t="inlineStr">
        <is>
          <t>BU</t>
        </is>
      </c>
      <c r="H3240" t="inlineStr">
        <is>
          <t>Sector</t>
        </is>
      </c>
      <c r="I3240" t="inlineStr">
        <is>
          <t>Proxies</t>
        </is>
      </c>
      <c r="J3240" t="inlineStr">
        <is>
          <t>Proxies</t>
        </is>
      </c>
      <c r="K3240" t="inlineStr"/>
      <c r="L3240" t="inlineStr"/>
      <c r="M3240" t="inlineStr">
        <is>
          <t>nan</t>
        </is>
      </c>
      <c r="N3240" t="b">
        <v>0</v>
      </c>
      <c r="O3240" t="n">
        <v>29.00131826</v>
      </c>
      <c r="P3240" t="n">
        <v>0.0002628156767507136</v>
      </c>
      <c r="Q3240" t="n">
        <v>0.9618195725938306</v>
      </c>
      <c r="R3240" t="n">
        <v>27.89403553349085</v>
      </c>
      <c r="S3240" t="n">
        <v>0.007622001085164729</v>
      </c>
      <c r="T3240">
        <f>O3240*Q3240</f>
        <v/>
      </c>
      <c r="U3240">
        <f>O3240*P3240</f>
        <v/>
      </c>
    </row>
    <row r="3241">
      <c r="A3241" t="inlineStr">
        <is>
          <t>202606</t>
        </is>
      </c>
      <c r="B3241" t="inlineStr">
        <is>
          <t>Profuturo</t>
        </is>
      </c>
      <c r="C3241" t="inlineStr">
        <is>
          <t>F3</t>
        </is>
      </c>
      <c r="D3241" t="inlineStr">
        <is>
          <t>IN-FONDO3</t>
        </is>
      </c>
      <c r="E3241" t="inlineStr">
        <is>
          <t>305962100001</t>
        </is>
      </c>
      <c r="F3241" t="inlineStr">
        <is>
          <t>CVL800901007</t>
        </is>
      </c>
      <c r="G3241" t="inlineStr">
        <is>
          <t>BU</t>
        </is>
      </c>
      <c r="H3241" t="inlineStr">
        <is>
          <t>Sector</t>
        </is>
      </c>
      <c r="I3241" t="inlineStr">
        <is>
          <t>Proxies</t>
        </is>
      </c>
      <c r="J3241" t="inlineStr">
        <is>
          <t>Proxies</t>
        </is>
      </c>
      <c r="K3241" t="inlineStr"/>
      <c r="L3241" t="inlineStr"/>
      <c r="M3241" t="inlineStr">
        <is>
          <t>nan</t>
        </is>
      </c>
      <c r="N3241" t="b">
        <v>0</v>
      </c>
      <c r="O3241" t="n">
        <v>29.00131826</v>
      </c>
      <c r="P3241" t="n">
        <v>0.00211272445582567</v>
      </c>
      <c r="Q3241" t="n">
        <v>2.036478120940037</v>
      </c>
      <c r="R3241" t="n">
        <v>59.06055011490879</v>
      </c>
      <c r="S3241" t="n">
        <v>0.06127179433908558</v>
      </c>
      <c r="T3241">
        <f>O3241*Q3241</f>
        <v/>
      </c>
      <c r="U3241">
        <f>O3241*P3241</f>
        <v/>
      </c>
    </row>
    <row r="3242">
      <c r="A3242" t="inlineStr">
        <is>
          <t>202606</t>
        </is>
      </c>
      <c r="B3242" t="inlineStr">
        <is>
          <t>Profuturo</t>
        </is>
      </c>
      <c r="C3242" t="inlineStr">
        <is>
          <t>F1</t>
        </is>
      </c>
      <c r="D3242" t="inlineStr">
        <is>
          <t>IN-FONDO1</t>
        </is>
      </c>
      <c r="E3242" t="inlineStr">
        <is>
          <t>305962100001</t>
        </is>
      </c>
      <c r="F3242" t="inlineStr">
        <is>
          <t>CVL800901007</t>
        </is>
      </c>
      <c r="G3242" t="inlineStr">
        <is>
          <t>BU</t>
        </is>
      </c>
      <c r="H3242" t="inlineStr">
        <is>
          <t>Sector</t>
        </is>
      </c>
      <c r="I3242" t="inlineStr">
        <is>
          <t>Proxies</t>
        </is>
      </c>
      <c r="J3242" t="inlineStr">
        <is>
          <t>Proxies</t>
        </is>
      </c>
      <c r="K3242" t="inlineStr"/>
      <c r="L3242" t="inlineStr"/>
      <c r="M3242" t="inlineStr">
        <is>
          <t>nan</t>
        </is>
      </c>
      <c r="N3242" t="b">
        <v>0</v>
      </c>
      <c r="O3242" t="n">
        <v>29.00131826</v>
      </c>
      <c r="P3242" t="n">
        <v>8.963442687816177e-05</v>
      </c>
      <c r="Q3242" t="n">
        <v>0.1170796284026325</v>
      </c>
      <c r="R3242" t="n">
        <v>3.395463565067281</v>
      </c>
      <c r="S3242" t="n">
        <v>0.002599516540946268</v>
      </c>
      <c r="T3242">
        <f>O3242*Q3242</f>
        <v/>
      </c>
      <c r="U3242">
        <f>O3242*P3242</f>
        <v/>
      </c>
    </row>
    <row r="3243">
      <c r="A3243" t="inlineStr">
        <is>
          <t>202606</t>
        </is>
      </c>
      <c r="B3243" t="inlineStr">
        <is>
          <t>Profuturo</t>
        </is>
      </c>
      <c r="C3243" t="inlineStr">
        <is>
          <t>F1</t>
        </is>
      </c>
      <c r="D3243" t="inlineStr">
        <is>
          <t>IN-FONDO1</t>
        </is>
      </c>
      <c r="E3243" t="inlineStr">
        <is>
          <t>302051100001</t>
        </is>
      </c>
      <c r="F3243" t="inlineStr">
        <is>
          <t>PEP239501005</t>
        </is>
      </c>
      <c r="G3243" t="inlineStr">
        <is>
          <t>BU</t>
        </is>
      </c>
      <c r="H3243" t="inlineStr">
        <is>
          <t>Sector</t>
        </is>
      </c>
      <c r="I3243" t="inlineStr">
        <is>
          <t>Proxies</t>
        </is>
      </c>
      <c r="J3243" t="inlineStr">
        <is>
          <t>Proxies</t>
        </is>
      </c>
      <c r="K3243" t="inlineStr"/>
      <c r="L3243" t="inlineStr">
        <is>
          <t>Pacasmayo</t>
        </is>
      </c>
      <c r="M3243" t="inlineStr">
        <is>
          <t>Pacasmayo</t>
        </is>
      </c>
      <c r="N3243" t="b">
        <v>0</v>
      </c>
      <c r="O3243" t="n">
        <v>207.50297708</v>
      </c>
      <c r="P3243" t="n">
        <v>0.00258694842957117</v>
      </c>
      <c r="Q3243" t="n">
        <v>3.379047218572206</v>
      </c>
      <c r="R3243" t="n">
        <v>701.1623575476262</v>
      </c>
      <c r="S3243" t="n">
        <v>0.5367995006884485</v>
      </c>
      <c r="T3243">
        <f>O3243*Q3243</f>
        <v/>
      </c>
      <c r="U3243">
        <f>O3243*P3243</f>
        <v/>
      </c>
    </row>
    <row r="3244">
      <c r="A3244" t="inlineStr">
        <is>
          <t>202606</t>
        </is>
      </c>
      <c r="B3244" t="inlineStr">
        <is>
          <t>Profuturo</t>
        </is>
      </c>
      <c r="C3244" t="inlineStr">
        <is>
          <t>F3</t>
        </is>
      </c>
      <c r="D3244" t="inlineStr">
        <is>
          <t>IN-FONDO3</t>
        </is>
      </c>
      <c r="E3244" t="inlineStr">
        <is>
          <t>302051100001</t>
        </is>
      </c>
      <c r="F3244" t="inlineStr">
        <is>
          <t>PEP239501005</t>
        </is>
      </c>
      <c r="G3244" t="inlineStr">
        <is>
          <t>BU</t>
        </is>
      </c>
      <c r="H3244" t="inlineStr">
        <is>
          <t>Sector</t>
        </is>
      </c>
      <c r="I3244" t="inlineStr">
        <is>
          <t>Proxies</t>
        </is>
      </c>
      <c r="J3244" t="inlineStr">
        <is>
          <t>Proxies</t>
        </is>
      </c>
      <c r="K3244" t="inlineStr"/>
      <c r="L3244" t="inlineStr">
        <is>
          <t>Pacasmayo</t>
        </is>
      </c>
      <c r="M3244" t="inlineStr">
        <is>
          <t>Pacasmayo</t>
        </is>
      </c>
      <c r="N3244" t="b">
        <v>0</v>
      </c>
      <c r="O3244" t="n">
        <v>207.50297708</v>
      </c>
      <c r="P3244" t="n">
        <v>0.005266349852877932</v>
      </c>
      <c r="Q3244" t="n">
        <v>5.076291999663699</v>
      </c>
      <c r="R3244" t="n">
        <v>1053.345702457604</v>
      </c>
      <c r="S3244" t="n">
        <v>1.092783272816991</v>
      </c>
      <c r="T3244">
        <f>O3244*Q3244</f>
        <v/>
      </c>
      <c r="U3244">
        <f>O3244*P3244</f>
        <v/>
      </c>
    </row>
    <row r="3245">
      <c r="A3245" t="inlineStr">
        <is>
          <t>202606</t>
        </is>
      </c>
      <c r="B3245" t="inlineStr">
        <is>
          <t>Profuturo</t>
        </is>
      </c>
      <c r="C3245" t="inlineStr">
        <is>
          <t>F2</t>
        </is>
      </c>
      <c r="D3245" t="inlineStr">
        <is>
          <t>IN-FONDO2</t>
        </is>
      </c>
      <c r="E3245" t="inlineStr">
        <is>
          <t>302051100001</t>
        </is>
      </c>
      <c r="F3245" t="inlineStr">
        <is>
          <t>PEP239501005</t>
        </is>
      </c>
      <c r="G3245" t="inlineStr">
        <is>
          <t>BU</t>
        </is>
      </c>
      <c r="H3245" t="inlineStr">
        <is>
          <t>Sector</t>
        </is>
      </c>
      <c r="I3245" t="inlineStr">
        <is>
          <t>Proxies</t>
        </is>
      </c>
      <c r="J3245" t="inlineStr">
        <is>
          <t>Proxies</t>
        </is>
      </c>
      <c r="K3245" t="inlineStr"/>
      <c r="L3245" t="inlineStr">
        <is>
          <t>Pacasmayo</t>
        </is>
      </c>
      <c r="M3245" t="inlineStr">
        <is>
          <t>Pacasmayo</t>
        </is>
      </c>
      <c r="N3245" t="b">
        <v>0</v>
      </c>
      <c r="O3245" t="n">
        <v>207.50297708</v>
      </c>
      <c r="P3245" t="n">
        <v>0.002295018647587497</v>
      </c>
      <c r="Q3245" t="n">
        <v>8.399018970284784</v>
      </c>
      <c r="R3245" t="n">
        <v>1742.821440885489</v>
      </c>
      <c r="S3245" t="n">
        <v>0.476223201828521</v>
      </c>
      <c r="T3245">
        <f>O3245*Q3245</f>
        <v/>
      </c>
      <c r="U3245">
        <f>O3245*P3245</f>
        <v/>
      </c>
    </row>
    <row r="3246">
      <c r="A3246" t="inlineStr">
        <is>
          <t>202606</t>
        </is>
      </c>
      <c r="B3246" t="inlineStr">
        <is>
          <t>Profuturo</t>
        </is>
      </c>
      <c r="C3246" t="inlineStr">
        <is>
          <t>F2</t>
        </is>
      </c>
      <c r="D3246" t="inlineStr">
        <is>
          <t>IN-FONDO2</t>
        </is>
      </c>
      <c r="E3246" t="inlineStr">
        <is>
          <t>305923100001</t>
        </is>
      </c>
      <c r="F3246" t="inlineStr">
        <is>
          <t>PEP746351100</t>
        </is>
      </c>
      <c r="G3246" t="inlineStr">
        <is>
          <t>BU</t>
        </is>
      </c>
      <c r="H3246" t="inlineStr">
        <is>
          <t>Sector</t>
        </is>
      </c>
      <c r="I3246" t="inlineStr">
        <is>
          <t>Proxies</t>
        </is>
      </c>
      <c r="J3246" t="inlineStr">
        <is>
          <t>Proxies</t>
        </is>
      </c>
      <c r="K3246" t="inlineStr"/>
      <c r="L3246" t="inlineStr"/>
      <c r="M3246" t="inlineStr">
        <is>
          <t>nan</t>
        </is>
      </c>
      <c r="N3246" t="b">
        <v>0</v>
      </c>
      <c r="O3246" t="n">
        <v>29.00131826</v>
      </c>
      <c r="P3246" t="n">
        <v>1.363838845902805e-10</v>
      </c>
      <c r="Q3246" t="n">
        <v>4.991204908592033e-07</v>
      </c>
      <c r="R3246" t="n">
        <v>1.447515220549518e-05</v>
      </c>
      <c r="S3246" t="n">
        <v>3.955312442537835e-09</v>
      </c>
      <c r="T3246">
        <f>O3246*Q3246</f>
        <v/>
      </c>
      <c r="U3246">
        <f>O3246*P3246</f>
        <v/>
      </c>
    </row>
    <row r="3247">
      <c r="A3247" t="inlineStr">
        <is>
          <t>202606</t>
        </is>
      </c>
      <c r="B3247" t="inlineStr">
        <is>
          <t>Profuturo</t>
        </is>
      </c>
      <c r="C3247" t="inlineStr">
        <is>
          <t>F3</t>
        </is>
      </c>
      <c r="D3247" t="inlineStr">
        <is>
          <t>IN-FONDO3</t>
        </is>
      </c>
      <c r="E3247" t="inlineStr">
        <is>
          <t>305923100002</t>
        </is>
      </c>
      <c r="F3247" t="inlineStr">
        <is>
          <t>PEP746354203</t>
        </is>
      </c>
      <c r="G3247" t="inlineStr">
        <is>
          <t>BU</t>
        </is>
      </c>
      <c r="H3247" t="inlineStr">
        <is>
          <t>Sector</t>
        </is>
      </c>
      <c r="I3247" t="inlineStr">
        <is>
          <t>Proxies</t>
        </is>
      </c>
      <c r="J3247" t="inlineStr">
        <is>
          <t>Proxies</t>
        </is>
      </c>
      <c r="K3247" t="inlineStr"/>
      <c r="L3247" t="inlineStr"/>
      <c r="M3247" t="inlineStr">
        <is>
          <t>nan</t>
        </is>
      </c>
      <c r="N3247" t="b">
        <v>0</v>
      </c>
      <c r="O3247" t="n">
        <v>29.00131826</v>
      </c>
      <c r="P3247" t="n">
        <v>0.005453468440665993</v>
      </c>
      <c r="Q3247" t="n">
        <v>5.256657645075163</v>
      </c>
      <c r="R3247" t="n">
        <v>152.4500013486869</v>
      </c>
      <c r="S3247" t="n">
        <v>0.1581577738686204</v>
      </c>
      <c r="T3247">
        <f>O3247*Q3247</f>
        <v/>
      </c>
      <c r="U3247">
        <f>O3247*P3247</f>
        <v/>
      </c>
    </row>
    <row r="3248">
      <c r="A3248" t="inlineStr">
        <is>
          <t>202606</t>
        </is>
      </c>
      <c r="B3248" t="inlineStr">
        <is>
          <t>Profuturo</t>
        </is>
      </c>
      <c r="C3248" t="inlineStr">
        <is>
          <t>F2</t>
        </is>
      </c>
      <c r="D3248" t="inlineStr">
        <is>
          <t>IN-FONDO2</t>
        </is>
      </c>
      <c r="E3248" t="inlineStr">
        <is>
          <t>305923100002</t>
        </is>
      </c>
      <c r="F3248" t="inlineStr">
        <is>
          <t>PEP746354203</t>
        </is>
      </c>
      <c r="G3248" t="inlineStr">
        <is>
          <t>BU</t>
        </is>
      </c>
      <c r="H3248" t="inlineStr">
        <is>
          <t>Sector</t>
        </is>
      </c>
      <c r="I3248" t="inlineStr">
        <is>
          <t>Proxies</t>
        </is>
      </c>
      <c r="J3248" t="inlineStr">
        <is>
          <t>Proxies</t>
        </is>
      </c>
      <c r="K3248" t="inlineStr"/>
      <c r="L3248" t="inlineStr"/>
      <c r="M3248" t="inlineStr">
        <is>
          <t>nan</t>
        </is>
      </c>
      <c r="N3248" t="b">
        <v>0</v>
      </c>
      <c r="O3248" t="n">
        <v>29.00131826</v>
      </c>
      <c r="P3248" t="n">
        <v>0.001233656659505334</v>
      </c>
      <c r="Q3248" t="n">
        <v>4.514780608382147</v>
      </c>
      <c r="R3248" t="n">
        <v>130.9345892977671</v>
      </c>
      <c r="S3248" t="n">
        <v>0.03577766940588264</v>
      </c>
      <c r="T3248">
        <f>O3248*Q3248</f>
        <v/>
      </c>
      <c r="U3248">
        <f>O3248*P3248</f>
        <v/>
      </c>
    </row>
    <row r="3249">
      <c r="A3249" t="inlineStr">
        <is>
          <t>202606</t>
        </is>
      </c>
      <c r="B3249" t="inlineStr">
        <is>
          <t>Profuturo</t>
        </is>
      </c>
      <c r="C3249" t="inlineStr">
        <is>
          <t>F1</t>
        </is>
      </c>
      <c r="D3249" t="inlineStr">
        <is>
          <t>IN-FONDO1</t>
        </is>
      </c>
      <c r="E3249" t="inlineStr">
        <is>
          <t>305923100002</t>
        </is>
      </c>
      <c r="F3249" t="inlineStr">
        <is>
          <t>PEP746354203</t>
        </is>
      </c>
      <c r="G3249" t="inlineStr">
        <is>
          <t>BU</t>
        </is>
      </c>
      <c r="H3249" t="inlineStr">
        <is>
          <t>Sector</t>
        </is>
      </c>
      <c r="I3249" t="inlineStr">
        <is>
          <t>Proxies</t>
        </is>
      </c>
      <c r="J3249" t="inlineStr">
        <is>
          <t>Proxies</t>
        </is>
      </c>
      <c r="K3249" t="inlineStr"/>
      <c r="L3249" t="inlineStr"/>
      <c r="M3249" t="inlineStr">
        <is>
          <t>nan</t>
        </is>
      </c>
      <c r="N3249" t="b">
        <v>0</v>
      </c>
      <c r="O3249" t="n">
        <v>29.00131826</v>
      </c>
      <c r="P3249" t="n">
        <v>0.0008701546605102897</v>
      </c>
      <c r="Q3249" t="n">
        <v>1.13658766897504</v>
      </c>
      <c r="R3249" t="n">
        <v>32.96254071833667</v>
      </c>
      <c r="S3249" t="n">
        <v>0.02523563224488117</v>
      </c>
      <c r="T3249">
        <f>O3249*Q3249</f>
        <v/>
      </c>
      <c r="U3249">
        <f>O3249*P3249</f>
        <v/>
      </c>
    </row>
    <row r="3250">
      <c r="A3250" t="inlineStr">
        <is>
          <t>202606</t>
        </is>
      </c>
      <c r="B3250" t="inlineStr">
        <is>
          <t>Profuturo</t>
        </is>
      </c>
      <c r="C3250" t="inlineStr">
        <is>
          <t>F1</t>
        </is>
      </c>
      <c r="D3250" t="inlineStr">
        <is>
          <t>IN-FONDO1</t>
        </is>
      </c>
      <c r="E3250" t="inlineStr">
        <is>
          <t>302128100001</t>
        </is>
      </c>
      <c r="F3250" t="inlineStr">
        <is>
          <t>PEP736211009</t>
        </is>
      </c>
      <c r="G3250" t="inlineStr">
        <is>
          <t>BU</t>
        </is>
      </c>
      <c r="H3250" t="inlineStr">
        <is>
          <t>Sector</t>
        </is>
      </c>
      <c r="I3250" t="inlineStr">
        <is>
          <t>Proxies</t>
        </is>
      </c>
      <c r="J3250" t="inlineStr">
        <is>
          <t>Proxies</t>
        </is>
      </c>
      <c r="K3250" t="inlineStr"/>
      <c r="L3250" t="inlineStr">
        <is>
          <t>Fossal</t>
        </is>
      </c>
      <c r="M3250" t="inlineStr">
        <is>
          <t>Fossal</t>
        </is>
      </c>
      <c r="N3250" t="b">
        <v>0</v>
      </c>
      <c r="O3250" t="n">
        <v>207.50297708</v>
      </c>
      <c r="P3250" t="n">
        <v>2.5765528014992e-08</v>
      </c>
      <c r="Q3250" t="n">
        <v>3.365468548924074e-05</v>
      </c>
      <c r="R3250" t="n">
        <v>0.006983447431708529</v>
      </c>
      <c r="S3250" t="n">
        <v>5.346423769148982e-06</v>
      </c>
      <c r="T3250">
        <f>O3250*Q3250</f>
        <v/>
      </c>
      <c r="U3250">
        <f>O3250*P3250</f>
        <v/>
      </c>
    </row>
    <row r="3251">
      <c r="A3251" t="inlineStr">
        <is>
          <t>202606</t>
        </is>
      </c>
      <c r="B3251" t="inlineStr">
        <is>
          <t>Profuturo</t>
        </is>
      </c>
      <c r="C3251" t="inlineStr">
        <is>
          <t>F3</t>
        </is>
      </c>
      <c r="D3251" t="inlineStr">
        <is>
          <t>IN-FONDO3</t>
        </is>
      </c>
      <c r="E3251" t="inlineStr">
        <is>
          <t>302128100001</t>
        </is>
      </c>
      <c r="F3251" t="inlineStr">
        <is>
          <t>PEP736211009</t>
        </is>
      </c>
      <c r="G3251" t="inlineStr">
        <is>
          <t>BU</t>
        </is>
      </c>
      <c r="H3251" t="inlineStr">
        <is>
          <t>Sector</t>
        </is>
      </c>
      <c r="I3251" t="inlineStr">
        <is>
          <t>Proxies</t>
        </is>
      </c>
      <c r="J3251" t="inlineStr">
        <is>
          <t>Proxies</t>
        </is>
      </c>
      <c r="K3251" t="inlineStr"/>
      <c r="L3251" t="inlineStr">
        <is>
          <t>Fossal</t>
        </is>
      </c>
      <c r="M3251" t="inlineStr">
        <is>
          <t>Fossal</t>
        </is>
      </c>
      <c r="N3251" t="b">
        <v>0</v>
      </c>
      <c r="O3251" t="n">
        <v>207.50297708</v>
      </c>
      <c r="P3251" t="n">
        <v>4.773866610075331e-08</v>
      </c>
      <c r="Q3251" t="n">
        <v>4.6015820363594e-05</v>
      </c>
      <c r="R3251" t="n">
        <v>0.009548419718224243</v>
      </c>
      <c r="S3251" t="n">
        <v>9.905915337734386e-06</v>
      </c>
      <c r="T3251">
        <f>O3251*Q3251</f>
        <v/>
      </c>
      <c r="U3251">
        <f>O3251*P3251</f>
        <v/>
      </c>
    </row>
    <row r="3252">
      <c r="A3252" t="inlineStr">
        <is>
          <t>202606</t>
        </is>
      </c>
      <c r="B3252" t="inlineStr">
        <is>
          <t>Profuturo</t>
        </is>
      </c>
      <c r="C3252" t="inlineStr">
        <is>
          <t>F2</t>
        </is>
      </c>
      <c r="D3252" t="inlineStr">
        <is>
          <t>IN-FONDO2</t>
        </is>
      </c>
      <c r="E3252" t="inlineStr">
        <is>
          <t>302128100001</t>
        </is>
      </c>
      <c r="F3252" t="inlineStr">
        <is>
          <t>PEP736211009</t>
        </is>
      </c>
      <c r="G3252" t="inlineStr">
        <is>
          <t>BU</t>
        </is>
      </c>
      <c r="H3252" t="inlineStr">
        <is>
          <t>Sector</t>
        </is>
      </c>
      <c r="I3252" t="inlineStr">
        <is>
          <t>Proxies</t>
        </is>
      </c>
      <c r="J3252" t="inlineStr">
        <is>
          <t>Proxies</t>
        </is>
      </c>
      <c r="K3252" t="inlineStr"/>
      <c r="L3252" t="inlineStr">
        <is>
          <t>Fossal</t>
        </is>
      </c>
      <c r="M3252" t="inlineStr">
        <is>
          <t>Fossal</t>
        </is>
      </c>
      <c r="N3252" t="b">
        <v>0</v>
      </c>
      <c r="O3252" t="n">
        <v>207.50297708</v>
      </c>
      <c r="P3252" t="n">
        <v>1.842531863846736e-07</v>
      </c>
      <c r="Q3252" t="n">
        <v>0.0006743065070111995</v>
      </c>
      <c r="R3252" t="n">
        <v>0.1399206076692398</v>
      </c>
      <c r="S3252" t="n">
        <v>3.823308471129591e-05</v>
      </c>
      <c r="T3252">
        <f>O3252*Q3252</f>
        <v/>
      </c>
      <c r="U3252">
        <f>O3252*P3252</f>
        <v/>
      </c>
    </row>
    <row r="3253">
      <c r="A3253" t="inlineStr">
        <is>
          <t>202606</t>
        </is>
      </c>
      <c r="B3253" t="inlineStr">
        <is>
          <t>Profuturo</t>
        </is>
      </c>
      <c r="C3253" t="inlineStr">
        <is>
          <t>F1</t>
        </is>
      </c>
      <c r="D3253" t="inlineStr">
        <is>
          <t>IN-FONDO1</t>
        </is>
      </c>
      <c r="E3253" t="inlineStr">
        <is>
          <t>3221282L1089</t>
        </is>
      </c>
      <c r="F3253" t="inlineStr">
        <is>
          <t>US34988L7029</t>
        </is>
      </c>
      <c r="G3253" t="inlineStr">
        <is>
          <t>BU</t>
        </is>
      </c>
      <c r="H3253" t="inlineStr">
        <is>
          <t>Sector</t>
        </is>
      </c>
      <c r="I3253" t="inlineStr">
        <is>
          <t>Proxies</t>
        </is>
      </c>
      <c r="J3253" t="inlineStr">
        <is>
          <t>Proxies</t>
        </is>
      </c>
      <c r="K3253" t="inlineStr"/>
      <c r="L3253" t="inlineStr">
        <is>
          <t>Fossal</t>
        </is>
      </c>
      <c r="M3253" t="inlineStr">
        <is>
          <t>Fossal</t>
        </is>
      </c>
      <c r="N3253" t="b">
        <v>0</v>
      </c>
      <c r="O3253" t="n">
        <v>207.50297708</v>
      </c>
      <c r="P3253" t="n">
        <v>2.613555422835086e-09</v>
      </c>
      <c r="Q3253" t="n">
        <v>3.413801017896263e-06</v>
      </c>
      <c r="R3253" t="n">
        <v>0.000708373874372209</v>
      </c>
      <c r="S3253" t="n">
        <v>5.423205310018584e-07</v>
      </c>
      <c r="T3253">
        <f>O3253*Q3253</f>
        <v/>
      </c>
      <c r="U3253">
        <f>O3253*P3253</f>
        <v/>
      </c>
    </row>
    <row r="3254">
      <c r="A3254" t="inlineStr">
        <is>
          <t>202606</t>
        </is>
      </c>
      <c r="B3254" t="inlineStr">
        <is>
          <t>Profuturo</t>
        </is>
      </c>
      <c r="C3254" t="inlineStr">
        <is>
          <t>F3</t>
        </is>
      </c>
      <c r="D3254" t="inlineStr">
        <is>
          <t>IN-FONDO3</t>
        </is>
      </c>
      <c r="E3254" t="inlineStr">
        <is>
          <t>3221282L1089</t>
        </is>
      </c>
      <c r="F3254" t="inlineStr">
        <is>
          <t>US34988L7029</t>
        </is>
      </c>
      <c r="G3254" t="inlineStr">
        <is>
          <t>BU</t>
        </is>
      </c>
      <c r="H3254" t="inlineStr">
        <is>
          <t>Sector</t>
        </is>
      </c>
      <c r="I3254" t="inlineStr">
        <is>
          <t>Proxies</t>
        </is>
      </c>
      <c r="J3254" t="inlineStr">
        <is>
          <t>Proxies</t>
        </is>
      </c>
      <c r="K3254" t="inlineStr"/>
      <c r="L3254" t="inlineStr">
        <is>
          <t>Fossal</t>
        </is>
      </c>
      <c r="M3254" t="inlineStr">
        <is>
          <t>Fossal</t>
        </is>
      </c>
      <c r="N3254" t="b">
        <v>0</v>
      </c>
      <c r="O3254" t="n">
        <v>207.50297708</v>
      </c>
      <c r="P3254" t="n">
        <v>9.597378330214903e-10</v>
      </c>
      <c r="Q3254" t="n">
        <v>9.25101753518936e-07</v>
      </c>
      <c r="R3254" t="n">
        <v>0.0001919613679571076</v>
      </c>
      <c r="S3254" t="n">
        <v>1.991484575682671e-07</v>
      </c>
      <c r="T3254">
        <f>O3254*Q3254</f>
        <v/>
      </c>
      <c r="U3254">
        <f>O3254*P3254</f>
        <v/>
      </c>
    </row>
    <row r="3255">
      <c r="A3255" t="inlineStr">
        <is>
          <t>202606</t>
        </is>
      </c>
      <c r="B3255" t="inlineStr">
        <is>
          <t>Profuturo</t>
        </is>
      </c>
      <c r="C3255" t="inlineStr">
        <is>
          <t>F2</t>
        </is>
      </c>
      <c r="D3255" t="inlineStr">
        <is>
          <t>IN-FONDO2</t>
        </is>
      </c>
      <c r="E3255" t="inlineStr">
        <is>
          <t>3221282L1089</t>
        </is>
      </c>
      <c r="F3255" t="inlineStr">
        <is>
          <t>US34988L7029</t>
        </is>
      </c>
      <c r="G3255" t="inlineStr">
        <is>
          <t>BU</t>
        </is>
      </c>
      <c r="H3255" t="inlineStr">
        <is>
          <t>Sector</t>
        </is>
      </c>
      <c r="I3255" t="inlineStr">
        <is>
          <t>Proxies</t>
        </is>
      </c>
      <c r="J3255" t="inlineStr">
        <is>
          <t>Proxies</t>
        </is>
      </c>
      <c r="K3255" t="inlineStr"/>
      <c r="L3255" t="inlineStr">
        <is>
          <t>Fossal</t>
        </is>
      </c>
      <c r="M3255" t="inlineStr">
        <is>
          <t>Fossal</t>
        </is>
      </c>
      <c r="N3255" t="b">
        <v>0</v>
      </c>
      <c r="O3255" t="n">
        <v>207.50297708</v>
      </c>
      <c r="P3255" t="n">
        <v>2.552391074393046e-08</v>
      </c>
      <c r="Q3255" t="n">
        <v>9.340918025196765e-05</v>
      </c>
      <c r="R3255" t="n">
        <v>0.01938268298888563</v>
      </c>
      <c r="S3255" t="n">
        <v>5.296287466089768e-06</v>
      </c>
      <c r="T3255">
        <f>O3255*Q3255</f>
        <v/>
      </c>
      <c r="U3255">
        <f>O3255*P3255</f>
        <v/>
      </c>
    </row>
    <row r="3256">
      <c r="A3256" t="inlineStr">
        <is>
          <t>202606</t>
        </is>
      </c>
      <c r="B3256" t="inlineStr">
        <is>
          <t>Profuturo</t>
        </is>
      </c>
      <c r="C3256" t="inlineStr">
        <is>
          <t>F1</t>
        </is>
      </c>
      <c r="D3256" t="inlineStr">
        <is>
          <t>IN-FONDO1</t>
        </is>
      </c>
      <c r="E3256" t="inlineStr">
        <is>
          <t>302030100001</t>
        </is>
      </c>
      <c r="F3256" t="inlineStr">
        <is>
          <t>PEP701011004</t>
        </is>
      </c>
      <c r="G3256" t="inlineStr">
        <is>
          <t>BU</t>
        </is>
      </c>
      <c r="H3256" t="inlineStr">
        <is>
          <t>Sector</t>
        </is>
      </c>
      <c r="I3256" t="inlineStr">
        <is>
          <t>Proxies</t>
        </is>
      </c>
      <c r="J3256" t="inlineStr">
        <is>
          <t>Proxies</t>
        </is>
      </c>
      <c r="K3256" t="inlineStr"/>
      <c r="L3256" t="inlineStr">
        <is>
          <t>Ene Dist.</t>
        </is>
      </c>
      <c r="M3256" t="inlineStr">
        <is>
          <t>Ene Dist.</t>
        </is>
      </c>
      <c r="N3256" t="b">
        <v>0</v>
      </c>
      <c r="O3256" t="n">
        <v>250.58497259</v>
      </c>
      <c r="P3256" t="n">
        <v>0.0003647366970367597</v>
      </c>
      <c r="Q3256" t="n">
        <v>0.476415574251543</v>
      </c>
      <c r="R3256" t="n">
        <v>119.382583615272</v>
      </c>
      <c r="S3256" t="n">
        <v>0.09139753522952358</v>
      </c>
      <c r="T3256">
        <f>O3256*Q3256</f>
        <v/>
      </c>
      <c r="U3256">
        <f>O3256*P3256</f>
        <v/>
      </c>
    </row>
    <row r="3257">
      <c r="A3257" t="inlineStr">
        <is>
          <t>202606</t>
        </is>
      </c>
      <c r="B3257" t="inlineStr">
        <is>
          <t>Profuturo</t>
        </is>
      </c>
      <c r="C3257" t="inlineStr">
        <is>
          <t>F3</t>
        </is>
      </c>
      <c r="D3257" t="inlineStr">
        <is>
          <t>IN-FONDO3</t>
        </is>
      </c>
      <c r="E3257" t="inlineStr">
        <is>
          <t>302030100001</t>
        </is>
      </c>
      <c r="F3257" t="inlineStr">
        <is>
          <t>PEP701011004</t>
        </is>
      </c>
      <c r="G3257" t="inlineStr">
        <is>
          <t>BU</t>
        </is>
      </c>
      <c r="H3257" t="inlineStr">
        <is>
          <t>Sector</t>
        </is>
      </c>
      <c r="I3257" t="inlineStr">
        <is>
          <t>Proxies</t>
        </is>
      </c>
      <c r="J3257" t="inlineStr">
        <is>
          <t>Proxies</t>
        </is>
      </c>
      <c r="K3257" t="inlineStr"/>
      <c r="L3257" t="inlineStr">
        <is>
          <t>Ene Dist.</t>
        </is>
      </c>
      <c r="M3257" t="inlineStr">
        <is>
          <t>Ene Dist.</t>
        </is>
      </c>
      <c r="N3257" t="b">
        <v>0</v>
      </c>
      <c r="O3257" t="n">
        <v>250.58497259</v>
      </c>
      <c r="P3257" t="n">
        <v>0.0008709265532522098</v>
      </c>
      <c r="Q3257" t="n">
        <v>0.8394955933572968</v>
      </c>
      <c r="R3257" t="n">
        <v>210.364980250864</v>
      </c>
      <c r="S3257" t="n">
        <v>0.2182411064746082</v>
      </c>
      <c r="T3257">
        <f>O3257*Q3257</f>
        <v/>
      </c>
      <c r="U3257">
        <f>O3257*P3257</f>
        <v/>
      </c>
    </row>
    <row r="3258">
      <c r="A3258" t="inlineStr">
        <is>
          <t>202606</t>
        </is>
      </c>
      <c r="B3258" t="inlineStr">
        <is>
          <t>Profuturo</t>
        </is>
      </c>
      <c r="C3258" t="inlineStr">
        <is>
          <t>F2</t>
        </is>
      </c>
      <c r="D3258" t="inlineStr">
        <is>
          <t>IN-FONDO2</t>
        </is>
      </c>
      <c r="E3258" t="inlineStr">
        <is>
          <t>302030100001</t>
        </is>
      </c>
      <c r="F3258" t="inlineStr">
        <is>
          <t>PEP701011004</t>
        </is>
      </c>
      <c r="G3258" t="inlineStr">
        <is>
          <t>BU</t>
        </is>
      </c>
      <c r="H3258" t="inlineStr">
        <is>
          <t>Sector</t>
        </is>
      </c>
      <c r="I3258" t="inlineStr">
        <is>
          <t>Proxies</t>
        </is>
      </c>
      <c r="J3258" t="inlineStr">
        <is>
          <t>Proxies</t>
        </is>
      </c>
      <c r="K3258" t="inlineStr"/>
      <c r="L3258" t="inlineStr">
        <is>
          <t>Ene Dist.</t>
        </is>
      </c>
      <c r="M3258" t="inlineStr">
        <is>
          <t>Ene Dist.</t>
        </is>
      </c>
      <c r="N3258" t="b">
        <v>0</v>
      </c>
      <c r="O3258" t="n">
        <v>250.58497259</v>
      </c>
      <c r="P3258" t="n">
        <v>0.0008816386634656547</v>
      </c>
      <c r="Q3258" t="n">
        <v>3.226509670049313</v>
      </c>
      <c r="R3258" t="n">
        <v>808.5148372306771</v>
      </c>
      <c r="S3258" t="n">
        <v>0.2209254003188253</v>
      </c>
      <c r="T3258">
        <f>O3258*Q3258</f>
        <v/>
      </c>
      <c r="U3258">
        <f>O3258*P3258</f>
        <v/>
      </c>
    </row>
    <row r="3259">
      <c r="A3259" t="inlineStr">
        <is>
          <t>202606</t>
        </is>
      </c>
      <c r="B3259" t="inlineStr">
        <is>
          <t>Profuturo</t>
        </is>
      </c>
      <c r="C3259" t="inlineStr">
        <is>
          <t>F1</t>
        </is>
      </c>
      <c r="D3259" t="inlineStr">
        <is>
          <t>IN-FONDO1</t>
        </is>
      </c>
      <c r="E3259" t="inlineStr">
        <is>
          <t>302061100001</t>
        </is>
      </c>
      <c r="F3259" t="inlineStr">
        <is>
          <t>PEP702101002</t>
        </is>
      </c>
      <c r="G3259" t="inlineStr">
        <is>
          <t>BU</t>
        </is>
      </c>
      <c r="H3259" t="inlineStr">
        <is>
          <t>Sector</t>
        </is>
      </c>
      <c r="I3259" t="inlineStr">
        <is>
          <t>Proxies</t>
        </is>
      </c>
      <c r="J3259" t="inlineStr">
        <is>
          <t>Proxies</t>
        </is>
      </c>
      <c r="K3259" t="inlineStr"/>
      <c r="L3259" t="inlineStr">
        <is>
          <t>Engie Ene.</t>
        </is>
      </c>
      <c r="M3259" t="inlineStr">
        <is>
          <t>Engie Ene.</t>
        </is>
      </c>
      <c r="N3259" t="b">
        <v>0</v>
      </c>
      <c r="O3259" t="n">
        <v>250.58497259</v>
      </c>
      <c r="P3259" t="n">
        <v>0.002766785753239845</v>
      </c>
      <c r="Q3259" t="n">
        <v>3.613949005322874</v>
      </c>
      <c r="R3259" t="n">
        <v>905.6013124404902</v>
      </c>
      <c r="S3259" t="n">
        <v>0.693314932138009</v>
      </c>
      <c r="T3259">
        <f>O3259*Q3259</f>
        <v/>
      </c>
      <c r="U3259">
        <f>O3259*P3259</f>
        <v/>
      </c>
    </row>
    <row r="3260">
      <c r="A3260" t="inlineStr">
        <is>
          <t>202606</t>
        </is>
      </c>
      <c r="B3260" t="inlineStr">
        <is>
          <t>Profuturo</t>
        </is>
      </c>
      <c r="C3260" t="inlineStr">
        <is>
          <t>F2</t>
        </is>
      </c>
      <c r="D3260" t="inlineStr">
        <is>
          <t>IN-FONDO2</t>
        </is>
      </c>
      <c r="E3260" t="inlineStr">
        <is>
          <t>302061100001</t>
        </is>
      </c>
      <c r="F3260" t="inlineStr">
        <is>
          <t>PEP702101002</t>
        </is>
      </c>
      <c r="G3260" t="inlineStr">
        <is>
          <t>BU</t>
        </is>
      </c>
      <c r="H3260" t="inlineStr">
        <is>
          <t>Sector</t>
        </is>
      </c>
      <c r="I3260" t="inlineStr">
        <is>
          <t>Proxies</t>
        </is>
      </c>
      <c r="J3260" t="inlineStr">
        <is>
          <t>Proxies</t>
        </is>
      </c>
      <c r="K3260" t="inlineStr"/>
      <c r="L3260" t="inlineStr">
        <is>
          <t>Engie Ene.</t>
        </is>
      </c>
      <c r="M3260" t="inlineStr">
        <is>
          <t>Engie Ene.</t>
        </is>
      </c>
      <c r="N3260" t="b">
        <v>0</v>
      </c>
      <c r="O3260" t="n">
        <v>250.58497259</v>
      </c>
      <c r="P3260" t="n">
        <v>0.002936567644229393</v>
      </c>
      <c r="Q3260" t="n">
        <v>10.74687884446344</v>
      </c>
      <c r="R3260" t="n">
        <v>2693.006340667922</v>
      </c>
      <c r="S3260" t="n">
        <v>0.7358597226379033</v>
      </c>
      <c r="T3260">
        <f>O3260*Q3260</f>
        <v/>
      </c>
      <c r="U3260">
        <f>O3260*P3260</f>
        <v/>
      </c>
    </row>
    <row r="3261">
      <c r="A3261" t="inlineStr">
        <is>
          <t>202606</t>
        </is>
      </c>
      <c r="B3261" t="inlineStr">
        <is>
          <t>Profuturo</t>
        </is>
      </c>
      <c r="C3261" t="inlineStr">
        <is>
          <t>F3</t>
        </is>
      </c>
      <c r="D3261" t="inlineStr">
        <is>
          <t>IN-FONDO3</t>
        </is>
      </c>
      <c r="E3261" t="inlineStr">
        <is>
          <t>302061100001</t>
        </is>
      </c>
      <c r="F3261" t="inlineStr">
        <is>
          <t>PEP702101002</t>
        </is>
      </c>
      <c r="G3261" t="inlineStr">
        <is>
          <t>BU</t>
        </is>
      </c>
      <c r="H3261" t="inlineStr">
        <is>
          <t>Sector</t>
        </is>
      </c>
      <c r="I3261" t="inlineStr">
        <is>
          <t>Proxies</t>
        </is>
      </c>
      <c r="J3261" t="inlineStr">
        <is>
          <t>Proxies</t>
        </is>
      </c>
      <c r="K3261" t="inlineStr"/>
      <c r="L3261" t="inlineStr">
        <is>
          <t>Engie Ene.</t>
        </is>
      </c>
      <c r="M3261" t="inlineStr">
        <is>
          <t>Engie Ene.</t>
        </is>
      </c>
      <c r="N3261" t="b">
        <v>0</v>
      </c>
      <c r="O3261" t="n">
        <v>250.58497259</v>
      </c>
      <c r="P3261" t="n">
        <v>0.004243060760734539</v>
      </c>
      <c r="Q3261" t="n">
        <v>4.089932495091103</v>
      </c>
      <c r="R3261" t="n">
        <v>1024.875622177354</v>
      </c>
      <c r="S3261" t="n">
        <v>1.063247264426369</v>
      </c>
      <c r="T3261">
        <f>O3261*Q3261</f>
        <v/>
      </c>
      <c r="U3261">
        <f>O3261*P3261</f>
        <v/>
      </c>
    </row>
    <row r="3262">
      <c r="A3262" t="inlineStr">
        <is>
          <t>202606</t>
        </is>
      </c>
      <c r="B3262" t="inlineStr">
        <is>
          <t>Profuturo</t>
        </is>
      </c>
      <c r="C3262" t="inlineStr">
        <is>
          <t>F1</t>
        </is>
      </c>
      <c r="D3262" t="inlineStr">
        <is>
          <t>IN-FONDO1</t>
        </is>
      </c>
      <c r="E3262" t="inlineStr">
        <is>
          <t>5277192F9LZQ</t>
        </is>
      </c>
      <c r="F3262" t="inlineStr">
        <is>
          <t>IE000NG9LZQ6</t>
        </is>
      </c>
      <c r="G3262" t="inlineStr">
        <is>
          <t>TD</t>
        </is>
      </c>
      <c r="H3262" t="inlineStr">
        <is>
          <t>Sector</t>
        </is>
      </c>
      <c r="I3262" t="inlineStr">
        <is>
          <t>Proxies</t>
        </is>
      </c>
      <c r="J3262" t="inlineStr">
        <is>
          <t>Proxies</t>
        </is>
      </c>
      <c r="K3262" t="inlineStr"/>
      <c r="L3262" t="inlineStr">
        <is>
          <t>Moneda - Latam High Yield</t>
        </is>
      </c>
      <c r="M3262" t="inlineStr">
        <is>
          <t>Moneda - Latam High Yield</t>
        </is>
      </c>
      <c r="N3262" t="b">
        <v>0</v>
      </c>
      <c r="O3262" t="n">
        <v>111.5193358</v>
      </c>
      <c r="P3262" t="n">
        <v>0.03142003042099169</v>
      </c>
      <c r="Q3262" t="n">
        <v>41.04054228058403</v>
      </c>
      <c r="R3262" t="n">
        <v>4576.814016002549</v>
      </c>
      <c r="S3262" t="n">
        <v>3.503940923364788</v>
      </c>
      <c r="T3262">
        <f>O3262*Q3262</f>
        <v/>
      </c>
      <c r="U3262">
        <f>O3262*P3262</f>
        <v/>
      </c>
    </row>
    <row r="3263">
      <c r="A3263" t="inlineStr">
        <is>
          <t>202606</t>
        </is>
      </c>
      <c r="B3263" t="inlineStr">
        <is>
          <t>Profuturo</t>
        </is>
      </c>
      <c r="C3263" t="inlineStr">
        <is>
          <t>F2</t>
        </is>
      </c>
      <c r="D3263" t="inlineStr">
        <is>
          <t>IN-FONDO2</t>
        </is>
      </c>
      <c r="E3263" t="inlineStr">
        <is>
          <t>5277192F9LZQ</t>
        </is>
      </c>
      <c r="F3263" t="inlineStr">
        <is>
          <t>IE000NG9LZQ6</t>
        </is>
      </c>
      <c r="G3263" t="inlineStr">
        <is>
          <t>TD</t>
        </is>
      </c>
      <c r="H3263" t="inlineStr">
        <is>
          <t>Sector</t>
        </is>
      </c>
      <c r="I3263" t="inlineStr">
        <is>
          <t>Proxies</t>
        </is>
      </c>
      <c r="J3263" t="inlineStr">
        <is>
          <t>Proxies</t>
        </is>
      </c>
      <c r="K3263" t="inlineStr"/>
      <c r="L3263" t="inlineStr">
        <is>
          <t>Moneda - Latam High Yield</t>
        </is>
      </c>
      <c r="M3263" t="inlineStr">
        <is>
          <t>Moneda - Latam High Yield</t>
        </is>
      </c>
      <c r="N3263" t="b">
        <v>0</v>
      </c>
      <c r="O3263" t="n">
        <v>111.5193358</v>
      </c>
      <c r="P3263" t="n">
        <v>0.01266732248665065</v>
      </c>
      <c r="Q3263" t="n">
        <v>46.35826466156747</v>
      </c>
      <c r="R3263" t="n">
        <v>5169.842883898616</v>
      </c>
      <c r="S3263" t="n">
        <v>1.412651390075685</v>
      </c>
      <c r="T3263">
        <f>O3263*Q3263</f>
        <v/>
      </c>
      <c r="U3263">
        <f>O3263*P3263</f>
        <v/>
      </c>
    </row>
    <row r="3264">
      <c r="A3264" t="inlineStr">
        <is>
          <t>202606</t>
        </is>
      </c>
      <c r="B3264" t="inlineStr">
        <is>
          <t>Profuturo</t>
        </is>
      </c>
      <c r="C3264" t="inlineStr">
        <is>
          <t>F1</t>
        </is>
      </c>
      <c r="D3264" t="inlineStr">
        <is>
          <t>IN-FONDO1</t>
        </is>
      </c>
      <c r="E3264" t="inlineStr">
        <is>
          <t>5277462F5710</t>
        </is>
      </c>
      <c r="F3264" t="inlineStr">
        <is>
          <t>LI0229057109</t>
        </is>
      </c>
      <c r="G3264" t="inlineStr">
        <is>
          <t>TD</t>
        </is>
      </c>
      <c r="H3264" t="inlineStr">
        <is>
          <t>Sector</t>
        </is>
      </c>
      <c r="I3264" t="inlineStr">
        <is>
          <t>Proxies</t>
        </is>
      </c>
      <c r="J3264" t="inlineStr">
        <is>
          <t>Proxies</t>
        </is>
      </c>
      <c r="K3264" t="inlineStr"/>
      <c r="L3264" t="inlineStr">
        <is>
          <t>Aquila - Solitaire Global Bond Fund</t>
        </is>
      </c>
      <c r="M3264" t="inlineStr">
        <is>
          <t>Aquila - Solitaire Global Bond Fund</t>
        </is>
      </c>
      <c r="N3264" t="b">
        <v>0</v>
      </c>
      <c r="O3264" t="n">
        <v>91.45506261</v>
      </c>
      <c r="P3264" t="n">
        <v>0.003771709113672378</v>
      </c>
      <c r="Q3264" t="n">
        <v>4.926570257115929</v>
      </c>
      <c r="R3264" t="n">
        <v>450.5597913171011</v>
      </c>
      <c r="S3264" t="n">
        <v>0.344941893137615</v>
      </c>
      <c r="T3264">
        <f>O3264*Q3264</f>
        <v/>
      </c>
      <c r="U3264">
        <f>O3264*P3264</f>
        <v/>
      </c>
    </row>
    <row r="3265">
      <c r="A3265" t="inlineStr">
        <is>
          <t>202606</t>
        </is>
      </c>
      <c r="B3265" t="inlineStr">
        <is>
          <t>Profuturo</t>
        </is>
      </c>
      <c r="C3265" t="inlineStr">
        <is>
          <t>F2</t>
        </is>
      </c>
      <c r="D3265" t="inlineStr">
        <is>
          <t>IN-FONDO2</t>
        </is>
      </c>
      <c r="E3265" t="inlineStr">
        <is>
          <t>5277462F5710</t>
        </is>
      </c>
      <c r="F3265" t="inlineStr">
        <is>
          <t>LI0229057109</t>
        </is>
      </c>
      <c r="G3265" t="inlineStr">
        <is>
          <t>TD</t>
        </is>
      </c>
      <c r="H3265" t="inlineStr">
        <is>
          <t>Sector</t>
        </is>
      </c>
      <c r="I3265" t="inlineStr">
        <is>
          <t>Proxies</t>
        </is>
      </c>
      <c r="J3265" t="inlineStr">
        <is>
          <t>Proxies</t>
        </is>
      </c>
      <c r="K3265" t="inlineStr"/>
      <c r="L3265" t="inlineStr">
        <is>
          <t>Aquila - Solitaire Global Bond Fund</t>
        </is>
      </c>
      <c r="M3265" t="inlineStr">
        <is>
          <t>Aquila - Solitaire Global Bond Fund</t>
        </is>
      </c>
      <c r="N3265" t="b">
        <v>0</v>
      </c>
      <c r="O3265" t="n">
        <v>91.45506261</v>
      </c>
      <c r="P3265" t="n">
        <v>0.001372649521233033</v>
      </c>
      <c r="Q3265" t="n">
        <v>5.023449103782951</v>
      </c>
      <c r="R3265" t="n">
        <v>459.4198523046182</v>
      </c>
      <c r="S3265" t="n">
        <v>0.1255357479059536</v>
      </c>
      <c r="T3265">
        <f>O3265*Q3265</f>
        <v/>
      </c>
      <c r="U3265">
        <f>O3265*P3265</f>
        <v/>
      </c>
    </row>
    <row r="3266">
      <c r="A3266" t="inlineStr">
        <is>
          <t>202606</t>
        </is>
      </c>
      <c r="B3266" t="inlineStr">
        <is>
          <t>Profuturo</t>
        </is>
      </c>
      <c r="C3266" t="inlineStr">
        <is>
          <t>F1</t>
        </is>
      </c>
      <c r="D3266" t="inlineStr">
        <is>
          <t>IN-FONDO1</t>
        </is>
      </c>
      <c r="E3266" t="inlineStr">
        <is>
          <t>4974252SCBDC</t>
        </is>
      </c>
      <c r="F3266" t="inlineStr">
        <is>
          <t>CVL79590GA30</t>
        </is>
      </c>
      <c r="G3266" t="inlineStr">
        <is>
          <t>TD</t>
        </is>
      </c>
      <c r="H3266" t="inlineStr">
        <is>
          <t>Sector</t>
        </is>
      </c>
      <c r="I3266" t="inlineStr">
        <is>
          <t>Proxies</t>
        </is>
      </c>
      <c r="J3266" t="inlineStr">
        <is>
          <t>Proxies</t>
        </is>
      </c>
      <c r="K3266" t="inlineStr"/>
      <c r="L3266" t="inlineStr">
        <is>
          <t>BD Capital - Senior Loans C</t>
        </is>
      </c>
      <c r="M3266" t="inlineStr">
        <is>
          <t>BD Capital - Senior Loans C</t>
        </is>
      </c>
      <c r="N3266" t="b">
        <v>0</v>
      </c>
      <c r="O3266" t="n">
        <v>54.42744687</v>
      </c>
      <c r="P3266" t="n">
        <v>0.003370326613419883</v>
      </c>
      <c r="Q3266" t="n">
        <v>4.402288286297292</v>
      </c>
      <c r="R3266" t="n">
        <v>239.6053118088692</v>
      </c>
      <c r="S3266" t="n">
        <v>0.1834382726864577</v>
      </c>
      <c r="T3266">
        <f>O3266*Q3266</f>
        <v/>
      </c>
      <c r="U3266">
        <f>O3266*P3266</f>
        <v/>
      </c>
    </row>
    <row r="3267">
      <c r="A3267" t="inlineStr">
        <is>
          <t>202606</t>
        </is>
      </c>
      <c r="B3267" t="inlineStr">
        <is>
          <t>Profuturo</t>
        </is>
      </c>
      <c r="C3267" t="inlineStr">
        <is>
          <t>F2</t>
        </is>
      </c>
      <c r="D3267" t="inlineStr">
        <is>
          <t>IN-FONDO2</t>
        </is>
      </c>
      <c r="E3267" t="inlineStr">
        <is>
          <t>4974252SCBDC</t>
        </is>
      </c>
      <c r="F3267" t="inlineStr">
        <is>
          <t>CVL79590GA30</t>
        </is>
      </c>
      <c r="G3267" t="inlineStr">
        <is>
          <t>TD</t>
        </is>
      </c>
      <c r="H3267" t="inlineStr">
        <is>
          <t>Sector</t>
        </is>
      </c>
      <c r="I3267" t="inlineStr">
        <is>
          <t>Proxies</t>
        </is>
      </c>
      <c r="J3267" t="inlineStr">
        <is>
          <t>Proxies</t>
        </is>
      </c>
      <c r="K3267" t="inlineStr"/>
      <c r="L3267" t="inlineStr">
        <is>
          <t>BD Capital - Senior Loans C</t>
        </is>
      </c>
      <c r="M3267" t="inlineStr">
        <is>
          <t>BD Capital - Senior Loans C</t>
        </is>
      </c>
      <c r="N3267" t="b">
        <v>0</v>
      </c>
      <c r="O3267" t="n">
        <v>54.42744687</v>
      </c>
      <c r="P3267" t="n">
        <v>0.002510550680137461</v>
      </c>
      <c r="Q3267" t="n">
        <v>9.187795842313301</v>
      </c>
      <c r="R3267" t="n">
        <v>500.0682700599141</v>
      </c>
      <c r="S3267" t="n">
        <v>0.136642863757624</v>
      </c>
      <c r="T3267">
        <f>O3267*Q3267</f>
        <v/>
      </c>
      <c r="U3267">
        <f>O3267*P3267</f>
        <v/>
      </c>
    </row>
    <row r="3268">
      <c r="A3268" t="inlineStr">
        <is>
          <t>202606</t>
        </is>
      </c>
      <c r="B3268" t="inlineStr">
        <is>
          <t>Profuturo</t>
        </is>
      </c>
      <c r="C3268" t="inlineStr">
        <is>
          <t>F2</t>
        </is>
      </c>
      <c r="D3268" t="inlineStr">
        <is>
          <t>IN-FONDO2</t>
        </is>
      </c>
      <c r="E3268" t="inlineStr">
        <is>
          <t>4911102LINAE</t>
        </is>
      </c>
      <c r="F3268" t="inlineStr"/>
      <c r="G3268" t="inlineStr">
        <is>
          <t>TD</t>
        </is>
      </c>
      <c r="H3268" t="inlineStr">
        <is>
          <t>Sector</t>
        </is>
      </c>
      <c r="I3268" t="inlineStr">
        <is>
          <t>Proxies</t>
        </is>
      </c>
      <c r="J3268" t="inlineStr">
        <is>
          <t>Proxies</t>
        </is>
      </c>
      <c r="K3268" t="inlineStr"/>
      <c r="L3268" t="inlineStr">
        <is>
          <t>Fond. de Inversión Activa Financiamiento Estructurado Peru II</t>
        </is>
      </c>
      <c r="M3268" t="inlineStr">
        <is>
          <t>Fond. de Inversión Activa Financiamiento Estructurado Peru II</t>
        </is>
      </c>
      <c r="N3268" t="b">
        <v>0</v>
      </c>
      <c r="O3268" t="n">
        <v>54.42744687</v>
      </c>
      <c r="P3268" t="n">
        <v>0.0008210097797029101</v>
      </c>
      <c r="Q3268" t="n">
        <v>3.004627749653689</v>
      </c>
      <c r="R3268" t="n">
        <v>163.5342172084038</v>
      </c>
      <c r="S3268" t="n">
        <v>0.04468546616453054</v>
      </c>
      <c r="T3268">
        <f>O3268*Q3268</f>
        <v/>
      </c>
      <c r="U3268">
        <f>O3268*P3268</f>
        <v/>
      </c>
    </row>
    <row r="3269">
      <c r="A3269" t="inlineStr">
        <is>
          <t>202606</t>
        </is>
      </c>
      <c r="B3269" t="inlineStr">
        <is>
          <t>Profuturo</t>
        </is>
      </c>
      <c r="C3269" t="inlineStr">
        <is>
          <t>F1</t>
        </is>
      </c>
      <c r="D3269" t="inlineStr">
        <is>
          <t>IN-FONDO1</t>
        </is>
      </c>
      <c r="E3269" t="inlineStr">
        <is>
          <t>4911102LINAE</t>
        </is>
      </c>
      <c r="F3269" t="inlineStr"/>
      <c r="G3269" t="inlineStr">
        <is>
          <t>TD</t>
        </is>
      </c>
      <c r="H3269" t="inlineStr">
        <is>
          <t>Sector</t>
        </is>
      </c>
      <c r="I3269" t="inlineStr">
        <is>
          <t>Proxies</t>
        </is>
      </c>
      <c r="J3269" t="inlineStr">
        <is>
          <t>Proxies</t>
        </is>
      </c>
      <c r="K3269" t="inlineStr"/>
      <c r="L3269" t="inlineStr">
        <is>
          <t>Fond. de Inversión Activa Financiamiento Estructurado Peru II</t>
        </is>
      </c>
      <c r="M3269" t="inlineStr">
        <is>
          <t>Fond. de Inversión Activa Financiamiento Estructurado Peru II</t>
        </is>
      </c>
      <c r="N3269" t="b">
        <v>0</v>
      </c>
      <c r="O3269" t="n">
        <v>54.42744687</v>
      </c>
      <c r="P3269" t="n">
        <v>0.007322288111995018</v>
      </c>
      <c r="Q3269" t="n">
        <v>9.564302479165599</v>
      </c>
      <c r="R3269" t="n">
        <v>520.5605650333949</v>
      </c>
      <c r="S3269" t="n">
        <v>0.3985334471824414</v>
      </c>
      <c r="T3269">
        <f>O3269*Q3269</f>
        <v/>
      </c>
      <c r="U3269">
        <f>O3269*P3269</f>
        <v/>
      </c>
    </row>
    <row r="3270">
      <c r="A3270" t="inlineStr">
        <is>
          <t>202606</t>
        </is>
      </c>
      <c r="B3270" t="inlineStr">
        <is>
          <t>Profuturo</t>
        </is>
      </c>
      <c r="C3270" t="inlineStr">
        <is>
          <t>F2</t>
        </is>
      </c>
      <c r="D3270" t="inlineStr">
        <is>
          <t>IN-FONDO2</t>
        </is>
      </c>
      <c r="E3270" t="inlineStr">
        <is>
          <t>4975141HMCPS</t>
        </is>
      </c>
      <c r="F3270" t="inlineStr"/>
      <c r="G3270" t="inlineStr">
        <is>
          <t>TD</t>
        </is>
      </c>
      <c r="H3270" t="inlineStr">
        <is>
          <t>Sector</t>
        </is>
      </c>
      <c r="I3270" t="inlineStr">
        <is>
          <t>Proxies</t>
        </is>
      </c>
      <c r="J3270" t="inlineStr">
        <is>
          <t>Proxies</t>
        </is>
      </c>
      <c r="K3270" t="inlineStr"/>
      <c r="L3270" t="inlineStr">
        <is>
          <t>Fondo HMC  II (PEN)</t>
        </is>
      </c>
      <c r="M3270" t="inlineStr">
        <is>
          <t>Fondo HMC II (PEN)</t>
        </is>
      </c>
      <c r="N3270" t="b">
        <v>0</v>
      </c>
      <c r="O3270" t="n">
        <v>54.42744687</v>
      </c>
      <c r="P3270" t="n">
        <v>0.005581288448711404</v>
      </c>
      <c r="Q3270" t="n">
        <v>20.42569353788714</v>
      </c>
      <c r="R3270" t="n">
        <v>1111.718349816254</v>
      </c>
      <c r="S3270" t="n">
        <v>0.3037752805083846</v>
      </c>
      <c r="T3270">
        <f>O3270*Q3270</f>
        <v/>
      </c>
      <c r="U3270">
        <f>O3270*P3270</f>
        <v/>
      </c>
    </row>
    <row r="3271">
      <c r="A3271" t="inlineStr">
        <is>
          <t>202606</t>
        </is>
      </c>
      <c r="B3271" t="inlineStr">
        <is>
          <t>Profuturo</t>
        </is>
      </c>
      <c r="C3271" t="inlineStr">
        <is>
          <t>F1</t>
        </is>
      </c>
      <c r="D3271" t="inlineStr">
        <is>
          <t>IN-FONDO1</t>
        </is>
      </c>
      <c r="E3271" t="inlineStr">
        <is>
          <t>4975141HMCPS</t>
        </is>
      </c>
      <c r="F3271" t="inlineStr"/>
      <c r="G3271" t="inlineStr">
        <is>
          <t>TD</t>
        </is>
      </c>
      <c r="H3271" t="inlineStr">
        <is>
          <t>Sector</t>
        </is>
      </c>
      <c r="I3271" t="inlineStr">
        <is>
          <t>Proxies</t>
        </is>
      </c>
      <c r="J3271" t="inlineStr">
        <is>
          <t>Proxies</t>
        </is>
      </c>
      <c r="K3271" t="inlineStr"/>
      <c r="L3271" t="inlineStr">
        <is>
          <t>Fondo HMC  II (PEN)</t>
        </is>
      </c>
      <c r="M3271" t="inlineStr">
        <is>
          <t>Fondo HMC II (PEN)</t>
        </is>
      </c>
      <c r="N3271" t="b">
        <v>0</v>
      </c>
      <c r="O3271" t="n">
        <v>54.42744687</v>
      </c>
      <c r="P3271" t="n">
        <v>0.006193396679870776</v>
      </c>
      <c r="Q3271" t="n">
        <v>8.089755321524059</v>
      </c>
      <c r="R3271" t="n">
        <v>440.3047279535505</v>
      </c>
      <c r="S3271" t="n">
        <v>0.3370907687385011</v>
      </c>
      <c r="T3271">
        <f>O3271*Q3271</f>
        <v/>
      </c>
      <c r="U3271">
        <f>O3271*P3271</f>
        <v/>
      </c>
    </row>
    <row r="3272">
      <c r="A3272" t="inlineStr">
        <is>
          <t>202606</t>
        </is>
      </c>
      <c r="B3272" t="inlineStr">
        <is>
          <t>Profuturo</t>
        </is>
      </c>
      <c r="C3272" t="inlineStr">
        <is>
          <t>F2</t>
        </is>
      </c>
      <c r="D3272" t="inlineStr">
        <is>
          <t>IN-FONDO2</t>
        </is>
      </c>
      <c r="E3272" t="inlineStr">
        <is>
          <t>491105206SI1</t>
        </is>
      </c>
      <c r="F3272" t="inlineStr">
        <is>
          <t>PEP795509FD5</t>
        </is>
      </c>
      <c r="G3272" t="inlineStr">
        <is>
          <t>TD</t>
        </is>
      </c>
      <c r="H3272" t="inlineStr">
        <is>
          <t>Sector</t>
        </is>
      </c>
      <c r="I3272" t="inlineStr">
        <is>
          <t>Proxies</t>
        </is>
      </c>
      <c r="J3272" t="inlineStr">
        <is>
          <t>Proxies</t>
        </is>
      </c>
      <c r="K3272" t="inlineStr"/>
      <c r="L3272" t="inlineStr">
        <is>
          <t>Sigma - Leasing Operativo</t>
        </is>
      </c>
      <c r="M3272" t="inlineStr">
        <is>
          <t>Sigma - Leasing Operativo</t>
        </is>
      </c>
      <c r="N3272" t="b">
        <v>0</v>
      </c>
      <c r="O3272" t="n">
        <v>54.42744687</v>
      </c>
      <c r="P3272" t="n">
        <v>7.255047912548199e-05</v>
      </c>
      <c r="Q3272" t="n">
        <v>0.265511067249375</v>
      </c>
      <c r="R3272" t="n">
        <v>14.45108950611235</v>
      </c>
      <c r="S3272" t="n">
        <v>0.003948737347995215</v>
      </c>
      <c r="T3272">
        <f>O3272*Q3272</f>
        <v/>
      </c>
      <c r="U3272">
        <f>O3272*P3272</f>
        <v/>
      </c>
    </row>
    <row r="3273">
      <c r="A3273" t="inlineStr">
        <is>
          <t>202606</t>
        </is>
      </c>
      <c r="B3273" t="inlineStr">
        <is>
          <t>Profuturo</t>
        </is>
      </c>
      <c r="C3273" t="inlineStr">
        <is>
          <t>F2</t>
        </is>
      </c>
      <c r="D3273" t="inlineStr">
        <is>
          <t>IN-FONDO2</t>
        </is>
      </c>
      <c r="E3273" t="inlineStr">
        <is>
          <t>5274822F3552</t>
        </is>
      </c>
      <c r="F3273" t="inlineStr">
        <is>
          <t>CL0002535525</t>
        </is>
      </c>
      <c r="G3273" t="inlineStr">
        <is>
          <t>TD</t>
        </is>
      </c>
      <c r="H3273" t="inlineStr">
        <is>
          <t>Sector</t>
        </is>
      </c>
      <c r="I3273" t="inlineStr">
        <is>
          <t>Proxies</t>
        </is>
      </c>
      <c r="J3273" t="inlineStr">
        <is>
          <t>Proxies</t>
        </is>
      </c>
      <c r="K3273" t="inlineStr"/>
      <c r="L3273" t="inlineStr">
        <is>
          <t>Moneda - Deuda Latam LCC</t>
        </is>
      </c>
      <c r="M3273" t="inlineStr">
        <is>
          <t>Moneda - Deuda Latam LCC</t>
        </is>
      </c>
      <c r="N3273" t="b">
        <v>0</v>
      </c>
      <c r="O3273" t="n">
        <v>111.5193358</v>
      </c>
      <c r="P3273" t="n">
        <v>0.01166063380262695</v>
      </c>
      <c r="Q3273" t="n">
        <v>42.67411274272615</v>
      </c>
      <c r="R3273" t="n">
        <v>4758.988708923136</v>
      </c>
      <c r="S3273" t="n">
        <v>1.300386136675986</v>
      </c>
      <c r="T3273">
        <f>O3273*Q3273</f>
        <v/>
      </c>
      <c r="U3273">
        <f>O3273*P3273</f>
        <v/>
      </c>
    </row>
    <row r="3274">
      <c r="A3274" t="inlineStr">
        <is>
          <t>202606</t>
        </is>
      </c>
      <c r="B3274" t="inlineStr">
        <is>
          <t>Profuturo</t>
        </is>
      </c>
      <c r="C3274" t="inlineStr">
        <is>
          <t>F1</t>
        </is>
      </c>
      <c r="D3274" t="inlineStr">
        <is>
          <t>IN-FONDO1</t>
        </is>
      </c>
      <c r="E3274" t="inlineStr">
        <is>
          <t>5274822F3552</t>
        </is>
      </c>
      <c r="F3274" t="inlineStr">
        <is>
          <t>CL0002535525</t>
        </is>
      </c>
      <c r="G3274" t="inlineStr">
        <is>
          <t>TD</t>
        </is>
      </c>
      <c r="H3274" t="inlineStr">
        <is>
          <t>Sector</t>
        </is>
      </c>
      <c r="I3274" t="inlineStr">
        <is>
          <t>Proxies</t>
        </is>
      </c>
      <c r="J3274" t="inlineStr">
        <is>
          <t>Proxies</t>
        </is>
      </c>
      <c r="K3274" t="inlineStr"/>
      <c r="L3274" t="inlineStr">
        <is>
          <t>Moneda - Deuda Latam LCC</t>
        </is>
      </c>
      <c r="M3274" t="inlineStr">
        <is>
          <t>Moneda - Deuda Latam LCC</t>
        </is>
      </c>
      <c r="N3274" t="b">
        <v>0</v>
      </c>
      <c r="O3274" t="n">
        <v>111.5193358</v>
      </c>
      <c r="P3274" t="n">
        <v>0.01629770844477198</v>
      </c>
      <c r="Q3274" t="n">
        <v>21.2879104043587</v>
      </c>
      <c r="R3274" t="n">
        <v>2374.013628863991</v>
      </c>
      <c r="S3274" t="n">
        <v>1.817509620823022</v>
      </c>
      <c r="T3274">
        <f>O3274*Q3274</f>
        <v/>
      </c>
      <c r="U3274">
        <f>O3274*P3274</f>
        <v/>
      </c>
    </row>
    <row r="3275">
      <c r="A3275" t="inlineStr">
        <is>
          <t>202606</t>
        </is>
      </c>
      <c r="B3275" t="inlineStr">
        <is>
          <t>Profuturo</t>
        </is>
      </c>
      <c r="C3275" t="inlineStr">
        <is>
          <t>F1</t>
        </is>
      </c>
      <c r="D3275" t="inlineStr">
        <is>
          <t>IN-FONDO1</t>
        </is>
      </c>
      <c r="E3275" t="inlineStr">
        <is>
          <t>5274742F8681</t>
        </is>
      </c>
      <c r="F3275" t="inlineStr">
        <is>
          <t>LU2600586817</t>
        </is>
      </c>
      <c r="G3275" t="inlineStr">
        <is>
          <t>TD</t>
        </is>
      </c>
      <c r="H3275" t="inlineStr">
        <is>
          <t>Sector</t>
        </is>
      </c>
      <c r="I3275" t="inlineStr">
        <is>
          <t>Proxies</t>
        </is>
      </c>
      <c r="J3275" t="inlineStr">
        <is>
          <t>Proxies</t>
        </is>
      </c>
      <c r="K3275" t="inlineStr"/>
      <c r="L3275" t="inlineStr">
        <is>
          <t>Lemaik - Local Bonds</t>
        </is>
      </c>
      <c r="M3275" t="inlineStr">
        <is>
          <t>Lemaik - Local Bonds</t>
        </is>
      </c>
      <c r="N3275" t="b">
        <v>0</v>
      </c>
      <c r="O3275" t="n">
        <v>111.5193358</v>
      </c>
      <c r="P3275" t="n">
        <v>0.03121140715956377</v>
      </c>
      <c r="Q3275" t="n">
        <v>40.76804057811511</v>
      </c>
      <c r="R3275" t="n">
        <v>4546.424807138845</v>
      </c>
      <c r="S3275" t="n">
        <v>3.480675395817916</v>
      </c>
      <c r="T3275">
        <f>O3275*Q3275</f>
        <v/>
      </c>
      <c r="U3275">
        <f>O3275*P3275</f>
        <v/>
      </c>
    </row>
    <row r="3276">
      <c r="A3276" t="inlineStr">
        <is>
          <t>202606</t>
        </is>
      </c>
      <c r="B3276" t="inlineStr">
        <is>
          <t>Profuturo</t>
        </is>
      </c>
      <c r="C3276" t="inlineStr">
        <is>
          <t>F2</t>
        </is>
      </c>
      <c r="D3276" t="inlineStr">
        <is>
          <t>IN-FONDO2</t>
        </is>
      </c>
      <c r="E3276" t="inlineStr">
        <is>
          <t>4911011FCDS1</t>
        </is>
      </c>
      <c r="F3276" t="inlineStr"/>
      <c r="G3276" t="inlineStr">
        <is>
          <t>TD</t>
        </is>
      </c>
      <c r="H3276" t="inlineStr">
        <is>
          <t>Sector</t>
        </is>
      </c>
      <c r="I3276" t="inlineStr">
        <is>
          <t>Proxies</t>
        </is>
      </c>
      <c r="J3276" t="inlineStr">
        <is>
          <t>Proxies</t>
        </is>
      </c>
      <c r="K3276" t="inlineStr"/>
      <c r="L3276" t="inlineStr">
        <is>
          <t>Fondo Credicorp Deuda Soles</t>
        </is>
      </c>
      <c r="M3276" t="inlineStr">
        <is>
          <t>Fondo Credicorp Deuda Soles</t>
        </is>
      </c>
      <c r="N3276" t="b">
        <v>0</v>
      </c>
      <c r="O3276" t="n">
        <v>54.42744687</v>
      </c>
      <c r="P3276" t="n">
        <v>0.005627926774768308</v>
      </c>
      <c r="Q3276" t="n">
        <v>20.59637458473006</v>
      </c>
      <c r="R3276" t="n">
        <v>1121.008083425013</v>
      </c>
      <c r="S3276" t="n">
        <v>0.3063136855219525</v>
      </c>
      <c r="T3276">
        <f>O3276*Q3276</f>
        <v/>
      </c>
      <c r="U3276">
        <f>O3276*P3276</f>
        <v/>
      </c>
    </row>
    <row r="3277">
      <c r="A3277" t="inlineStr">
        <is>
          <t>202606</t>
        </is>
      </c>
      <c r="B3277" t="inlineStr">
        <is>
          <t>Profuturo</t>
        </is>
      </c>
      <c r="C3277" t="inlineStr">
        <is>
          <t>F1</t>
        </is>
      </c>
      <c r="D3277" t="inlineStr">
        <is>
          <t>IN-FONDO1</t>
        </is>
      </c>
      <c r="E3277" t="inlineStr">
        <is>
          <t>4911011FCDS1</t>
        </is>
      </c>
      <c r="F3277" t="inlineStr"/>
      <c r="G3277" t="inlineStr">
        <is>
          <t>TD</t>
        </is>
      </c>
      <c r="H3277" t="inlineStr">
        <is>
          <t>Sector</t>
        </is>
      </c>
      <c r="I3277" t="inlineStr">
        <is>
          <t>Proxies</t>
        </is>
      </c>
      <c r="J3277" t="inlineStr">
        <is>
          <t>Proxies</t>
        </is>
      </c>
      <c r="K3277" t="inlineStr"/>
      <c r="L3277" t="inlineStr">
        <is>
          <t>Fondo Credicorp Deuda Soles</t>
        </is>
      </c>
      <c r="M3277" t="inlineStr">
        <is>
          <t>Fondo Credicorp Deuda Soles</t>
        </is>
      </c>
      <c r="N3277" t="b">
        <v>0</v>
      </c>
      <c r="O3277" t="n">
        <v>54.42744687</v>
      </c>
      <c r="P3277" t="n">
        <v>0.006388638586484177</v>
      </c>
      <c r="Q3277" t="n">
        <v>8.3447784267199</v>
      </c>
      <c r="R3277" t="n">
        <v>454.1849844622195</v>
      </c>
      <c r="S3277" t="n">
        <v>0.3477172872374994</v>
      </c>
      <c r="T3277">
        <f>O3277*Q3277</f>
        <v/>
      </c>
      <c r="U3277">
        <f>O3277*P3277</f>
        <v/>
      </c>
    </row>
    <row r="3278">
      <c r="A3278" t="inlineStr">
        <is>
          <t>202606</t>
        </is>
      </c>
      <c r="B3278" t="inlineStr">
        <is>
          <t>Profuturo</t>
        </is>
      </c>
      <c r="C3278" t="inlineStr">
        <is>
          <t>F2</t>
        </is>
      </c>
      <c r="D3278" t="inlineStr">
        <is>
          <t>IN-FONDO2</t>
        </is>
      </c>
      <c r="E3278" t="inlineStr">
        <is>
          <t>4975142HMCPD</t>
        </is>
      </c>
      <c r="F3278" t="inlineStr"/>
      <c r="G3278" t="inlineStr">
        <is>
          <t>TD</t>
        </is>
      </c>
      <c r="H3278" t="inlineStr">
        <is>
          <t>Sector</t>
        </is>
      </c>
      <c r="I3278" t="inlineStr">
        <is>
          <t>Proxies</t>
        </is>
      </c>
      <c r="J3278" t="inlineStr">
        <is>
          <t>Proxies</t>
        </is>
      </c>
      <c r="K3278" t="inlineStr"/>
      <c r="L3278" t="inlineStr">
        <is>
          <t>Fondo HMC II (USD)</t>
        </is>
      </c>
      <c r="M3278" t="inlineStr">
        <is>
          <t>Fondo HMC II (USD)</t>
        </is>
      </c>
      <c r="N3278" t="b">
        <v>0</v>
      </c>
      <c r="O3278" t="n">
        <v>54.42744687</v>
      </c>
      <c r="P3278" t="n">
        <v>0.002951647835877158</v>
      </c>
      <c r="Q3278" t="n">
        <v>10.80206742249885</v>
      </c>
      <c r="R3278" t="n">
        <v>587.9289507242141</v>
      </c>
      <c r="S3278" t="n">
        <v>0.1606506557661545</v>
      </c>
      <c r="T3278">
        <f>O3278*Q3278</f>
        <v/>
      </c>
      <c r="U3278">
        <f>O3278*P3278</f>
        <v/>
      </c>
    </row>
    <row r="3279">
      <c r="A3279" t="inlineStr">
        <is>
          <t>202606</t>
        </is>
      </c>
      <c r="B3279" t="inlineStr">
        <is>
          <t>Profuturo</t>
        </is>
      </c>
      <c r="C3279" t="inlineStr">
        <is>
          <t>F1</t>
        </is>
      </c>
      <c r="D3279" t="inlineStr">
        <is>
          <t>IN-FONDO1</t>
        </is>
      </c>
      <c r="E3279" t="inlineStr">
        <is>
          <t>4975142HMCPD</t>
        </is>
      </c>
      <c r="F3279" t="inlineStr"/>
      <c r="G3279" t="inlineStr">
        <is>
          <t>TD</t>
        </is>
      </c>
      <c r="H3279" t="inlineStr">
        <is>
          <t>Sector</t>
        </is>
      </c>
      <c r="I3279" t="inlineStr">
        <is>
          <t>Proxies</t>
        </is>
      </c>
      <c r="J3279" t="inlineStr">
        <is>
          <t>Proxies</t>
        </is>
      </c>
      <c r="K3279" t="inlineStr"/>
      <c r="L3279" t="inlineStr">
        <is>
          <t>Fondo HMC II (USD)</t>
        </is>
      </c>
      <c r="M3279" t="inlineStr">
        <is>
          <t>Fondo HMC II (USD)</t>
        </is>
      </c>
      <c r="N3279" t="b">
        <v>0</v>
      </c>
      <c r="O3279" t="n">
        <v>54.42744687</v>
      </c>
      <c r="P3279" t="n">
        <v>0.003275360221043771</v>
      </c>
      <c r="Q3279" t="n">
        <v>4.278244095718073</v>
      </c>
      <c r="R3279" t="n">
        <v>232.8539032165866</v>
      </c>
      <c r="S3279" t="n">
        <v>0.1782694944109713</v>
      </c>
      <c r="T3279">
        <f>O3279*Q3279</f>
        <v/>
      </c>
      <c r="U3279">
        <f>O3279*P3279</f>
        <v/>
      </c>
    </row>
    <row r="3280">
      <c r="A3280" t="inlineStr">
        <is>
          <t>202606</t>
        </is>
      </c>
      <c r="B3280" t="inlineStr">
        <is>
          <t>Profuturo</t>
        </is>
      </c>
      <c r="C3280" t="inlineStr">
        <is>
          <t>F1</t>
        </is>
      </c>
      <c r="D3280" t="inlineStr">
        <is>
          <t>IN-FONDO1</t>
        </is>
      </c>
      <c r="E3280" t="inlineStr">
        <is>
          <t>5274972DI16R</t>
        </is>
      </c>
      <c r="F3280" t="inlineStr">
        <is>
          <t>LU0939496179</t>
        </is>
      </c>
      <c r="G3280" t="inlineStr">
        <is>
          <t>TD</t>
        </is>
      </c>
      <c r="H3280" t="inlineStr">
        <is>
          <t>Sector</t>
        </is>
      </c>
      <c r="I3280" t="inlineStr">
        <is>
          <t>Proxies</t>
        </is>
      </c>
      <c r="J3280" t="inlineStr">
        <is>
          <t>Proxies</t>
        </is>
      </c>
      <c r="K3280" t="inlineStr"/>
      <c r="L3280" t="inlineStr">
        <is>
          <t>Larrainvial - Latin American Equity Fund I</t>
        </is>
      </c>
      <c r="M3280" t="inlineStr">
        <is>
          <t>Larrainvial - Latin American Equity Fund I</t>
        </is>
      </c>
      <c r="N3280" t="b">
        <v>0</v>
      </c>
      <c r="O3280" t="n">
        <v>111.5193358</v>
      </c>
      <c r="P3280" t="n">
        <v>0.001565878288418022</v>
      </c>
      <c r="Q3280" t="n">
        <v>2.045335196720031</v>
      </c>
      <c r="R3280" t="n">
        <v>228.0944226265802</v>
      </c>
      <c r="S3280" t="n">
        <v>0.1746257066680186</v>
      </c>
      <c r="T3280">
        <f>O3280*Q3280</f>
        <v/>
      </c>
      <c r="U3280">
        <f>O3280*P3280</f>
        <v/>
      </c>
    </row>
    <row r="3281">
      <c r="A3281" t="inlineStr">
        <is>
          <t>202606</t>
        </is>
      </c>
      <c r="B3281" t="inlineStr">
        <is>
          <t>Profuturo</t>
        </is>
      </c>
      <c r="C3281" t="inlineStr">
        <is>
          <t>F3</t>
        </is>
      </c>
      <c r="D3281" t="inlineStr">
        <is>
          <t>IN-FONDO3</t>
        </is>
      </c>
      <c r="E3281" t="inlineStr">
        <is>
          <t>5274972DI16R</t>
        </is>
      </c>
      <c r="F3281" t="inlineStr">
        <is>
          <t>LU0939496179</t>
        </is>
      </c>
      <c r="G3281" t="inlineStr">
        <is>
          <t>TD</t>
        </is>
      </c>
      <c r="H3281" t="inlineStr">
        <is>
          <t>Sector</t>
        </is>
      </c>
      <c r="I3281" t="inlineStr">
        <is>
          <t>Proxies</t>
        </is>
      </c>
      <c r="J3281" t="inlineStr">
        <is>
          <t>Proxies</t>
        </is>
      </c>
      <c r="K3281" t="inlineStr"/>
      <c r="L3281" t="inlineStr">
        <is>
          <t>Larrainvial - Latin American Equity Fund I</t>
        </is>
      </c>
      <c r="M3281" t="inlineStr">
        <is>
          <t>Larrainvial - Latin American Equity Fund I</t>
        </is>
      </c>
      <c r="N3281" t="b">
        <v>0</v>
      </c>
      <c r="O3281" t="n">
        <v>111.5193358</v>
      </c>
      <c r="P3281" t="n">
        <v>0.0171923677274244</v>
      </c>
      <c r="Q3281" t="n">
        <v>16.57191056198213</v>
      </c>
      <c r="R3281" t="n">
        <v>1848.088458809252</v>
      </c>
      <c r="S3281" t="n">
        <v>1.917281429791725</v>
      </c>
      <c r="T3281">
        <f>O3281*Q3281</f>
        <v/>
      </c>
      <c r="U3281">
        <f>O3281*P3281</f>
        <v/>
      </c>
    </row>
    <row r="3282">
      <c r="A3282" t="inlineStr">
        <is>
          <t>202606</t>
        </is>
      </c>
      <c r="B3282" t="inlineStr">
        <is>
          <t>Profuturo</t>
        </is>
      </c>
      <c r="C3282" t="inlineStr">
        <is>
          <t>F2</t>
        </is>
      </c>
      <c r="D3282" t="inlineStr">
        <is>
          <t>IN-FONDO2</t>
        </is>
      </c>
      <c r="E3282" t="inlineStr">
        <is>
          <t>5274972DI16R</t>
        </is>
      </c>
      <c r="F3282" t="inlineStr">
        <is>
          <t>LU0939496179</t>
        </is>
      </c>
      <c r="G3282" t="inlineStr">
        <is>
          <t>TD</t>
        </is>
      </c>
      <c r="H3282" t="inlineStr">
        <is>
          <t>Sector</t>
        </is>
      </c>
      <c r="I3282" t="inlineStr">
        <is>
          <t>Proxies</t>
        </is>
      </c>
      <c r="J3282" t="inlineStr">
        <is>
          <t>Proxies</t>
        </is>
      </c>
      <c r="K3282" t="inlineStr"/>
      <c r="L3282" t="inlineStr">
        <is>
          <t>Larrainvial - Latin American Equity Fund I</t>
        </is>
      </c>
      <c r="M3282" t="inlineStr">
        <is>
          <t>Larrainvial - Latin American Equity Fund I</t>
        </is>
      </c>
      <c r="N3282" t="b">
        <v>0</v>
      </c>
      <c r="O3282" t="n">
        <v>111.5193358</v>
      </c>
      <c r="P3282" t="n">
        <v>0.01426976927008044</v>
      </c>
      <c r="Q3282" t="n">
        <v>52.22269672056036</v>
      </c>
      <c r="R3282" t="n">
        <v>5823.84045196173</v>
      </c>
      <c r="S3282" t="n">
        <v>1.591355191018621</v>
      </c>
      <c r="T3282">
        <f>O3282*Q3282</f>
        <v/>
      </c>
      <c r="U3282">
        <f>O3282*P3282</f>
        <v/>
      </c>
    </row>
    <row r="3283">
      <c r="A3283" t="inlineStr">
        <is>
          <t>202606</t>
        </is>
      </c>
      <c r="B3283" t="inlineStr">
        <is>
          <t>Profuturo</t>
        </is>
      </c>
      <c r="C3283" t="inlineStr">
        <is>
          <t>F1</t>
        </is>
      </c>
      <c r="D3283" t="inlineStr">
        <is>
          <t>IN-FONDO1</t>
        </is>
      </c>
      <c r="E3283" t="inlineStr">
        <is>
          <t>5271112EG102</t>
        </is>
      </c>
      <c r="F3283" t="inlineStr">
        <is>
          <t>US46435G1022</t>
        </is>
      </c>
      <c r="G3283" t="inlineStr">
        <is>
          <t>TD</t>
        </is>
      </c>
      <c r="H3283" t="inlineStr">
        <is>
          <t>Mayores</t>
        </is>
      </c>
      <c r="I3283" t="inlineStr"/>
      <c r="J3283" t="inlineStr"/>
      <c r="K3283" t="inlineStr"/>
      <c r="L3283" t="inlineStr">
        <is>
          <t>BlackRock - iShares Convertible Bond ETF</t>
        </is>
      </c>
      <c r="M3283" t="inlineStr">
        <is>
          <t>BlackRock - iShares Convertible Bond ETF</t>
        </is>
      </c>
      <c r="N3283" t="b">
        <v>0</v>
      </c>
      <c r="O3283" t="n">
        <v>46.73849696</v>
      </c>
      <c r="P3283" t="n">
        <v>0.006032076551374736</v>
      </c>
      <c r="Q3283" t="n">
        <v>7.879040517447111</v>
      </c>
      <c r="R3283" t="n">
        <v>368.2545112724186</v>
      </c>
      <c r="S3283" t="n">
        <v>0.2819301915589154</v>
      </c>
      <c r="T3283">
        <f>O3283*Q3283</f>
        <v/>
      </c>
      <c r="U3283">
        <f>O3283*P3283</f>
        <v/>
      </c>
    </row>
    <row r="3284">
      <c r="A3284" t="inlineStr">
        <is>
          <t>202606</t>
        </is>
      </c>
      <c r="B3284" t="inlineStr">
        <is>
          <t>Profuturo</t>
        </is>
      </c>
      <c r="C3284" t="inlineStr">
        <is>
          <t>F2</t>
        </is>
      </c>
      <c r="D3284" t="inlineStr">
        <is>
          <t>IN-FONDO2</t>
        </is>
      </c>
      <c r="E3284" t="inlineStr">
        <is>
          <t>5271112E8513</t>
        </is>
      </c>
      <c r="F3284" t="inlineStr">
        <is>
          <t>US4642885135</t>
        </is>
      </c>
      <c r="G3284" t="inlineStr">
        <is>
          <t>TD</t>
        </is>
      </c>
      <c r="H3284" t="inlineStr">
        <is>
          <t>Mayores</t>
        </is>
      </c>
      <c r="I3284" t="inlineStr"/>
      <c r="J3284" t="inlineStr"/>
      <c r="K3284" t="inlineStr"/>
      <c r="L3284" t="inlineStr">
        <is>
          <t>BlackRock - iShares iBoxx High Yield Corporate Bond</t>
        </is>
      </c>
      <c r="M3284" t="inlineStr">
        <is>
          <t>BlackRock - iShares iBoxx High Yield Corporate Bond</t>
        </is>
      </c>
      <c r="N3284" t="b">
        <v>0</v>
      </c>
      <c r="O3284" t="n">
        <v>96.08904776999999</v>
      </c>
      <c r="P3284" t="n">
        <v>0.003946531361050267</v>
      </c>
      <c r="Q3284" t="n">
        <v>14.44301631410657</v>
      </c>
      <c r="R3284" t="n">
        <v>1387.815684549076</v>
      </c>
      <c r="S3284" t="n">
        <v>0.3792184404777622</v>
      </c>
      <c r="T3284">
        <f>O3284*Q3284</f>
        <v/>
      </c>
      <c r="U3284">
        <f>O3284*P3284</f>
        <v/>
      </c>
    </row>
    <row r="3285">
      <c r="A3285" t="inlineStr">
        <is>
          <t>202606</t>
        </is>
      </c>
      <c r="B3285" t="inlineStr">
        <is>
          <t>Profuturo</t>
        </is>
      </c>
      <c r="C3285" t="inlineStr">
        <is>
          <t>F3</t>
        </is>
      </c>
      <c r="D3285" t="inlineStr">
        <is>
          <t>IN-FONDO3</t>
        </is>
      </c>
      <c r="E3285" t="inlineStr">
        <is>
          <t>5271112E8513</t>
        </is>
      </c>
      <c r="F3285" t="inlineStr">
        <is>
          <t>US4642885135</t>
        </is>
      </c>
      <c r="G3285" t="inlineStr">
        <is>
          <t>TD</t>
        </is>
      </c>
      <c r="H3285" t="inlineStr">
        <is>
          <t>Mayores</t>
        </is>
      </c>
      <c r="I3285" t="inlineStr"/>
      <c r="J3285" t="inlineStr"/>
      <c r="K3285" t="inlineStr"/>
      <c r="L3285" t="inlineStr">
        <is>
          <t>BlackRock - iShares iBoxx High Yield Corporate Bond</t>
        </is>
      </c>
      <c r="M3285" t="inlineStr">
        <is>
          <t>BlackRock - iShares iBoxx High Yield Corporate Bond</t>
        </is>
      </c>
      <c r="N3285" t="b">
        <v>0</v>
      </c>
      <c r="O3285" t="n">
        <v>96.08904776999999</v>
      </c>
      <c r="P3285" t="n">
        <v>0.0279513517625222</v>
      </c>
      <c r="Q3285" t="n">
        <v>26.9426124917125</v>
      </c>
      <c r="R3285" t="n">
        <v>2588.889978764761</v>
      </c>
      <c r="S3285" t="n">
        <v>2.685818774745069</v>
      </c>
      <c r="T3285">
        <f>O3285*Q3285</f>
        <v/>
      </c>
      <c r="U3285">
        <f>O3285*P3285</f>
        <v/>
      </c>
    </row>
    <row r="3286">
      <c r="A3286" t="inlineStr">
        <is>
          <t>202606</t>
        </is>
      </c>
      <c r="B3286" t="inlineStr">
        <is>
          <t>Profuturo</t>
        </is>
      </c>
      <c r="C3286" t="inlineStr">
        <is>
          <t>F1</t>
        </is>
      </c>
      <c r="D3286" t="inlineStr">
        <is>
          <t>IN-FONDO1</t>
        </is>
      </c>
      <c r="E3286" t="inlineStr">
        <is>
          <t>5271112E8513</t>
        </is>
      </c>
      <c r="F3286" t="inlineStr">
        <is>
          <t>US4642885135</t>
        </is>
      </c>
      <c r="G3286" t="inlineStr">
        <is>
          <t>TD</t>
        </is>
      </c>
      <c r="H3286" t="inlineStr">
        <is>
          <t>Mayores</t>
        </is>
      </c>
      <c r="I3286" t="inlineStr"/>
      <c r="J3286" t="inlineStr"/>
      <c r="K3286" t="inlineStr"/>
      <c r="L3286" t="inlineStr">
        <is>
          <t>BlackRock - iShares iBoxx High Yield Corporate Bond</t>
        </is>
      </c>
      <c r="M3286" t="inlineStr">
        <is>
          <t>BlackRock - iShares iBoxx High Yield Corporate Bond</t>
        </is>
      </c>
      <c r="N3286" t="b">
        <v>0</v>
      </c>
      <c r="O3286" t="n">
        <v>96.08904776999999</v>
      </c>
      <c r="P3286" t="n">
        <v>0.01820669716656791</v>
      </c>
      <c r="Q3286" t="n">
        <v>23.7814131572294</v>
      </c>
      <c r="R3286" t="n">
        <v>2285.133344903122</v>
      </c>
      <c r="S3286" t="n">
        <v>1.749464193772267</v>
      </c>
      <c r="T3286">
        <f>O3286*Q3286</f>
        <v/>
      </c>
      <c r="U3286">
        <f>O3286*P3286</f>
        <v/>
      </c>
    </row>
    <row r="3287">
      <c r="A3287" t="inlineStr">
        <is>
          <t>202606</t>
        </is>
      </c>
      <c r="B3287" t="inlineStr">
        <is>
          <t>Profuturo</t>
        </is>
      </c>
      <c r="C3287" t="inlineStr">
        <is>
          <t>F1</t>
        </is>
      </c>
      <c r="D3287" t="inlineStr">
        <is>
          <t>IN-FONDO1</t>
        </is>
      </c>
      <c r="E3287" t="inlineStr">
        <is>
          <t>5275112FCBIU</t>
        </is>
      </c>
      <c r="F3287" t="inlineStr">
        <is>
          <t>LU1163201939</t>
        </is>
      </c>
      <c r="G3287" t="inlineStr">
        <is>
          <t>TD</t>
        </is>
      </c>
      <c r="H3287" t="inlineStr">
        <is>
          <t>Mayores</t>
        </is>
      </c>
      <c r="I3287" t="inlineStr"/>
      <c r="J3287" t="inlineStr"/>
      <c r="K3287" t="inlineStr"/>
      <c r="L3287" t="inlineStr">
        <is>
          <t>BlueBay - Financial Capital Bond - U</t>
        </is>
      </c>
      <c r="M3287" t="inlineStr">
        <is>
          <t>BlueBay - Financial Capital Bond - U</t>
        </is>
      </c>
      <c r="N3287" t="b">
        <v>0</v>
      </c>
      <c r="O3287" t="n">
        <v>0.45011049</v>
      </c>
      <c r="P3287" t="n">
        <v>1.089247011267003e-07</v>
      </c>
      <c r="Q3287" t="n">
        <v>0.0001422763995480953</v>
      </c>
      <c r="R3287" t="n">
        <v>6.404009991602896e-05</v>
      </c>
      <c r="S3287" t="n">
        <v>4.902815059724262e-08</v>
      </c>
      <c r="T3287">
        <f>O3287*Q3287</f>
        <v/>
      </c>
      <c r="U3287">
        <f>O3287*P3287</f>
        <v/>
      </c>
    </row>
    <row r="3288">
      <c r="A3288" t="inlineStr">
        <is>
          <t>202606</t>
        </is>
      </c>
      <c r="B3288" t="inlineStr">
        <is>
          <t>Profuturo</t>
        </is>
      </c>
      <c r="C3288" t="inlineStr">
        <is>
          <t>F2</t>
        </is>
      </c>
      <c r="D3288" t="inlineStr">
        <is>
          <t>IN-FONDO2</t>
        </is>
      </c>
      <c r="E3288" t="inlineStr">
        <is>
          <t>5275112FCBIU</t>
        </is>
      </c>
      <c r="F3288" t="inlineStr">
        <is>
          <t>LU1163201939</t>
        </is>
      </c>
      <c r="G3288" t="inlineStr">
        <is>
          <t>TD</t>
        </is>
      </c>
      <c r="H3288" t="inlineStr">
        <is>
          <t>Mayores</t>
        </is>
      </c>
      <c r="I3288" t="inlineStr"/>
      <c r="J3288" t="inlineStr"/>
      <c r="K3288" t="inlineStr"/>
      <c r="L3288" t="inlineStr">
        <is>
          <t>BlueBay - Financial Capital Bond - U</t>
        </is>
      </c>
      <c r="M3288" t="inlineStr">
        <is>
          <t>BlueBay - Financial Capital Bond - U</t>
        </is>
      </c>
      <c r="N3288" t="b">
        <v>0</v>
      </c>
      <c r="O3288" t="n">
        <v>0.45011049</v>
      </c>
      <c r="P3288" t="n">
        <v>5.250112169999448e-08</v>
      </c>
      <c r="Q3288" t="n">
        <v>0.0001921369648054994</v>
      </c>
      <c r="R3288" t="n">
        <v>8.648286337571608e-05</v>
      </c>
      <c r="S3288" t="n">
        <v>2.363130561393415e-08</v>
      </c>
      <c r="T3288">
        <f>O3288*Q3288</f>
        <v/>
      </c>
      <c r="U3288">
        <f>O3288*P3288</f>
        <v/>
      </c>
    </row>
    <row r="3289">
      <c r="A3289" t="inlineStr">
        <is>
          <t>202606</t>
        </is>
      </c>
      <c r="B3289" t="inlineStr">
        <is>
          <t>Profuturo</t>
        </is>
      </c>
      <c r="C3289" t="inlineStr">
        <is>
          <t>F1</t>
        </is>
      </c>
      <c r="D3289" t="inlineStr">
        <is>
          <t>IN-FONDO1</t>
        </is>
      </c>
      <c r="E3289" t="inlineStr">
        <is>
          <t>5274122FKCF7</t>
        </is>
      </c>
      <c r="F3289" t="inlineStr">
        <is>
          <t>IE00B87KCF77</t>
        </is>
      </c>
      <c r="G3289" t="inlineStr">
        <is>
          <t>TD</t>
        </is>
      </c>
      <c r="H3289" t="inlineStr">
        <is>
          <t>Mayores</t>
        </is>
      </c>
      <c r="I3289" t="inlineStr"/>
      <c r="J3289" t="inlineStr"/>
      <c r="K3289" t="inlineStr"/>
      <c r="L3289" t="inlineStr">
        <is>
          <t>Pimco - GIS Income Fund</t>
        </is>
      </c>
      <c r="M3289" t="inlineStr">
        <is>
          <t>Pimco - GIS Income Fund</t>
        </is>
      </c>
      <c r="N3289" t="b">
        <v>0</v>
      </c>
      <c r="O3289" t="n">
        <v>68.49726789</v>
      </c>
      <c r="P3289" t="n">
        <v>0.003694075892706998</v>
      </c>
      <c r="Q3289" t="n">
        <v>4.825166488732593</v>
      </c>
      <c r="R3289" t="n">
        <v>330.5107215925671</v>
      </c>
      <c r="S3289" t="n">
        <v>0.2530341060287421</v>
      </c>
      <c r="T3289">
        <f>O3289*Q3289</f>
        <v/>
      </c>
      <c r="U3289">
        <f>O3289*P3289</f>
        <v/>
      </c>
    </row>
    <row r="3290">
      <c r="A3290" t="inlineStr">
        <is>
          <t>202606</t>
        </is>
      </c>
      <c r="B3290" t="inlineStr">
        <is>
          <t>Profuturo</t>
        </is>
      </c>
      <c r="C3290" t="inlineStr">
        <is>
          <t>F1</t>
        </is>
      </c>
      <c r="D3290" t="inlineStr">
        <is>
          <t>IN-FONDO1</t>
        </is>
      </c>
      <c r="E3290" t="inlineStr">
        <is>
          <t>5274492F7273</t>
        </is>
      </c>
      <c r="F3290" t="inlineStr">
        <is>
          <t>FR0013072733</t>
        </is>
      </c>
      <c r="G3290" t="inlineStr">
        <is>
          <t>TD</t>
        </is>
      </c>
      <c r="H3290" t="inlineStr">
        <is>
          <t>Mayores</t>
        </is>
      </c>
      <c r="I3290" t="inlineStr"/>
      <c r="J3290" t="inlineStr"/>
      <c r="K3290" t="inlineStr"/>
      <c r="L3290" t="inlineStr">
        <is>
          <t>Lazard Capital Fi</t>
        </is>
      </c>
      <c r="M3290" t="inlineStr">
        <is>
          <t>Lazard Capital Fi</t>
        </is>
      </c>
      <c r="N3290" t="b">
        <v>0</v>
      </c>
      <c r="O3290" t="n">
        <v>1.5282003</v>
      </c>
      <c r="P3290" t="n">
        <v>1.36176837120899e-06</v>
      </c>
      <c r="Q3290" t="n">
        <v>0.001778728781167127</v>
      </c>
      <c r="R3290" t="n">
        <v>0.002718253856998238</v>
      </c>
      <c r="S3290" t="n">
        <v>2.08105483341209e-06</v>
      </c>
      <c r="T3290">
        <f>O3290*Q3290</f>
        <v/>
      </c>
      <c r="U3290">
        <f>O3290*P3290</f>
        <v/>
      </c>
    </row>
    <row r="3291">
      <c r="A3291" t="inlineStr">
        <is>
          <t>202606</t>
        </is>
      </c>
      <c r="B3291" t="inlineStr">
        <is>
          <t>Profuturo</t>
        </is>
      </c>
      <c r="C3291" t="inlineStr">
        <is>
          <t>F2</t>
        </is>
      </c>
      <c r="D3291" t="inlineStr">
        <is>
          <t>IN-FONDO2</t>
        </is>
      </c>
      <c r="E3291" t="inlineStr">
        <is>
          <t>5274492F7273</t>
        </is>
      </c>
      <c r="F3291" t="inlineStr">
        <is>
          <t>FR0013072733</t>
        </is>
      </c>
      <c r="G3291" t="inlineStr">
        <is>
          <t>TD</t>
        </is>
      </c>
      <c r="H3291" t="inlineStr">
        <is>
          <t>Mayores</t>
        </is>
      </c>
      <c r="I3291" t="inlineStr"/>
      <c r="J3291" t="inlineStr"/>
      <c r="K3291" t="inlineStr"/>
      <c r="L3291" t="inlineStr">
        <is>
          <t>Lazard Capital Fi</t>
        </is>
      </c>
      <c r="M3291" t="inlineStr">
        <is>
          <t>Lazard Capital Fi</t>
        </is>
      </c>
      <c r="N3291" t="b">
        <v>0</v>
      </c>
      <c r="O3291" t="n">
        <v>1.5282003</v>
      </c>
      <c r="P3291" t="n">
        <v>4.19046635652368e-08</v>
      </c>
      <c r="Q3291" t="n">
        <v>0.0001533573875740838</v>
      </c>
      <c r="R3291" t="n">
        <v>0.0002343608056979312</v>
      </c>
      <c r="S3291" t="n">
        <v>6.403871943179394e-08</v>
      </c>
      <c r="T3291">
        <f>O3291*Q3291</f>
        <v/>
      </c>
      <c r="U3291">
        <f>O3291*P3291</f>
        <v/>
      </c>
    </row>
    <row r="3292">
      <c r="A3292" t="inlineStr">
        <is>
          <t>202606</t>
        </is>
      </c>
      <c r="B3292" t="inlineStr">
        <is>
          <t>Profuturo</t>
        </is>
      </c>
      <c r="C3292" t="inlineStr">
        <is>
          <t>F1</t>
        </is>
      </c>
      <c r="D3292" t="inlineStr">
        <is>
          <t>IN-FONDO1</t>
        </is>
      </c>
      <c r="E3292" t="inlineStr">
        <is>
          <t>5275112F3161</t>
        </is>
      </c>
      <c r="F3292" t="inlineStr">
        <is>
          <t>LU1167331617</t>
        </is>
      </c>
      <c r="G3292" t="inlineStr">
        <is>
          <t>TD</t>
        </is>
      </c>
      <c r="H3292" t="inlineStr">
        <is>
          <t>Mayores</t>
        </is>
      </c>
      <c r="I3292" t="inlineStr"/>
      <c r="J3292" t="inlineStr"/>
      <c r="K3292" t="inlineStr"/>
      <c r="L3292" t="inlineStr">
        <is>
          <t>BlueBay - EM Debt Unconstrained</t>
        </is>
      </c>
      <c r="M3292" t="inlineStr">
        <is>
          <t>BlueBay - EM Debt Unconstrained</t>
        </is>
      </c>
      <c r="N3292" t="b">
        <v>0</v>
      </c>
      <c r="O3292" t="n">
        <v>272.80299449</v>
      </c>
      <c r="P3292" t="n">
        <v>0.01336661294664343</v>
      </c>
      <c r="Q3292" t="n">
        <v>17.45934158671025</v>
      </c>
      <c r="R3292" t="n">
        <v>4762.960666678345</v>
      </c>
      <c r="S3292" t="n">
        <v>3.64645203803313</v>
      </c>
      <c r="T3292">
        <f>O3292*Q3292</f>
        <v/>
      </c>
      <c r="U3292">
        <f>O3292*P3292</f>
        <v/>
      </c>
    </row>
    <row r="3293">
      <c r="A3293" t="inlineStr">
        <is>
          <t>202606</t>
        </is>
      </c>
      <c r="B3293" t="inlineStr">
        <is>
          <t>Profuturo</t>
        </is>
      </c>
      <c r="C3293" t="inlineStr">
        <is>
          <t>F1</t>
        </is>
      </c>
      <c r="D3293" t="inlineStr">
        <is>
          <t>IN-FONDO1</t>
        </is>
      </c>
      <c r="E3293" t="inlineStr">
        <is>
          <t>5270252F7606</t>
        </is>
      </c>
      <c r="F3293" t="inlineStr">
        <is>
          <t>LU1003376065</t>
        </is>
      </c>
      <c r="G3293" t="inlineStr">
        <is>
          <t>TD</t>
        </is>
      </c>
      <c r="H3293" t="inlineStr">
        <is>
          <t>Mayores</t>
        </is>
      </c>
      <c r="I3293" t="inlineStr"/>
      <c r="J3293" t="inlineStr"/>
      <c r="K3293" t="inlineStr"/>
      <c r="L3293" t="inlineStr">
        <is>
          <t>Aberdeen - Frontier Markets Bond Fund</t>
        </is>
      </c>
      <c r="M3293" t="inlineStr">
        <is>
          <t>Aberdeen - Frontier Markets Bond Fund</t>
        </is>
      </c>
      <c r="N3293" t="b">
        <v>0</v>
      </c>
      <c r="O3293" t="n">
        <v>4.1506001</v>
      </c>
      <c r="P3293" t="n">
        <v>0.003914742268131702</v>
      </c>
      <c r="Q3293" t="n">
        <v>5.113398791158065</v>
      </c>
      <c r="R3293" t="n">
        <v>21.22367353392055</v>
      </c>
      <c r="S3293" t="n">
        <v>0.01624852964958167</v>
      </c>
      <c r="T3293">
        <f>O3293*Q3293</f>
        <v/>
      </c>
      <c r="U3293">
        <f>O3293*P3293</f>
        <v/>
      </c>
    </row>
    <row r="3294">
      <c r="A3294" t="inlineStr">
        <is>
          <t>202606</t>
        </is>
      </c>
      <c r="B3294" t="inlineStr">
        <is>
          <t>Profuturo</t>
        </is>
      </c>
      <c r="C3294" t="inlineStr">
        <is>
          <t>F1</t>
        </is>
      </c>
      <c r="D3294" t="inlineStr">
        <is>
          <t>IN-FONDO1</t>
        </is>
      </c>
      <c r="E3294" t="inlineStr">
        <is>
          <t>5270492F3972</t>
        </is>
      </c>
      <c r="F3294" t="inlineStr">
        <is>
          <t>LU0926439729</t>
        </is>
      </c>
      <c r="G3294" t="inlineStr">
        <is>
          <t>TD</t>
        </is>
      </c>
      <c r="H3294" t="inlineStr">
        <is>
          <t>Mayores</t>
        </is>
      </c>
      <c r="I3294" t="inlineStr"/>
      <c r="J3294" t="inlineStr"/>
      <c r="K3294" t="inlineStr"/>
      <c r="L3294" t="inlineStr">
        <is>
          <t>Vontobel - Emerging Markets Debt</t>
        </is>
      </c>
      <c r="M3294" t="inlineStr">
        <is>
          <t>Vontobel - Emerging Markets Debt</t>
        </is>
      </c>
      <c r="N3294" t="b">
        <v>0</v>
      </c>
      <c r="O3294" t="n">
        <v>399.68306786</v>
      </c>
      <c r="P3294" t="n">
        <v>0.0300102070059721</v>
      </c>
      <c r="Q3294" t="n">
        <v>39.19904446224924</v>
      </c>
      <c r="R3294" t="n">
        <v>15667.19434785232</v>
      </c>
      <c r="S3294" t="n">
        <v>11.99457160326059</v>
      </c>
      <c r="T3294">
        <f>O3294*Q3294</f>
        <v/>
      </c>
      <c r="U3294">
        <f>O3294*P3294</f>
        <v/>
      </c>
    </row>
    <row r="3295">
      <c r="A3295" t="inlineStr">
        <is>
          <t>202606</t>
        </is>
      </c>
      <c r="B3295" t="inlineStr">
        <is>
          <t>Profuturo</t>
        </is>
      </c>
      <c r="C3295" t="inlineStr">
        <is>
          <t>F2</t>
        </is>
      </c>
      <c r="D3295" t="inlineStr">
        <is>
          <t>IN-FONDO2</t>
        </is>
      </c>
      <c r="E3295" t="inlineStr">
        <is>
          <t>5270492F3972</t>
        </is>
      </c>
      <c r="F3295" t="inlineStr">
        <is>
          <t>LU0926439729</t>
        </is>
      </c>
      <c r="G3295" t="inlineStr">
        <is>
          <t>TD</t>
        </is>
      </c>
      <c r="H3295" t="inlineStr">
        <is>
          <t>Mayores</t>
        </is>
      </c>
      <c r="I3295" t="inlineStr"/>
      <c r="J3295" t="inlineStr"/>
      <c r="K3295" t="inlineStr"/>
      <c r="L3295" t="inlineStr">
        <is>
          <t>Vontobel - Emerging Markets Debt</t>
        </is>
      </c>
      <c r="M3295" t="inlineStr">
        <is>
          <t>Vontobel - Emerging Markets Debt</t>
        </is>
      </c>
      <c r="N3295" t="b">
        <v>0</v>
      </c>
      <c r="O3295" t="n">
        <v>399.68306786</v>
      </c>
      <c r="P3295" t="n">
        <v>0.001901830838454593</v>
      </c>
      <c r="Q3295" t="n">
        <v>6.960079957190744</v>
      </c>
      <c r="R3295" t="n">
        <v>2781.826109840894</v>
      </c>
      <c r="S3295" t="n">
        <v>0.7601295840642879</v>
      </c>
      <c r="T3295">
        <f>O3295*Q3295</f>
        <v/>
      </c>
      <c r="U3295">
        <f>O3295*P3295</f>
        <v/>
      </c>
    </row>
    <row r="3296">
      <c r="A3296" t="inlineStr">
        <is>
          <t>202606</t>
        </is>
      </c>
      <c r="B3296" t="inlineStr">
        <is>
          <t>Profuturo</t>
        </is>
      </c>
      <c r="C3296" t="inlineStr">
        <is>
          <t>F2</t>
        </is>
      </c>
      <c r="D3296" t="inlineStr">
        <is>
          <t>IN-FONDO2</t>
        </is>
      </c>
      <c r="E3296" t="inlineStr">
        <is>
          <t>5270492F2267</t>
        </is>
      </c>
      <c r="F3296" t="inlineStr">
        <is>
          <t>LU2416422678</t>
        </is>
      </c>
      <c r="G3296" t="inlineStr">
        <is>
          <t>TD</t>
        </is>
      </c>
      <c r="H3296" t="inlineStr">
        <is>
          <t>Mayores</t>
        </is>
      </c>
      <c r="I3296" t="inlineStr"/>
      <c r="J3296" t="inlineStr"/>
      <c r="K3296" t="inlineStr"/>
      <c r="L3296" t="inlineStr">
        <is>
          <t>Vontobel - Credit Opportunities</t>
        </is>
      </c>
      <c r="M3296" t="inlineStr">
        <is>
          <t>Vontobel - Credit Opportunities</t>
        </is>
      </c>
      <c r="N3296" t="b">
        <v>0</v>
      </c>
      <c r="O3296" t="n">
        <v>42.06285778</v>
      </c>
      <c r="P3296" t="n">
        <v>0.008099636339722643</v>
      </c>
      <c r="Q3296" t="n">
        <v>29.64202462635759</v>
      </c>
      <c r="R3296" t="n">
        <v>1246.828266169737</v>
      </c>
      <c r="S3296" t="n">
        <v>0.3406938514274733</v>
      </c>
      <c r="T3296">
        <f>O3296*Q3296</f>
        <v/>
      </c>
      <c r="U3296">
        <f>O3296*P3296</f>
        <v/>
      </c>
    </row>
    <row r="3297">
      <c r="A3297" t="inlineStr">
        <is>
          <t>202606</t>
        </is>
      </c>
      <c r="B3297" t="inlineStr">
        <is>
          <t>Profuturo</t>
        </is>
      </c>
      <c r="C3297" t="inlineStr">
        <is>
          <t>F1</t>
        </is>
      </c>
      <c r="D3297" t="inlineStr">
        <is>
          <t>IN-FONDO1</t>
        </is>
      </c>
      <c r="E3297" t="inlineStr">
        <is>
          <t>5270492F2267</t>
        </is>
      </c>
      <c r="F3297" t="inlineStr">
        <is>
          <t>LU2416422678</t>
        </is>
      </c>
      <c r="G3297" t="inlineStr">
        <is>
          <t>TD</t>
        </is>
      </c>
      <c r="H3297" t="inlineStr">
        <is>
          <t>Mayores</t>
        </is>
      </c>
      <c r="I3297" t="inlineStr"/>
      <c r="J3297" t="inlineStr"/>
      <c r="K3297" t="inlineStr"/>
      <c r="L3297" t="inlineStr">
        <is>
          <t>Vontobel - Credit Opportunities</t>
        </is>
      </c>
      <c r="M3297" t="inlineStr">
        <is>
          <t>Vontobel - Credit Opportunities</t>
        </is>
      </c>
      <c r="N3297" t="b">
        <v>0</v>
      </c>
      <c r="O3297" t="n">
        <v>42.06285778</v>
      </c>
      <c r="P3297" t="n">
        <v>0.03967408409015439</v>
      </c>
      <c r="Q3297" t="n">
        <v>51.82190799082097</v>
      </c>
      <c r="R3297" t="n">
        <v>2179.777545706148</v>
      </c>
      <c r="S3297" t="n">
        <v>1.668805356635925</v>
      </c>
      <c r="T3297">
        <f>O3297*Q3297</f>
        <v/>
      </c>
      <c r="U3297">
        <f>O3297*P3297</f>
        <v/>
      </c>
    </row>
    <row r="3298">
      <c r="A3298" t="inlineStr">
        <is>
          <t>202606</t>
        </is>
      </c>
      <c r="B3298" t="inlineStr">
        <is>
          <t>Profuturo</t>
        </is>
      </c>
      <c r="C3298" t="inlineStr">
        <is>
          <t>F1</t>
        </is>
      </c>
      <c r="D3298" t="inlineStr">
        <is>
          <t>IN-FONDO1</t>
        </is>
      </c>
      <c r="E3298" t="inlineStr">
        <is>
          <t>4974252S2BDC</t>
        </is>
      </c>
      <c r="F3298" t="inlineStr">
        <is>
          <t>US4642885135</t>
        </is>
      </c>
      <c r="G3298" t="inlineStr">
        <is>
          <t>TD</t>
        </is>
      </c>
      <c r="H3298" t="inlineStr">
        <is>
          <t>Mayores</t>
        </is>
      </c>
      <c r="I3298" t="inlineStr"/>
      <c r="J3298" t="inlineStr"/>
      <c r="K3298" t="inlineStr"/>
      <c r="L3298" t="inlineStr">
        <is>
          <t>BD Capital - Senior Loans 2</t>
        </is>
      </c>
      <c r="M3298" t="inlineStr">
        <is>
          <t>BD Capital - Senior Loans 2</t>
        </is>
      </c>
      <c r="N3298" t="b">
        <v>0</v>
      </c>
      <c r="O3298" t="n">
        <v>96.08904776999999</v>
      </c>
      <c r="P3298" t="n">
        <v>0.01661175662669915</v>
      </c>
      <c r="Q3298" t="n">
        <v>21.69811712649833</v>
      </c>
      <c r="R3298" t="n">
        <v>2084.951413087153</v>
      </c>
      <c r="S3298" t="n">
        <v>1.596207876046509</v>
      </c>
      <c r="T3298">
        <f>O3298*Q3298</f>
        <v/>
      </c>
      <c r="U3298">
        <f>O3298*P3298</f>
        <v/>
      </c>
    </row>
    <row r="3299">
      <c r="A3299" t="inlineStr">
        <is>
          <t>202606</t>
        </is>
      </c>
      <c r="B3299" t="inlineStr">
        <is>
          <t>Profuturo</t>
        </is>
      </c>
      <c r="C3299" t="inlineStr">
        <is>
          <t>F2</t>
        </is>
      </c>
      <c r="D3299" t="inlineStr">
        <is>
          <t>IN-FONDO2</t>
        </is>
      </c>
      <c r="E3299" t="inlineStr">
        <is>
          <t>4974252S2BDC</t>
        </is>
      </c>
      <c r="F3299" t="inlineStr">
        <is>
          <t>US4642885135</t>
        </is>
      </c>
      <c r="G3299" t="inlineStr">
        <is>
          <t>TD</t>
        </is>
      </c>
      <c r="H3299" t="inlineStr">
        <is>
          <t>Mayores</t>
        </is>
      </c>
      <c r="I3299" t="inlineStr"/>
      <c r="J3299" t="inlineStr"/>
      <c r="K3299" t="inlineStr"/>
      <c r="L3299" t="inlineStr">
        <is>
          <t>BD Capital - Senior Loans 2</t>
        </is>
      </c>
      <c r="M3299" t="inlineStr">
        <is>
          <t>BD Capital - Senior Loans 2</t>
        </is>
      </c>
      <c r="N3299" t="b">
        <v>0</v>
      </c>
      <c r="O3299" t="n">
        <v>96.08904776999999</v>
      </c>
      <c r="P3299" t="n">
        <v>0.007394436393638294</v>
      </c>
      <c r="Q3299" t="n">
        <v>27.06122305804248</v>
      </c>
      <c r="R3299" t="n">
        <v>2600.287155138869</v>
      </c>
      <c r="S3299" t="n">
        <v>0.7105243518605365</v>
      </c>
      <c r="T3299">
        <f>O3299*Q3299</f>
        <v/>
      </c>
      <c r="U3299">
        <f>O3299*P3299</f>
        <v/>
      </c>
    </row>
    <row r="3300">
      <c r="A3300" t="inlineStr">
        <is>
          <t>202606</t>
        </is>
      </c>
      <c r="B3300" t="inlineStr">
        <is>
          <t>Profuturo</t>
        </is>
      </c>
      <c r="C3300" t="inlineStr">
        <is>
          <t>F1</t>
        </is>
      </c>
      <c r="D3300" t="inlineStr">
        <is>
          <t>IN-FONDO1</t>
        </is>
      </c>
      <c r="E3300" t="inlineStr">
        <is>
          <t>5270732E4WH5</t>
        </is>
      </c>
      <c r="F3300" t="inlineStr">
        <is>
          <t>IE00B5M4WH52</t>
        </is>
      </c>
      <c r="G3300" t="inlineStr">
        <is>
          <t>TD</t>
        </is>
      </c>
      <c r="H3300" t="inlineStr">
        <is>
          <t>Mayores</t>
        </is>
      </c>
      <c r="I3300" t="inlineStr"/>
      <c r="J3300" t="inlineStr"/>
      <c r="K3300" t="inlineStr"/>
      <c r="L3300" t="inlineStr">
        <is>
          <t>BlackRock - iShares JPM EM Local Government Bond</t>
        </is>
      </c>
      <c r="M3300" t="inlineStr">
        <is>
          <t>BlackRock - iShares JPM EM Local Government Bond</t>
        </is>
      </c>
      <c r="N3300" t="b">
        <v>0</v>
      </c>
      <c r="O3300" t="n">
        <v>714.01535258</v>
      </c>
      <c r="P3300" t="n">
        <v>3.280788625795105e-08</v>
      </c>
      <c r="Q3300" t="n">
        <v>4.285334625922157e-05</v>
      </c>
      <c r="R3300" t="n">
        <v>0.03059794713851091</v>
      </c>
      <c r="S3300" t="n">
        <v>2.342533447387546e-05</v>
      </c>
      <c r="T3300">
        <f>O3300*Q3300</f>
        <v/>
      </c>
      <c r="U3300">
        <f>O3300*P3300</f>
        <v/>
      </c>
    </row>
    <row r="3301">
      <c r="A3301" t="inlineStr">
        <is>
          <t>202606</t>
        </is>
      </c>
      <c r="B3301" t="inlineStr">
        <is>
          <t>Profuturo</t>
        </is>
      </c>
      <c r="C3301" t="inlineStr">
        <is>
          <t>F1</t>
        </is>
      </c>
      <c r="D3301" t="inlineStr">
        <is>
          <t>IN-FONDO1</t>
        </is>
      </c>
      <c r="E3301" t="inlineStr">
        <is>
          <t>5274262F6624</t>
        </is>
      </c>
      <c r="F3301" t="inlineStr">
        <is>
          <t>LU1034966249</t>
        </is>
      </c>
      <c r="G3301" t="inlineStr">
        <is>
          <t>TD</t>
        </is>
      </c>
      <c r="H3301" t="inlineStr">
        <is>
          <t>Mayores</t>
        </is>
      </c>
      <c r="I3301" t="inlineStr"/>
      <c r="J3301" t="inlineStr"/>
      <c r="K3301" t="inlineStr"/>
      <c r="L3301" t="inlineStr">
        <is>
          <t>Global Evolution Funds - Frontier Markets Fund</t>
        </is>
      </c>
      <c r="M3301" t="inlineStr">
        <is>
          <t>Global Evolution Funds - Frontier Markets Fund</t>
        </is>
      </c>
      <c r="N3301" t="b">
        <v>0</v>
      </c>
      <c r="O3301" t="n">
        <v>0.45680324</v>
      </c>
      <c r="P3301" t="n">
        <v>0.004264289690894117</v>
      </c>
      <c r="Q3301" t="n">
        <v>5.569974281083938</v>
      </c>
      <c r="R3301" t="n">
        <v>2.544382298315814</v>
      </c>
      <c r="S3301" t="n">
        <v>0.001947941347099031</v>
      </c>
      <c r="T3301">
        <f>O3301*Q3301</f>
        <v/>
      </c>
      <c r="U3301">
        <f>O3301*P3301</f>
        <v/>
      </c>
    </row>
    <row r="3302">
      <c r="A3302" t="inlineStr">
        <is>
          <t>202606</t>
        </is>
      </c>
      <c r="B3302" t="inlineStr">
        <is>
          <t>Profuturo</t>
        </is>
      </c>
      <c r="C3302" t="inlineStr">
        <is>
          <t>F2</t>
        </is>
      </c>
      <c r="D3302" t="inlineStr">
        <is>
          <t>IN-FONDO2</t>
        </is>
      </c>
      <c r="E3302" t="inlineStr">
        <is>
          <t>5274262F6624</t>
        </is>
      </c>
      <c r="F3302" t="inlineStr">
        <is>
          <t>LU1034966249</t>
        </is>
      </c>
      <c r="G3302" t="inlineStr">
        <is>
          <t>TD</t>
        </is>
      </c>
      <c r="H3302" t="inlineStr">
        <is>
          <t>Mayores</t>
        </is>
      </c>
      <c r="I3302" t="inlineStr"/>
      <c r="J3302" t="inlineStr"/>
      <c r="K3302" t="inlineStr"/>
      <c r="L3302" t="inlineStr">
        <is>
          <t>Global Evolution Funds - Frontier Markets Fund</t>
        </is>
      </c>
      <c r="M3302" t="inlineStr">
        <is>
          <t>Global Evolution Funds - Frontier Markets Fund</t>
        </is>
      </c>
      <c r="N3302" t="b">
        <v>0</v>
      </c>
      <c r="O3302" t="n">
        <v>0.45680324</v>
      </c>
      <c r="P3302" t="n">
        <v>0.003850504144202251</v>
      </c>
      <c r="Q3302" t="n">
        <v>14.09158805150053</v>
      </c>
      <c r="R3302" t="n">
        <v>6.43708307867073</v>
      </c>
      <c r="S3302" t="n">
        <v>0.001758922768705015</v>
      </c>
      <c r="T3302">
        <f>O3302*Q3302</f>
        <v/>
      </c>
      <c r="U3302">
        <f>O3302*P3302</f>
        <v/>
      </c>
    </row>
    <row r="3303">
      <c r="A3303" t="inlineStr">
        <is>
          <t>202606</t>
        </is>
      </c>
      <c r="B3303" t="inlineStr">
        <is>
          <t>Profuturo</t>
        </is>
      </c>
      <c r="C3303" t="inlineStr">
        <is>
          <t>F1</t>
        </is>
      </c>
      <c r="D3303" t="inlineStr">
        <is>
          <t>IN-FONDO1</t>
        </is>
      </c>
      <c r="E3303" t="inlineStr">
        <is>
          <t>5274122FK0P9</t>
        </is>
      </c>
      <c r="F3303" t="inlineStr">
        <is>
          <t>IE00B29K0P99</t>
        </is>
      </c>
      <c r="G3303" t="inlineStr">
        <is>
          <t>TD</t>
        </is>
      </c>
      <c r="H3303" t="inlineStr">
        <is>
          <t>Mayores</t>
        </is>
      </c>
      <c r="I3303" t="inlineStr"/>
      <c r="J3303" t="inlineStr"/>
      <c r="K3303" t="inlineStr"/>
      <c r="L3303" t="inlineStr">
        <is>
          <t>Pimco - Emerging Markets Local Bond Fund</t>
        </is>
      </c>
      <c r="M3303" t="inlineStr">
        <is>
          <t>Pimco - Emerging Markets Local Bond Fund</t>
        </is>
      </c>
      <c r="N3303" t="b">
        <v>0</v>
      </c>
      <c r="O3303" t="n">
        <v>91.26210700999999</v>
      </c>
      <c r="P3303" t="n">
        <v>0.02547228097786813</v>
      </c>
      <c r="Q3303" t="n">
        <v>33.27164902286935</v>
      </c>
      <c r="R3303" t="n">
        <v>3036.440793524264</v>
      </c>
      <c r="S3303" t="n">
        <v>2.324654032390989</v>
      </c>
      <c r="T3303">
        <f>O3303*Q3303</f>
        <v/>
      </c>
      <c r="U3303">
        <f>O3303*P3303</f>
        <v/>
      </c>
    </row>
    <row r="3304">
      <c r="A3304" t="inlineStr">
        <is>
          <t>202606</t>
        </is>
      </c>
      <c r="B3304" t="inlineStr">
        <is>
          <t>Profuturo</t>
        </is>
      </c>
      <c r="C3304" t="inlineStr">
        <is>
          <t>F2</t>
        </is>
      </c>
      <c r="D3304" t="inlineStr">
        <is>
          <t>IN-FONDO2</t>
        </is>
      </c>
      <c r="E3304" t="inlineStr">
        <is>
          <t>5274122FK0P9</t>
        </is>
      </c>
      <c r="F3304" t="inlineStr">
        <is>
          <t>IE00B29K0P99</t>
        </is>
      </c>
      <c r="G3304" t="inlineStr">
        <is>
          <t>TD</t>
        </is>
      </c>
      <c r="H3304" t="inlineStr">
        <is>
          <t>Mayores</t>
        </is>
      </c>
      <c r="I3304" t="inlineStr"/>
      <c r="J3304" t="inlineStr"/>
      <c r="K3304" t="inlineStr"/>
      <c r="L3304" t="inlineStr">
        <is>
          <t>Pimco - Emerging Markets Local Bond Fund</t>
        </is>
      </c>
      <c r="M3304" t="inlineStr">
        <is>
          <t>Pimco - Emerging Markets Local Bond Fund</t>
        </is>
      </c>
      <c r="N3304" t="b">
        <v>0</v>
      </c>
      <c r="O3304" t="n">
        <v>91.26210700999999</v>
      </c>
      <c r="P3304" t="n">
        <v>0.001288259984426419</v>
      </c>
      <c r="Q3304" t="n">
        <v>4.714610950647521</v>
      </c>
      <c r="R3304" t="n">
        <v>430.2653290885119</v>
      </c>
      <c r="S3304" t="n">
        <v>0.1175693205554248</v>
      </c>
      <c r="T3304">
        <f>O3304*Q3304</f>
        <v/>
      </c>
      <c r="U3304">
        <f>O3304*P3304</f>
        <v/>
      </c>
    </row>
    <row r="3305">
      <c r="A3305" t="inlineStr">
        <is>
          <t>202606</t>
        </is>
      </c>
      <c r="B3305" t="inlineStr">
        <is>
          <t>Profuturo</t>
        </is>
      </c>
      <c r="C3305" t="inlineStr">
        <is>
          <t>F1</t>
        </is>
      </c>
      <c r="D3305" t="inlineStr">
        <is>
          <t>IN-FONDO1</t>
        </is>
      </c>
      <c r="E3305" t="inlineStr">
        <is>
          <t>4911011FCDS2</t>
        </is>
      </c>
      <c r="F3305" t="inlineStr">
        <is>
          <t>US4642898427</t>
        </is>
      </c>
      <c r="G3305" t="inlineStr">
        <is>
          <t>TD</t>
        </is>
      </c>
      <c r="H3305" t="inlineStr">
        <is>
          <t>Mayores</t>
        </is>
      </c>
      <c r="I3305" t="inlineStr"/>
      <c r="J3305" t="inlineStr"/>
      <c r="K3305" t="inlineStr"/>
      <c r="L3305" t="inlineStr">
        <is>
          <t>Fondo Credicorp Deuda Soles II</t>
        </is>
      </c>
      <c r="M3305" t="inlineStr">
        <is>
          <t>Fondo Credicorp Deuda Soles II</t>
        </is>
      </c>
      <c r="N3305" t="b">
        <v>0</v>
      </c>
      <c r="O3305" t="n">
        <v>20.49611631</v>
      </c>
      <c r="P3305" t="n">
        <v>0.008671189173114808</v>
      </c>
      <c r="Q3305" t="n">
        <v>11.32622410334791</v>
      </c>
      <c r="R3305" t="n">
        <v>232.1436065753443</v>
      </c>
      <c r="S3305" t="n">
        <v>0.1777257018381738</v>
      </c>
      <c r="T3305">
        <f>O3305*Q3305</f>
        <v/>
      </c>
      <c r="U3305">
        <f>O3305*P3305</f>
        <v/>
      </c>
    </row>
    <row r="3306">
      <c r="A3306" t="inlineStr">
        <is>
          <t>202606</t>
        </is>
      </c>
      <c r="B3306" t="inlineStr">
        <is>
          <t>Profuturo</t>
        </is>
      </c>
      <c r="C3306" t="inlineStr">
        <is>
          <t>F2</t>
        </is>
      </c>
      <c r="D3306" t="inlineStr">
        <is>
          <t>IN-FONDO2</t>
        </is>
      </c>
      <c r="E3306" t="inlineStr">
        <is>
          <t>4911011FCDS2</t>
        </is>
      </c>
      <c r="F3306" t="inlineStr">
        <is>
          <t>US4642898427</t>
        </is>
      </c>
      <c r="G3306" t="inlineStr">
        <is>
          <t>TD</t>
        </is>
      </c>
      <c r="H3306" t="inlineStr">
        <is>
          <t>Mayores</t>
        </is>
      </c>
      <c r="I3306" t="inlineStr"/>
      <c r="J3306" t="inlineStr"/>
      <c r="K3306" t="inlineStr"/>
      <c r="L3306" t="inlineStr">
        <is>
          <t>Fondo Credicorp Deuda Soles II</t>
        </is>
      </c>
      <c r="M3306" t="inlineStr">
        <is>
          <t>Fondo Credicorp Deuda Soles II</t>
        </is>
      </c>
      <c r="N3306" t="b">
        <v>0</v>
      </c>
      <c r="O3306" t="n">
        <v>20.49611631</v>
      </c>
      <c r="P3306" t="n">
        <v>0.004556799313953353</v>
      </c>
      <c r="Q3306" t="n">
        <v>16.6763977808663</v>
      </c>
      <c r="R3306" t="n">
        <v>341.8013885484615</v>
      </c>
      <c r="S3306" t="n">
        <v>0.09339668874011614</v>
      </c>
      <c r="T3306">
        <f>O3306*Q3306</f>
        <v/>
      </c>
      <c r="U3306">
        <f>O3306*P3306</f>
        <v/>
      </c>
    </row>
    <row r="3307">
      <c r="A3307" t="inlineStr">
        <is>
          <t>202606</t>
        </is>
      </c>
      <c r="B3307" t="inlineStr">
        <is>
          <t>Profuturo</t>
        </is>
      </c>
      <c r="C3307" t="inlineStr">
        <is>
          <t>F1</t>
        </is>
      </c>
      <c r="D3307" t="inlineStr">
        <is>
          <t>IN-FONDO1</t>
        </is>
      </c>
      <c r="E3307" t="inlineStr">
        <is>
          <t>5270652EF106</t>
        </is>
      </c>
      <c r="F3307" t="inlineStr">
        <is>
          <t>US92189F1066</t>
        </is>
      </c>
      <c r="G3307" t="inlineStr">
        <is>
          <t>TD</t>
        </is>
      </c>
      <c r="H3307" t="inlineStr">
        <is>
          <t>Mayores</t>
        </is>
      </c>
      <c r="I3307" t="inlineStr"/>
      <c r="J3307" t="inlineStr"/>
      <c r="K3307" t="inlineStr"/>
      <c r="L3307" t="inlineStr">
        <is>
          <t>VanEck - Gold Miners ETF</t>
        </is>
      </c>
      <c r="M3307" t="inlineStr">
        <is>
          <t>VanEck - Gold Miners ETF</t>
        </is>
      </c>
      <c r="N3307" t="b">
        <v>0</v>
      </c>
      <c r="O3307" t="n">
        <v>43.80628574</v>
      </c>
      <c r="P3307" t="n">
        <v>6.197134898180521e-11</v>
      </c>
      <c r="Q3307" t="n">
        <v>8.094638146414409e-08</v>
      </c>
      <c r="R3307" t="n">
        <v>3.545960316037336e-06</v>
      </c>
      <c r="S3307" t="n">
        <v>2.714734621190217e-09</v>
      </c>
      <c r="T3307">
        <f>O3307*Q3307</f>
        <v/>
      </c>
      <c r="U3307">
        <f>O3307*P3307</f>
        <v/>
      </c>
    </row>
    <row r="3308">
      <c r="A3308" t="inlineStr">
        <is>
          <t>202606</t>
        </is>
      </c>
      <c r="B3308" t="inlineStr">
        <is>
          <t>Profuturo</t>
        </is>
      </c>
      <c r="C3308" t="inlineStr">
        <is>
          <t>F3</t>
        </is>
      </c>
      <c r="D3308" t="inlineStr">
        <is>
          <t>IN-FONDO3</t>
        </is>
      </c>
      <c r="E3308" t="inlineStr">
        <is>
          <t>5270652EF106</t>
        </is>
      </c>
      <c r="F3308" t="inlineStr">
        <is>
          <t>US92189F1066</t>
        </is>
      </c>
      <c r="G3308" t="inlineStr">
        <is>
          <t>TD</t>
        </is>
      </c>
      <c r="H3308" t="inlineStr">
        <is>
          <t>Mayores</t>
        </is>
      </c>
      <c r="I3308" t="inlineStr"/>
      <c r="J3308" t="inlineStr"/>
      <c r="K3308" t="inlineStr"/>
      <c r="L3308" t="inlineStr">
        <is>
          <t>VanEck - Gold Miners ETF</t>
        </is>
      </c>
      <c r="M3308" t="inlineStr">
        <is>
          <t>VanEck - Gold Miners ETF</t>
        </is>
      </c>
      <c r="N3308" t="b">
        <v>0</v>
      </c>
      <c r="O3308" t="n">
        <v>43.80628574</v>
      </c>
      <c r="P3308" t="n">
        <v>0.05953043732605066</v>
      </c>
      <c r="Q3308" t="n">
        <v>57.38203711809434</v>
      </c>
      <c r="R3308" t="n">
        <v>2513.693914338527</v>
      </c>
      <c r="S3308" t="n">
        <v>2.607807347732137</v>
      </c>
      <c r="T3308">
        <f>O3308*Q3308</f>
        <v/>
      </c>
      <c r="U3308">
        <f>O3308*P3308</f>
        <v/>
      </c>
    </row>
    <row r="3309">
      <c r="A3309" t="inlineStr">
        <is>
          <t>202606</t>
        </is>
      </c>
      <c r="B3309" t="inlineStr">
        <is>
          <t>Profuturo</t>
        </is>
      </c>
      <c r="C3309" t="inlineStr">
        <is>
          <t>F2</t>
        </is>
      </c>
      <c r="D3309" t="inlineStr">
        <is>
          <t>IN-FONDO2</t>
        </is>
      </c>
      <c r="E3309" t="inlineStr">
        <is>
          <t>5270652EF106</t>
        </is>
      </c>
      <c r="F3309" t="inlineStr">
        <is>
          <t>US92189F1066</t>
        </is>
      </c>
      <c r="G3309" t="inlineStr">
        <is>
          <t>TD</t>
        </is>
      </c>
      <c r="H3309" t="inlineStr">
        <is>
          <t>Mayores</t>
        </is>
      </c>
      <c r="I3309" t="inlineStr"/>
      <c r="J3309" t="inlineStr"/>
      <c r="K3309" t="inlineStr"/>
      <c r="L3309" t="inlineStr">
        <is>
          <t>VanEck - Gold Miners ETF</t>
        </is>
      </c>
      <c r="M3309" t="inlineStr">
        <is>
          <t>VanEck - Gold Miners ETF</t>
        </is>
      </c>
      <c r="N3309" t="b">
        <v>0</v>
      </c>
      <c r="O3309" t="n">
        <v>43.80628574</v>
      </c>
      <c r="P3309" t="n">
        <v>0.04404893157976839</v>
      </c>
      <c r="Q3309" t="n">
        <v>161.204708444595</v>
      </c>
      <c r="R3309" t="n">
        <v>7061.77952075732</v>
      </c>
      <c r="S3309" t="n">
        <v>1.929620083325044</v>
      </c>
      <c r="T3309">
        <f>O3309*Q3309</f>
        <v/>
      </c>
      <c r="U3309">
        <f>O3309*P3309</f>
        <v/>
      </c>
    </row>
    <row r="3310">
      <c r="A3310" t="inlineStr">
        <is>
          <t>202606</t>
        </is>
      </c>
      <c r="B3310" t="inlineStr">
        <is>
          <t>Profuturo</t>
        </is>
      </c>
      <c r="C3310" t="inlineStr">
        <is>
          <t>F2</t>
        </is>
      </c>
      <c r="D3310" t="inlineStr">
        <is>
          <t>IN-FONDO2</t>
        </is>
      </c>
      <c r="E3310" t="inlineStr">
        <is>
          <t>5275282EY848</t>
        </is>
      </c>
      <c r="F3310" t="inlineStr">
        <is>
          <t>US37954Y8488</t>
        </is>
      </c>
      <c r="G3310" t="inlineStr">
        <is>
          <t>TD</t>
        </is>
      </c>
      <c r="H3310" t="inlineStr">
        <is>
          <t>Mayores</t>
        </is>
      </c>
      <c r="I3310" t="inlineStr"/>
      <c r="J3310" t="inlineStr"/>
      <c r="K3310" t="inlineStr"/>
      <c r="L3310" t="inlineStr">
        <is>
          <t>Global X - Silvers Miners ETF</t>
        </is>
      </c>
      <c r="M3310" t="inlineStr">
        <is>
          <t>Global X - Silvers Miners ETF</t>
        </is>
      </c>
      <c r="N3310" t="b">
        <v>0</v>
      </c>
      <c r="O3310" t="n">
        <v>25.52346428</v>
      </c>
      <c r="P3310" t="n">
        <v>0.03397563442983003</v>
      </c>
      <c r="Q3310" t="n">
        <v>124.3397296155189</v>
      </c>
      <c r="R3310" t="n">
        <v>3173.580647426555</v>
      </c>
      <c r="S3310" t="n">
        <v>0.8671758917601049</v>
      </c>
      <c r="T3310">
        <f>O3310*Q3310</f>
        <v/>
      </c>
      <c r="U3310">
        <f>O3310*P3310</f>
        <v/>
      </c>
    </row>
    <row r="3311">
      <c r="A3311" t="inlineStr">
        <is>
          <t>202606</t>
        </is>
      </c>
      <c r="B3311" t="inlineStr">
        <is>
          <t>Profuturo</t>
        </is>
      </c>
      <c r="C3311" t="inlineStr">
        <is>
          <t>F3</t>
        </is>
      </c>
      <c r="D3311" t="inlineStr">
        <is>
          <t>IN-FONDO3</t>
        </is>
      </c>
      <c r="E3311" t="inlineStr">
        <is>
          <t>5275282EY848</t>
        </is>
      </c>
      <c r="F3311" t="inlineStr">
        <is>
          <t>US37954Y8488</t>
        </is>
      </c>
      <c r="G3311" t="inlineStr">
        <is>
          <t>TD</t>
        </is>
      </c>
      <c r="H3311" t="inlineStr">
        <is>
          <t>Mayores</t>
        </is>
      </c>
      <c r="I3311" t="inlineStr"/>
      <c r="J3311" t="inlineStr"/>
      <c r="K3311" t="inlineStr"/>
      <c r="L3311" t="inlineStr">
        <is>
          <t>Global X - Silvers Miners ETF</t>
        </is>
      </c>
      <c r="M3311" t="inlineStr">
        <is>
          <t>Global X - Silvers Miners ETF</t>
        </is>
      </c>
      <c r="N3311" t="b">
        <v>0</v>
      </c>
      <c r="O3311" t="n">
        <v>25.52346428</v>
      </c>
      <c r="P3311" t="n">
        <v>0.04545470038516661</v>
      </c>
      <c r="Q3311" t="n">
        <v>43.81428092671002</v>
      </c>
      <c r="R3311" t="n">
        <v>1118.292234186768</v>
      </c>
      <c r="S3311" t="n">
        <v>1.160161421638902</v>
      </c>
      <c r="T3311">
        <f>O3311*Q3311</f>
        <v/>
      </c>
      <c r="U3311">
        <f>O3311*P3311</f>
        <v/>
      </c>
    </row>
    <row r="3312">
      <c r="A3312" t="inlineStr">
        <is>
          <t>202606</t>
        </is>
      </c>
      <c r="B3312" t="inlineStr">
        <is>
          <t>Profuturo</t>
        </is>
      </c>
      <c r="C3312" t="inlineStr">
        <is>
          <t>F1</t>
        </is>
      </c>
      <c r="D3312" t="inlineStr">
        <is>
          <t>IN-FONDO1</t>
        </is>
      </c>
      <c r="E3312" t="inlineStr">
        <is>
          <t>5274862F9504</t>
        </is>
      </c>
      <c r="F3312" t="inlineStr">
        <is>
          <t>LU1244895048</t>
        </is>
      </c>
      <c r="G3312" t="inlineStr">
        <is>
          <t>TD</t>
        </is>
      </c>
      <c r="H3312" t="inlineStr">
        <is>
          <t>Mayores</t>
        </is>
      </c>
      <c r="I3312" t="inlineStr"/>
      <c r="J3312" t="inlineStr"/>
      <c r="K3312" t="inlineStr"/>
      <c r="L3312" t="inlineStr">
        <is>
          <t>Edmond de Rothschild - Big Data</t>
        </is>
      </c>
      <c r="M3312" t="inlineStr">
        <is>
          <t>Edmond de Rothschild - Big Data</t>
        </is>
      </c>
      <c r="N3312" t="b">
        <v>0</v>
      </c>
      <c r="O3312" t="n">
        <v>5.80483533</v>
      </c>
      <c r="P3312" t="n">
        <v>7.101326152649611e-08</v>
      </c>
      <c r="Q3312" t="n">
        <v>9.275684087858847e-05</v>
      </c>
      <c r="R3312" t="n">
        <v>0.0005384381870312187</v>
      </c>
      <c r="S3312" t="n">
        <v>4.122202894075344e-07</v>
      </c>
      <c r="T3312">
        <f>O3312*Q3312</f>
        <v/>
      </c>
      <c r="U3312">
        <f>O3312*P3312</f>
        <v/>
      </c>
    </row>
    <row r="3313">
      <c r="A3313" t="inlineStr">
        <is>
          <t>202606</t>
        </is>
      </c>
      <c r="B3313" t="inlineStr">
        <is>
          <t>Profuturo</t>
        </is>
      </c>
      <c r="C3313" t="inlineStr">
        <is>
          <t>F1</t>
        </is>
      </c>
      <c r="D3313" t="inlineStr">
        <is>
          <t>IN-FONDO1</t>
        </is>
      </c>
      <c r="E3313" t="inlineStr">
        <is>
          <t>5276846FQVT8</t>
        </is>
      </c>
      <c r="F3313" t="inlineStr">
        <is>
          <t>GB00BKPQVT86</t>
        </is>
      </c>
      <c r="G3313" t="inlineStr">
        <is>
          <t>TD</t>
        </is>
      </c>
      <c r="H3313" t="inlineStr">
        <is>
          <t>Mayores</t>
        </is>
      </c>
      <c r="I3313" t="inlineStr"/>
      <c r="J3313" t="inlineStr"/>
      <c r="K3313" t="inlineStr"/>
      <c r="L3313" t="inlineStr">
        <is>
          <t>Liontrust - Liontrust European Dynamic Fund S</t>
        </is>
      </c>
      <c r="M3313" t="inlineStr">
        <is>
          <t>Liontrust - Liontrust European Dynamic Fund S</t>
        </is>
      </c>
      <c r="N3313" t="b">
        <v>0</v>
      </c>
      <c r="O3313" t="n">
        <v>161.70025176</v>
      </c>
      <c r="P3313" t="n">
        <v>4.255620510272932e-10</v>
      </c>
      <c r="Q3313" t="n">
        <v>5.55865068053185e-07</v>
      </c>
      <c r="R3313" t="n">
        <v>8.988352144878954e-05</v>
      </c>
      <c r="S3313" t="n">
        <v>6.881349079061527e-08</v>
      </c>
      <c r="T3313">
        <f>O3313*Q3313</f>
        <v/>
      </c>
      <c r="U3313">
        <f>O3313*P3313</f>
        <v/>
      </c>
    </row>
    <row r="3314">
      <c r="A3314" t="inlineStr">
        <is>
          <t>202606</t>
        </is>
      </c>
      <c r="B3314" t="inlineStr">
        <is>
          <t>Profuturo</t>
        </is>
      </c>
      <c r="C3314" t="inlineStr">
        <is>
          <t>F3</t>
        </is>
      </c>
      <c r="D3314" t="inlineStr">
        <is>
          <t>IN-FONDO3</t>
        </is>
      </c>
      <c r="E3314" t="inlineStr">
        <is>
          <t>5270132F56110</t>
        </is>
      </c>
      <c r="F3314" t="inlineStr">
        <is>
          <t>LU0248056110</t>
        </is>
      </c>
      <c r="G3314" t="inlineStr">
        <is>
          <t>TD</t>
        </is>
      </c>
      <c r="H3314" t="inlineStr">
        <is>
          <t>Mayores</t>
        </is>
      </c>
      <c r="I3314" t="inlineStr"/>
      <c r="J3314" t="inlineStr"/>
      <c r="K3314" t="inlineStr"/>
      <c r="L3314" t="inlineStr">
        <is>
          <t>JP Morgan - Japan Equity Fund - I</t>
        </is>
      </c>
      <c r="M3314" t="inlineStr">
        <is>
          <t>JP Morgan - Japan Equity Fund - I</t>
        </is>
      </c>
      <c r="N3314" t="b">
        <v>0</v>
      </c>
      <c r="O3314" t="n">
        <v>19.01043029</v>
      </c>
      <c r="P3314" t="n">
        <v>0.01290369383322223</v>
      </c>
      <c r="Q3314" t="n">
        <v>12.43801107059001</v>
      </c>
      <c r="R3314" t="n">
        <v>236.4519424036997</v>
      </c>
      <c r="S3314" t="n">
        <v>0.2453047720999741</v>
      </c>
      <c r="T3314">
        <f>O3314*Q3314</f>
        <v/>
      </c>
      <c r="U3314">
        <f>O3314*P3314</f>
        <v/>
      </c>
    </row>
    <row r="3315">
      <c r="A3315" t="inlineStr">
        <is>
          <t>202606</t>
        </is>
      </c>
      <c r="B3315" t="inlineStr">
        <is>
          <t>Profuturo</t>
        </is>
      </c>
      <c r="C3315" t="inlineStr">
        <is>
          <t>F2</t>
        </is>
      </c>
      <c r="D3315" t="inlineStr">
        <is>
          <t>IN-FONDO2</t>
        </is>
      </c>
      <c r="E3315" t="inlineStr">
        <is>
          <t>5270132F56110</t>
        </is>
      </c>
      <c r="F3315" t="inlineStr">
        <is>
          <t>LU0248056110</t>
        </is>
      </c>
      <c r="G3315" t="inlineStr">
        <is>
          <t>TD</t>
        </is>
      </c>
      <c r="H3315" t="inlineStr">
        <is>
          <t>Mayores</t>
        </is>
      </c>
      <c r="I3315" t="inlineStr"/>
      <c r="J3315" t="inlineStr"/>
      <c r="K3315" t="inlineStr"/>
      <c r="L3315" t="inlineStr">
        <is>
          <t>JP Morgan - Japan Equity Fund - I</t>
        </is>
      </c>
      <c r="M3315" t="inlineStr">
        <is>
          <t>JP Morgan - Japan Equity Fund - I</t>
        </is>
      </c>
      <c r="N3315" t="b">
        <v>0</v>
      </c>
      <c r="O3315" t="n">
        <v>19.01043029</v>
      </c>
      <c r="P3315" t="n">
        <v>0.004262290687470411</v>
      </c>
      <c r="Q3315" t="n">
        <v>15.59859235939708</v>
      </c>
      <c r="R3315" t="n">
        <v>296.5359526704448</v>
      </c>
      <c r="S3315" t="n">
        <v>0.08102797998987241</v>
      </c>
      <c r="T3315">
        <f>O3315*Q3315</f>
        <v/>
      </c>
      <c r="U3315">
        <f>O3315*P3315</f>
        <v/>
      </c>
    </row>
    <row r="3316">
      <c r="A3316" t="inlineStr">
        <is>
          <t>202606</t>
        </is>
      </c>
      <c r="B3316" t="inlineStr">
        <is>
          <t>Profuturo</t>
        </is>
      </c>
      <c r="C3316" t="inlineStr">
        <is>
          <t>F1</t>
        </is>
      </c>
      <c r="D3316" t="inlineStr">
        <is>
          <t>IN-FONDO1</t>
        </is>
      </c>
      <c r="E3316" t="inlineStr">
        <is>
          <t>5270132F56110</t>
        </is>
      </c>
      <c r="F3316" t="inlineStr">
        <is>
          <t>LU0248056110</t>
        </is>
      </c>
      <c r="G3316" t="inlineStr">
        <is>
          <t>TD</t>
        </is>
      </c>
      <c r="H3316" t="inlineStr">
        <is>
          <t>Mayores</t>
        </is>
      </c>
      <c r="I3316" t="inlineStr"/>
      <c r="J3316" t="inlineStr"/>
      <c r="K3316" t="inlineStr"/>
      <c r="L3316" t="inlineStr">
        <is>
          <t>JP Morgan - Japan Equity Fund - I</t>
        </is>
      </c>
      <c r="M3316" t="inlineStr">
        <is>
          <t>JP Morgan - Japan Equity Fund - I</t>
        </is>
      </c>
      <c r="N3316" t="b">
        <v>0</v>
      </c>
      <c r="O3316" t="n">
        <v>19.01043029</v>
      </c>
      <c r="P3316" t="n">
        <v>0.0002031482685863226</v>
      </c>
      <c r="Q3316" t="n">
        <v>0.2653503193483309</v>
      </c>
      <c r="R3316" t="n">
        <v>5.044423748400682</v>
      </c>
      <c r="S3316" t="n">
        <v>0.003861935998494483</v>
      </c>
      <c r="T3316">
        <f>O3316*Q3316</f>
        <v/>
      </c>
      <c r="U3316">
        <f>O3316*P3316</f>
        <v/>
      </c>
    </row>
    <row r="3317">
      <c r="A3317" t="inlineStr">
        <is>
          <t>202606</t>
        </is>
      </c>
      <c r="B3317" t="inlineStr">
        <is>
          <t>Profuturo</t>
        </is>
      </c>
      <c r="C3317" t="inlineStr">
        <is>
          <t>F3</t>
        </is>
      </c>
      <c r="D3317" t="inlineStr">
        <is>
          <t>IN-FONDO3</t>
        </is>
      </c>
      <c r="E3317" t="inlineStr">
        <is>
          <t>5270465F0075</t>
        </is>
      </c>
      <c r="F3317" t="inlineStr">
        <is>
          <t>LU0102000758</t>
        </is>
      </c>
      <c r="G3317" t="inlineStr">
        <is>
          <t>TD</t>
        </is>
      </c>
      <c r="H3317" t="inlineStr">
        <is>
          <t>Mayores</t>
        </is>
      </c>
      <c r="I3317" t="inlineStr"/>
      <c r="J3317" t="inlineStr"/>
      <c r="K3317" t="inlineStr"/>
      <c r="L3317" t="inlineStr">
        <is>
          <t>BNP Paribas - Japan Small Caps</t>
        </is>
      </c>
      <c r="M3317" t="inlineStr">
        <is>
          <t>BNP Paribas - Japan Small Caps</t>
        </is>
      </c>
      <c r="N3317" t="b">
        <v>0</v>
      </c>
      <c r="O3317" t="n">
        <v>106.23905766</v>
      </c>
      <c r="P3317" t="n">
        <v>1.125748500702001e-09</v>
      </c>
      <c r="Q3317" t="n">
        <v>1.085121244769575e-06</v>
      </c>
      <c r="R3317" t="n">
        <v>0.0001152822584911659</v>
      </c>
      <c r="S3317" t="n">
        <v>1.195984598767385e-07</v>
      </c>
      <c r="T3317">
        <f>O3317*Q3317</f>
        <v/>
      </c>
      <c r="U3317">
        <f>O3317*P3317</f>
        <v/>
      </c>
    </row>
    <row r="3318">
      <c r="A3318" t="inlineStr">
        <is>
          <t>202606</t>
        </is>
      </c>
      <c r="B3318" t="inlineStr">
        <is>
          <t>Profuturo</t>
        </is>
      </c>
      <c r="C3318" t="inlineStr">
        <is>
          <t>F3</t>
        </is>
      </c>
      <c r="D3318" t="inlineStr">
        <is>
          <t>IN-FONDO3</t>
        </is>
      </c>
      <c r="E3318" t="inlineStr">
        <is>
          <t>5271112E7804</t>
        </is>
      </c>
      <c r="F3318" t="inlineStr">
        <is>
          <t>US4642878049</t>
        </is>
      </c>
      <c r="G3318" t="inlineStr">
        <is>
          <t>TD</t>
        </is>
      </c>
      <c r="H3318" t="inlineStr">
        <is>
          <t>Mayores</t>
        </is>
      </c>
      <c r="I3318" t="inlineStr"/>
      <c r="J3318" t="inlineStr"/>
      <c r="K3318" t="inlineStr"/>
      <c r="L3318" t="inlineStr">
        <is>
          <t>BlackRock - iShares Core S&amp;P Small Cap</t>
        </is>
      </c>
      <c r="M3318" t="inlineStr">
        <is>
          <t>BlackRock - iShares Core S&amp;P Small Cap</t>
        </is>
      </c>
      <c r="N3318" t="b">
        <v>0</v>
      </c>
      <c r="O3318" t="n">
        <v>58.27928467</v>
      </c>
      <c r="P3318" t="n">
        <v>3.132921864903604e-06</v>
      </c>
      <c r="Q3318" t="n">
        <v>0.003019857518522186</v>
      </c>
      <c r="R3318" t="n">
        <v>0.1759951359847943</v>
      </c>
      <c r="S3318" t="n">
        <v>0.0001825844452135844</v>
      </c>
      <c r="T3318">
        <f>O3318*Q3318</f>
        <v/>
      </c>
      <c r="U3318">
        <f>O3318*P3318</f>
        <v/>
      </c>
    </row>
    <row r="3319">
      <c r="A3319" t="inlineStr">
        <is>
          <t>202606</t>
        </is>
      </c>
      <c r="B3319" t="inlineStr">
        <is>
          <t>Profuturo</t>
        </is>
      </c>
      <c r="C3319" t="inlineStr">
        <is>
          <t>F3</t>
        </is>
      </c>
      <c r="D3319" t="inlineStr">
        <is>
          <t>IN-FONDO3</t>
        </is>
      </c>
      <c r="E3319" t="inlineStr">
        <is>
          <t>5270652EF676</t>
        </is>
      </c>
      <c r="F3319" t="inlineStr">
        <is>
          <t>US92189F6768</t>
        </is>
      </c>
      <c r="G3319" t="inlineStr">
        <is>
          <t>TD</t>
        </is>
      </c>
      <c r="H3319" t="inlineStr">
        <is>
          <t>Mayores</t>
        </is>
      </c>
      <c r="I3319" t="inlineStr"/>
      <c r="J3319" t="inlineStr"/>
      <c r="K3319" t="inlineStr"/>
      <c r="L3319" t="inlineStr">
        <is>
          <t>VanEck Semiconductor ETF</t>
        </is>
      </c>
      <c r="M3319" t="inlineStr">
        <is>
          <t>VanEck Semiconductor ETF</t>
        </is>
      </c>
      <c r="N3319" t="b">
        <v>0</v>
      </c>
      <c r="O3319" t="n">
        <v>7.06547718</v>
      </c>
      <c r="P3319" t="n">
        <v>0.05432370115269048</v>
      </c>
      <c r="Q3319" t="n">
        <v>52.36320739360423</v>
      </c>
      <c r="R3319" t="n">
        <v>369.971046911118</v>
      </c>
      <c r="S3319" t="n">
        <v>0.3838228708274743</v>
      </c>
      <c r="T3319">
        <f>O3319*Q3319</f>
        <v/>
      </c>
      <c r="U3319">
        <f>O3319*P3319</f>
        <v/>
      </c>
    </row>
    <row r="3320">
      <c r="A3320" t="inlineStr">
        <is>
          <t>202606</t>
        </is>
      </c>
      <c r="B3320" t="inlineStr">
        <is>
          <t>Profuturo</t>
        </is>
      </c>
      <c r="C3320" t="inlineStr">
        <is>
          <t>F2</t>
        </is>
      </c>
      <c r="D3320" t="inlineStr">
        <is>
          <t>IN-FONDO2</t>
        </is>
      </c>
      <c r="E3320" t="inlineStr">
        <is>
          <t>5270652EF676</t>
        </is>
      </c>
      <c r="F3320" t="inlineStr">
        <is>
          <t>US92189F6768</t>
        </is>
      </c>
      <c r="G3320" t="inlineStr">
        <is>
          <t>TD</t>
        </is>
      </c>
      <c r="H3320" t="inlineStr">
        <is>
          <t>Mayores</t>
        </is>
      </c>
      <c r="I3320" t="inlineStr"/>
      <c r="J3320" t="inlineStr"/>
      <c r="K3320" t="inlineStr"/>
      <c r="L3320" t="inlineStr">
        <is>
          <t>VanEck Semiconductor ETF</t>
        </is>
      </c>
      <c r="M3320" t="inlineStr">
        <is>
          <t>VanEck Semiconductor ETF</t>
        </is>
      </c>
      <c r="N3320" t="b">
        <v>0</v>
      </c>
      <c r="O3320" t="n">
        <v>7.06547718</v>
      </c>
      <c r="P3320" t="n">
        <v>0.02491846259726916</v>
      </c>
      <c r="Q3320" t="n">
        <v>91.19343770247792</v>
      </c>
      <c r="R3320" t="n">
        <v>644.3251530526094</v>
      </c>
      <c r="S3320" t="n">
        <v>0.1760608288416888</v>
      </c>
      <c r="T3320">
        <f>O3320*Q3320</f>
        <v/>
      </c>
      <c r="U3320">
        <f>O3320*P3320</f>
        <v/>
      </c>
    </row>
    <row r="3321">
      <c r="A3321" t="inlineStr">
        <is>
          <t>202606</t>
        </is>
      </c>
      <c r="B3321" t="inlineStr">
        <is>
          <t>Profuturo</t>
        </is>
      </c>
      <c r="C3321" t="inlineStr">
        <is>
          <t>F1</t>
        </is>
      </c>
      <c r="D3321" t="inlineStr">
        <is>
          <t>IN-FONDO1</t>
        </is>
      </c>
      <c r="E3321" t="inlineStr">
        <is>
          <t>5271112E7523</t>
        </is>
      </c>
      <c r="F3321" t="inlineStr">
        <is>
          <t>US4642875235</t>
        </is>
      </c>
      <c r="G3321" t="inlineStr">
        <is>
          <t>TD</t>
        </is>
      </c>
      <c r="H3321" t="inlineStr">
        <is>
          <t>Mayores</t>
        </is>
      </c>
      <c r="I3321" t="inlineStr"/>
      <c r="J3321" t="inlineStr"/>
      <c r="K3321" t="inlineStr"/>
      <c r="L3321" t="inlineStr">
        <is>
          <t>BlackRock - iShares PHLX Semiconductor ETF</t>
        </is>
      </c>
      <c r="M3321" t="inlineStr">
        <is>
          <t>BlackRock - iShares PHLX Semiconductor ETF</t>
        </is>
      </c>
      <c r="N3321" t="b">
        <v>0</v>
      </c>
      <c r="O3321" t="n">
        <v>9.967317</v>
      </c>
      <c r="P3321" t="n">
        <v>0.03869400702775989</v>
      </c>
      <c r="Q3321" t="n">
        <v>50.5417407351407</v>
      </c>
      <c r="R3321" t="n">
        <v>503.7655516389603</v>
      </c>
      <c r="S3321" t="n">
        <v>0.3856754340459106</v>
      </c>
      <c r="T3321">
        <f>O3321*Q3321</f>
        <v/>
      </c>
      <c r="U3321">
        <f>O3321*P3321</f>
        <v/>
      </c>
    </row>
    <row r="3322">
      <c r="A3322" t="inlineStr">
        <is>
          <t>202606</t>
        </is>
      </c>
      <c r="B3322" t="inlineStr">
        <is>
          <t>Profuturo</t>
        </is>
      </c>
      <c r="C3322" t="inlineStr">
        <is>
          <t>F2</t>
        </is>
      </c>
      <c r="D3322" t="inlineStr">
        <is>
          <t>IN-FONDO2</t>
        </is>
      </c>
      <c r="E3322" t="inlineStr">
        <is>
          <t>5271112E7523</t>
        </is>
      </c>
      <c r="F3322" t="inlineStr">
        <is>
          <t>US4642875235</t>
        </is>
      </c>
      <c r="G3322" t="inlineStr">
        <is>
          <t>TD</t>
        </is>
      </c>
      <c r="H3322" t="inlineStr">
        <is>
          <t>Mayores</t>
        </is>
      </c>
      <c r="I3322" t="inlineStr"/>
      <c r="J3322" t="inlineStr"/>
      <c r="K3322" t="inlineStr"/>
      <c r="L3322" t="inlineStr">
        <is>
          <t>BlackRock - iShares PHLX Semiconductor ETF</t>
        </is>
      </c>
      <c r="M3322" t="inlineStr">
        <is>
          <t>BlackRock - iShares PHLX Semiconductor ETF</t>
        </is>
      </c>
      <c r="N3322" t="b">
        <v>0</v>
      </c>
      <c r="O3322" t="n">
        <v>9.967317</v>
      </c>
      <c r="P3322" t="n">
        <v>0.03839429972607296</v>
      </c>
      <c r="Q3322" t="n">
        <v>140.5106019896914</v>
      </c>
      <c r="R3322" t="n">
        <v>1400.513711892085</v>
      </c>
      <c r="S3322" t="n">
        <v>0.3826881563627823</v>
      </c>
      <c r="T3322">
        <f>O3322*Q3322</f>
        <v/>
      </c>
      <c r="U3322">
        <f>O3322*P3322</f>
        <v/>
      </c>
    </row>
    <row r="3323">
      <c r="A3323" t="inlineStr">
        <is>
          <t>202606</t>
        </is>
      </c>
      <c r="B3323" t="inlineStr">
        <is>
          <t>Profuturo</t>
        </is>
      </c>
      <c r="C3323" t="inlineStr">
        <is>
          <t>F3</t>
        </is>
      </c>
      <c r="D3323" t="inlineStr">
        <is>
          <t>IN-FONDO3</t>
        </is>
      </c>
      <c r="E3323" t="inlineStr">
        <is>
          <t>5271112E7523</t>
        </is>
      </c>
      <c r="F3323" t="inlineStr">
        <is>
          <t>US4642875235</t>
        </is>
      </c>
      <c r="G3323" t="inlineStr">
        <is>
          <t>TD</t>
        </is>
      </c>
      <c r="H3323" t="inlineStr">
        <is>
          <t>Mayores</t>
        </is>
      </c>
      <c r="I3323" t="inlineStr"/>
      <c r="J3323" t="inlineStr"/>
      <c r="K3323" t="inlineStr"/>
      <c r="L3323" t="inlineStr">
        <is>
          <t>BlackRock - iShares PHLX Semiconductor ETF</t>
        </is>
      </c>
      <c r="M3323" t="inlineStr">
        <is>
          <t>BlackRock - iShares PHLX Semiconductor ETF</t>
        </is>
      </c>
      <c r="N3323" t="b">
        <v>0</v>
      </c>
      <c r="O3323" t="n">
        <v>9.967317</v>
      </c>
      <c r="P3323" t="n">
        <v>0.06261617212383075</v>
      </c>
      <c r="Q3323" t="n">
        <v>60.35641050851672</v>
      </c>
      <c r="R3323" t="n">
        <v>601.5914765205174</v>
      </c>
      <c r="S3323" t="n">
        <v>0.6241152368847843</v>
      </c>
      <c r="T3323">
        <f>O3323*Q3323</f>
        <v/>
      </c>
      <c r="U3323">
        <f>O3323*P3323</f>
        <v/>
      </c>
    </row>
    <row r="3324">
      <c r="A3324" t="inlineStr">
        <is>
          <t>202606</t>
        </is>
      </c>
      <c r="B3324" t="inlineStr">
        <is>
          <t>Profuturo</t>
        </is>
      </c>
      <c r="C3324" t="inlineStr">
        <is>
          <t>F2</t>
        </is>
      </c>
      <c r="D3324" t="inlineStr">
        <is>
          <t>IN-FONDO2</t>
        </is>
      </c>
      <c r="E3324" t="inlineStr">
        <is>
          <t>5272872US977</t>
        </is>
      </c>
      <c r="F3324" t="inlineStr">
        <is>
          <t>US97717Y6914</t>
        </is>
      </c>
      <c r="G3324" t="inlineStr">
        <is>
          <t>TD</t>
        </is>
      </c>
      <c r="H3324" t="inlineStr">
        <is>
          <t>Mayores</t>
        </is>
      </c>
      <c r="I3324" t="inlineStr"/>
      <c r="J3324" t="inlineStr"/>
      <c r="K3324" t="inlineStr"/>
      <c r="L3324" t="inlineStr">
        <is>
          <t>WisdomTree - Cloud Computing</t>
        </is>
      </c>
      <c r="M3324" t="inlineStr">
        <is>
          <t>WisdomTree - Cloud Computing</t>
        </is>
      </c>
      <c r="N3324" t="b">
        <v>0</v>
      </c>
      <c r="O3324" t="n">
        <v>1.00644914</v>
      </c>
      <c r="P3324" t="n">
        <v>0.005369821499928194</v>
      </c>
      <c r="Q3324" t="n">
        <v>19.6517935452725</v>
      </c>
      <c r="R3324" t="n">
        <v>19.77853071309706</v>
      </c>
      <c r="S3324" t="n">
        <v>0.00540445223055624</v>
      </c>
      <c r="T3324">
        <f>O3324*Q3324</f>
        <v/>
      </c>
      <c r="U3324">
        <f>O3324*P3324</f>
        <v/>
      </c>
    </row>
    <row r="3325">
      <c r="A3325" t="inlineStr">
        <is>
          <t>202606</t>
        </is>
      </c>
      <c r="B3325" t="inlineStr">
        <is>
          <t>Profuturo</t>
        </is>
      </c>
      <c r="C3325" t="inlineStr">
        <is>
          <t>F3</t>
        </is>
      </c>
      <c r="D3325" t="inlineStr">
        <is>
          <t>IN-FONDO3</t>
        </is>
      </c>
      <c r="E3325" t="inlineStr">
        <is>
          <t>5272872US977</t>
        </is>
      </c>
      <c r="F3325" t="inlineStr">
        <is>
          <t>US97717Y6914</t>
        </is>
      </c>
      <c r="G3325" t="inlineStr">
        <is>
          <t>TD</t>
        </is>
      </c>
      <c r="H3325" t="inlineStr">
        <is>
          <t>Mayores</t>
        </is>
      </c>
      <c r="I3325" t="inlineStr"/>
      <c r="J3325" t="inlineStr"/>
      <c r="K3325" t="inlineStr"/>
      <c r="L3325" t="inlineStr">
        <is>
          <t>WisdomTree - Cloud Computing</t>
        </is>
      </c>
      <c r="M3325" t="inlineStr">
        <is>
          <t>WisdomTree - Cloud Computing</t>
        </is>
      </c>
      <c r="N3325" t="b">
        <v>0</v>
      </c>
      <c r="O3325" t="n">
        <v>1.00644914</v>
      </c>
      <c r="P3325" t="n">
        <v>0.01163146199796136</v>
      </c>
      <c r="Q3325" t="n">
        <v>11.21169294371453</v>
      </c>
      <c r="R3325" t="n">
        <v>11.28399872114556</v>
      </c>
      <c r="S3325" t="n">
        <v>0.01170647492479089</v>
      </c>
      <c r="T3325">
        <f>O3325*Q3325</f>
        <v/>
      </c>
      <c r="U3325">
        <f>O3325*P3325</f>
        <v/>
      </c>
    </row>
    <row r="3326">
      <c r="A3326" t="inlineStr">
        <is>
          <t>202606</t>
        </is>
      </c>
      <c r="B3326" t="inlineStr">
        <is>
          <t>Profuturo</t>
        </is>
      </c>
      <c r="C3326" t="inlineStr">
        <is>
          <t>F2</t>
        </is>
      </c>
      <c r="D3326" t="inlineStr">
        <is>
          <t>IN-FONDO2</t>
        </is>
      </c>
      <c r="E3326" t="inlineStr">
        <is>
          <t>5274722E7306</t>
        </is>
      </c>
      <c r="F3326" t="inlineStr">
        <is>
          <t>US5007673065</t>
        </is>
      </c>
      <c r="G3326" t="inlineStr">
        <is>
          <t>TD</t>
        </is>
      </c>
      <c r="H3326" t="inlineStr">
        <is>
          <t>Mayores</t>
        </is>
      </c>
      <c r="I3326" t="inlineStr"/>
      <c r="J3326" t="inlineStr"/>
      <c r="K3326" t="inlineStr"/>
      <c r="L3326" t="inlineStr">
        <is>
          <t>Krane - CSI China Internet Fund</t>
        </is>
      </c>
      <c r="M3326" t="inlineStr">
        <is>
          <t>Krane - CSI China Internet Fund</t>
        </is>
      </c>
      <c r="N3326" t="b">
        <v>0</v>
      </c>
      <c r="O3326" t="n">
        <v>6.88483962</v>
      </c>
      <c r="P3326" t="n">
        <v>0.009039186518481084</v>
      </c>
      <c r="Q3326" t="n">
        <v>33.08047153537154</v>
      </c>
      <c r="R3326" t="n">
        <v>227.7537410750082</v>
      </c>
      <c r="S3326" t="n">
        <v>0.06223334947500843</v>
      </c>
      <c r="T3326">
        <f>O3326*Q3326</f>
        <v/>
      </c>
      <c r="U3326">
        <f>O3326*P3326</f>
        <v/>
      </c>
    </row>
    <row r="3327">
      <c r="A3327" t="inlineStr">
        <is>
          <t>202606</t>
        </is>
      </c>
      <c r="B3327" t="inlineStr">
        <is>
          <t>Profuturo</t>
        </is>
      </c>
      <c r="C3327" t="inlineStr">
        <is>
          <t>F3</t>
        </is>
      </c>
      <c r="D3327" t="inlineStr">
        <is>
          <t>IN-FONDO3</t>
        </is>
      </c>
      <c r="E3327" t="inlineStr">
        <is>
          <t>5274722E7306</t>
        </is>
      </c>
      <c r="F3327" t="inlineStr">
        <is>
          <t>US5007673065</t>
        </is>
      </c>
      <c r="G3327" t="inlineStr">
        <is>
          <t>TD</t>
        </is>
      </c>
      <c r="H3327" t="inlineStr">
        <is>
          <t>Mayores</t>
        </is>
      </c>
      <c r="I3327" t="inlineStr"/>
      <c r="J3327" t="inlineStr"/>
      <c r="K3327" t="inlineStr"/>
      <c r="L3327" t="inlineStr">
        <is>
          <t>Krane - CSI China Internet Fund</t>
        </is>
      </c>
      <c r="M3327" t="inlineStr">
        <is>
          <t>Krane - CSI China Internet Fund</t>
        </is>
      </c>
      <c r="N3327" t="b">
        <v>0</v>
      </c>
      <c r="O3327" t="n">
        <v>6.88483962</v>
      </c>
      <c r="P3327" t="n">
        <v>0.02659676368862431</v>
      </c>
      <c r="Q3327" t="n">
        <v>25.63691028914994</v>
      </c>
      <c r="R3327" t="n">
        <v>176.5060156931252</v>
      </c>
      <c r="S3327" t="n">
        <v>0.183114452407218</v>
      </c>
      <c r="T3327">
        <f>O3327*Q3327</f>
        <v/>
      </c>
      <c r="U3327">
        <f>O3327*P3327</f>
        <v/>
      </c>
    </row>
    <row r="3328">
      <c r="A3328" t="inlineStr">
        <is>
          <t>202606</t>
        </is>
      </c>
      <c r="B3328" t="inlineStr">
        <is>
          <t>Profuturo</t>
        </is>
      </c>
      <c r="C3328" t="inlineStr">
        <is>
          <t>F2</t>
        </is>
      </c>
      <c r="D3328" t="inlineStr">
        <is>
          <t>IN-FONDO2</t>
        </is>
      </c>
      <c r="E3328" t="inlineStr">
        <is>
          <t>5270882LU205</t>
        </is>
      </c>
      <c r="F3328" t="inlineStr">
        <is>
          <t>LU2055182070</t>
        </is>
      </c>
      <c r="G3328" t="inlineStr">
        <is>
          <t>TD</t>
        </is>
      </c>
      <c r="H3328" t="inlineStr">
        <is>
          <t>Mayores</t>
        </is>
      </c>
      <c r="I3328" t="inlineStr"/>
      <c r="J3328" t="inlineStr"/>
      <c r="K3328" t="inlineStr"/>
      <c r="L3328" t="inlineStr">
        <is>
          <t>JP Morgan - China A Share Opportunities Fund</t>
        </is>
      </c>
      <c r="M3328" t="inlineStr">
        <is>
          <t>JP Morgan - China A Share Opportunities Fund</t>
        </is>
      </c>
      <c r="N3328" t="b">
        <v>0</v>
      </c>
      <c r="O3328" t="n">
        <v>35.20896588</v>
      </c>
      <c r="P3328" t="n">
        <v>2.599342177006297e-08</v>
      </c>
      <c r="Q3328" t="n">
        <v>9.512743732120328e-05</v>
      </c>
      <c r="R3328" t="n">
        <v>0.003349338694894085</v>
      </c>
      <c r="S3328" t="n">
        <v>9.152015002065964e-07</v>
      </c>
      <c r="T3328">
        <f>O3328*Q3328</f>
        <v/>
      </c>
      <c r="U3328">
        <f>O3328*P3328</f>
        <v/>
      </c>
    </row>
    <row r="3329">
      <c r="A3329" t="inlineStr">
        <is>
          <t>202606</t>
        </is>
      </c>
      <c r="B3329" t="inlineStr">
        <is>
          <t>Profuturo</t>
        </is>
      </c>
      <c r="C3329" t="inlineStr">
        <is>
          <t>F3</t>
        </is>
      </c>
      <c r="D3329" t="inlineStr">
        <is>
          <t>IN-FONDO3</t>
        </is>
      </c>
      <c r="E3329" t="inlineStr">
        <is>
          <t>5270882LU205</t>
        </is>
      </c>
      <c r="F3329" t="inlineStr">
        <is>
          <t>LU2055182070</t>
        </is>
      </c>
      <c r="G3329" t="inlineStr">
        <is>
          <t>TD</t>
        </is>
      </c>
      <c r="H3329" t="inlineStr">
        <is>
          <t>Mayores</t>
        </is>
      </c>
      <c r="I3329" t="inlineStr"/>
      <c r="J3329" t="inlineStr"/>
      <c r="K3329" t="inlineStr"/>
      <c r="L3329" t="inlineStr">
        <is>
          <t>JP Morgan - China A Share Opportunities Fund</t>
        </is>
      </c>
      <c r="M3329" t="inlineStr">
        <is>
          <t>JP Morgan - China A Share Opportunities Fund</t>
        </is>
      </c>
      <c r="N3329" t="b">
        <v>0</v>
      </c>
      <c r="O3329" t="n">
        <v>35.20896588</v>
      </c>
      <c r="P3329" t="n">
        <v>8.543571127167902e-08</v>
      </c>
      <c r="Q3329" t="n">
        <v>8.235241291024317e-05</v>
      </c>
      <c r="R3329" t="n">
        <v>0.002899543296292423</v>
      </c>
      <c r="S3329" t="n">
        <v>3.008103043098078e-06</v>
      </c>
      <c r="T3329">
        <f>O3329*Q3329</f>
        <v/>
      </c>
      <c r="U3329">
        <f>O3329*P3329</f>
        <v/>
      </c>
    </row>
    <row r="3330">
      <c r="A3330" t="inlineStr">
        <is>
          <t>202606</t>
        </is>
      </c>
      <c r="B3330" t="inlineStr">
        <is>
          <t>Profuturo</t>
        </is>
      </c>
      <c r="C3330" t="inlineStr">
        <is>
          <t>F2</t>
        </is>
      </c>
      <c r="D3330" t="inlineStr">
        <is>
          <t>IN-FONDO2</t>
        </is>
      </c>
      <c r="E3330" t="inlineStr">
        <is>
          <t>5275336F6323</t>
        </is>
      </c>
      <c r="F3330" t="inlineStr">
        <is>
          <t>GB0006063233</t>
        </is>
      </c>
      <c r="G3330" t="inlineStr">
        <is>
          <t>TD</t>
        </is>
      </c>
      <c r="H3330" t="inlineStr">
        <is>
          <t>Mayores</t>
        </is>
      </c>
      <c r="I3330" t="inlineStr"/>
      <c r="J3330" t="inlineStr"/>
      <c r="K3330" t="inlineStr"/>
      <c r="L3330" t="inlineStr">
        <is>
          <t>Baillie Gifford &amp; Co Ltd - Overseas Growth Funds ICVC - Pacific Fund</t>
        </is>
      </c>
      <c r="M3330" t="inlineStr">
        <is>
          <t>Baillie Gifford &amp; Co Ltd - Overseas Growth Funds ICVC - Pacific Fund</t>
        </is>
      </c>
      <c r="N3330" t="b">
        <v>0</v>
      </c>
      <c r="O3330" t="n">
        <v>21.48852992</v>
      </c>
      <c r="P3330" t="n">
        <v>0.007421387351724837</v>
      </c>
      <c r="Q3330" t="n">
        <v>27.15985476566463</v>
      </c>
      <c r="R3330" t="n">
        <v>583.6253517548389</v>
      </c>
      <c r="S3330" t="n">
        <v>0.1594747041554487</v>
      </c>
      <c r="T3330">
        <f>O3330*Q3330</f>
        <v/>
      </c>
      <c r="U3330">
        <f>O3330*P3330</f>
        <v/>
      </c>
    </row>
    <row r="3331">
      <c r="A3331" t="inlineStr">
        <is>
          <t>202606</t>
        </is>
      </c>
      <c r="B3331" t="inlineStr">
        <is>
          <t>Profuturo</t>
        </is>
      </c>
      <c r="C3331" t="inlineStr">
        <is>
          <t>F3</t>
        </is>
      </c>
      <c r="D3331" t="inlineStr">
        <is>
          <t>IN-FONDO3</t>
        </is>
      </c>
      <c r="E3331" t="inlineStr">
        <is>
          <t>5271112E6772</t>
        </is>
      </c>
      <c r="F3331" t="inlineStr">
        <is>
          <t>US4642867729</t>
        </is>
      </c>
      <c r="G3331" t="inlineStr">
        <is>
          <t>TD</t>
        </is>
      </c>
      <c r="H3331" t="inlineStr">
        <is>
          <t>Mayores</t>
        </is>
      </c>
      <c r="I3331" t="inlineStr"/>
      <c r="J3331" t="inlineStr"/>
      <c r="K3331" t="inlineStr"/>
      <c r="L3331" t="inlineStr">
        <is>
          <t>BlackRock - iShares Korea</t>
        </is>
      </c>
      <c r="M3331" t="inlineStr">
        <is>
          <t>BlackRock - iShares Korea</t>
        </is>
      </c>
      <c r="N3331" t="b">
        <v>0</v>
      </c>
      <c r="O3331" t="n">
        <v>58.29023833</v>
      </c>
      <c r="P3331" t="n">
        <v>0.09676895213411747</v>
      </c>
      <c r="Q3331" t="n">
        <v>93.27664725233095</v>
      </c>
      <c r="R3331" t="n">
        <v>5437.11799896171</v>
      </c>
      <c r="S3331" t="n">
        <v>5.640685282842069</v>
      </c>
      <c r="T3331">
        <f>O3331*Q3331</f>
        <v/>
      </c>
      <c r="U3331">
        <f>O3331*P3331</f>
        <v/>
      </c>
    </row>
    <row r="3332">
      <c r="A3332" t="inlineStr">
        <is>
          <t>202606</t>
        </is>
      </c>
      <c r="B3332" t="inlineStr">
        <is>
          <t>Profuturo</t>
        </is>
      </c>
      <c r="C3332" t="inlineStr">
        <is>
          <t>F2</t>
        </is>
      </c>
      <c r="D3332" t="inlineStr">
        <is>
          <t>IN-FONDO2</t>
        </is>
      </c>
      <c r="E3332" t="inlineStr">
        <is>
          <t>5271112E6772</t>
        </is>
      </c>
      <c r="F3332" t="inlineStr">
        <is>
          <t>US4642867729</t>
        </is>
      </c>
      <c r="G3332" t="inlineStr">
        <is>
          <t>TD</t>
        </is>
      </c>
      <c r="H3332" t="inlineStr">
        <is>
          <t>Mayores</t>
        </is>
      </c>
      <c r="I3332" t="inlineStr"/>
      <c r="J3332" t="inlineStr"/>
      <c r="K3332" t="inlineStr"/>
      <c r="L3332" t="inlineStr">
        <is>
          <t>BlackRock - iShares Korea</t>
        </is>
      </c>
      <c r="M3332" t="inlineStr">
        <is>
          <t>BlackRock - iShares Korea</t>
        </is>
      </c>
      <c r="N3332" t="b">
        <v>0</v>
      </c>
      <c r="O3332" t="n">
        <v>58.29023833</v>
      </c>
      <c r="P3332" t="n">
        <v>0.05250819632308765</v>
      </c>
      <c r="Q3332" t="n">
        <v>192.1628556162907</v>
      </c>
      <c r="R3332" t="n">
        <v>11201.21865204696</v>
      </c>
      <c r="S3332" t="n">
        <v>3.060715277951209</v>
      </c>
      <c r="T3332">
        <f>O3332*Q3332</f>
        <v/>
      </c>
      <c r="U3332">
        <f>O3332*P3332</f>
        <v/>
      </c>
    </row>
    <row r="3333">
      <c r="A3333" t="inlineStr">
        <is>
          <t>202606</t>
        </is>
      </c>
      <c r="B3333" t="inlineStr">
        <is>
          <t>Profuturo</t>
        </is>
      </c>
      <c r="C3333" t="inlineStr">
        <is>
          <t>F1</t>
        </is>
      </c>
      <c r="D3333" t="inlineStr">
        <is>
          <t>IN-FONDO1</t>
        </is>
      </c>
      <c r="E3333" t="inlineStr">
        <is>
          <t>5271112E6772</t>
        </is>
      </c>
      <c r="F3333" t="inlineStr">
        <is>
          <t>US4642867729</t>
        </is>
      </c>
      <c r="G3333" t="inlineStr">
        <is>
          <t>TD</t>
        </is>
      </c>
      <c r="H3333" t="inlineStr">
        <is>
          <t>Mayores</t>
        </is>
      </c>
      <c r="I3333" t="inlineStr"/>
      <c r="J3333" t="inlineStr"/>
      <c r="K3333" t="inlineStr"/>
      <c r="L3333" t="inlineStr">
        <is>
          <t>BlackRock - iShares Korea</t>
        </is>
      </c>
      <c r="M3333" t="inlineStr">
        <is>
          <t>BlackRock - iShares Korea</t>
        </is>
      </c>
      <c r="N3333" t="b">
        <v>0</v>
      </c>
      <c r="O3333" t="n">
        <v>58.29023833</v>
      </c>
      <c r="P3333" t="n">
        <v>0.007049764317258619</v>
      </c>
      <c r="Q3333" t="n">
        <v>9.208334513174323</v>
      </c>
      <c r="R3333" t="n">
        <v>536.7560133952959</v>
      </c>
      <c r="S3333" t="n">
        <v>0.4109324422233346</v>
      </c>
      <c r="T3333">
        <f>O3333*Q3333</f>
        <v/>
      </c>
      <c r="U3333">
        <f>O3333*P3333</f>
        <v/>
      </c>
    </row>
    <row r="3334">
      <c r="A3334" t="inlineStr">
        <is>
          <t>202606</t>
        </is>
      </c>
      <c r="B3334" t="inlineStr">
        <is>
          <t>Profuturo</t>
        </is>
      </c>
      <c r="C3334" t="inlineStr">
        <is>
          <t>F2</t>
        </is>
      </c>
      <c r="D3334" t="inlineStr">
        <is>
          <t>IN-FONDO2</t>
        </is>
      </c>
      <c r="E3334" t="inlineStr">
        <is>
          <t>5270194F2029</t>
        </is>
      </c>
      <c r="F3334" t="inlineStr">
        <is>
          <t>LU0106820292</t>
        </is>
      </c>
      <c r="G3334" t="inlineStr">
        <is>
          <t>TD</t>
        </is>
      </c>
      <c r="H3334" t="inlineStr">
        <is>
          <t>Mayores</t>
        </is>
      </c>
      <c r="I3334" t="inlineStr"/>
      <c r="J3334" t="inlineStr"/>
      <c r="K3334" t="inlineStr"/>
      <c r="L3334" t="inlineStr">
        <is>
          <t>Schroders - Emerging Europe</t>
        </is>
      </c>
      <c r="M3334" t="inlineStr">
        <is>
          <t>Schroders - Emerging Europe</t>
        </is>
      </c>
      <c r="N3334" t="b">
        <v>0</v>
      </c>
      <c r="O3334" t="n">
        <v>84.86340337</v>
      </c>
      <c r="P3334" t="n">
        <v>0.003851892402104155</v>
      </c>
      <c r="Q3334" t="n">
        <v>14.09666862218173</v>
      </c>
      <c r="R3334" t="n">
        <v>1196.29127545743</v>
      </c>
      <c r="S3334" t="n">
        <v>0.3268846986576032</v>
      </c>
      <c r="T3334">
        <f>O3334*Q3334</f>
        <v/>
      </c>
      <c r="U3334">
        <f>O3334*P3334</f>
        <v/>
      </c>
    </row>
    <row r="3335">
      <c r="A3335" t="inlineStr">
        <is>
          <t>202606</t>
        </is>
      </c>
      <c r="B3335" t="inlineStr">
        <is>
          <t>Profuturo</t>
        </is>
      </c>
      <c r="C3335" t="inlineStr">
        <is>
          <t>F3</t>
        </is>
      </c>
      <c r="D3335" t="inlineStr">
        <is>
          <t>IN-FONDO3</t>
        </is>
      </c>
      <c r="E3335" t="inlineStr">
        <is>
          <t>5270194F2029</t>
        </is>
      </c>
      <c r="F3335" t="inlineStr">
        <is>
          <t>LU0106820292</t>
        </is>
      </c>
      <c r="G3335" t="inlineStr">
        <is>
          <t>TD</t>
        </is>
      </c>
      <c r="H3335" t="inlineStr">
        <is>
          <t>Mayores</t>
        </is>
      </c>
      <c r="I3335" t="inlineStr"/>
      <c r="J3335" t="inlineStr"/>
      <c r="K3335" t="inlineStr"/>
      <c r="L3335" t="inlineStr">
        <is>
          <t>Schroders - Emerging Europe</t>
        </is>
      </c>
      <c r="M3335" t="inlineStr">
        <is>
          <t>Schroders - Emerging Europe</t>
        </is>
      </c>
      <c r="N3335" t="b">
        <v>0</v>
      </c>
      <c r="O3335" t="n">
        <v>84.86340337</v>
      </c>
      <c r="P3335" t="n">
        <v>0.006944982249405564</v>
      </c>
      <c r="Q3335" t="n">
        <v>6.694344055246916</v>
      </c>
      <c r="R3335" t="n">
        <v>568.1048198579806</v>
      </c>
      <c r="S3335" t="n">
        <v>0.5893748300287943</v>
      </c>
      <c r="T3335">
        <f>O3335*Q3335</f>
        <v/>
      </c>
      <c r="U3335">
        <f>O3335*P3335</f>
        <v/>
      </c>
    </row>
    <row r="3336">
      <c r="A3336" t="inlineStr">
        <is>
          <t>202606</t>
        </is>
      </c>
      <c r="B3336" t="inlineStr">
        <is>
          <t>Profuturo</t>
        </is>
      </c>
      <c r="C3336" t="inlineStr">
        <is>
          <t>F1</t>
        </is>
      </c>
      <c r="D3336" t="inlineStr">
        <is>
          <t>IN-FONDO1</t>
        </is>
      </c>
      <c r="E3336" t="inlineStr">
        <is>
          <t>5270414F9401</t>
        </is>
      </c>
      <c r="F3336" t="inlineStr">
        <is>
          <t>LU1571394011</t>
        </is>
      </c>
      <c r="G3336" t="inlineStr">
        <is>
          <t>TD</t>
        </is>
      </c>
      <c r="H3336" t="inlineStr">
        <is>
          <t>Mayores</t>
        </is>
      </c>
      <c r="I3336" t="inlineStr"/>
      <c r="J3336" t="inlineStr"/>
      <c r="K3336" t="inlineStr"/>
      <c r="L3336" t="inlineStr">
        <is>
          <t>DWS - Invest Latin American Equities - IC</t>
        </is>
      </c>
      <c r="M3336" t="inlineStr">
        <is>
          <t>DWS - Invest Latin American Equities - IC</t>
        </is>
      </c>
      <c r="N3336" t="b">
        <v>0</v>
      </c>
      <c r="O3336" t="n">
        <v>126.37977892</v>
      </c>
      <c r="P3336" t="n">
        <v>1.024644293563854e-07</v>
      </c>
      <c r="Q3336" t="n">
        <v>0.0001338380545439308</v>
      </c>
      <c r="R3336" t="n">
        <v>0.01691442374434488</v>
      </c>
      <c r="S3336" t="n">
        <v>1.294943192922395e-05</v>
      </c>
      <c r="T3336">
        <f>O3336*Q3336</f>
        <v/>
      </c>
      <c r="U3336">
        <f>O3336*P3336</f>
        <v/>
      </c>
    </row>
    <row r="3337">
      <c r="A3337" t="inlineStr">
        <is>
          <t>202606</t>
        </is>
      </c>
      <c r="B3337" t="inlineStr">
        <is>
          <t>Profuturo</t>
        </is>
      </c>
      <c r="C3337" t="inlineStr">
        <is>
          <t>F2</t>
        </is>
      </c>
      <c r="D3337" t="inlineStr">
        <is>
          <t>IN-FONDO2</t>
        </is>
      </c>
      <c r="E3337" t="inlineStr">
        <is>
          <t>5270414F9401</t>
        </is>
      </c>
      <c r="F3337" t="inlineStr">
        <is>
          <t>LU1571394011</t>
        </is>
      </c>
      <c r="G3337" t="inlineStr">
        <is>
          <t>TD</t>
        </is>
      </c>
      <c r="H3337" t="inlineStr">
        <is>
          <t>Mayores</t>
        </is>
      </c>
      <c r="I3337" t="inlineStr"/>
      <c r="J3337" t="inlineStr"/>
      <c r="K3337" t="inlineStr"/>
      <c r="L3337" t="inlineStr">
        <is>
          <t>DWS - Invest Latin American Equities - IC</t>
        </is>
      </c>
      <c r="M3337" t="inlineStr">
        <is>
          <t>DWS - Invest Latin American Equities - IC</t>
        </is>
      </c>
      <c r="N3337" t="b">
        <v>0</v>
      </c>
      <c r="O3337" t="n">
        <v>126.37977892</v>
      </c>
      <c r="P3337" t="n">
        <v>0.003087937642667362</v>
      </c>
      <c r="Q3337" t="n">
        <v>11.30084361932439</v>
      </c>
      <c r="R3337" t="n">
        <v>1428.198118219709</v>
      </c>
      <c r="S3337" t="n">
        <v>0.3902528765990472</v>
      </c>
      <c r="T3337">
        <f>O3337*Q3337</f>
        <v/>
      </c>
      <c r="U3337">
        <f>O3337*P3337</f>
        <v/>
      </c>
    </row>
    <row r="3338">
      <c r="A3338" t="inlineStr">
        <is>
          <t>202606</t>
        </is>
      </c>
      <c r="B3338" t="inlineStr">
        <is>
          <t>Profuturo</t>
        </is>
      </c>
      <c r="C3338" t="inlineStr">
        <is>
          <t>F3</t>
        </is>
      </c>
      <c r="D3338" t="inlineStr">
        <is>
          <t>IN-FONDO3</t>
        </is>
      </c>
      <c r="E3338" t="inlineStr">
        <is>
          <t>5270414F9401</t>
        </is>
      </c>
      <c r="F3338" t="inlineStr">
        <is>
          <t>LU1571394011</t>
        </is>
      </c>
      <c r="G3338" t="inlineStr">
        <is>
          <t>TD</t>
        </is>
      </c>
      <c r="H3338" t="inlineStr">
        <is>
          <t>Mayores</t>
        </is>
      </c>
      <c r="I3338" t="inlineStr"/>
      <c r="J3338" t="inlineStr"/>
      <c r="K3338" t="inlineStr"/>
      <c r="L3338" t="inlineStr">
        <is>
          <t>DWS - Invest Latin American Equities - IC</t>
        </is>
      </c>
      <c r="M3338" t="inlineStr">
        <is>
          <t>DWS - Invest Latin American Equities - IC</t>
        </is>
      </c>
      <c r="N3338" t="b">
        <v>0</v>
      </c>
      <c r="O3338" t="n">
        <v>126.37977892</v>
      </c>
      <c r="P3338" t="n">
        <v>0.005715433221789373</v>
      </c>
      <c r="Q3338" t="n">
        <v>5.509168351686034</v>
      </c>
      <c r="R3338" t="n">
        <v>696.2474783191418</v>
      </c>
      <c r="S3338" t="n">
        <v>0.7223151870017643</v>
      </c>
      <c r="T3338">
        <f>O3338*Q3338</f>
        <v/>
      </c>
      <c r="U3338">
        <f>O3338*P3338</f>
        <v/>
      </c>
    </row>
    <row r="3339">
      <c r="A3339" t="inlineStr">
        <is>
          <t>202606</t>
        </is>
      </c>
      <c r="B3339" t="inlineStr">
        <is>
          <t>Profuturo</t>
        </is>
      </c>
      <c r="C3339" t="inlineStr">
        <is>
          <t>F1</t>
        </is>
      </c>
      <c r="D3339" t="inlineStr">
        <is>
          <t>IN-FONDO1</t>
        </is>
      </c>
      <c r="E3339" t="inlineStr">
        <is>
          <t>5460042E8427</t>
        </is>
      </c>
      <c r="F3339" t="inlineStr">
        <is>
          <t>US4642898427</t>
        </is>
      </c>
      <c r="G3339" t="inlineStr">
        <is>
          <t>TD</t>
        </is>
      </c>
      <c r="H3339" t="inlineStr">
        <is>
          <t>Mayores</t>
        </is>
      </c>
      <c r="I3339" t="inlineStr"/>
      <c r="J3339" t="inlineStr"/>
      <c r="K3339" t="inlineStr"/>
      <c r="L3339" t="inlineStr">
        <is>
          <t>BlackRock - iShares MSCI Peru</t>
        </is>
      </c>
      <c r="M3339" t="inlineStr">
        <is>
          <t>BlackRock - iShares MSCI Peru</t>
        </is>
      </c>
      <c r="N3339" t="b">
        <v>0</v>
      </c>
      <c r="O3339" t="n">
        <v>20.49611631</v>
      </c>
      <c r="P3339" t="n">
        <v>0.01778273207432601</v>
      </c>
      <c r="Q3339" t="n">
        <v>23.22763402141988</v>
      </c>
      <c r="R3339" t="n">
        <v>476.0762885091349</v>
      </c>
      <c r="S3339" t="n">
        <v>0.3644769449049534</v>
      </c>
      <c r="T3339">
        <f>O3339*Q3339</f>
        <v/>
      </c>
      <c r="U3339">
        <f>O3339*P3339</f>
        <v/>
      </c>
    </row>
    <row r="3340">
      <c r="A3340" t="inlineStr">
        <is>
          <t>202606</t>
        </is>
      </c>
      <c r="B3340" t="inlineStr">
        <is>
          <t>Profuturo</t>
        </is>
      </c>
      <c r="C3340" t="inlineStr">
        <is>
          <t>F2</t>
        </is>
      </c>
      <c r="D3340" t="inlineStr">
        <is>
          <t>IN-FONDO2</t>
        </is>
      </c>
      <c r="E3340" t="inlineStr">
        <is>
          <t>5460042E8427</t>
        </is>
      </c>
      <c r="F3340" t="inlineStr">
        <is>
          <t>US4642898427</t>
        </is>
      </c>
      <c r="G3340" t="inlineStr">
        <is>
          <t>TD</t>
        </is>
      </c>
      <c r="H3340" t="inlineStr">
        <is>
          <t>Mayores</t>
        </is>
      </c>
      <c r="I3340" t="inlineStr"/>
      <c r="J3340" t="inlineStr"/>
      <c r="K3340" t="inlineStr"/>
      <c r="L3340" t="inlineStr">
        <is>
          <t>BlackRock - iShares MSCI Peru</t>
        </is>
      </c>
      <c r="M3340" t="inlineStr">
        <is>
          <t>BlackRock - iShares MSCI Peru</t>
        </is>
      </c>
      <c r="N3340" t="b">
        <v>0</v>
      </c>
      <c r="O3340" t="n">
        <v>20.49611631</v>
      </c>
      <c r="P3340" t="n">
        <v>0.03561564202209612</v>
      </c>
      <c r="Q3340" t="n">
        <v>130.3416219719638</v>
      </c>
      <c r="R3340" t="n">
        <v>2671.497043971422</v>
      </c>
      <c r="S3340" t="n">
        <v>0.7299823413402057</v>
      </c>
      <c r="T3340">
        <f>O3340*Q3340</f>
        <v/>
      </c>
      <c r="U3340">
        <f>O3340*P3340</f>
        <v/>
      </c>
    </row>
    <row r="3341">
      <c r="A3341" t="inlineStr">
        <is>
          <t>202606</t>
        </is>
      </c>
      <c r="B3341" t="inlineStr">
        <is>
          <t>Profuturo</t>
        </is>
      </c>
      <c r="C3341" t="inlineStr">
        <is>
          <t>F3</t>
        </is>
      </c>
      <c r="D3341" t="inlineStr">
        <is>
          <t>IN-FONDO3</t>
        </is>
      </c>
      <c r="E3341" t="inlineStr">
        <is>
          <t>5460042E8427</t>
        </is>
      </c>
      <c r="F3341" t="inlineStr">
        <is>
          <t>US4642898427</t>
        </is>
      </c>
      <c r="G3341" t="inlineStr">
        <is>
          <t>TD</t>
        </is>
      </c>
      <c r="H3341" t="inlineStr">
        <is>
          <t>Mayores</t>
        </is>
      </c>
      <c r="I3341" t="inlineStr"/>
      <c r="J3341" t="inlineStr"/>
      <c r="K3341" t="inlineStr"/>
      <c r="L3341" t="inlineStr">
        <is>
          <t>BlackRock - iShares MSCI Peru</t>
        </is>
      </c>
      <c r="M3341" t="inlineStr">
        <is>
          <t>BlackRock - iShares MSCI Peru</t>
        </is>
      </c>
      <c r="N3341" t="b">
        <v>0</v>
      </c>
      <c r="O3341" t="n">
        <v>20.49611631</v>
      </c>
      <c r="P3341" t="n">
        <v>0.07774917921845793</v>
      </c>
      <c r="Q3341" t="n">
        <v>74.94328091997068</v>
      </c>
      <c r="R3341" t="n">
        <v>1536.046202388723</v>
      </c>
      <c r="S3341" t="n">
        <v>1.593556220268549</v>
      </c>
      <c r="T3341">
        <f>O3341*Q3341</f>
        <v/>
      </c>
      <c r="U3341">
        <f>O3341*P3341</f>
        <v/>
      </c>
    </row>
    <row r="3342">
      <c r="A3342" t="inlineStr">
        <is>
          <t>202606</t>
        </is>
      </c>
      <c r="B3342" t="inlineStr">
        <is>
          <t>Profuturo</t>
        </is>
      </c>
      <c r="C3342" t="inlineStr">
        <is>
          <t>F3</t>
        </is>
      </c>
      <c r="D3342" t="inlineStr">
        <is>
          <t>IN-FONDO3</t>
        </is>
      </c>
      <c r="E3342" t="inlineStr">
        <is>
          <t>5275282EY830</t>
        </is>
      </c>
      <c r="F3342" t="inlineStr">
        <is>
          <t>US37954Y8306</t>
        </is>
      </c>
      <c r="G3342" t="inlineStr">
        <is>
          <t>TD</t>
        </is>
      </c>
      <c r="H3342" t="inlineStr">
        <is>
          <t>Mayores</t>
        </is>
      </c>
      <c r="I3342" t="inlineStr"/>
      <c r="J3342" t="inlineStr"/>
      <c r="K3342" t="inlineStr"/>
      <c r="L3342" t="inlineStr">
        <is>
          <t>Global X - Copper Miners ETF</t>
        </is>
      </c>
      <c r="M3342" t="inlineStr">
        <is>
          <t>Global X - Copper Miners ETF</t>
        </is>
      </c>
      <c r="N3342" t="b">
        <v>0</v>
      </c>
      <c r="O3342" t="n">
        <v>73.48258736</v>
      </c>
      <c r="P3342" t="n">
        <v>0.01566812775793546</v>
      </c>
      <c r="Q3342" t="n">
        <v>15.10267904891507</v>
      </c>
      <c r="R3342" t="n">
        <v>1109.783932581943</v>
      </c>
      <c r="S3342" t="n">
        <v>1.151334566740134</v>
      </c>
      <c r="T3342">
        <f>O3342*Q3342</f>
        <v/>
      </c>
      <c r="U3342">
        <f>O3342*P3342</f>
        <v/>
      </c>
    </row>
    <row r="3343">
      <c r="A3343" t="inlineStr">
        <is>
          <t>202606</t>
        </is>
      </c>
      <c r="B3343" t="inlineStr">
        <is>
          <t>Profuturo</t>
        </is>
      </c>
      <c r="C3343" t="inlineStr">
        <is>
          <t>F2</t>
        </is>
      </c>
      <c r="D3343" t="inlineStr">
        <is>
          <t>IN-FONDO2</t>
        </is>
      </c>
      <c r="E3343" t="inlineStr">
        <is>
          <t>5275282EY830</t>
        </is>
      </c>
      <c r="F3343" t="inlineStr">
        <is>
          <t>US37954Y8306</t>
        </is>
      </c>
      <c r="G3343" t="inlineStr">
        <is>
          <t>TD</t>
        </is>
      </c>
      <c r="H3343" t="inlineStr">
        <is>
          <t>Mayores</t>
        </is>
      </c>
      <c r="I3343" t="inlineStr"/>
      <c r="J3343" t="inlineStr"/>
      <c r="K3343" t="inlineStr"/>
      <c r="L3343" t="inlineStr">
        <is>
          <t>Global X - Copper Miners ETF</t>
        </is>
      </c>
      <c r="M3343" t="inlineStr">
        <is>
          <t>Global X - Copper Miners ETF</t>
        </is>
      </c>
      <c r="N3343" t="b">
        <v>0</v>
      </c>
      <c r="O3343" t="n">
        <v>73.48258736</v>
      </c>
      <c r="P3343" t="n">
        <v>0.003955736326300474</v>
      </c>
      <c r="Q3343" t="n">
        <v>14.47670348167646</v>
      </c>
      <c r="R3343" t="n">
        <v>1063.785628277107</v>
      </c>
      <c r="S3343" t="n">
        <v>0.2906777401705</v>
      </c>
      <c r="T3343">
        <f>O3343*Q3343</f>
        <v/>
      </c>
      <c r="U3343">
        <f>O3343*P3343</f>
        <v/>
      </c>
    </row>
    <row r="3344">
      <c r="A3344" t="inlineStr">
        <is>
          <t>202606</t>
        </is>
      </c>
      <c r="B3344" t="inlineStr">
        <is>
          <t>Profuturo</t>
        </is>
      </c>
      <c r="C3344" t="inlineStr">
        <is>
          <t>F2</t>
        </is>
      </c>
      <c r="D3344" t="inlineStr">
        <is>
          <t>IN-FONDO2</t>
        </is>
      </c>
      <c r="E3344" t="inlineStr">
        <is>
          <t>5271112E8851</t>
        </is>
      </c>
      <c r="F3344" t="inlineStr">
        <is>
          <t>US4642888519</t>
        </is>
      </c>
      <c r="G3344" t="inlineStr">
        <is>
          <t>TD</t>
        </is>
      </c>
      <c r="H3344" t="inlineStr">
        <is>
          <t>Mayores</t>
        </is>
      </c>
      <c r="I3344" t="inlineStr"/>
      <c r="J3344" t="inlineStr"/>
      <c r="K3344" t="inlineStr"/>
      <c r="L3344" t="inlineStr">
        <is>
          <t>BlackRock - iShares US Oil &amp; Gas Exploration and Production</t>
        </is>
      </c>
      <c r="M3344" t="inlineStr">
        <is>
          <t>BlackRock - iShares US Oil &amp; Gas Exploration and Production</t>
        </is>
      </c>
      <c r="N3344" t="b">
        <v>0</v>
      </c>
      <c r="O3344" t="n">
        <v>243.5435075</v>
      </c>
      <c r="P3344" t="n">
        <v>2.826290296794068e-08</v>
      </c>
      <c r="Q3344" t="n">
        <v>0.0001034329975630413</v>
      </c>
      <c r="R3344" t="n">
        <v>0.02519043501774203</v>
      </c>
      <c r="S3344" t="n">
        <v>6.883246520944433e-06</v>
      </c>
      <c r="T3344">
        <f>O3344*Q3344</f>
        <v/>
      </c>
      <c r="U3344">
        <f>O3344*P3344</f>
        <v/>
      </c>
    </row>
    <row r="3345">
      <c r="A3345" t="inlineStr">
        <is>
          <t>202606</t>
        </is>
      </c>
      <c r="B3345" t="inlineStr">
        <is>
          <t>Profuturo</t>
        </is>
      </c>
      <c r="C3345" t="inlineStr">
        <is>
          <t>F1</t>
        </is>
      </c>
      <c r="D3345" t="inlineStr">
        <is>
          <t>IN-FONDO1</t>
        </is>
      </c>
      <c r="E3345" t="inlineStr">
        <is>
          <t>15515123CH47</t>
        </is>
      </c>
      <c r="F3345" t="inlineStr">
        <is>
          <t>USP32133CH47</t>
        </is>
      </c>
      <c r="G3345" t="inlineStr">
        <is>
          <t>BU</t>
        </is>
      </c>
      <c r="H3345" t="inlineStr">
        <is>
          <t>Mayores</t>
        </is>
      </c>
      <c r="I3345" t="inlineStr"/>
      <c r="J3345" t="inlineStr"/>
      <c r="K3345" t="inlineStr"/>
      <c r="L3345" t="inlineStr"/>
      <c r="M3345" t="inlineStr">
        <is>
          <t>nan</t>
        </is>
      </c>
      <c r="N3345" t="b">
        <v>0</v>
      </c>
      <c r="O3345" t="n">
        <v>0.11</v>
      </c>
      <c r="P3345" t="n">
        <v>0.003603547680200816</v>
      </c>
      <c r="Q3345" t="n">
        <v>4.706919406117949</v>
      </c>
      <c r="R3345" t="n">
        <v>0.5177611346729744</v>
      </c>
      <c r="S3345" t="n">
        <v>0.0003963902448220898</v>
      </c>
      <c r="T3345">
        <f>O3345*Q3345</f>
        <v/>
      </c>
      <c r="U3345">
        <f>O3345*P3345</f>
        <v/>
      </c>
    </row>
    <row r="3346">
      <c r="A3346" t="inlineStr">
        <is>
          <t>202606</t>
        </is>
      </c>
      <c r="B3346" t="inlineStr">
        <is>
          <t>Profuturo</t>
        </is>
      </c>
      <c r="C3346" t="inlineStr">
        <is>
          <t>F1</t>
        </is>
      </c>
      <c r="D3346" t="inlineStr">
        <is>
          <t>IN-FONDO1</t>
        </is>
      </c>
      <c r="E3346" t="inlineStr">
        <is>
          <t>1551192MAD04</t>
        </is>
      </c>
      <c r="F3346" t="inlineStr">
        <is>
          <t>USP1400MAD04</t>
        </is>
      </c>
      <c r="G3346" t="inlineStr">
        <is>
          <t>BU</t>
        </is>
      </c>
      <c r="H3346" t="inlineStr">
        <is>
          <t>Mayores</t>
        </is>
      </c>
      <c r="I3346" t="inlineStr"/>
      <c r="J3346" t="inlineStr"/>
      <c r="K3346" t="inlineStr"/>
      <c r="L3346" t="inlineStr"/>
      <c r="M3346" t="inlineStr">
        <is>
          <t>nan</t>
        </is>
      </c>
      <c r="N3346" t="b">
        <v>0</v>
      </c>
      <c r="O3346" t="n">
        <v>1.26</v>
      </c>
      <c r="P3346" t="n">
        <v>0.01111927473150244</v>
      </c>
      <c r="Q3346" t="n">
        <v>14.52388997188158</v>
      </c>
      <c r="R3346" t="n">
        <v>18.30010136457079</v>
      </c>
      <c r="S3346" t="n">
        <v>0.01401028616169307</v>
      </c>
      <c r="T3346">
        <f>O3346*Q3346</f>
        <v/>
      </c>
      <c r="U3346">
        <f>O3346*P3346</f>
        <v/>
      </c>
    </row>
    <row r="3347">
      <c r="A3347" t="inlineStr">
        <is>
          <t>202606</t>
        </is>
      </c>
      <c r="B3347" t="inlineStr">
        <is>
          <t>Profuturo</t>
        </is>
      </c>
      <c r="C3347" t="inlineStr">
        <is>
          <t>F1</t>
        </is>
      </c>
      <c r="D3347" t="inlineStr">
        <is>
          <t>IN-FONDO1</t>
        </is>
      </c>
      <c r="E3347" t="inlineStr">
        <is>
          <t>1552782BAB48</t>
        </is>
      </c>
      <c r="F3347" t="inlineStr">
        <is>
          <t>USP1S81BAB48</t>
        </is>
      </c>
      <c r="G3347" t="inlineStr">
        <is>
          <t>BU</t>
        </is>
      </c>
      <c r="H3347" t="inlineStr">
        <is>
          <t>Mayores</t>
        </is>
      </c>
      <c r="I3347" t="inlineStr"/>
      <c r="J3347" t="inlineStr"/>
      <c r="K3347" t="inlineStr"/>
      <c r="L3347" t="inlineStr"/>
      <c r="M3347" t="inlineStr">
        <is>
          <t>nan</t>
        </is>
      </c>
      <c r="N3347" t="b">
        <v>0</v>
      </c>
      <c r="O3347" t="n">
        <v>0.77</v>
      </c>
      <c r="P3347" t="n">
        <v>0.003329573638018606</v>
      </c>
      <c r="Q3347" t="n">
        <v>4.349057140827163</v>
      </c>
      <c r="R3347" t="n">
        <v>3.348773998436916</v>
      </c>
      <c r="S3347" t="n">
        <v>0.002563771701274327</v>
      </c>
      <c r="T3347">
        <f>O3347*Q3347</f>
        <v/>
      </c>
      <c r="U3347">
        <f>O3347*P3347</f>
        <v/>
      </c>
    </row>
    <row r="3348">
      <c r="A3348" t="inlineStr">
        <is>
          <t>202606</t>
        </is>
      </c>
      <c r="B3348" t="inlineStr">
        <is>
          <t>Profuturo</t>
        </is>
      </c>
      <c r="C3348" t="inlineStr">
        <is>
          <t>F1</t>
        </is>
      </c>
      <c r="D3348" t="inlineStr">
        <is>
          <t>IN-FONDO1</t>
        </is>
      </c>
      <c r="E3348" t="inlineStr">
        <is>
          <t>59509428AJ82</t>
        </is>
      </c>
      <c r="F3348" t="inlineStr">
        <is>
          <t>US279158AJ82</t>
        </is>
      </c>
      <c r="G3348" t="inlineStr">
        <is>
          <t>BU</t>
        </is>
      </c>
      <c r="H3348" t="inlineStr">
        <is>
          <t>Mayores</t>
        </is>
      </c>
      <c r="I3348" t="inlineStr"/>
      <c r="J3348" t="inlineStr"/>
      <c r="K3348" t="inlineStr"/>
      <c r="L3348" t="inlineStr">
        <is>
          <t>Ecopetrol</t>
        </is>
      </c>
      <c r="M3348" t="inlineStr">
        <is>
          <t>Ecopetrol</t>
        </is>
      </c>
      <c r="N3348" t="b">
        <v>0</v>
      </c>
      <c r="O3348" t="n">
        <v>226.35</v>
      </c>
      <c r="P3348" t="n">
        <v>1.018057347051371e-07</v>
      </c>
      <c r="Q3348" t="n">
        <v>0.0001329776739102288</v>
      </c>
      <c r="R3348" t="n">
        <v>0.03009949648958029</v>
      </c>
      <c r="S3348" t="n">
        <v>2.304372805050779e-05</v>
      </c>
      <c r="T3348">
        <f>O3348*Q3348</f>
        <v/>
      </c>
      <c r="U3348">
        <f>O3348*P3348</f>
        <v/>
      </c>
    </row>
    <row r="3349">
      <c r="A3349" t="inlineStr">
        <is>
          <t>202606</t>
        </is>
      </c>
      <c r="B3349" t="inlineStr">
        <is>
          <t>Profuturo</t>
        </is>
      </c>
      <c r="C3349" t="inlineStr">
        <is>
          <t>F2</t>
        </is>
      </c>
      <c r="D3349" t="inlineStr">
        <is>
          <t>IN-FONDO2</t>
        </is>
      </c>
      <c r="E3349" t="inlineStr">
        <is>
          <t>59509428AQ26</t>
        </is>
      </c>
      <c r="F3349" t="inlineStr">
        <is>
          <t>US279158AQ26</t>
        </is>
      </c>
      <c r="G3349" t="inlineStr">
        <is>
          <t>BU</t>
        </is>
      </c>
      <c r="H3349" t="inlineStr">
        <is>
          <t>Mayores</t>
        </is>
      </c>
      <c r="I3349" t="inlineStr"/>
      <c r="J3349" t="inlineStr"/>
      <c r="K3349" t="inlineStr"/>
      <c r="L3349" t="inlineStr">
        <is>
          <t>Ecopetrol</t>
        </is>
      </c>
      <c r="M3349" t="inlineStr">
        <is>
          <t>Ecopetrol</t>
        </is>
      </c>
      <c r="N3349" t="b">
        <v>0</v>
      </c>
      <c r="O3349" t="n">
        <v>226.35</v>
      </c>
      <c r="P3349" t="n">
        <v>3.192050228450041e-08</v>
      </c>
      <c r="Q3349" t="n">
        <v>0.000116818616925123</v>
      </c>
      <c r="R3349" t="n">
        <v>0.0264418939410016</v>
      </c>
      <c r="S3349" t="n">
        <v>7.225205692096668e-06</v>
      </c>
      <c r="T3349">
        <f>O3349*Q3349</f>
        <v/>
      </c>
      <c r="U3349">
        <f>O3349*P3349</f>
        <v/>
      </c>
    </row>
    <row r="3350">
      <c r="A3350" t="inlineStr">
        <is>
          <t>202606</t>
        </is>
      </c>
      <c r="B3350" t="inlineStr">
        <is>
          <t>Profuturo</t>
        </is>
      </c>
      <c r="C3350" t="inlineStr">
        <is>
          <t>F1</t>
        </is>
      </c>
      <c r="D3350" t="inlineStr">
        <is>
          <t>IN-FONDO1</t>
        </is>
      </c>
      <c r="E3350" t="inlineStr">
        <is>
          <t>59509428AE95</t>
        </is>
      </c>
      <c r="F3350" t="inlineStr">
        <is>
          <t>US279158AE95</t>
        </is>
      </c>
      <c r="G3350" t="inlineStr">
        <is>
          <t>BU</t>
        </is>
      </c>
      <c r="H3350" t="inlineStr">
        <is>
          <t>Mayores</t>
        </is>
      </c>
      <c r="I3350" t="inlineStr"/>
      <c r="J3350" t="inlineStr"/>
      <c r="K3350" t="inlineStr"/>
      <c r="L3350" t="inlineStr">
        <is>
          <t>Ecopetrol</t>
        </is>
      </c>
      <c r="M3350" t="inlineStr">
        <is>
          <t>Ecopetrol</t>
        </is>
      </c>
      <c r="N3350" t="b">
        <v>0</v>
      </c>
      <c r="O3350" t="n">
        <v>226.35</v>
      </c>
      <c r="P3350" t="n">
        <v>0.0001752877976488096</v>
      </c>
      <c r="Q3350" t="n">
        <v>0.2289592395133452</v>
      </c>
      <c r="R3350" t="n">
        <v>51.82492386384568</v>
      </c>
      <c r="S3350" t="n">
        <v>0.03967639299780804</v>
      </c>
      <c r="T3350">
        <f>O3350*Q3350</f>
        <v/>
      </c>
      <c r="U3350">
        <f>O3350*P3350</f>
        <v/>
      </c>
    </row>
    <row r="3351">
      <c r="A3351" t="inlineStr">
        <is>
          <t>202606</t>
        </is>
      </c>
      <c r="B3351" t="inlineStr">
        <is>
          <t>Profuturo</t>
        </is>
      </c>
      <c r="C3351" t="inlineStr">
        <is>
          <t>F1</t>
        </is>
      </c>
      <c r="D3351" t="inlineStr">
        <is>
          <t>IN-FONDO1</t>
        </is>
      </c>
      <c r="E3351" t="inlineStr">
        <is>
          <t>59509428AS81</t>
        </is>
      </c>
      <c r="F3351" t="inlineStr">
        <is>
          <t>US279158AS81</t>
        </is>
      </c>
      <c r="G3351" t="inlineStr">
        <is>
          <t>BU</t>
        </is>
      </c>
      <c r="H3351" t="inlineStr">
        <is>
          <t>Mayores</t>
        </is>
      </c>
      <c r="I3351" t="inlineStr"/>
      <c r="J3351" t="inlineStr"/>
      <c r="K3351" t="inlineStr"/>
      <c r="L3351" t="inlineStr">
        <is>
          <t>Ecopetrol</t>
        </is>
      </c>
      <c r="M3351" t="inlineStr">
        <is>
          <t>Ecopetrol</t>
        </is>
      </c>
      <c r="N3351" t="b">
        <v>0</v>
      </c>
      <c r="O3351" t="n">
        <v>226.35</v>
      </c>
      <c r="P3351" t="n">
        <v>0.001675663572630487</v>
      </c>
      <c r="Q3351" t="n">
        <v>2.188735681638002</v>
      </c>
      <c r="R3351" t="n">
        <v>495.4203215387617</v>
      </c>
      <c r="S3351" t="n">
        <v>0.3792864496649108</v>
      </c>
      <c r="T3351">
        <f>O3351*Q3351</f>
        <v/>
      </c>
      <c r="U3351">
        <f>O3351*P3351</f>
        <v/>
      </c>
    </row>
    <row r="3352">
      <c r="A3352" t="inlineStr">
        <is>
          <t>202606</t>
        </is>
      </c>
      <c r="B3352" t="inlineStr">
        <is>
          <t>Profuturo</t>
        </is>
      </c>
      <c r="C3352" t="inlineStr">
        <is>
          <t>F2</t>
        </is>
      </c>
      <c r="D3352" t="inlineStr">
        <is>
          <t>IN-FONDO2</t>
        </is>
      </c>
      <c r="E3352" t="inlineStr">
        <is>
          <t>2100022V2H78</t>
        </is>
      </c>
      <c r="F3352" t="inlineStr">
        <is>
          <t>US05971V2H78</t>
        </is>
      </c>
      <c r="G3352" t="inlineStr">
        <is>
          <t>BU</t>
        </is>
      </c>
      <c r="H3352" t="inlineStr">
        <is>
          <t>Mayores</t>
        </is>
      </c>
      <c r="I3352" t="inlineStr"/>
      <c r="J3352" t="inlineStr"/>
      <c r="K3352" t="inlineStr"/>
      <c r="L3352" t="inlineStr"/>
      <c r="M3352" t="inlineStr">
        <is>
          <t>nan</t>
        </is>
      </c>
      <c r="N3352" t="b">
        <v>0</v>
      </c>
      <c r="O3352" t="n">
        <v>0.44</v>
      </c>
      <c r="P3352" t="n">
        <v>3.986742808916856e-08</v>
      </c>
      <c r="Q3352" t="n">
        <v>0.0001459017708502629</v>
      </c>
      <c r="R3352" t="n">
        <v>6.419677917411566e-05</v>
      </c>
      <c r="S3352" t="n">
        <v>1.754166835923417e-08</v>
      </c>
      <c r="T3352">
        <f>O3352*Q3352</f>
        <v/>
      </c>
      <c r="U3352">
        <f>O3352*P3352</f>
        <v/>
      </c>
    </row>
    <row r="3353">
      <c r="A3353" t="inlineStr">
        <is>
          <t>202606</t>
        </is>
      </c>
      <c r="B3353" t="inlineStr">
        <is>
          <t>Profuturo</t>
        </is>
      </c>
      <c r="C3353" t="inlineStr">
        <is>
          <t>F2</t>
        </is>
      </c>
      <c r="D3353" t="inlineStr">
        <is>
          <t>IN-FONDO2</t>
        </is>
      </c>
      <c r="E3353" t="inlineStr">
        <is>
          <t>2100022V2J35</t>
        </is>
      </c>
      <c r="F3353" t="inlineStr">
        <is>
          <t>US05971V2J35</t>
        </is>
      </c>
      <c r="G3353" t="inlineStr">
        <is>
          <t>BU</t>
        </is>
      </c>
      <c r="H3353" t="inlineStr">
        <is>
          <t>Mayores</t>
        </is>
      </c>
      <c r="I3353" t="inlineStr"/>
      <c r="J3353" t="inlineStr"/>
      <c r="K3353" t="inlineStr"/>
      <c r="L3353" t="inlineStr"/>
      <c r="M3353" t="inlineStr">
        <is>
          <t>nan</t>
        </is>
      </c>
      <c r="N3353" t="b">
        <v>0</v>
      </c>
      <c r="O3353" t="n">
        <v>0.44</v>
      </c>
      <c r="P3353" t="n">
        <v>4.120345614350046e-08</v>
      </c>
      <c r="Q3353" t="n">
        <v>0.0001507911973413992</v>
      </c>
      <c r="R3353" t="n">
        <v>6.634812683021565e-05</v>
      </c>
      <c r="S3353" t="n">
        <v>1.81295207031402e-08</v>
      </c>
      <c r="T3353">
        <f>O3353*Q3353</f>
        <v/>
      </c>
      <c r="U3353">
        <f>O3353*P3353</f>
        <v/>
      </c>
    </row>
    <row r="3354">
      <c r="A3354" t="inlineStr">
        <is>
          <t>202606</t>
        </is>
      </c>
      <c r="B3354" t="inlineStr">
        <is>
          <t>Profuturo</t>
        </is>
      </c>
      <c r="C3354" t="inlineStr">
        <is>
          <t>F2</t>
        </is>
      </c>
      <c r="D3354" t="inlineStr">
        <is>
          <t>IN-FONDO2</t>
        </is>
      </c>
      <c r="E3354" t="inlineStr">
        <is>
          <t>2220082PAB78</t>
        </is>
      </c>
      <c r="F3354" t="inlineStr">
        <is>
          <t>USP6680PAB78</t>
        </is>
      </c>
      <c r="G3354" t="inlineStr">
        <is>
          <t>BU</t>
        </is>
      </c>
      <c r="H3354" t="inlineStr">
        <is>
          <t>Mayores</t>
        </is>
      </c>
      <c r="I3354" t="inlineStr"/>
      <c r="J3354" t="inlineStr"/>
      <c r="K3354" t="inlineStr"/>
      <c r="L3354" t="inlineStr"/>
      <c r="M3354" t="inlineStr">
        <is>
          <t>nan</t>
        </is>
      </c>
      <c r="N3354" t="b">
        <v>0</v>
      </c>
      <c r="O3354" t="n">
        <v>32.13</v>
      </c>
      <c r="P3354" t="n">
        <v>0.001729884800191385</v>
      </c>
      <c r="Q3354" t="n">
        <v>6.330813594254606</v>
      </c>
      <c r="R3354" t="n">
        <v>203.4090407834005</v>
      </c>
      <c r="S3354" t="n">
        <v>0.05558119863014922</v>
      </c>
      <c r="T3354">
        <f>O3354*Q3354</f>
        <v/>
      </c>
      <c r="U3354">
        <f>O3354*P3354</f>
        <v/>
      </c>
    </row>
    <row r="3355">
      <c r="A3355" t="inlineStr">
        <is>
          <t>202606</t>
        </is>
      </c>
      <c r="B3355" t="inlineStr">
        <is>
          <t>Profuturo</t>
        </is>
      </c>
      <c r="C3355" t="inlineStr">
        <is>
          <t>F1</t>
        </is>
      </c>
      <c r="D3355" t="inlineStr">
        <is>
          <t>IN-FONDO1</t>
        </is>
      </c>
      <c r="E3355" t="inlineStr">
        <is>
          <t>2220082PAB78</t>
        </is>
      </c>
      <c r="F3355" t="inlineStr">
        <is>
          <t>USP6680PAB78</t>
        </is>
      </c>
      <c r="G3355" t="inlineStr">
        <is>
          <t>BU</t>
        </is>
      </c>
      <c r="H3355" t="inlineStr">
        <is>
          <t>Mayores</t>
        </is>
      </c>
      <c r="I3355" t="inlineStr"/>
      <c r="J3355" t="inlineStr"/>
      <c r="K3355" t="inlineStr"/>
      <c r="L3355" t="inlineStr"/>
      <c r="M3355" t="inlineStr">
        <is>
          <t>nan</t>
        </is>
      </c>
      <c r="N3355" t="b">
        <v>0</v>
      </c>
      <c r="O3355" t="n">
        <v>32.13</v>
      </c>
      <c r="P3355" t="n">
        <v>0.01142605345055239</v>
      </c>
      <c r="Q3355" t="n">
        <v>14.92460139135689</v>
      </c>
      <c r="R3355" t="n">
        <v>479.527442704297</v>
      </c>
      <c r="S3355" t="n">
        <v>0.3671190973662483</v>
      </c>
      <c r="T3355">
        <f>O3355*Q3355</f>
        <v/>
      </c>
      <c r="U3355">
        <f>O3355*P3355</f>
        <v/>
      </c>
    </row>
    <row r="3356">
      <c r="A3356" t="inlineStr">
        <is>
          <t>202606</t>
        </is>
      </c>
      <c r="B3356" t="inlineStr">
        <is>
          <t>Profuturo</t>
        </is>
      </c>
      <c r="C3356" t="inlineStr">
        <is>
          <t>F2</t>
        </is>
      </c>
      <c r="D3356" t="inlineStr">
        <is>
          <t>IN-FONDO2</t>
        </is>
      </c>
      <c r="E3356" t="inlineStr">
        <is>
          <t>2220292FAB50</t>
        </is>
      </c>
      <c r="F3356" t="inlineStr">
        <is>
          <t>USP0091FAB50</t>
        </is>
      </c>
      <c r="G3356" t="inlineStr">
        <is>
          <t>BU</t>
        </is>
      </c>
      <c r="H3356" t="inlineStr">
        <is>
          <t>Mayores</t>
        </is>
      </c>
      <c r="I3356" t="inlineStr"/>
      <c r="J3356" t="inlineStr"/>
      <c r="K3356" t="inlineStr"/>
      <c r="L3356" t="inlineStr"/>
      <c r="M3356" t="inlineStr">
        <is>
          <t>nan</t>
        </is>
      </c>
      <c r="N3356" t="b">
        <v>0</v>
      </c>
      <c r="O3356" t="n">
        <v>140.61</v>
      </c>
      <c r="P3356" t="n">
        <v>0.007610779933039264</v>
      </c>
      <c r="Q3356" t="n">
        <v>27.85296978020414</v>
      </c>
      <c r="R3356" t="n">
        <v>3916.406080794505</v>
      </c>
      <c r="S3356" t="n">
        <v>1.070151766384651</v>
      </c>
      <c r="T3356">
        <f>O3356*Q3356</f>
        <v/>
      </c>
      <c r="U3356">
        <f>O3356*P3356</f>
        <v/>
      </c>
    </row>
    <row r="3357">
      <c r="A3357" t="inlineStr">
        <is>
          <t>202606</t>
        </is>
      </c>
      <c r="B3357" t="inlineStr">
        <is>
          <t>Profuturo</t>
        </is>
      </c>
      <c r="C3357" t="inlineStr">
        <is>
          <t>F1</t>
        </is>
      </c>
      <c r="D3357" t="inlineStr">
        <is>
          <t>IN-FONDO1</t>
        </is>
      </c>
      <c r="E3357" t="inlineStr">
        <is>
          <t>2220292FAB50</t>
        </is>
      </c>
      <c r="F3357" t="inlineStr">
        <is>
          <t>USP0091FAB50</t>
        </is>
      </c>
      <c r="G3357" t="inlineStr">
        <is>
          <t>BU</t>
        </is>
      </c>
      <c r="H3357" t="inlineStr">
        <is>
          <t>Mayores</t>
        </is>
      </c>
      <c r="I3357" t="inlineStr"/>
      <c r="J3357" t="inlineStr"/>
      <c r="K3357" t="inlineStr"/>
      <c r="L3357" t="inlineStr"/>
      <c r="M3357" t="inlineStr">
        <is>
          <t>nan</t>
        </is>
      </c>
      <c r="N3357" t="b">
        <v>0</v>
      </c>
      <c r="O3357" t="n">
        <v>140.61</v>
      </c>
      <c r="P3357" t="n">
        <v>0.0237786685476874</v>
      </c>
      <c r="Q3357" t="n">
        <v>31.05946871570716</v>
      </c>
      <c r="R3357" t="n">
        <v>4367.271896115584</v>
      </c>
      <c r="S3357" t="n">
        <v>3.343518584490326</v>
      </c>
      <c r="T3357">
        <f>O3357*Q3357</f>
        <v/>
      </c>
      <c r="U3357">
        <f>O3357*P3357</f>
        <v/>
      </c>
    </row>
    <row r="3358">
      <c r="A3358" t="inlineStr">
        <is>
          <t>202606</t>
        </is>
      </c>
      <c r="B3358" t="inlineStr">
        <is>
          <t>Profuturo</t>
        </is>
      </c>
      <c r="C3358" t="inlineStr">
        <is>
          <t>F2</t>
        </is>
      </c>
      <c r="D3358" t="inlineStr">
        <is>
          <t>IN-FONDO2</t>
        </is>
      </c>
      <c r="E3358" t="inlineStr">
        <is>
          <t>25210529AF09</t>
        </is>
      </c>
      <c r="F3358" t="inlineStr">
        <is>
          <t>USP42009AF09</t>
        </is>
      </c>
      <c r="G3358" t="inlineStr">
        <is>
          <t>BU</t>
        </is>
      </c>
      <c r="H3358" t="inlineStr">
        <is>
          <t>Mayores</t>
        </is>
      </c>
      <c r="I3358" t="inlineStr"/>
      <c r="J3358" t="inlineStr"/>
      <c r="K3358" t="inlineStr"/>
      <c r="L3358" t="inlineStr"/>
      <c r="M3358" t="inlineStr">
        <is>
          <t>nan</t>
        </is>
      </c>
      <c r="N3358" t="b">
        <v>0</v>
      </c>
      <c r="O3358" t="n">
        <v>0.31</v>
      </c>
      <c r="P3358" t="n">
        <v>0.001339918302496056</v>
      </c>
      <c r="Q3358" t="n">
        <v>4.903663529325248</v>
      </c>
      <c r="R3358" t="n">
        <v>1.520135694090827</v>
      </c>
      <c r="S3358" t="n">
        <v>0.0004153746737737774</v>
      </c>
      <c r="T3358">
        <f>O3358*Q3358</f>
        <v/>
      </c>
      <c r="U3358">
        <f>O3358*P3358</f>
        <v/>
      </c>
    </row>
    <row r="3359">
      <c r="A3359" t="inlineStr">
        <is>
          <t>202606</t>
        </is>
      </c>
      <c r="B3359" t="inlineStr">
        <is>
          <t>Profuturo</t>
        </is>
      </c>
      <c r="C3359" t="inlineStr">
        <is>
          <t>F1</t>
        </is>
      </c>
      <c r="D3359" t="inlineStr">
        <is>
          <t>IN-FONDO1</t>
        </is>
      </c>
      <c r="E3359" t="inlineStr">
        <is>
          <t>25210529AF09</t>
        </is>
      </c>
      <c r="F3359" t="inlineStr">
        <is>
          <t>USP42009AF09</t>
        </is>
      </c>
      <c r="G3359" t="inlineStr">
        <is>
          <t>BU</t>
        </is>
      </c>
      <c r="H3359" t="inlineStr">
        <is>
          <t>Mayores</t>
        </is>
      </c>
      <c r="I3359" t="inlineStr"/>
      <c r="J3359" t="inlineStr"/>
      <c r="K3359" t="inlineStr"/>
      <c r="L3359" t="inlineStr"/>
      <c r="M3359" t="inlineStr">
        <is>
          <t>nan</t>
        </is>
      </c>
      <c r="N3359" t="b">
        <v>0</v>
      </c>
      <c r="O3359" t="n">
        <v>0.31</v>
      </c>
      <c r="P3359" t="n">
        <v>0.003063154179336241</v>
      </c>
      <c r="Q3359" t="n">
        <v>4.001062600022425</v>
      </c>
      <c r="R3359" t="n">
        <v>1.240329406006952</v>
      </c>
      <c r="S3359" t="n">
        <v>0.0009495777955942349</v>
      </c>
      <c r="T3359">
        <f>O3359*Q3359</f>
        <v/>
      </c>
      <c r="U3359">
        <f>O3359*P3359</f>
        <v/>
      </c>
    </row>
    <row r="3360">
      <c r="A3360" t="inlineStr">
        <is>
          <t>202606</t>
        </is>
      </c>
      <c r="B3360" t="inlineStr">
        <is>
          <t>Profuturo</t>
        </is>
      </c>
      <c r="C3360" t="inlineStr">
        <is>
          <t>F1</t>
        </is>
      </c>
      <c r="D3360" t="inlineStr">
        <is>
          <t>IN-FONDO1</t>
        </is>
      </c>
      <c r="E3360" t="inlineStr">
        <is>
          <t>27211723AE14</t>
        </is>
      </c>
      <c r="F3360" t="inlineStr">
        <is>
          <t>USP56243AE14</t>
        </is>
      </c>
      <c r="G3360" t="inlineStr">
        <is>
          <t>BU</t>
        </is>
      </c>
      <c r="H3360" t="inlineStr">
        <is>
          <t>Mayores</t>
        </is>
      </c>
      <c r="I3360" t="inlineStr"/>
      <c r="J3360" t="inlineStr"/>
      <c r="K3360" t="inlineStr"/>
      <c r="L3360" t="inlineStr"/>
      <c r="M3360" t="inlineStr">
        <is>
          <t>nan</t>
        </is>
      </c>
      <c r="N3360" t="b">
        <v>0</v>
      </c>
      <c r="O3360" t="n">
        <v>23.09</v>
      </c>
      <c r="P3360" t="n">
        <v>0.0008291038932687033</v>
      </c>
      <c r="Q3360" t="n">
        <v>1.082967550660223</v>
      </c>
      <c r="R3360" t="n">
        <v>25.00572074474454</v>
      </c>
      <c r="S3360" t="n">
        <v>0.01914400889557436</v>
      </c>
      <c r="T3360">
        <f>O3360*Q3360</f>
        <v/>
      </c>
      <c r="U3360">
        <f>O3360*P3360</f>
        <v/>
      </c>
    </row>
    <row r="3361">
      <c r="A3361" t="inlineStr">
        <is>
          <t>202606</t>
        </is>
      </c>
      <c r="B3361" t="inlineStr">
        <is>
          <t>Profuturo</t>
        </is>
      </c>
      <c r="C3361" t="inlineStr">
        <is>
          <t>F2</t>
        </is>
      </c>
      <c r="D3361" t="inlineStr">
        <is>
          <t>IN-FONDO2</t>
        </is>
      </c>
      <c r="E3361" t="inlineStr">
        <is>
          <t>22204327AE63</t>
        </is>
      </c>
      <c r="F3361" t="inlineStr">
        <is>
          <t>USP98047AE63</t>
        </is>
      </c>
      <c r="G3361" t="inlineStr">
        <is>
          <t>BU</t>
        </is>
      </c>
      <c r="H3361" t="inlineStr">
        <is>
          <t>Mayores</t>
        </is>
      </c>
      <c r="I3361" t="inlineStr"/>
      <c r="J3361" t="inlineStr"/>
      <c r="K3361" t="inlineStr"/>
      <c r="L3361" t="inlineStr"/>
      <c r="M3361" t="inlineStr">
        <is>
          <t>nan</t>
        </is>
      </c>
      <c r="N3361" t="b">
        <v>0</v>
      </c>
      <c r="O3361" t="n">
        <v>113.85</v>
      </c>
      <c r="P3361" t="n">
        <v>0.00519410818212301</v>
      </c>
      <c r="Q3361" t="n">
        <v>19.00874016915776</v>
      </c>
      <c r="R3361" t="n">
        <v>2164.145068258611</v>
      </c>
      <c r="S3361" t="n">
        <v>0.5913492165347046</v>
      </c>
      <c r="T3361">
        <f>O3361*Q3361</f>
        <v/>
      </c>
      <c r="U3361">
        <f>O3361*P3361</f>
        <v/>
      </c>
    </row>
    <row r="3362">
      <c r="A3362" t="inlineStr">
        <is>
          <t>202606</t>
        </is>
      </c>
      <c r="B3362" t="inlineStr">
        <is>
          <t>Profuturo</t>
        </is>
      </c>
      <c r="C3362" t="inlineStr">
        <is>
          <t>F1</t>
        </is>
      </c>
      <c r="D3362" t="inlineStr">
        <is>
          <t>IN-FONDO1</t>
        </is>
      </c>
      <c r="E3362" t="inlineStr">
        <is>
          <t>22204327AE63</t>
        </is>
      </c>
      <c r="F3362" t="inlineStr">
        <is>
          <t>USP98047AE63</t>
        </is>
      </c>
      <c r="G3362" t="inlineStr">
        <is>
          <t>BU</t>
        </is>
      </c>
      <c r="H3362" t="inlineStr">
        <is>
          <t>Mayores</t>
        </is>
      </c>
      <c r="I3362" t="inlineStr"/>
      <c r="J3362" t="inlineStr"/>
      <c r="K3362" t="inlineStr"/>
      <c r="L3362" t="inlineStr"/>
      <c r="M3362" t="inlineStr">
        <is>
          <t>nan</t>
        </is>
      </c>
      <c r="N3362" t="b">
        <v>0</v>
      </c>
      <c r="O3362" t="n">
        <v>113.85</v>
      </c>
      <c r="P3362" t="n">
        <v>0.01097823422195065</v>
      </c>
      <c r="Q3362" t="n">
        <v>14.3396642114995</v>
      </c>
      <c r="R3362" t="n">
        <v>1632.570770479218</v>
      </c>
      <c r="S3362" t="n">
        <v>1.249871966169081</v>
      </c>
      <c r="T3362">
        <f>O3362*Q3362</f>
        <v/>
      </c>
      <c r="U3362">
        <f>O3362*P3362</f>
        <v/>
      </c>
    </row>
    <row r="3363">
      <c r="A3363" t="inlineStr">
        <is>
          <t>202606</t>
        </is>
      </c>
      <c r="B3363" t="inlineStr">
        <is>
          <t>Profuturo</t>
        </is>
      </c>
      <c r="C3363" t="inlineStr">
        <is>
          <t>F1</t>
        </is>
      </c>
      <c r="D3363" t="inlineStr">
        <is>
          <t>IN-FONDO1</t>
        </is>
      </c>
      <c r="E3363" t="inlineStr">
        <is>
          <t>595132FRAZ03</t>
        </is>
      </c>
      <c r="F3363" t="inlineStr">
        <is>
          <t>USP9379RAZ03</t>
        </is>
      </c>
      <c r="G3363" t="inlineStr">
        <is>
          <t>BU</t>
        </is>
      </c>
      <c r="H3363" t="inlineStr">
        <is>
          <t>Mayores</t>
        </is>
      </c>
      <c r="I3363" t="inlineStr"/>
      <c r="J3363" t="inlineStr"/>
      <c r="K3363" t="inlineStr"/>
      <c r="L3363" t="inlineStr">
        <is>
          <t>Emp. Públicas Medellin</t>
        </is>
      </c>
      <c r="M3363" t="inlineStr">
        <is>
          <t>Emp. Públicas Medellin</t>
        </is>
      </c>
      <c r="N3363" t="b">
        <v>0</v>
      </c>
      <c r="O3363" t="n">
        <v>32.63</v>
      </c>
      <c r="P3363" t="n">
        <v>0.0001158775983649102</v>
      </c>
      <c r="Q3363" t="n">
        <v>0.1513582072119945</v>
      </c>
      <c r="R3363" t="n">
        <v>4.938818301327382</v>
      </c>
      <c r="S3363" t="n">
        <v>0.00378108603464702</v>
      </c>
      <c r="T3363">
        <f>O3363*Q3363</f>
        <v/>
      </c>
      <c r="U3363">
        <f>O3363*P3363</f>
        <v/>
      </c>
    </row>
    <row r="3364">
      <c r="A3364" t="inlineStr">
        <is>
          <t>202606</t>
        </is>
      </c>
      <c r="B3364" t="inlineStr">
        <is>
          <t>Profuturo</t>
        </is>
      </c>
      <c r="C3364" t="inlineStr">
        <is>
          <t>F2</t>
        </is>
      </c>
      <c r="D3364" t="inlineStr">
        <is>
          <t>IN-FONDO2</t>
        </is>
      </c>
      <c r="E3364" t="inlineStr">
        <is>
          <t>595132FRAZ03</t>
        </is>
      </c>
      <c r="F3364" t="inlineStr">
        <is>
          <t>USP9379RAZ03</t>
        </is>
      </c>
      <c r="G3364" t="inlineStr">
        <is>
          <t>BU</t>
        </is>
      </c>
      <c r="H3364" t="inlineStr">
        <is>
          <t>Mayores</t>
        </is>
      </c>
      <c r="I3364" t="inlineStr"/>
      <c r="J3364" t="inlineStr"/>
      <c r="K3364" t="inlineStr"/>
      <c r="L3364" t="inlineStr">
        <is>
          <t>Emp. Públicas Medellin</t>
        </is>
      </c>
      <c r="M3364" t="inlineStr">
        <is>
          <t>Emp. Públicas Medellin</t>
        </is>
      </c>
      <c r="N3364" t="b">
        <v>0</v>
      </c>
      <c r="O3364" t="n">
        <v>32.63</v>
      </c>
      <c r="P3364" t="n">
        <v>3.336602152187803e-05</v>
      </c>
      <c r="Q3364" t="n">
        <v>0.1221087453994205</v>
      </c>
      <c r="R3364" t="n">
        <v>3.98440836238309</v>
      </c>
      <c r="S3364" t="n">
        <v>0.00108873328225888</v>
      </c>
      <c r="T3364">
        <f>O3364*Q3364</f>
        <v/>
      </c>
      <c r="U3364">
        <f>O3364*P3364</f>
        <v/>
      </c>
    </row>
    <row r="3365">
      <c r="A3365" t="inlineStr">
        <is>
          <t>202606</t>
        </is>
      </c>
      <c r="B3365" t="inlineStr">
        <is>
          <t>Profuturo</t>
        </is>
      </c>
      <c r="C3365" t="inlineStr">
        <is>
          <t>F1</t>
        </is>
      </c>
      <c r="D3365" t="inlineStr">
        <is>
          <t>IN-FONDO1</t>
        </is>
      </c>
      <c r="E3365" t="inlineStr">
        <is>
          <t>2220111KEA71</t>
        </is>
      </c>
      <c r="F3365" t="inlineStr">
        <is>
          <t>USP0161KEA71</t>
        </is>
      </c>
      <c r="G3365" t="inlineStr">
        <is>
          <t>BU</t>
        </is>
      </c>
      <c r="H3365" t="inlineStr">
        <is>
          <t>Mayores</t>
        </is>
      </c>
      <c r="I3365" t="inlineStr"/>
      <c r="J3365" t="inlineStr"/>
      <c r="K3365" t="inlineStr"/>
      <c r="L3365" t="inlineStr"/>
      <c r="M3365" t="inlineStr">
        <is>
          <t>nan</t>
        </is>
      </c>
      <c r="N3365" t="b">
        <v>0</v>
      </c>
      <c r="O3365" t="n">
        <v>35.74</v>
      </c>
      <c r="P3365" t="n">
        <v>0.01923448599929693</v>
      </c>
      <c r="Q3365" t="n">
        <v>25.12390106955638</v>
      </c>
      <c r="R3365" t="n">
        <v>897.9282242259451</v>
      </c>
      <c r="S3365" t="n">
        <v>0.6874405296148722</v>
      </c>
      <c r="T3365">
        <f>O3365*Q3365</f>
        <v/>
      </c>
      <c r="U3365">
        <f>O3365*P3365</f>
        <v/>
      </c>
    </row>
    <row r="3366">
      <c r="A3366" t="inlineStr">
        <is>
          <t>202606</t>
        </is>
      </c>
      <c r="B3366" t="inlineStr">
        <is>
          <t>Profuturo</t>
        </is>
      </c>
      <c r="C3366" t="inlineStr">
        <is>
          <t>F2</t>
        </is>
      </c>
      <c r="D3366" t="inlineStr">
        <is>
          <t>IN-FONDO2</t>
        </is>
      </c>
      <c r="E3366" t="inlineStr">
        <is>
          <t>2220111KEA71</t>
        </is>
      </c>
      <c r="F3366" t="inlineStr">
        <is>
          <t>USP0161KEA71</t>
        </is>
      </c>
      <c r="G3366" t="inlineStr">
        <is>
          <t>BU</t>
        </is>
      </c>
      <c r="H3366" t="inlineStr">
        <is>
          <t>Mayores</t>
        </is>
      </c>
      <c r="I3366" t="inlineStr"/>
      <c r="J3366" t="inlineStr"/>
      <c r="K3366" t="inlineStr"/>
      <c r="L3366" t="inlineStr"/>
      <c r="M3366" t="inlineStr">
        <is>
          <t>nan</t>
        </is>
      </c>
      <c r="N3366" t="b">
        <v>0</v>
      </c>
      <c r="O3366" t="n">
        <v>35.74</v>
      </c>
      <c r="P3366" t="n">
        <v>0.007206462105225186</v>
      </c>
      <c r="Q3366" t="n">
        <v>26.37329853247616</v>
      </c>
      <c r="R3366" t="n">
        <v>942.581689550698</v>
      </c>
      <c r="S3366" t="n">
        <v>0.2575589556407482</v>
      </c>
      <c r="T3366">
        <f>O3366*Q3366</f>
        <v/>
      </c>
      <c r="U3366">
        <f>O3366*P3366</f>
        <v/>
      </c>
    </row>
    <row r="3367">
      <c r="A3367" t="inlineStr">
        <is>
          <t>202606</t>
        </is>
      </c>
      <c r="B3367" t="inlineStr">
        <is>
          <t>Profuturo</t>
        </is>
      </c>
      <c r="C3367" t="inlineStr">
        <is>
          <t>F1</t>
        </is>
      </c>
      <c r="D3367" t="inlineStr">
        <is>
          <t>IN-FONDO1</t>
        </is>
      </c>
      <c r="E3367" t="inlineStr">
        <is>
          <t>27020219AB41</t>
        </is>
      </c>
      <c r="F3367" t="inlineStr">
        <is>
          <t>US224939AB41</t>
        </is>
      </c>
      <c r="G3367" t="inlineStr">
        <is>
          <t>BU</t>
        </is>
      </c>
      <c r="H3367" t="inlineStr">
        <is>
          <t>Mayores</t>
        </is>
      </c>
      <c r="I3367" t="inlineStr"/>
      <c r="J3367" t="inlineStr"/>
      <c r="K3367" t="inlineStr"/>
      <c r="L3367" t="inlineStr"/>
      <c r="M3367" t="inlineStr">
        <is>
          <t>nan</t>
        </is>
      </c>
      <c r="N3367" t="b">
        <v>0</v>
      </c>
      <c r="O3367" t="n">
        <v>0.47</v>
      </c>
      <c r="P3367" t="n">
        <v>0.01196914661752255</v>
      </c>
      <c r="Q3367" t="n">
        <v>15.63398447541794</v>
      </c>
      <c r="R3367" t="n">
        <v>7.347972703446434</v>
      </c>
      <c r="S3367" t="n">
        <v>0.005625498910235599</v>
      </c>
      <c r="T3367">
        <f>O3367*Q3367</f>
        <v/>
      </c>
      <c r="U3367">
        <f>O3367*P3367</f>
        <v/>
      </c>
    </row>
    <row r="3368">
      <c r="A3368" t="inlineStr">
        <is>
          <t>202606</t>
        </is>
      </c>
      <c r="B3368" t="inlineStr">
        <is>
          <t>Profuturo</t>
        </is>
      </c>
      <c r="C3368" t="inlineStr">
        <is>
          <t>F2</t>
        </is>
      </c>
      <c r="D3368" t="inlineStr">
        <is>
          <t>IN-FONDO2</t>
        </is>
      </c>
      <c r="E3368" t="inlineStr">
        <is>
          <t>27020219AB41</t>
        </is>
      </c>
      <c r="F3368" t="inlineStr">
        <is>
          <t>US224939AB41</t>
        </is>
      </c>
      <c r="G3368" t="inlineStr">
        <is>
          <t>BU</t>
        </is>
      </c>
      <c r="H3368" t="inlineStr">
        <is>
          <t>Mayores</t>
        </is>
      </c>
      <c r="I3368" t="inlineStr"/>
      <c r="J3368" t="inlineStr"/>
      <c r="K3368" t="inlineStr"/>
      <c r="L3368" t="inlineStr"/>
      <c r="M3368" t="inlineStr">
        <is>
          <t>nan</t>
        </is>
      </c>
      <c r="N3368" t="b">
        <v>0</v>
      </c>
      <c r="O3368" t="n">
        <v>0.47</v>
      </c>
      <c r="P3368" t="n">
        <v>0.0126589367439234</v>
      </c>
      <c r="Q3368" t="n">
        <v>46.32757558097104</v>
      </c>
      <c r="R3368" t="n">
        <v>21.77396052305639</v>
      </c>
      <c r="S3368" t="n">
        <v>0.005949700269643997</v>
      </c>
      <c r="T3368">
        <f>O3368*Q3368</f>
        <v/>
      </c>
      <c r="U3368">
        <f>O3368*P3368</f>
        <v/>
      </c>
    </row>
    <row r="3369">
      <c r="A3369" t="inlineStr">
        <is>
          <t>202606</t>
        </is>
      </c>
      <c r="B3369" t="inlineStr">
        <is>
          <t>Profuturo</t>
        </is>
      </c>
      <c r="C3369" t="inlineStr">
        <is>
          <t>F2</t>
        </is>
      </c>
      <c r="D3369" t="inlineStr">
        <is>
          <t>IN-FONDO2</t>
        </is>
      </c>
      <c r="E3369" t="inlineStr">
        <is>
          <t>25210511905A</t>
        </is>
      </c>
      <c r="F3369" t="inlineStr">
        <is>
          <t>PEP16880M049</t>
        </is>
      </c>
      <c r="G3369" t="inlineStr">
        <is>
          <t>BU</t>
        </is>
      </c>
      <c r="H3369" t="inlineStr">
        <is>
          <t>Mayores</t>
        </is>
      </c>
      <c r="I3369" t="inlineStr"/>
      <c r="J3369" t="inlineStr"/>
      <c r="K3369" t="inlineStr"/>
      <c r="L3369" t="inlineStr">
        <is>
          <t>Mi Vivienda</t>
        </is>
      </c>
      <c r="M3369" t="inlineStr">
        <is>
          <t>Mi Vivienda</t>
        </is>
      </c>
      <c r="N3369" t="b">
        <v>0</v>
      </c>
      <c r="O3369" t="n">
        <v>0.31</v>
      </c>
      <c r="P3369" t="n">
        <v>5.831603390144574e-05</v>
      </c>
      <c r="Q3369" t="n">
        <v>0.2134176450047079</v>
      </c>
      <c r="R3369" t="n">
        <v>0.06615946995145947</v>
      </c>
      <c r="S3369" t="n">
        <v>1.807797050944818e-05</v>
      </c>
      <c r="T3369">
        <f>O3369*Q3369</f>
        <v/>
      </c>
      <c r="U3369">
        <f>O3369*P3369</f>
        <v/>
      </c>
    </row>
    <row r="3370">
      <c r="A3370" t="inlineStr">
        <is>
          <t>202606</t>
        </is>
      </c>
      <c r="B3370" t="inlineStr">
        <is>
          <t>Profuturo</t>
        </is>
      </c>
      <c r="C3370" t="inlineStr">
        <is>
          <t>F1</t>
        </is>
      </c>
      <c r="D3370" t="inlineStr">
        <is>
          <t>IN-FONDO1</t>
        </is>
      </c>
      <c r="E3370" t="inlineStr">
        <is>
          <t>25210512006A</t>
        </is>
      </c>
      <c r="F3370" t="inlineStr">
        <is>
          <t>PEP16880M056</t>
        </is>
      </c>
      <c r="G3370" t="inlineStr">
        <is>
          <t>BU</t>
        </is>
      </c>
      <c r="H3370" t="inlineStr">
        <is>
          <t>Mayores</t>
        </is>
      </c>
      <c r="I3370" t="inlineStr"/>
      <c r="J3370" t="inlineStr"/>
      <c r="K3370" t="inlineStr"/>
      <c r="L3370" t="inlineStr">
        <is>
          <t>Mi Vivienda</t>
        </is>
      </c>
      <c r="M3370" t="inlineStr">
        <is>
          <t>Mi Vivienda</t>
        </is>
      </c>
      <c r="N3370" t="b">
        <v>0</v>
      </c>
      <c r="O3370" t="n">
        <v>0.31</v>
      </c>
      <c r="P3370" t="n">
        <v>0.0001360846564509915</v>
      </c>
      <c r="Q3370" t="n">
        <v>0.1777524726100948</v>
      </c>
      <c r="R3370" t="n">
        <v>0.0551032665091294</v>
      </c>
      <c r="S3370" t="n">
        <v>4.218624349980738e-05</v>
      </c>
      <c r="T3370">
        <f>O3370*Q3370</f>
        <v/>
      </c>
      <c r="U3370">
        <f>O3370*P3370</f>
        <v/>
      </c>
    </row>
    <row r="3371">
      <c r="A3371" t="inlineStr">
        <is>
          <t>202606</t>
        </is>
      </c>
      <c r="B3371" t="inlineStr">
        <is>
          <t>Profuturo</t>
        </is>
      </c>
      <c r="C3371" t="inlineStr">
        <is>
          <t>F2</t>
        </is>
      </c>
      <c r="D3371" t="inlineStr">
        <is>
          <t>IN-FONDO2</t>
        </is>
      </c>
      <c r="E3371" t="inlineStr">
        <is>
          <t>2223041GAR67</t>
        </is>
      </c>
      <c r="F3371" t="inlineStr">
        <is>
          <t>USP9T36GAR67</t>
        </is>
      </c>
      <c r="G3371" t="inlineStr">
        <is>
          <t>BU</t>
        </is>
      </c>
      <c r="H3371" t="inlineStr">
        <is>
          <t>Mayores</t>
        </is>
      </c>
      <c r="I3371" t="inlineStr"/>
      <c r="J3371" t="inlineStr"/>
      <c r="K3371" t="inlineStr"/>
      <c r="L3371" t="inlineStr">
        <is>
          <t>Telefónica</t>
        </is>
      </c>
      <c r="M3371" t="inlineStr">
        <is>
          <t>Telefónica</t>
        </is>
      </c>
      <c r="N3371" t="b">
        <v>0</v>
      </c>
      <c r="O3371" t="n">
        <v>2.4</v>
      </c>
      <c r="P3371" t="n">
        <v>6.060758879786241e-06</v>
      </c>
      <c r="Q3371" t="n">
        <v>0.02218039877765563</v>
      </c>
      <c r="R3371" t="n">
        <v>0.05323295706637351</v>
      </c>
      <c r="S3371" t="n">
        <v>1.454582131148698e-05</v>
      </c>
      <c r="T3371">
        <f>O3371*Q3371</f>
        <v/>
      </c>
      <c r="U3371">
        <f>O3371*P3371</f>
        <v/>
      </c>
    </row>
    <row r="3372">
      <c r="A3372" t="inlineStr">
        <is>
          <t>202606</t>
        </is>
      </c>
      <c r="B3372" t="inlineStr">
        <is>
          <t>Profuturo</t>
        </is>
      </c>
      <c r="C3372" t="inlineStr">
        <is>
          <t>F1</t>
        </is>
      </c>
      <c r="D3372" t="inlineStr">
        <is>
          <t>IN-FONDO1</t>
        </is>
      </c>
      <c r="E3372" t="inlineStr">
        <is>
          <t>3021012171A1</t>
        </is>
      </c>
      <c r="F3372" t="inlineStr">
        <is>
          <t>PAL1801171A1</t>
        </is>
      </c>
      <c r="G3372" t="inlineStr">
        <is>
          <t>BU</t>
        </is>
      </c>
      <c r="H3372" t="inlineStr">
        <is>
          <t>Mayores</t>
        </is>
      </c>
      <c r="I3372" t="inlineStr"/>
      <c r="J3372" t="inlineStr"/>
      <c r="K3372" t="inlineStr"/>
      <c r="L3372" t="inlineStr">
        <is>
          <t>InRetail Peru</t>
        </is>
      </c>
      <c r="M3372" t="inlineStr">
        <is>
          <t>InRetail Peru</t>
        </is>
      </c>
      <c r="N3372" t="b">
        <v>0</v>
      </c>
      <c r="O3372" t="n">
        <v>23.09</v>
      </c>
      <c r="P3372" t="n">
        <v>0.001524487845782228</v>
      </c>
      <c r="Q3372" t="n">
        <v>1.99127139766427</v>
      </c>
      <c r="R3372" t="n">
        <v>45.978456572068</v>
      </c>
      <c r="S3372" t="n">
        <v>0.03520042435911166</v>
      </c>
      <c r="T3372">
        <f>O3372*Q3372</f>
        <v/>
      </c>
      <c r="U3372">
        <f>O3372*P3372</f>
        <v/>
      </c>
    </row>
    <row r="3373">
      <c r="A3373" t="inlineStr">
        <is>
          <t>202606</t>
        </is>
      </c>
      <c r="B3373" t="inlineStr">
        <is>
          <t>Profuturo</t>
        </is>
      </c>
      <c r="C3373" t="inlineStr">
        <is>
          <t>F2</t>
        </is>
      </c>
      <c r="D3373" t="inlineStr">
        <is>
          <t>IN-FONDO2</t>
        </is>
      </c>
      <c r="E3373" t="inlineStr">
        <is>
          <t>3021012171A1</t>
        </is>
      </c>
      <c r="F3373" t="inlineStr">
        <is>
          <t>PAL1801171A1</t>
        </is>
      </c>
      <c r="G3373" t="inlineStr">
        <is>
          <t>BU</t>
        </is>
      </c>
      <c r="H3373" t="inlineStr">
        <is>
          <t>Mayores</t>
        </is>
      </c>
      <c r="I3373" t="inlineStr"/>
      <c r="J3373" t="inlineStr"/>
      <c r="K3373" t="inlineStr"/>
      <c r="L3373" t="inlineStr">
        <is>
          <t>InRetail Peru</t>
        </is>
      </c>
      <c r="M3373" t="inlineStr">
        <is>
          <t>InRetail Peru</t>
        </is>
      </c>
      <c r="N3373" t="b">
        <v>0</v>
      </c>
      <c r="O3373" t="n">
        <v>23.09</v>
      </c>
      <c r="P3373" t="n">
        <v>0.02037631593403221</v>
      </c>
      <c r="Q3373" t="n">
        <v>74.57066383942222</v>
      </c>
      <c r="R3373" t="n">
        <v>1721.836628052259</v>
      </c>
      <c r="S3373" t="n">
        <v>0.4704891349168038</v>
      </c>
      <c r="T3373">
        <f>O3373*Q3373</f>
        <v/>
      </c>
      <c r="U3373">
        <f>O3373*P3373</f>
        <v/>
      </c>
    </row>
    <row r="3374">
      <c r="A3374" t="inlineStr">
        <is>
          <t>202606</t>
        </is>
      </c>
      <c r="B3374" t="inlineStr">
        <is>
          <t>Profuturo</t>
        </is>
      </c>
      <c r="C3374" t="inlineStr">
        <is>
          <t>F3</t>
        </is>
      </c>
      <c r="D3374" t="inlineStr">
        <is>
          <t>IN-FONDO3</t>
        </is>
      </c>
      <c r="E3374" t="inlineStr">
        <is>
          <t>3021012171A1</t>
        </is>
      </c>
      <c r="F3374" t="inlineStr">
        <is>
          <t>PAL1801171A1</t>
        </is>
      </c>
      <c r="G3374" t="inlineStr">
        <is>
          <t>BU</t>
        </is>
      </c>
      <c r="H3374" t="inlineStr">
        <is>
          <t>Mayores</t>
        </is>
      </c>
      <c r="I3374" t="inlineStr"/>
      <c r="J3374" t="inlineStr"/>
      <c r="K3374" t="inlineStr"/>
      <c r="L3374" t="inlineStr">
        <is>
          <t>InRetail Peru</t>
        </is>
      </c>
      <c r="M3374" t="inlineStr">
        <is>
          <t>InRetail Peru</t>
        </is>
      </c>
      <c r="N3374" t="b">
        <v>0</v>
      </c>
      <c r="O3374" t="n">
        <v>23.09</v>
      </c>
      <c r="P3374" t="n">
        <v>0.03781304539598316</v>
      </c>
      <c r="Q3374" t="n">
        <v>36.44840642739554</v>
      </c>
      <c r="R3374" t="n">
        <v>841.593704408563</v>
      </c>
      <c r="S3374" t="n">
        <v>0.8731032181932511</v>
      </c>
      <c r="T3374">
        <f>O3374*Q3374</f>
        <v/>
      </c>
      <c r="U3374">
        <f>O3374*P3374</f>
        <v/>
      </c>
    </row>
    <row r="3375">
      <c r="A3375" t="inlineStr">
        <is>
          <t>202606</t>
        </is>
      </c>
      <c r="B3375" t="inlineStr">
        <is>
          <t>Profuturo</t>
        </is>
      </c>
      <c r="C3375" t="inlineStr">
        <is>
          <t>F2</t>
        </is>
      </c>
      <c r="D3375" t="inlineStr">
        <is>
          <t>IN-FONDO2</t>
        </is>
      </c>
      <c r="E3375" t="inlineStr">
        <is>
          <t>300013200002</t>
        </is>
      </c>
      <c r="F3375" t="inlineStr">
        <is>
          <t>PAL2400671A3</t>
        </is>
      </c>
      <c r="G3375" t="inlineStr">
        <is>
          <t>BU</t>
        </is>
      </c>
      <c r="H3375" t="inlineStr">
        <is>
          <t>Mayores</t>
        </is>
      </c>
      <c r="I3375" t="inlineStr"/>
      <c r="J3375" t="inlineStr"/>
      <c r="K3375" t="inlineStr"/>
      <c r="L3375" t="inlineStr">
        <is>
          <t>Intergroup</t>
        </is>
      </c>
      <c r="M3375" t="inlineStr">
        <is>
          <t>Intergroup</t>
        </is>
      </c>
      <c r="N3375" t="b">
        <v>0</v>
      </c>
      <c r="O3375" t="n">
        <v>0.34</v>
      </c>
      <c r="P3375" t="n">
        <v>1.424460670071578e-09</v>
      </c>
      <c r="Q3375" t="n">
        <v>5.213060993178546e-06</v>
      </c>
      <c r="R3375" t="n">
        <v>1.772440737680706e-06</v>
      </c>
      <c r="S3375" t="n">
        <v>4.843166278243366e-10</v>
      </c>
      <c r="T3375">
        <f>O3375*Q3375</f>
        <v/>
      </c>
      <c r="U3375">
        <f>O3375*P3375</f>
        <v/>
      </c>
    </row>
    <row r="3376">
      <c r="A3376" t="inlineStr">
        <is>
          <t>202606</t>
        </is>
      </c>
      <c r="B3376" t="inlineStr">
        <is>
          <t>Profuturo</t>
        </is>
      </c>
      <c r="C3376" t="inlineStr">
        <is>
          <t>F1</t>
        </is>
      </c>
      <c r="D3376" t="inlineStr">
        <is>
          <t>IN-FONDO1</t>
        </is>
      </c>
      <c r="E3376" t="inlineStr">
        <is>
          <t>302012200001</t>
        </is>
      </c>
      <c r="F3376" t="inlineStr">
        <is>
          <t>BMG2519Y1084</t>
        </is>
      </c>
      <c r="G3376" t="inlineStr">
        <is>
          <t>BU</t>
        </is>
      </c>
      <c r="H3376" t="inlineStr">
        <is>
          <t>Mayores</t>
        </is>
      </c>
      <c r="I3376" t="inlineStr"/>
      <c r="J3376" t="inlineStr"/>
      <c r="K3376" t="inlineStr"/>
      <c r="L3376" t="inlineStr">
        <is>
          <t>Credicorp*</t>
        </is>
      </c>
      <c r="M3376" t="inlineStr">
        <is>
          <t>Credicorp</t>
        </is>
      </c>
      <c r="N3376" t="b">
        <v>0</v>
      </c>
      <c r="O3376" t="n">
        <v>0.47</v>
      </c>
      <c r="P3376" t="n">
        <v>0.003406040365315229</v>
      </c>
      <c r="Q3376" t="n">
        <v>4.448937246372137</v>
      </c>
      <c r="R3376" t="n">
        <v>2.091000505794904</v>
      </c>
      <c r="S3376" t="n">
        <v>0.001600838971698158</v>
      </c>
      <c r="T3376">
        <f>O3376*Q3376</f>
        <v/>
      </c>
      <c r="U3376">
        <f>O3376*P3376</f>
        <v/>
      </c>
    </row>
    <row r="3377">
      <c r="A3377" t="inlineStr">
        <is>
          <t>202606</t>
        </is>
      </c>
      <c r="B3377" t="inlineStr">
        <is>
          <t>Profuturo</t>
        </is>
      </c>
      <c r="C3377" t="inlineStr">
        <is>
          <t>F2</t>
        </is>
      </c>
      <c r="D3377" t="inlineStr">
        <is>
          <t>IN-FONDO2</t>
        </is>
      </c>
      <c r="E3377" t="inlineStr">
        <is>
          <t>302012200001</t>
        </is>
      </c>
      <c r="F3377" t="inlineStr">
        <is>
          <t>BMG2519Y1084</t>
        </is>
      </c>
      <c r="G3377" t="inlineStr">
        <is>
          <t>BU</t>
        </is>
      </c>
      <c r="H3377" t="inlineStr">
        <is>
          <t>Mayores</t>
        </is>
      </c>
      <c r="I3377" t="inlineStr"/>
      <c r="J3377" t="inlineStr"/>
      <c r="K3377" t="inlineStr"/>
      <c r="L3377" t="inlineStr">
        <is>
          <t>Credicorp*</t>
        </is>
      </c>
      <c r="M3377" t="inlineStr">
        <is>
          <t>Credicorp</t>
        </is>
      </c>
      <c r="N3377" t="b">
        <v>0</v>
      </c>
      <c r="O3377" t="n">
        <v>0.47</v>
      </c>
      <c r="P3377" t="n">
        <v>0.03778011749694313</v>
      </c>
      <c r="Q3377" t="n">
        <v>138.2628955498785</v>
      </c>
      <c r="R3377" t="n">
        <v>64.98356090844287</v>
      </c>
      <c r="S3377" t="n">
        <v>0.01775665522356327</v>
      </c>
      <c r="T3377">
        <f>O3377*Q3377</f>
        <v/>
      </c>
      <c r="U3377">
        <f>O3377*P3377</f>
        <v/>
      </c>
    </row>
    <row r="3378">
      <c r="A3378" t="inlineStr">
        <is>
          <t>202606</t>
        </is>
      </c>
      <c r="B3378" t="inlineStr">
        <is>
          <t>Profuturo</t>
        </is>
      </c>
      <c r="C3378" t="inlineStr">
        <is>
          <t>F3</t>
        </is>
      </c>
      <c r="D3378" t="inlineStr">
        <is>
          <t>IN-FONDO3</t>
        </is>
      </c>
      <c r="E3378" t="inlineStr">
        <is>
          <t>302012200001</t>
        </is>
      </c>
      <c r="F3378" t="inlineStr">
        <is>
          <t>BMG2519Y1084</t>
        </is>
      </c>
      <c r="G3378" t="inlineStr">
        <is>
          <t>BU</t>
        </is>
      </c>
      <c r="H3378" t="inlineStr">
        <is>
          <t>Mayores</t>
        </is>
      </c>
      <c r="I3378" t="inlineStr"/>
      <c r="J3378" t="inlineStr"/>
      <c r="K3378" t="inlineStr"/>
      <c r="L3378" t="inlineStr">
        <is>
          <t>Credicorp*</t>
        </is>
      </c>
      <c r="M3378" t="inlineStr">
        <is>
          <t>Credicorp</t>
        </is>
      </c>
      <c r="N3378" t="b">
        <v>0</v>
      </c>
      <c r="O3378" t="n">
        <v>0.47</v>
      </c>
      <c r="P3378" t="n">
        <v>0.07201172692326949</v>
      </c>
      <c r="Q3378" t="n">
        <v>69.41288814353916</v>
      </c>
      <c r="R3378" t="n">
        <v>32.62405742746341</v>
      </c>
      <c r="S3378" t="n">
        <v>0.03384551165393666</v>
      </c>
      <c r="T3378">
        <f>O3378*Q3378</f>
        <v/>
      </c>
      <c r="U3378">
        <f>O3378*P3378</f>
        <v/>
      </c>
    </row>
    <row r="3379">
      <c r="A3379" t="inlineStr">
        <is>
          <t>202606</t>
        </is>
      </c>
      <c r="B3379" t="inlineStr">
        <is>
          <t>Profuturo</t>
        </is>
      </c>
      <c r="C3379" t="inlineStr">
        <is>
          <t>F1</t>
        </is>
      </c>
      <c r="D3379" t="inlineStr">
        <is>
          <t>IN-FONDO1</t>
        </is>
      </c>
      <c r="E3379" t="inlineStr">
        <is>
          <t>302029100001</t>
        </is>
      </c>
      <c r="F3379" t="inlineStr">
        <is>
          <t>PEP736581005</t>
        </is>
      </c>
      <c r="G3379" t="inlineStr">
        <is>
          <t>BU</t>
        </is>
      </c>
      <c r="H3379" t="inlineStr">
        <is>
          <t>Mayores</t>
        </is>
      </c>
      <c r="I3379" t="inlineStr"/>
      <c r="J3379" t="inlineStr"/>
      <c r="K3379" t="inlineStr"/>
      <c r="L3379" t="inlineStr">
        <is>
          <t>Aenza</t>
        </is>
      </c>
      <c r="M3379" t="inlineStr">
        <is>
          <t>Aenza</t>
        </is>
      </c>
      <c r="N3379" t="b">
        <v>0</v>
      </c>
      <c r="O3379" t="n">
        <v>140.61</v>
      </c>
      <c r="P3379" t="n">
        <v>0.0006192736958682259</v>
      </c>
      <c r="Q3379" t="n">
        <v>0.8088893600037226</v>
      </c>
      <c r="R3379" t="n">
        <v>113.7379329101234</v>
      </c>
      <c r="S3379" t="n">
        <v>0.08707607437603125</v>
      </c>
      <c r="T3379">
        <f>O3379*Q3379</f>
        <v/>
      </c>
      <c r="U3379">
        <f>O3379*P3379</f>
        <v/>
      </c>
    </row>
    <row r="3380">
      <c r="A3380" t="inlineStr">
        <is>
          <t>202606</t>
        </is>
      </c>
      <c r="B3380" t="inlineStr">
        <is>
          <t>Profuturo</t>
        </is>
      </c>
      <c r="C3380" t="inlineStr">
        <is>
          <t>F3</t>
        </is>
      </c>
      <c r="D3380" t="inlineStr">
        <is>
          <t>IN-FONDO3</t>
        </is>
      </c>
      <c r="E3380" t="inlineStr">
        <is>
          <t>302029100001</t>
        </is>
      </c>
      <c r="F3380" t="inlineStr">
        <is>
          <t>PEP736581005</t>
        </is>
      </c>
      <c r="G3380" t="inlineStr">
        <is>
          <t>BU</t>
        </is>
      </c>
      <c r="H3380" t="inlineStr">
        <is>
          <t>Mayores</t>
        </is>
      </c>
      <c r="I3380" t="inlineStr"/>
      <c r="J3380" t="inlineStr"/>
      <c r="K3380" t="inlineStr"/>
      <c r="L3380" t="inlineStr">
        <is>
          <t>Aenza</t>
        </is>
      </c>
      <c r="M3380" t="inlineStr">
        <is>
          <t>Aenza</t>
        </is>
      </c>
      <c r="N3380" t="b">
        <v>0</v>
      </c>
      <c r="O3380" t="n">
        <v>140.61</v>
      </c>
      <c r="P3380" t="n">
        <v>0.01423221215104796</v>
      </c>
      <c r="Q3380" t="n">
        <v>13.71858435124664</v>
      </c>
      <c r="R3380" t="n">
        <v>1928.97014562879</v>
      </c>
      <c r="S3380" t="n">
        <v>2.001191350558853</v>
      </c>
      <c r="T3380">
        <f>O3380*Q3380</f>
        <v/>
      </c>
      <c r="U3380">
        <f>O3380*P3380</f>
        <v/>
      </c>
    </row>
    <row r="3381">
      <c r="A3381" t="inlineStr">
        <is>
          <t>202606</t>
        </is>
      </c>
      <c r="B3381" t="inlineStr">
        <is>
          <t>Profuturo</t>
        </is>
      </c>
      <c r="C3381" t="inlineStr">
        <is>
          <t>F2</t>
        </is>
      </c>
      <c r="D3381" t="inlineStr">
        <is>
          <t>IN-FONDO2</t>
        </is>
      </c>
      <c r="E3381" t="inlineStr">
        <is>
          <t>302029100001</t>
        </is>
      </c>
      <c r="F3381" t="inlineStr">
        <is>
          <t>PEP736581005</t>
        </is>
      </c>
      <c r="G3381" t="inlineStr">
        <is>
          <t>BU</t>
        </is>
      </c>
      <c r="H3381" t="inlineStr">
        <is>
          <t>Mayores</t>
        </is>
      </c>
      <c r="I3381" t="inlineStr"/>
      <c r="J3381" t="inlineStr"/>
      <c r="K3381" t="inlineStr"/>
      <c r="L3381" t="inlineStr">
        <is>
          <t>Aenza</t>
        </is>
      </c>
      <c r="M3381" t="inlineStr">
        <is>
          <t>Aenza</t>
        </is>
      </c>
      <c r="N3381" t="b">
        <v>0</v>
      </c>
      <c r="O3381" t="n">
        <v>140.61</v>
      </c>
      <c r="P3381" t="n">
        <v>0.001815762549525217</v>
      </c>
      <c r="Q3381" t="n">
        <v>6.645098119366604</v>
      </c>
      <c r="R3381" t="n">
        <v>934.3672465641382</v>
      </c>
      <c r="S3381" t="n">
        <v>0.2553143720887408</v>
      </c>
      <c r="T3381">
        <f>O3381*Q3381</f>
        <v/>
      </c>
      <c r="U3381">
        <f>O3381*P3381</f>
        <v/>
      </c>
    </row>
    <row r="3382">
      <c r="A3382" t="inlineStr">
        <is>
          <t>202606</t>
        </is>
      </c>
      <c r="B3382" t="inlineStr">
        <is>
          <t>Profuturo</t>
        </is>
      </c>
      <c r="C3382" t="inlineStr">
        <is>
          <t>F1</t>
        </is>
      </c>
      <c r="D3382" t="inlineStr">
        <is>
          <t>IN-FONDO1</t>
        </is>
      </c>
      <c r="E3382" t="inlineStr">
        <is>
          <t>302107100001</t>
        </is>
      </c>
      <c r="F3382" t="inlineStr">
        <is>
          <t>PEP736001004</t>
        </is>
      </c>
      <c r="G3382" t="inlineStr">
        <is>
          <t>BU</t>
        </is>
      </c>
      <c r="H3382" t="inlineStr">
        <is>
          <t>Mayores</t>
        </is>
      </c>
      <c r="I3382" t="inlineStr"/>
      <c r="J3382" t="inlineStr"/>
      <c r="K3382" t="inlineStr"/>
      <c r="L3382" t="inlineStr">
        <is>
          <t>Ferreyros</t>
        </is>
      </c>
      <c r="M3382" t="inlineStr">
        <is>
          <t>Ferreyros</t>
        </is>
      </c>
      <c r="N3382" t="b">
        <v>0</v>
      </c>
      <c r="O3382" t="n">
        <v>6.24</v>
      </c>
      <c r="P3382" t="n">
        <v>0.008020880238933508</v>
      </c>
      <c r="Q3382" t="n">
        <v>10.47679681282313</v>
      </c>
      <c r="R3382" t="n">
        <v>65.37521211201634</v>
      </c>
      <c r="S3382" t="n">
        <v>0.05005029269094509</v>
      </c>
      <c r="T3382">
        <f>O3382*Q3382</f>
        <v/>
      </c>
      <c r="U3382">
        <f>O3382*P3382</f>
        <v/>
      </c>
    </row>
    <row r="3383">
      <c r="A3383" t="inlineStr">
        <is>
          <t>202606</t>
        </is>
      </c>
      <c r="B3383" t="inlineStr">
        <is>
          <t>Profuturo</t>
        </is>
      </c>
      <c r="C3383" t="inlineStr">
        <is>
          <t>F2</t>
        </is>
      </c>
      <c r="D3383" t="inlineStr">
        <is>
          <t>IN-FONDO2</t>
        </is>
      </c>
      <c r="E3383" t="inlineStr">
        <is>
          <t>302107100001</t>
        </is>
      </c>
      <c r="F3383" t="inlineStr">
        <is>
          <t>PEP736001004</t>
        </is>
      </c>
      <c r="G3383" t="inlineStr">
        <is>
          <t>BU</t>
        </is>
      </c>
      <c r="H3383" t="inlineStr">
        <is>
          <t>Mayores</t>
        </is>
      </c>
      <c r="I3383" t="inlineStr"/>
      <c r="J3383" t="inlineStr"/>
      <c r="K3383" t="inlineStr"/>
      <c r="L3383" t="inlineStr">
        <is>
          <t>Ferreyros</t>
        </is>
      </c>
      <c r="M3383" t="inlineStr">
        <is>
          <t>Ferreyros</t>
        </is>
      </c>
      <c r="N3383" t="b">
        <v>0</v>
      </c>
      <c r="O3383" t="n">
        <v>6.24</v>
      </c>
      <c r="P3383" t="n">
        <v>0.01062832879574996</v>
      </c>
      <c r="Q3383" t="n">
        <v>38.89621344548341</v>
      </c>
      <c r="R3383" t="n">
        <v>242.7123718998165</v>
      </c>
      <c r="S3383" t="n">
        <v>0.06632077168547976</v>
      </c>
      <c r="T3383">
        <f>O3383*Q3383</f>
        <v/>
      </c>
      <c r="U3383">
        <f>O3383*P3383</f>
        <v/>
      </c>
    </row>
    <row r="3384">
      <c r="A3384" t="inlineStr">
        <is>
          <t>202606</t>
        </is>
      </c>
      <c r="B3384" t="inlineStr">
        <is>
          <t>Profuturo</t>
        </is>
      </c>
      <c r="C3384" t="inlineStr">
        <is>
          <t>F3</t>
        </is>
      </c>
      <c r="D3384" t="inlineStr">
        <is>
          <t>IN-FONDO3</t>
        </is>
      </c>
      <c r="E3384" t="inlineStr">
        <is>
          <t>302107100001</t>
        </is>
      </c>
      <c r="F3384" t="inlineStr">
        <is>
          <t>PEP736001004</t>
        </is>
      </c>
      <c r="G3384" t="inlineStr">
        <is>
          <t>BU</t>
        </is>
      </c>
      <c r="H3384" t="inlineStr">
        <is>
          <t>Mayores</t>
        </is>
      </c>
      <c r="I3384" t="inlineStr"/>
      <c r="J3384" t="inlineStr"/>
      <c r="K3384" t="inlineStr"/>
      <c r="L3384" t="inlineStr">
        <is>
          <t>Ferreyros</t>
        </is>
      </c>
      <c r="M3384" t="inlineStr">
        <is>
          <t>Ferreyros</t>
        </is>
      </c>
      <c r="N3384" t="b">
        <v>0</v>
      </c>
      <c r="O3384" t="n">
        <v>6.24</v>
      </c>
      <c r="P3384" t="n">
        <v>0.0129111930940422</v>
      </c>
      <c r="Q3384" t="n">
        <v>12.44523968979825</v>
      </c>
      <c r="R3384" t="n">
        <v>77.6582956643411</v>
      </c>
      <c r="S3384" t="n">
        <v>0.08056584490682335</v>
      </c>
      <c r="T3384">
        <f>O3384*Q3384</f>
        <v/>
      </c>
      <c r="U3384">
        <f>O3384*P3384</f>
        <v/>
      </c>
    </row>
    <row r="3385">
      <c r="A3385" t="inlineStr">
        <is>
          <t>202606</t>
        </is>
      </c>
      <c r="B3385" t="inlineStr">
        <is>
          <t>Profuturo</t>
        </is>
      </c>
      <c r="C3385" t="inlineStr">
        <is>
          <t>F3</t>
        </is>
      </c>
      <c r="D3385" t="inlineStr">
        <is>
          <t>IN-FONDO3</t>
        </is>
      </c>
      <c r="E3385" t="inlineStr">
        <is>
          <t>395953O13172</t>
        </is>
      </c>
      <c r="F3385" t="inlineStr">
        <is>
          <t>HK1208013172</t>
        </is>
      </c>
      <c r="G3385" t="inlineStr">
        <is>
          <t>BU</t>
        </is>
      </c>
      <c r="H3385" t="inlineStr">
        <is>
          <t>Mayores</t>
        </is>
      </c>
      <c r="I3385" t="inlineStr"/>
      <c r="J3385" t="inlineStr"/>
      <c r="K3385" t="inlineStr"/>
      <c r="L3385" t="inlineStr"/>
      <c r="M3385" t="inlineStr">
        <is>
          <t>nan</t>
        </is>
      </c>
      <c r="N3385" t="b">
        <v>0</v>
      </c>
      <c r="O3385" t="n">
        <v>46.98</v>
      </c>
      <c r="P3385" t="n">
        <v>0.000444846447886699</v>
      </c>
      <c r="Q3385" t="n">
        <v>0.4287923376856608</v>
      </c>
      <c r="R3385" t="n">
        <v>20.14466402447234</v>
      </c>
      <c r="S3385" t="n">
        <v>0.02089888612171712</v>
      </c>
      <c r="T3385">
        <f>O3385*Q3385</f>
        <v/>
      </c>
      <c r="U3385">
        <f>O3385*P3385</f>
        <v/>
      </c>
    </row>
    <row r="3386">
      <c r="A3386" t="inlineStr">
        <is>
          <t>202606</t>
        </is>
      </c>
      <c r="B3386" t="inlineStr">
        <is>
          <t>Profuturo</t>
        </is>
      </c>
      <c r="C3386" t="inlineStr">
        <is>
          <t>F2</t>
        </is>
      </c>
      <c r="D3386" t="inlineStr">
        <is>
          <t>IN-FONDO2</t>
        </is>
      </c>
      <c r="E3386" t="inlineStr">
        <is>
          <t>302043100001</t>
        </is>
      </c>
      <c r="F3386" t="inlineStr">
        <is>
          <t>PEP648011109</t>
        </is>
      </c>
      <c r="G3386" t="inlineStr">
        <is>
          <t>BU</t>
        </is>
      </c>
      <c r="H3386" t="inlineStr">
        <is>
          <t>Mayores</t>
        </is>
      </c>
      <c r="I3386" t="inlineStr"/>
      <c r="J3386" t="inlineStr"/>
      <c r="K3386" t="inlineStr"/>
      <c r="L3386" t="inlineStr">
        <is>
          <t>Volcan*</t>
        </is>
      </c>
      <c r="M3386" t="inlineStr">
        <is>
          <t>Volcan</t>
        </is>
      </c>
      <c r="N3386" t="b">
        <v>0</v>
      </c>
      <c r="O3386" t="n">
        <v>113.85</v>
      </c>
      <c r="P3386" t="n">
        <v>1.520993778972556e-10</v>
      </c>
      <c r="Q3386" t="n">
        <v>5.566340655534303e-07</v>
      </c>
      <c r="R3386" t="n">
        <v>6.337278836325803e-05</v>
      </c>
      <c r="S3386" t="n">
        <v>1.731651417360255e-08</v>
      </c>
      <c r="T3386">
        <f>O3386*Q3386</f>
        <v/>
      </c>
      <c r="U3386">
        <f>O3386*P3386</f>
        <v/>
      </c>
    </row>
    <row r="3387">
      <c r="A3387" t="inlineStr">
        <is>
          <t>202606</t>
        </is>
      </c>
      <c r="B3387" t="inlineStr">
        <is>
          <t>Profuturo</t>
        </is>
      </c>
      <c r="C3387" t="inlineStr">
        <is>
          <t>F3</t>
        </is>
      </c>
      <c r="D3387" t="inlineStr">
        <is>
          <t>IN-FONDO3</t>
        </is>
      </c>
      <c r="E3387" t="inlineStr">
        <is>
          <t>302845100002</t>
        </is>
      </c>
      <c r="F3387" t="inlineStr">
        <is>
          <t>PEP620001003</t>
        </is>
      </c>
      <c r="G3387" t="inlineStr">
        <is>
          <t>BU</t>
        </is>
      </c>
      <c r="H3387" t="inlineStr">
        <is>
          <t>Mayores</t>
        </is>
      </c>
      <c r="I3387" t="inlineStr"/>
      <c r="J3387" t="inlineStr"/>
      <c r="K3387" t="inlineStr"/>
      <c r="L3387" t="inlineStr">
        <is>
          <t>Nexa Resources Perú</t>
        </is>
      </c>
      <c r="M3387" t="inlineStr">
        <is>
          <t>Nexa Resources Perú</t>
        </is>
      </c>
      <c r="N3387" t="b">
        <v>0</v>
      </c>
      <c r="O3387" t="n">
        <v>167.61</v>
      </c>
      <c r="P3387" t="n">
        <v>0.000259735401592494</v>
      </c>
      <c r="Q3387" t="n">
        <v>0.2503617833921327</v>
      </c>
      <c r="R3387" t="n">
        <v>41.96313851435537</v>
      </c>
      <c r="S3387" t="n">
        <v>0.04353425066091792</v>
      </c>
      <c r="T3387">
        <f>O3387*Q3387</f>
        <v/>
      </c>
      <c r="U3387">
        <f>O3387*P3387</f>
        <v/>
      </c>
    </row>
    <row r="3388">
      <c r="A3388" t="inlineStr">
        <is>
          <t>202606</t>
        </is>
      </c>
      <c r="B3388" t="inlineStr">
        <is>
          <t>Profuturo</t>
        </is>
      </c>
      <c r="C3388" t="inlineStr">
        <is>
          <t>F2</t>
        </is>
      </c>
      <c r="D3388" t="inlineStr">
        <is>
          <t>IN-FONDO2</t>
        </is>
      </c>
      <c r="E3388" t="inlineStr">
        <is>
          <t>312039100001</t>
        </is>
      </c>
      <c r="F3388" t="inlineStr">
        <is>
          <t>PEP622005002</t>
        </is>
      </c>
      <c r="G3388" t="inlineStr">
        <is>
          <t>BU</t>
        </is>
      </c>
      <c r="H3388" t="inlineStr">
        <is>
          <t>Mayores</t>
        </is>
      </c>
      <c r="I3388" t="inlineStr"/>
      <c r="J3388" t="inlineStr"/>
      <c r="K3388" t="inlineStr"/>
      <c r="L3388" t="inlineStr">
        <is>
          <t>Minsur</t>
        </is>
      </c>
      <c r="M3388" t="inlineStr">
        <is>
          <t>Minsur</t>
        </is>
      </c>
      <c r="N3388" t="b">
        <v>0</v>
      </c>
      <c r="O3388" t="n">
        <v>116.89</v>
      </c>
      <c r="P3388" t="n">
        <v>0.02302127893193348</v>
      </c>
      <c r="Q3388" t="n">
        <v>84.25036488168888</v>
      </c>
      <c r="R3388" t="n">
        <v>9848.025151020613</v>
      </c>
      <c r="S3388" t="n">
        <v>2.690957294353705</v>
      </c>
      <c r="T3388">
        <f>O3388*Q3388</f>
        <v/>
      </c>
      <c r="U3388">
        <f>O3388*P3388</f>
        <v/>
      </c>
    </row>
    <row r="3389">
      <c r="A3389" t="inlineStr">
        <is>
          <t>202606</t>
        </is>
      </c>
      <c r="B3389" t="inlineStr">
        <is>
          <t>Profuturo</t>
        </is>
      </c>
      <c r="C3389" t="inlineStr">
        <is>
          <t>F3</t>
        </is>
      </c>
      <c r="D3389" t="inlineStr">
        <is>
          <t>IN-FONDO3</t>
        </is>
      </c>
      <c r="E3389" t="inlineStr">
        <is>
          <t>312039100001</t>
        </is>
      </c>
      <c r="F3389" t="inlineStr">
        <is>
          <t>PEP622005002</t>
        </is>
      </c>
      <c r="G3389" t="inlineStr">
        <is>
          <t>BU</t>
        </is>
      </c>
      <c r="H3389" t="inlineStr">
        <is>
          <t>Mayores</t>
        </is>
      </c>
      <c r="I3389" t="inlineStr"/>
      <c r="J3389" t="inlineStr"/>
      <c r="K3389" t="inlineStr"/>
      <c r="L3389" t="inlineStr">
        <is>
          <t>Minsur</t>
        </is>
      </c>
      <c r="M3389" t="inlineStr">
        <is>
          <t>Minsur</t>
        </is>
      </c>
      <c r="N3389" t="b">
        <v>0</v>
      </c>
      <c r="O3389" t="n">
        <v>116.89</v>
      </c>
      <c r="P3389" t="n">
        <v>0.05062686036028597</v>
      </c>
      <c r="Q3389" t="n">
        <v>48.79978227701078</v>
      </c>
      <c r="R3389" t="n">
        <v>5704.206550359791</v>
      </c>
      <c r="S3389" t="n">
        <v>5.917773707513827</v>
      </c>
      <c r="T3389">
        <f>O3389*Q3389</f>
        <v/>
      </c>
      <c r="U3389">
        <f>O3389*P3389</f>
        <v/>
      </c>
    </row>
    <row r="3390">
      <c r="A3390" t="inlineStr">
        <is>
          <t>202606</t>
        </is>
      </c>
      <c r="B3390" t="inlineStr">
        <is>
          <t>Profuturo</t>
        </is>
      </c>
      <c r="C3390" t="inlineStr">
        <is>
          <t>F1</t>
        </is>
      </c>
      <c r="D3390" t="inlineStr">
        <is>
          <t>IN-FONDO1</t>
        </is>
      </c>
      <c r="E3390" t="inlineStr">
        <is>
          <t>312039100001</t>
        </is>
      </c>
      <c r="F3390" t="inlineStr">
        <is>
          <t>PEP622005002</t>
        </is>
      </c>
      <c r="G3390" t="inlineStr">
        <is>
          <t>BU</t>
        </is>
      </c>
      <c r="H3390" t="inlineStr">
        <is>
          <t>Mayores</t>
        </is>
      </c>
      <c r="I3390" t="inlineStr"/>
      <c r="J3390" t="inlineStr"/>
      <c r="K3390" t="inlineStr"/>
      <c r="L3390" t="inlineStr">
        <is>
          <t>Minsur</t>
        </is>
      </c>
      <c r="M3390" t="inlineStr">
        <is>
          <t>Minsur</t>
        </is>
      </c>
      <c r="N3390" t="b">
        <v>0</v>
      </c>
      <c r="O3390" t="n">
        <v>116.89</v>
      </c>
      <c r="P3390" t="n">
        <v>0.006209548548680255</v>
      </c>
      <c r="Q3390" t="n">
        <v>8.110852737596035</v>
      </c>
      <c r="R3390" t="n">
        <v>948.0775764976006</v>
      </c>
      <c r="S3390" t="n">
        <v>0.725834129855235</v>
      </c>
      <c r="T3390">
        <f>O3390*Q3390</f>
        <v/>
      </c>
      <c r="U3390">
        <f>O3390*P3390</f>
        <v/>
      </c>
    </row>
    <row r="3391">
      <c r="A3391" t="inlineStr">
        <is>
          <t>202606</t>
        </is>
      </c>
      <c r="B3391" t="inlineStr">
        <is>
          <t>Profuturo</t>
        </is>
      </c>
      <c r="C3391" t="inlineStr">
        <is>
          <t>F1</t>
        </is>
      </c>
      <c r="D3391" t="inlineStr">
        <is>
          <t>IN-FONDO1</t>
        </is>
      </c>
      <c r="E3391" t="inlineStr">
        <is>
          <t>3920836W5029</t>
        </is>
      </c>
      <c r="F3391" t="inlineStr">
        <is>
          <t>GB00B1FW5029</t>
        </is>
      </c>
      <c r="G3391" t="inlineStr">
        <is>
          <t>BU</t>
        </is>
      </c>
      <c r="H3391" t="inlineStr">
        <is>
          <t>Mayores</t>
        </is>
      </c>
      <c r="I3391" t="inlineStr"/>
      <c r="J3391" t="inlineStr"/>
      <c r="K3391" t="inlineStr"/>
      <c r="L3391" t="inlineStr"/>
      <c r="M3391" t="inlineStr">
        <is>
          <t>nan</t>
        </is>
      </c>
      <c r="N3391" t="b">
        <v>0</v>
      </c>
      <c r="O3391" t="n">
        <v>31.79</v>
      </c>
      <c r="P3391" t="n">
        <v>0.002732022096379801</v>
      </c>
      <c r="Q3391" t="n">
        <v>3.568541050267581</v>
      </c>
      <c r="R3391" t="n">
        <v>113.4439199880064</v>
      </c>
      <c r="S3391" t="n">
        <v>0.08685098244391387</v>
      </c>
      <c r="T3391">
        <f>O3391*Q3391</f>
        <v/>
      </c>
      <c r="U3391">
        <f>O3391*P3391</f>
        <v/>
      </c>
    </row>
    <row r="3392">
      <c r="A3392" t="inlineStr">
        <is>
          <t>202606</t>
        </is>
      </c>
      <c r="B3392" t="inlineStr">
        <is>
          <t>Profuturo</t>
        </is>
      </c>
      <c r="C3392" t="inlineStr">
        <is>
          <t>F2</t>
        </is>
      </c>
      <c r="D3392" t="inlineStr">
        <is>
          <t>IN-FONDO2</t>
        </is>
      </c>
      <c r="E3392" t="inlineStr">
        <is>
          <t>3920836W5029</t>
        </is>
      </c>
      <c r="F3392" t="inlineStr">
        <is>
          <t>GB00B1FW5029</t>
        </is>
      </c>
      <c r="G3392" t="inlineStr">
        <is>
          <t>BU</t>
        </is>
      </c>
      <c r="H3392" t="inlineStr">
        <is>
          <t>Mayores</t>
        </is>
      </c>
      <c r="I3392" t="inlineStr"/>
      <c r="J3392" t="inlineStr"/>
      <c r="K3392" t="inlineStr"/>
      <c r="L3392" t="inlineStr"/>
      <c r="M3392" t="inlineStr">
        <is>
          <t>nan</t>
        </is>
      </c>
      <c r="N3392" t="b">
        <v>0</v>
      </c>
      <c r="O3392" t="n">
        <v>31.79</v>
      </c>
      <c r="P3392" t="n">
        <v>0.01126766213477905</v>
      </c>
      <c r="Q3392" t="n">
        <v>41.23596473616923</v>
      </c>
      <c r="R3392" t="n">
        <v>1310.89131896282</v>
      </c>
      <c r="S3392" t="n">
        <v>0.3581989792646261</v>
      </c>
      <c r="T3392">
        <f>O3392*Q3392</f>
        <v/>
      </c>
      <c r="U3392">
        <f>O3392*P3392</f>
        <v/>
      </c>
    </row>
    <row r="3393">
      <c r="A3393" t="inlineStr">
        <is>
          <t>202606</t>
        </is>
      </c>
      <c r="B3393" t="inlineStr">
        <is>
          <t>Profuturo</t>
        </is>
      </c>
      <c r="C3393" t="inlineStr">
        <is>
          <t>F3</t>
        </is>
      </c>
      <c r="D3393" t="inlineStr">
        <is>
          <t>IN-FONDO3</t>
        </is>
      </c>
      <c r="E3393" t="inlineStr">
        <is>
          <t>3920836W5029</t>
        </is>
      </c>
      <c r="F3393" t="inlineStr">
        <is>
          <t>GB00B1FW5029</t>
        </is>
      </c>
      <c r="G3393" t="inlineStr">
        <is>
          <t>BU</t>
        </is>
      </c>
      <c r="H3393" t="inlineStr">
        <is>
          <t>Mayores</t>
        </is>
      </c>
      <c r="I3393" t="inlineStr"/>
      <c r="J3393" t="inlineStr"/>
      <c r="K3393" t="inlineStr"/>
      <c r="L3393" t="inlineStr"/>
      <c r="M3393" t="inlineStr">
        <is>
          <t>nan</t>
        </is>
      </c>
      <c r="N3393" t="b">
        <v>0</v>
      </c>
      <c r="O3393" t="n">
        <v>31.79</v>
      </c>
      <c r="P3393" t="n">
        <v>0.02532767344893172</v>
      </c>
      <c r="Q3393" t="n">
        <v>24.41362038047017</v>
      </c>
      <c r="R3393" t="n">
        <v>776.1089918951467</v>
      </c>
      <c r="S3393" t="n">
        <v>0.8051667389415395</v>
      </c>
      <c r="T3393">
        <f>O3393*Q3393</f>
        <v/>
      </c>
      <c r="U3393">
        <f>O3393*P3393</f>
        <v/>
      </c>
    </row>
    <row r="3394">
      <c r="A3394" t="inlineStr">
        <is>
          <t>202606</t>
        </is>
      </c>
      <c r="B3394" t="inlineStr">
        <is>
          <t>Profuturo</t>
        </is>
      </c>
      <c r="C3394" t="inlineStr">
        <is>
          <t>F1</t>
        </is>
      </c>
      <c r="D3394" t="inlineStr">
        <is>
          <t>IN-FONDO1</t>
        </is>
      </c>
      <c r="E3394" t="inlineStr">
        <is>
          <t>3220082A1040</t>
        </is>
      </c>
      <c r="F3394" t="inlineStr">
        <is>
          <t>US2044481040</t>
        </is>
      </c>
      <c r="G3394" t="inlineStr">
        <is>
          <t>BU</t>
        </is>
      </c>
      <c r="H3394" t="inlineStr">
        <is>
          <t>Mayores</t>
        </is>
      </c>
      <c r="I3394" t="inlineStr"/>
      <c r="J3394" t="inlineStr"/>
      <c r="K3394" t="inlineStr"/>
      <c r="L3394" t="inlineStr">
        <is>
          <t>Buenaventura*</t>
        </is>
      </c>
      <c r="M3394" t="inlineStr">
        <is>
          <t>Buenaventura</t>
        </is>
      </c>
      <c r="N3394" t="b">
        <v>0</v>
      </c>
      <c r="O3394" t="n">
        <v>32.13</v>
      </c>
      <c r="P3394" t="n">
        <v>0.001029812209731873</v>
      </c>
      <c r="Q3394" t="n">
        <v>1.345130827955088</v>
      </c>
      <c r="R3394" t="n">
        <v>43.21905350219699</v>
      </c>
      <c r="S3394" t="n">
        <v>0.03308786629868508</v>
      </c>
      <c r="T3394">
        <f>O3394*Q3394</f>
        <v/>
      </c>
      <c r="U3394">
        <f>O3394*P3394</f>
        <v/>
      </c>
    </row>
    <row r="3395">
      <c r="A3395" t="inlineStr">
        <is>
          <t>202606</t>
        </is>
      </c>
      <c r="B3395" t="inlineStr">
        <is>
          <t>Profuturo</t>
        </is>
      </c>
      <c r="C3395" t="inlineStr">
        <is>
          <t>F2</t>
        </is>
      </c>
      <c r="D3395" t="inlineStr">
        <is>
          <t>IN-FONDO2</t>
        </is>
      </c>
      <c r="E3395" t="inlineStr">
        <is>
          <t>3220082A1040</t>
        </is>
      </c>
      <c r="F3395" t="inlineStr">
        <is>
          <t>US2044481040</t>
        </is>
      </c>
      <c r="G3395" t="inlineStr">
        <is>
          <t>BU</t>
        </is>
      </c>
      <c r="H3395" t="inlineStr">
        <is>
          <t>Mayores</t>
        </is>
      </c>
      <c r="I3395" t="inlineStr"/>
      <c r="J3395" t="inlineStr"/>
      <c r="K3395" t="inlineStr"/>
      <c r="L3395" t="inlineStr">
        <is>
          <t>Buenaventura*</t>
        </is>
      </c>
      <c r="M3395" t="inlineStr">
        <is>
          <t>Buenaventura</t>
        </is>
      </c>
      <c r="N3395" t="b">
        <v>0</v>
      </c>
      <c r="O3395" t="n">
        <v>32.13</v>
      </c>
      <c r="P3395" t="n">
        <v>0.01449906013046414</v>
      </c>
      <c r="Q3395" t="n">
        <v>53.06182641046509</v>
      </c>
      <c r="R3395" t="n">
        <v>1704.876482568244</v>
      </c>
      <c r="S3395" t="n">
        <v>0.465854801991813</v>
      </c>
      <c r="T3395">
        <f>O3395*Q3395</f>
        <v/>
      </c>
      <c r="U3395">
        <f>O3395*P3395</f>
        <v/>
      </c>
    </row>
    <row r="3396">
      <c r="A3396" t="inlineStr">
        <is>
          <t>202606</t>
        </is>
      </c>
      <c r="B3396" t="inlineStr">
        <is>
          <t>Profuturo</t>
        </is>
      </c>
      <c r="C3396" t="inlineStr">
        <is>
          <t>F3</t>
        </is>
      </c>
      <c r="D3396" t="inlineStr">
        <is>
          <t>IN-FONDO3</t>
        </is>
      </c>
      <c r="E3396" t="inlineStr">
        <is>
          <t>3220082A1040</t>
        </is>
      </c>
      <c r="F3396" t="inlineStr">
        <is>
          <t>US2044481040</t>
        </is>
      </c>
      <c r="G3396" t="inlineStr">
        <is>
          <t>BU</t>
        </is>
      </c>
      <c r="H3396" t="inlineStr">
        <is>
          <t>Mayores</t>
        </is>
      </c>
      <c r="I3396" t="inlineStr"/>
      <c r="J3396" t="inlineStr"/>
      <c r="K3396" t="inlineStr"/>
      <c r="L3396" t="inlineStr">
        <is>
          <t>Buenaventura*</t>
        </is>
      </c>
      <c r="M3396" t="inlineStr">
        <is>
          <t>Buenaventura</t>
        </is>
      </c>
      <c r="N3396" t="b">
        <v>0</v>
      </c>
      <c r="O3396" t="n">
        <v>32.13</v>
      </c>
      <c r="P3396" t="n">
        <v>0.04528248848494441</v>
      </c>
      <c r="Q3396" t="n">
        <v>43.6482839998505</v>
      </c>
      <c r="R3396" t="n">
        <v>1402.419364915197</v>
      </c>
      <c r="S3396" t="n">
        <v>1.454926355021264</v>
      </c>
      <c r="T3396">
        <f>O3396*Q3396</f>
        <v/>
      </c>
      <c r="U3396">
        <f>O3396*P3396</f>
        <v/>
      </c>
    </row>
    <row r="3397">
      <c r="A3397" t="inlineStr">
        <is>
          <t>202512</t>
        </is>
      </c>
      <c r="B3397" t="inlineStr">
        <is>
          <t>Ex_Integra</t>
        </is>
      </c>
      <c r="C3397" t="inlineStr">
        <is>
          <t>F1</t>
        </is>
      </c>
      <c r="D3397" t="inlineStr">
        <is>
          <t>IN-FONDO1</t>
        </is>
      </c>
      <c r="E3397" t="inlineStr">
        <is>
          <t>08400326CH10</t>
        </is>
      </c>
      <c r="F3397" t="inlineStr">
        <is>
          <t>US105756CH10</t>
        </is>
      </c>
      <c r="G3397" t="inlineStr">
        <is>
          <t>SOB</t>
        </is>
      </c>
      <c r="H3397" t="inlineStr">
        <is>
          <t>Soberanos</t>
        </is>
      </c>
      <c r="I3397" t="inlineStr">
        <is>
          <t>GOB</t>
        </is>
      </c>
      <c r="J3397" t="inlineStr"/>
      <c r="K3397" t="inlineStr">
        <is>
          <t>Brasil</t>
        </is>
      </c>
      <c r="L3397" t="inlineStr">
        <is>
          <t>Gobierno de Brasil</t>
        </is>
      </c>
      <c r="M3397" t="inlineStr">
        <is>
          <t>Gobierno de Brasil</t>
        </is>
      </c>
      <c r="N3397" t="b">
        <v>0</v>
      </c>
      <c r="O3397" t="n">
        <v>274.3982815</v>
      </c>
      <c r="P3397" t="n">
        <v>0.004959160561819389</v>
      </c>
      <c r="Q3397" t="n">
        <v>18.35158595198709</v>
      </c>
      <c r="R3397" t="n">
        <v>5035.643648024798</v>
      </c>
      <c r="S3397" t="n">
        <v>1.360785135845815</v>
      </c>
      <c r="T3397">
        <f>O3397*Q3397</f>
        <v/>
      </c>
      <c r="U3397">
        <f>O3397*P3397</f>
        <v/>
      </c>
    </row>
    <row r="3398">
      <c r="A3398" t="inlineStr">
        <is>
          <t>202512</t>
        </is>
      </c>
      <c r="B3398" t="inlineStr">
        <is>
          <t>Ex_Integra</t>
        </is>
      </c>
      <c r="C3398" t="inlineStr">
        <is>
          <t>F2</t>
        </is>
      </c>
      <c r="D3398" t="inlineStr">
        <is>
          <t>IN-FONDO2</t>
        </is>
      </c>
      <c r="E3398" t="inlineStr">
        <is>
          <t>08400326CH10</t>
        </is>
      </c>
      <c r="F3398" t="inlineStr">
        <is>
          <t>US105756CH10</t>
        </is>
      </c>
      <c r="G3398" t="inlineStr">
        <is>
          <t>SOB</t>
        </is>
      </c>
      <c r="H3398" t="inlineStr">
        <is>
          <t>Soberanos</t>
        </is>
      </c>
      <c r="I3398" t="inlineStr">
        <is>
          <t>GOB</t>
        </is>
      </c>
      <c r="J3398" t="inlineStr"/>
      <c r="K3398" t="inlineStr">
        <is>
          <t>Brasil</t>
        </is>
      </c>
      <c r="L3398" t="inlineStr">
        <is>
          <t>Gobierno de Brasil</t>
        </is>
      </c>
      <c r="M3398" t="inlineStr">
        <is>
          <t>Gobierno de Brasil</t>
        </is>
      </c>
      <c r="N3398" t="b">
        <v>0</v>
      </c>
      <c r="O3398" t="n">
        <v>274.3982815</v>
      </c>
      <c r="P3398" t="n">
        <v>0.0003460567662526346</v>
      </c>
      <c r="Q3398" t="n">
        <v>4.832617821051845</v>
      </c>
      <c r="R3398" t="n">
        <v>1326.062025242901</v>
      </c>
      <c r="S3398" t="n">
        <v>0.09495738196117012</v>
      </c>
      <c r="T3398">
        <f>O3398*Q3398</f>
        <v/>
      </c>
      <c r="U3398">
        <f>O3398*P3398</f>
        <v/>
      </c>
    </row>
    <row r="3399">
      <c r="A3399" t="inlineStr">
        <is>
          <t>202512</t>
        </is>
      </c>
      <c r="B3399" t="inlineStr">
        <is>
          <t>Ex_Integra</t>
        </is>
      </c>
      <c r="C3399" t="inlineStr">
        <is>
          <t>F2</t>
        </is>
      </c>
      <c r="D3399" t="inlineStr">
        <is>
          <t>IN-FONDO2</t>
        </is>
      </c>
      <c r="E3399" t="inlineStr">
        <is>
          <t>08400425ES00</t>
        </is>
      </c>
      <c r="F3399" t="inlineStr">
        <is>
          <t>US195325ES00</t>
        </is>
      </c>
      <c r="G3399" t="inlineStr">
        <is>
          <t>SOB</t>
        </is>
      </c>
      <c r="H3399" t="inlineStr">
        <is>
          <t>Soberanos</t>
        </is>
      </c>
      <c r="I3399" t="inlineStr">
        <is>
          <t>GOB</t>
        </is>
      </c>
      <c r="J3399" t="inlineStr"/>
      <c r="K3399" t="inlineStr">
        <is>
          <t>Colombia</t>
        </is>
      </c>
      <c r="L3399" t="inlineStr">
        <is>
          <t>Gobierno de Colombia</t>
        </is>
      </c>
      <c r="M3399" t="inlineStr">
        <is>
          <t>Gobierno de Colombia</t>
        </is>
      </c>
      <c r="N3399" t="b">
        <v>0</v>
      </c>
      <c r="O3399" t="n">
        <v>191.4067878</v>
      </c>
      <c r="P3399" t="n">
        <v>0.0004672212514829315</v>
      </c>
      <c r="Q3399" t="n">
        <v>6.524657127039689</v>
      </c>
      <c r="R3399" t="n">
        <v>1248.863662183043</v>
      </c>
      <c r="S3399" t="n">
        <v>0.08942931893824391</v>
      </c>
      <c r="T3399">
        <f>O3399*Q3399</f>
        <v/>
      </c>
      <c r="U3399">
        <f>O3399*P3399</f>
        <v/>
      </c>
    </row>
    <row r="3400">
      <c r="A3400" t="inlineStr">
        <is>
          <t>202512</t>
        </is>
      </c>
      <c r="B3400" t="inlineStr">
        <is>
          <t>Ex_Integra</t>
        </is>
      </c>
      <c r="C3400" t="inlineStr">
        <is>
          <t>F1</t>
        </is>
      </c>
      <c r="D3400" t="inlineStr">
        <is>
          <t>IN-FONDO1</t>
        </is>
      </c>
      <c r="E3400" t="inlineStr">
        <is>
          <t>08400425ES00</t>
        </is>
      </c>
      <c r="F3400" t="inlineStr">
        <is>
          <t>US195325ES00</t>
        </is>
      </c>
      <c r="G3400" t="inlineStr">
        <is>
          <t>SOB</t>
        </is>
      </c>
      <c r="H3400" t="inlineStr">
        <is>
          <t>Soberanos</t>
        </is>
      </c>
      <c r="I3400" t="inlineStr">
        <is>
          <t>GOB</t>
        </is>
      </c>
      <c r="J3400" t="inlineStr"/>
      <c r="K3400" t="inlineStr">
        <is>
          <t>Colombia</t>
        </is>
      </c>
      <c r="L3400" t="inlineStr">
        <is>
          <t>Gobierno de Colombia</t>
        </is>
      </c>
      <c r="M3400" t="inlineStr">
        <is>
          <t>Gobierno de Colombia</t>
        </is>
      </c>
      <c r="N3400" t="b">
        <v>0</v>
      </c>
      <c r="O3400" t="n">
        <v>191.4067878</v>
      </c>
      <c r="P3400" t="n">
        <v>0.004145622037184168</v>
      </c>
      <c r="Q3400" t="n">
        <v>15.34105181541566</v>
      </c>
      <c r="R3400" t="n">
        <v>2936.381449462069</v>
      </c>
      <c r="S3400" t="n">
        <v>0.7935001975703136</v>
      </c>
      <c r="T3400">
        <f>O3400*Q3400</f>
        <v/>
      </c>
      <c r="U3400">
        <f>O3400*P3400</f>
        <v/>
      </c>
    </row>
    <row r="3401">
      <c r="A3401" t="inlineStr">
        <is>
          <t>202512</t>
        </is>
      </c>
      <c r="B3401" t="inlineStr">
        <is>
          <t>Ex_Integra</t>
        </is>
      </c>
      <c r="C3401" t="inlineStr">
        <is>
          <t>F2</t>
        </is>
      </c>
      <c r="D3401" t="inlineStr">
        <is>
          <t>IN-FONDO2</t>
        </is>
      </c>
      <c r="E3401" t="inlineStr">
        <is>
          <t>08400425EM30</t>
        </is>
      </c>
      <c r="F3401" t="inlineStr">
        <is>
          <t>US195325EM30</t>
        </is>
      </c>
      <c r="G3401" t="inlineStr">
        <is>
          <t>SOB</t>
        </is>
      </c>
      <c r="H3401" t="inlineStr">
        <is>
          <t>Soberanos</t>
        </is>
      </c>
      <c r="I3401" t="inlineStr">
        <is>
          <t>GOB</t>
        </is>
      </c>
      <c r="J3401" t="inlineStr"/>
      <c r="K3401" t="inlineStr">
        <is>
          <t>Colombia</t>
        </is>
      </c>
      <c r="L3401" t="inlineStr">
        <is>
          <t>Gobierno de Colombia</t>
        </is>
      </c>
      <c r="M3401" t="inlineStr">
        <is>
          <t>Gobierno de Colombia</t>
        </is>
      </c>
      <c r="N3401" t="b">
        <v>0</v>
      </c>
      <c r="O3401" t="n">
        <v>191.4067878</v>
      </c>
      <c r="P3401" t="n">
        <v>0.001203244658092698</v>
      </c>
      <c r="Q3401" t="n">
        <v>16.8030859235943</v>
      </c>
      <c r="R3401" t="n">
        <v>3216.22470176258</v>
      </c>
      <c r="S3401" t="n">
        <v>0.2303091949430326</v>
      </c>
      <c r="T3401">
        <f>O3401*Q3401</f>
        <v/>
      </c>
      <c r="U3401">
        <f>O3401*P3401</f>
        <v/>
      </c>
    </row>
    <row r="3402">
      <c r="A3402" t="inlineStr">
        <is>
          <t>202512</t>
        </is>
      </c>
      <c r="B3402" t="inlineStr">
        <is>
          <t>Ex_Integra</t>
        </is>
      </c>
      <c r="C3402" t="inlineStr">
        <is>
          <t>F2</t>
        </is>
      </c>
      <c r="D3402" t="inlineStr">
        <is>
          <t>IN-FONDO2</t>
        </is>
      </c>
      <c r="E3402" t="inlineStr">
        <is>
          <t>084004460236</t>
        </is>
      </c>
      <c r="F3402" t="inlineStr">
        <is>
          <t>XS3183160236</t>
        </is>
      </c>
      <c r="G3402" t="inlineStr">
        <is>
          <t>SOB</t>
        </is>
      </c>
      <c r="H3402" t="inlineStr">
        <is>
          <t>Soberanos</t>
        </is>
      </c>
      <c r="I3402" t="inlineStr">
        <is>
          <t>GOB</t>
        </is>
      </c>
      <c r="J3402" t="inlineStr"/>
      <c r="K3402" t="inlineStr">
        <is>
          <t>Colombia</t>
        </is>
      </c>
      <c r="L3402" t="inlineStr">
        <is>
          <t>Gobierno de Colombia</t>
        </is>
      </c>
      <c r="M3402" t="inlineStr">
        <is>
          <t>Gobierno de Colombia</t>
        </is>
      </c>
      <c r="N3402" t="b">
        <v>0</v>
      </c>
      <c r="O3402" t="n">
        <v>191.4067878</v>
      </c>
      <c r="P3402" t="n">
        <v>0.003580521256554784</v>
      </c>
      <c r="Q3402" t="n">
        <v>50.00130764803347</v>
      </c>
      <c r="R3402" t="n">
        <v>9570.58968270966</v>
      </c>
      <c r="S3402" t="n">
        <v>0.6853360723667709</v>
      </c>
      <c r="T3402">
        <f>O3402*Q3402</f>
        <v/>
      </c>
      <c r="U3402">
        <f>O3402*P3402</f>
        <v/>
      </c>
    </row>
    <row r="3403">
      <c r="A3403" t="inlineStr">
        <is>
          <t>202512</t>
        </is>
      </c>
      <c r="B3403" t="inlineStr">
        <is>
          <t>Ex_Integra</t>
        </is>
      </c>
      <c r="C3403" t="inlineStr">
        <is>
          <t>F1</t>
        </is>
      </c>
      <c r="D3403" t="inlineStr">
        <is>
          <t>IN-FONDO1</t>
        </is>
      </c>
      <c r="E3403" t="inlineStr">
        <is>
          <t>084004460236</t>
        </is>
      </c>
      <c r="F3403" t="inlineStr">
        <is>
          <t>XS3183160236</t>
        </is>
      </c>
      <c r="G3403" t="inlineStr">
        <is>
          <t>SOB</t>
        </is>
      </c>
      <c r="H3403" t="inlineStr">
        <is>
          <t>Soberanos</t>
        </is>
      </c>
      <c r="I3403" t="inlineStr">
        <is>
          <t>GOB</t>
        </is>
      </c>
      <c r="J3403" t="inlineStr"/>
      <c r="K3403" t="inlineStr">
        <is>
          <t>Colombia</t>
        </is>
      </c>
      <c r="L3403" t="inlineStr">
        <is>
          <t>Gobierno de Colombia</t>
        </is>
      </c>
      <c r="M3403" t="inlineStr">
        <is>
          <t>Gobierno de Colombia</t>
        </is>
      </c>
      <c r="N3403" t="b">
        <v>0</v>
      </c>
      <c r="O3403" t="n">
        <v>191.4067878</v>
      </c>
      <c r="P3403" t="n">
        <v>0.006932459902148857</v>
      </c>
      <c r="Q3403" t="n">
        <v>25.65386463436352</v>
      </c>
      <c r="R3403" t="n">
        <v>4910.323824319542</v>
      </c>
      <c r="S3403" t="n">
        <v>1.326919881422615</v>
      </c>
      <c r="T3403">
        <f>O3403*Q3403</f>
        <v/>
      </c>
      <c r="U3403">
        <f>O3403*P3403</f>
        <v/>
      </c>
    </row>
    <row r="3404">
      <c r="A3404" t="inlineStr">
        <is>
          <t>202512</t>
        </is>
      </c>
      <c r="B3404" t="inlineStr">
        <is>
          <t>Ex_Integra</t>
        </is>
      </c>
      <c r="C3404" t="inlineStr">
        <is>
          <t>F1</t>
        </is>
      </c>
      <c r="D3404" t="inlineStr">
        <is>
          <t>IN-FONDO1</t>
        </is>
      </c>
      <c r="E3404" t="inlineStr">
        <is>
          <t>08400425DT91</t>
        </is>
      </c>
      <c r="F3404" t="inlineStr">
        <is>
          <t>US195325DT91</t>
        </is>
      </c>
      <c r="G3404" t="inlineStr">
        <is>
          <t>SOB</t>
        </is>
      </c>
      <c r="H3404" t="inlineStr">
        <is>
          <t>Soberanos</t>
        </is>
      </c>
      <c r="I3404" t="inlineStr">
        <is>
          <t>GOB</t>
        </is>
      </c>
      <c r="J3404" t="inlineStr"/>
      <c r="K3404" t="inlineStr">
        <is>
          <t>Colombia</t>
        </is>
      </c>
      <c r="L3404" t="inlineStr">
        <is>
          <t>Gobierno de Colombia</t>
        </is>
      </c>
      <c r="M3404" t="inlineStr">
        <is>
          <t>Gobierno de Colombia</t>
        </is>
      </c>
      <c r="N3404" t="b">
        <v>0</v>
      </c>
      <c r="O3404" t="n">
        <v>191.4067878</v>
      </c>
      <c r="P3404" t="n">
        <v>1.195414808056543e-05</v>
      </c>
      <c r="Q3404" t="n">
        <v>0.04423683670826619</v>
      </c>
      <c r="R3404" t="n">
        <v>8.467230816762356</v>
      </c>
      <c r="S3404" t="n">
        <v>0.002288105084986565</v>
      </c>
      <c r="T3404">
        <f>O3404*Q3404</f>
        <v/>
      </c>
      <c r="U3404">
        <f>O3404*P3404</f>
        <v/>
      </c>
    </row>
    <row r="3405">
      <c r="A3405" t="inlineStr">
        <is>
          <t>202512</t>
        </is>
      </c>
      <c r="B3405" t="inlineStr">
        <is>
          <t>Ex_Integra</t>
        </is>
      </c>
      <c r="C3405" t="inlineStr">
        <is>
          <t>F2</t>
        </is>
      </c>
      <c r="D3405" t="inlineStr">
        <is>
          <t>IN-FONDO2</t>
        </is>
      </c>
      <c r="E3405" t="inlineStr">
        <is>
          <t>0840052BAV27</t>
        </is>
      </c>
      <c r="F3405" t="inlineStr">
        <is>
          <t>US91087BAV27</t>
        </is>
      </c>
      <c r="G3405" t="inlineStr">
        <is>
          <t>SOB</t>
        </is>
      </c>
      <c r="H3405" t="inlineStr">
        <is>
          <t>Soberanos</t>
        </is>
      </c>
      <c r="I3405" t="inlineStr">
        <is>
          <t>GOB</t>
        </is>
      </c>
      <c r="J3405" t="inlineStr"/>
      <c r="K3405" t="inlineStr">
        <is>
          <t>México</t>
        </is>
      </c>
      <c r="L3405" t="inlineStr">
        <is>
          <t>Gobierno de México</t>
        </is>
      </c>
      <c r="M3405" t="inlineStr">
        <is>
          <t>Gobierno de México</t>
        </is>
      </c>
      <c r="N3405" t="b">
        <v>0</v>
      </c>
      <c r="O3405" t="n">
        <v>204.3031481</v>
      </c>
      <c r="P3405" t="n">
        <v>1.996874978817599e-18</v>
      </c>
      <c r="Q3405" t="n">
        <v>2.788598446880674e-14</v>
      </c>
      <c r="R3405" t="n">
        <v>5.697194414844923e-12</v>
      </c>
      <c r="S3405" t="n">
        <v>4.079678445345563e-16</v>
      </c>
      <c r="T3405">
        <f>O3405*Q3405</f>
        <v/>
      </c>
      <c r="U3405">
        <f>O3405*P3405</f>
        <v/>
      </c>
    </row>
    <row r="3406">
      <c r="A3406" t="inlineStr">
        <is>
          <t>202512</t>
        </is>
      </c>
      <c r="B3406" t="inlineStr">
        <is>
          <t>Ex_Integra</t>
        </is>
      </c>
      <c r="C3406" t="inlineStr">
        <is>
          <t>F1</t>
        </is>
      </c>
      <c r="D3406" t="inlineStr">
        <is>
          <t>IN-FONDO1</t>
        </is>
      </c>
      <c r="E3406" t="inlineStr">
        <is>
          <t>01100028DF60</t>
        </is>
      </c>
      <c r="F3406" t="inlineStr">
        <is>
          <t>US715638DF60</t>
        </is>
      </c>
      <c r="G3406" t="inlineStr">
        <is>
          <t>SOB</t>
        </is>
      </c>
      <c r="H3406" t="inlineStr">
        <is>
          <t>Soberanos</t>
        </is>
      </c>
      <c r="I3406" t="inlineStr">
        <is>
          <t>GOB</t>
        </is>
      </c>
      <c r="J3406" t="inlineStr"/>
      <c r="K3406" t="inlineStr">
        <is>
          <t>Perú</t>
        </is>
      </c>
      <c r="L3406" t="inlineStr">
        <is>
          <t>Gobierno Central</t>
        </is>
      </c>
      <c r="M3406" t="inlineStr">
        <is>
          <t>Gobierno Central</t>
        </is>
      </c>
      <c r="N3406" t="b">
        <v>0</v>
      </c>
      <c r="O3406" t="n">
        <v>170.4198394</v>
      </c>
      <c r="P3406" t="n">
        <v>0.004281856939588658</v>
      </c>
      <c r="Q3406" t="n">
        <v>15.84519490374094</v>
      </c>
      <c r="R3406" t="n">
        <v>2700.33557075723</v>
      </c>
      <c r="S3406" t="n">
        <v>0.7297133719784746</v>
      </c>
      <c r="T3406">
        <f>O3406*Q3406</f>
        <v/>
      </c>
      <c r="U3406">
        <f>O3406*P3406</f>
        <v/>
      </c>
    </row>
    <row r="3407">
      <c r="A3407" t="inlineStr">
        <is>
          <t>202512</t>
        </is>
      </c>
      <c r="B3407" t="inlineStr">
        <is>
          <t>Ex_Integra</t>
        </is>
      </c>
      <c r="C3407" t="inlineStr">
        <is>
          <t>F2</t>
        </is>
      </c>
      <c r="D3407" t="inlineStr">
        <is>
          <t>IN-FONDO2</t>
        </is>
      </c>
      <c r="E3407" t="inlineStr">
        <is>
          <t>01100028DR09</t>
        </is>
      </c>
      <c r="F3407" t="inlineStr">
        <is>
          <t>US715638DR09</t>
        </is>
      </c>
      <c r="G3407" t="inlineStr">
        <is>
          <t>SOB</t>
        </is>
      </c>
      <c r="H3407" t="inlineStr">
        <is>
          <t>Soberanos</t>
        </is>
      </c>
      <c r="I3407" t="inlineStr">
        <is>
          <t>GOB</t>
        </is>
      </c>
      <c r="J3407" t="inlineStr"/>
      <c r="K3407" t="inlineStr">
        <is>
          <t>Perú</t>
        </is>
      </c>
      <c r="L3407" t="inlineStr">
        <is>
          <t>Gobierno Central</t>
        </is>
      </c>
      <c r="M3407" t="inlineStr">
        <is>
          <t>Gobierno Central</t>
        </is>
      </c>
      <c r="N3407" t="b">
        <v>0</v>
      </c>
      <c r="O3407" t="n">
        <v>170.4198394</v>
      </c>
      <c r="P3407" t="n">
        <v>0.006291377100404148</v>
      </c>
      <c r="Q3407" t="n">
        <v>87.85790095540169</v>
      </c>
      <c r="R3407" t="n">
        <v>14972.72937084066</v>
      </c>
      <c r="S3407" t="n">
        <v>1.072175475055712</v>
      </c>
      <c r="T3407">
        <f>O3407*Q3407</f>
        <v/>
      </c>
      <c r="U3407">
        <f>O3407*P3407</f>
        <v/>
      </c>
    </row>
    <row r="3408">
      <c r="A3408" t="inlineStr">
        <is>
          <t>202512</t>
        </is>
      </c>
      <c r="B3408" t="inlineStr">
        <is>
          <t>Ex_Integra</t>
        </is>
      </c>
      <c r="C3408" t="inlineStr">
        <is>
          <t>F1</t>
        </is>
      </c>
      <c r="D3408" t="inlineStr">
        <is>
          <t>IN-FONDO1</t>
        </is>
      </c>
      <c r="E3408" t="inlineStr">
        <is>
          <t>01100028FC12</t>
        </is>
      </c>
      <c r="F3408" t="inlineStr">
        <is>
          <t>US715638FC12</t>
        </is>
      </c>
      <c r="G3408" t="inlineStr">
        <is>
          <t>SOB</t>
        </is>
      </c>
      <c r="H3408" t="inlineStr">
        <is>
          <t>Soberanos</t>
        </is>
      </c>
      <c r="I3408" t="inlineStr">
        <is>
          <t>GOB</t>
        </is>
      </c>
      <c r="J3408" t="inlineStr"/>
      <c r="K3408" t="inlineStr">
        <is>
          <t>Perú</t>
        </is>
      </c>
      <c r="L3408" t="inlineStr">
        <is>
          <t>Gobierno Central</t>
        </is>
      </c>
      <c r="M3408" t="inlineStr">
        <is>
          <t>Gobierno Central</t>
        </is>
      </c>
      <c r="N3408" t="b">
        <v>0</v>
      </c>
      <c r="O3408" t="n">
        <v>170.4198394</v>
      </c>
      <c r="P3408" t="n">
        <v>0.002438204808993902</v>
      </c>
      <c r="Q3408" t="n">
        <v>9.022681270957698</v>
      </c>
      <c r="R3408" t="n">
        <v>1537.643893153999</v>
      </c>
      <c r="S3408" t="n">
        <v>0.4155184719730485</v>
      </c>
      <c r="T3408">
        <f>O3408*Q3408</f>
        <v/>
      </c>
      <c r="U3408">
        <f>O3408*P3408</f>
        <v/>
      </c>
    </row>
    <row r="3409">
      <c r="A3409" t="inlineStr">
        <is>
          <t>202512</t>
        </is>
      </c>
      <c r="B3409" t="inlineStr">
        <is>
          <t>Ex_Integra</t>
        </is>
      </c>
      <c r="C3409" t="inlineStr">
        <is>
          <t>F2</t>
        </is>
      </c>
      <c r="D3409" t="inlineStr">
        <is>
          <t>IN-FONDO2</t>
        </is>
      </c>
      <c r="E3409" t="inlineStr">
        <is>
          <t>01100028FC12</t>
        </is>
      </c>
      <c r="F3409" t="inlineStr">
        <is>
          <t>US715638FC12</t>
        </is>
      </c>
      <c r="G3409" t="inlineStr">
        <is>
          <t>SOB</t>
        </is>
      </c>
      <c r="H3409" t="inlineStr">
        <is>
          <t>Soberanos</t>
        </is>
      </c>
      <c r="I3409" t="inlineStr">
        <is>
          <t>GOB</t>
        </is>
      </c>
      <c r="J3409" t="inlineStr"/>
      <c r="K3409" t="inlineStr">
        <is>
          <t>Perú</t>
        </is>
      </c>
      <c r="L3409" t="inlineStr">
        <is>
          <t>Gobierno Central</t>
        </is>
      </c>
      <c r="M3409" t="inlineStr">
        <is>
          <t>Gobierno Central</t>
        </is>
      </c>
      <c r="N3409" t="b">
        <v>0</v>
      </c>
      <c r="O3409" t="n">
        <v>170.4198394</v>
      </c>
      <c r="P3409" t="n">
        <v>0.002744011345836128</v>
      </c>
      <c r="Q3409" t="n">
        <v>38.31960367269708</v>
      </c>
      <c r="R3409" t="n">
        <v>6530.420703772686</v>
      </c>
      <c r="S3409" t="n">
        <v>0.4676339728691708</v>
      </c>
      <c r="T3409">
        <f>O3409*Q3409</f>
        <v/>
      </c>
      <c r="U3409">
        <f>O3409*P3409</f>
        <v/>
      </c>
    </row>
    <row r="3410">
      <c r="A3410" t="inlineStr">
        <is>
          <t>202512</t>
        </is>
      </c>
      <c r="B3410" t="inlineStr">
        <is>
          <t>Ex_Integra</t>
        </is>
      </c>
      <c r="C3410" t="inlineStr">
        <is>
          <t>F2</t>
        </is>
      </c>
      <c r="D3410" t="inlineStr">
        <is>
          <t>IN-FONDO2</t>
        </is>
      </c>
      <c r="E3410" t="inlineStr">
        <is>
          <t>0840038TF238</t>
        </is>
      </c>
      <c r="F3410" t="inlineStr">
        <is>
          <t>BRSTNCNTF238</t>
        </is>
      </c>
      <c r="G3410" t="inlineStr">
        <is>
          <t>SOB</t>
        </is>
      </c>
      <c r="H3410" t="inlineStr">
        <is>
          <t>Soberanos</t>
        </is>
      </c>
      <c r="I3410" t="inlineStr">
        <is>
          <t>GOB</t>
        </is>
      </c>
      <c r="J3410" t="inlineStr"/>
      <c r="K3410" t="inlineStr">
        <is>
          <t>Brasil</t>
        </is>
      </c>
      <c r="L3410" t="inlineStr">
        <is>
          <t>Gobierno de Brasil</t>
        </is>
      </c>
      <c r="M3410" t="inlineStr">
        <is>
          <t>Gobierno de Brasil</t>
        </is>
      </c>
      <c r="N3410" t="b">
        <v>0</v>
      </c>
      <c r="O3410" t="n">
        <v>274.3982815</v>
      </c>
      <c r="P3410" t="n">
        <v>0.0002139279932678327</v>
      </c>
      <c r="Q3410" t="n">
        <v>2.987464293454243</v>
      </c>
      <c r="R3410" t="n">
        <v>819.755068166456</v>
      </c>
      <c r="S3410" t="n">
        <v>0.05870147371743686</v>
      </c>
      <c r="T3410">
        <f>O3410*Q3410</f>
        <v/>
      </c>
      <c r="U3410">
        <f>O3410*P3410</f>
        <v/>
      </c>
    </row>
    <row r="3411">
      <c r="A3411" t="inlineStr">
        <is>
          <t>202512</t>
        </is>
      </c>
      <c r="B3411" t="inlineStr">
        <is>
          <t>Ex_Integra</t>
        </is>
      </c>
      <c r="C3411" t="inlineStr">
        <is>
          <t>F1</t>
        </is>
      </c>
      <c r="D3411" t="inlineStr">
        <is>
          <t>IN-FONDO1</t>
        </is>
      </c>
      <c r="E3411" t="inlineStr">
        <is>
          <t>0840038TF238</t>
        </is>
      </c>
      <c r="F3411" t="inlineStr">
        <is>
          <t>BRSTNCNTF238</t>
        </is>
      </c>
      <c r="G3411" t="inlineStr">
        <is>
          <t>SOB</t>
        </is>
      </c>
      <c r="H3411" t="inlineStr">
        <is>
          <t>Soberanos</t>
        </is>
      </c>
      <c r="I3411" t="inlineStr">
        <is>
          <t>GOB</t>
        </is>
      </c>
      <c r="J3411" t="inlineStr"/>
      <c r="K3411" t="inlineStr">
        <is>
          <t>Brasil</t>
        </is>
      </c>
      <c r="L3411" t="inlineStr">
        <is>
          <t>Gobierno de Brasil</t>
        </is>
      </c>
      <c r="M3411" t="inlineStr">
        <is>
          <t>Gobierno de Brasil</t>
        </is>
      </c>
      <c r="N3411" t="b">
        <v>0</v>
      </c>
      <c r="O3411" t="n">
        <v>274.3982815</v>
      </c>
      <c r="P3411" t="n">
        <v>0.004255703037535769</v>
      </c>
      <c r="Q3411" t="n">
        <v>15.7484112695915</v>
      </c>
      <c r="R3411" t="n">
        <v>4321.336988731142</v>
      </c>
      <c r="S3411" t="n">
        <v>1.167757600074145</v>
      </c>
      <c r="T3411">
        <f>O3411*Q3411</f>
        <v/>
      </c>
      <c r="U3411">
        <f>O3411*P3411</f>
        <v/>
      </c>
    </row>
    <row r="3412">
      <c r="A3412" t="inlineStr">
        <is>
          <t>202512</t>
        </is>
      </c>
      <c r="B3412" t="inlineStr">
        <is>
          <t>Ex_Integra</t>
        </is>
      </c>
      <c r="C3412" t="inlineStr">
        <is>
          <t>F1</t>
        </is>
      </c>
      <c r="D3412" t="inlineStr">
        <is>
          <t>IN-FONDO1</t>
        </is>
      </c>
      <c r="E3412" t="inlineStr">
        <is>
          <t>0840038TF212</t>
        </is>
      </c>
      <c r="F3412" t="inlineStr">
        <is>
          <t>BRSTNCNTF212</t>
        </is>
      </c>
      <c r="G3412" t="inlineStr">
        <is>
          <t>SOB</t>
        </is>
      </c>
      <c r="H3412" t="inlineStr">
        <is>
          <t>Soberanos</t>
        </is>
      </c>
      <c r="I3412" t="inlineStr">
        <is>
          <t>GOB</t>
        </is>
      </c>
      <c r="J3412" t="inlineStr"/>
      <c r="K3412" t="inlineStr">
        <is>
          <t>Brasil</t>
        </is>
      </c>
      <c r="L3412" t="inlineStr">
        <is>
          <t>Gobierno de Brasil</t>
        </is>
      </c>
      <c r="M3412" t="inlineStr">
        <is>
          <t>Gobierno de Brasil</t>
        </is>
      </c>
      <c r="N3412" t="b">
        <v>0</v>
      </c>
      <c r="O3412" t="n">
        <v>274.3982815</v>
      </c>
      <c r="P3412" t="n">
        <v>0.00629787435226137</v>
      </c>
      <c r="Q3412" t="n">
        <v>23.30555364150937</v>
      </c>
      <c r="R3412" t="n">
        <v>6395.003868636239</v>
      </c>
      <c r="S3412" t="n">
        <v>1.728125899363446</v>
      </c>
      <c r="T3412">
        <f>O3412*Q3412</f>
        <v/>
      </c>
      <c r="U3412">
        <f>O3412*P3412</f>
        <v/>
      </c>
    </row>
    <row r="3413">
      <c r="A3413" t="inlineStr">
        <is>
          <t>202512</t>
        </is>
      </c>
      <c r="B3413" t="inlineStr">
        <is>
          <t>Ex_Integra</t>
        </is>
      </c>
      <c r="C3413" t="inlineStr">
        <is>
          <t>F1</t>
        </is>
      </c>
      <c r="D3413" t="inlineStr">
        <is>
          <t>IN-FONDO1</t>
        </is>
      </c>
      <c r="E3413" t="inlineStr">
        <is>
          <t>0840038TF1Q6</t>
        </is>
      </c>
      <c r="F3413" t="inlineStr">
        <is>
          <t>BRSTNCNTF1Q6</t>
        </is>
      </c>
      <c r="G3413" t="inlineStr">
        <is>
          <t>SOB</t>
        </is>
      </c>
      <c r="H3413" t="inlineStr">
        <is>
          <t>Soberanos</t>
        </is>
      </c>
      <c r="I3413" t="inlineStr">
        <is>
          <t>GOB</t>
        </is>
      </c>
      <c r="J3413" t="inlineStr"/>
      <c r="K3413" t="inlineStr">
        <is>
          <t>Brasil</t>
        </is>
      </c>
      <c r="L3413" t="inlineStr">
        <is>
          <t>Gobierno de Brasil</t>
        </is>
      </c>
      <c r="M3413" t="inlineStr">
        <is>
          <t>Gobierno de Brasil</t>
        </is>
      </c>
      <c r="N3413" t="b">
        <v>0</v>
      </c>
      <c r="O3413" t="n">
        <v>274.3982815</v>
      </c>
      <c r="P3413" t="n">
        <v>0.008125824200576009</v>
      </c>
      <c r="Q3413" t="n">
        <v>30.06996030652785</v>
      </c>
      <c r="R3413" t="n">
        <v>8251.145432884456</v>
      </c>
      <c r="S3413" t="n">
        <v>2.229712196409168</v>
      </c>
      <c r="T3413">
        <f>O3413*Q3413</f>
        <v/>
      </c>
      <c r="U3413">
        <f>O3413*P3413</f>
        <v/>
      </c>
    </row>
    <row r="3414">
      <c r="A3414" t="inlineStr">
        <is>
          <t>202512</t>
        </is>
      </c>
      <c r="B3414" t="inlineStr">
        <is>
          <t>Ex_Integra</t>
        </is>
      </c>
      <c r="C3414" t="inlineStr">
        <is>
          <t>F3</t>
        </is>
      </c>
      <c r="D3414" t="inlineStr">
        <is>
          <t>IN-FONDO3</t>
        </is>
      </c>
      <c r="E3414" t="inlineStr">
        <is>
          <t>0840038TF1Q6</t>
        </is>
      </c>
      <c r="F3414" t="inlineStr">
        <is>
          <t>BRSTNCNTF1Q6</t>
        </is>
      </c>
      <c r="G3414" t="inlineStr">
        <is>
          <t>SOB</t>
        </is>
      </c>
      <c r="H3414" t="inlineStr">
        <is>
          <t>Soberanos</t>
        </is>
      </c>
      <c r="I3414" t="inlineStr">
        <is>
          <t>GOB</t>
        </is>
      </c>
      <c r="J3414" t="inlineStr"/>
      <c r="K3414" t="inlineStr">
        <is>
          <t>Brasil</t>
        </is>
      </c>
      <c r="L3414" t="inlineStr">
        <is>
          <t>Gobierno de Brasil</t>
        </is>
      </c>
      <c r="M3414" t="inlineStr">
        <is>
          <t>Gobierno de Brasil</t>
        </is>
      </c>
      <c r="N3414" t="b">
        <v>0</v>
      </c>
      <c r="O3414" t="n">
        <v>274.3982815</v>
      </c>
      <c r="P3414" t="n">
        <v>0.00249376073848685</v>
      </c>
      <c r="Q3414" t="n">
        <v>8.865041767141735</v>
      </c>
      <c r="R3414" t="n">
        <v>2432.552226329415</v>
      </c>
      <c r="S3414" t="n">
        <v>0.6842836611129626</v>
      </c>
      <c r="T3414">
        <f>O3414*Q3414</f>
        <v/>
      </c>
      <c r="U3414">
        <f>O3414*P3414</f>
        <v/>
      </c>
    </row>
    <row r="3415">
      <c r="A3415" t="inlineStr">
        <is>
          <t>202512</t>
        </is>
      </c>
      <c r="B3415" t="inlineStr">
        <is>
          <t>Ex_Integra</t>
        </is>
      </c>
      <c r="C3415" t="inlineStr">
        <is>
          <t>F2</t>
        </is>
      </c>
      <c r="D3415" t="inlineStr">
        <is>
          <t>IN-FONDO2</t>
        </is>
      </c>
      <c r="E3415" t="inlineStr">
        <is>
          <t>0840038TF1P8</t>
        </is>
      </c>
      <c r="F3415" t="inlineStr">
        <is>
          <t>BRSTNCNTF1P8</t>
        </is>
      </c>
      <c r="G3415" t="inlineStr">
        <is>
          <t>SOB</t>
        </is>
      </c>
      <c r="H3415" t="inlineStr">
        <is>
          <t>Soberanos</t>
        </is>
      </c>
      <c r="I3415" t="inlineStr">
        <is>
          <t>GOB</t>
        </is>
      </c>
      <c r="J3415" t="inlineStr"/>
      <c r="K3415" t="inlineStr">
        <is>
          <t>Brasil</t>
        </is>
      </c>
      <c r="L3415" t="inlineStr">
        <is>
          <t>Gobierno de Brasil</t>
        </is>
      </c>
      <c r="M3415" t="inlineStr">
        <is>
          <t>Gobierno de Brasil</t>
        </is>
      </c>
      <c r="N3415" t="b">
        <v>0</v>
      </c>
      <c r="O3415" t="n">
        <v>274.3982815</v>
      </c>
      <c r="P3415" t="n">
        <v>0.001417798100556912</v>
      </c>
      <c r="Q3415" t="n">
        <v>19.79928449774278</v>
      </c>
      <c r="R3415" t="n">
        <v>5432.88964111021</v>
      </c>
      <c r="S3415" t="n">
        <v>0.3890413623067807</v>
      </c>
      <c r="T3415">
        <f>O3415*Q3415</f>
        <v/>
      </c>
      <c r="U3415">
        <f>O3415*P3415</f>
        <v/>
      </c>
    </row>
    <row r="3416">
      <c r="A3416" t="inlineStr">
        <is>
          <t>202512</t>
        </is>
      </c>
      <c r="B3416" t="inlineStr">
        <is>
          <t>Ex_Integra</t>
        </is>
      </c>
      <c r="C3416" t="inlineStr">
        <is>
          <t>F3</t>
        </is>
      </c>
      <c r="D3416" t="inlineStr">
        <is>
          <t>IN-FONDO3</t>
        </is>
      </c>
      <c r="E3416" t="inlineStr">
        <is>
          <t>0840038TF1P8</t>
        </is>
      </c>
      <c r="F3416" t="inlineStr">
        <is>
          <t>BRSTNCNTF1P8</t>
        </is>
      </c>
      <c r="G3416" t="inlineStr">
        <is>
          <t>SOB</t>
        </is>
      </c>
      <c r="H3416" t="inlineStr">
        <is>
          <t>Soberanos</t>
        </is>
      </c>
      <c r="I3416" t="inlineStr">
        <is>
          <t>GOB</t>
        </is>
      </c>
      <c r="J3416" t="inlineStr"/>
      <c r="K3416" t="inlineStr">
        <is>
          <t>Brasil</t>
        </is>
      </c>
      <c r="L3416" t="inlineStr">
        <is>
          <t>Gobierno de Brasil</t>
        </is>
      </c>
      <c r="M3416" t="inlineStr">
        <is>
          <t>Gobierno de Brasil</t>
        </is>
      </c>
      <c r="N3416" t="b">
        <v>0</v>
      </c>
      <c r="O3416" t="n">
        <v>274.3982815</v>
      </c>
      <c r="P3416" t="n">
        <v>0.0003327127652670937</v>
      </c>
      <c r="Q3416" t="n">
        <v>1.182756835903872</v>
      </c>
      <c r="R3416" t="n">
        <v>324.5464432043999</v>
      </c>
      <c r="S3416" t="n">
        <v>0.09129581102240339</v>
      </c>
      <c r="T3416">
        <f>O3416*Q3416</f>
        <v/>
      </c>
      <c r="U3416">
        <f>O3416*P3416</f>
        <v/>
      </c>
    </row>
    <row r="3417">
      <c r="A3417" t="inlineStr">
        <is>
          <t>202512</t>
        </is>
      </c>
      <c r="B3417" t="inlineStr">
        <is>
          <t>Ex_Integra</t>
        </is>
      </c>
      <c r="C3417" t="inlineStr">
        <is>
          <t>F1</t>
        </is>
      </c>
      <c r="D3417" t="inlineStr">
        <is>
          <t>IN-FONDO1</t>
        </is>
      </c>
      <c r="E3417" t="inlineStr">
        <is>
          <t>0840038TF1P8</t>
        </is>
      </c>
      <c r="F3417" t="inlineStr">
        <is>
          <t>BRSTNCNTF1P8</t>
        </is>
      </c>
      <c r="G3417" t="inlineStr">
        <is>
          <t>SOB</t>
        </is>
      </c>
      <c r="H3417" t="inlineStr">
        <is>
          <t>Soberanos</t>
        </is>
      </c>
      <c r="I3417" t="inlineStr">
        <is>
          <t>GOB</t>
        </is>
      </c>
      <c r="J3417" t="inlineStr"/>
      <c r="K3417" t="inlineStr">
        <is>
          <t>Brasil</t>
        </is>
      </c>
      <c r="L3417" t="inlineStr">
        <is>
          <t>Gobierno de Brasil</t>
        </is>
      </c>
      <c r="M3417" t="inlineStr">
        <is>
          <t>Gobierno de Brasil</t>
        </is>
      </c>
      <c r="N3417" t="b">
        <v>0</v>
      </c>
      <c r="O3417" t="n">
        <v>274.3982815</v>
      </c>
      <c r="P3417" t="n">
        <v>0.02806121070387647</v>
      </c>
      <c r="Q3417" t="n">
        <v>103.8417114609575</v>
      </c>
      <c r="R3417" t="n">
        <v>28493.9871729056</v>
      </c>
      <c r="S3417" t="n">
        <v>7.699947993953108</v>
      </c>
      <c r="T3417">
        <f>O3417*Q3417</f>
        <v/>
      </c>
      <c r="U3417">
        <f>O3417*P3417</f>
        <v/>
      </c>
    </row>
    <row r="3418">
      <c r="A3418" t="inlineStr">
        <is>
          <t>202512</t>
        </is>
      </c>
      <c r="B3418" t="inlineStr">
        <is>
          <t>Ex_Integra</t>
        </is>
      </c>
      <c r="C3418" t="inlineStr">
        <is>
          <t>F2</t>
        </is>
      </c>
      <c r="D3418" t="inlineStr">
        <is>
          <t>IN-FONDO2</t>
        </is>
      </c>
      <c r="E3418" t="inlineStr">
        <is>
          <t>0840038TF204</t>
        </is>
      </c>
      <c r="F3418" t="inlineStr">
        <is>
          <t>BRSTNCNTF204</t>
        </is>
      </c>
      <c r="G3418" t="inlineStr">
        <is>
          <t>SOB</t>
        </is>
      </c>
      <c r="H3418" t="inlineStr">
        <is>
          <t>Soberanos</t>
        </is>
      </c>
      <c r="I3418" t="inlineStr">
        <is>
          <t>GOB</t>
        </is>
      </c>
      <c r="J3418" t="inlineStr"/>
      <c r="K3418" t="inlineStr">
        <is>
          <t>Brasil</t>
        </is>
      </c>
      <c r="L3418" t="inlineStr">
        <is>
          <t>Gobierno de Brasil</t>
        </is>
      </c>
      <c r="M3418" t="inlineStr">
        <is>
          <t>Gobierno de Brasil</t>
        </is>
      </c>
      <c r="N3418" t="b">
        <v>0</v>
      </c>
      <c r="O3418" t="n">
        <v>274.3982815</v>
      </c>
      <c r="P3418" t="n">
        <v>0.003820397726111513</v>
      </c>
      <c r="Q3418" t="n">
        <v>53.35113754497174</v>
      </c>
      <c r="R3418" t="n">
        <v>14639.46045841037</v>
      </c>
      <c r="S3418" t="n">
        <v>1.048310570691507</v>
      </c>
      <c r="T3418">
        <f>O3418*Q3418</f>
        <v/>
      </c>
      <c r="U3418">
        <f>O3418*P3418</f>
        <v/>
      </c>
    </row>
    <row r="3419">
      <c r="A3419" t="inlineStr">
        <is>
          <t>202512</t>
        </is>
      </c>
      <c r="B3419" t="inlineStr">
        <is>
          <t>Ex_Integra</t>
        </is>
      </c>
      <c r="C3419" t="inlineStr">
        <is>
          <t>F1</t>
        </is>
      </c>
      <c r="D3419" t="inlineStr">
        <is>
          <t>IN-FONDO1</t>
        </is>
      </c>
      <c r="E3419" t="inlineStr">
        <is>
          <t>0840038TF204</t>
        </is>
      </c>
      <c r="F3419" t="inlineStr">
        <is>
          <t>BRSTNCNTF204</t>
        </is>
      </c>
      <c r="G3419" t="inlineStr">
        <is>
          <t>SOB</t>
        </is>
      </c>
      <c r="H3419" t="inlineStr">
        <is>
          <t>Soberanos</t>
        </is>
      </c>
      <c r="I3419" t="inlineStr">
        <is>
          <t>GOB</t>
        </is>
      </c>
      <c r="J3419" t="inlineStr"/>
      <c r="K3419" t="inlineStr">
        <is>
          <t>Brasil</t>
        </is>
      </c>
      <c r="L3419" t="inlineStr">
        <is>
          <t>Gobierno de Brasil</t>
        </is>
      </c>
      <c r="M3419" t="inlineStr">
        <is>
          <t>Gobierno de Brasil</t>
        </is>
      </c>
      <c r="N3419" t="b">
        <v>0</v>
      </c>
      <c r="O3419" t="n">
        <v>274.3982815</v>
      </c>
      <c r="P3419" t="n">
        <v>0.01100118404360543</v>
      </c>
      <c r="Q3419" t="n">
        <v>40.71035249477503</v>
      </c>
      <c r="R3419" t="n">
        <v>11170.85076382551</v>
      </c>
      <c r="S3419" t="n">
        <v>3.018705996030551</v>
      </c>
      <c r="T3419">
        <f>O3419*Q3419</f>
        <v/>
      </c>
      <c r="U3419">
        <f>O3419*P3419</f>
        <v/>
      </c>
    </row>
    <row r="3420">
      <c r="A3420" t="inlineStr">
        <is>
          <t>202512</t>
        </is>
      </c>
      <c r="B3420" t="inlineStr">
        <is>
          <t>Ex_Integra</t>
        </is>
      </c>
      <c r="C3420" t="inlineStr">
        <is>
          <t>F2</t>
        </is>
      </c>
      <c r="D3420" t="inlineStr">
        <is>
          <t>IN-FONDO2</t>
        </is>
      </c>
      <c r="E3420" t="inlineStr">
        <is>
          <t>084006C98016</t>
        </is>
      </c>
      <c r="F3420" t="inlineStr">
        <is>
          <t>CL0002798016</t>
        </is>
      </c>
      <c r="G3420" t="inlineStr">
        <is>
          <t>SOB</t>
        </is>
      </c>
      <c r="H3420" t="inlineStr">
        <is>
          <t>Soberanos</t>
        </is>
      </c>
      <c r="I3420" t="inlineStr">
        <is>
          <t>GOB</t>
        </is>
      </c>
      <c r="J3420" t="inlineStr"/>
      <c r="K3420" t="inlineStr">
        <is>
          <t>Chile</t>
        </is>
      </c>
      <c r="L3420" t="inlineStr">
        <is>
          <t>Gobierno de Chile</t>
        </is>
      </c>
      <c r="M3420" t="inlineStr">
        <is>
          <t>Gobierno de Chile</t>
        </is>
      </c>
      <c r="N3420" t="b">
        <v>0</v>
      </c>
      <c r="O3420" t="n">
        <v>172.5413326</v>
      </c>
      <c r="P3420" t="n">
        <v>0.0003416172255042353</v>
      </c>
      <c r="Q3420" t="n">
        <v>4.770620467350811</v>
      </c>
      <c r="R3420" t="n">
        <v>823.1292127655438</v>
      </c>
      <c r="S3420" t="n">
        <v>0.05894309132761547</v>
      </c>
      <c r="T3420">
        <f>O3420*Q3420</f>
        <v/>
      </c>
      <c r="U3420">
        <f>O3420*P3420</f>
        <v/>
      </c>
    </row>
    <row r="3421">
      <c r="A3421" t="inlineStr">
        <is>
          <t>202512</t>
        </is>
      </c>
      <c r="B3421" t="inlineStr">
        <is>
          <t>Ex_Integra</t>
        </is>
      </c>
      <c r="C3421" t="inlineStr">
        <is>
          <t>F1</t>
        </is>
      </c>
      <c r="D3421" t="inlineStr">
        <is>
          <t>IN-FONDO1</t>
        </is>
      </c>
      <c r="E3421" t="inlineStr">
        <is>
          <t>084006C98016</t>
        </is>
      </c>
      <c r="F3421" t="inlineStr">
        <is>
          <t>CL0002798016</t>
        </is>
      </c>
      <c r="G3421" t="inlineStr">
        <is>
          <t>SOB</t>
        </is>
      </c>
      <c r="H3421" t="inlineStr">
        <is>
          <t>Soberanos</t>
        </is>
      </c>
      <c r="I3421" t="inlineStr">
        <is>
          <t>GOB</t>
        </is>
      </c>
      <c r="J3421" t="inlineStr"/>
      <c r="K3421" t="inlineStr">
        <is>
          <t>Chile</t>
        </is>
      </c>
      <c r="L3421" t="inlineStr">
        <is>
          <t>Gobierno de Chile</t>
        </is>
      </c>
      <c r="M3421" t="inlineStr">
        <is>
          <t>Gobierno de Chile</t>
        </is>
      </c>
      <c r="N3421" t="b">
        <v>0</v>
      </c>
      <c r="O3421" t="n">
        <v>172.5413326</v>
      </c>
      <c r="P3421" t="n">
        <v>0.01511632081541756</v>
      </c>
      <c r="Q3421" t="n">
        <v>55.93859228066066</v>
      </c>
      <c r="R3421" t="n">
        <v>9651.719255873264</v>
      </c>
      <c r="S3421" t="n">
        <v>2.608190137501265</v>
      </c>
      <c r="T3421">
        <f>O3421*Q3421</f>
        <v/>
      </c>
      <c r="U3421">
        <f>O3421*P3421</f>
        <v/>
      </c>
    </row>
    <row r="3422">
      <c r="A3422" t="inlineStr">
        <is>
          <t>202512</t>
        </is>
      </c>
      <c r="B3422" t="inlineStr">
        <is>
          <t>Ex_Integra</t>
        </is>
      </c>
      <c r="C3422" t="inlineStr">
        <is>
          <t>F1</t>
        </is>
      </c>
      <c r="D3422" t="inlineStr">
        <is>
          <t>IN-FONDO1</t>
        </is>
      </c>
      <c r="E3422" t="inlineStr">
        <is>
          <t>084006C39505</t>
        </is>
      </c>
      <c r="F3422" t="inlineStr">
        <is>
          <t>CL0002839505</t>
        </is>
      </c>
      <c r="G3422" t="inlineStr">
        <is>
          <t>SOB</t>
        </is>
      </c>
      <c r="H3422" t="inlineStr">
        <is>
          <t>Soberanos</t>
        </is>
      </c>
      <c r="I3422" t="inlineStr">
        <is>
          <t>GOB</t>
        </is>
      </c>
      <c r="J3422" t="inlineStr"/>
      <c r="K3422" t="inlineStr">
        <is>
          <t>Chile</t>
        </is>
      </c>
      <c r="L3422" t="inlineStr">
        <is>
          <t>Gobierno de Chile</t>
        </is>
      </c>
      <c r="M3422" t="inlineStr">
        <is>
          <t>Gobierno de Chile</t>
        </is>
      </c>
      <c r="N3422" t="b">
        <v>0</v>
      </c>
      <c r="O3422" t="n">
        <v>172.5413326</v>
      </c>
      <c r="P3422" t="n">
        <v>0.001370610070841839</v>
      </c>
      <c r="Q3422" t="n">
        <v>5.072001240565839</v>
      </c>
      <c r="R3422" t="n">
        <v>875.1298529960829</v>
      </c>
      <c r="S3422" t="n">
        <v>0.2364868880980313</v>
      </c>
      <c r="T3422">
        <f>O3422*Q3422</f>
        <v/>
      </c>
      <c r="U3422">
        <f>O3422*P3422</f>
        <v/>
      </c>
    </row>
    <row r="3423">
      <c r="A3423" t="inlineStr">
        <is>
          <t>202512</t>
        </is>
      </c>
      <c r="B3423" t="inlineStr">
        <is>
          <t>Ex_Integra</t>
        </is>
      </c>
      <c r="C3423" t="inlineStr">
        <is>
          <t>F2</t>
        </is>
      </c>
      <c r="D3423" t="inlineStr">
        <is>
          <t>IN-FONDO2</t>
        </is>
      </c>
      <c r="E3423" t="inlineStr">
        <is>
          <t>084004F03862</t>
        </is>
      </c>
      <c r="F3423" t="inlineStr">
        <is>
          <t>COL17CT03862</t>
        </is>
      </c>
      <c r="G3423" t="inlineStr">
        <is>
          <t>SOB</t>
        </is>
      </c>
      <c r="H3423" t="inlineStr">
        <is>
          <t>Soberanos</t>
        </is>
      </c>
      <c r="I3423" t="inlineStr">
        <is>
          <t>GOB</t>
        </is>
      </c>
      <c r="J3423" t="inlineStr"/>
      <c r="K3423" t="inlineStr">
        <is>
          <t>Colombia</t>
        </is>
      </c>
      <c r="L3423" t="inlineStr">
        <is>
          <t>Gobierno de Colombia</t>
        </is>
      </c>
      <c r="M3423" t="inlineStr">
        <is>
          <t>Gobierno de Colombia</t>
        </is>
      </c>
      <c r="N3423" t="b">
        <v>0</v>
      </c>
      <c r="O3423" t="n">
        <v>191.4067878</v>
      </c>
      <c r="P3423" t="n">
        <v>0.002706394161204694</v>
      </c>
      <c r="Q3423" t="n">
        <v>37.79428674623954</v>
      </c>
      <c r="R3423" t="n">
        <v>7234.083023289822</v>
      </c>
      <c r="S3423" t="n">
        <v>0.5180222129168658</v>
      </c>
      <c r="T3423">
        <f>O3423*Q3423</f>
        <v/>
      </c>
      <c r="U3423">
        <f>O3423*P3423</f>
        <v/>
      </c>
    </row>
    <row r="3424">
      <c r="A3424" t="inlineStr">
        <is>
          <t>202512</t>
        </is>
      </c>
      <c r="B3424" t="inlineStr">
        <is>
          <t>Ex_Integra</t>
        </is>
      </c>
      <c r="C3424" t="inlineStr">
        <is>
          <t>F1</t>
        </is>
      </c>
      <c r="D3424" t="inlineStr">
        <is>
          <t>IN-FONDO1</t>
        </is>
      </c>
      <c r="E3424" t="inlineStr">
        <is>
          <t>084004F03813</t>
        </is>
      </c>
      <c r="F3424" t="inlineStr">
        <is>
          <t>COL17CT03813</t>
        </is>
      </c>
      <c r="G3424" t="inlineStr">
        <is>
          <t>SOB</t>
        </is>
      </c>
      <c r="H3424" t="inlineStr">
        <is>
          <t>Soberanos</t>
        </is>
      </c>
      <c r="I3424" t="inlineStr">
        <is>
          <t>GOB</t>
        </is>
      </c>
      <c r="J3424" t="inlineStr"/>
      <c r="K3424" t="inlineStr">
        <is>
          <t>Colombia</t>
        </is>
      </c>
      <c r="L3424" t="inlineStr">
        <is>
          <t>Gobierno de Colombia</t>
        </is>
      </c>
      <c r="M3424" t="inlineStr">
        <is>
          <t>Gobierno de Colombia</t>
        </is>
      </c>
      <c r="N3424" t="b">
        <v>0</v>
      </c>
      <c r="O3424" t="n">
        <v>191.4067878</v>
      </c>
      <c r="P3424" t="n">
        <v>0.004241027216729433</v>
      </c>
      <c r="Q3424" t="n">
        <v>15.69410276645148</v>
      </c>
      <c r="R3424" t="n">
        <v>3003.957797929571</v>
      </c>
      <c r="S3424" t="n">
        <v>0.8117613965265551</v>
      </c>
      <c r="T3424">
        <f>O3424*Q3424</f>
        <v/>
      </c>
      <c r="U3424">
        <f>O3424*P3424</f>
        <v/>
      </c>
    </row>
    <row r="3425">
      <c r="A3425" t="inlineStr">
        <is>
          <t>202512</t>
        </is>
      </c>
      <c r="B3425" t="inlineStr">
        <is>
          <t>Ex_Integra</t>
        </is>
      </c>
      <c r="C3425" t="inlineStr">
        <is>
          <t>F2</t>
        </is>
      </c>
      <c r="D3425" t="inlineStr">
        <is>
          <t>IN-FONDO2</t>
        </is>
      </c>
      <c r="E3425" t="inlineStr">
        <is>
          <t>084004F03722</t>
        </is>
      </c>
      <c r="F3425" t="inlineStr">
        <is>
          <t>COL17CT03722</t>
        </is>
      </c>
      <c r="G3425" t="inlineStr">
        <is>
          <t>SOB</t>
        </is>
      </c>
      <c r="H3425" t="inlineStr">
        <is>
          <t>Soberanos</t>
        </is>
      </c>
      <c r="I3425" t="inlineStr">
        <is>
          <t>GOB</t>
        </is>
      </c>
      <c r="J3425" t="inlineStr"/>
      <c r="K3425" t="inlineStr">
        <is>
          <t>Colombia</t>
        </is>
      </c>
      <c r="L3425" t="inlineStr">
        <is>
          <t>Gobierno de Colombia</t>
        </is>
      </c>
      <c r="M3425" t="inlineStr">
        <is>
          <t>Gobierno de Colombia</t>
        </is>
      </c>
      <c r="N3425" t="b">
        <v>0</v>
      </c>
      <c r="O3425" t="n">
        <v>191.4067878</v>
      </c>
      <c r="P3425" t="n">
        <v>0.000445203059397068</v>
      </c>
      <c r="Q3425" t="n">
        <v>6.217177205136339</v>
      </c>
      <c r="R3425" t="n">
        <v>1190.009918018528</v>
      </c>
      <c r="S3425" t="n">
        <v>0.08521488751792539</v>
      </c>
      <c r="T3425">
        <f>O3425*Q3425</f>
        <v/>
      </c>
      <c r="U3425">
        <f>O3425*P3425</f>
        <v/>
      </c>
    </row>
    <row r="3426">
      <c r="A3426" t="inlineStr">
        <is>
          <t>202512</t>
        </is>
      </c>
      <c r="B3426" t="inlineStr">
        <is>
          <t>Ex_Integra</t>
        </is>
      </c>
      <c r="C3426" t="inlineStr">
        <is>
          <t>F2</t>
        </is>
      </c>
      <c r="D3426" t="inlineStr">
        <is>
          <t>IN-FONDO2</t>
        </is>
      </c>
      <c r="E3426" t="inlineStr">
        <is>
          <t>084004F02914</t>
        </is>
      </c>
      <c r="F3426" t="inlineStr">
        <is>
          <t>COL17CT02914</t>
        </is>
      </c>
      <c r="G3426" t="inlineStr">
        <is>
          <t>SOB</t>
        </is>
      </c>
      <c r="H3426" t="inlineStr">
        <is>
          <t>Soberanos</t>
        </is>
      </c>
      <c r="I3426" t="inlineStr">
        <is>
          <t>GOB</t>
        </is>
      </c>
      <c r="J3426" t="inlineStr"/>
      <c r="K3426" t="inlineStr">
        <is>
          <t>Colombia</t>
        </is>
      </c>
      <c r="L3426" t="inlineStr">
        <is>
          <t>Gobierno de Colombia</t>
        </is>
      </c>
      <c r="M3426" t="inlineStr">
        <is>
          <t>Gobierno de Colombia</t>
        </is>
      </c>
      <c r="N3426" t="b">
        <v>0</v>
      </c>
      <c r="O3426" t="n">
        <v>191.4067878</v>
      </c>
      <c r="P3426" t="n">
        <v>1.650619958367872e-09</v>
      </c>
      <c r="Q3426" t="n">
        <v>2.305059806508466e-05</v>
      </c>
      <c r="R3426" t="n">
        <v>0.00441204093250675</v>
      </c>
      <c r="S3426" t="n">
        <v>3.159398641097642e-07</v>
      </c>
      <c r="T3426">
        <f>O3426*Q3426</f>
        <v/>
      </c>
      <c r="U3426">
        <f>O3426*P3426</f>
        <v/>
      </c>
    </row>
    <row r="3427">
      <c r="A3427" t="inlineStr">
        <is>
          <t>202512</t>
        </is>
      </c>
      <c r="B3427" t="inlineStr">
        <is>
          <t>Ex_Integra</t>
        </is>
      </c>
      <c r="C3427" t="inlineStr">
        <is>
          <t>F1</t>
        </is>
      </c>
      <c r="D3427" t="inlineStr">
        <is>
          <t>IN-FONDO1</t>
        </is>
      </c>
      <c r="E3427" t="inlineStr">
        <is>
          <t>084004F03748</t>
        </is>
      </c>
      <c r="F3427" t="inlineStr">
        <is>
          <t>COL17CT03748</t>
        </is>
      </c>
      <c r="G3427" t="inlineStr">
        <is>
          <t>SOB</t>
        </is>
      </c>
      <c r="H3427" t="inlineStr">
        <is>
          <t>Soberanos</t>
        </is>
      </c>
      <c r="I3427" t="inlineStr">
        <is>
          <t>GOB</t>
        </is>
      </c>
      <c r="J3427" t="inlineStr"/>
      <c r="K3427" t="inlineStr">
        <is>
          <t>Colombia</t>
        </is>
      </c>
      <c r="L3427" t="inlineStr">
        <is>
          <t>Gobierno de Colombia</t>
        </is>
      </c>
      <c r="M3427" t="inlineStr">
        <is>
          <t>Gobierno de Colombia</t>
        </is>
      </c>
      <c r="N3427" t="b">
        <v>0</v>
      </c>
      <c r="O3427" t="n">
        <v>191.4067878</v>
      </c>
      <c r="P3427" t="n">
        <v>0.009632692006907095</v>
      </c>
      <c r="Q3427" t="n">
        <v>35.64618913022655</v>
      </c>
      <c r="R3427" t="n">
        <v>6822.92255872794</v>
      </c>
      <c r="S3427" t="n">
        <v>1.843762634908822</v>
      </c>
      <c r="T3427">
        <f>O3427*Q3427</f>
        <v/>
      </c>
      <c r="U3427">
        <f>O3427*P3427</f>
        <v/>
      </c>
    </row>
    <row r="3428">
      <c r="A3428" t="inlineStr">
        <is>
          <t>202512</t>
        </is>
      </c>
      <c r="B3428" t="inlineStr">
        <is>
          <t>Ex_Integra</t>
        </is>
      </c>
      <c r="C3428" t="inlineStr">
        <is>
          <t>F2</t>
        </is>
      </c>
      <c r="D3428" t="inlineStr">
        <is>
          <t>IN-FONDO2</t>
        </is>
      </c>
      <c r="E3428" t="inlineStr">
        <is>
          <t>084004F03748</t>
        </is>
      </c>
      <c r="F3428" t="inlineStr">
        <is>
          <t>COL17CT03748</t>
        </is>
      </c>
      <c r="G3428" t="inlineStr">
        <is>
          <t>SOB</t>
        </is>
      </c>
      <c r="H3428" t="inlineStr">
        <is>
          <t>Soberanos</t>
        </is>
      </c>
      <c r="I3428" t="inlineStr">
        <is>
          <t>GOB</t>
        </is>
      </c>
      <c r="J3428" t="inlineStr"/>
      <c r="K3428" t="inlineStr">
        <is>
          <t>Colombia</t>
        </is>
      </c>
      <c r="L3428" t="inlineStr">
        <is>
          <t>Gobierno de Colombia</t>
        </is>
      </c>
      <c r="M3428" t="inlineStr">
        <is>
          <t>Gobierno de Colombia</t>
        </is>
      </c>
      <c r="N3428" t="b">
        <v>0</v>
      </c>
      <c r="O3428" t="n">
        <v>191.4067878</v>
      </c>
      <c r="P3428" t="n">
        <v>0.002374247154719471</v>
      </c>
      <c r="Q3428" t="n">
        <v>33.15591611089211</v>
      </c>
      <c r="R3428" t="n">
        <v>6346.267399352127</v>
      </c>
      <c r="S3428" t="n">
        <v>0.4544470213281435</v>
      </c>
      <c r="T3428">
        <f>O3428*Q3428</f>
        <v/>
      </c>
      <c r="U3428">
        <f>O3428*P3428</f>
        <v/>
      </c>
    </row>
    <row r="3429">
      <c r="A3429" t="inlineStr">
        <is>
          <t>202512</t>
        </is>
      </c>
      <c r="B3429" t="inlineStr">
        <is>
          <t>Ex_Integra</t>
        </is>
      </c>
      <c r="C3429" t="inlineStr">
        <is>
          <t>F1</t>
        </is>
      </c>
      <c r="D3429" t="inlineStr">
        <is>
          <t>IN-FONDO1</t>
        </is>
      </c>
      <c r="E3429" t="inlineStr">
        <is>
          <t>0840059000J5</t>
        </is>
      </c>
      <c r="F3429" t="inlineStr">
        <is>
          <t>MX0MGO0000J5</t>
        </is>
      </c>
      <c r="G3429" t="inlineStr">
        <is>
          <t>SOB</t>
        </is>
      </c>
      <c r="H3429" t="inlineStr">
        <is>
          <t>Soberanos</t>
        </is>
      </c>
      <c r="I3429" t="inlineStr">
        <is>
          <t>GOB</t>
        </is>
      </c>
      <c r="J3429" t="inlineStr"/>
      <c r="K3429" t="inlineStr">
        <is>
          <t>México</t>
        </is>
      </c>
      <c r="L3429" t="inlineStr">
        <is>
          <t>Gobierno de México</t>
        </is>
      </c>
      <c r="M3429" t="inlineStr">
        <is>
          <t>Gobierno de México</t>
        </is>
      </c>
      <c r="N3429" t="b">
        <v>0</v>
      </c>
      <c r="O3429" t="n">
        <v>204.3031481</v>
      </c>
      <c r="P3429" t="n">
        <v>0.008831870563002114</v>
      </c>
      <c r="Q3429" t="n">
        <v>32.68271509529333</v>
      </c>
      <c r="R3429" t="n">
        <v>6677.181582423817</v>
      </c>
      <c r="S3429" t="n">
        <v>1.804378959633051</v>
      </c>
      <c r="T3429">
        <f>O3429*Q3429</f>
        <v/>
      </c>
      <c r="U3429">
        <f>O3429*P3429</f>
        <v/>
      </c>
    </row>
    <row r="3430">
      <c r="A3430" t="inlineStr">
        <is>
          <t>202512</t>
        </is>
      </c>
      <c r="B3430" t="inlineStr">
        <is>
          <t>Ex_Integra</t>
        </is>
      </c>
      <c r="C3430" t="inlineStr">
        <is>
          <t>F2</t>
        </is>
      </c>
      <c r="D3430" t="inlineStr">
        <is>
          <t>IN-FONDO2</t>
        </is>
      </c>
      <c r="E3430" t="inlineStr">
        <is>
          <t>0840059000J5</t>
        </is>
      </c>
      <c r="F3430" t="inlineStr">
        <is>
          <t>MX0MGO0000J5</t>
        </is>
      </c>
      <c r="G3430" t="inlineStr">
        <is>
          <t>SOB</t>
        </is>
      </c>
      <c r="H3430" t="inlineStr">
        <is>
          <t>Soberanos</t>
        </is>
      </c>
      <c r="I3430" t="inlineStr">
        <is>
          <t>GOB</t>
        </is>
      </c>
      <c r="J3430" t="inlineStr"/>
      <c r="K3430" t="inlineStr">
        <is>
          <t>México</t>
        </is>
      </c>
      <c r="L3430" t="inlineStr">
        <is>
          <t>Gobierno de México</t>
        </is>
      </c>
      <c r="M3430" t="inlineStr">
        <is>
          <t>Gobierno de México</t>
        </is>
      </c>
      <c r="N3430" t="b">
        <v>0</v>
      </c>
      <c r="O3430" t="n">
        <v>204.3031481</v>
      </c>
      <c r="P3430" t="n">
        <v>0.0003577737768920168</v>
      </c>
      <c r="Q3430" t="n">
        <v>4.996243676539367</v>
      </c>
      <c r="R3430" t="n">
        <v>1020.748311791711</v>
      </c>
      <c r="S3430" t="n">
        <v>0.07309430892666607</v>
      </c>
      <c r="T3430">
        <f>O3430*Q3430</f>
        <v/>
      </c>
      <c r="U3430">
        <f>O3430*P3430</f>
        <v/>
      </c>
    </row>
    <row r="3431">
      <c r="A3431" t="inlineStr">
        <is>
          <t>202512</t>
        </is>
      </c>
      <c r="B3431" t="inlineStr">
        <is>
          <t>Ex_Integra</t>
        </is>
      </c>
      <c r="C3431" t="inlineStr">
        <is>
          <t>F1</t>
        </is>
      </c>
      <c r="D3431" t="inlineStr">
        <is>
          <t>IN-FONDO1</t>
        </is>
      </c>
      <c r="E3431" t="inlineStr">
        <is>
          <t>0840059000R8</t>
        </is>
      </c>
      <c r="F3431" t="inlineStr">
        <is>
          <t>MX0MGO0000R8</t>
        </is>
      </c>
      <c r="G3431" t="inlineStr">
        <is>
          <t>SOB</t>
        </is>
      </c>
      <c r="H3431" t="inlineStr">
        <is>
          <t>Soberanos</t>
        </is>
      </c>
      <c r="I3431" t="inlineStr">
        <is>
          <t>GOB</t>
        </is>
      </c>
      <c r="J3431" t="inlineStr"/>
      <c r="K3431" t="inlineStr">
        <is>
          <t>México</t>
        </is>
      </c>
      <c r="L3431" t="inlineStr">
        <is>
          <t>Gobierno de México</t>
        </is>
      </c>
      <c r="M3431" t="inlineStr">
        <is>
          <t>Gobierno de México</t>
        </is>
      </c>
      <c r="N3431" t="b">
        <v>0</v>
      </c>
      <c r="O3431" t="n">
        <v>204.3031481</v>
      </c>
      <c r="P3431" t="n">
        <v>0.001966910856616956</v>
      </c>
      <c r="Q3431" t="n">
        <v>7.278637824918485</v>
      </c>
      <c r="R3431" t="n">
        <v>1487.048621510583</v>
      </c>
      <c r="S3431" t="n">
        <v>0.4018460800389118</v>
      </c>
      <c r="T3431">
        <f>O3431*Q3431</f>
        <v/>
      </c>
      <c r="U3431">
        <f>O3431*P3431</f>
        <v/>
      </c>
    </row>
    <row r="3432">
      <c r="A3432" t="inlineStr">
        <is>
          <t>202512</t>
        </is>
      </c>
      <c r="B3432" t="inlineStr">
        <is>
          <t>Ex_Integra</t>
        </is>
      </c>
      <c r="C3432" t="inlineStr">
        <is>
          <t>F1</t>
        </is>
      </c>
      <c r="D3432" t="inlineStr">
        <is>
          <t>IN-FONDO1</t>
        </is>
      </c>
      <c r="E3432" t="inlineStr">
        <is>
          <t>011000112G33</t>
        </is>
      </c>
      <c r="F3432" t="inlineStr">
        <is>
          <t>PEP01000C5I0</t>
        </is>
      </c>
      <c r="G3432" t="inlineStr">
        <is>
          <t>SOB</t>
        </is>
      </c>
      <c r="H3432" t="inlineStr">
        <is>
          <t>Soberanos</t>
        </is>
      </c>
      <c r="I3432" t="inlineStr">
        <is>
          <t>GOB</t>
        </is>
      </c>
      <c r="J3432" t="inlineStr"/>
      <c r="K3432" t="inlineStr">
        <is>
          <t>Perú</t>
        </is>
      </c>
      <c r="L3432" t="inlineStr">
        <is>
          <t>Gobierno Central</t>
        </is>
      </c>
      <c r="M3432" t="inlineStr">
        <is>
          <t>Gobierno Central</t>
        </is>
      </c>
      <c r="N3432" t="b">
        <v>0</v>
      </c>
      <c r="O3432" t="n">
        <v>170.4198394</v>
      </c>
      <c r="P3432" t="n">
        <v>0.02062493926796579</v>
      </c>
      <c r="Q3432" t="n">
        <v>76.32347067861939</v>
      </c>
      <c r="R3432" t="n">
        <v>13007.03361550092</v>
      </c>
      <c r="S3432" t="n">
        <v>3.514898837681483</v>
      </c>
      <c r="T3432">
        <f>O3432*Q3432</f>
        <v/>
      </c>
      <c r="U3432">
        <f>O3432*P3432</f>
        <v/>
      </c>
    </row>
    <row r="3433">
      <c r="A3433" t="inlineStr">
        <is>
          <t>202512</t>
        </is>
      </c>
      <c r="B3433" t="inlineStr">
        <is>
          <t>Ex_Integra</t>
        </is>
      </c>
      <c r="C3433" t="inlineStr">
        <is>
          <t>F2</t>
        </is>
      </c>
      <c r="D3433" t="inlineStr">
        <is>
          <t>IN-FONDO2</t>
        </is>
      </c>
      <c r="E3433" t="inlineStr">
        <is>
          <t>011000112G33</t>
        </is>
      </c>
      <c r="F3433" t="inlineStr">
        <is>
          <t>PEP01000C5I0</t>
        </is>
      </c>
      <c r="G3433" t="inlineStr">
        <is>
          <t>SOB</t>
        </is>
      </c>
      <c r="H3433" t="inlineStr">
        <is>
          <t>Soberanos</t>
        </is>
      </c>
      <c r="I3433" t="inlineStr">
        <is>
          <t>GOB</t>
        </is>
      </c>
      <c r="J3433" t="inlineStr"/>
      <c r="K3433" t="inlineStr">
        <is>
          <t>Perú</t>
        </is>
      </c>
      <c r="L3433" t="inlineStr">
        <is>
          <t>Gobierno Central</t>
        </is>
      </c>
      <c r="M3433" t="inlineStr">
        <is>
          <t>Gobierno Central</t>
        </is>
      </c>
      <c r="N3433" t="b">
        <v>0</v>
      </c>
      <c r="O3433" t="n">
        <v>170.4198394</v>
      </c>
      <c r="P3433" t="n">
        <v>0.00993652563752574</v>
      </c>
      <c r="Q3433" t="n">
        <v>138.7617164525817</v>
      </c>
      <c r="R3433" t="n">
        <v>23647.74943271732</v>
      </c>
      <c r="S3433" t="n">
        <v>1.693381103341119</v>
      </c>
      <c r="T3433">
        <f>O3433*Q3433</f>
        <v/>
      </c>
      <c r="U3433">
        <f>O3433*P3433</f>
        <v/>
      </c>
    </row>
    <row r="3434">
      <c r="A3434" t="inlineStr">
        <is>
          <t>202512</t>
        </is>
      </c>
      <c r="B3434" t="inlineStr">
        <is>
          <t>Ex_Integra</t>
        </is>
      </c>
      <c r="C3434" t="inlineStr">
        <is>
          <t>F3</t>
        </is>
      </c>
      <c r="D3434" t="inlineStr">
        <is>
          <t>IN-FONDO3</t>
        </is>
      </c>
      <c r="E3434" t="inlineStr">
        <is>
          <t>011000112G33</t>
        </is>
      </c>
      <c r="F3434" t="inlineStr">
        <is>
          <t>PEP01000C5I0</t>
        </is>
      </c>
      <c r="G3434" t="inlineStr">
        <is>
          <t>SOB</t>
        </is>
      </c>
      <c r="H3434" t="inlineStr">
        <is>
          <t>Soberanos</t>
        </is>
      </c>
      <c r="I3434" t="inlineStr">
        <is>
          <t>GOB</t>
        </is>
      </c>
      <c r="J3434" t="inlineStr"/>
      <c r="K3434" t="inlineStr">
        <is>
          <t>Perú</t>
        </is>
      </c>
      <c r="L3434" t="inlineStr">
        <is>
          <t>Gobierno Central</t>
        </is>
      </c>
      <c r="M3434" t="inlineStr">
        <is>
          <t>Gobierno Central</t>
        </is>
      </c>
      <c r="N3434" t="b">
        <v>0</v>
      </c>
      <c r="O3434" t="n">
        <v>170.4198394</v>
      </c>
      <c r="P3434" t="n">
        <v>0.008608428317264428</v>
      </c>
      <c r="Q3434" t="n">
        <v>30.60200419559906</v>
      </c>
      <c r="R3434" t="n">
        <v>5215.188640332119</v>
      </c>
      <c r="S3434" t="n">
        <v>1.467046971314616</v>
      </c>
      <c r="T3434">
        <f>O3434*Q3434</f>
        <v/>
      </c>
      <c r="U3434">
        <f>O3434*P3434</f>
        <v/>
      </c>
    </row>
    <row r="3435">
      <c r="A3435" t="inlineStr">
        <is>
          <t>202512</t>
        </is>
      </c>
      <c r="B3435" t="inlineStr">
        <is>
          <t>Ex_Integra</t>
        </is>
      </c>
      <c r="C3435" t="inlineStr">
        <is>
          <t>F2</t>
        </is>
      </c>
      <c r="D3435" t="inlineStr">
        <is>
          <t>IN-FONDO2</t>
        </is>
      </c>
      <c r="E3435" t="inlineStr">
        <is>
          <t>011000112B29</t>
        </is>
      </c>
      <c r="F3435" t="inlineStr">
        <is>
          <t>PEP01000C5F6</t>
        </is>
      </c>
      <c r="G3435" t="inlineStr">
        <is>
          <t>SOB</t>
        </is>
      </c>
      <c r="H3435" t="inlineStr">
        <is>
          <t>Soberanos</t>
        </is>
      </c>
      <c r="I3435" t="inlineStr">
        <is>
          <t>GOB</t>
        </is>
      </c>
      <c r="J3435" t="inlineStr"/>
      <c r="K3435" t="inlineStr">
        <is>
          <t>Perú</t>
        </is>
      </c>
      <c r="L3435" t="inlineStr">
        <is>
          <t>Gobierno Central</t>
        </is>
      </c>
      <c r="M3435" t="inlineStr">
        <is>
          <t>Gobierno Central</t>
        </is>
      </c>
      <c r="N3435" t="b">
        <v>0</v>
      </c>
      <c r="O3435" t="n">
        <v>170.4198394</v>
      </c>
      <c r="P3435" t="n">
        <v>0.0002181627945879694</v>
      </c>
      <c r="Q3435" t="n">
        <v>3.046602499448361</v>
      </c>
      <c r="R3435" t="n">
        <v>519.2015086716283</v>
      </c>
      <c r="S3435" t="n">
        <v>0.03717926841673692</v>
      </c>
      <c r="T3435">
        <f>O3435*Q3435</f>
        <v/>
      </c>
      <c r="U3435">
        <f>O3435*P3435</f>
        <v/>
      </c>
    </row>
    <row r="3436">
      <c r="A3436" t="inlineStr">
        <is>
          <t>202512</t>
        </is>
      </c>
      <c r="B3436" t="inlineStr">
        <is>
          <t>Ex_Integra</t>
        </is>
      </c>
      <c r="C3436" t="inlineStr">
        <is>
          <t>F1</t>
        </is>
      </c>
      <c r="D3436" t="inlineStr">
        <is>
          <t>IN-FONDO1</t>
        </is>
      </c>
      <c r="E3436" t="inlineStr">
        <is>
          <t>011000112B29</t>
        </is>
      </c>
      <c r="F3436" t="inlineStr">
        <is>
          <t>PEP01000C5F6</t>
        </is>
      </c>
      <c r="G3436" t="inlineStr">
        <is>
          <t>SOB</t>
        </is>
      </c>
      <c r="H3436" t="inlineStr">
        <is>
          <t>Soberanos</t>
        </is>
      </c>
      <c r="I3436" t="inlineStr">
        <is>
          <t>GOB</t>
        </is>
      </c>
      <c r="J3436" t="inlineStr"/>
      <c r="K3436" t="inlineStr">
        <is>
          <t>Perú</t>
        </is>
      </c>
      <c r="L3436" t="inlineStr">
        <is>
          <t>Gobierno Central</t>
        </is>
      </c>
      <c r="M3436" t="inlineStr">
        <is>
          <t>Gobierno Central</t>
        </is>
      </c>
      <c r="N3436" t="b">
        <v>0</v>
      </c>
      <c r="O3436" t="n">
        <v>170.4198394</v>
      </c>
      <c r="P3436" t="n">
        <v>0.000202510978450573</v>
      </c>
      <c r="Q3436" t="n">
        <v>0.7494005448965024</v>
      </c>
      <c r="R3436" t="n">
        <v>127.7127205075344</v>
      </c>
      <c r="S3436" t="n">
        <v>0.03451188842428352</v>
      </c>
      <c r="T3436">
        <f>O3436*Q3436</f>
        <v/>
      </c>
      <c r="U3436">
        <f>O3436*P3436</f>
        <v/>
      </c>
    </row>
    <row r="3437">
      <c r="A3437" t="inlineStr">
        <is>
          <t>202512</t>
        </is>
      </c>
      <c r="B3437" t="inlineStr">
        <is>
          <t>Ex_Integra</t>
        </is>
      </c>
      <c r="C3437" t="inlineStr">
        <is>
          <t>F1</t>
        </is>
      </c>
      <c r="D3437" t="inlineStr">
        <is>
          <t>IN-FONDO1</t>
        </is>
      </c>
      <c r="E3437" t="inlineStr">
        <is>
          <t>011000112F42</t>
        </is>
      </c>
      <c r="F3437" t="inlineStr">
        <is>
          <t>PEP01000C4L7</t>
        </is>
      </c>
      <c r="G3437" t="inlineStr">
        <is>
          <t>SOB</t>
        </is>
      </c>
      <c r="H3437" t="inlineStr">
        <is>
          <t>Soberanos</t>
        </is>
      </c>
      <c r="I3437" t="inlineStr">
        <is>
          <t>GOB</t>
        </is>
      </c>
      <c r="J3437" t="inlineStr"/>
      <c r="K3437" t="inlineStr">
        <is>
          <t>Perú</t>
        </is>
      </c>
      <c r="L3437" t="inlineStr">
        <is>
          <t>Gobierno Central</t>
        </is>
      </c>
      <c r="M3437" t="inlineStr">
        <is>
          <t>Gobierno Central</t>
        </is>
      </c>
      <c r="N3437" t="b">
        <v>0</v>
      </c>
      <c r="O3437" t="n">
        <v>170.4198394</v>
      </c>
      <c r="P3437" t="n">
        <v>0.001685514864112036</v>
      </c>
      <c r="Q3437" t="n">
        <v>6.23731990858464</v>
      </c>
      <c r="R3437" t="n">
        <v>1062.963057107417</v>
      </c>
      <c r="S3437" t="n">
        <v>0.287245172448286</v>
      </c>
      <c r="T3437">
        <f>O3437*Q3437</f>
        <v/>
      </c>
      <c r="U3437">
        <f>O3437*P3437</f>
        <v/>
      </c>
    </row>
    <row r="3438">
      <c r="A3438" t="inlineStr">
        <is>
          <t>202512</t>
        </is>
      </c>
      <c r="B3438" t="inlineStr">
        <is>
          <t>Ex_Integra</t>
        </is>
      </c>
      <c r="C3438" t="inlineStr">
        <is>
          <t>F2</t>
        </is>
      </c>
      <c r="D3438" t="inlineStr">
        <is>
          <t>IN-FONDO2</t>
        </is>
      </c>
      <c r="E3438" t="inlineStr">
        <is>
          <t>011000112F42</t>
        </is>
      </c>
      <c r="F3438" t="inlineStr">
        <is>
          <t>PEP01000C4L7</t>
        </is>
      </c>
      <c r="G3438" t="inlineStr">
        <is>
          <t>SOB</t>
        </is>
      </c>
      <c r="H3438" t="inlineStr">
        <is>
          <t>Soberanos</t>
        </is>
      </c>
      <c r="I3438" t="inlineStr">
        <is>
          <t>GOB</t>
        </is>
      </c>
      <c r="J3438" t="inlineStr"/>
      <c r="K3438" t="inlineStr">
        <is>
          <t>Perú</t>
        </is>
      </c>
      <c r="L3438" t="inlineStr">
        <is>
          <t>Gobierno Central</t>
        </is>
      </c>
      <c r="M3438" t="inlineStr">
        <is>
          <t>Gobierno Central</t>
        </is>
      </c>
      <c r="N3438" t="b">
        <v>0</v>
      </c>
      <c r="O3438" t="n">
        <v>170.4198394</v>
      </c>
      <c r="P3438" t="n">
        <v>0.008136154698748906</v>
      </c>
      <c r="Q3438" t="n">
        <v>113.6198740391175</v>
      </c>
      <c r="R3438" t="n">
        <v>19363.08068639463</v>
      </c>
      <c r="S3438" t="n">
        <v>1.386562177094344</v>
      </c>
      <c r="T3438">
        <f>O3438*Q3438</f>
        <v/>
      </c>
      <c r="U3438">
        <f>O3438*P3438</f>
        <v/>
      </c>
    </row>
    <row r="3439">
      <c r="A3439" t="inlineStr">
        <is>
          <t>202512</t>
        </is>
      </c>
      <c r="B3439" t="inlineStr">
        <is>
          <t>Ex_Integra</t>
        </is>
      </c>
      <c r="C3439" t="inlineStr">
        <is>
          <t>F2</t>
        </is>
      </c>
      <c r="D3439" t="inlineStr">
        <is>
          <t>IN-FONDO2</t>
        </is>
      </c>
      <c r="E3439" t="inlineStr">
        <is>
          <t>011000112F55</t>
        </is>
      </c>
      <c r="F3439" t="inlineStr">
        <is>
          <t>PEP01000C4S2</t>
        </is>
      </c>
      <c r="G3439" t="inlineStr">
        <is>
          <t>SOB</t>
        </is>
      </c>
      <c r="H3439" t="inlineStr">
        <is>
          <t>Soberanos</t>
        </is>
      </c>
      <c r="I3439" t="inlineStr">
        <is>
          <t>GOB</t>
        </is>
      </c>
      <c r="J3439" t="inlineStr"/>
      <c r="K3439" t="inlineStr">
        <is>
          <t>Perú</t>
        </is>
      </c>
      <c r="L3439" t="inlineStr">
        <is>
          <t>Gobierno Central</t>
        </is>
      </c>
      <c r="M3439" t="inlineStr">
        <is>
          <t>Gobierno Central</t>
        </is>
      </c>
      <c r="N3439" t="b">
        <v>0</v>
      </c>
      <c r="O3439" t="n">
        <v>170.4198394</v>
      </c>
      <c r="P3439" t="n">
        <v>0.004928842302594213</v>
      </c>
      <c r="Q3439" t="n">
        <v>68.83035811321797</v>
      </c>
      <c r="R3439" t="n">
        <v>11730.05857549909</v>
      </c>
      <c r="S3439" t="n">
        <v>0.839972513636032</v>
      </c>
      <c r="T3439">
        <f>O3439*Q3439</f>
        <v/>
      </c>
      <c r="U3439">
        <f>O3439*P3439</f>
        <v/>
      </c>
    </row>
    <row r="3440">
      <c r="A3440" t="inlineStr">
        <is>
          <t>202512</t>
        </is>
      </c>
      <c r="B3440" t="inlineStr">
        <is>
          <t>Ex_Integra</t>
        </is>
      </c>
      <c r="C3440" t="inlineStr">
        <is>
          <t>F1</t>
        </is>
      </c>
      <c r="D3440" t="inlineStr">
        <is>
          <t>IN-FONDO1</t>
        </is>
      </c>
      <c r="E3440" t="inlineStr">
        <is>
          <t>011000112F55</t>
        </is>
      </c>
      <c r="F3440" t="inlineStr">
        <is>
          <t>PEP01000C4S2</t>
        </is>
      </c>
      <c r="G3440" t="inlineStr">
        <is>
          <t>SOB</t>
        </is>
      </c>
      <c r="H3440" t="inlineStr">
        <is>
          <t>Soberanos</t>
        </is>
      </c>
      <c r="I3440" t="inlineStr">
        <is>
          <t>GOB</t>
        </is>
      </c>
      <c r="J3440" t="inlineStr"/>
      <c r="K3440" t="inlineStr">
        <is>
          <t>Perú</t>
        </is>
      </c>
      <c r="L3440" t="inlineStr">
        <is>
          <t>Gobierno Central</t>
        </is>
      </c>
      <c r="M3440" t="inlineStr">
        <is>
          <t>Gobierno Central</t>
        </is>
      </c>
      <c r="N3440" t="b">
        <v>0</v>
      </c>
      <c r="O3440" t="n">
        <v>170.4198394</v>
      </c>
      <c r="P3440" t="n">
        <v>0.007967347192557331</v>
      </c>
      <c r="Q3440" t="n">
        <v>29.48350935423169</v>
      </c>
      <c r="R3440" t="n">
        <v>5024.574929096563</v>
      </c>
      <c r="S3440" t="n">
        <v>1.357794028999661</v>
      </c>
      <c r="T3440">
        <f>O3440*Q3440</f>
        <v/>
      </c>
      <c r="U3440">
        <f>O3440*P3440</f>
        <v/>
      </c>
    </row>
    <row r="3441">
      <c r="A3441" t="inlineStr">
        <is>
          <t>202512</t>
        </is>
      </c>
      <c r="B3441" t="inlineStr">
        <is>
          <t>Ex_Integra</t>
        </is>
      </c>
      <c r="C3441" t="inlineStr">
        <is>
          <t>F1</t>
        </is>
      </c>
      <c r="D3441" t="inlineStr">
        <is>
          <t>IN-FONDO1</t>
        </is>
      </c>
      <c r="E3441" t="inlineStr">
        <is>
          <t>011000112G34</t>
        </is>
      </c>
      <c r="F3441" t="inlineStr">
        <is>
          <t>PEP01000C5G4</t>
        </is>
      </c>
      <c r="G3441" t="inlineStr">
        <is>
          <t>SOB</t>
        </is>
      </c>
      <c r="H3441" t="inlineStr">
        <is>
          <t>Soberanos</t>
        </is>
      </c>
      <c r="I3441" t="inlineStr">
        <is>
          <t>GOB</t>
        </is>
      </c>
      <c r="J3441" t="inlineStr"/>
      <c r="K3441" t="inlineStr">
        <is>
          <t>Perú</t>
        </is>
      </c>
      <c r="L3441" t="inlineStr">
        <is>
          <t>Gobierno Central</t>
        </is>
      </c>
      <c r="M3441" t="inlineStr">
        <is>
          <t>Gobierno Central</t>
        </is>
      </c>
      <c r="N3441" t="b">
        <v>0</v>
      </c>
      <c r="O3441" t="n">
        <v>170.4198394</v>
      </c>
      <c r="P3441" t="n">
        <v>0.04631172829690084</v>
      </c>
      <c r="Q3441" t="n">
        <v>171.3785330866247</v>
      </c>
      <c r="R3441" t="n">
        <v>29206.30208523016</v>
      </c>
      <c r="S3441" t="n">
        <v>7.892437298694277</v>
      </c>
      <c r="T3441">
        <f>O3441*Q3441</f>
        <v/>
      </c>
      <c r="U3441">
        <f>O3441*P3441</f>
        <v/>
      </c>
    </row>
    <row r="3442">
      <c r="A3442" t="inlineStr">
        <is>
          <t>202512</t>
        </is>
      </c>
      <c r="B3442" t="inlineStr">
        <is>
          <t>Ex_Integra</t>
        </is>
      </c>
      <c r="C3442" t="inlineStr">
        <is>
          <t>F2</t>
        </is>
      </c>
      <c r="D3442" t="inlineStr">
        <is>
          <t>IN-FONDO2</t>
        </is>
      </c>
      <c r="E3442" t="inlineStr">
        <is>
          <t>011000112G34</t>
        </is>
      </c>
      <c r="F3442" t="inlineStr">
        <is>
          <t>PEP01000C5G4</t>
        </is>
      </c>
      <c r="G3442" t="inlineStr">
        <is>
          <t>SOB</t>
        </is>
      </c>
      <c r="H3442" t="inlineStr">
        <is>
          <t>Soberanos</t>
        </is>
      </c>
      <c r="I3442" t="inlineStr">
        <is>
          <t>GOB</t>
        </is>
      </c>
      <c r="J3442" t="inlineStr"/>
      <c r="K3442" t="inlineStr">
        <is>
          <t>Perú</t>
        </is>
      </c>
      <c r="L3442" t="inlineStr">
        <is>
          <t>Gobierno Central</t>
        </is>
      </c>
      <c r="M3442" t="inlineStr">
        <is>
          <t>Gobierno Central</t>
        </is>
      </c>
      <c r="N3442" t="b">
        <v>0</v>
      </c>
      <c r="O3442" t="n">
        <v>170.4198394</v>
      </c>
      <c r="P3442" t="n">
        <v>0.03016305661884027</v>
      </c>
      <c r="Q3442" t="n">
        <v>421.2214271435114</v>
      </c>
      <c r="R3442" t="n">
        <v>71784.48796563601</v>
      </c>
      <c r="S3442" t="n">
        <v>5.140383264795866</v>
      </c>
      <c r="T3442">
        <f>O3442*Q3442</f>
        <v/>
      </c>
      <c r="U3442">
        <f>O3442*P3442</f>
        <v/>
      </c>
    </row>
    <row r="3443">
      <c r="A3443" t="inlineStr">
        <is>
          <t>202512</t>
        </is>
      </c>
      <c r="B3443" t="inlineStr">
        <is>
          <t>Ex_Integra</t>
        </is>
      </c>
      <c r="C3443" t="inlineStr">
        <is>
          <t>F3</t>
        </is>
      </c>
      <c r="D3443" t="inlineStr">
        <is>
          <t>IN-FONDO3</t>
        </is>
      </c>
      <c r="E3443" t="inlineStr">
        <is>
          <t>011000112G35</t>
        </is>
      </c>
      <c r="F3443" t="inlineStr">
        <is>
          <t>PEP01000C5K6</t>
        </is>
      </c>
      <c r="G3443" t="inlineStr">
        <is>
          <t>SOB</t>
        </is>
      </c>
      <c r="H3443" t="inlineStr">
        <is>
          <t>Soberanos</t>
        </is>
      </c>
      <c r="I3443" t="inlineStr">
        <is>
          <t>GOB</t>
        </is>
      </c>
      <c r="J3443" t="inlineStr"/>
      <c r="K3443" t="inlineStr">
        <is>
          <t>Perú</t>
        </is>
      </c>
      <c r="L3443" t="inlineStr">
        <is>
          <t>Gobierno Central</t>
        </is>
      </c>
      <c r="M3443" t="inlineStr">
        <is>
          <t>Gobierno Central</t>
        </is>
      </c>
      <c r="N3443" t="b">
        <v>0</v>
      </c>
      <c r="O3443" t="n">
        <v>170.4198394</v>
      </c>
      <c r="P3443" t="n">
        <v>0.01275861188972945</v>
      </c>
      <c r="Q3443" t="n">
        <v>45.35544470951623</v>
      </c>
      <c r="R3443" t="n">
        <v>7729.467603311336</v>
      </c>
      <c r="S3443" t="n">
        <v>2.174320589214623</v>
      </c>
      <c r="T3443">
        <f>O3443*Q3443</f>
        <v/>
      </c>
      <c r="U3443">
        <f>O3443*P3443</f>
        <v/>
      </c>
    </row>
    <row r="3444">
      <c r="A3444" t="inlineStr">
        <is>
          <t>202512</t>
        </is>
      </c>
      <c r="B3444" t="inlineStr">
        <is>
          <t>Ex_Integra</t>
        </is>
      </c>
      <c r="C3444" t="inlineStr">
        <is>
          <t>F1</t>
        </is>
      </c>
      <c r="D3444" t="inlineStr">
        <is>
          <t>IN-FONDO1</t>
        </is>
      </c>
      <c r="E3444" t="inlineStr">
        <is>
          <t>011000112G35</t>
        </is>
      </c>
      <c r="F3444" t="inlineStr">
        <is>
          <t>PEP01000C5K6</t>
        </is>
      </c>
      <c r="G3444" t="inlineStr">
        <is>
          <t>SOB</t>
        </is>
      </c>
      <c r="H3444" t="inlineStr">
        <is>
          <t>Soberanos</t>
        </is>
      </c>
      <c r="I3444" t="inlineStr">
        <is>
          <t>GOB</t>
        </is>
      </c>
      <c r="J3444" t="inlineStr"/>
      <c r="K3444" t="inlineStr">
        <is>
          <t>Perú</t>
        </is>
      </c>
      <c r="L3444" t="inlineStr">
        <is>
          <t>Gobierno Central</t>
        </is>
      </c>
      <c r="M3444" t="inlineStr">
        <is>
          <t>Gobierno Central</t>
        </is>
      </c>
      <c r="N3444" t="b">
        <v>0</v>
      </c>
      <c r="O3444" t="n">
        <v>170.4198394</v>
      </c>
      <c r="P3444" t="n">
        <v>0.05941660026950672</v>
      </c>
      <c r="Q3444" t="n">
        <v>219.8736728178601</v>
      </c>
      <c r="R3444" t="n">
        <v>37470.83600990786</v>
      </c>
      <c r="S3444" t="n">
        <v>10.12576747562333</v>
      </c>
      <c r="T3444">
        <f>O3444*Q3444</f>
        <v/>
      </c>
      <c r="U3444">
        <f>O3444*P3444</f>
        <v/>
      </c>
    </row>
    <row r="3445">
      <c r="A3445" t="inlineStr">
        <is>
          <t>202512</t>
        </is>
      </c>
      <c r="B3445" t="inlineStr">
        <is>
          <t>Ex_Integra</t>
        </is>
      </c>
      <c r="C3445" t="inlineStr">
        <is>
          <t>F2</t>
        </is>
      </c>
      <c r="D3445" t="inlineStr">
        <is>
          <t>IN-FONDO2</t>
        </is>
      </c>
      <c r="E3445" t="inlineStr">
        <is>
          <t>011000112G35</t>
        </is>
      </c>
      <c r="F3445" t="inlineStr">
        <is>
          <t>PEP01000C5K6</t>
        </is>
      </c>
      <c r="G3445" t="inlineStr">
        <is>
          <t>SOB</t>
        </is>
      </c>
      <c r="H3445" t="inlineStr">
        <is>
          <t>Soberanos</t>
        </is>
      </c>
      <c r="I3445" t="inlineStr">
        <is>
          <t>GOB</t>
        </is>
      </c>
      <c r="J3445" t="inlineStr"/>
      <c r="K3445" t="inlineStr">
        <is>
          <t>Perú</t>
        </is>
      </c>
      <c r="L3445" t="inlineStr">
        <is>
          <t>Gobierno Central</t>
        </is>
      </c>
      <c r="M3445" t="inlineStr">
        <is>
          <t>Gobierno Central</t>
        </is>
      </c>
      <c r="N3445" t="b">
        <v>0</v>
      </c>
      <c r="O3445" t="n">
        <v>170.4198394</v>
      </c>
      <c r="P3445" t="n">
        <v>0.04332215308284916</v>
      </c>
      <c r="Q3445" t="n">
        <v>604.9857406390737</v>
      </c>
      <c r="R3445" t="n">
        <v>103101.572759001</v>
      </c>
      <c r="S3445" t="n">
        <v>7.382954370841369</v>
      </c>
      <c r="T3445">
        <f>O3445*Q3445</f>
        <v/>
      </c>
      <c r="U3445">
        <f>O3445*P3445</f>
        <v/>
      </c>
    </row>
    <row r="3446">
      <c r="A3446" t="inlineStr">
        <is>
          <t>202512</t>
        </is>
      </c>
      <c r="B3446" t="inlineStr">
        <is>
          <t>Ex_Integra</t>
        </is>
      </c>
      <c r="C3446" t="inlineStr">
        <is>
          <t>F1</t>
        </is>
      </c>
      <c r="D3446" t="inlineStr">
        <is>
          <t>IN-FONDO1</t>
        </is>
      </c>
      <c r="E3446" t="inlineStr">
        <is>
          <t>011000112G37</t>
        </is>
      </c>
      <c r="F3446" t="inlineStr">
        <is>
          <t>PEP01000C2Z1</t>
        </is>
      </c>
      <c r="G3446" t="inlineStr">
        <is>
          <t>SOB</t>
        </is>
      </c>
      <c r="H3446" t="inlineStr">
        <is>
          <t>Soberanos</t>
        </is>
      </c>
      <c r="I3446" t="inlineStr">
        <is>
          <t>GOB</t>
        </is>
      </c>
      <c r="J3446" t="inlineStr"/>
      <c r="K3446" t="inlineStr">
        <is>
          <t>Perú</t>
        </is>
      </c>
      <c r="L3446" t="inlineStr">
        <is>
          <t>Gobierno Central</t>
        </is>
      </c>
      <c r="M3446" t="inlineStr">
        <is>
          <t>Gobierno Central</t>
        </is>
      </c>
      <c r="N3446" t="b">
        <v>0</v>
      </c>
      <c r="O3446" t="n">
        <v>170.4198394</v>
      </c>
      <c r="P3446" t="n">
        <v>0.06955433431384635</v>
      </c>
      <c r="Q3446" t="n">
        <v>257.3887916275705</v>
      </c>
      <c r="R3446" t="n">
        <v>43864.15653253062</v>
      </c>
      <c r="S3446" t="n">
        <v>11.8534384833396</v>
      </c>
      <c r="T3446">
        <f>O3446*Q3446</f>
        <v/>
      </c>
      <c r="U3446">
        <f>O3446*P3446</f>
        <v/>
      </c>
    </row>
    <row r="3447">
      <c r="A3447" t="inlineStr">
        <is>
          <t>202512</t>
        </is>
      </c>
      <c r="B3447" t="inlineStr">
        <is>
          <t>Ex_Integra</t>
        </is>
      </c>
      <c r="C3447" t="inlineStr">
        <is>
          <t>F2</t>
        </is>
      </c>
      <c r="D3447" t="inlineStr">
        <is>
          <t>IN-FONDO2</t>
        </is>
      </c>
      <c r="E3447" t="inlineStr">
        <is>
          <t>011000112G37</t>
        </is>
      </c>
      <c r="F3447" t="inlineStr">
        <is>
          <t>PEP01000C2Z1</t>
        </is>
      </c>
      <c r="G3447" t="inlineStr">
        <is>
          <t>SOB</t>
        </is>
      </c>
      <c r="H3447" t="inlineStr">
        <is>
          <t>Soberanos</t>
        </is>
      </c>
      <c r="I3447" t="inlineStr">
        <is>
          <t>GOB</t>
        </is>
      </c>
      <c r="J3447" t="inlineStr"/>
      <c r="K3447" t="inlineStr">
        <is>
          <t>Perú</t>
        </is>
      </c>
      <c r="L3447" t="inlineStr">
        <is>
          <t>Gobierno Central</t>
        </is>
      </c>
      <c r="M3447" t="inlineStr">
        <is>
          <t>Gobierno Central</t>
        </is>
      </c>
      <c r="N3447" t="b">
        <v>0</v>
      </c>
      <c r="O3447" t="n">
        <v>170.4198394</v>
      </c>
      <c r="P3447" t="n">
        <v>0.07327831863625379</v>
      </c>
      <c r="Q3447" t="n">
        <v>1023.317972866192</v>
      </c>
      <c r="R3447" t="n">
        <v>174393.68459099</v>
      </c>
      <c r="S3447" t="n">
        <v>12.4880792934924</v>
      </c>
      <c r="T3447">
        <f>O3447*Q3447</f>
        <v/>
      </c>
      <c r="U3447">
        <f>O3447*P3447</f>
        <v/>
      </c>
    </row>
    <row r="3448">
      <c r="A3448" t="inlineStr">
        <is>
          <t>202512</t>
        </is>
      </c>
      <c r="B3448" t="inlineStr">
        <is>
          <t>Ex_Integra</t>
        </is>
      </c>
      <c r="C3448" t="inlineStr">
        <is>
          <t>F3</t>
        </is>
      </c>
      <c r="D3448" t="inlineStr">
        <is>
          <t>IN-FONDO3</t>
        </is>
      </c>
      <c r="E3448" t="inlineStr">
        <is>
          <t>011000112G37</t>
        </is>
      </c>
      <c r="F3448" t="inlineStr">
        <is>
          <t>PEP01000C2Z1</t>
        </is>
      </c>
      <c r="G3448" t="inlineStr">
        <is>
          <t>SOB</t>
        </is>
      </c>
      <c r="H3448" t="inlineStr">
        <is>
          <t>Soberanos</t>
        </is>
      </c>
      <c r="I3448" t="inlineStr">
        <is>
          <t>GOB</t>
        </is>
      </c>
      <c r="J3448" t="inlineStr"/>
      <c r="K3448" t="inlineStr">
        <is>
          <t>Perú</t>
        </is>
      </c>
      <c r="L3448" t="inlineStr">
        <is>
          <t>Gobierno Central</t>
        </is>
      </c>
      <c r="M3448" t="inlineStr">
        <is>
          <t>Gobierno Central</t>
        </is>
      </c>
      <c r="N3448" t="b">
        <v>0</v>
      </c>
      <c r="O3448" t="n">
        <v>170.4198394</v>
      </c>
      <c r="P3448" t="n">
        <v>0.01675364780205586</v>
      </c>
      <c r="Q3448" t="n">
        <v>59.55735256595897</v>
      </c>
      <c r="R3448" t="n">
        <v>10149.75445937991</v>
      </c>
      <c r="S3448" t="n">
        <v>2.855153967790522</v>
      </c>
      <c r="T3448">
        <f>O3448*Q3448</f>
        <v/>
      </c>
      <c r="U3448">
        <f>O3448*P3448</f>
        <v/>
      </c>
    </row>
    <row r="3449">
      <c r="A3449" t="inlineStr">
        <is>
          <t>202512</t>
        </is>
      </c>
      <c r="B3449" t="inlineStr">
        <is>
          <t>Ex_Integra</t>
        </is>
      </c>
      <c r="C3449" t="inlineStr">
        <is>
          <t>F2</t>
        </is>
      </c>
      <c r="D3449" t="inlineStr">
        <is>
          <t>IN-FONDO2</t>
        </is>
      </c>
      <c r="E3449" t="inlineStr">
        <is>
          <t>011000112G39</t>
        </is>
      </c>
      <c r="F3449" t="inlineStr">
        <is>
          <t>PEP01000C5J8</t>
        </is>
      </c>
      <c r="G3449" t="inlineStr">
        <is>
          <t>SOB</t>
        </is>
      </c>
      <c r="H3449" t="inlineStr">
        <is>
          <t>Soberanos</t>
        </is>
      </c>
      <c r="I3449" t="inlineStr">
        <is>
          <t>GOB</t>
        </is>
      </c>
      <c r="J3449" t="inlineStr"/>
      <c r="K3449" t="inlineStr">
        <is>
          <t>Perú</t>
        </is>
      </c>
      <c r="L3449" t="inlineStr">
        <is>
          <t>Gobierno Central</t>
        </is>
      </c>
      <c r="M3449" t="inlineStr">
        <is>
          <t>Gobierno Central</t>
        </is>
      </c>
      <c r="N3449" t="b">
        <v>0</v>
      </c>
      <c r="O3449" t="n">
        <v>170.4198394</v>
      </c>
      <c r="P3449" t="n">
        <v>0.03838837914170117</v>
      </c>
      <c r="Q3449" t="n">
        <v>536.0865131186193</v>
      </c>
      <c r="R3449" t="n">
        <v>91359.7774701811</v>
      </c>
      <c r="S3449" t="n">
        <v>6.542141408155024</v>
      </c>
      <c r="T3449">
        <f>O3449*Q3449</f>
        <v/>
      </c>
      <c r="U3449">
        <f>O3449*P3449</f>
        <v/>
      </c>
    </row>
    <row r="3450">
      <c r="A3450" t="inlineStr">
        <is>
          <t>202512</t>
        </is>
      </c>
      <c r="B3450" t="inlineStr">
        <is>
          <t>Ex_Integra</t>
        </is>
      </c>
      <c r="C3450" t="inlineStr">
        <is>
          <t>F3</t>
        </is>
      </c>
      <c r="D3450" t="inlineStr">
        <is>
          <t>IN-FONDO3</t>
        </is>
      </c>
      <c r="E3450" t="inlineStr">
        <is>
          <t>011000112G39</t>
        </is>
      </c>
      <c r="F3450" t="inlineStr">
        <is>
          <t>PEP01000C5J8</t>
        </is>
      </c>
      <c r="G3450" t="inlineStr">
        <is>
          <t>SOB</t>
        </is>
      </c>
      <c r="H3450" t="inlineStr">
        <is>
          <t>Soberanos</t>
        </is>
      </c>
      <c r="I3450" t="inlineStr">
        <is>
          <t>GOB</t>
        </is>
      </c>
      <c r="J3450" t="inlineStr"/>
      <c r="K3450" t="inlineStr">
        <is>
          <t>Perú</t>
        </is>
      </c>
      <c r="L3450" t="inlineStr">
        <is>
          <t>Gobierno Central</t>
        </is>
      </c>
      <c r="M3450" t="inlineStr">
        <is>
          <t>Gobierno Central</t>
        </is>
      </c>
      <c r="N3450" t="b">
        <v>0</v>
      </c>
      <c r="O3450" t="n">
        <v>170.4198394</v>
      </c>
      <c r="P3450" t="n">
        <v>0.005030525553241641</v>
      </c>
      <c r="Q3450" t="n">
        <v>17.88295823729286</v>
      </c>
      <c r="R3450" t="n">
        <v>3047.610870796356</v>
      </c>
      <c r="S3450" t="n">
        <v>0.8573013568810366</v>
      </c>
      <c r="T3450">
        <f>O3450*Q3450</f>
        <v/>
      </c>
      <c r="U3450">
        <f>O3450*P3450</f>
        <v/>
      </c>
    </row>
    <row r="3451">
      <c r="A3451" t="inlineStr">
        <is>
          <t>202512</t>
        </is>
      </c>
      <c r="B3451" t="inlineStr">
        <is>
          <t>Ex_Integra</t>
        </is>
      </c>
      <c r="C3451" t="inlineStr">
        <is>
          <t>F1</t>
        </is>
      </c>
      <c r="D3451" t="inlineStr">
        <is>
          <t>IN-FONDO1</t>
        </is>
      </c>
      <c r="E3451" t="inlineStr">
        <is>
          <t>011000112G39</t>
        </is>
      </c>
      <c r="F3451" t="inlineStr">
        <is>
          <t>PEP01000C5J8</t>
        </is>
      </c>
      <c r="G3451" t="inlineStr">
        <is>
          <t>SOB</t>
        </is>
      </c>
      <c r="H3451" t="inlineStr">
        <is>
          <t>Soberanos</t>
        </is>
      </c>
      <c r="I3451" t="inlineStr">
        <is>
          <t>GOB</t>
        </is>
      </c>
      <c r="J3451" t="inlineStr"/>
      <c r="K3451" t="inlineStr">
        <is>
          <t>Perú</t>
        </is>
      </c>
      <c r="L3451" t="inlineStr">
        <is>
          <t>Gobierno Central</t>
        </is>
      </c>
      <c r="M3451" t="inlineStr">
        <is>
          <t>Gobierno Central</t>
        </is>
      </c>
      <c r="N3451" t="b">
        <v>0</v>
      </c>
      <c r="O3451" t="n">
        <v>170.4198394</v>
      </c>
      <c r="P3451" t="n">
        <v>0.05916984580063245</v>
      </c>
      <c r="Q3451" t="n">
        <v>218.9605473426644</v>
      </c>
      <c r="R3451" t="n">
        <v>37315.22131307297</v>
      </c>
      <c r="S3451" t="n">
        <v>10.08371561866655</v>
      </c>
      <c r="T3451">
        <f>O3451*Q3451</f>
        <v/>
      </c>
      <c r="U3451">
        <f>O3451*P3451</f>
        <v/>
      </c>
    </row>
    <row r="3452">
      <c r="A3452" t="inlineStr">
        <is>
          <t>202512</t>
        </is>
      </c>
      <c r="B3452" t="inlineStr">
        <is>
          <t>Ex_Integra</t>
        </is>
      </c>
      <c r="C3452" t="inlineStr">
        <is>
          <t>F1</t>
        </is>
      </c>
      <c r="D3452" t="inlineStr">
        <is>
          <t>IN-FONDO1</t>
        </is>
      </c>
      <c r="E3452" t="inlineStr">
        <is>
          <t>011000112G40</t>
        </is>
      </c>
      <c r="F3452" t="inlineStr">
        <is>
          <t>PEP01000C5H2</t>
        </is>
      </c>
      <c r="G3452" t="inlineStr">
        <is>
          <t>SOB</t>
        </is>
      </c>
      <c r="H3452" t="inlineStr">
        <is>
          <t>Soberanos</t>
        </is>
      </c>
      <c r="I3452" t="inlineStr">
        <is>
          <t>GOB</t>
        </is>
      </c>
      <c r="J3452" t="inlineStr"/>
      <c r="K3452" t="inlineStr">
        <is>
          <t>Perú</t>
        </is>
      </c>
      <c r="L3452" t="inlineStr">
        <is>
          <t>Gobierno Central</t>
        </is>
      </c>
      <c r="M3452" t="inlineStr">
        <is>
          <t>Gobierno Central</t>
        </is>
      </c>
      <c r="N3452" t="b">
        <v>0</v>
      </c>
      <c r="O3452" t="n">
        <v>170.4198394</v>
      </c>
      <c r="P3452" t="n">
        <v>0.01657181467093017</v>
      </c>
      <c r="Q3452" t="n">
        <v>61.32470960012677</v>
      </c>
      <c r="R3452" t="n">
        <v>10450.94716130524</v>
      </c>
      <c r="S3452" t="n">
        <v>2.824165994786483</v>
      </c>
      <c r="T3452">
        <f>O3452*Q3452</f>
        <v/>
      </c>
      <c r="U3452">
        <f>O3452*P3452</f>
        <v/>
      </c>
    </row>
    <row r="3453">
      <c r="A3453" t="inlineStr">
        <is>
          <t>202512</t>
        </is>
      </c>
      <c r="B3453" t="inlineStr">
        <is>
          <t>Ex_Integra</t>
        </is>
      </c>
      <c r="C3453" t="inlineStr">
        <is>
          <t>F3</t>
        </is>
      </c>
      <c r="D3453" t="inlineStr">
        <is>
          <t>IN-FONDO3</t>
        </is>
      </c>
      <c r="E3453" t="inlineStr">
        <is>
          <t>011000112G40</t>
        </is>
      </c>
      <c r="F3453" t="inlineStr">
        <is>
          <t>PEP01000C5H2</t>
        </is>
      </c>
      <c r="G3453" t="inlineStr">
        <is>
          <t>SOB</t>
        </is>
      </c>
      <c r="H3453" t="inlineStr">
        <is>
          <t>Soberanos</t>
        </is>
      </c>
      <c r="I3453" t="inlineStr">
        <is>
          <t>GOB</t>
        </is>
      </c>
      <c r="J3453" t="inlineStr"/>
      <c r="K3453" t="inlineStr">
        <is>
          <t>Perú</t>
        </is>
      </c>
      <c r="L3453" t="inlineStr">
        <is>
          <t>Gobierno Central</t>
        </is>
      </c>
      <c r="M3453" t="inlineStr">
        <is>
          <t>Gobierno Central</t>
        </is>
      </c>
      <c r="N3453" t="b">
        <v>0</v>
      </c>
      <c r="O3453" t="n">
        <v>170.4198394</v>
      </c>
      <c r="P3453" t="n">
        <v>0.009191898478506703</v>
      </c>
      <c r="Q3453" t="n">
        <v>32.67617565457881</v>
      </c>
      <c r="R3453" t="n">
        <v>5568.668607259511</v>
      </c>
      <c r="S3453" t="n">
        <v>1.566481862488217</v>
      </c>
      <c r="T3453">
        <f>O3453*Q3453</f>
        <v/>
      </c>
      <c r="U3453">
        <f>O3453*P3453</f>
        <v/>
      </c>
    </row>
    <row r="3454">
      <c r="A3454" t="inlineStr">
        <is>
          <t>202512</t>
        </is>
      </c>
      <c r="B3454" t="inlineStr">
        <is>
          <t>Ex_Integra</t>
        </is>
      </c>
      <c r="C3454" t="inlineStr">
        <is>
          <t>F2</t>
        </is>
      </c>
      <c r="D3454" t="inlineStr">
        <is>
          <t>IN-FONDO2</t>
        </is>
      </c>
      <c r="E3454" t="inlineStr">
        <is>
          <t>011000112G40</t>
        </is>
      </c>
      <c r="F3454" t="inlineStr">
        <is>
          <t>PEP01000C5H2</t>
        </is>
      </c>
      <c r="G3454" t="inlineStr">
        <is>
          <t>SOB</t>
        </is>
      </c>
      <c r="H3454" t="inlineStr">
        <is>
          <t>Soberanos</t>
        </is>
      </c>
      <c r="I3454" t="inlineStr">
        <is>
          <t>GOB</t>
        </is>
      </c>
      <c r="J3454" t="inlineStr"/>
      <c r="K3454" t="inlineStr">
        <is>
          <t>Perú</t>
        </is>
      </c>
      <c r="L3454" t="inlineStr">
        <is>
          <t>Gobierno Central</t>
        </is>
      </c>
      <c r="M3454" t="inlineStr">
        <is>
          <t>Gobierno Central</t>
        </is>
      </c>
      <c r="N3454" t="b">
        <v>0</v>
      </c>
      <c r="O3454" t="n">
        <v>170.4198394</v>
      </c>
      <c r="P3454" t="n">
        <v>0.0130018114625442</v>
      </c>
      <c r="Q3454" t="n">
        <v>181.5678579565091</v>
      </c>
      <c r="R3454" t="n">
        <v>30942.7651931503</v>
      </c>
      <c r="S3454" t="n">
        <v>2.215766621355861</v>
      </c>
      <c r="T3454">
        <f>O3454*Q3454</f>
        <v/>
      </c>
      <c r="U3454">
        <f>O3454*P3454</f>
        <v/>
      </c>
    </row>
    <row r="3455">
      <c r="A3455" t="inlineStr">
        <is>
          <t>202512</t>
        </is>
      </c>
      <c r="B3455" t="inlineStr">
        <is>
          <t>Ex_Integra</t>
        </is>
      </c>
      <c r="C3455" t="inlineStr">
        <is>
          <t>F2</t>
        </is>
      </c>
      <c r="D3455" t="inlineStr">
        <is>
          <t>IN-FONDO2</t>
        </is>
      </c>
      <c r="E3455" t="inlineStr">
        <is>
          <t>0110001PEB40</t>
        </is>
      </c>
      <c r="F3455" t="inlineStr">
        <is>
          <t>US715638DC30</t>
        </is>
      </c>
      <c r="G3455" t="inlineStr">
        <is>
          <t>SOB</t>
        </is>
      </c>
      <c r="H3455" t="inlineStr">
        <is>
          <t>Soberanos</t>
        </is>
      </c>
      <c r="I3455" t="inlineStr">
        <is>
          <t>GOB</t>
        </is>
      </c>
      <c r="J3455" t="inlineStr"/>
      <c r="K3455" t="inlineStr">
        <is>
          <t>Perú</t>
        </is>
      </c>
      <c r="L3455" t="inlineStr">
        <is>
          <t>Gobierno Central</t>
        </is>
      </c>
      <c r="M3455" t="inlineStr">
        <is>
          <t>Gobierno Central</t>
        </is>
      </c>
      <c r="N3455" t="b">
        <v>0</v>
      </c>
      <c r="O3455" t="n">
        <v>170.4198394</v>
      </c>
      <c r="P3455" t="n">
        <v>0.0001196755874488716</v>
      </c>
      <c r="Q3455" t="n">
        <v>1.671247127784956</v>
      </c>
      <c r="R3455" t="n">
        <v>284.8136671148235</v>
      </c>
      <c r="S3455" t="n">
        <v>0.02039509439313736</v>
      </c>
      <c r="T3455">
        <f>O3455*Q3455</f>
        <v/>
      </c>
      <c r="U3455">
        <f>O3455*P3455</f>
        <v/>
      </c>
    </row>
    <row r="3456">
      <c r="A3456" t="inlineStr">
        <is>
          <t>202512</t>
        </is>
      </c>
      <c r="B3456" t="inlineStr">
        <is>
          <t>Ex_Integra</t>
        </is>
      </c>
      <c r="C3456" t="inlineStr">
        <is>
          <t>F1</t>
        </is>
      </c>
      <c r="D3456" t="inlineStr">
        <is>
          <t>IN-FONDO1</t>
        </is>
      </c>
      <c r="E3456" t="inlineStr">
        <is>
          <t>011000112G32</t>
        </is>
      </c>
      <c r="F3456" t="inlineStr">
        <is>
          <t>PEP01000C5E9</t>
        </is>
      </c>
      <c r="G3456" t="inlineStr">
        <is>
          <t>SOB</t>
        </is>
      </c>
      <c r="H3456" t="inlineStr">
        <is>
          <t>Soberanos</t>
        </is>
      </c>
      <c r="I3456" t="inlineStr">
        <is>
          <t>GOB</t>
        </is>
      </c>
      <c r="J3456" t="inlineStr"/>
      <c r="K3456" t="inlineStr">
        <is>
          <t>Perú</t>
        </is>
      </c>
      <c r="L3456" t="inlineStr">
        <is>
          <t>Gobierno Central</t>
        </is>
      </c>
      <c r="M3456" t="inlineStr">
        <is>
          <t>Gobierno Central</t>
        </is>
      </c>
      <c r="N3456" t="b">
        <v>0</v>
      </c>
      <c r="O3456" t="n">
        <v>170.4198394</v>
      </c>
      <c r="P3456" t="n">
        <v>0.002263030696459684</v>
      </c>
      <c r="Q3456" t="n">
        <v>8.374441968627998</v>
      </c>
      <c r="R3456" t="n">
        <v>1427.171055358203</v>
      </c>
      <c r="S3456" t="n">
        <v>0.3856653278479296</v>
      </c>
      <c r="T3456">
        <f>O3456*Q3456</f>
        <v/>
      </c>
      <c r="U3456">
        <f>O3456*P3456</f>
        <v/>
      </c>
    </row>
    <row r="3457">
      <c r="A3457" t="inlineStr">
        <is>
          <t>202512</t>
        </is>
      </c>
      <c r="B3457" t="inlineStr">
        <is>
          <t>Ex_Integra</t>
        </is>
      </c>
      <c r="C3457" t="inlineStr">
        <is>
          <t>F3</t>
        </is>
      </c>
      <c r="D3457" t="inlineStr">
        <is>
          <t>IN-FONDO3</t>
        </is>
      </c>
      <c r="E3457" t="inlineStr">
        <is>
          <t>011000112G32</t>
        </is>
      </c>
      <c r="F3457" t="inlineStr">
        <is>
          <t>PEP01000C5E9</t>
        </is>
      </c>
      <c r="G3457" t="inlineStr">
        <is>
          <t>SOB</t>
        </is>
      </c>
      <c r="H3457" t="inlineStr">
        <is>
          <t>Soberanos</t>
        </is>
      </c>
      <c r="I3457" t="inlineStr">
        <is>
          <t>GOB</t>
        </is>
      </c>
      <c r="J3457" t="inlineStr"/>
      <c r="K3457" t="inlineStr">
        <is>
          <t>Perú</t>
        </is>
      </c>
      <c r="L3457" t="inlineStr">
        <is>
          <t>Gobierno Central</t>
        </is>
      </c>
      <c r="M3457" t="inlineStr">
        <is>
          <t>Gobierno Central</t>
        </is>
      </c>
      <c r="N3457" t="b">
        <v>0</v>
      </c>
      <c r="O3457" t="n">
        <v>170.4198394</v>
      </c>
      <c r="P3457" t="n">
        <v>4.153898286109713e-05</v>
      </c>
      <c r="Q3457" t="n">
        <v>0.1476664590732358</v>
      </c>
      <c r="R3457" t="n">
        <v>25.16529424002752</v>
      </c>
      <c r="S3457" t="n">
        <v>0.007079066788027525</v>
      </c>
      <c r="T3457">
        <f>O3457*Q3457</f>
        <v/>
      </c>
      <c r="U3457">
        <f>O3457*P3457</f>
        <v/>
      </c>
    </row>
    <row r="3458">
      <c r="A3458" t="inlineStr">
        <is>
          <t>202512</t>
        </is>
      </c>
      <c r="B3458" t="inlineStr">
        <is>
          <t>Ex_Integra</t>
        </is>
      </c>
      <c r="C3458" t="inlineStr">
        <is>
          <t>F2</t>
        </is>
      </c>
      <c r="D3458" t="inlineStr">
        <is>
          <t>IN-FONDO2</t>
        </is>
      </c>
      <c r="E3458" t="inlineStr">
        <is>
          <t>011000112G32</t>
        </is>
      </c>
      <c r="F3458" t="inlineStr">
        <is>
          <t>PEP01000C5E9</t>
        </is>
      </c>
      <c r="G3458" t="inlineStr">
        <is>
          <t>SOB</t>
        </is>
      </c>
      <c r="H3458" t="inlineStr">
        <is>
          <t>Soberanos</t>
        </is>
      </c>
      <c r="I3458" t="inlineStr">
        <is>
          <t>GOB</t>
        </is>
      </c>
      <c r="J3458" t="inlineStr"/>
      <c r="K3458" t="inlineStr">
        <is>
          <t>Perú</t>
        </is>
      </c>
      <c r="L3458" t="inlineStr">
        <is>
          <t>Gobierno Central</t>
        </is>
      </c>
      <c r="M3458" t="inlineStr">
        <is>
          <t>Gobierno Central</t>
        </is>
      </c>
      <c r="N3458" t="b">
        <v>0</v>
      </c>
      <c r="O3458" t="n">
        <v>170.4198394</v>
      </c>
      <c r="P3458" t="n">
        <v>0.002909539926448353</v>
      </c>
      <c r="Q3458" t="n">
        <v>40.63117924806401</v>
      </c>
      <c r="R3458" t="n">
        <v>6924.359042087681</v>
      </c>
      <c r="S3458" t="n">
        <v>0.4958433269932162</v>
      </c>
      <c r="T3458">
        <f>O3458*Q3458</f>
        <v/>
      </c>
      <c r="U3458">
        <f>O3458*P3458</f>
        <v/>
      </c>
    </row>
    <row r="3459">
      <c r="A3459" t="inlineStr">
        <is>
          <t>202512</t>
        </is>
      </c>
      <c r="B3459" t="inlineStr">
        <is>
          <t>Ex_Integra</t>
        </is>
      </c>
      <c r="C3459" t="inlineStr">
        <is>
          <t>F1</t>
        </is>
      </c>
      <c r="D3459" t="inlineStr">
        <is>
          <t>IN-FONDO1</t>
        </is>
      </c>
      <c r="E3459" t="inlineStr">
        <is>
          <t>011000312F54</t>
        </is>
      </c>
      <c r="F3459" t="inlineStr">
        <is>
          <t>PEP01000C4T0</t>
        </is>
      </c>
      <c r="G3459" t="inlineStr">
        <is>
          <t>SOB</t>
        </is>
      </c>
      <c r="H3459" t="inlineStr">
        <is>
          <t>Soberanos</t>
        </is>
      </c>
      <c r="I3459" t="inlineStr">
        <is>
          <t>GOB</t>
        </is>
      </c>
      <c r="J3459" t="inlineStr"/>
      <c r="K3459" t="inlineStr">
        <is>
          <t>Perú</t>
        </is>
      </c>
      <c r="L3459" t="inlineStr">
        <is>
          <t>Gobierno Central</t>
        </is>
      </c>
      <c r="M3459" t="inlineStr">
        <is>
          <t>Gobierno Central</t>
        </is>
      </c>
      <c r="N3459" t="b">
        <v>0</v>
      </c>
      <c r="O3459" t="n">
        <v>170.4198394</v>
      </c>
      <c r="P3459" t="n">
        <v>0.001451668058034653</v>
      </c>
      <c r="Q3459" t="n">
        <v>5.371959792123252</v>
      </c>
      <c r="R3459" t="n">
        <v>915.4885250369019</v>
      </c>
      <c r="S3459" t="n">
        <v>0.2473930373123755</v>
      </c>
      <c r="T3459">
        <f>O3459*Q3459</f>
        <v/>
      </c>
      <c r="U3459">
        <f>O3459*P3459</f>
        <v/>
      </c>
    </row>
    <row r="3460">
      <c r="A3460" t="inlineStr">
        <is>
          <t>202512</t>
        </is>
      </c>
      <c r="B3460" t="inlineStr">
        <is>
          <t>Ex_Integra</t>
        </is>
      </c>
      <c r="C3460" t="inlineStr">
        <is>
          <t>F2</t>
        </is>
      </c>
      <c r="D3460" t="inlineStr">
        <is>
          <t>IN-FONDO2</t>
        </is>
      </c>
      <c r="E3460" t="inlineStr">
        <is>
          <t>011000312F54</t>
        </is>
      </c>
      <c r="F3460" t="inlineStr">
        <is>
          <t>PEP01000C4T0</t>
        </is>
      </c>
      <c r="G3460" t="inlineStr">
        <is>
          <t>SOB</t>
        </is>
      </c>
      <c r="H3460" t="inlineStr">
        <is>
          <t>Soberanos</t>
        </is>
      </c>
      <c r="I3460" t="inlineStr">
        <is>
          <t>GOB</t>
        </is>
      </c>
      <c r="J3460" t="inlineStr"/>
      <c r="K3460" t="inlineStr">
        <is>
          <t>Perú</t>
        </is>
      </c>
      <c r="L3460" t="inlineStr">
        <is>
          <t>Gobierno Central</t>
        </is>
      </c>
      <c r="M3460" t="inlineStr">
        <is>
          <t>Gobierno Central</t>
        </is>
      </c>
      <c r="N3460" t="b">
        <v>0</v>
      </c>
      <c r="O3460" t="n">
        <v>170.4198394</v>
      </c>
      <c r="P3460" t="n">
        <v>0.003419840745058743</v>
      </c>
      <c r="Q3460" t="n">
        <v>47.75743444838447</v>
      </c>
      <c r="R3460" t="n">
        <v>8138.814308849708</v>
      </c>
      <c r="S3460" t="n">
        <v>0.5828087105464874</v>
      </c>
      <c r="T3460">
        <f>O3460*Q3460</f>
        <v/>
      </c>
      <c r="U3460">
        <f>O3460*P3460</f>
        <v/>
      </c>
    </row>
    <row r="3461">
      <c r="A3461" t="inlineStr">
        <is>
          <t>202512</t>
        </is>
      </c>
      <c r="B3461" t="inlineStr">
        <is>
          <t>Ex_Integra</t>
        </is>
      </c>
      <c r="C3461" t="inlineStr">
        <is>
          <t>F2</t>
        </is>
      </c>
      <c r="D3461" t="inlineStr">
        <is>
          <t>IN-FONDO2</t>
        </is>
      </c>
      <c r="E3461" t="inlineStr">
        <is>
          <t>12586329AB50</t>
        </is>
      </c>
      <c r="F3461" t="inlineStr">
        <is>
          <t>USP55409AB50</t>
        </is>
      </c>
      <c r="G3461" t="inlineStr">
        <is>
          <t>BU</t>
        </is>
      </c>
      <c r="H3461" t="inlineStr">
        <is>
          <t>Sector</t>
        </is>
      </c>
      <c r="I3461" t="inlineStr">
        <is>
          <t>Materials</t>
        </is>
      </c>
      <c r="J3461" t="inlineStr">
        <is>
          <t>MSCI</t>
        </is>
      </c>
      <c r="K3461" t="inlineStr"/>
      <c r="L3461" t="inlineStr">
        <is>
          <t>Industrias Peñoles</t>
        </is>
      </c>
      <c r="M3461" t="inlineStr">
        <is>
          <t>Industrias Peñoles</t>
        </is>
      </c>
      <c r="N3461" t="b">
        <v>0</v>
      </c>
      <c r="O3461" t="n">
        <v>287.47</v>
      </c>
      <c r="P3461" t="n">
        <v>2.944950188782363e-10</v>
      </c>
      <c r="Q3461" t="n">
        <v>4.112567691865292e-06</v>
      </c>
      <c r="R3461" t="n">
        <v>0.001182239834380516</v>
      </c>
      <c r="S3461" t="n">
        <v>8.465848307692661e-08</v>
      </c>
      <c r="T3461">
        <f>O3461*Q3461</f>
        <v/>
      </c>
      <c r="U3461">
        <f>O3461*P3461</f>
        <v/>
      </c>
    </row>
    <row r="3462">
      <c r="A3462" t="inlineStr">
        <is>
          <t>202512</t>
        </is>
      </c>
      <c r="B3462" t="inlineStr">
        <is>
          <t>Ex_Integra</t>
        </is>
      </c>
      <c r="C3462" t="inlineStr">
        <is>
          <t>F2</t>
        </is>
      </c>
      <c r="D3462" t="inlineStr">
        <is>
          <t>IN-FONDO2</t>
        </is>
      </c>
      <c r="E3462" t="inlineStr">
        <is>
          <t>12583829AB21</t>
        </is>
      </c>
      <c r="F3462" t="inlineStr">
        <is>
          <t>USL67359AB21</t>
        </is>
      </c>
      <c r="G3462" t="inlineStr">
        <is>
          <t>BU</t>
        </is>
      </c>
      <c r="H3462" t="inlineStr">
        <is>
          <t>Sector</t>
        </is>
      </c>
      <c r="I3462" t="inlineStr">
        <is>
          <t>Materials</t>
        </is>
      </c>
      <c r="J3462" t="inlineStr">
        <is>
          <t>MSCI</t>
        </is>
      </c>
      <c r="K3462" t="inlineStr"/>
      <c r="L3462" t="inlineStr"/>
      <c r="M3462" t="inlineStr">
        <is>
          <t>nan</t>
        </is>
      </c>
      <c r="N3462" t="b">
        <v>0</v>
      </c>
      <c r="O3462" t="n">
        <v>214.26</v>
      </c>
      <c r="P3462" t="n">
        <v>2.733335745985325e-08</v>
      </c>
      <c r="Q3462" t="n">
        <v>0.0003817052092350515</v>
      </c>
      <c r="R3462" t="n">
        <v>0.08178415813070213</v>
      </c>
      <c r="S3462" t="n">
        <v>5.856445169348157e-06</v>
      </c>
      <c r="T3462">
        <f>O3462*Q3462</f>
        <v/>
      </c>
      <c r="U3462">
        <f>O3462*P3462</f>
        <v/>
      </c>
    </row>
    <row r="3463">
      <c r="A3463" t="inlineStr">
        <is>
          <t>202512</t>
        </is>
      </c>
      <c r="B3463" t="inlineStr">
        <is>
          <t>Ex_Integra</t>
        </is>
      </c>
      <c r="C3463" t="inlineStr">
        <is>
          <t>F2</t>
        </is>
      </c>
      <c r="D3463" t="inlineStr">
        <is>
          <t>IN-FONDO2</t>
        </is>
      </c>
      <c r="E3463" t="inlineStr">
        <is>
          <t>2220082PAB78</t>
        </is>
      </c>
      <c r="F3463" t="inlineStr">
        <is>
          <t>USP6680PAB78</t>
        </is>
      </c>
      <c r="G3463" t="inlineStr">
        <is>
          <t>BU</t>
        </is>
      </c>
      <c r="H3463" t="inlineStr">
        <is>
          <t>Sector</t>
        </is>
      </c>
      <c r="I3463" t="inlineStr">
        <is>
          <t>Materials</t>
        </is>
      </c>
      <c r="J3463" t="inlineStr">
        <is>
          <t>MSCI</t>
        </is>
      </c>
      <c r="K3463" t="inlineStr"/>
      <c r="L3463" t="inlineStr"/>
      <c r="M3463" t="inlineStr">
        <is>
          <t>nan</t>
        </is>
      </c>
      <c r="N3463" t="b">
        <v>0</v>
      </c>
      <c r="O3463" t="n">
        <v>58.4</v>
      </c>
      <c r="P3463" t="n">
        <v>0.002098270902800504</v>
      </c>
      <c r="Q3463" t="n">
        <v>29.30195952552354</v>
      </c>
      <c r="R3463" t="n">
        <v>1711.234436290575</v>
      </c>
      <c r="S3463" t="n">
        <v>0.1225390207235494</v>
      </c>
      <c r="T3463">
        <f>O3463*Q3463</f>
        <v/>
      </c>
      <c r="U3463">
        <f>O3463*P3463</f>
        <v/>
      </c>
    </row>
    <row r="3464">
      <c r="A3464" t="inlineStr">
        <is>
          <t>202512</t>
        </is>
      </c>
      <c r="B3464" t="inlineStr">
        <is>
          <t>Ex_Integra</t>
        </is>
      </c>
      <c r="C3464" t="inlineStr">
        <is>
          <t>F1</t>
        </is>
      </c>
      <c r="D3464" t="inlineStr">
        <is>
          <t>IN-FONDO1</t>
        </is>
      </c>
      <c r="E3464" t="inlineStr">
        <is>
          <t>2220082PAB78</t>
        </is>
      </c>
      <c r="F3464" t="inlineStr">
        <is>
          <t>USP6680PAB78</t>
        </is>
      </c>
      <c r="G3464" t="inlineStr">
        <is>
          <t>BU</t>
        </is>
      </c>
      <c r="H3464" t="inlineStr">
        <is>
          <t>Sector</t>
        </is>
      </c>
      <c r="I3464" t="inlineStr">
        <is>
          <t>Materials</t>
        </is>
      </c>
      <c r="J3464" t="inlineStr">
        <is>
          <t>MSCI</t>
        </is>
      </c>
      <c r="K3464" t="inlineStr"/>
      <c r="L3464" t="inlineStr"/>
      <c r="M3464" t="inlineStr">
        <is>
          <t>nan</t>
        </is>
      </c>
      <c r="N3464" t="b">
        <v>0</v>
      </c>
      <c r="O3464" t="n">
        <v>58.4</v>
      </c>
      <c r="P3464" t="n">
        <v>0.006683525935397843</v>
      </c>
      <c r="Q3464" t="n">
        <v>24.73267383397444</v>
      </c>
      <c r="R3464" t="n">
        <v>1444.388151904107</v>
      </c>
      <c r="S3464" t="n">
        <v>0.390317914627234</v>
      </c>
      <c r="T3464">
        <f>O3464*Q3464</f>
        <v/>
      </c>
      <c r="U3464">
        <f>O3464*P3464</f>
        <v/>
      </c>
    </row>
    <row r="3465">
      <c r="A3465" t="inlineStr">
        <is>
          <t>202512</t>
        </is>
      </c>
      <c r="B3465" t="inlineStr">
        <is>
          <t>Ex_Integra</t>
        </is>
      </c>
      <c r="C3465" t="inlineStr">
        <is>
          <t>F1</t>
        </is>
      </c>
      <c r="D3465" t="inlineStr">
        <is>
          <t>IN-FONDO1</t>
        </is>
      </c>
      <c r="E3465" t="inlineStr">
        <is>
          <t>2220392TAB19</t>
        </is>
      </c>
      <c r="F3465" t="inlineStr">
        <is>
          <t>USP6811TAB19</t>
        </is>
      </c>
      <c r="G3465" t="inlineStr">
        <is>
          <t>BU</t>
        </is>
      </c>
      <c r="H3465" t="inlineStr">
        <is>
          <t>Sector</t>
        </is>
      </c>
      <c r="I3465" t="inlineStr">
        <is>
          <t>Materials</t>
        </is>
      </c>
      <c r="J3465" t="inlineStr">
        <is>
          <t>MSCI</t>
        </is>
      </c>
      <c r="K3465" t="inlineStr"/>
      <c r="L3465" t="inlineStr">
        <is>
          <t>Minsur</t>
        </is>
      </c>
      <c r="M3465" t="inlineStr">
        <is>
          <t>Minsur</t>
        </is>
      </c>
      <c r="N3465" t="b">
        <v>0</v>
      </c>
      <c r="O3465" t="n">
        <v>114.2</v>
      </c>
      <c r="P3465" t="n">
        <v>4.006217477834934e-05</v>
      </c>
      <c r="Q3465" t="n">
        <v>0.1482517927587889</v>
      </c>
      <c r="R3465" t="n">
        <v>16.93035473305369</v>
      </c>
      <c r="S3465" t="n">
        <v>0.004575100359687495</v>
      </c>
      <c r="T3465">
        <f>O3465*Q3465</f>
        <v/>
      </c>
      <c r="U3465">
        <f>O3465*P3465</f>
        <v/>
      </c>
    </row>
    <row r="3466">
      <c r="A3466" t="inlineStr">
        <is>
          <t>202512</t>
        </is>
      </c>
      <c r="B3466" t="inlineStr">
        <is>
          <t>Ex_Integra</t>
        </is>
      </c>
      <c r="C3466" t="inlineStr">
        <is>
          <t>F1</t>
        </is>
      </c>
      <c r="D3466" t="inlineStr">
        <is>
          <t>IN-FONDO1</t>
        </is>
      </c>
      <c r="E3466" t="inlineStr">
        <is>
          <t>1254072TJW01</t>
        </is>
      </c>
      <c r="F3466" t="inlineStr">
        <is>
          <t>USP2253TJW01</t>
        </is>
      </c>
      <c r="G3466" t="inlineStr">
        <is>
          <t>BU</t>
        </is>
      </c>
      <c r="H3466" t="inlineStr">
        <is>
          <t>Sector</t>
        </is>
      </c>
      <c r="I3466" t="inlineStr">
        <is>
          <t>Materials</t>
        </is>
      </c>
      <c r="J3466" t="inlineStr">
        <is>
          <t>MSCI</t>
        </is>
      </c>
      <c r="K3466" t="inlineStr"/>
      <c r="L3466" t="inlineStr"/>
      <c r="M3466" t="inlineStr">
        <is>
          <t>nan</t>
        </is>
      </c>
      <c r="N3466" t="b">
        <v>0</v>
      </c>
      <c r="O3466" t="n">
        <v>1939.11</v>
      </c>
      <c r="P3466" t="n">
        <v>0.002057000949650974</v>
      </c>
      <c r="Q3466" t="n">
        <v>7.612020070789902</v>
      </c>
      <c r="R3466" t="n">
        <v>14760.54423946941</v>
      </c>
      <c r="S3466" t="n">
        <v>3.988751111477701</v>
      </c>
      <c r="T3466">
        <f>O3466*Q3466</f>
        <v/>
      </c>
      <c r="U3466">
        <f>O3466*P3466</f>
        <v/>
      </c>
    </row>
    <row r="3467">
      <c r="A3467" t="inlineStr">
        <is>
          <t>202512</t>
        </is>
      </c>
      <c r="B3467" t="inlineStr">
        <is>
          <t>Ex_Integra</t>
        </is>
      </c>
      <c r="C3467" t="inlineStr">
        <is>
          <t>F2</t>
        </is>
      </c>
      <c r="D3467" t="inlineStr">
        <is>
          <t>IN-FONDO2</t>
        </is>
      </c>
      <c r="E3467" t="inlineStr">
        <is>
          <t>1254072TJW01</t>
        </is>
      </c>
      <c r="F3467" t="inlineStr">
        <is>
          <t>USP2253TJW01</t>
        </is>
      </c>
      <c r="G3467" t="inlineStr">
        <is>
          <t>BU</t>
        </is>
      </c>
      <c r="H3467" t="inlineStr">
        <is>
          <t>Sector</t>
        </is>
      </c>
      <c r="I3467" t="inlineStr">
        <is>
          <t>Materials</t>
        </is>
      </c>
      <c r="J3467" t="inlineStr">
        <is>
          <t>MSCI</t>
        </is>
      </c>
      <c r="K3467" t="inlineStr"/>
      <c r="L3467" t="inlineStr"/>
      <c r="M3467" t="inlineStr">
        <is>
          <t>nan</t>
        </is>
      </c>
      <c r="N3467" t="b">
        <v>0</v>
      </c>
      <c r="O3467" t="n">
        <v>1939.11</v>
      </c>
      <c r="P3467" t="n">
        <v>0.0005462664446372118</v>
      </c>
      <c r="Q3467" t="n">
        <v>7.628508420694181</v>
      </c>
      <c r="R3467" t="n">
        <v>14792.51696365229</v>
      </c>
      <c r="S3467" t="n">
        <v>1.059270725460464</v>
      </c>
      <c r="T3467">
        <f>O3467*Q3467</f>
        <v/>
      </c>
      <c r="U3467">
        <f>O3467*P3467</f>
        <v/>
      </c>
    </row>
    <row r="3468">
      <c r="A3468" t="inlineStr">
        <is>
          <t>202512</t>
        </is>
      </c>
      <c r="B3468" t="inlineStr">
        <is>
          <t>Ex_Integra</t>
        </is>
      </c>
      <c r="C3468" t="inlineStr">
        <is>
          <t>F1</t>
        </is>
      </c>
      <c r="D3468" t="inlineStr">
        <is>
          <t>IN-FONDO1</t>
        </is>
      </c>
      <c r="E3468" t="inlineStr">
        <is>
          <t>302845100002</t>
        </is>
      </c>
      <c r="F3468" t="inlineStr">
        <is>
          <t>PEP620001003</t>
        </is>
      </c>
      <c r="G3468" t="inlineStr">
        <is>
          <t>BU</t>
        </is>
      </c>
      <c r="H3468" t="inlineStr">
        <is>
          <t>Sector</t>
        </is>
      </c>
      <c r="I3468" t="inlineStr">
        <is>
          <t>Materials</t>
        </is>
      </c>
      <c r="J3468" t="inlineStr">
        <is>
          <t>MSCI</t>
        </is>
      </c>
      <c r="K3468" t="inlineStr"/>
      <c r="L3468" t="inlineStr">
        <is>
          <t>Nexa Resources Perú</t>
        </is>
      </c>
      <c r="M3468" t="inlineStr">
        <is>
          <t>Nexa Resources Perú</t>
        </is>
      </c>
      <c r="N3468" t="b">
        <v>0</v>
      </c>
      <c r="O3468" t="n">
        <v>277.81</v>
      </c>
      <c r="P3468" t="n">
        <v>0.0003727487492856846</v>
      </c>
      <c r="Q3468" t="n">
        <v>1.379372703452519</v>
      </c>
      <c r="R3468" t="n">
        <v>383.2035307461444</v>
      </c>
      <c r="S3468" t="n">
        <v>0.103553330039056</v>
      </c>
      <c r="T3468">
        <f>O3468*Q3468</f>
        <v/>
      </c>
      <c r="U3468">
        <f>O3468*P3468</f>
        <v/>
      </c>
    </row>
    <row r="3469">
      <c r="A3469" t="inlineStr">
        <is>
          <t>202512</t>
        </is>
      </c>
      <c r="B3469" t="inlineStr">
        <is>
          <t>Ex_Integra</t>
        </is>
      </c>
      <c r="C3469" t="inlineStr">
        <is>
          <t>F2</t>
        </is>
      </c>
      <c r="D3469" t="inlineStr">
        <is>
          <t>IN-FONDO2</t>
        </is>
      </c>
      <c r="E3469" t="inlineStr">
        <is>
          <t>302845100002</t>
        </is>
      </c>
      <c r="F3469" t="inlineStr">
        <is>
          <t>PEP620001003</t>
        </is>
      </c>
      <c r="G3469" t="inlineStr">
        <is>
          <t>BU</t>
        </is>
      </c>
      <c r="H3469" t="inlineStr">
        <is>
          <t>Sector</t>
        </is>
      </c>
      <c r="I3469" t="inlineStr">
        <is>
          <t>Materials</t>
        </is>
      </c>
      <c r="J3469" t="inlineStr">
        <is>
          <t>MSCI</t>
        </is>
      </c>
      <c r="K3469" t="inlineStr"/>
      <c r="L3469" t="inlineStr">
        <is>
          <t>Nexa Resources Perú</t>
        </is>
      </c>
      <c r="M3469" t="inlineStr">
        <is>
          <t>Nexa Resources Perú</t>
        </is>
      </c>
      <c r="N3469" t="b">
        <v>0</v>
      </c>
      <c r="O3469" t="n">
        <v>277.81</v>
      </c>
      <c r="P3469" t="n">
        <v>0.000547771415150149</v>
      </c>
      <c r="Q3469" t="n">
        <v>7.649525051577417</v>
      </c>
      <c r="R3469" t="n">
        <v>2125.114554578722</v>
      </c>
      <c r="S3469" t="n">
        <v>0.1521763768428629</v>
      </c>
      <c r="T3469">
        <f>O3469*Q3469</f>
        <v/>
      </c>
      <c r="U3469">
        <f>O3469*P3469</f>
        <v/>
      </c>
    </row>
    <row r="3470">
      <c r="A3470" t="inlineStr">
        <is>
          <t>202512</t>
        </is>
      </c>
      <c r="B3470" t="inlineStr">
        <is>
          <t>Ex_Integra</t>
        </is>
      </c>
      <c r="C3470" t="inlineStr">
        <is>
          <t>F3</t>
        </is>
      </c>
      <c r="D3470" t="inlineStr">
        <is>
          <t>IN-FONDO3</t>
        </is>
      </c>
      <c r="E3470" t="inlineStr">
        <is>
          <t>302845100002</t>
        </is>
      </c>
      <c r="F3470" t="inlineStr">
        <is>
          <t>PEP620001003</t>
        </is>
      </c>
      <c r="G3470" t="inlineStr">
        <is>
          <t>BU</t>
        </is>
      </c>
      <c r="H3470" t="inlineStr">
        <is>
          <t>Sector</t>
        </is>
      </c>
      <c r="I3470" t="inlineStr">
        <is>
          <t>Materials</t>
        </is>
      </c>
      <c r="J3470" t="inlineStr">
        <is>
          <t>MSCI</t>
        </is>
      </c>
      <c r="K3470" t="inlineStr"/>
      <c r="L3470" t="inlineStr">
        <is>
          <t>Nexa Resources Perú</t>
        </is>
      </c>
      <c r="M3470" t="inlineStr">
        <is>
          <t>Nexa Resources Perú</t>
        </is>
      </c>
      <c r="N3470" t="b">
        <v>0</v>
      </c>
      <c r="O3470" t="n">
        <v>277.81</v>
      </c>
      <c r="P3470" t="n">
        <v>0.0005261009707772224</v>
      </c>
      <c r="Q3470" t="n">
        <v>1.870230374427913</v>
      </c>
      <c r="R3470" t="n">
        <v>519.5687003198185</v>
      </c>
      <c r="S3470" t="n">
        <v>0.1461561106916202</v>
      </c>
      <c r="T3470">
        <f>O3470*Q3470</f>
        <v/>
      </c>
      <c r="U3470">
        <f>O3470*P3470</f>
        <v/>
      </c>
    </row>
    <row r="3471">
      <c r="A3471" t="inlineStr">
        <is>
          <t>202512</t>
        </is>
      </c>
      <c r="B3471" t="inlineStr">
        <is>
          <t>Ex_Integra</t>
        </is>
      </c>
      <c r="C3471" t="inlineStr">
        <is>
          <t>F1</t>
        </is>
      </c>
      <c r="D3471" t="inlineStr">
        <is>
          <t>IN-FONDO1</t>
        </is>
      </c>
      <c r="E3471" t="inlineStr">
        <is>
          <t>312039100001</t>
        </is>
      </c>
      <c r="F3471" t="inlineStr">
        <is>
          <t>PEP622005002</t>
        </is>
      </c>
      <c r="G3471" t="inlineStr">
        <is>
          <t>BU</t>
        </is>
      </c>
      <c r="H3471" t="inlineStr">
        <is>
          <t>Sector</t>
        </is>
      </c>
      <c r="I3471" t="inlineStr">
        <is>
          <t>Materials</t>
        </is>
      </c>
      <c r="J3471" t="inlineStr">
        <is>
          <t>MSCI</t>
        </is>
      </c>
      <c r="K3471" t="inlineStr"/>
      <c r="L3471" t="inlineStr">
        <is>
          <t>Minsur</t>
        </is>
      </c>
      <c r="M3471" t="inlineStr">
        <is>
          <t>Minsur</t>
        </is>
      </c>
      <c r="N3471" t="b">
        <v>0</v>
      </c>
      <c r="O3471" t="n">
        <v>114.2</v>
      </c>
      <c r="P3471" t="n">
        <v>0.008294662771043579</v>
      </c>
      <c r="Q3471" t="n">
        <v>30.69475466422647</v>
      </c>
      <c r="R3471" t="n">
        <v>3505.340982654663</v>
      </c>
      <c r="S3471" t="n">
        <v>0.9472504884531767</v>
      </c>
      <c r="T3471">
        <f>O3471*Q3471</f>
        <v/>
      </c>
      <c r="U3471">
        <f>O3471*P3471</f>
        <v/>
      </c>
    </row>
    <row r="3472">
      <c r="A3472" t="inlineStr">
        <is>
          <t>202512</t>
        </is>
      </c>
      <c r="B3472" t="inlineStr">
        <is>
          <t>Ex_Integra</t>
        </is>
      </c>
      <c r="C3472" t="inlineStr">
        <is>
          <t>F2</t>
        </is>
      </c>
      <c r="D3472" t="inlineStr">
        <is>
          <t>IN-FONDO2</t>
        </is>
      </c>
      <c r="E3472" t="inlineStr">
        <is>
          <t>312039100001</t>
        </is>
      </c>
      <c r="F3472" t="inlineStr">
        <is>
          <t>PEP622005002</t>
        </is>
      </c>
      <c r="G3472" t="inlineStr">
        <is>
          <t>BU</t>
        </is>
      </c>
      <c r="H3472" t="inlineStr">
        <is>
          <t>Sector</t>
        </is>
      </c>
      <c r="I3472" t="inlineStr">
        <is>
          <t>Materials</t>
        </is>
      </c>
      <c r="J3472" t="inlineStr">
        <is>
          <t>MSCI</t>
        </is>
      </c>
      <c r="K3472" t="inlineStr"/>
      <c r="L3472" t="inlineStr">
        <is>
          <t>Minsur</t>
        </is>
      </c>
      <c r="M3472" t="inlineStr">
        <is>
          <t>Minsur</t>
        </is>
      </c>
      <c r="N3472" t="b">
        <v>0</v>
      </c>
      <c r="O3472" t="n">
        <v>114.2</v>
      </c>
      <c r="P3472" t="n">
        <v>0.02787691074950511</v>
      </c>
      <c r="Q3472" t="n">
        <v>389.2958289553585</v>
      </c>
      <c r="R3472" t="n">
        <v>44457.58366670194</v>
      </c>
      <c r="S3472" t="n">
        <v>3.183543207593484</v>
      </c>
      <c r="T3472">
        <f>O3472*Q3472</f>
        <v/>
      </c>
      <c r="U3472">
        <f>O3472*P3472</f>
        <v/>
      </c>
    </row>
    <row r="3473">
      <c r="A3473" t="inlineStr">
        <is>
          <t>202512</t>
        </is>
      </c>
      <c r="B3473" t="inlineStr">
        <is>
          <t>Ex_Integra</t>
        </is>
      </c>
      <c r="C3473" t="inlineStr">
        <is>
          <t>F3</t>
        </is>
      </c>
      <c r="D3473" t="inlineStr">
        <is>
          <t>IN-FONDO3</t>
        </is>
      </c>
      <c r="E3473" t="inlineStr">
        <is>
          <t>312039100001</t>
        </is>
      </c>
      <c r="F3473" t="inlineStr">
        <is>
          <t>PEP622005002</t>
        </is>
      </c>
      <c r="G3473" t="inlineStr">
        <is>
          <t>BU</t>
        </is>
      </c>
      <c r="H3473" t="inlineStr">
        <is>
          <t>Sector</t>
        </is>
      </c>
      <c r="I3473" t="inlineStr">
        <is>
          <t>Materials</t>
        </is>
      </c>
      <c r="J3473" t="inlineStr">
        <is>
          <t>MSCI</t>
        </is>
      </c>
      <c r="K3473" t="inlineStr"/>
      <c r="L3473" t="inlineStr">
        <is>
          <t>Minsur</t>
        </is>
      </c>
      <c r="M3473" t="inlineStr">
        <is>
          <t>Minsur</t>
        </is>
      </c>
      <c r="N3473" t="b">
        <v>0</v>
      </c>
      <c r="O3473" t="n">
        <v>114.2</v>
      </c>
      <c r="P3473" t="n">
        <v>0.05627525224837412</v>
      </c>
      <c r="Q3473" t="n">
        <v>200.0522559918809</v>
      </c>
      <c r="R3473" t="n">
        <v>22845.96763427281</v>
      </c>
      <c r="S3473" t="n">
        <v>6.426633806764324</v>
      </c>
      <c r="T3473">
        <f>O3473*Q3473</f>
        <v/>
      </c>
      <c r="U3473">
        <f>O3473*P3473</f>
        <v/>
      </c>
    </row>
    <row r="3474">
      <c r="A3474" t="inlineStr">
        <is>
          <t>202512</t>
        </is>
      </c>
      <c r="B3474" t="inlineStr">
        <is>
          <t>Ex_Integra</t>
        </is>
      </c>
      <c r="C3474" t="inlineStr">
        <is>
          <t>F1</t>
        </is>
      </c>
      <c r="D3474" t="inlineStr">
        <is>
          <t>IN-FONDO1</t>
        </is>
      </c>
      <c r="E3474" t="inlineStr">
        <is>
          <t>395833228291</t>
        </is>
      </c>
      <c r="F3474" t="inlineStr">
        <is>
          <t>LU1701428291</t>
        </is>
      </c>
      <c r="G3474" t="inlineStr">
        <is>
          <t>BU</t>
        </is>
      </c>
      <c r="H3474" t="inlineStr">
        <is>
          <t>Sector</t>
        </is>
      </c>
      <c r="I3474" t="inlineStr">
        <is>
          <t>Materials</t>
        </is>
      </c>
      <c r="J3474" t="inlineStr">
        <is>
          <t>MSCI</t>
        </is>
      </c>
      <c r="K3474" t="inlineStr"/>
      <c r="L3474" t="inlineStr">
        <is>
          <t>Nexa Resources</t>
        </is>
      </c>
      <c r="M3474" t="inlineStr">
        <is>
          <t>Nexa Resources</t>
        </is>
      </c>
      <c r="N3474" t="b">
        <v>0</v>
      </c>
      <c r="O3474" t="n">
        <v>214.26</v>
      </c>
      <c r="P3474" t="n">
        <v>0.001502274657040765</v>
      </c>
      <c r="Q3474" t="n">
        <v>5.5592316781252</v>
      </c>
      <c r="R3474" t="n">
        <v>1191.120979355105</v>
      </c>
      <c r="S3474" t="n">
        <v>0.3218773680175542</v>
      </c>
      <c r="T3474">
        <f>O3474*Q3474</f>
        <v/>
      </c>
      <c r="U3474">
        <f>O3474*P3474</f>
        <v/>
      </c>
    </row>
    <row r="3475">
      <c r="A3475" t="inlineStr">
        <is>
          <t>202512</t>
        </is>
      </c>
      <c r="B3475" t="inlineStr">
        <is>
          <t>Ex_Integra</t>
        </is>
      </c>
      <c r="C3475" t="inlineStr">
        <is>
          <t>F2</t>
        </is>
      </c>
      <c r="D3475" t="inlineStr">
        <is>
          <t>IN-FONDO2</t>
        </is>
      </c>
      <c r="E3475" t="inlineStr">
        <is>
          <t>395833228291</t>
        </is>
      </c>
      <c r="F3475" t="inlineStr">
        <is>
          <t>LU1701428291</t>
        </is>
      </c>
      <c r="G3475" t="inlineStr">
        <is>
          <t>BU</t>
        </is>
      </c>
      <c r="H3475" t="inlineStr">
        <is>
          <t>Sector</t>
        </is>
      </c>
      <c r="I3475" t="inlineStr">
        <is>
          <t>Materials</t>
        </is>
      </c>
      <c r="J3475" t="inlineStr">
        <is>
          <t>MSCI</t>
        </is>
      </c>
      <c r="K3475" t="inlineStr"/>
      <c r="L3475" t="inlineStr">
        <is>
          <t>Nexa Resources</t>
        </is>
      </c>
      <c r="M3475" t="inlineStr">
        <is>
          <t>Nexa Resources</t>
        </is>
      </c>
      <c r="N3475" t="b">
        <v>0</v>
      </c>
      <c r="O3475" t="n">
        <v>214.26</v>
      </c>
      <c r="P3475" t="n">
        <v>0.01023027761355644</v>
      </c>
      <c r="Q3475" t="n">
        <v>142.8639076904748</v>
      </c>
      <c r="R3475" t="n">
        <v>30610.02086176112</v>
      </c>
      <c r="S3475" t="n">
        <v>2.191939281480603</v>
      </c>
      <c r="T3475">
        <f>O3475*Q3475</f>
        <v/>
      </c>
      <c r="U3475">
        <f>O3475*P3475</f>
        <v/>
      </c>
    </row>
    <row r="3476">
      <c r="A3476" t="inlineStr">
        <is>
          <t>202512</t>
        </is>
      </c>
      <c r="B3476" t="inlineStr">
        <is>
          <t>Ex_Integra</t>
        </is>
      </c>
      <c r="C3476" t="inlineStr">
        <is>
          <t>F3</t>
        </is>
      </c>
      <c r="D3476" t="inlineStr">
        <is>
          <t>IN-FONDO3</t>
        </is>
      </c>
      <c r="E3476" t="inlineStr">
        <is>
          <t>395833228291</t>
        </is>
      </c>
      <c r="F3476" t="inlineStr">
        <is>
          <t>LU1701428291</t>
        </is>
      </c>
      <c r="G3476" t="inlineStr">
        <is>
          <t>BU</t>
        </is>
      </c>
      <c r="H3476" t="inlineStr">
        <is>
          <t>Sector</t>
        </is>
      </c>
      <c r="I3476" t="inlineStr">
        <is>
          <t>Materials</t>
        </is>
      </c>
      <c r="J3476" t="inlineStr">
        <is>
          <t>MSCI</t>
        </is>
      </c>
      <c r="K3476" t="inlineStr"/>
      <c r="L3476" t="inlineStr">
        <is>
          <t>Nexa Resources</t>
        </is>
      </c>
      <c r="M3476" t="inlineStr">
        <is>
          <t>Nexa Resources</t>
        </is>
      </c>
      <c r="N3476" t="b">
        <v>0</v>
      </c>
      <c r="O3476" t="n">
        <v>214.26</v>
      </c>
      <c r="P3476" t="n">
        <v>0.01023302184265574</v>
      </c>
      <c r="Q3476" t="n">
        <v>36.37725329425994</v>
      </c>
      <c r="R3476" t="n">
        <v>7794.190290828134</v>
      </c>
      <c r="S3476" t="n">
        <v>2.19252726000742</v>
      </c>
      <c r="T3476">
        <f>O3476*Q3476</f>
        <v/>
      </c>
      <c r="U3476">
        <f>O3476*P3476</f>
        <v/>
      </c>
    </row>
    <row r="3477">
      <c r="A3477" t="inlineStr">
        <is>
          <t>202512</t>
        </is>
      </c>
      <c r="B3477" t="inlineStr">
        <is>
          <t>Ex_Integra</t>
        </is>
      </c>
      <c r="C3477" t="inlineStr">
        <is>
          <t>F3</t>
        </is>
      </c>
      <c r="D3477" t="inlineStr">
        <is>
          <t>IN-FONDO3</t>
        </is>
      </c>
      <c r="E3477" t="inlineStr">
        <is>
          <t>3920836W5029</t>
        </is>
      </c>
      <c r="F3477" t="inlineStr">
        <is>
          <t>GB00B1FW5029</t>
        </is>
      </c>
      <c r="G3477" t="inlineStr">
        <is>
          <t>BU</t>
        </is>
      </c>
      <c r="H3477" t="inlineStr">
        <is>
          <t>Sector</t>
        </is>
      </c>
      <c r="I3477" t="inlineStr">
        <is>
          <t>Materials</t>
        </is>
      </c>
      <c r="J3477" t="inlineStr">
        <is>
          <t>MSCI</t>
        </is>
      </c>
      <c r="K3477" t="inlineStr"/>
      <c r="L3477" t="inlineStr"/>
      <c r="M3477" t="inlineStr">
        <is>
          <t>nan</t>
        </is>
      </c>
      <c r="N3477" t="b">
        <v>0</v>
      </c>
      <c r="O3477" t="n">
        <v>72.64</v>
      </c>
      <c r="P3477" t="n">
        <v>0.01347237813150324</v>
      </c>
      <c r="Q3477" t="n">
        <v>47.89280422747057</v>
      </c>
      <c r="R3477" t="n">
        <v>3478.933299083462</v>
      </c>
      <c r="S3477" t="n">
        <v>0.9786335474723952</v>
      </c>
      <c r="T3477">
        <f>O3477*Q3477</f>
        <v/>
      </c>
      <c r="U3477">
        <f>O3477*P3477</f>
        <v/>
      </c>
    </row>
    <row r="3478">
      <c r="A3478" t="inlineStr">
        <is>
          <t>202512</t>
        </is>
      </c>
      <c r="B3478" t="inlineStr">
        <is>
          <t>Ex_Integra</t>
        </is>
      </c>
      <c r="C3478" t="inlineStr">
        <is>
          <t>F2</t>
        </is>
      </c>
      <c r="D3478" t="inlineStr">
        <is>
          <t>IN-FONDO2</t>
        </is>
      </c>
      <c r="E3478" t="inlineStr">
        <is>
          <t>3920836W5029</t>
        </is>
      </c>
      <c r="F3478" t="inlineStr">
        <is>
          <t>GB00B1FW5029</t>
        </is>
      </c>
      <c r="G3478" t="inlineStr">
        <is>
          <t>BU</t>
        </is>
      </c>
      <c r="H3478" t="inlineStr">
        <is>
          <t>Sector</t>
        </is>
      </c>
      <c r="I3478" t="inlineStr">
        <is>
          <t>Materials</t>
        </is>
      </c>
      <c r="J3478" t="inlineStr">
        <is>
          <t>MSCI</t>
        </is>
      </c>
      <c r="K3478" t="inlineStr"/>
      <c r="L3478" t="inlineStr"/>
      <c r="M3478" t="inlineStr">
        <is>
          <t>nan</t>
        </is>
      </c>
      <c r="N3478" t="b">
        <v>0</v>
      </c>
      <c r="O3478" t="n">
        <v>72.64</v>
      </c>
      <c r="P3478" t="n">
        <v>0.005487730340612216</v>
      </c>
      <c r="Q3478" t="n">
        <v>76.63512471768526</v>
      </c>
      <c r="R3478" t="n">
        <v>5566.775459492657</v>
      </c>
      <c r="S3478" t="n">
        <v>0.3986287319420714</v>
      </c>
      <c r="T3478">
        <f>O3478*Q3478</f>
        <v/>
      </c>
      <c r="U3478">
        <f>O3478*P3478</f>
        <v/>
      </c>
    </row>
    <row r="3479">
      <c r="A3479" t="inlineStr">
        <is>
          <t>202512</t>
        </is>
      </c>
      <c r="B3479" t="inlineStr">
        <is>
          <t>Ex_Integra</t>
        </is>
      </c>
      <c r="C3479" t="inlineStr">
        <is>
          <t>F1</t>
        </is>
      </c>
      <c r="D3479" t="inlineStr">
        <is>
          <t>IN-FONDO1</t>
        </is>
      </c>
      <c r="E3479" t="inlineStr">
        <is>
          <t>3920836W5029</t>
        </is>
      </c>
      <c r="F3479" t="inlineStr">
        <is>
          <t>GB00B1FW5029</t>
        </is>
      </c>
      <c r="G3479" t="inlineStr">
        <is>
          <t>BU</t>
        </is>
      </c>
      <c r="H3479" t="inlineStr">
        <is>
          <t>Sector</t>
        </is>
      </c>
      <c r="I3479" t="inlineStr">
        <is>
          <t>Materials</t>
        </is>
      </c>
      <c r="J3479" t="inlineStr">
        <is>
          <t>MSCI</t>
        </is>
      </c>
      <c r="K3479" t="inlineStr"/>
      <c r="L3479" t="inlineStr"/>
      <c r="M3479" t="inlineStr">
        <is>
          <t>nan</t>
        </is>
      </c>
      <c r="N3479" t="b">
        <v>0</v>
      </c>
      <c r="O3479" t="n">
        <v>72.64</v>
      </c>
      <c r="P3479" t="n">
        <v>0.002706479662291707</v>
      </c>
      <c r="Q3479" t="n">
        <v>10.01544384996263</v>
      </c>
      <c r="R3479" t="n">
        <v>727.5218412612857</v>
      </c>
      <c r="S3479" t="n">
        <v>0.1965986826688696</v>
      </c>
      <c r="T3479">
        <f>O3479*Q3479</f>
        <v/>
      </c>
      <c r="U3479">
        <f>O3479*P3479</f>
        <v/>
      </c>
    </row>
    <row r="3480">
      <c r="A3480" t="inlineStr">
        <is>
          <t>202512</t>
        </is>
      </c>
      <c r="B3480" t="inlineStr">
        <is>
          <t>Ex_Integra</t>
        </is>
      </c>
      <c r="C3480" t="inlineStr">
        <is>
          <t>F3</t>
        </is>
      </c>
      <c r="D3480" t="inlineStr">
        <is>
          <t>IN-FONDO3</t>
        </is>
      </c>
      <c r="E3480" t="inlineStr">
        <is>
          <t>3220082A1040</t>
        </is>
      </c>
      <c r="F3480" t="inlineStr">
        <is>
          <t>US2044481040</t>
        </is>
      </c>
      <c r="G3480" t="inlineStr">
        <is>
          <t>BU</t>
        </is>
      </c>
      <c r="H3480" t="inlineStr">
        <is>
          <t>Sector</t>
        </is>
      </c>
      <c r="I3480" t="inlineStr">
        <is>
          <t>Materials</t>
        </is>
      </c>
      <c r="J3480" t="inlineStr">
        <is>
          <t>MSCI</t>
        </is>
      </c>
      <c r="K3480" t="inlineStr"/>
      <c r="L3480" t="inlineStr">
        <is>
          <t>Buenaventura*</t>
        </is>
      </c>
      <c r="M3480" t="inlineStr">
        <is>
          <t>Buenaventura</t>
        </is>
      </c>
      <c r="N3480" t="b">
        <v>0</v>
      </c>
      <c r="O3480" t="n">
        <v>58.4</v>
      </c>
      <c r="P3480" t="n">
        <v>0.0463449639994556</v>
      </c>
      <c r="Q3480" t="n">
        <v>164.7511869166515</v>
      </c>
      <c r="R3480" t="n">
        <v>9621.469315932449</v>
      </c>
      <c r="S3480" t="n">
        <v>2.706545897568207</v>
      </c>
      <c r="T3480">
        <f>O3480*Q3480</f>
        <v/>
      </c>
      <c r="U3480">
        <f>O3480*P3480</f>
        <v/>
      </c>
    </row>
    <row r="3481">
      <c r="A3481" t="inlineStr">
        <is>
          <t>202512</t>
        </is>
      </c>
      <c r="B3481" t="inlineStr">
        <is>
          <t>Ex_Integra</t>
        </is>
      </c>
      <c r="C3481" t="inlineStr">
        <is>
          <t>F2</t>
        </is>
      </c>
      <c r="D3481" t="inlineStr">
        <is>
          <t>IN-FONDO2</t>
        </is>
      </c>
      <c r="E3481" t="inlineStr">
        <is>
          <t>3220082A1040</t>
        </is>
      </c>
      <c r="F3481" t="inlineStr">
        <is>
          <t>US2044481040</t>
        </is>
      </c>
      <c r="G3481" t="inlineStr">
        <is>
          <t>BU</t>
        </is>
      </c>
      <c r="H3481" t="inlineStr">
        <is>
          <t>Sector</t>
        </is>
      </c>
      <c r="I3481" t="inlineStr">
        <is>
          <t>Materials</t>
        </is>
      </c>
      <c r="J3481" t="inlineStr">
        <is>
          <t>MSCI</t>
        </is>
      </c>
      <c r="K3481" t="inlineStr"/>
      <c r="L3481" t="inlineStr">
        <is>
          <t>Buenaventura*</t>
        </is>
      </c>
      <c r="M3481" t="inlineStr">
        <is>
          <t>Buenaventura</t>
        </is>
      </c>
      <c r="N3481" t="b">
        <v>0</v>
      </c>
      <c r="O3481" t="n">
        <v>58.4</v>
      </c>
      <c r="P3481" t="n">
        <v>0.02677162842422594</v>
      </c>
      <c r="Q3481" t="n">
        <v>373.8607686319367</v>
      </c>
      <c r="R3481" t="n">
        <v>21833.4688881051</v>
      </c>
      <c r="S3481" t="n">
        <v>1.563463099974795</v>
      </c>
      <c r="T3481">
        <f>O3481*Q3481</f>
        <v/>
      </c>
      <c r="U3481">
        <f>O3481*P3481</f>
        <v/>
      </c>
    </row>
    <row r="3482">
      <c r="A3482" t="inlineStr">
        <is>
          <t>202512</t>
        </is>
      </c>
      <c r="B3482" t="inlineStr">
        <is>
          <t>Ex_Integra</t>
        </is>
      </c>
      <c r="C3482" t="inlineStr">
        <is>
          <t>F1</t>
        </is>
      </c>
      <c r="D3482" t="inlineStr">
        <is>
          <t>IN-FONDO1</t>
        </is>
      </c>
      <c r="E3482" t="inlineStr">
        <is>
          <t>3220082A1040</t>
        </is>
      </c>
      <c r="F3482" t="inlineStr">
        <is>
          <t>US2044481040</t>
        </is>
      </c>
      <c r="G3482" t="inlineStr">
        <is>
          <t>BU</t>
        </is>
      </c>
      <c r="H3482" t="inlineStr">
        <is>
          <t>Sector</t>
        </is>
      </c>
      <c r="I3482" t="inlineStr">
        <is>
          <t>Materials</t>
        </is>
      </c>
      <c r="J3482" t="inlineStr">
        <is>
          <t>MSCI</t>
        </is>
      </c>
      <c r="K3482" t="inlineStr"/>
      <c r="L3482" t="inlineStr">
        <is>
          <t>Buenaventura*</t>
        </is>
      </c>
      <c r="M3482" t="inlineStr">
        <is>
          <t>Buenaventura</t>
        </is>
      </c>
      <c r="N3482" t="b">
        <v>0</v>
      </c>
      <c r="O3482" t="n">
        <v>58.4</v>
      </c>
      <c r="P3482" t="n">
        <v>0.001627753150261383</v>
      </c>
      <c r="Q3482" t="n">
        <v>6.023570213802534</v>
      </c>
      <c r="R3482" t="n">
        <v>351.776500486068</v>
      </c>
      <c r="S3482" t="n">
        <v>0.09506078397526474</v>
      </c>
      <c r="T3482">
        <f>O3482*Q3482</f>
        <v/>
      </c>
      <c r="U3482">
        <f>O3482*P3482</f>
        <v/>
      </c>
    </row>
    <row r="3483">
      <c r="A3483" t="inlineStr">
        <is>
          <t>202512</t>
        </is>
      </c>
      <c r="B3483" t="inlineStr">
        <is>
          <t>Ex_Integra</t>
        </is>
      </c>
      <c r="C3483" t="inlineStr">
        <is>
          <t>F1</t>
        </is>
      </c>
      <c r="D3483" t="inlineStr">
        <is>
          <t>IN-FONDO1</t>
        </is>
      </c>
      <c r="E3483" t="inlineStr">
        <is>
          <t>5953042VAC78</t>
        </is>
      </c>
      <c r="F3483" t="inlineStr">
        <is>
          <t>USP4R53VAC78</t>
        </is>
      </c>
      <c r="G3483" t="inlineStr">
        <is>
          <t>BU</t>
        </is>
      </c>
      <c r="H3483" t="inlineStr">
        <is>
          <t>Sector</t>
        </is>
      </c>
      <c r="I3483" t="inlineStr">
        <is>
          <t>Utilities</t>
        </is>
      </c>
      <c r="J3483" t="inlineStr">
        <is>
          <t>MSCI</t>
        </is>
      </c>
      <c r="K3483" t="inlineStr"/>
      <c r="L3483" t="inlineStr"/>
      <c r="M3483" t="inlineStr">
        <is>
          <t>nan</t>
        </is>
      </c>
      <c r="N3483" t="b">
        <v>0</v>
      </c>
      <c r="O3483" t="n">
        <v>32.4</v>
      </c>
      <c r="P3483" t="n">
        <v>0.002632467632373813</v>
      </c>
      <c r="Q3483" t="n">
        <v>9.741559164926148</v>
      </c>
      <c r="R3483" t="n">
        <v>315.6265169436072</v>
      </c>
      <c r="S3483" t="n">
        <v>0.08529195128891154</v>
      </c>
      <c r="T3483">
        <f>O3483*Q3483</f>
        <v/>
      </c>
      <c r="U3483">
        <f>O3483*P3483</f>
        <v/>
      </c>
    </row>
    <row r="3484">
      <c r="A3484" t="inlineStr">
        <is>
          <t>202512</t>
        </is>
      </c>
      <c r="B3484" t="inlineStr">
        <is>
          <t>Ex_Integra</t>
        </is>
      </c>
      <c r="C3484" t="inlineStr">
        <is>
          <t>F2</t>
        </is>
      </c>
      <c r="D3484" t="inlineStr">
        <is>
          <t>IN-FONDO2</t>
        </is>
      </c>
      <c r="E3484" t="inlineStr">
        <is>
          <t>5953042VAC78</t>
        </is>
      </c>
      <c r="F3484" t="inlineStr">
        <is>
          <t>USP4R53VAC78</t>
        </is>
      </c>
      <c r="G3484" t="inlineStr">
        <is>
          <t>BU</t>
        </is>
      </c>
      <c r="H3484" t="inlineStr">
        <is>
          <t>Sector</t>
        </is>
      </c>
      <c r="I3484" t="inlineStr">
        <is>
          <t>Utilities</t>
        </is>
      </c>
      <c r="J3484" t="inlineStr">
        <is>
          <t>MSCI</t>
        </is>
      </c>
      <c r="K3484" t="inlineStr"/>
      <c r="L3484" t="inlineStr"/>
      <c r="M3484" t="inlineStr">
        <is>
          <t>nan</t>
        </is>
      </c>
      <c r="N3484" t="b">
        <v>0</v>
      </c>
      <c r="O3484" t="n">
        <v>32.4</v>
      </c>
      <c r="P3484" t="n">
        <v>0.0006892173974307862</v>
      </c>
      <c r="Q3484" t="n">
        <v>9.624791659098593</v>
      </c>
      <c r="R3484" t="n">
        <v>311.8432497547944</v>
      </c>
      <c r="S3484" t="n">
        <v>0.02233064367675747</v>
      </c>
      <c r="T3484">
        <f>O3484*Q3484</f>
        <v/>
      </c>
      <c r="U3484">
        <f>O3484*P3484</f>
        <v/>
      </c>
    </row>
    <row r="3485">
      <c r="A3485" t="inlineStr">
        <is>
          <t>202512</t>
        </is>
      </c>
      <c r="B3485" t="inlineStr">
        <is>
          <t>Ex_Integra</t>
        </is>
      </c>
      <c r="C3485" t="inlineStr">
        <is>
          <t>F2</t>
        </is>
      </c>
      <c r="D3485" t="inlineStr">
        <is>
          <t>IN-FONDO2</t>
        </is>
      </c>
      <c r="E3485" t="inlineStr">
        <is>
          <t>59529429BR86</t>
        </is>
      </c>
      <c r="F3485" t="inlineStr">
        <is>
          <t>USP30179BR86</t>
        </is>
      </c>
      <c r="G3485" t="inlineStr">
        <is>
          <t>BU</t>
        </is>
      </c>
      <c r="H3485" t="inlineStr">
        <is>
          <t>Sector</t>
        </is>
      </c>
      <c r="I3485" t="inlineStr">
        <is>
          <t>Utilities</t>
        </is>
      </c>
      <c r="J3485" t="inlineStr">
        <is>
          <t>MSCI</t>
        </is>
      </c>
      <c r="K3485" t="inlineStr"/>
      <c r="L3485" t="inlineStr">
        <is>
          <t>Comisión Federal de Electricidad</t>
        </is>
      </c>
      <c r="M3485" t="inlineStr">
        <is>
          <t>Comisión Federal de Electricidad</t>
        </is>
      </c>
      <c r="N3485" t="b">
        <v>0</v>
      </c>
      <c r="O3485" t="n">
        <v>898.1</v>
      </c>
      <c r="P3485" t="n">
        <v>1.23959432439349e-08</v>
      </c>
      <c r="Q3485" t="n">
        <v>0.0001731070219434871</v>
      </c>
      <c r="R3485" t="n">
        <v>0.1554674164074458</v>
      </c>
      <c r="S3485" t="n">
        <v>1.113279662737793e-05</v>
      </c>
      <c r="T3485">
        <f>O3485*Q3485</f>
        <v/>
      </c>
      <c r="U3485">
        <f>O3485*P3485</f>
        <v/>
      </c>
    </row>
    <row r="3486">
      <c r="A3486" t="inlineStr">
        <is>
          <t>202512</t>
        </is>
      </c>
      <c r="B3486" t="inlineStr">
        <is>
          <t>Ex_Integra</t>
        </is>
      </c>
      <c r="C3486" t="inlineStr">
        <is>
          <t>F1</t>
        </is>
      </c>
      <c r="D3486" t="inlineStr">
        <is>
          <t>IN-FONDO1</t>
        </is>
      </c>
      <c r="E3486" t="inlineStr">
        <is>
          <t>22205821204A</t>
        </is>
      </c>
      <c r="F3486" t="inlineStr">
        <is>
          <t>PEP70310M131</t>
        </is>
      </c>
      <c r="G3486" t="inlineStr">
        <is>
          <t>BU</t>
        </is>
      </c>
      <c r="H3486" t="inlineStr">
        <is>
          <t>Sector</t>
        </is>
      </c>
      <c r="I3486" t="inlineStr">
        <is>
          <t>Utilities</t>
        </is>
      </c>
      <c r="J3486" t="inlineStr">
        <is>
          <t>MSCI</t>
        </is>
      </c>
      <c r="K3486" t="inlineStr"/>
      <c r="L3486" t="inlineStr">
        <is>
          <t>Red de Energía del Perú</t>
        </is>
      </c>
      <c r="M3486" t="inlineStr">
        <is>
          <t>Red de Energía del Perú</t>
        </is>
      </c>
      <c r="N3486" t="b">
        <v>0</v>
      </c>
      <c r="O3486" t="n">
        <v>34.47</v>
      </c>
      <c r="P3486" t="n">
        <v>1.578926389988255e-05</v>
      </c>
      <c r="Q3486" t="n">
        <v>0.05842884697223771</v>
      </c>
      <c r="R3486" t="n">
        <v>2.014042355133034</v>
      </c>
      <c r="S3486" t="n">
        <v>0.0005442559266289515</v>
      </c>
      <c r="T3486">
        <f>O3486*Q3486</f>
        <v/>
      </c>
      <c r="U3486">
        <f>O3486*P3486</f>
        <v/>
      </c>
    </row>
    <row r="3487">
      <c r="A3487" t="inlineStr">
        <is>
          <t>202512</t>
        </is>
      </c>
      <c r="B3487" t="inlineStr">
        <is>
          <t>Ex_Integra</t>
        </is>
      </c>
      <c r="C3487" t="inlineStr">
        <is>
          <t>F2</t>
        </is>
      </c>
      <c r="D3487" t="inlineStr">
        <is>
          <t>IN-FONDO2</t>
        </is>
      </c>
      <c r="E3487" t="inlineStr">
        <is>
          <t>22205821204A</t>
        </is>
      </c>
      <c r="F3487" t="inlineStr">
        <is>
          <t>PEP70310M131</t>
        </is>
      </c>
      <c r="G3487" t="inlineStr">
        <is>
          <t>BU</t>
        </is>
      </c>
      <c r="H3487" t="inlineStr">
        <is>
          <t>Sector</t>
        </is>
      </c>
      <c r="I3487" t="inlineStr">
        <is>
          <t>Utilities</t>
        </is>
      </c>
      <c r="J3487" t="inlineStr">
        <is>
          <t>MSCI</t>
        </is>
      </c>
      <c r="K3487" t="inlineStr"/>
      <c r="L3487" t="inlineStr">
        <is>
          <t>Red de Energía del Perú</t>
        </is>
      </c>
      <c r="M3487" t="inlineStr">
        <is>
          <t>Red de Energía del Perú</t>
        </is>
      </c>
      <c r="N3487" t="b">
        <v>0</v>
      </c>
      <c r="O3487" t="n">
        <v>34.47</v>
      </c>
      <c r="P3487" t="n">
        <v>6.200780156950237e-06</v>
      </c>
      <c r="Q3487" t="n">
        <v>0.08659273163590175</v>
      </c>
      <c r="R3487" t="n">
        <v>2.984851459489533</v>
      </c>
      <c r="S3487" t="n">
        <v>0.0002137408920100747</v>
      </c>
      <c r="T3487">
        <f>O3487*Q3487</f>
        <v/>
      </c>
      <c r="U3487">
        <f>O3487*P3487</f>
        <v/>
      </c>
    </row>
    <row r="3488">
      <c r="A3488" t="inlineStr">
        <is>
          <t>202512</t>
        </is>
      </c>
      <c r="B3488" t="inlineStr">
        <is>
          <t>Ex_Integra</t>
        </is>
      </c>
      <c r="C3488" t="inlineStr">
        <is>
          <t>F2</t>
        </is>
      </c>
      <c r="D3488" t="inlineStr">
        <is>
          <t>IN-FONDO2</t>
        </is>
      </c>
      <c r="E3488" t="inlineStr">
        <is>
          <t>595132FRAZ03</t>
        </is>
      </c>
      <c r="F3488" t="inlineStr">
        <is>
          <t>USP9379RAZ03</t>
        </is>
      </c>
      <c r="G3488" t="inlineStr">
        <is>
          <t>BU</t>
        </is>
      </c>
      <c r="H3488" t="inlineStr">
        <is>
          <t>Sector</t>
        </is>
      </c>
      <c r="I3488" t="inlineStr">
        <is>
          <t>Utilities</t>
        </is>
      </c>
      <c r="J3488" t="inlineStr">
        <is>
          <t>MSCI</t>
        </is>
      </c>
      <c r="K3488" t="inlineStr"/>
      <c r="L3488" t="inlineStr">
        <is>
          <t>Emp. Públicas Medellin</t>
        </is>
      </c>
      <c r="M3488" t="inlineStr">
        <is>
          <t>Emp. Públicas Medellin</t>
        </is>
      </c>
      <c r="N3488" t="b">
        <v>0</v>
      </c>
      <c r="O3488" t="n">
        <v>32.63</v>
      </c>
      <c r="P3488" t="n">
        <v>0.003626759667879378</v>
      </c>
      <c r="Q3488" t="n">
        <v>50.64701838793339</v>
      </c>
      <c r="R3488" t="n">
        <v>1652.612209998267</v>
      </c>
      <c r="S3488" t="n">
        <v>0.1183411679629041</v>
      </c>
      <c r="T3488">
        <f>O3488*Q3488</f>
        <v/>
      </c>
      <c r="U3488">
        <f>O3488*P3488</f>
        <v/>
      </c>
    </row>
    <row r="3489">
      <c r="A3489" t="inlineStr">
        <is>
          <t>202512</t>
        </is>
      </c>
      <c r="B3489" t="inlineStr">
        <is>
          <t>Ex_Integra</t>
        </is>
      </c>
      <c r="C3489" t="inlineStr">
        <is>
          <t>F1</t>
        </is>
      </c>
      <c r="D3489" t="inlineStr">
        <is>
          <t>IN-FONDO1</t>
        </is>
      </c>
      <c r="E3489" t="inlineStr">
        <is>
          <t>595132FRAZ03</t>
        </is>
      </c>
      <c r="F3489" t="inlineStr">
        <is>
          <t>USP9379RAZ03</t>
        </is>
      </c>
      <c r="G3489" t="inlineStr">
        <is>
          <t>BU</t>
        </is>
      </c>
      <c r="H3489" t="inlineStr">
        <is>
          <t>Sector</t>
        </is>
      </c>
      <c r="I3489" t="inlineStr">
        <is>
          <t>Utilities</t>
        </is>
      </c>
      <c r="J3489" t="inlineStr">
        <is>
          <t>MSCI</t>
        </is>
      </c>
      <c r="K3489" t="inlineStr"/>
      <c r="L3489" t="inlineStr">
        <is>
          <t>Emp. Públicas Medellin</t>
        </is>
      </c>
      <c r="M3489" t="inlineStr">
        <is>
          <t>Emp. Públicas Medellin</t>
        </is>
      </c>
      <c r="N3489" t="b">
        <v>0</v>
      </c>
      <c r="O3489" t="n">
        <v>32.63</v>
      </c>
      <c r="P3489" t="n">
        <v>0.0154389546470974</v>
      </c>
      <c r="Q3489" t="n">
        <v>57.13251258618092</v>
      </c>
      <c r="R3489" t="n">
        <v>1864.233885687083</v>
      </c>
      <c r="S3489" t="n">
        <v>0.5037730901347881</v>
      </c>
      <c r="T3489">
        <f>O3489*Q3489</f>
        <v/>
      </c>
      <c r="U3489">
        <f>O3489*P3489</f>
        <v/>
      </c>
    </row>
    <row r="3490">
      <c r="A3490" t="inlineStr">
        <is>
          <t>202512</t>
        </is>
      </c>
      <c r="B3490" t="inlineStr">
        <is>
          <t>Ex_Integra</t>
        </is>
      </c>
      <c r="C3490" t="inlineStr">
        <is>
          <t>F1</t>
        </is>
      </c>
      <c r="D3490" t="inlineStr">
        <is>
          <t>IN-FONDO1</t>
        </is>
      </c>
      <c r="E3490" t="inlineStr">
        <is>
          <t>15515123CH47</t>
        </is>
      </c>
      <c r="F3490" t="inlineStr">
        <is>
          <t>USP32133CH47</t>
        </is>
      </c>
      <c r="G3490" t="inlineStr">
        <is>
          <t>BU</t>
        </is>
      </c>
      <c r="H3490" t="inlineStr">
        <is>
          <t>Sector</t>
        </is>
      </c>
      <c r="I3490" t="inlineStr">
        <is>
          <t>Otros</t>
        </is>
      </c>
      <c r="J3490" t="inlineStr">
        <is>
          <t>MSCI</t>
        </is>
      </c>
      <c r="K3490" t="inlineStr"/>
      <c r="L3490" t="inlineStr"/>
      <c r="M3490" t="inlineStr">
        <is>
          <t>nan</t>
        </is>
      </c>
      <c r="N3490" t="b">
        <v>0</v>
      </c>
      <c r="O3490" t="n">
        <v>0.16</v>
      </c>
      <c r="P3490" t="n">
        <v>0.0008077377745061825</v>
      </c>
      <c r="Q3490" t="n">
        <v>2.989068212398974</v>
      </c>
      <c r="R3490" t="n">
        <v>0.4782509139838358</v>
      </c>
      <c r="S3490" t="n">
        <v>0.0001292380439209892</v>
      </c>
      <c r="T3490">
        <f>O3490*Q3490</f>
        <v/>
      </c>
      <c r="U3490">
        <f>O3490*P3490</f>
        <v/>
      </c>
    </row>
    <row r="3491">
      <c r="A3491" t="inlineStr">
        <is>
          <t>202512</t>
        </is>
      </c>
      <c r="B3491" t="inlineStr">
        <is>
          <t>Ex_Integra</t>
        </is>
      </c>
      <c r="C3491" t="inlineStr">
        <is>
          <t>F2</t>
        </is>
      </c>
      <c r="D3491" t="inlineStr">
        <is>
          <t>IN-FONDO2</t>
        </is>
      </c>
      <c r="E3491" t="inlineStr">
        <is>
          <t>15515123CH47</t>
        </is>
      </c>
      <c r="F3491" t="inlineStr">
        <is>
          <t>USP32133CH47</t>
        </is>
      </c>
      <c r="G3491" t="inlineStr">
        <is>
          <t>BU</t>
        </is>
      </c>
      <c r="H3491" t="inlineStr">
        <is>
          <t>Sector</t>
        </is>
      </c>
      <c r="I3491" t="inlineStr">
        <is>
          <t>Otros</t>
        </is>
      </c>
      <c r="J3491" t="inlineStr">
        <is>
          <t>MSCI</t>
        </is>
      </c>
      <c r="K3491" t="inlineStr"/>
      <c r="L3491" t="inlineStr"/>
      <c r="M3491" t="inlineStr">
        <is>
          <t>nan</t>
        </is>
      </c>
      <c r="N3491" t="b">
        <v>0</v>
      </c>
      <c r="O3491" t="n">
        <v>0.16</v>
      </c>
      <c r="P3491" t="n">
        <v>0.0003756670066323886</v>
      </c>
      <c r="Q3491" t="n">
        <v>5.24611927312391</v>
      </c>
      <c r="R3491" t="n">
        <v>0.8393790836998257</v>
      </c>
      <c r="S3491" t="n">
        <v>6.010672106118217e-05</v>
      </c>
      <c r="T3491">
        <f>O3491*Q3491</f>
        <v/>
      </c>
      <c r="U3491">
        <f>O3491*P3491</f>
        <v/>
      </c>
    </row>
    <row r="3492">
      <c r="A3492" t="inlineStr">
        <is>
          <t>202512</t>
        </is>
      </c>
      <c r="B3492" t="inlineStr">
        <is>
          <t>Ex_Integra</t>
        </is>
      </c>
      <c r="C3492" t="inlineStr">
        <is>
          <t>F1</t>
        </is>
      </c>
      <c r="D3492" t="inlineStr">
        <is>
          <t>IN-FONDO1</t>
        </is>
      </c>
      <c r="E3492" t="inlineStr">
        <is>
          <t>1551512PAC05</t>
        </is>
      </c>
      <c r="F3492" t="inlineStr">
        <is>
          <t>US05890PAC05</t>
        </is>
      </c>
      <c r="G3492" t="inlineStr">
        <is>
          <t>BU</t>
        </is>
      </c>
      <c r="H3492" t="inlineStr">
        <is>
          <t>Sector</t>
        </is>
      </c>
      <c r="I3492" t="inlineStr">
        <is>
          <t>Otros</t>
        </is>
      </c>
      <c r="J3492" t="inlineStr">
        <is>
          <t>MSCI</t>
        </is>
      </c>
      <c r="K3492" t="inlineStr"/>
      <c r="L3492" t="inlineStr"/>
      <c r="M3492" t="inlineStr">
        <is>
          <t>nan</t>
        </is>
      </c>
      <c r="N3492" t="b">
        <v>0</v>
      </c>
      <c r="O3492" t="n">
        <v>0.16</v>
      </c>
      <c r="P3492" t="n">
        <v>0.0008066325396205692</v>
      </c>
      <c r="Q3492" t="n">
        <v>2.984978243391593</v>
      </c>
      <c r="R3492" t="n">
        <v>0.4775965189426548</v>
      </c>
      <c r="S3492" t="n">
        <v>0.0001290612063392911</v>
      </c>
      <c r="T3492">
        <f>O3492*Q3492</f>
        <v/>
      </c>
      <c r="U3492">
        <f>O3492*P3492</f>
        <v/>
      </c>
    </row>
    <row r="3493">
      <c r="A3493" t="inlineStr">
        <is>
          <t>202512</t>
        </is>
      </c>
      <c r="B3493" t="inlineStr">
        <is>
          <t>Ex_Integra</t>
        </is>
      </c>
      <c r="C3493" t="inlineStr">
        <is>
          <t>F2</t>
        </is>
      </c>
      <c r="D3493" t="inlineStr">
        <is>
          <t>IN-FONDO2</t>
        </is>
      </c>
      <c r="E3493" t="inlineStr">
        <is>
          <t>1551192MAD04</t>
        </is>
      </c>
      <c r="F3493" t="inlineStr">
        <is>
          <t>USP1400MAD04</t>
        </is>
      </c>
      <c r="G3493" t="inlineStr">
        <is>
          <t>BU</t>
        </is>
      </c>
      <c r="H3493" t="inlineStr">
        <is>
          <t>Sector</t>
        </is>
      </c>
      <c r="I3493" t="inlineStr">
        <is>
          <t>Otros</t>
        </is>
      </c>
      <c r="J3493" t="inlineStr">
        <is>
          <t>MSCI</t>
        </is>
      </c>
      <c r="K3493" t="inlineStr"/>
      <c r="L3493" t="inlineStr"/>
      <c r="M3493" t="inlineStr">
        <is>
          <t>nan</t>
        </is>
      </c>
      <c r="N3493" t="b">
        <v>0</v>
      </c>
      <c r="O3493" t="n">
        <v>1.05</v>
      </c>
      <c r="P3493" t="n">
        <v>0.001460383557521668</v>
      </c>
      <c r="Q3493" t="n">
        <v>20.39398241529564</v>
      </c>
      <c r="R3493" t="n">
        <v>21.41368153606043</v>
      </c>
      <c r="S3493" t="n">
        <v>0.001533402735397751</v>
      </c>
      <c r="T3493">
        <f>O3493*Q3493</f>
        <v/>
      </c>
      <c r="U3493">
        <f>O3493*P3493</f>
        <v/>
      </c>
    </row>
    <row r="3494">
      <c r="A3494" t="inlineStr">
        <is>
          <t>202512</t>
        </is>
      </c>
      <c r="B3494" t="inlineStr">
        <is>
          <t>Ex_Integra</t>
        </is>
      </c>
      <c r="C3494" t="inlineStr">
        <is>
          <t>F1</t>
        </is>
      </c>
      <c r="D3494" t="inlineStr">
        <is>
          <t>IN-FONDO1</t>
        </is>
      </c>
      <c r="E3494" t="inlineStr">
        <is>
          <t>1551192MAD04</t>
        </is>
      </c>
      <c r="F3494" t="inlineStr">
        <is>
          <t>USP1400MAD04</t>
        </is>
      </c>
      <c r="G3494" t="inlineStr">
        <is>
          <t>BU</t>
        </is>
      </c>
      <c r="H3494" t="inlineStr">
        <is>
          <t>Sector</t>
        </is>
      </c>
      <c r="I3494" t="inlineStr">
        <is>
          <t>Otros</t>
        </is>
      </c>
      <c r="J3494" t="inlineStr">
        <is>
          <t>MSCI</t>
        </is>
      </c>
      <c r="K3494" t="inlineStr"/>
      <c r="L3494" t="inlineStr"/>
      <c r="M3494" t="inlineStr">
        <is>
          <t>nan</t>
        </is>
      </c>
      <c r="N3494" t="b">
        <v>0</v>
      </c>
      <c r="O3494" t="n">
        <v>1.05</v>
      </c>
      <c r="P3494" t="n">
        <v>0.009836347511181003</v>
      </c>
      <c r="Q3494" t="n">
        <v>36.39982504192745</v>
      </c>
      <c r="R3494" t="n">
        <v>38.21981629402382</v>
      </c>
      <c r="S3494" t="n">
        <v>0.01032816488674005</v>
      </c>
      <c r="T3494">
        <f>O3494*Q3494</f>
        <v/>
      </c>
      <c r="U3494">
        <f>O3494*P3494</f>
        <v/>
      </c>
    </row>
    <row r="3495">
      <c r="A3495" t="inlineStr">
        <is>
          <t>202512</t>
        </is>
      </c>
      <c r="B3495" t="inlineStr">
        <is>
          <t>Ex_Integra</t>
        </is>
      </c>
      <c r="C3495" t="inlineStr">
        <is>
          <t>F1</t>
        </is>
      </c>
      <c r="D3495" t="inlineStr">
        <is>
          <t>IN-FONDO1</t>
        </is>
      </c>
      <c r="E3495" t="inlineStr">
        <is>
          <t>15527829AN67</t>
        </is>
      </c>
      <c r="F3495" t="inlineStr">
        <is>
          <t>USP16259AN67</t>
        </is>
      </c>
      <c r="G3495" t="inlineStr">
        <is>
          <t>BU</t>
        </is>
      </c>
      <c r="H3495" t="inlineStr">
        <is>
          <t>Sector</t>
        </is>
      </c>
      <c r="I3495" t="inlineStr">
        <is>
          <t>Otros</t>
        </is>
      </c>
      <c r="J3495" t="inlineStr">
        <is>
          <t>MSCI</t>
        </is>
      </c>
      <c r="K3495" t="inlineStr"/>
      <c r="L3495" t="inlineStr">
        <is>
          <t>BBVA Bancomer</t>
        </is>
      </c>
      <c r="M3495" t="inlineStr">
        <is>
          <t>BBVA Bancomer</t>
        </is>
      </c>
      <c r="N3495" t="b">
        <v>0</v>
      </c>
      <c r="O3495" t="n">
        <v>1.2</v>
      </c>
      <c r="P3495" t="n">
        <v>0.002946068325116038</v>
      </c>
      <c r="Q3495" t="n">
        <v>10.90205195311493</v>
      </c>
      <c r="R3495" t="n">
        <v>13.08246234373792</v>
      </c>
      <c r="S3495" t="n">
        <v>0.003535281990139246</v>
      </c>
      <c r="T3495">
        <f>O3495*Q3495</f>
        <v/>
      </c>
      <c r="U3495">
        <f>O3495*P3495</f>
        <v/>
      </c>
    </row>
    <row r="3496">
      <c r="A3496" t="inlineStr">
        <is>
          <t>202512</t>
        </is>
      </c>
      <c r="B3496" t="inlineStr">
        <is>
          <t>Ex_Integra</t>
        </is>
      </c>
      <c r="C3496" t="inlineStr">
        <is>
          <t>F2</t>
        </is>
      </c>
      <c r="D3496" t="inlineStr">
        <is>
          <t>IN-FONDO2</t>
        </is>
      </c>
      <c r="E3496" t="inlineStr">
        <is>
          <t>15527829AN67</t>
        </is>
      </c>
      <c r="F3496" t="inlineStr">
        <is>
          <t>USP16259AN67</t>
        </is>
      </c>
      <c r="G3496" t="inlineStr">
        <is>
          <t>BU</t>
        </is>
      </c>
      <c r="H3496" t="inlineStr">
        <is>
          <t>Sector</t>
        </is>
      </c>
      <c r="I3496" t="inlineStr">
        <is>
          <t>Otros</t>
        </is>
      </c>
      <c r="J3496" t="inlineStr">
        <is>
          <t>MSCI</t>
        </is>
      </c>
      <c r="K3496" t="inlineStr"/>
      <c r="L3496" t="inlineStr">
        <is>
          <t>BBVA Bancomer</t>
        </is>
      </c>
      <c r="M3496" t="inlineStr">
        <is>
          <t>BBVA Bancomer</t>
        </is>
      </c>
      <c r="N3496" t="b">
        <v>0</v>
      </c>
      <c r="O3496" t="n">
        <v>1.2</v>
      </c>
      <c r="P3496" t="n">
        <v>1.525811163034723e-08</v>
      </c>
      <c r="Q3496" t="n">
        <v>0.0002130766665217691</v>
      </c>
      <c r="R3496" t="n">
        <v>0.0002556919998261229</v>
      </c>
      <c r="S3496" t="n">
        <v>1.830973395641667e-08</v>
      </c>
      <c r="T3496">
        <f>O3496*Q3496</f>
        <v/>
      </c>
      <c r="U3496">
        <f>O3496*P3496</f>
        <v/>
      </c>
    </row>
    <row r="3497">
      <c r="A3497" t="inlineStr">
        <is>
          <t>202512</t>
        </is>
      </c>
      <c r="B3497" t="inlineStr">
        <is>
          <t>Ex_Integra</t>
        </is>
      </c>
      <c r="C3497" t="inlineStr">
        <is>
          <t>F2</t>
        </is>
      </c>
      <c r="D3497" t="inlineStr">
        <is>
          <t>IN-FONDO2</t>
        </is>
      </c>
      <c r="E3497" t="inlineStr">
        <is>
          <t>59509428AW93</t>
        </is>
      </c>
      <c r="F3497" t="inlineStr">
        <is>
          <t>US279158AW93</t>
        </is>
      </c>
      <c r="G3497" t="inlineStr">
        <is>
          <t>BU</t>
        </is>
      </c>
      <c r="H3497" t="inlineStr">
        <is>
          <t>Sector</t>
        </is>
      </c>
      <c r="I3497" t="inlineStr">
        <is>
          <t>Otros</t>
        </is>
      </c>
      <c r="J3497" t="inlineStr">
        <is>
          <t>MSCI</t>
        </is>
      </c>
      <c r="K3497" t="inlineStr"/>
      <c r="L3497" t="inlineStr"/>
      <c r="M3497" t="inlineStr">
        <is>
          <t>nan</t>
        </is>
      </c>
      <c r="N3497" t="b">
        <v>0</v>
      </c>
      <c r="O3497" t="n">
        <v>259.63</v>
      </c>
      <c r="P3497" t="n">
        <v>2.745354011369202e-08</v>
      </c>
      <c r="Q3497" t="n">
        <v>0.0003833835374498466</v>
      </c>
      <c r="R3497" t="n">
        <v>0.09953786782810366</v>
      </c>
      <c r="S3497" t="n">
        <v>7.127762619717859e-06</v>
      </c>
      <c r="T3497">
        <f>O3497*Q3497</f>
        <v/>
      </c>
      <c r="U3497">
        <f>O3497*P3497</f>
        <v/>
      </c>
    </row>
    <row r="3498">
      <c r="A3498" t="inlineStr">
        <is>
          <t>202512</t>
        </is>
      </c>
      <c r="B3498" t="inlineStr">
        <is>
          <t>Ex_Integra</t>
        </is>
      </c>
      <c r="C3498" t="inlineStr">
        <is>
          <t>F1</t>
        </is>
      </c>
      <c r="D3498" t="inlineStr">
        <is>
          <t>IN-FONDO1</t>
        </is>
      </c>
      <c r="E3498" t="inlineStr">
        <is>
          <t>59509428AW93</t>
        </is>
      </c>
      <c r="F3498" t="inlineStr">
        <is>
          <t>US279158AW93</t>
        </is>
      </c>
      <c r="G3498" t="inlineStr">
        <is>
          <t>BU</t>
        </is>
      </c>
      <c r="H3498" t="inlineStr">
        <is>
          <t>Sector</t>
        </is>
      </c>
      <c r="I3498" t="inlineStr">
        <is>
          <t>Otros</t>
        </is>
      </c>
      <c r="J3498" t="inlineStr">
        <is>
          <t>MSCI</t>
        </is>
      </c>
      <c r="K3498" t="inlineStr"/>
      <c r="L3498" t="inlineStr"/>
      <c r="M3498" t="inlineStr">
        <is>
          <t>nan</t>
        </is>
      </c>
      <c r="N3498" t="b">
        <v>0</v>
      </c>
      <c r="O3498" t="n">
        <v>259.63</v>
      </c>
      <c r="P3498" t="n">
        <v>0.001274311184308388</v>
      </c>
      <c r="Q3498" t="n">
        <v>4.715643088562198</v>
      </c>
      <c r="R3498" t="n">
        <v>1224.322415083403</v>
      </c>
      <c r="S3498" t="n">
        <v>0.3308494127819867</v>
      </c>
      <c r="T3498">
        <f>O3498*Q3498</f>
        <v/>
      </c>
      <c r="U3498">
        <f>O3498*P3498</f>
        <v/>
      </c>
    </row>
    <row r="3499">
      <c r="A3499" t="inlineStr">
        <is>
          <t>202512</t>
        </is>
      </c>
      <c r="B3499" t="inlineStr">
        <is>
          <t>Ex_Integra</t>
        </is>
      </c>
      <c r="C3499" t="inlineStr">
        <is>
          <t>F1</t>
        </is>
      </c>
      <c r="D3499" t="inlineStr">
        <is>
          <t>IN-FONDO1</t>
        </is>
      </c>
      <c r="E3499" t="inlineStr">
        <is>
          <t>1552782BAB48</t>
        </is>
      </c>
      <c r="F3499" t="inlineStr">
        <is>
          <t>USP1S81BAB48</t>
        </is>
      </c>
      <c r="G3499" t="inlineStr">
        <is>
          <t>BU</t>
        </is>
      </c>
      <c r="H3499" t="inlineStr">
        <is>
          <t>Sector</t>
        </is>
      </c>
      <c r="I3499" t="inlineStr">
        <is>
          <t>Otros</t>
        </is>
      </c>
      <c r="J3499" t="inlineStr">
        <is>
          <t>MSCI</t>
        </is>
      </c>
      <c r="K3499" t="inlineStr"/>
      <c r="L3499" t="inlineStr"/>
      <c r="M3499" t="inlineStr">
        <is>
          <t>nan</t>
        </is>
      </c>
      <c r="N3499" t="b">
        <v>0</v>
      </c>
      <c r="O3499" t="n">
        <v>1.2</v>
      </c>
      <c r="P3499" t="n">
        <v>0.001954865758610716</v>
      </c>
      <c r="Q3499" t="n">
        <v>7.234064424116854</v>
      </c>
      <c r="R3499" t="n">
        <v>8.680877308940223</v>
      </c>
      <c r="S3499" t="n">
        <v>0.002345838910332859</v>
      </c>
      <c r="T3499">
        <f>O3499*Q3499</f>
        <v/>
      </c>
      <c r="U3499">
        <f>O3499*P3499</f>
        <v/>
      </c>
    </row>
    <row r="3500">
      <c r="A3500" t="inlineStr">
        <is>
          <t>202512</t>
        </is>
      </c>
      <c r="B3500" t="inlineStr">
        <is>
          <t>Ex_Integra</t>
        </is>
      </c>
      <c r="C3500" t="inlineStr">
        <is>
          <t>F2</t>
        </is>
      </c>
      <c r="D3500" t="inlineStr">
        <is>
          <t>IN-FONDO2</t>
        </is>
      </c>
      <c r="E3500" t="inlineStr">
        <is>
          <t>1552782BAB48</t>
        </is>
      </c>
      <c r="F3500" t="inlineStr">
        <is>
          <t>USP1S81BAB48</t>
        </is>
      </c>
      <c r="G3500" t="inlineStr">
        <is>
          <t>BU</t>
        </is>
      </c>
      <c r="H3500" t="inlineStr">
        <is>
          <t>Sector</t>
        </is>
      </c>
      <c r="I3500" t="inlineStr">
        <is>
          <t>Otros</t>
        </is>
      </c>
      <c r="J3500" t="inlineStr">
        <is>
          <t>MSCI</t>
        </is>
      </c>
      <c r="K3500" t="inlineStr"/>
      <c r="L3500" t="inlineStr"/>
      <c r="M3500" t="inlineStr">
        <is>
          <t>nan</t>
        </is>
      </c>
      <c r="N3500" t="b">
        <v>0</v>
      </c>
      <c r="O3500" t="n">
        <v>1.2</v>
      </c>
      <c r="P3500" t="n">
        <v>0.0005986796633277312</v>
      </c>
      <c r="Q3500" t="n">
        <v>8.360449187075782</v>
      </c>
      <c r="R3500" t="n">
        <v>10.03253902449094</v>
      </c>
      <c r="S3500" t="n">
        <v>0.0007184155959932774</v>
      </c>
      <c r="T3500">
        <f>O3500*Q3500</f>
        <v/>
      </c>
      <c r="U3500">
        <f>O3500*P3500</f>
        <v/>
      </c>
    </row>
    <row r="3501">
      <c r="A3501" t="inlineStr">
        <is>
          <t>202512</t>
        </is>
      </c>
      <c r="B3501" t="inlineStr">
        <is>
          <t>Ex_Integra</t>
        </is>
      </c>
      <c r="C3501" t="inlineStr">
        <is>
          <t>F1</t>
        </is>
      </c>
      <c r="D3501" t="inlineStr">
        <is>
          <t>IN-FONDO1</t>
        </is>
      </c>
      <c r="E3501" t="inlineStr">
        <is>
          <t>1552782BAA64</t>
        </is>
      </c>
      <c r="F3501" t="inlineStr">
        <is>
          <t>USP1S81BAA64</t>
        </is>
      </c>
      <c r="G3501" t="inlineStr">
        <is>
          <t>BU</t>
        </is>
      </c>
      <c r="H3501" t="inlineStr">
        <is>
          <t>Sector</t>
        </is>
      </c>
      <c r="I3501" t="inlineStr">
        <is>
          <t>Otros</t>
        </is>
      </c>
      <c r="J3501" t="inlineStr">
        <is>
          <t>MSCI</t>
        </is>
      </c>
      <c r="K3501" t="inlineStr"/>
      <c r="L3501" t="inlineStr">
        <is>
          <t>BBVA Bancomer</t>
        </is>
      </c>
      <c r="M3501" t="inlineStr">
        <is>
          <t>BBVA Bancomer</t>
        </is>
      </c>
      <c r="N3501" t="b">
        <v>0</v>
      </c>
      <c r="O3501" t="n">
        <v>1.2</v>
      </c>
      <c r="P3501" t="n">
        <v>0.0008009243974998763</v>
      </c>
      <c r="Q3501" t="n">
        <v>2.963855019118406</v>
      </c>
      <c r="R3501" t="n">
        <v>3.556626022942087</v>
      </c>
      <c r="S3501" t="n">
        <v>0.0009611092769998515</v>
      </c>
      <c r="T3501">
        <f>O3501*Q3501</f>
        <v/>
      </c>
      <c r="U3501">
        <f>O3501*P3501</f>
        <v/>
      </c>
    </row>
    <row r="3502">
      <c r="A3502" t="inlineStr">
        <is>
          <t>202512</t>
        </is>
      </c>
      <c r="B3502" t="inlineStr">
        <is>
          <t>Ex_Integra</t>
        </is>
      </c>
      <c r="C3502" t="inlineStr">
        <is>
          <t>F1</t>
        </is>
      </c>
      <c r="D3502" t="inlineStr">
        <is>
          <t>IN-FONDO1</t>
        </is>
      </c>
      <c r="E3502" t="inlineStr">
        <is>
          <t>1551112LAN29</t>
        </is>
      </c>
      <c r="F3502" t="inlineStr">
        <is>
          <t>US05968LAN29</t>
        </is>
      </c>
      <c r="G3502" t="inlineStr">
        <is>
          <t>BU</t>
        </is>
      </c>
      <c r="H3502" t="inlineStr">
        <is>
          <t>Sector</t>
        </is>
      </c>
      <c r="I3502" t="inlineStr">
        <is>
          <t>Otros</t>
        </is>
      </c>
      <c r="J3502" t="inlineStr">
        <is>
          <t>MSCI</t>
        </is>
      </c>
      <c r="K3502" t="inlineStr"/>
      <c r="L3502" t="inlineStr"/>
      <c r="M3502" t="inlineStr">
        <is>
          <t>nan</t>
        </is>
      </c>
      <c r="N3502" t="b">
        <v>0</v>
      </c>
      <c r="O3502" t="n">
        <v>0.98</v>
      </c>
      <c r="P3502" t="n">
        <v>0.004084302786366062</v>
      </c>
      <c r="Q3502" t="n">
        <v>15.11413730279357</v>
      </c>
      <c r="R3502" t="n">
        <v>14.8118545567377</v>
      </c>
      <c r="S3502" t="n">
        <v>0.004002616730638741</v>
      </c>
      <c r="T3502">
        <f>O3502*Q3502</f>
        <v/>
      </c>
      <c r="U3502">
        <f>O3502*P3502</f>
        <v/>
      </c>
    </row>
    <row r="3503">
      <c r="A3503" t="inlineStr">
        <is>
          <t>202512</t>
        </is>
      </c>
      <c r="B3503" t="inlineStr">
        <is>
          <t>Ex_Integra</t>
        </is>
      </c>
      <c r="C3503" t="inlineStr">
        <is>
          <t>F2</t>
        </is>
      </c>
      <c r="D3503" t="inlineStr">
        <is>
          <t>IN-FONDO2</t>
        </is>
      </c>
      <c r="E3503" t="inlineStr">
        <is>
          <t>1551112LAN29</t>
        </is>
      </c>
      <c r="F3503" t="inlineStr">
        <is>
          <t>US05968LAN29</t>
        </is>
      </c>
      <c r="G3503" t="inlineStr">
        <is>
          <t>BU</t>
        </is>
      </c>
      <c r="H3503" t="inlineStr">
        <is>
          <t>Sector</t>
        </is>
      </c>
      <c r="I3503" t="inlineStr">
        <is>
          <t>Otros</t>
        </is>
      </c>
      <c r="J3503" t="inlineStr">
        <is>
          <t>MSCI</t>
        </is>
      </c>
      <c r="K3503" t="inlineStr"/>
      <c r="L3503" t="inlineStr"/>
      <c r="M3503" t="inlineStr">
        <is>
          <t>nan</t>
        </is>
      </c>
      <c r="N3503" t="b">
        <v>0</v>
      </c>
      <c r="O3503" t="n">
        <v>0.98</v>
      </c>
      <c r="P3503" t="n">
        <v>0.001473682215661185</v>
      </c>
      <c r="Q3503" t="n">
        <v>20.57969568140814</v>
      </c>
      <c r="R3503" t="n">
        <v>20.16810176777998</v>
      </c>
      <c r="S3503" t="n">
        <v>0.001444208571347961</v>
      </c>
      <c r="T3503">
        <f>O3503*Q3503</f>
        <v/>
      </c>
      <c r="U3503">
        <f>O3503*P3503</f>
        <v/>
      </c>
    </row>
    <row r="3504">
      <c r="A3504" t="inlineStr">
        <is>
          <t>202512</t>
        </is>
      </c>
      <c r="B3504" t="inlineStr">
        <is>
          <t>Ex_Integra</t>
        </is>
      </c>
      <c r="C3504" t="inlineStr">
        <is>
          <t>F1</t>
        </is>
      </c>
      <c r="D3504" t="inlineStr">
        <is>
          <t>IN-FONDO1</t>
        </is>
      </c>
      <c r="E3504" t="inlineStr">
        <is>
          <t>59509428AJ82</t>
        </is>
      </c>
      <c r="F3504" t="inlineStr">
        <is>
          <t>US279158AJ82</t>
        </is>
      </c>
      <c r="G3504" t="inlineStr">
        <is>
          <t>BU</t>
        </is>
      </c>
      <c r="H3504" t="inlineStr">
        <is>
          <t>Sector</t>
        </is>
      </c>
      <c r="I3504" t="inlineStr">
        <is>
          <t>Otros</t>
        </is>
      </c>
      <c r="J3504" t="inlineStr">
        <is>
          <t>MSCI</t>
        </is>
      </c>
      <c r="K3504" t="inlineStr"/>
      <c r="L3504" t="inlineStr">
        <is>
          <t>Ecopetrol</t>
        </is>
      </c>
      <c r="M3504" t="inlineStr">
        <is>
          <t>Ecopetrol</t>
        </is>
      </c>
      <c r="N3504" t="b">
        <v>0</v>
      </c>
      <c r="O3504" t="n">
        <v>259.63</v>
      </c>
      <c r="P3504" t="n">
        <v>0.01442515198538644</v>
      </c>
      <c r="Q3504" t="n">
        <v>53.3808924374039</v>
      </c>
      <c r="R3504" t="n">
        <v>13859.28110352318</v>
      </c>
      <c r="S3504" t="n">
        <v>3.745202209965881</v>
      </c>
      <c r="T3504">
        <f>O3504*Q3504</f>
        <v/>
      </c>
      <c r="U3504">
        <f>O3504*P3504</f>
        <v/>
      </c>
    </row>
    <row r="3505">
      <c r="A3505" t="inlineStr">
        <is>
          <t>202512</t>
        </is>
      </c>
      <c r="B3505" t="inlineStr">
        <is>
          <t>Ex_Integra</t>
        </is>
      </c>
      <c r="C3505" t="inlineStr">
        <is>
          <t>F2</t>
        </is>
      </c>
      <c r="D3505" t="inlineStr">
        <is>
          <t>IN-FONDO2</t>
        </is>
      </c>
      <c r="E3505" t="inlineStr">
        <is>
          <t>59509428AJ82</t>
        </is>
      </c>
      <c r="F3505" t="inlineStr">
        <is>
          <t>US279158AJ82</t>
        </is>
      </c>
      <c r="G3505" t="inlineStr">
        <is>
          <t>BU</t>
        </is>
      </c>
      <c r="H3505" t="inlineStr">
        <is>
          <t>Sector</t>
        </is>
      </c>
      <c r="I3505" t="inlineStr">
        <is>
          <t>Otros</t>
        </is>
      </c>
      <c r="J3505" t="inlineStr">
        <is>
          <t>MSCI</t>
        </is>
      </c>
      <c r="K3505" t="inlineStr"/>
      <c r="L3505" t="inlineStr">
        <is>
          <t>Ecopetrol</t>
        </is>
      </c>
      <c r="M3505" t="inlineStr">
        <is>
          <t>Ecopetrol</t>
        </is>
      </c>
      <c r="N3505" t="b">
        <v>0</v>
      </c>
      <c r="O3505" t="n">
        <v>259.63</v>
      </c>
      <c r="P3505" t="n">
        <v>0.002076868642447646</v>
      </c>
      <c r="Q3505" t="n">
        <v>29.00308097472385</v>
      </c>
      <c r="R3505" t="n">
        <v>7530.069913467553</v>
      </c>
      <c r="S3505" t="n">
        <v>0.5392174056386823</v>
      </c>
      <c r="T3505">
        <f>O3505*Q3505</f>
        <v/>
      </c>
      <c r="U3505">
        <f>O3505*P3505</f>
        <v/>
      </c>
    </row>
    <row r="3506">
      <c r="A3506" t="inlineStr">
        <is>
          <t>202512</t>
        </is>
      </c>
      <c r="B3506" t="inlineStr">
        <is>
          <t>Ex_Integra</t>
        </is>
      </c>
      <c r="C3506" t="inlineStr">
        <is>
          <t>F2</t>
        </is>
      </c>
      <c r="D3506" t="inlineStr">
        <is>
          <t>IN-FONDO2</t>
        </is>
      </c>
      <c r="E3506" t="inlineStr">
        <is>
          <t>59509428AQ26</t>
        </is>
      </c>
      <c r="F3506" t="inlineStr">
        <is>
          <t>US279158AQ26</t>
        </is>
      </c>
      <c r="G3506" t="inlineStr">
        <is>
          <t>BU</t>
        </is>
      </c>
      <c r="H3506" t="inlineStr">
        <is>
          <t>Sector</t>
        </is>
      </c>
      <c r="I3506" t="inlineStr">
        <is>
          <t>Otros</t>
        </is>
      </c>
      <c r="J3506" t="inlineStr">
        <is>
          <t>MSCI</t>
        </is>
      </c>
      <c r="K3506" t="inlineStr"/>
      <c r="L3506" t="inlineStr">
        <is>
          <t>Ecopetrol</t>
        </is>
      </c>
      <c r="M3506" t="inlineStr">
        <is>
          <t>Ecopetrol</t>
        </is>
      </c>
      <c r="N3506" t="b">
        <v>0</v>
      </c>
      <c r="O3506" t="n">
        <v>259.63</v>
      </c>
      <c r="P3506" t="n">
        <v>0.001576541481831063</v>
      </c>
      <c r="Q3506" t="n">
        <v>22.01610603724548</v>
      </c>
      <c r="R3506" t="n">
        <v>5716.041610450044</v>
      </c>
      <c r="S3506" t="n">
        <v>0.4093174649277987</v>
      </c>
      <c r="T3506">
        <f>O3506*Q3506</f>
        <v/>
      </c>
      <c r="U3506">
        <f>O3506*P3506</f>
        <v/>
      </c>
    </row>
    <row r="3507">
      <c r="A3507" t="inlineStr">
        <is>
          <t>202512</t>
        </is>
      </c>
      <c r="B3507" t="inlineStr">
        <is>
          <t>Ex_Integra</t>
        </is>
      </c>
      <c r="C3507" t="inlineStr">
        <is>
          <t>F1</t>
        </is>
      </c>
      <c r="D3507" t="inlineStr">
        <is>
          <t>IN-FONDO1</t>
        </is>
      </c>
      <c r="E3507" t="inlineStr">
        <is>
          <t>59509428AQ26</t>
        </is>
      </c>
      <c r="F3507" t="inlineStr">
        <is>
          <t>US279158AQ26</t>
        </is>
      </c>
      <c r="G3507" t="inlineStr">
        <is>
          <t>BU</t>
        </is>
      </c>
      <c r="H3507" t="inlineStr">
        <is>
          <t>Sector</t>
        </is>
      </c>
      <c r="I3507" t="inlineStr">
        <is>
          <t>Otros</t>
        </is>
      </c>
      <c r="J3507" t="inlineStr">
        <is>
          <t>MSCI</t>
        </is>
      </c>
      <c r="K3507" t="inlineStr"/>
      <c r="L3507" t="inlineStr">
        <is>
          <t>Ecopetrol</t>
        </is>
      </c>
      <c r="M3507" t="inlineStr">
        <is>
          <t>Ecopetrol</t>
        </is>
      </c>
      <c r="N3507" t="b">
        <v>0</v>
      </c>
      <c r="O3507" t="n">
        <v>259.63</v>
      </c>
      <c r="P3507" t="n">
        <v>0.006326475940771998</v>
      </c>
      <c r="Q3507" t="n">
        <v>23.41139504417684</v>
      </c>
      <c r="R3507" t="n">
        <v>6078.300495319633</v>
      </c>
      <c r="S3507" t="n">
        <v>1.642542948502634</v>
      </c>
      <c r="T3507">
        <f>O3507*Q3507</f>
        <v/>
      </c>
      <c r="U3507">
        <f>O3507*P3507</f>
        <v/>
      </c>
    </row>
    <row r="3508">
      <c r="A3508" t="inlineStr">
        <is>
          <t>202512</t>
        </is>
      </c>
      <c r="B3508" t="inlineStr">
        <is>
          <t>Ex_Integra</t>
        </is>
      </c>
      <c r="C3508" t="inlineStr">
        <is>
          <t>F1</t>
        </is>
      </c>
      <c r="D3508" t="inlineStr">
        <is>
          <t>IN-FONDO1</t>
        </is>
      </c>
      <c r="E3508" t="inlineStr">
        <is>
          <t>59509428AE95</t>
        </is>
      </c>
      <c r="F3508" t="inlineStr">
        <is>
          <t>US279158AE95</t>
        </is>
      </c>
      <c r="G3508" t="inlineStr">
        <is>
          <t>BU</t>
        </is>
      </c>
      <c r="H3508" t="inlineStr">
        <is>
          <t>Sector</t>
        </is>
      </c>
      <c r="I3508" t="inlineStr">
        <is>
          <t>Otros</t>
        </is>
      </c>
      <c r="J3508" t="inlineStr">
        <is>
          <t>MSCI</t>
        </is>
      </c>
      <c r="K3508" t="inlineStr"/>
      <c r="L3508" t="inlineStr">
        <is>
          <t>Ecopetrol</t>
        </is>
      </c>
      <c r="M3508" t="inlineStr">
        <is>
          <t>Ecopetrol</t>
        </is>
      </c>
      <c r="N3508" t="b">
        <v>0</v>
      </c>
      <c r="O3508" t="n">
        <v>259.63</v>
      </c>
      <c r="P3508" t="n">
        <v>0.0005479252479852484</v>
      </c>
      <c r="Q3508" t="n">
        <v>2.027620835889228</v>
      </c>
      <c r="R3508" t="n">
        <v>526.4311976219203</v>
      </c>
      <c r="S3508" t="n">
        <v>0.14225783213441</v>
      </c>
      <c r="T3508">
        <f>O3508*Q3508</f>
        <v/>
      </c>
      <c r="U3508">
        <f>O3508*P3508</f>
        <v/>
      </c>
    </row>
    <row r="3509">
      <c r="A3509" t="inlineStr">
        <is>
          <t>202512</t>
        </is>
      </c>
      <c r="B3509" t="inlineStr">
        <is>
          <t>Ex_Integra</t>
        </is>
      </c>
      <c r="C3509" t="inlineStr">
        <is>
          <t>F1</t>
        </is>
      </c>
      <c r="D3509" t="inlineStr">
        <is>
          <t>IN-FONDO1</t>
        </is>
      </c>
      <c r="E3509" t="inlineStr">
        <is>
          <t>59509428AS81</t>
        </is>
      </c>
      <c r="F3509" t="inlineStr">
        <is>
          <t>US279158AS81</t>
        </is>
      </c>
      <c r="G3509" t="inlineStr">
        <is>
          <t>BU</t>
        </is>
      </c>
      <c r="H3509" t="inlineStr">
        <is>
          <t>Sector</t>
        </is>
      </c>
      <c r="I3509" t="inlineStr">
        <is>
          <t>Otros</t>
        </is>
      </c>
      <c r="J3509" t="inlineStr">
        <is>
          <t>MSCI</t>
        </is>
      </c>
      <c r="K3509" t="inlineStr"/>
      <c r="L3509" t="inlineStr">
        <is>
          <t>Ecopetrol</t>
        </is>
      </c>
      <c r="M3509" t="inlineStr">
        <is>
          <t>Ecopetrol</t>
        </is>
      </c>
      <c r="N3509" t="b">
        <v>0</v>
      </c>
      <c r="O3509" t="n">
        <v>259.63</v>
      </c>
      <c r="P3509" t="n">
        <v>0.001050610317084969</v>
      </c>
      <c r="Q3509" t="n">
        <v>3.887828453159771</v>
      </c>
      <c r="R3509" t="n">
        <v>1009.396901293871</v>
      </c>
      <c r="S3509" t="n">
        <v>0.2727699566247705</v>
      </c>
      <c r="T3509">
        <f>O3509*Q3509</f>
        <v/>
      </c>
      <c r="U3509">
        <f>O3509*P3509</f>
        <v/>
      </c>
    </row>
    <row r="3510">
      <c r="A3510" t="inlineStr">
        <is>
          <t>202512</t>
        </is>
      </c>
      <c r="B3510" t="inlineStr">
        <is>
          <t>Ex_Integra</t>
        </is>
      </c>
      <c r="C3510" t="inlineStr">
        <is>
          <t>F2</t>
        </is>
      </c>
      <c r="D3510" t="inlineStr">
        <is>
          <t>IN-FONDO2</t>
        </is>
      </c>
      <c r="E3510" t="inlineStr">
        <is>
          <t>59509428AS81</t>
        </is>
      </c>
      <c r="F3510" t="inlineStr">
        <is>
          <t>US279158AS81</t>
        </is>
      </c>
      <c r="G3510" t="inlineStr">
        <is>
          <t>BU</t>
        </is>
      </c>
      <c r="H3510" t="inlineStr">
        <is>
          <t>Sector</t>
        </is>
      </c>
      <c r="I3510" t="inlineStr">
        <is>
          <t>Otros</t>
        </is>
      </c>
      <c r="J3510" t="inlineStr">
        <is>
          <t>MSCI</t>
        </is>
      </c>
      <c r="K3510" t="inlineStr"/>
      <c r="L3510" t="inlineStr">
        <is>
          <t>Ecopetrol</t>
        </is>
      </c>
      <c r="M3510" t="inlineStr">
        <is>
          <t>Ecopetrol</t>
        </is>
      </c>
      <c r="N3510" t="b">
        <v>0</v>
      </c>
      <c r="O3510" t="n">
        <v>259.63</v>
      </c>
      <c r="P3510" t="n">
        <v>0.001766195211163027</v>
      </c>
      <c r="Q3510" t="n">
        <v>24.66458478864633</v>
      </c>
      <c r="R3510" t="n">
        <v>6403.666148676248</v>
      </c>
      <c r="S3510" t="n">
        <v>0.4585572626742567</v>
      </c>
      <c r="T3510">
        <f>O3510*Q3510</f>
        <v/>
      </c>
      <c r="U3510">
        <f>O3510*P3510</f>
        <v/>
      </c>
    </row>
    <row r="3511">
      <c r="A3511" t="inlineStr">
        <is>
          <t>202512</t>
        </is>
      </c>
      <c r="B3511" t="inlineStr">
        <is>
          <t>Ex_Integra</t>
        </is>
      </c>
      <c r="C3511" t="inlineStr">
        <is>
          <t>F2</t>
        </is>
      </c>
      <c r="D3511" t="inlineStr">
        <is>
          <t>IN-FONDO2</t>
        </is>
      </c>
      <c r="E3511" t="inlineStr">
        <is>
          <t>59509428AV11</t>
        </is>
      </c>
      <c r="F3511" t="inlineStr">
        <is>
          <t>US279158AV11</t>
        </is>
      </c>
      <c r="G3511" t="inlineStr">
        <is>
          <t>BU</t>
        </is>
      </c>
      <c r="H3511" t="inlineStr">
        <is>
          <t>Sector</t>
        </is>
      </c>
      <c r="I3511" t="inlineStr">
        <is>
          <t>Otros</t>
        </is>
      </c>
      <c r="J3511" t="inlineStr">
        <is>
          <t>MSCI</t>
        </is>
      </c>
      <c r="K3511" t="inlineStr"/>
      <c r="L3511" t="inlineStr"/>
      <c r="M3511" t="inlineStr">
        <is>
          <t>nan</t>
        </is>
      </c>
      <c r="N3511" t="b">
        <v>0</v>
      </c>
      <c r="O3511" t="n">
        <v>259.63</v>
      </c>
      <c r="P3511" t="n">
        <v>0.002624167671901965</v>
      </c>
      <c r="Q3511" t="n">
        <v>36.64600924867776</v>
      </c>
      <c r="R3511" t="n">
        <v>9514.403381234206</v>
      </c>
      <c r="S3511" t="n">
        <v>0.6813126526559071</v>
      </c>
      <c r="T3511">
        <f>O3511*Q3511</f>
        <v/>
      </c>
      <c r="U3511">
        <f>O3511*P3511</f>
        <v/>
      </c>
    </row>
    <row r="3512">
      <c r="A3512" t="inlineStr">
        <is>
          <t>202512</t>
        </is>
      </c>
      <c r="B3512" t="inlineStr">
        <is>
          <t>Ex_Integra</t>
        </is>
      </c>
      <c r="C3512" t="inlineStr">
        <is>
          <t>F1</t>
        </is>
      </c>
      <c r="D3512" t="inlineStr">
        <is>
          <t>IN-FONDO1</t>
        </is>
      </c>
      <c r="E3512" t="inlineStr">
        <is>
          <t>59509428AV11</t>
        </is>
      </c>
      <c r="F3512" t="inlineStr">
        <is>
          <t>US279158AV11</t>
        </is>
      </c>
      <c r="G3512" t="inlineStr">
        <is>
          <t>BU</t>
        </is>
      </c>
      <c r="H3512" t="inlineStr">
        <is>
          <t>Sector</t>
        </is>
      </c>
      <c r="I3512" t="inlineStr">
        <is>
          <t>Otros</t>
        </is>
      </c>
      <c r="J3512" t="inlineStr">
        <is>
          <t>MSCI</t>
        </is>
      </c>
      <c r="K3512" t="inlineStr"/>
      <c r="L3512" t="inlineStr"/>
      <c r="M3512" t="inlineStr">
        <is>
          <t>nan</t>
        </is>
      </c>
      <c r="N3512" t="b">
        <v>0</v>
      </c>
      <c r="O3512" t="n">
        <v>259.63</v>
      </c>
      <c r="P3512" t="n">
        <v>0.002630113580956539</v>
      </c>
      <c r="Q3512" t="n">
        <v>9.73284789688371</v>
      </c>
      <c r="R3512" t="n">
        <v>2526.939299467917</v>
      </c>
      <c r="S3512" t="n">
        <v>0.6828563890237462</v>
      </c>
      <c r="T3512">
        <f>O3512*Q3512</f>
        <v/>
      </c>
      <c r="U3512">
        <f>O3512*P3512</f>
        <v/>
      </c>
    </row>
    <row r="3513">
      <c r="A3513" t="inlineStr">
        <is>
          <t>202512</t>
        </is>
      </c>
      <c r="B3513" t="inlineStr">
        <is>
          <t>Ex_Integra</t>
        </is>
      </c>
      <c r="C3513" t="inlineStr">
        <is>
          <t>F2</t>
        </is>
      </c>
      <c r="D3513" t="inlineStr">
        <is>
          <t>IN-FONDO2</t>
        </is>
      </c>
      <c r="E3513" t="inlineStr">
        <is>
          <t>12535622BA92</t>
        </is>
      </c>
      <c r="F3513" t="inlineStr">
        <is>
          <t>USP58072BA92</t>
        </is>
      </c>
      <c r="G3513" t="inlineStr">
        <is>
          <t>BU</t>
        </is>
      </c>
      <c r="H3513" t="inlineStr">
        <is>
          <t>Sector</t>
        </is>
      </c>
      <c r="I3513" t="inlineStr">
        <is>
          <t>Otros</t>
        </is>
      </c>
      <c r="J3513" t="inlineStr">
        <is>
          <t>MSCI</t>
        </is>
      </c>
      <c r="K3513" t="inlineStr"/>
      <c r="L3513" t="inlineStr"/>
      <c r="M3513" t="inlineStr">
        <is>
          <t>nan</t>
        </is>
      </c>
      <c r="N3513" t="b">
        <v>0</v>
      </c>
      <c r="O3513" t="n">
        <v>165.25</v>
      </c>
      <c r="P3513" t="n">
        <v>0.001310191500297443</v>
      </c>
      <c r="Q3513" t="n">
        <v>18.29657851193619</v>
      </c>
      <c r="R3513" t="n">
        <v>3023.509599097455</v>
      </c>
      <c r="S3513" t="n">
        <v>0.2165091454241525</v>
      </c>
      <c r="T3513">
        <f>O3513*Q3513</f>
        <v/>
      </c>
      <c r="U3513">
        <f>O3513*P3513</f>
        <v/>
      </c>
    </row>
    <row r="3514">
      <c r="A3514" t="inlineStr">
        <is>
          <t>202512</t>
        </is>
      </c>
      <c r="B3514" t="inlineStr">
        <is>
          <t>Ex_Integra</t>
        </is>
      </c>
      <c r="C3514" t="inlineStr">
        <is>
          <t>F1</t>
        </is>
      </c>
      <c r="D3514" t="inlineStr">
        <is>
          <t>IN-FONDO1</t>
        </is>
      </c>
      <c r="E3514" t="inlineStr">
        <is>
          <t>12535622BA92</t>
        </is>
      </c>
      <c r="F3514" t="inlineStr">
        <is>
          <t>USP58072BA92</t>
        </is>
      </c>
      <c r="G3514" t="inlineStr">
        <is>
          <t>BU</t>
        </is>
      </c>
      <c r="H3514" t="inlineStr">
        <is>
          <t>Sector</t>
        </is>
      </c>
      <c r="I3514" t="inlineStr">
        <is>
          <t>Otros</t>
        </is>
      </c>
      <c r="J3514" t="inlineStr">
        <is>
          <t>MSCI</t>
        </is>
      </c>
      <c r="K3514" t="inlineStr"/>
      <c r="L3514" t="inlineStr"/>
      <c r="M3514" t="inlineStr">
        <is>
          <t>nan</t>
        </is>
      </c>
      <c r="N3514" t="b">
        <v>0</v>
      </c>
      <c r="O3514" t="n">
        <v>165.25</v>
      </c>
      <c r="P3514" t="n">
        <v>0.00579778588349982</v>
      </c>
      <c r="Q3514" t="n">
        <v>21.45495485494614</v>
      </c>
      <c r="R3514" t="n">
        <v>3545.43128977985</v>
      </c>
      <c r="S3514" t="n">
        <v>0.9580841172483452</v>
      </c>
      <c r="T3514">
        <f>O3514*Q3514</f>
        <v/>
      </c>
      <c r="U3514">
        <f>O3514*P3514</f>
        <v/>
      </c>
    </row>
    <row r="3515">
      <c r="A3515" t="inlineStr">
        <is>
          <t>202512</t>
        </is>
      </c>
      <c r="B3515" t="inlineStr">
        <is>
          <t>Ex_Integra</t>
        </is>
      </c>
      <c r="C3515" t="inlineStr">
        <is>
          <t>F1</t>
        </is>
      </c>
      <c r="D3515" t="inlineStr">
        <is>
          <t>IN-FONDO1</t>
        </is>
      </c>
      <c r="E3515" t="inlineStr">
        <is>
          <t>2100022V2H78</t>
        </is>
      </c>
      <c r="F3515" t="inlineStr">
        <is>
          <t>US05971V2H78</t>
        </is>
      </c>
      <c r="G3515" t="inlineStr">
        <is>
          <t>BU</t>
        </is>
      </c>
      <c r="H3515" t="inlineStr">
        <is>
          <t>Sector</t>
        </is>
      </c>
      <c r="I3515" t="inlineStr">
        <is>
          <t>Otros</t>
        </is>
      </c>
      <c r="J3515" t="inlineStr">
        <is>
          <t>MSCI</t>
        </is>
      </c>
      <c r="K3515" t="inlineStr"/>
      <c r="L3515" t="inlineStr"/>
      <c r="M3515" t="inlineStr">
        <is>
          <t>nan</t>
        </is>
      </c>
      <c r="N3515" t="b">
        <v>0</v>
      </c>
      <c r="O3515" t="n">
        <v>0.61</v>
      </c>
      <c r="P3515" t="n">
        <v>0.0007811046513963674</v>
      </c>
      <c r="Q3515" t="n">
        <v>2.890511200213768</v>
      </c>
      <c r="R3515" t="n">
        <v>1.763211832130398</v>
      </c>
      <c r="S3515" t="n">
        <v>0.0004764738373517841</v>
      </c>
      <c r="T3515">
        <f>O3515*Q3515</f>
        <v/>
      </c>
      <c r="U3515">
        <f>O3515*P3515</f>
        <v/>
      </c>
    </row>
    <row r="3516">
      <c r="A3516" t="inlineStr">
        <is>
          <t>202512</t>
        </is>
      </c>
      <c r="B3516" t="inlineStr">
        <is>
          <t>Ex_Integra</t>
        </is>
      </c>
      <c r="C3516" t="inlineStr">
        <is>
          <t>F2</t>
        </is>
      </c>
      <c r="D3516" t="inlineStr">
        <is>
          <t>IN-FONDO2</t>
        </is>
      </c>
      <c r="E3516" t="inlineStr">
        <is>
          <t>2100022V2H78</t>
        </is>
      </c>
      <c r="F3516" t="inlineStr">
        <is>
          <t>US05971V2H78</t>
        </is>
      </c>
      <c r="G3516" t="inlineStr">
        <is>
          <t>BU</t>
        </is>
      </c>
      <c r="H3516" t="inlineStr">
        <is>
          <t>Sector</t>
        </is>
      </c>
      <c r="I3516" t="inlineStr">
        <is>
          <t>Otros</t>
        </is>
      </c>
      <c r="J3516" t="inlineStr">
        <is>
          <t>MSCI</t>
        </is>
      </c>
      <c r="K3516" t="inlineStr"/>
      <c r="L3516" t="inlineStr"/>
      <c r="M3516" t="inlineStr">
        <is>
          <t>nan</t>
        </is>
      </c>
      <c r="N3516" t="b">
        <v>0</v>
      </c>
      <c r="O3516" t="n">
        <v>0.61</v>
      </c>
      <c r="P3516" t="n">
        <v>0.0005264175527663776</v>
      </c>
      <c r="Q3516" t="n">
        <v>7.351322369336648</v>
      </c>
      <c r="R3516" t="n">
        <v>4.484306645295355</v>
      </c>
      <c r="S3516" t="n">
        <v>0.0003211147071874904</v>
      </c>
      <c r="T3516">
        <f>O3516*Q3516</f>
        <v/>
      </c>
      <c r="U3516">
        <f>O3516*P3516</f>
        <v/>
      </c>
    </row>
    <row r="3517">
      <c r="A3517" t="inlineStr">
        <is>
          <t>202512</t>
        </is>
      </c>
      <c r="B3517" t="inlineStr">
        <is>
          <t>Ex_Integra</t>
        </is>
      </c>
      <c r="C3517" t="inlineStr">
        <is>
          <t>F1</t>
        </is>
      </c>
      <c r="D3517" t="inlineStr">
        <is>
          <t>IN-FONDO1</t>
        </is>
      </c>
      <c r="E3517" t="inlineStr">
        <is>
          <t>2100022V2K08</t>
        </is>
      </c>
      <c r="F3517" t="inlineStr">
        <is>
          <t>US05971V2K08</t>
        </is>
      </c>
      <c r="G3517" t="inlineStr">
        <is>
          <t>BU</t>
        </is>
      </c>
      <c r="H3517" t="inlineStr">
        <is>
          <t>Sector</t>
        </is>
      </c>
      <c r="I3517" t="inlineStr">
        <is>
          <t>Otros</t>
        </is>
      </c>
      <c r="J3517" t="inlineStr">
        <is>
          <t>MSCI</t>
        </is>
      </c>
      <c r="K3517" t="inlineStr"/>
      <c r="L3517" t="inlineStr"/>
      <c r="M3517" t="inlineStr">
        <is>
          <t>nan</t>
        </is>
      </c>
      <c r="N3517" t="b">
        <v>0</v>
      </c>
      <c r="O3517" t="n">
        <v>0.61</v>
      </c>
      <c r="P3517" t="n">
        <v>0.002694287629035035</v>
      </c>
      <c r="Q3517" t="n">
        <v>9.970326708976739</v>
      </c>
      <c r="R3517" t="n">
        <v>6.081899292475811</v>
      </c>
      <c r="S3517" t="n">
        <v>0.001643515453711371</v>
      </c>
      <c r="T3517">
        <f>O3517*Q3517</f>
        <v/>
      </c>
      <c r="U3517">
        <f>O3517*P3517</f>
        <v/>
      </c>
    </row>
    <row r="3518">
      <c r="A3518" t="inlineStr">
        <is>
          <t>202512</t>
        </is>
      </c>
      <c r="B3518" t="inlineStr">
        <is>
          <t>Ex_Integra</t>
        </is>
      </c>
      <c r="C3518" t="inlineStr">
        <is>
          <t>F2</t>
        </is>
      </c>
      <c r="D3518" t="inlineStr">
        <is>
          <t>IN-FONDO2</t>
        </is>
      </c>
      <c r="E3518" t="inlineStr">
        <is>
          <t>2100022V2K08</t>
        </is>
      </c>
      <c r="F3518" t="inlineStr">
        <is>
          <t>US05971V2K08</t>
        </is>
      </c>
      <c r="G3518" t="inlineStr">
        <is>
          <t>BU</t>
        </is>
      </c>
      <c r="H3518" t="inlineStr">
        <is>
          <t>Sector</t>
        </is>
      </c>
      <c r="I3518" t="inlineStr">
        <is>
          <t>Otros</t>
        </is>
      </c>
      <c r="J3518" t="inlineStr">
        <is>
          <t>MSCI</t>
        </is>
      </c>
      <c r="K3518" t="inlineStr"/>
      <c r="L3518" t="inlineStr"/>
      <c r="M3518" t="inlineStr">
        <is>
          <t>nan</t>
        </is>
      </c>
      <c r="N3518" t="b">
        <v>0</v>
      </c>
      <c r="O3518" t="n">
        <v>0.61</v>
      </c>
      <c r="P3518" t="n">
        <v>0.002431783165064311</v>
      </c>
      <c r="Q3518" t="n">
        <v>33.95939570169922</v>
      </c>
      <c r="R3518" t="n">
        <v>20.71523137803652</v>
      </c>
      <c r="S3518" t="n">
        <v>0.00148338773068923</v>
      </c>
      <c r="T3518">
        <f>O3518*Q3518</f>
        <v/>
      </c>
      <c r="U3518">
        <f>O3518*P3518</f>
        <v/>
      </c>
    </row>
    <row r="3519">
      <c r="A3519" t="inlineStr">
        <is>
          <t>202512</t>
        </is>
      </c>
      <c r="B3519" t="inlineStr">
        <is>
          <t>Ex_Integra</t>
        </is>
      </c>
      <c r="C3519" t="inlineStr">
        <is>
          <t>F2</t>
        </is>
      </c>
      <c r="D3519" t="inlineStr">
        <is>
          <t>IN-FONDO2</t>
        </is>
      </c>
      <c r="E3519" t="inlineStr">
        <is>
          <t>2100022V2J35</t>
        </is>
      </c>
      <c r="F3519" t="inlineStr">
        <is>
          <t>US05971V2J35</t>
        </is>
      </c>
      <c r="G3519" t="inlineStr">
        <is>
          <t>BU</t>
        </is>
      </c>
      <c r="H3519" t="inlineStr">
        <is>
          <t>Sector</t>
        </is>
      </c>
      <c r="I3519" t="inlineStr">
        <is>
          <t>Otros</t>
        </is>
      </c>
      <c r="J3519" t="inlineStr">
        <is>
          <t>MSCI</t>
        </is>
      </c>
      <c r="K3519" t="inlineStr"/>
      <c r="L3519" t="inlineStr"/>
      <c r="M3519" t="inlineStr">
        <is>
          <t>nan</t>
        </is>
      </c>
      <c r="N3519" t="b">
        <v>0</v>
      </c>
      <c r="O3519" t="n">
        <v>0.61</v>
      </c>
      <c r="P3519" t="n">
        <v>0.0007542552959759964</v>
      </c>
      <c r="Q3519" t="n">
        <v>10.53303371128228</v>
      </c>
      <c r="R3519" t="n">
        <v>6.425150563882193</v>
      </c>
      <c r="S3519" t="n">
        <v>0.0004600957305453578</v>
      </c>
      <c r="T3519">
        <f>O3519*Q3519</f>
        <v/>
      </c>
      <c r="U3519">
        <f>O3519*P3519</f>
        <v/>
      </c>
    </row>
    <row r="3520">
      <c r="A3520" t="inlineStr">
        <is>
          <t>202512</t>
        </is>
      </c>
      <c r="B3520" t="inlineStr">
        <is>
          <t>Ex_Integra</t>
        </is>
      </c>
      <c r="C3520" t="inlineStr">
        <is>
          <t>F1</t>
        </is>
      </c>
      <c r="D3520" t="inlineStr">
        <is>
          <t>IN-FONDO1</t>
        </is>
      </c>
      <c r="E3520" t="inlineStr">
        <is>
          <t>2100022V2J35</t>
        </is>
      </c>
      <c r="F3520" t="inlineStr">
        <is>
          <t>US05971V2J35</t>
        </is>
      </c>
      <c r="G3520" t="inlineStr">
        <is>
          <t>BU</t>
        </is>
      </c>
      <c r="H3520" t="inlineStr">
        <is>
          <t>Sector</t>
        </is>
      </c>
      <c r="I3520" t="inlineStr">
        <is>
          <t>Otros</t>
        </is>
      </c>
      <c r="J3520" t="inlineStr">
        <is>
          <t>MSCI</t>
        </is>
      </c>
      <c r="K3520" t="inlineStr"/>
      <c r="L3520" t="inlineStr"/>
      <c r="M3520" t="inlineStr">
        <is>
          <t>nan</t>
        </is>
      </c>
      <c r="N3520" t="b">
        <v>0</v>
      </c>
      <c r="O3520" t="n">
        <v>0.61</v>
      </c>
      <c r="P3520" t="n">
        <v>0.0005449783005458136</v>
      </c>
      <c r="Q3520" t="n">
        <v>2.016715530735944</v>
      </c>
      <c r="R3520" t="n">
        <v>1.230196473748926</v>
      </c>
      <c r="S3520" t="n">
        <v>0.0003324367633329463</v>
      </c>
      <c r="T3520">
        <f>O3520*Q3520</f>
        <v/>
      </c>
      <c r="U3520">
        <f>O3520*P3520</f>
        <v/>
      </c>
    </row>
    <row r="3521">
      <c r="A3521" t="inlineStr">
        <is>
          <t>202512</t>
        </is>
      </c>
      <c r="B3521" t="inlineStr">
        <is>
          <t>Ex_Integra</t>
        </is>
      </c>
      <c r="C3521" t="inlineStr">
        <is>
          <t>F1</t>
        </is>
      </c>
      <c r="D3521" t="inlineStr">
        <is>
          <t>IN-FONDO1</t>
        </is>
      </c>
      <c r="E3521" t="inlineStr">
        <is>
          <t>21000325AG03</t>
        </is>
      </c>
      <c r="F3521" t="inlineStr">
        <is>
          <t>USP13435AG03</t>
        </is>
      </c>
      <c r="G3521" t="inlineStr">
        <is>
          <t>BU</t>
        </is>
      </c>
      <c r="H3521" t="inlineStr">
        <is>
          <t>Sector</t>
        </is>
      </c>
      <c r="I3521" t="inlineStr">
        <is>
          <t>Otros</t>
        </is>
      </c>
      <c r="J3521" t="inlineStr">
        <is>
          <t>MSCI</t>
        </is>
      </c>
      <c r="K3521" t="inlineStr"/>
      <c r="L3521" t="inlineStr"/>
      <c r="M3521" t="inlineStr">
        <is>
          <t>nan</t>
        </is>
      </c>
      <c r="N3521" t="b">
        <v>0</v>
      </c>
      <c r="O3521" t="n">
        <v>0.47</v>
      </c>
      <c r="P3521" t="n">
        <v>0.0006464325586499873</v>
      </c>
      <c r="Q3521" t="n">
        <v>2.392151355929464</v>
      </c>
      <c r="R3521" t="n">
        <v>1.124311137286848</v>
      </c>
      <c r="S3521" t="n">
        <v>0.000303823302565494</v>
      </c>
      <c r="T3521">
        <f>O3521*Q3521</f>
        <v/>
      </c>
      <c r="U3521">
        <f>O3521*P3521</f>
        <v/>
      </c>
    </row>
    <row r="3522">
      <c r="A3522" t="inlineStr">
        <is>
          <t>202512</t>
        </is>
      </c>
      <c r="B3522" t="inlineStr">
        <is>
          <t>Ex_Integra</t>
        </is>
      </c>
      <c r="C3522" t="inlineStr">
        <is>
          <t>F2</t>
        </is>
      </c>
      <c r="D3522" t="inlineStr">
        <is>
          <t>IN-FONDO2</t>
        </is>
      </c>
      <c r="E3522" t="inlineStr">
        <is>
          <t>21000325AG03</t>
        </is>
      </c>
      <c r="F3522" t="inlineStr">
        <is>
          <t>USP13435AG03</t>
        </is>
      </c>
      <c r="G3522" t="inlineStr">
        <is>
          <t>BU</t>
        </is>
      </c>
      <c r="H3522" t="inlineStr">
        <is>
          <t>Sector</t>
        </is>
      </c>
      <c r="I3522" t="inlineStr">
        <is>
          <t>Otros</t>
        </is>
      </c>
      <c r="J3522" t="inlineStr">
        <is>
          <t>MSCI</t>
        </is>
      </c>
      <c r="K3522" t="inlineStr"/>
      <c r="L3522" t="inlineStr"/>
      <c r="M3522" t="inlineStr">
        <is>
          <t>nan</t>
        </is>
      </c>
      <c r="N3522" t="b">
        <v>0</v>
      </c>
      <c r="O3522" t="n">
        <v>0.47</v>
      </c>
      <c r="P3522" t="n">
        <v>0.000394496712050849</v>
      </c>
      <c r="Q3522" t="n">
        <v>5.509072576871705</v>
      </c>
      <c r="R3522" t="n">
        <v>2.589264111129701</v>
      </c>
      <c r="S3522" t="n">
        <v>0.000185413454663899</v>
      </c>
      <c r="T3522">
        <f>O3522*Q3522</f>
        <v/>
      </c>
      <c r="U3522">
        <f>O3522*P3522</f>
        <v/>
      </c>
    </row>
    <row r="3523">
      <c r="A3523" t="inlineStr">
        <is>
          <t>202512</t>
        </is>
      </c>
      <c r="B3523" t="inlineStr">
        <is>
          <t>Ex_Integra</t>
        </is>
      </c>
      <c r="C3523" t="inlineStr">
        <is>
          <t>F1</t>
        </is>
      </c>
      <c r="D3523" t="inlineStr">
        <is>
          <t>IN-FONDO1</t>
        </is>
      </c>
      <c r="E3523" t="inlineStr">
        <is>
          <t>21000325AF20</t>
        </is>
      </c>
      <c r="F3523" t="inlineStr">
        <is>
          <t>USP13435AF20</t>
        </is>
      </c>
      <c r="G3523" t="inlineStr">
        <is>
          <t>BU</t>
        </is>
      </c>
      <c r="H3523" t="inlineStr">
        <is>
          <t>Sector</t>
        </is>
      </c>
      <c r="I3523" t="inlineStr">
        <is>
          <t>Otros</t>
        </is>
      </c>
      <c r="J3523" t="inlineStr">
        <is>
          <t>MSCI</t>
        </is>
      </c>
      <c r="K3523" t="inlineStr"/>
      <c r="L3523" t="inlineStr"/>
      <c r="M3523" t="inlineStr">
        <is>
          <t>nan</t>
        </is>
      </c>
      <c r="N3523" t="b">
        <v>0</v>
      </c>
      <c r="O3523" t="n">
        <v>0.47</v>
      </c>
      <c r="P3523" t="n">
        <v>4.948705395093952e-05</v>
      </c>
      <c r="Q3523" t="n">
        <v>0.1831289615995224</v>
      </c>
      <c r="R3523" t="n">
        <v>0.0860706119517755</v>
      </c>
      <c r="S3523" t="n">
        <v>2.325891535694157e-05</v>
      </c>
      <c r="T3523">
        <f>O3523*Q3523</f>
        <v/>
      </c>
      <c r="U3523">
        <f>O3523*P3523</f>
        <v/>
      </c>
    </row>
    <row r="3524">
      <c r="A3524" t="inlineStr">
        <is>
          <t>202512</t>
        </is>
      </c>
      <c r="B3524" t="inlineStr">
        <is>
          <t>Ex_Integra</t>
        </is>
      </c>
      <c r="C3524" t="inlineStr">
        <is>
          <t>F2</t>
        </is>
      </c>
      <c r="D3524" t="inlineStr">
        <is>
          <t>IN-FONDO2</t>
        </is>
      </c>
      <c r="E3524" t="inlineStr">
        <is>
          <t>27211826AB16</t>
        </is>
      </c>
      <c r="F3524" t="inlineStr">
        <is>
          <t>USP56236AB16</t>
        </is>
      </c>
      <c r="G3524" t="inlineStr">
        <is>
          <t>BU</t>
        </is>
      </c>
      <c r="H3524" t="inlineStr">
        <is>
          <t>Sector</t>
        </is>
      </c>
      <c r="I3524" t="inlineStr">
        <is>
          <t>Otros</t>
        </is>
      </c>
      <c r="J3524" t="inlineStr">
        <is>
          <t>MSCI</t>
        </is>
      </c>
      <c r="K3524" t="inlineStr"/>
      <c r="L3524" t="inlineStr">
        <is>
          <t>InRetail Consumer</t>
        </is>
      </c>
      <c r="M3524" t="inlineStr">
        <is>
          <t>InRetail Consumer</t>
        </is>
      </c>
      <c r="N3524" t="b">
        <v>0</v>
      </c>
      <c r="O3524" t="n">
        <v>21.25</v>
      </c>
      <c r="P3524" t="n">
        <v>4.016394347557124e-05</v>
      </c>
      <c r="Q3524" t="n">
        <v>0.5608819359482379</v>
      </c>
      <c r="R3524" t="n">
        <v>11.91874113890005</v>
      </c>
      <c r="S3524" t="n">
        <v>0.0008534837988558888</v>
      </c>
      <c r="T3524">
        <f>O3524*Q3524</f>
        <v/>
      </c>
      <c r="U3524">
        <f>O3524*P3524</f>
        <v/>
      </c>
    </row>
    <row r="3525">
      <c r="A3525" t="inlineStr">
        <is>
          <t>202512</t>
        </is>
      </c>
      <c r="B3525" t="inlineStr">
        <is>
          <t>Ex_Integra</t>
        </is>
      </c>
      <c r="C3525" t="inlineStr">
        <is>
          <t>F2</t>
        </is>
      </c>
      <c r="D3525" t="inlineStr">
        <is>
          <t>IN-FONDO2</t>
        </is>
      </c>
      <c r="E3525" t="inlineStr">
        <is>
          <t>2220292FAB50</t>
        </is>
      </c>
      <c r="F3525" t="inlineStr">
        <is>
          <t>USP0091FAB50</t>
        </is>
      </c>
      <c r="G3525" t="inlineStr">
        <is>
          <t>BU</t>
        </is>
      </c>
      <c r="H3525" t="inlineStr">
        <is>
          <t>Sector</t>
        </is>
      </c>
      <c r="I3525" t="inlineStr">
        <is>
          <t>Otros</t>
        </is>
      </c>
      <c r="J3525" t="inlineStr">
        <is>
          <t>MSCI</t>
        </is>
      </c>
      <c r="K3525" t="inlineStr"/>
      <c r="L3525" t="inlineStr"/>
      <c r="M3525" t="inlineStr">
        <is>
          <t>nan</t>
        </is>
      </c>
      <c r="N3525" t="b">
        <v>0</v>
      </c>
      <c r="O3525" t="n">
        <v>128.26</v>
      </c>
      <c r="P3525" t="n">
        <v>0.001962655843695281</v>
      </c>
      <c r="Q3525" t="n">
        <v>27.40812066627565</v>
      </c>
      <c r="R3525" t="n">
        <v>3515.365556656514</v>
      </c>
      <c r="S3525" t="n">
        <v>0.2517302385123567</v>
      </c>
      <c r="T3525">
        <f>O3525*Q3525</f>
        <v/>
      </c>
      <c r="U3525">
        <f>O3525*P3525</f>
        <v/>
      </c>
    </row>
    <row r="3526">
      <c r="A3526" t="inlineStr">
        <is>
          <t>202512</t>
        </is>
      </c>
      <c r="B3526" t="inlineStr">
        <is>
          <t>Ex_Integra</t>
        </is>
      </c>
      <c r="C3526" t="inlineStr">
        <is>
          <t>F1</t>
        </is>
      </c>
      <c r="D3526" t="inlineStr">
        <is>
          <t>IN-FONDO1</t>
        </is>
      </c>
      <c r="E3526" t="inlineStr">
        <is>
          <t>2220292FAB50</t>
        </is>
      </c>
      <c r="F3526" t="inlineStr">
        <is>
          <t>USP0091FAB50</t>
        </is>
      </c>
      <c r="G3526" t="inlineStr">
        <is>
          <t>BU</t>
        </is>
      </c>
      <c r="H3526" t="inlineStr">
        <is>
          <t>Sector</t>
        </is>
      </c>
      <c r="I3526" t="inlineStr">
        <is>
          <t>Otros</t>
        </is>
      </c>
      <c r="J3526" t="inlineStr">
        <is>
          <t>MSCI</t>
        </is>
      </c>
      <c r="K3526" t="inlineStr"/>
      <c r="L3526" t="inlineStr"/>
      <c r="M3526" t="inlineStr">
        <is>
          <t>nan</t>
        </is>
      </c>
      <c r="N3526" t="b">
        <v>0</v>
      </c>
      <c r="O3526" t="n">
        <v>128.26</v>
      </c>
      <c r="P3526" t="n">
        <v>0.002412541380152251</v>
      </c>
      <c r="Q3526" t="n">
        <v>8.927712653922745</v>
      </c>
      <c r="R3526" t="n">
        <v>1145.068424992131</v>
      </c>
      <c r="S3526" t="n">
        <v>0.3094325574183277</v>
      </c>
      <c r="T3526">
        <f>O3526*Q3526</f>
        <v/>
      </c>
      <c r="U3526">
        <f>O3526*P3526</f>
        <v/>
      </c>
    </row>
    <row r="3527">
      <c r="A3527" t="inlineStr">
        <is>
          <t>202512</t>
        </is>
      </c>
      <c r="B3527" t="inlineStr">
        <is>
          <t>Ex_Integra</t>
        </is>
      </c>
      <c r="C3527" t="inlineStr">
        <is>
          <t>F2</t>
        </is>
      </c>
      <c r="D3527" t="inlineStr">
        <is>
          <t>IN-FONDO2</t>
        </is>
      </c>
      <c r="E3527" t="inlineStr">
        <is>
          <t>27211723AE14</t>
        </is>
      </c>
      <c r="F3527" t="inlineStr">
        <is>
          <t>USP56243AE14</t>
        </is>
      </c>
      <c r="G3527" t="inlineStr">
        <is>
          <t>BU</t>
        </is>
      </c>
      <c r="H3527" t="inlineStr">
        <is>
          <t>Sector</t>
        </is>
      </c>
      <c r="I3527" t="inlineStr">
        <is>
          <t>Otros</t>
        </is>
      </c>
      <c r="J3527" t="inlineStr">
        <is>
          <t>MSCI</t>
        </is>
      </c>
      <c r="K3527" t="inlineStr"/>
      <c r="L3527" t="inlineStr"/>
      <c r="M3527" t="inlineStr">
        <is>
          <t>nan</t>
        </is>
      </c>
      <c r="N3527" t="b">
        <v>0</v>
      </c>
      <c r="O3527" t="n">
        <v>21.25</v>
      </c>
      <c r="P3527" t="n">
        <v>0.001314639256111708</v>
      </c>
      <c r="Q3527" t="n">
        <v>18.35869058749089</v>
      </c>
      <c r="R3527" t="n">
        <v>390.1221749841814</v>
      </c>
      <c r="S3527" t="n">
        <v>0.02793608419237379</v>
      </c>
      <c r="T3527">
        <f>O3527*Q3527</f>
        <v/>
      </c>
      <c r="U3527">
        <f>O3527*P3527</f>
        <v/>
      </c>
    </row>
    <row r="3528">
      <c r="A3528" t="inlineStr">
        <is>
          <t>202512</t>
        </is>
      </c>
      <c r="B3528" t="inlineStr">
        <is>
          <t>Ex_Integra</t>
        </is>
      </c>
      <c r="C3528" t="inlineStr">
        <is>
          <t>F1</t>
        </is>
      </c>
      <c r="D3528" t="inlineStr">
        <is>
          <t>IN-FONDO1</t>
        </is>
      </c>
      <c r="E3528" t="inlineStr">
        <is>
          <t>27211723AE14</t>
        </is>
      </c>
      <c r="F3528" t="inlineStr">
        <is>
          <t>USP56243AE14</t>
        </is>
      </c>
      <c r="G3528" t="inlineStr">
        <is>
          <t>BU</t>
        </is>
      </c>
      <c r="H3528" t="inlineStr">
        <is>
          <t>Sector</t>
        </is>
      </c>
      <c r="I3528" t="inlineStr">
        <is>
          <t>Otros</t>
        </is>
      </c>
      <c r="J3528" t="inlineStr">
        <is>
          <t>MSCI</t>
        </is>
      </c>
      <c r="K3528" t="inlineStr"/>
      <c r="L3528" t="inlineStr"/>
      <c r="M3528" t="inlineStr">
        <is>
          <t>nan</t>
        </is>
      </c>
      <c r="N3528" t="b">
        <v>0</v>
      </c>
      <c r="O3528" t="n">
        <v>21.25</v>
      </c>
      <c r="P3528" t="n">
        <v>0.003089561995425435</v>
      </c>
      <c r="Q3528" t="n">
        <v>11.43305642280746</v>
      </c>
      <c r="R3528" t="n">
        <v>242.9524489846585</v>
      </c>
      <c r="S3528" t="n">
        <v>0.06565319240279049</v>
      </c>
      <c r="T3528">
        <f>O3528*Q3528</f>
        <v/>
      </c>
      <c r="U3528">
        <f>O3528*P3528</f>
        <v/>
      </c>
    </row>
    <row r="3529">
      <c r="A3529" t="inlineStr">
        <is>
          <t>202512</t>
        </is>
      </c>
      <c r="B3529" t="inlineStr">
        <is>
          <t>Ex_Integra</t>
        </is>
      </c>
      <c r="C3529" t="inlineStr">
        <is>
          <t>F3</t>
        </is>
      </c>
      <c r="D3529" t="inlineStr">
        <is>
          <t>IN-FONDO3</t>
        </is>
      </c>
      <c r="E3529" t="inlineStr">
        <is>
          <t>2220892BAE13</t>
        </is>
      </c>
      <c r="F3529" t="inlineStr">
        <is>
          <t>USP7721BAE13</t>
        </is>
      </c>
      <c r="G3529" t="inlineStr">
        <is>
          <t>BU</t>
        </is>
      </c>
      <c r="H3529" t="inlineStr">
        <is>
          <t>Sector</t>
        </is>
      </c>
      <c r="I3529" t="inlineStr">
        <is>
          <t>Otros</t>
        </is>
      </c>
      <c r="J3529" t="inlineStr">
        <is>
          <t>MSCI</t>
        </is>
      </c>
      <c r="K3529" t="inlineStr"/>
      <c r="L3529" t="inlineStr">
        <is>
          <t>Perú LNG</t>
        </is>
      </c>
      <c r="M3529" t="inlineStr">
        <is>
          <t>Perú LNG</t>
        </is>
      </c>
      <c r="N3529" t="b">
        <v>0</v>
      </c>
      <c r="O3529" t="n">
        <v>1022.01</v>
      </c>
      <c r="P3529" t="n">
        <v>4.736143772393614e-19</v>
      </c>
      <c r="Q3529" t="n">
        <v>1.683646378318303e-15</v>
      </c>
      <c r="R3529" t="n">
        <v>1.720703435105089e-12</v>
      </c>
      <c r="S3529" t="n">
        <v>4.840386296823998e-16</v>
      </c>
      <c r="T3529">
        <f>O3529*Q3529</f>
        <v/>
      </c>
      <c r="U3529">
        <f>O3529*P3529</f>
        <v/>
      </c>
    </row>
    <row r="3530">
      <c r="A3530" t="inlineStr">
        <is>
          <t>202512</t>
        </is>
      </c>
      <c r="B3530" t="inlineStr">
        <is>
          <t>Ex_Integra</t>
        </is>
      </c>
      <c r="C3530" t="inlineStr">
        <is>
          <t>F1</t>
        </is>
      </c>
      <c r="D3530" t="inlineStr">
        <is>
          <t>IN-FONDO1</t>
        </is>
      </c>
      <c r="E3530" t="inlineStr">
        <is>
          <t>125037959440</t>
        </is>
      </c>
      <c r="F3530" t="inlineStr">
        <is>
          <t>XS2701559440</t>
        </is>
      </c>
      <c r="G3530" t="inlineStr">
        <is>
          <t>BU</t>
        </is>
      </c>
      <c r="H3530" t="inlineStr">
        <is>
          <t>Sector</t>
        </is>
      </c>
      <c r="I3530" t="inlineStr">
        <is>
          <t>Otros</t>
        </is>
      </c>
      <c r="J3530" t="inlineStr">
        <is>
          <t>MSCI</t>
        </is>
      </c>
      <c r="K3530" t="inlineStr"/>
      <c r="L3530" t="inlineStr"/>
      <c r="M3530" t="inlineStr">
        <is>
          <t>nan</t>
        </is>
      </c>
      <c r="N3530" t="b">
        <v>0</v>
      </c>
      <c r="O3530" t="n">
        <v>21.55</v>
      </c>
      <c r="P3530" t="n">
        <v>3.48185310050956e-08</v>
      </c>
      <c r="Q3530" t="n">
        <v>0.0001288474645046612</v>
      </c>
      <c r="R3530" t="n">
        <v>0.002776662860075448</v>
      </c>
      <c r="S3530" t="n">
        <v>7.503393431598102e-07</v>
      </c>
      <c r="T3530">
        <f>O3530*Q3530</f>
        <v/>
      </c>
      <c r="U3530">
        <f>O3530*P3530</f>
        <v/>
      </c>
    </row>
    <row r="3531">
      <c r="A3531" t="inlineStr">
        <is>
          <t>202512</t>
        </is>
      </c>
      <c r="B3531" t="inlineStr">
        <is>
          <t>Ex_Integra</t>
        </is>
      </c>
      <c r="C3531" t="inlineStr">
        <is>
          <t>F2</t>
        </is>
      </c>
      <c r="D3531" t="inlineStr">
        <is>
          <t>IN-FONDO2</t>
        </is>
      </c>
      <c r="E3531" t="inlineStr">
        <is>
          <t>125037959440</t>
        </is>
      </c>
      <c r="F3531" t="inlineStr">
        <is>
          <t>XS2701559440</t>
        </is>
      </c>
      <c r="G3531" t="inlineStr">
        <is>
          <t>BU</t>
        </is>
      </c>
      <c r="H3531" t="inlineStr">
        <is>
          <t>Sector</t>
        </is>
      </c>
      <c r="I3531" t="inlineStr">
        <is>
          <t>Otros</t>
        </is>
      </c>
      <c r="J3531" t="inlineStr">
        <is>
          <t>MSCI</t>
        </is>
      </c>
      <c r="K3531" t="inlineStr"/>
      <c r="L3531" t="inlineStr"/>
      <c r="M3531" t="inlineStr">
        <is>
          <t>nan</t>
        </is>
      </c>
      <c r="N3531" t="b">
        <v>0</v>
      </c>
      <c r="O3531" t="n">
        <v>21.55</v>
      </c>
      <c r="P3531" t="n">
        <v>2.90054090805496e-09</v>
      </c>
      <c r="Q3531" t="n">
        <v>4.050550964440097e-05</v>
      </c>
      <c r="R3531" t="n">
        <v>0.0008728937328368408</v>
      </c>
      <c r="S3531" t="n">
        <v>6.250665656858439e-08</v>
      </c>
      <c r="T3531">
        <f>O3531*Q3531</f>
        <v/>
      </c>
      <c r="U3531">
        <f>O3531*P3531</f>
        <v/>
      </c>
    </row>
    <row r="3532">
      <c r="A3532" t="inlineStr">
        <is>
          <t>202512</t>
        </is>
      </c>
      <c r="B3532" t="inlineStr">
        <is>
          <t>Ex_Integra</t>
        </is>
      </c>
      <c r="C3532" t="inlineStr">
        <is>
          <t>F2</t>
        </is>
      </c>
      <c r="D3532" t="inlineStr">
        <is>
          <t>IN-FONDO2</t>
        </is>
      </c>
      <c r="E3532" t="inlineStr">
        <is>
          <t>2220111KEA71</t>
        </is>
      </c>
      <c r="F3532" t="inlineStr">
        <is>
          <t>USP0161KEA71</t>
        </is>
      </c>
      <c r="G3532" t="inlineStr">
        <is>
          <t>BU</t>
        </is>
      </c>
      <c r="H3532" t="inlineStr">
        <is>
          <t>Sector</t>
        </is>
      </c>
      <c r="I3532" t="inlineStr">
        <is>
          <t>Otros</t>
        </is>
      </c>
      <c r="J3532" t="inlineStr">
        <is>
          <t>MSCI</t>
        </is>
      </c>
      <c r="K3532" t="inlineStr"/>
      <c r="L3532" t="inlineStr"/>
      <c r="M3532" t="inlineStr">
        <is>
          <t>nan</t>
        </is>
      </c>
      <c r="N3532" t="b">
        <v>0</v>
      </c>
      <c r="O3532" t="n">
        <v>36.6</v>
      </c>
      <c r="P3532" t="n">
        <v>0.002788394545146799</v>
      </c>
      <c r="Q3532" t="n">
        <v>38.93940672485719</v>
      </c>
      <c r="R3532" t="n">
        <v>1425.182286129773</v>
      </c>
      <c r="S3532" t="n">
        <v>0.1020552403523729</v>
      </c>
      <c r="T3532">
        <f>O3532*Q3532</f>
        <v/>
      </c>
      <c r="U3532">
        <f>O3532*P3532</f>
        <v/>
      </c>
    </row>
    <row r="3533">
      <c r="A3533" t="inlineStr">
        <is>
          <t>202512</t>
        </is>
      </c>
      <c r="B3533" t="inlineStr">
        <is>
          <t>Ex_Integra</t>
        </is>
      </c>
      <c r="C3533" t="inlineStr">
        <is>
          <t>F1</t>
        </is>
      </c>
      <c r="D3533" t="inlineStr">
        <is>
          <t>IN-FONDO1</t>
        </is>
      </c>
      <c r="E3533" t="inlineStr">
        <is>
          <t>2220111KEA71</t>
        </is>
      </c>
      <c r="F3533" t="inlineStr">
        <is>
          <t>USP0161KEA71</t>
        </is>
      </c>
      <c r="G3533" t="inlineStr">
        <is>
          <t>BU</t>
        </is>
      </c>
      <c r="H3533" t="inlineStr">
        <is>
          <t>Sector</t>
        </is>
      </c>
      <c r="I3533" t="inlineStr">
        <is>
          <t>Otros</t>
        </is>
      </c>
      <c r="J3533" t="inlineStr">
        <is>
          <t>MSCI</t>
        </is>
      </c>
      <c r="K3533" t="inlineStr"/>
      <c r="L3533" t="inlineStr"/>
      <c r="M3533" t="inlineStr">
        <is>
          <t>nan</t>
        </is>
      </c>
      <c r="N3533" t="b">
        <v>0</v>
      </c>
      <c r="O3533" t="n">
        <v>36.6</v>
      </c>
      <c r="P3533" t="n">
        <v>0.01733622552712832</v>
      </c>
      <c r="Q3533" t="n">
        <v>64.15344469657742</v>
      </c>
      <c r="R3533" t="n">
        <v>2348.016075894734</v>
      </c>
      <c r="S3533" t="n">
        <v>0.6345058542928965</v>
      </c>
      <c r="T3533">
        <f>O3533*Q3533</f>
        <v/>
      </c>
      <c r="U3533">
        <f>O3533*P3533</f>
        <v/>
      </c>
    </row>
    <row r="3534">
      <c r="A3534" t="inlineStr">
        <is>
          <t>202512</t>
        </is>
      </c>
      <c r="B3534" t="inlineStr">
        <is>
          <t>Ex_Integra</t>
        </is>
      </c>
      <c r="C3534" t="inlineStr">
        <is>
          <t>F2</t>
        </is>
      </c>
      <c r="D3534" t="inlineStr">
        <is>
          <t>IN-FONDO2</t>
        </is>
      </c>
      <c r="E3534" t="inlineStr">
        <is>
          <t>22210611802U</t>
        </is>
      </c>
      <c r="F3534" t="inlineStr">
        <is>
          <t>PEP70215M017</t>
        </is>
      </c>
      <c r="G3534" t="inlineStr">
        <is>
          <t>BU</t>
        </is>
      </c>
      <c r="H3534" t="inlineStr">
        <is>
          <t>Sector</t>
        </is>
      </c>
      <c r="I3534" t="inlineStr">
        <is>
          <t>Otros</t>
        </is>
      </c>
      <c r="J3534" t="inlineStr">
        <is>
          <t>MSCI</t>
        </is>
      </c>
      <c r="K3534" t="inlineStr"/>
      <c r="L3534" t="inlineStr">
        <is>
          <t>Calidda*</t>
        </is>
      </c>
      <c r="M3534" t="inlineStr">
        <is>
          <t>Calidda</t>
        </is>
      </c>
      <c r="N3534" t="b">
        <v>0</v>
      </c>
      <c r="O3534" t="n">
        <v>32.4</v>
      </c>
      <c r="P3534" t="n">
        <v>1.817460983749738e-06</v>
      </c>
      <c r="Q3534" t="n">
        <v>0.0253805016854472</v>
      </c>
      <c r="R3534" t="n">
        <v>0.8223282546084892</v>
      </c>
      <c r="S3534" t="n">
        <v>5.88857358734915e-05</v>
      </c>
      <c r="T3534">
        <f>O3534*Q3534</f>
        <v/>
      </c>
      <c r="U3534">
        <f>O3534*P3534</f>
        <v/>
      </c>
    </row>
    <row r="3535">
      <c r="A3535" t="inlineStr">
        <is>
          <t>202512</t>
        </is>
      </c>
      <c r="B3535" t="inlineStr">
        <is>
          <t>Ex_Integra</t>
        </is>
      </c>
      <c r="C3535" t="inlineStr">
        <is>
          <t>F2</t>
        </is>
      </c>
      <c r="D3535" t="inlineStr">
        <is>
          <t>IN-FONDO2</t>
        </is>
      </c>
      <c r="E3535" t="inlineStr">
        <is>
          <t>25008611610A</t>
        </is>
      </c>
      <c r="F3535" t="inlineStr">
        <is>
          <t>PEP11100M302</t>
        </is>
      </c>
      <c r="G3535" t="inlineStr">
        <is>
          <t>BU</t>
        </is>
      </c>
      <c r="H3535" t="inlineStr">
        <is>
          <t>Sector</t>
        </is>
      </c>
      <c r="I3535" t="inlineStr">
        <is>
          <t>Otros</t>
        </is>
      </c>
      <c r="J3535" t="inlineStr">
        <is>
          <t>MSCI</t>
        </is>
      </c>
      <c r="K3535" t="inlineStr"/>
      <c r="L3535" t="inlineStr">
        <is>
          <t>COFIDE**</t>
        </is>
      </c>
      <c r="M3535" t="inlineStr">
        <is>
          <t>COFIDE</t>
        </is>
      </c>
      <c r="N3535" t="b">
        <v>0</v>
      </c>
      <c r="O3535" t="n">
        <v>0.07000000000000001</v>
      </c>
      <c r="P3535" t="n">
        <v>2.876018528735349e-06</v>
      </c>
      <c r="Q3535" t="n">
        <v>0.04016305921755964</v>
      </c>
      <c r="R3535" t="n">
        <v>0.002811414145229175</v>
      </c>
      <c r="S3535" t="n">
        <v>2.013212970114745e-07</v>
      </c>
      <c r="T3535">
        <f>O3535*Q3535</f>
        <v/>
      </c>
      <c r="U3535">
        <f>O3535*P3535</f>
        <v/>
      </c>
    </row>
    <row r="3536">
      <c r="A3536" t="inlineStr">
        <is>
          <t>202512</t>
        </is>
      </c>
      <c r="B3536" t="inlineStr">
        <is>
          <t>Ex_Integra</t>
        </is>
      </c>
      <c r="C3536" t="inlineStr">
        <is>
          <t>F1</t>
        </is>
      </c>
      <c r="D3536" t="inlineStr">
        <is>
          <t>IN-FONDO1</t>
        </is>
      </c>
      <c r="E3536" t="inlineStr">
        <is>
          <t>25008611610A</t>
        </is>
      </c>
      <c r="F3536" t="inlineStr">
        <is>
          <t>PEP11100M302</t>
        </is>
      </c>
      <c r="G3536" t="inlineStr">
        <is>
          <t>BU</t>
        </is>
      </c>
      <c r="H3536" t="inlineStr">
        <is>
          <t>Sector</t>
        </is>
      </c>
      <c r="I3536" t="inlineStr">
        <is>
          <t>Otros</t>
        </is>
      </c>
      <c r="J3536" t="inlineStr">
        <is>
          <t>MSCI</t>
        </is>
      </c>
      <c r="K3536" t="inlineStr"/>
      <c r="L3536" t="inlineStr">
        <is>
          <t>COFIDE**</t>
        </is>
      </c>
      <c r="M3536" t="inlineStr">
        <is>
          <t>COFIDE</t>
        </is>
      </c>
      <c r="N3536" t="b">
        <v>0</v>
      </c>
      <c r="O3536" t="n">
        <v>0.07000000000000001</v>
      </c>
      <c r="P3536" t="n">
        <v>5.28905491605602e-06</v>
      </c>
      <c r="Q3536" t="n">
        <v>0.01957237413203902</v>
      </c>
      <c r="R3536" t="n">
        <v>0.001370066189242731</v>
      </c>
      <c r="S3536" t="n">
        <v>3.702338441239214e-07</v>
      </c>
      <c r="T3536">
        <f>O3536*Q3536</f>
        <v/>
      </c>
      <c r="U3536">
        <f>O3536*P3536</f>
        <v/>
      </c>
    </row>
    <row r="3537">
      <c r="A3537" t="inlineStr">
        <is>
          <t>202512</t>
        </is>
      </c>
      <c r="B3537" t="inlineStr">
        <is>
          <t>Ex_Integra</t>
        </is>
      </c>
      <c r="C3537" t="inlineStr">
        <is>
          <t>F1</t>
        </is>
      </c>
      <c r="D3537" t="inlineStr">
        <is>
          <t>IN-FONDO1</t>
        </is>
      </c>
      <c r="E3537" t="inlineStr">
        <is>
          <t>25210512503A</t>
        </is>
      </c>
      <c r="F3537" t="inlineStr">
        <is>
          <t>PEP16880M080</t>
        </is>
      </c>
      <c r="G3537" t="inlineStr">
        <is>
          <t>BU</t>
        </is>
      </c>
      <c r="H3537" t="inlineStr">
        <is>
          <t>Sector</t>
        </is>
      </c>
      <c r="I3537" t="inlineStr">
        <is>
          <t>Otros</t>
        </is>
      </c>
      <c r="J3537" t="inlineStr">
        <is>
          <t>MSCI</t>
        </is>
      </c>
      <c r="K3537" t="inlineStr"/>
      <c r="L3537" t="inlineStr"/>
      <c r="M3537" t="inlineStr">
        <is>
          <t>nan</t>
        </is>
      </c>
      <c r="N3537" t="b">
        <v>0</v>
      </c>
      <c r="O3537" t="n">
        <v>0.31</v>
      </c>
      <c r="P3537" t="n">
        <v>0.002480264935135024</v>
      </c>
      <c r="Q3537" t="n">
        <v>9.178326568263222</v>
      </c>
      <c r="R3537" t="n">
        <v>2.845281236161599</v>
      </c>
      <c r="S3537" t="n">
        <v>0.0007688821298918574</v>
      </c>
      <c r="T3537">
        <f>O3537*Q3537</f>
        <v/>
      </c>
      <c r="U3537">
        <f>O3537*P3537</f>
        <v/>
      </c>
    </row>
    <row r="3538">
      <c r="A3538" t="inlineStr">
        <is>
          <t>202512</t>
        </is>
      </c>
      <c r="B3538" t="inlineStr">
        <is>
          <t>Ex_Integra</t>
        </is>
      </c>
      <c r="C3538" t="inlineStr">
        <is>
          <t>F2</t>
        </is>
      </c>
      <c r="D3538" t="inlineStr">
        <is>
          <t>IN-FONDO2</t>
        </is>
      </c>
      <c r="E3538" t="inlineStr">
        <is>
          <t>25210512503A</t>
        </is>
      </c>
      <c r="F3538" t="inlineStr">
        <is>
          <t>PEP16880M080</t>
        </is>
      </c>
      <c r="G3538" t="inlineStr">
        <is>
          <t>BU</t>
        </is>
      </c>
      <c r="H3538" t="inlineStr">
        <is>
          <t>Sector</t>
        </is>
      </c>
      <c r="I3538" t="inlineStr">
        <is>
          <t>Otros</t>
        </is>
      </c>
      <c r="J3538" t="inlineStr">
        <is>
          <t>MSCI</t>
        </is>
      </c>
      <c r="K3538" t="inlineStr"/>
      <c r="L3538" t="inlineStr"/>
      <c r="M3538" t="inlineStr">
        <is>
          <t>nan</t>
        </is>
      </c>
      <c r="N3538" t="b">
        <v>0</v>
      </c>
      <c r="O3538" t="n">
        <v>0.31</v>
      </c>
      <c r="P3538" t="n">
        <v>0.0004610049325432211</v>
      </c>
      <c r="Q3538" t="n">
        <v>6.437847399217592</v>
      </c>
      <c r="R3538" t="n">
        <v>1.995732693757454</v>
      </c>
      <c r="S3538" t="n">
        <v>0.0001429115290883985</v>
      </c>
      <c r="T3538">
        <f>O3538*Q3538</f>
        <v/>
      </c>
      <c r="U3538">
        <f>O3538*P3538</f>
        <v/>
      </c>
    </row>
    <row r="3539">
      <c r="A3539" t="inlineStr">
        <is>
          <t>202512</t>
        </is>
      </c>
      <c r="B3539" t="inlineStr">
        <is>
          <t>Ex_Integra</t>
        </is>
      </c>
      <c r="C3539" t="inlineStr">
        <is>
          <t>F2</t>
        </is>
      </c>
      <c r="D3539" t="inlineStr">
        <is>
          <t>IN-FONDO2</t>
        </is>
      </c>
      <c r="E3539" t="inlineStr">
        <is>
          <t>27020219AB41</t>
        </is>
      </c>
      <c r="F3539" t="inlineStr">
        <is>
          <t>US224939AB41</t>
        </is>
      </c>
      <c r="G3539" t="inlineStr">
        <is>
          <t>BU</t>
        </is>
      </c>
      <c r="H3539" t="inlineStr">
        <is>
          <t>Sector</t>
        </is>
      </c>
      <c r="I3539" t="inlineStr">
        <is>
          <t>Otros</t>
        </is>
      </c>
      <c r="J3539" t="inlineStr">
        <is>
          <t>MSCI</t>
        </is>
      </c>
      <c r="K3539" t="inlineStr"/>
      <c r="L3539" t="inlineStr"/>
      <c r="M3539" t="inlineStr">
        <is>
          <t>nan</t>
        </is>
      </c>
      <c r="N3539" t="b">
        <v>0</v>
      </c>
      <c r="O3539" t="n">
        <v>0.73</v>
      </c>
      <c r="P3539" t="n">
        <v>0.003331236962117331</v>
      </c>
      <c r="Q3539" t="n">
        <v>46.52009924152801</v>
      </c>
      <c r="R3539" t="n">
        <v>33.95967244631544</v>
      </c>
      <c r="S3539" t="n">
        <v>0.002431802982345652</v>
      </c>
      <c r="T3539">
        <f>O3539*Q3539</f>
        <v/>
      </c>
      <c r="U3539">
        <f>O3539*P3539</f>
        <v/>
      </c>
    </row>
    <row r="3540">
      <c r="A3540" t="inlineStr">
        <is>
          <t>202512</t>
        </is>
      </c>
      <c r="B3540" t="inlineStr">
        <is>
          <t>Ex_Integra</t>
        </is>
      </c>
      <c r="C3540" t="inlineStr">
        <is>
          <t>F1</t>
        </is>
      </c>
      <c r="D3540" t="inlineStr">
        <is>
          <t>IN-FONDO1</t>
        </is>
      </c>
      <c r="E3540" t="inlineStr">
        <is>
          <t>27020219AB41</t>
        </is>
      </c>
      <c r="F3540" t="inlineStr">
        <is>
          <t>US224939AB41</t>
        </is>
      </c>
      <c r="G3540" t="inlineStr">
        <is>
          <t>BU</t>
        </is>
      </c>
      <c r="H3540" t="inlineStr">
        <is>
          <t>Sector</t>
        </is>
      </c>
      <c r="I3540" t="inlineStr">
        <is>
          <t>Otros</t>
        </is>
      </c>
      <c r="J3540" t="inlineStr">
        <is>
          <t>MSCI</t>
        </is>
      </c>
      <c r="K3540" t="inlineStr"/>
      <c r="L3540" t="inlineStr"/>
      <c r="M3540" t="inlineStr">
        <is>
          <t>nan</t>
        </is>
      </c>
      <c r="N3540" t="b">
        <v>0</v>
      </c>
      <c r="O3540" t="n">
        <v>0.73</v>
      </c>
      <c r="P3540" t="n">
        <v>0.004451608985022161</v>
      </c>
      <c r="Q3540" t="n">
        <v>16.47336961465525</v>
      </c>
      <c r="R3540" t="n">
        <v>12.02555981869833</v>
      </c>
      <c r="S3540" t="n">
        <v>0.003249674559066178</v>
      </c>
      <c r="T3540">
        <f>O3540*Q3540</f>
        <v/>
      </c>
      <c r="U3540">
        <f>O3540*P3540</f>
        <v/>
      </c>
    </row>
    <row r="3541">
      <c r="A3541" t="inlineStr">
        <is>
          <t>202512</t>
        </is>
      </c>
      <c r="B3541" t="inlineStr">
        <is>
          <t>Ex_Integra</t>
        </is>
      </c>
      <c r="C3541" t="inlineStr">
        <is>
          <t>F2</t>
        </is>
      </c>
      <c r="D3541" t="inlineStr">
        <is>
          <t>IN-FONDO2</t>
        </is>
      </c>
      <c r="E3541" t="inlineStr">
        <is>
          <t>25210511905A</t>
        </is>
      </c>
      <c r="F3541" t="inlineStr">
        <is>
          <t>PEP16880M049</t>
        </is>
      </c>
      <c r="G3541" t="inlineStr">
        <is>
          <t>BU</t>
        </is>
      </c>
      <c r="H3541" t="inlineStr">
        <is>
          <t>Sector</t>
        </is>
      </c>
      <c r="I3541" t="inlineStr">
        <is>
          <t>Otros</t>
        </is>
      </c>
      <c r="J3541" t="inlineStr">
        <is>
          <t>MSCI</t>
        </is>
      </c>
      <c r="K3541" t="inlineStr"/>
      <c r="L3541" t="inlineStr">
        <is>
          <t>Mi Vivienda</t>
        </is>
      </c>
      <c r="M3541" t="inlineStr">
        <is>
          <t>Mi Vivienda</t>
        </is>
      </c>
      <c r="N3541" t="b">
        <v>0</v>
      </c>
      <c r="O3541" t="n">
        <v>0.31</v>
      </c>
      <c r="P3541" t="n">
        <v>7.92735472992689e-05</v>
      </c>
      <c r="Q3541" t="n">
        <v>1.107040216450403</v>
      </c>
      <c r="R3541" t="n">
        <v>0.343182467099625</v>
      </c>
      <c r="S3541" t="n">
        <v>2.457479966277336e-05</v>
      </c>
      <c r="T3541">
        <f>O3541*Q3541</f>
        <v/>
      </c>
      <c r="U3541">
        <f>O3541*P3541</f>
        <v/>
      </c>
    </row>
    <row r="3542">
      <c r="A3542" t="inlineStr">
        <is>
          <t>202512</t>
        </is>
      </c>
      <c r="B3542" t="inlineStr">
        <is>
          <t>Ex_Integra</t>
        </is>
      </c>
      <c r="C3542" t="inlineStr">
        <is>
          <t>F2</t>
        </is>
      </c>
      <c r="D3542" t="inlineStr">
        <is>
          <t>IN-FONDO2</t>
        </is>
      </c>
      <c r="E3542" t="inlineStr">
        <is>
          <t>25210512006A</t>
        </is>
      </c>
      <c r="F3542" t="inlineStr">
        <is>
          <t>PEP16880M056</t>
        </is>
      </c>
      <c r="G3542" t="inlineStr">
        <is>
          <t>BU</t>
        </is>
      </c>
      <c r="H3542" t="inlineStr">
        <is>
          <t>Sector</t>
        </is>
      </c>
      <c r="I3542" t="inlineStr">
        <is>
          <t>Otros</t>
        </is>
      </c>
      <c r="J3542" t="inlineStr">
        <is>
          <t>MSCI</t>
        </is>
      </c>
      <c r="K3542" t="inlineStr"/>
      <c r="L3542" t="inlineStr">
        <is>
          <t>Mi Vivienda</t>
        </is>
      </c>
      <c r="M3542" t="inlineStr">
        <is>
          <t>Mi Vivienda</t>
        </is>
      </c>
      <c r="N3542" t="b">
        <v>0</v>
      </c>
      <c r="O3542" t="n">
        <v>0.31</v>
      </c>
      <c r="P3542" t="n">
        <v>3.173708252826008e-05</v>
      </c>
      <c r="Q3542" t="n">
        <v>0.4432024036839508</v>
      </c>
      <c r="R3542" t="n">
        <v>0.1373927451420247</v>
      </c>
      <c r="S3542" t="n">
        <v>9.838495583760623e-06</v>
      </c>
      <c r="T3542">
        <f>O3542*Q3542</f>
        <v/>
      </c>
      <c r="U3542">
        <f>O3542*P3542</f>
        <v/>
      </c>
    </row>
    <row r="3543">
      <c r="A3543" t="inlineStr">
        <is>
          <t>202512</t>
        </is>
      </c>
      <c r="B3543" t="inlineStr">
        <is>
          <t>Ex_Integra</t>
        </is>
      </c>
      <c r="C3543" t="inlineStr">
        <is>
          <t>F1</t>
        </is>
      </c>
      <c r="D3543" t="inlineStr">
        <is>
          <t>IN-FONDO1</t>
        </is>
      </c>
      <c r="E3543" t="inlineStr">
        <is>
          <t>2500021V2F13</t>
        </is>
      </c>
      <c r="F3543" t="inlineStr">
        <is>
          <t>US05971V2F13</t>
        </is>
      </c>
      <c r="G3543" t="inlineStr">
        <is>
          <t>BU</t>
        </is>
      </c>
      <c r="H3543" t="inlineStr">
        <is>
          <t>Sector</t>
        </is>
      </c>
      <c r="I3543" t="inlineStr">
        <is>
          <t>Otros</t>
        </is>
      </c>
      <c r="J3543" t="inlineStr">
        <is>
          <t>MSCI</t>
        </is>
      </c>
      <c r="K3543" t="inlineStr"/>
      <c r="L3543" t="inlineStr"/>
      <c r="M3543" t="inlineStr">
        <is>
          <t>nan</t>
        </is>
      </c>
      <c r="N3543" t="b">
        <v>0</v>
      </c>
      <c r="O3543" t="n">
        <v>0.61</v>
      </c>
      <c r="P3543" t="n">
        <v>0.005059540599553447</v>
      </c>
      <c r="Q3543" t="n">
        <v>18.7230465787155</v>
      </c>
      <c r="R3543" t="n">
        <v>11.42105841301646</v>
      </c>
      <c r="S3543" t="n">
        <v>0.003086319765727603</v>
      </c>
      <c r="T3543">
        <f>O3543*Q3543</f>
        <v/>
      </c>
      <c r="U3543">
        <f>O3543*P3543</f>
        <v/>
      </c>
    </row>
    <row r="3544">
      <c r="A3544" t="inlineStr">
        <is>
          <t>202512</t>
        </is>
      </c>
      <c r="B3544" t="inlineStr">
        <is>
          <t>Ex_Integra</t>
        </is>
      </c>
      <c r="C3544" t="inlineStr">
        <is>
          <t>F2</t>
        </is>
      </c>
      <c r="D3544" t="inlineStr">
        <is>
          <t>IN-FONDO2</t>
        </is>
      </c>
      <c r="E3544" t="inlineStr">
        <is>
          <t>2500021V2F13</t>
        </is>
      </c>
      <c r="F3544" t="inlineStr">
        <is>
          <t>US05971V2F13</t>
        </is>
      </c>
      <c r="G3544" t="inlineStr">
        <is>
          <t>BU</t>
        </is>
      </c>
      <c r="H3544" t="inlineStr">
        <is>
          <t>Sector</t>
        </is>
      </c>
      <c r="I3544" t="inlineStr">
        <is>
          <t>Otros</t>
        </is>
      </c>
      <c r="J3544" t="inlineStr">
        <is>
          <t>MSCI</t>
        </is>
      </c>
      <c r="K3544" t="inlineStr"/>
      <c r="L3544" t="inlineStr"/>
      <c r="M3544" t="inlineStr">
        <is>
          <t>nan</t>
        </is>
      </c>
      <c r="N3544" t="b">
        <v>0</v>
      </c>
      <c r="O3544" t="n">
        <v>0.61</v>
      </c>
      <c r="P3544" t="n">
        <v>0.003946983066439484</v>
      </c>
      <c r="Q3544" t="n">
        <v>55.11887807545533</v>
      </c>
      <c r="R3544" t="n">
        <v>33.62251562602775</v>
      </c>
      <c r="S3544" t="n">
        <v>0.002407659670528085</v>
      </c>
      <c r="T3544">
        <f>O3544*Q3544</f>
        <v/>
      </c>
      <c r="U3544">
        <f>O3544*P3544</f>
        <v/>
      </c>
    </row>
    <row r="3545">
      <c r="A3545" t="inlineStr">
        <is>
          <t>202512</t>
        </is>
      </c>
      <c r="B3545" t="inlineStr">
        <is>
          <t>Ex_Integra</t>
        </is>
      </c>
      <c r="C3545" t="inlineStr">
        <is>
          <t>F2</t>
        </is>
      </c>
      <c r="D3545" t="inlineStr">
        <is>
          <t>IN-FONDO2</t>
        </is>
      </c>
      <c r="E3545" t="inlineStr">
        <is>
          <t>22211619AA48</t>
        </is>
      </c>
      <c r="F3545" t="inlineStr">
        <is>
          <t>USP82169AA48</t>
        </is>
      </c>
      <c r="G3545" t="inlineStr">
        <is>
          <t>BU</t>
        </is>
      </c>
      <c r="H3545" t="inlineStr">
        <is>
          <t>Sector</t>
        </is>
      </c>
      <c r="I3545" t="inlineStr">
        <is>
          <t>Otros</t>
        </is>
      </c>
      <c r="J3545" t="inlineStr">
        <is>
          <t>MSCI</t>
        </is>
      </c>
      <c r="K3545" t="inlineStr"/>
      <c r="L3545" t="inlineStr">
        <is>
          <t>Rutas de Lima</t>
        </is>
      </c>
      <c r="M3545" t="inlineStr">
        <is>
          <t>Rutas de Lima</t>
        </is>
      </c>
      <c r="N3545" t="b">
        <v>0</v>
      </c>
      <c r="O3545" t="n">
        <v>27.41</v>
      </c>
      <c r="P3545" t="n">
        <v>0.00205686425552368</v>
      </c>
      <c r="Q3545" t="n">
        <v>28.72372346411995</v>
      </c>
      <c r="R3545" t="n">
        <v>787.3172601515278</v>
      </c>
      <c r="S3545" t="n">
        <v>0.05637864924390407</v>
      </c>
      <c r="T3545">
        <f>O3545*Q3545</f>
        <v/>
      </c>
      <c r="U3545">
        <f>O3545*P3545</f>
        <v/>
      </c>
    </row>
    <row r="3546">
      <c r="A3546" t="inlineStr">
        <is>
          <t>202512</t>
        </is>
      </c>
      <c r="B3546" t="inlineStr">
        <is>
          <t>Ex_Integra</t>
        </is>
      </c>
      <c r="C3546" t="inlineStr">
        <is>
          <t>F3</t>
        </is>
      </c>
      <c r="D3546" t="inlineStr">
        <is>
          <t>IN-FONDO3</t>
        </is>
      </c>
      <c r="E3546" t="inlineStr">
        <is>
          <t>22211619AA48</t>
        </is>
      </c>
      <c r="F3546" t="inlineStr">
        <is>
          <t>USP82169AA48</t>
        </is>
      </c>
      <c r="G3546" t="inlineStr">
        <is>
          <t>BU</t>
        </is>
      </c>
      <c r="H3546" t="inlineStr">
        <is>
          <t>Sector</t>
        </is>
      </c>
      <c r="I3546" t="inlineStr">
        <is>
          <t>Otros</t>
        </is>
      </c>
      <c r="J3546" t="inlineStr">
        <is>
          <t>MSCI</t>
        </is>
      </c>
      <c r="K3546" t="inlineStr"/>
      <c r="L3546" t="inlineStr">
        <is>
          <t>Rutas de Lima</t>
        </is>
      </c>
      <c r="M3546" t="inlineStr">
        <is>
          <t>Rutas de Lima</t>
        </is>
      </c>
      <c r="N3546" t="b">
        <v>0</v>
      </c>
      <c r="O3546" t="n">
        <v>27.41</v>
      </c>
      <c r="P3546" t="n">
        <v>0.0005078060411204616</v>
      </c>
      <c r="Q3546" t="n">
        <v>1.805193936476566</v>
      </c>
      <c r="R3546" t="n">
        <v>49.48036579882268</v>
      </c>
      <c r="S3546" t="n">
        <v>0.01391896358711185</v>
      </c>
      <c r="T3546">
        <f>O3546*Q3546</f>
        <v/>
      </c>
      <c r="U3546">
        <f>O3546*P3546</f>
        <v/>
      </c>
    </row>
    <row r="3547">
      <c r="A3547" t="inlineStr">
        <is>
          <t>202512</t>
        </is>
      </c>
      <c r="B3547" t="inlineStr">
        <is>
          <t>Ex_Integra</t>
        </is>
      </c>
      <c r="C3547" t="inlineStr">
        <is>
          <t>F1</t>
        </is>
      </c>
      <c r="D3547" t="inlineStr">
        <is>
          <t>IN-FONDO1</t>
        </is>
      </c>
      <c r="E3547" t="inlineStr">
        <is>
          <t>22211619AA48</t>
        </is>
      </c>
      <c r="F3547" t="inlineStr">
        <is>
          <t>USP82169AA48</t>
        </is>
      </c>
      <c r="G3547" t="inlineStr">
        <is>
          <t>BU</t>
        </is>
      </c>
      <c r="H3547" t="inlineStr">
        <is>
          <t>Sector</t>
        </is>
      </c>
      <c r="I3547" t="inlineStr">
        <is>
          <t>Otros</t>
        </is>
      </c>
      <c r="J3547" t="inlineStr">
        <is>
          <t>MSCI</t>
        </is>
      </c>
      <c r="K3547" t="inlineStr"/>
      <c r="L3547" t="inlineStr">
        <is>
          <t>Rutas de Lima</t>
        </is>
      </c>
      <c r="M3547" t="inlineStr">
        <is>
          <t>Rutas de Lima</t>
        </is>
      </c>
      <c r="N3547" t="b">
        <v>0</v>
      </c>
      <c r="O3547" t="n">
        <v>27.41</v>
      </c>
      <c r="P3547" t="n">
        <v>0.001399659413982645</v>
      </c>
      <c r="Q3547" t="n">
        <v>5.179499578409872</v>
      </c>
      <c r="R3547" t="n">
        <v>141.9700834442146</v>
      </c>
      <c r="S3547" t="n">
        <v>0.03836466453726431</v>
      </c>
      <c r="T3547">
        <f>O3547*Q3547</f>
        <v/>
      </c>
      <c r="U3547">
        <f>O3547*P3547</f>
        <v/>
      </c>
    </row>
    <row r="3548">
      <c r="A3548" t="inlineStr">
        <is>
          <t>202512</t>
        </is>
      </c>
      <c r="B3548" t="inlineStr">
        <is>
          <t>Ex_Integra</t>
        </is>
      </c>
      <c r="C3548" t="inlineStr">
        <is>
          <t>F1</t>
        </is>
      </c>
      <c r="D3548" t="inlineStr">
        <is>
          <t>IN-FONDO1</t>
        </is>
      </c>
      <c r="E3548" t="inlineStr">
        <is>
          <t>2223041GAR67</t>
        </is>
      </c>
      <c r="F3548" t="inlineStr">
        <is>
          <t>USP9T36GAR67</t>
        </is>
      </c>
      <c r="G3548" t="inlineStr">
        <is>
          <t>BU</t>
        </is>
      </c>
      <c r="H3548" t="inlineStr">
        <is>
          <t>Sector</t>
        </is>
      </c>
      <c r="I3548" t="inlineStr">
        <is>
          <t>Otros</t>
        </is>
      </c>
      <c r="J3548" t="inlineStr">
        <is>
          <t>MSCI</t>
        </is>
      </c>
      <c r="K3548" t="inlineStr"/>
      <c r="L3548" t="inlineStr">
        <is>
          <t>Telefónica</t>
        </is>
      </c>
      <c r="M3548" t="inlineStr">
        <is>
          <t>Telefónica</t>
        </is>
      </c>
      <c r="N3548" t="b">
        <v>0</v>
      </c>
      <c r="O3548" t="n">
        <v>2.4</v>
      </c>
      <c r="P3548" t="n">
        <v>0.00401884195731188</v>
      </c>
      <c r="Q3548" t="n">
        <v>14.87189670261517</v>
      </c>
      <c r="R3548" t="n">
        <v>35.69255208627641</v>
      </c>
      <c r="S3548" t="n">
        <v>0.009645220697548513</v>
      </c>
      <c r="T3548">
        <f>O3548*Q3548</f>
        <v/>
      </c>
      <c r="U3548">
        <f>O3548*P3548</f>
        <v/>
      </c>
    </row>
    <row r="3549">
      <c r="A3549" t="inlineStr">
        <is>
          <t>202512</t>
        </is>
      </c>
      <c r="B3549" t="inlineStr">
        <is>
          <t>Ex_Integra</t>
        </is>
      </c>
      <c r="C3549" t="inlineStr">
        <is>
          <t>F2</t>
        </is>
      </c>
      <c r="D3549" t="inlineStr">
        <is>
          <t>IN-FONDO2</t>
        </is>
      </c>
      <c r="E3549" t="inlineStr">
        <is>
          <t>2223041GAR67</t>
        </is>
      </c>
      <c r="F3549" t="inlineStr">
        <is>
          <t>USP9T36GAR67</t>
        </is>
      </c>
      <c r="G3549" t="inlineStr">
        <is>
          <t>BU</t>
        </is>
      </c>
      <c r="H3549" t="inlineStr">
        <is>
          <t>Sector</t>
        </is>
      </c>
      <c r="I3549" t="inlineStr">
        <is>
          <t>Otros</t>
        </is>
      </c>
      <c r="J3549" t="inlineStr">
        <is>
          <t>MSCI</t>
        </is>
      </c>
      <c r="K3549" t="inlineStr"/>
      <c r="L3549" t="inlineStr">
        <is>
          <t>Telefónica</t>
        </is>
      </c>
      <c r="M3549" t="inlineStr">
        <is>
          <t>Telefónica</t>
        </is>
      </c>
      <c r="N3549" t="b">
        <v>0</v>
      </c>
      <c r="O3549" t="n">
        <v>2.4</v>
      </c>
      <c r="P3549" t="n">
        <v>0.004763680057764388</v>
      </c>
      <c r="Q3549" t="n">
        <v>66.52389834832827</v>
      </c>
      <c r="R3549" t="n">
        <v>159.6573560359878</v>
      </c>
      <c r="S3549" t="n">
        <v>0.01143283213863453</v>
      </c>
      <c r="T3549">
        <f>O3549*Q3549</f>
        <v/>
      </c>
      <c r="U3549">
        <f>O3549*P3549</f>
        <v/>
      </c>
    </row>
    <row r="3550">
      <c r="A3550" t="inlineStr">
        <is>
          <t>202512</t>
        </is>
      </c>
      <c r="B3550" t="inlineStr">
        <is>
          <t>Ex_Integra</t>
        </is>
      </c>
      <c r="C3550" t="inlineStr">
        <is>
          <t>F2</t>
        </is>
      </c>
      <c r="D3550" t="inlineStr">
        <is>
          <t>IN-FONDO2</t>
        </is>
      </c>
      <c r="E3550" t="inlineStr">
        <is>
          <t>222116304874</t>
        </is>
      </c>
      <c r="F3550" t="inlineStr">
        <is>
          <t>XS1084504874</t>
        </is>
      </c>
      <c r="G3550" t="inlineStr">
        <is>
          <t>BU</t>
        </is>
      </c>
      <c r="H3550" t="inlineStr">
        <is>
          <t>Sector</t>
        </is>
      </c>
      <c r="I3550" t="inlineStr">
        <is>
          <t>Otros</t>
        </is>
      </c>
      <c r="J3550" t="inlineStr">
        <is>
          <t>MSCI</t>
        </is>
      </c>
      <c r="K3550" t="inlineStr"/>
      <c r="L3550" t="inlineStr">
        <is>
          <t>Rutas de Lima</t>
        </is>
      </c>
      <c r="M3550" t="inlineStr">
        <is>
          <t>Rutas de Lima</t>
        </is>
      </c>
      <c r="N3550" t="b">
        <v>0</v>
      </c>
      <c r="O3550" t="n">
        <v>27.41</v>
      </c>
      <c r="P3550" t="n">
        <v>0.0005832204999444002</v>
      </c>
      <c r="Q3550" t="n">
        <v>8.144564870540563</v>
      </c>
      <c r="R3550" t="n">
        <v>223.2425231015168</v>
      </c>
      <c r="S3550" t="n">
        <v>0.01598607390347601</v>
      </c>
      <c r="T3550">
        <f>O3550*Q3550</f>
        <v/>
      </c>
      <c r="U3550">
        <f>O3550*P3550</f>
        <v/>
      </c>
    </row>
    <row r="3551">
      <c r="A3551" t="inlineStr">
        <is>
          <t>202512</t>
        </is>
      </c>
      <c r="B3551" t="inlineStr">
        <is>
          <t>Ex_Integra</t>
        </is>
      </c>
      <c r="C3551" t="inlineStr">
        <is>
          <t>F3</t>
        </is>
      </c>
      <c r="D3551" t="inlineStr">
        <is>
          <t>IN-FONDO3</t>
        </is>
      </c>
      <c r="E3551" t="inlineStr">
        <is>
          <t>222116304874</t>
        </is>
      </c>
      <c r="F3551" t="inlineStr">
        <is>
          <t>XS1084504874</t>
        </is>
      </c>
      <c r="G3551" t="inlineStr">
        <is>
          <t>BU</t>
        </is>
      </c>
      <c r="H3551" t="inlineStr">
        <is>
          <t>Sector</t>
        </is>
      </c>
      <c r="I3551" t="inlineStr">
        <is>
          <t>Otros</t>
        </is>
      </c>
      <c r="J3551" t="inlineStr">
        <is>
          <t>MSCI</t>
        </is>
      </c>
      <c r="K3551" t="inlineStr"/>
      <c r="L3551" t="inlineStr">
        <is>
          <t>Rutas de Lima</t>
        </is>
      </c>
      <c r="M3551" t="inlineStr">
        <is>
          <t>Rutas de Lima</t>
        </is>
      </c>
      <c r="N3551" t="b">
        <v>0</v>
      </c>
      <c r="O3551" t="n">
        <v>27.41</v>
      </c>
      <c r="P3551" t="n">
        <v>0.0005817053013671671</v>
      </c>
      <c r="Q3551" t="n">
        <v>2.067897578625264</v>
      </c>
      <c r="R3551" t="n">
        <v>56.68107263011847</v>
      </c>
      <c r="S3551" t="n">
        <v>0.01594454231047405</v>
      </c>
      <c r="T3551">
        <f>O3551*Q3551</f>
        <v/>
      </c>
      <c r="U3551">
        <f>O3551*P3551</f>
        <v/>
      </c>
    </row>
    <row r="3552">
      <c r="A3552" t="inlineStr">
        <is>
          <t>202512</t>
        </is>
      </c>
      <c r="B3552" t="inlineStr">
        <is>
          <t>Ex_Integra</t>
        </is>
      </c>
      <c r="C3552" t="inlineStr">
        <is>
          <t>F1</t>
        </is>
      </c>
      <c r="D3552" t="inlineStr">
        <is>
          <t>IN-FONDO1</t>
        </is>
      </c>
      <c r="E3552" t="inlineStr">
        <is>
          <t>222116304874</t>
        </is>
      </c>
      <c r="F3552" t="inlineStr">
        <is>
          <t>XS1084504874</t>
        </is>
      </c>
      <c r="G3552" t="inlineStr">
        <is>
          <t>BU</t>
        </is>
      </c>
      <c r="H3552" t="inlineStr">
        <is>
          <t>Sector</t>
        </is>
      </c>
      <c r="I3552" t="inlineStr">
        <is>
          <t>Otros</t>
        </is>
      </c>
      <c r="J3552" t="inlineStr">
        <is>
          <t>MSCI</t>
        </is>
      </c>
      <c r="K3552" t="inlineStr"/>
      <c r="L3552" t="inlineStr">
        <is>
          <t>Rutas de Lima</t>
        </is>
      </c>
      <c r="M3552" t="inlineStr">
        <is>
          <t>Rutas de Lima</t>
        </is>
      </c>
      <c r="N3552" t="b">
        <v>0</v>
      </c>
      <c r="O3552" t="n">
        <v>27.41</v>
      </c>
      <c r="P3552" t="n">
        <v>0.000987186322008514</v>
      </c>
      <c r="Q3552" t="n">
        <v>3.653125244309248</v>
      </c>
      <c r="R3552" t="n">
        <v>100.1321629465165</v>
      </c>
      <c r="S3552" t="n">
        <v>0.02705877708625337</v>
      </c>
      <c r="T3552">
        <f>O3552*Q3552</f>
        <v/>
      </c>
      <c r="U3552">
        <f>O3552*P3552</f>
        <v/>
      </c>
    </row>
    <row r="3553">
      <c r="A3553" t="inlineStr">
        <is>
          <t>202512</t>
        </is>
      </c>
      <c r="B3553" t="inlineStr">
        <is>
          <t>Ex_Integra</t>
        </is>
      </c>
      <c r="C3553" t="inlineStr">
        <is>
          <t>F2</t>
        </is>
      </c>
      <c r="D3553" t="inlineStr">
        <is>
          <t>IN-FONDO2</t>
        </is>
      </c>
      <c r="E3553" t="inlineStr">
        <is>
          <t>302011100001</t>
        </is>
      </c>
      <c r="F3553" t="inlineStr">
        <is>
          <t>PEP214001005</t>
        </is>
      </c>
      <c r="G3553" t="inlineStr">
        <is>
          <t>BU</t>
        </is>
      </c>
      <c r="H3553" t="inlineStr">
        <is>
          <t>Sector</t>
        </is>
      </c>
      <c r="I3553" t="inlineStr">
        <is>
          <t>Otros</t>
        </is>
      </c>
      <c r="J3553" t="inlineStr">
        <is>
          <t>MSCI</t>
        </is>
      </c>
      <c r="K3553" t="inlineStr"/>
      <c r="L3553" t="inlineStr">
        <is>
          <t>Alicorp</t>
        </is>
      </c>
      <c r="M3553" t="inlineStr">
        <is>
          <t>Alicorp</t>
        </is>
      </c>
      <c r="N3553" t="b">
        <v>0</v>
      </c>
      <c r="O3553" t="n">
        <v>36.6</v>
      </c>
      <c r="P3553" t="n">
        <v>2.161261413414914e-05</v>
      </c>
      <c r="Q3553" t="n">
        <v>0.3018161018934014</v>
      </c>
      <c r="R3553" t="n">
        <v>11.04646932929849</v>
      </c>
      <c r="S3553" t="n">
        <v>0.0007910216773098586</v>
      </c>
      <c r="T3553">
        <f>O3553*Q3553</f>
        <v/>
      </c>
      <c r="U3553">
        <f>O3553*P3553</f>
        <v/>
      </c>
    </row>
    <row r="3554">
      <c r="A3554" t="inlineStr">
        <is>
          <t>202512</t>
        </is>
      </c>
      <c r="B3554" t="inlineStr">
        <is>
          <t>Ex_Integra</t>
        </is>
      </c>
      <c r="C3554" t="inlineStr">
        <is>
          <t>F1</t>
        </is>
      </c>
      <c r="D3554" t="inlineStr">
        <is>
          <t>IN-FONDO1</t>
        </is>
      </c>
      <c r="E3554" t="inlineStr">
        <is>
          <t>302011100001</t>
        </is>
      </c>
      <c r="F3554" t="inlineStr">
        <is>
          <t>PEP214001005</t>
        </is>
      </c>
      <c r="G3554" t="inlineStr">
        <is>
          <t>BU</t>
        </is>
      </c>
      <c r="H3554" t="inlineStr">
        <is>
          <t>Sector</t>
        </is>
      </c>
      <c r="I3554" t="inlineStr">
        <is>
          <t>Otros</t>
        </is>
      </c>
      <c r="J3554" t="inlineStr">
        <is>
          <t>MSCI</t>
        </is>
      </c>
      <c r="K3554" t="inlineStr"/>
      <c r="L3554" t="inlineStr">
        <is>
          <t>Alicorp</t>
        </is>
      </c>
      <c r="M3554" t="inlineStr">
        <is>
          <t>Alicorp</t>
        </is>
      </c>
      <c r="N3554" t="b">
        <v>0</v>
      </c>
      <c r="O3554" t="n">
        <v>36.6</v>
      </c>
      <c r="P3554" t="n">
        <v>0.0001338340074591429</v>
      </c>
      <c r="Q3554" t="n">
        <v>0.4952584738019197</v>
      </c>
      <c r="R3554" t="n">
        <v>18.12646014115026</v>
      </c>
      <c r="S3554" t="n">
        <v>0.004898324673004628</v>
      </c>
      <c r="T3554">
        <f>O3554*Q3554</f>
        <v/>
      </c>
      <c r="U3554">
        <f>O3554*P3554</f>
        <v/>
      </c>
    </row>
    <row r="3555">
      <c r="A3555" t="inlineStr">
        <is>
          <t>202512</t>
        </is>
      </c>
      <c r="B3555" t="inlineStr">
        <is>
          <t>Ex_Integra</t>
        </is>
      </c>
      <c r="C3555" t="inlineStr">
        <is>
          <t>F3</t>
        </is>
      </c>
      <c r="D3555" t="inlineStr">
        <is>
          <t>IN-FONDO3</t>
        </is>
      </c>
      <c r="E3555" t="inlineStr">
        <is>
          <t>302011100001</t>
        </is>
      </c>
      <c r="F3555" t="inlineStr">
        <is>
          <t>PEP214001005</t>
        </is>
      </c>
      <c r="G3555" t="inlineStr">
        <is>
          <t>BU</t>
        </is>
      </c>
      <c r="H3555" t="inlineStr">
        <is>
          <t>Sector</t>
        </is>
      </c>
      <c r="I3555" t="inlineStr">
        <is>
          <t>Otros</t>
        </is>
      </c>
      <c r="J3555" t="inlineStr">
        <is>
          <t>MSCI</t>
        </is>
      </c>
      <c r="K3555" t="inlineStr"/>
      <c r="L3555" t="inlineStr">
        <is>
          <t>Alicorp</t>
        </is>
      </c>
      <c r="M3555" t="inlineStr">
        <is>
          <t>Alicorp</t>
        </is>
      </c>
      <c r="N3555" t="b">
        <v>0</v>
      </c>
      <c r="O3555" t="n">
        <v>36.6</v>
      </c>
      <c r="P3555" t="n">
        <v>0.0003479969365764162</v>
      </c>
      <c r="Q3555" t="n">
        <v>1.237090363151361</v>
      </c>
      <c r="R3555" t="n">
        <v>45.27750729133981</v>
      </c>
      <c r="S3555" t="n">
        <v>0.01273668787869683</v>
      </c>
      <c r="T3555">
        <f>O3555*Q3555</f>
        <v/>
      </c>
      <c r="U3555">
        <f>O3555*P3555</f>
        <v/>
      </c>
    </row>
    <row r="3556">
      <c r="A3556" t="inlineStr">
        <is>
          <t>202512</t>
        </is>
      </c>
      <c r="B3556" t="inlineStr">
        <is>
          <t>Ex_Integra</t>
        </is>
      </c>
      <c r="C3556" t="inlineStr">
        <is>
          <t>F2</t>
        </is>
      </c>
      <c r="D3556" t="inlineStr">
        <is>
          <t>IN-FONDO2</t>
        </is>
      </c>
      <c r="E3556" t="inlineStr">
        <is>
          <t>3021012171A1</t>
        </is>
      </c>
      <c r="F3556" t="inlineStr">
        <is>
          <t>PAL1801171A1</t>
        </is>
      </c>
      <c r="G3556" t="inlineStr">
        <is>
          <t>BU</t>
        </is>
      </c>
      <c r="H3556" t="inlineStr">
        <is>
          <t>Sector</t>
        </is>
      </c>
      <c r="I3556" t="inlineStr">
        <is>
          <t>Otros</t>
        </is>
      </c>
      <c r="J3556" t="inlineStr">
        <is>
          <t>MSCI</t>
        </is>
      </c>
      <c r="K3556" t="inlineStr"/>
      <c r="L3556" t="inlineStr">
        <is>
          <t>InRetail Peru</t>
        </is>
      </c>
      <c r="M3556" t="inlineStr">
        <is>
          <t>InRetail Peru</t>
        </is>
      </c>
      <c r="N3556" t="b">
        <v>0</v>
      </c>
      <c r="O3556" t="n">
        <v>21.25</v>
      </c>
      <c r="P3556" t="n">
        <v>0.0163860407768069</v>
      </c>
      <c r="Q3556" t="n">
        <v>228.8279854544713</v>
      </c>
      <c r="R3556" t="n">
        <v>4862.594690907516</v>
      </c>
      <c r="S3556" t="n">
        <v>0.3482033665071467</v>
      </c>
      <c r="T3556">
        <f>O3556*Q3556</f>
        <v/>
      </c>
      <c r="U3556">
        <f>O3556*P3556</f>
        <v/>
      </c>
    </row>
    <row r="3557">
      <c r="A3557" t="inlineStr">
        <is>
          <t>202512</t>
        </is>
      </c>
      <c r="B3557" t="inlineStr">
        <is>
          <t>Ex_Integra</t>
        </is>
      </c>
      <c r="C3557" t="inlineStr">
        <is>
          <t>F1</t>
        </is>
      </c>
      <c r="D3557" t="inlineStr">
        <is>
          <t>IN-FONDO1</t>
        </is>
      </c>
      <c r="E3557" t="inlineStr">
        <is>
          <t>3021012171A1</t>
        </is>
      </c>
      <c r="F3557" t="inlineStr">
        <is>
          <t>PAL1801171A1</t>
        </is>
      </c>
      <c r="G3557" t="inlineStr">
        <is>
          <t>BU</t>
        </is>
      </c>
      <c r="H3557" t="inlineStr">
        <is>
          <t>Sector</t>
        </is>
      </c>
      <c r="I3557" t="inlineStr">
        <is>
          <t>Otros</t>
        </is>
      </c>
      <c r="J3557" t="inlineStr">
        <is>
          <t>MSCI</t>
        </is>
      </c>
      <c r="K3557" t="inlineStr"/>
      <c r="L3557" t="inlineStr">
        <is>
          <t>InRetail Peru</t>
        </is>
      </c>
      <c r="M3557" t="inlineStr">
        <is>
          <t>InRetail Peru</t>
        </is>
      </c>
      <c r="N3557" t="b">
        <v>0</v>
      </c>
      <c r="O3557" t="n">
        <v>21.25</v>
      </c>
      <c r="P3557" t="n">
        <v>0.001797259414205388</v>
      </c>
      <c r="Q3557" t="n">
        <v>6.650835399793484</v>
      </c>
      <c r="R3557" t="n">
        <v>141.3302522456115</v>
      </c>
      <c r="S3557" t="n">
        <v>0.0381917625518645</v>
      </c>
      <c r="T3557">
        <f>O3557*Q3557</f>
        <v/>
      </c>
      <c r="U3557">
        <f>O3557*P3557</f>
        <v/>
      </c>
    </row>
    <row r="3558">
      <c r="A3558" t="inlineStr">
        <is>
          <t>202512</t>
        </is>
      </c>
      <c r="B3558" t="inlineStr">
        <is>
          <t>Ex_Integra</t>
        </is>
      </c>
      <c r="C3558" t="inlineStr">
        <is>
          <t>F3</t>
        </is>
      </c>
      <c r="D3558" t="inlineStr">
        <is>
          <t>IN-FONDO3</t>
        </is>
      </c>
      <c r="E3558" t="inlineStr">
        <is>
          <t>3021012171A1</t>
        </is>
      </c>
      <c r="F3558" t="inlineStr">
        <is>
          <t>PAL1801171A1</t>
        </is>
      </c>
      <c r="G3558" t="inlineStr">
        <is>
          <t>BU</t>
        </is>
      </c>
      <c r="H3558" t="inlineStr">
        <is>
          <t>Sector</t>
        </is>
      </c>
      <c r="I3558" t="inlineStr">
        <is>
          <t>Otros</t>
        </is>
      </c>
      <c r="J3558" t="inlineStr">
        <is>
          <t>MSCI</t>
        </is>
      </c>
      <c r="K3558" t="inlineStr"/>
      <c r="L3558" t="inlineStr">
        <is>
          <t>InRetail Peru</t>
        </is>
      </c>
      <c r="M3558" t="inlineStr">
        <is>
          <t>InRetail Peru</t>
        </is>
      </c>
      <c r="N3558" t="b">
        <v>0</v>
      </c>
      <c r="O3558" t="n">
        <v>21.25</v>
      </c>
      <c r="P3558" t="n">
        <v>0.02454665749759553</v>
      </c>
      <c r="Q3558" t="n">
        <v>87.26063435097051</v>
      </c>
      <c r="R3558" t="n">
        <v>1854.288479958123</v>
      </c>
      <c r="S3558" t="n">
        <v>0.521616471823905</v>
      </c>
      <c r="T3558">
        <f>O3558*Q3558</f>
        <v/>
      </c>
      <c r="U3558">
        <f>O3558*P3558</f>
        <v/>
      </c>
    </row>
    <row r="3559">
      <c r="A3559" t="inlineStr">
        <is>
          <t>202512</t>
        </is>
      </c>
      <c r="B3559" t="inlineStr">
        <is>
          <t>Ex_Integra</t>
        </is>
      </c>
      <c r="C3559" t="inlineStr">
        <is>
          <t>F2</t>
        </is>
      </c>
      <c r="D3559" t="inlineStr">
        <is>
          <t>IN-FONDO2</t>
        </is>
      </c>
      <c r="E3559" t="inlineStr">
        <is>
          <t>300013200002</t>
        </is>
      </c>
      <c r="F3559" t="inlineStr">
        <is>
          <t>PAL2400671A3</t>
        </is>
      </c>
      <c r="G3559" t="inlineStr">
        <is>
          <t>BU</t>
        </is>
      </c>
      <c r="H3559" t="inlineStr">
        <is>
          <t>Sector</t>
        </is>
      </c>
      <c r="I3559" t="inlineStr">
        <is>
          <t>Otros</t>
        </is>
      </c>
      <c r="J3559" t="inlineStr">
        <is>
          <t>MSCI</t>
        </is>
      </c>
      <c r="K3559" t="inlineStr"/>
      <c r="L3559" t="inlineStr">
        <is>
          <t>Intergroup</t>
        </is>
      </c>
      <c r="M3559" t="inlineStr">
        <is>
          <t>Intergroup</t>
        </is>
      </c>
      <c r="N3559" t="b">
        <v>0</v>
      </c>
      <c r="O3559" t="n">
        <v>0.71</v>
      </c>
      <c r="P3559" t="n">
        <v>0.01042347419911787</v>
      </c>
      <c r="Q3559" t="n">
        <v>145.5618617644862</v>
      </c>
      <c r="R3559" t="n">
        <v>103.3489218527852</v>
      </c>
      <c r="S3559" t="n">
        <v>0.007400666681373685</v>
      </c>
      <c r="T3559">
        <f>O3559*Q3559</f>
        <v/>
      </c>
      <c r="U3559">
        <f>O3559*P3559</f>
        <v/>
      </c>
    </row>
    <row r="3560">
      <c r="A3560" t="inlineStr">
        <is>
          <t>202512</t>
        </is>
      </c>
      <c r="B3560" t="inlineStr">
        <is>
          <t>Ex_Integra</t>
        </is>
      </c>
      <c r="C3560" t="inlineStr">
        <is>
          <t>F3</t>
        </is>
      </c>
      <c r="D3560" t="inlineStr">
        <is>
          <t>IN-FONDO3</t>
        </is>
      </c>
      <c r="E3560" t="inlineStr">
        <is>
          <t>300013200002</t>
        </is>
      </c>
      <c r="F3560" t="inlineStr">
        <is>
          <t>PAL2400671A3</t>
        </is>
      </c>
      <c r="G3560" t="inlineStr">
        <is>
          <t>BU</t>
        </is>
      </c>
      <c r="H3560" t="inlineStr">
        <is>
          <t>Sector</t>
        </is>
      </c>
      <c r="I3560" t="inlineStr">
        <is>
          <t>Otros</t>
        </is>
      </c>
      <c r="J3560" t="inlineStr">
        <is>
          <t>MSCI</t>
        </is>
      </c>
      <c r="K3560" t="inlineStr"/>
      <c r="L3560" t="inlineStr">
        <is>
          <t>Intergroup</t>
        </is>
      </c>
      <c r="M3560" t="inlineStr">
        <is>
          <t>Intergroup</t>
        </is>
      </c>
      <c r="N3560" t="b">
        <v>0</v>
      </c>
      <c r="O3560" t="n">
        <v>0.71</v>
      </c>
      <c r="P3560" t="n">
        <v>0.003970355225734681</v>
      </c>
      <c r="Q3560" t="n">
        <v>14.11417076358507</v>
      </c>
      <c r="R3560" t="n">
        <v>10.02106124214539</v>
      </c>
      <c r="S3560" t="n">
        <v>0.002818952210271623</v>
      </c>
      <c r="T3560">
        <f>O3560*Q3560</f>
        <v/>
      </c>
      <c r="U3560">
        <f>O3560*P3560</f>
        <v/>
      </c>
    </row>
    <row r="3561">
      <c r="A3561" t="inlineStr">
        <is>
          <t>202512</t>
        </is>
      </c>
      <c r="B3561" t="inlineStr">
        <is>
          <t>Ex_Integra</t>
        </is>
      </c>
      <c r="C3561" t="inlineStr">
        <is>
          <t>F1</t>
        </is>
      </c>
      <c r="D3561" t="inlineStr">
        <is>
          <t>IN-FONDO1</t>
        </is>
      </c>
      <c r="E3561" t="inlineStr">
        <is>
          <t>300013200002</t>
        </is>
      </c>
      <c r="F3561" t="inlineStr">
        <is>
          <t>PAL2400671A3</t>
        </is>
      </c>
      <c r="G3561" t="inlineStr">
        <is>
          <t>BU</t>
        </is>
      </c>
      <c r="H3561" t="inlineStr">
        <is>
          <t>Sector</t>
        </is>
      </c>
      <c r="I3561" t="inlineStr">
        <is>
          <t>Otros</t>
        </is>
      </c>
      <c r="J3561" t="inlineStr">
        <is>
          <t>MSCI</t>
        </is>
      </c>
      <c r="K3561" t="inlineStr"/>
      <c r="L3561" t="inlineStr">
        <is>
          <t>Intergroup</t>
        </is>
      </c>
      <c r="M3561" t="inlineStr">
        <is>
          <t>Intergroup</t>
        </is>
      </c>
      <c r="N3561" t="b">
        <v>0</v>
      </c>
      <c r="O3561" t="n">
        <v>0.71</v>
      </c>
      <c r="P3561" t="n">
        <v>0.0008726567470875863</v>
      </c>
      <c r="Q3561" t="n">
        <v>3.229303649503927</v>
      </c>
      <c r="R3561" t="n">
        <v>2.292805591147788</v>
      </c>
      <c r="S3561" t="n">
        <v>0.0006195862904321862</v>
      </c>
      <c r="T3561">
        <f>O3561*Q3561</f>
        <v/>
      </c>
      <c r="U3561">
        <f>O3561*P3561</f>
        <v/>
      </c>
    </row>
    <row r="3562">
      <c r="A3562" t="inlineStr">
        <is>
          <t>202512</t>
        </is>
      </c>
      <c r="B3562" t="inlineStr">
        <is>
          <t>Ex_Integra</t>
        </is>
      </c>
      <c r="C3562" t="inlineStr">
        <is>
          <t>F2</t>
        </is>
      </c>
      <c r="D3562" t="inlineStr">
        <is>
          <t>IN-FONDO2</t>
        </is>
      </c>
      <c r="E3562" t="inlineStr">
        <is>
          <t>302012200001</t>
        </is>
      </c>
      <c r="F3562" t="inlineStr">
        <is>
          <t>BMG2519Y1084</t>
        </is>
      </c>
      <c r="G3562" t="inlineStr">
        <is>
          <t>BU</t>
        </is>
      </c>
      <c r="H3562" t="inlineStr">
        <is>
          <t>Sector</t>
        </is>
      </c>
      <c r="I3562" t="inlineStr">
        <is>
          <t>Otros</t>
        </is>
      </c>
      <c r="J3562" t="inlineStr">
        <is>
          <t>MSCI</t>
        </is>
      </c>
      <c r="K3562" t="inlineStr"/>
      <c r="L3562" t="inlineStr">
        <is>
          <t>Credicorp*</t>
        </is>
      </c>
      <c r="M3562" t="inlineStr">
        <is>
          <t>Credicorp</t>
        </is>
      </c>
      <c r="N3562" t="b">
        <v>0</v>
      </c>
      <c r="O3562" t="n">
        <v>0.73</v>
      </c>
      <c r="P3562" t="n">
        <v>0.0424376573676099</v>
      </c>
      <c r="Q3562" t="n">
        <v>592.6339239056632</v>
      </c>
      <c r="R3562" t="n">
        <v>432.6227644511341</v>
      </c>
      <c r="S3562" t="n">
        <v>0.03097948987835523</v>
      </c>
      <c r="T3562">
        <f>O3562*Q3562</f>
        <v/>
      </c>
      <c r="U3562">
        <f>O3562*P3562</f>
        <v/>
      </c>
    </row>
    <row r="3563">
      <c r="A3563" t="inlineStr">
        <is>
          <t>202512</t>
        </is>
      </c>
      <c r="B3563" t="inlineStr">
        <is>
          <t>Ex_Integra</t>
        </is>
      </c>
      <c r="C3563" t="inlineStr">
        <is>
          <t>F3</t>
        </is>
      </c>
      <c r="D3563" t="inlineStr">
        <is>
          <t>IN-FONDO3</t>
        </is>
      </c>
      <c r="E3563" t="inlineStr">
        <is>
          <t>302012200001</t>
        </is>
      </c>
      <c r="F3563" t="inlineStr">
        <is>
          <t>BMG2519Y1084</t>
        </is>
      </c>
      <c r="G3563" t="inlineStr">
        <is>
          <t>BU</t>
        </is>
      </c>
      <c r="H3563" t="inlineStr">
        <is>
          <t>Sector</t>
        </is>
      </c>
      <c r="I3563" t="inlineStr">
        <is>
          <t>Otros</t>
        </is>
      </c>
      <c r="J3563" t="inlineStr">
        <is>
          <t>MSCI</t>
        </is>
      </c>
      <c r="K3563" t="inlineStr"/>
      <c r="L3563" t="inlineStr">
        <is>
          <t>Credicorp*</t>
        </is>
      </c>
      <c r="M3563" t="inlineStr">
        <is>
          <t>Credicorp</t>
        </is>
      </c>
      <c r="N3563" t="b">
        <v>0</v>
      </c>
      <c r="O3563" t="n">
        <v>0.73</v>
      </c>
      <c r="P3563" t="n">
        <v>0.05583636622390446</v>
      </c>
      <c r="Q3563" t="n">
        <v>198.4920650409643</v>
      </c>
      <c r="R3563" t="n">
        <v>144.8992074799039</v>
      </c>
      <c r="S3563" t="n">
        <v>0.04076054734345025</v>
      </c>
      <c r="T3563">
        <f>O3563*Q3563</f>
        <v/>
      </c>
      <c r="U3563">
        <f>O3563*P3563</f>
        <v/>
      </c>
    </row>
    <row r="3564">
      <c r="A3564" t="inlineStr">
        <is>
          <t>202512</t>
        </is>
      </c>
      <c r="B3564" t="inlineStr">
        <is>
          <t>Ex_Integra</t>
        </is>
      </c>
      <c r="C3564" t="inlineStr">
        <is>
          <t>F1</t>
        </is>
      </c>
      <c r="D3564" t="inlineStr">
        <is>
          <t>IN-FONDO1</t>
        </is>
      </c>
      <c r="E3564" t="inlineStr">
        <is>
          <t>302012200001</t>
        </is>
      </c>
      <c r="F3564" t="inlineStr">
        <is>
          <t>BMG2519Y1084</t>
        </is>
      </c>
      <c r="G3564" t="inlineStr">
        <is>
          <t>BU</t>
        </is>
      </c>
      <c r="H3564" t="inlineStr">
        <is>
          <t>Sector</t>
        </is>
      </c>
      <c r="I3564" t="inlineStr">
        <is>
          <t>Otros</t>
        </is>
      </c>
      <c r="J3564" t="inlineStr">
        <is>
          <t>MSCI</t>
        </is>
      </c>
      <c r="K3564" t="inlineStr"/>
      <c r="L3564" t="inlineStr">
        <is>
          <t>Credicorp*</t>
        </is>
      </c>
      <c r="M3564" t="inlineStr">
        <is>
          <t>Credicorp</t>
        </is>
      </c>
      <c r="N3564" t="b">
        <v>0</v>
      </c>
      <c r="O3564" t="n">
        <v>0.73</v>
      </c>
      <c r="P3564" t="n">
        <v>0.005082335177050329</v>
      </c>
      <c r="Q3564" t="n">
        <v>18.80739888853864</v>
      </c>
      <c r="R3564" t="n">
        <v>13.7294011886332</v>
      </c>
      <c r="S3564" t="n">
        <v>0.00371010467924674</v>
      </c>
      <c r="T3564">
        <f>O3564*Q3564</f>
        <v/>
      </c>
      <c r="U3564">
        <f>O3564*P3564</f>
        <v/>
      </c>
    </row>
    <row r="3565">
      <c r="A3565" t="inlineStr">
        <is>
          <t>202512</t>
        </is>
      </c>
      <c r="B3565" t="inlineStr">
        <is>
          <t>Ex_Integra</t>
        </is>
      </c>
      <c r="C3565" t="inlineStr">
        <is>
          <t>F3</t>
        </is>
      </c>
      <c r="D3565" t="inlineStr">
        <is>
          <t>IN-FONDO3</t>
        </is>
      </c>
      <c r="E3565" t="inlineStr">
        <is>
          <t>302029100001</t>
        </is>
      </c>
      <c r="F3565" t="inlineStr">
        <is>
          <t>PEP736581005</t>
        </is>
      </c>
      <c r="G3565" t="inlineStr">
        <is>
          <t>BU</t>
        </is>
      </c>
      <c r="H3565" t="inlineStr">
        <is>
          <t>Sector</t>
        </is>
      </c>
      <c r="I3565" t="inlineStr">
        <is>
          <t>Otros</t>
        </is>
      </c>
      <c r="J3565" t="inlineStr">
        <is>
          <t>MSCI</t>
        </is>
      </c>
      <c r="K3565" t="inlineStr"/>
      <c r="L3565" t="inlineStr">
        <is>
          <t>Aenza</t>
        </is>
      </c>
      <c r="M3565" t="inlineStr">
        <is>
          <t>Aenza</t>
        </is>
      </c>
      <c r="N3565" t="b">
        <v>0</v>
      </c>
      <c r="O3565" t="n">
        <v>128.26</v>
      </c>
      <c r="P3565" t="n">
        <v>0.01068356448242184</v>
      </c>
      <c r="Q3565" t="n">
        <v>37.97888221469449</v>
      </c>
      <c r="R3565" t="n">
        <v>4871.171432856714</v>
      </c>
      <c r="S3565" t="n">
        <v>1.370273980515426</v>
      </c>
      <c r="T3565">
        <f>O3565*Q3565</f>
        <v/>
      </c>
      <c r="U3565">
        <f>O3565*P3565</f>
        <v/>
      </c>
    </row>
    <row r="3566">
      <c r="A3566" t="inlineStr">
        <is>
          <t>202512</t>
        </is>
      </c>
      <c r="B3566" t="inlineStr">
        <is>
          <t>Ex_Integra</t>
        </is>
      </c>
      <c r="C3566" t="inlineStr">
        <is>
          <t>F1</t>
        </is>
      </c>
      <c r="D3566" t="inlineStr">
        <is>
          <t>IN-FONDO1</t>
        </is>
      </c>
      <c r="E3566" t="inlineStr">
        <is>
          <t>302029100001</t>
        </is>
      </c>
      <c r="F3566" t="inlineStr">
        <is>
          <t>PEP736581005</t>
        </is>
      </c>
      <c r="G3566" t="inlineStr">
        <is>
          <t>BU</t>
        </is>
      </c>
      <c r="H3566" t="inlineStr">
        <is>
          <t>Sector</t>
        </is>
      </c>
      <c r="I3566" t="inlineStr">
        <is>
          <t>Otros</t>
        </is>
      </c>
      <c r="J3566" t="inlineStr">
        <is>
          <t>MSCI</t>
        </is>
      </c>
      <c r="K3566" t="inlineStr"/>
      <c r="L3566" t="inlineStr">
        <is>
          <t>Aenza</t>
        </is>
      </c>
      <c r="M3566" t="inlineStr">
        <is>
          <t>Aenza</t>
        </is>
      </c>
      <c r="N3566" t="b">
        <v>0</v>
      </c>
      <c r="O3566" t="n">
        <v>128.26</v>
      </c>
      <c r="P3566" t="n">
        <v>0.0006197235092315153</v>
      </c>
      <c r="Q3566" t="n">
        <v>2.293313375188801</v>
      </c>
      <c r="R3566" t="n">
        <v>294.1403735017157</v>
      </c>
      <c r="S3566" t="n">
        <v>0.07948573729403415</v>
      </c>
      <c r="T3566">
        <f>O3566*Q3566</f>
        <v/>
      </c>
      <c r="U3566">
        <f>O3566*P3566</f>
        <v/>
      </c>
    </row>
    <row r="3567">
      <c r="A3567" t="inlineStr">
        <is>
          <t>202512</t>
        </is>
      </c>
      <c r="B3567" t="inlineStr">
        <is>
          <t>Ex_Integra</t>
        </is>
      </c>
      <c r="C3567" t="inlineStr">
        <is>
          <t>F2</t>
        </is>
      </c>
      <c r="D3567" t="inlineStr">
        <is>
          <t>IN-FONDO2</t>
        </is>
      </c>
      <c r="E3567" t="inlineStr">
        <is>
          <t>302029100001</t>
        </is>
      </c>
      <c r="F3567" t="inlineStr">
        <is>
          <t>PEP736581005</t>
        </is>
      </c>
      <c r="G3567" t="inlineStr">
        <is>
          <t>BU</t>
        </is>
      </c>
      <c r="H3567" t="inlineStr">
        <is>
          <t>Sector</t>
        </is>
      </c>
      <c r="I3567" t="inlineStr">
        <is>
          <t>Otros</t>
        </is>
      </c>
      <c r="J3567" t="inlineStr">
        <is>
          <t>MSCI</t>
        </is>
      </c>
      <c r="K3567" t="inlineStr"/>
      <c r="L3567" t="inlineStr">
        <is>
          <t>Aenza</t>
        </is>
      </c>
      <c r="M3567" t="inlineStr">
        <is>
          <t>Aenza</t>
        </is>
      </c>
      <c r="N3567" t="b">
        <v>0</v>
      </c>
      <c r="O3567" t="n">
        <v>128.26</v>
      </c>
      <c r="P3567" t="n">
        <v>0.001576086941040953</v>
      </c>
      <c r="Q3567" t="n">
        <v>22.00975846038268</v>
      </c>
      <c r="R3567" t="n">
        <v>2822.971620128683</v>
      </c>
      <c r="S3567" t="n">
        <v>0.2021489110579126</v>
      </c>
      <c r="T3567">
        <f>O3567*Q3567</f>
        <v/>
      </c>
      <c r="U3567">
        <f>O3567*P3567</f>
        <v/>
      </c>
    </row>
    <row r="3568">
      <c r="A3568" t="inlineStr">
        <is>
          <t>202512</t>
        </is>
      </c>
      <c r="B3568" t="inlineStr">
        <is>
          <t>Ex_Integra</t>
        </is>
      </c>
      <c r="C3568" t="inlineStr">
        <is>
          <t>F2</t>
        </is>
      </c>
      <c r="D3568" t="inlineStr">
        <is>
          <t>IN-FONDO2</t>
        </is>
      </c>
      <c r="E3568" t="inlineStr">
        <is>
          <t>302107100001</t>
        </is>
      </c>
      <c r="F3568" t="inlineStr">
        <is>
          <t>PEP736001004</t>
        </is>
      </c>
      <c r="G3568" t="inlineStr">
        <is>
          <t>BU</t>
        </is>
      </c>
      <c r="H3568" t="inlineStr">
        <is>
          <t>Sector</t>
        </is>
      </c>
      <c r="I3568" t="inlineStr">
        <is>
          <t>Otros</t>
        </is>
      </c>
      <c r="J3568" t="inlineStr">
        <is>
          <t>MSCI</t>
        </is>
      </c>
      <c r="K3568" t="inlineStr"/>
      <c r="L3568" t="inlineStr">
        <is>
          <t>Ferreyros</t>
        </is>
      </c>
      <c r="M3568" t="inlineStr">
        <is>
          <t>Ferreyros</t>
        </is>
      </c>
      <c r="N3568" t="b">
        <v>0</v>
      </c>
      <c r="O3568" t="n">
        <v>7.95</v>
      </c>
      <c r="P3568" t="n">
        <v>0.01156787821649499</v>
      </c>
      <c r="Q3568" t="n">
        <v>161.5432491788925</v>
      </c>
      <c r="R3568" t="n">
        <v>1284.268830972195</v>
      </c>
      <c r="S3568" t="n">
        <v>0.09196463182113515</v>
      </c>
      <c r="T3568">
        <f>O3568*Q3568</f>
        <v/>
      </c>
      <c r="U3568">
        <f>O3568*P3568</f>
        <v/>
      </c>
    </row>
    <row r="3569">
      <c r="A3569" t="inlineStr">
        <is>
          <t>202512</t>
        </is>
      </c>
      <c r="B3569" t="inlineStr">
        <is>
          <t>Ex_Integra</t>
        </is>
      </c>
      <c r="C3569" t="inlineStr">
        <is>
          <t>F1</t>
        </is>
      </c>
      <c r="D3569" t="inlineStr">
        <is>
          <t>IN-FONDO1</t>
        </is>
      </c>
      <c r="E3569" t="inlineStr">
        <is>
          <t>302107100001</t>
        </is>
      </c>
      <c r="F3569" t="inlineStr">
        <is>
          <t>PEP736001004</t>
        </is>
      </c>
      <c r="G3569" t="inlineStr">
        <is>
          <t>BU</t>
        </is>
      </c>
      <c r="H3569" t="inlineStr">
        <is>
          <t>Sector</t>
        </is>
      </c>
      <c r="I3569" t="inlineStr">
        <is>
          <t>Otros</t>
        </is>
      </c>
      <c r="J3569" t="inlineStr">
        <is>
          <t>MSCI</t>
        </is>
      </c>
      <c r="K3569" t="inlineStr"/>
      <c r="L3569" t="inlineStr">
        <is>
          <t>Ferreyros</t>
        </is>
      </c>
      <c r="M3569" t="inlineStr">
        <is>
          <t>Ferreyros</t>
        </is>
      </c>
      <c r="N3569" t="b">
        <v>0</v>
      </c>
      <c r="O3569" t="n">
        <v>7.95</v>
      </c>
      <c r="P3569" t="n">
        <v>0.007048154832230567</v>
      </c>
      <c r="Q3569" t="n">
        <v>26.08199867582812</v>
      </c>
      <c r="R3569" t="n">
        <v>207.3518894728336</v>
      </c>
      <c r="S3569" t="n">
        <v>0.056032830916233</v>
      </c>
      <c r="T3569">
        <f>O3569*Q3569</f>
        <v/>
      </c>
      <c r="U3569">
        <f>O3569*P3569</f>
        <v/>
      </c>
    </row>
    <row r="3570">
      <c r="A3570" t="inlineStr">
        <is>
          <t>202512</t>
        </is>
      </c>
      <c r="B3570" t="inlineStr">
        <is>
          <t>Ex_Integra</t>
        </is>
      </c>
      <c r="C3570" t="inlineStr">
        <is>
          <t>F3</t>
        </is>
      </c>
      <c r="D3570" t="inlineStr">
        <is>
          <t>IN-FONDO3</t>
        </is>
      </c>
      <c r="E3570" t="inlineStr">
        <is>
          <t>302107100001</t>
        </is>
      </c>
      <c r="F3570" t="inlineStr">
        <is>
          <t>PEP736001004</t>
        </is>
      </c>
      <c r="G3570" t="inlineStr">
        <is>
          <t>BU</t>
        </is>
      </c>
      <c r="H3570" t="inlineStr">
        <is>
          <t>Sector</t>
        </is>
      </c>
      <c r="I3570" t="inlineStr">
        <is>
          <t>Otros</t>
        </is>
      </c>
      <c r="J3570" t="inlineStr">
        <is>
          <t>MSCI</t>
        </is>
      </c>
      <c r="K3570" t="inlineStr"/>
      <c r="L3570" t="inlineStr">
        <is>
          <t>Ferreyros</t>
        </is>
      </c>
      <c r="M3570" t="inlineStr">
        <is>
          <t>Ferreyros</t>
        </is>
      </c>
      <c r="N3570" t="b">
        <v>0</v>
      </c>
      <c r="O3570" t="n">
        <v>7.95</v>
      </c>
      <c r="P3570" t="n">
        <v>0.02769923360564779</v>
      </c>
      <c r="Q3570" t="n">
        <v>98.46769140365889</v>
      </c>
      <c r="R3570" t="n">
        <v>782.8181466590881</v>
      </c>
      <c r="S3570" t="n">
        <v>0.2202089071649</v>
      </c>
      <c r="T3570">
        <f>O3570*Q3570</f>
        <v/>
      </c>
      <c r="U3570">
        <f>O3570*P3570</f>
        <v/>
      </c>
    </row>
    <row r="3571">
      <c r="A3571" t="inlineStr">
        <is>
          <t>202512</t>
        </is>
      </c>
      <c r="B3571" t="inlineStr">
        <is>
          <t>Ex_Integra</t>
        </is>
      </c>
      <c r="C3571" t="inlineStr">
        <is>
          <t>F1</t>
        </is>
      </c>
      <c r="D3571" t="inlineStr">
        <is>
          <t>IN-FONDO1</t>
        </is>
      </c>
      <c r="E3571" t="inlineStr">
        <is>
          <t>5270772F2269</t>
        </is>
      </c>
      <c r="F3571" t="inlineStr">
        <is>
          <t>LU0727122698</t>
        </is>
      </c>
      <c r="G3571" t="inlineStr">
        <is>
          <t>TD</t>
        </is>
      </c>
      <c r="H3571" t="inlineStr">
        <is>
          <t>Sector</t>
        </is>
      </c>
      <c r="I3571" t="inlineStr">
        <is>
          <t>RF</t>
        </is>
      </c>
      <c r="J3571" t="inlineStr">
        <is>
          <t>MSCI</t>
        </is>
      </c>
      <c r="K3571" t="inlineStr"/>
      <c r="L3571" t="inlineStr">
        <is>
          <t>Franklin Templeton - Global Convertibles</t>
        </is>
      </c>
      <c r="M3571" t="inlineStr">
        <is>
          <t>Franklin Templeton - Global Convertibles</t>
        </is>
      </c>
      <c r="N3571" t="b">
        <v>0</v>
      </c>
      <c r="O3571" t="n">
        <v>51.36642474</v>
      </c>
      <c r="P3571" t="n">
        <v>0.001478907413707353</v>
      </c>
      <c r="Q3571" t="n">
        <v>5.472760193859165</v>
      </c>
      <c r="R3571" t="n">
        <v>281.1161246179346</v>
      </c>
      <c r="S3571" t="n">
        <v>0.07596618636362677</v>
      </c>
      <c r="T3571">
        <f>O3571*Q3571</f>
        <v/>
      </c>
      <c r="U3571">
        <f>O3571*P3571</f>
        <v/>
      </c>
    </row>
    <row r="3572">
      <c r="A3572" t="inlineStr">
        <is>
          <t>202512</t>
        </is>
      </c>
      <c r="B3572" t="inlineStr">
        <is>
          <t>Ex_Integra</t>
        </is>
      </c>
      <c r="C3572" t="inlineStr">
        <is>
          <t>F2</t>
        </is>
      </c>
      <c r="D3572" t="inlineStr">
        <is>
          <t>IN-FONDO2</t>
        </is>
      </c>
      <c r="E3572" t="inlineStr">
        <is>
          <t>5270772F2269</t>
        </is>
      </c>
      <c r="F3572" t="inlineStr">
        <is>
          <t>LU0727122698</t>
        </is>
      </c>
      <c r="G3572" t="inlineStr">
        <is>
          <t>TD</t>
        </is>
      </c>
      <c r="H3572" t="inlineStr">
        <is>
          <t>Sector</t>
        </is>
      </c>
      <c r="I3572" t="inlineStr">
        <is>
          <t>RF</t>
        </is>
      </c>
      <c r="J3572" t="inlineStr">
        <is>
          <t>MSCI</t>
        </is>
      </c>
      <c r="K3572" t="inlineStr"/>
      <c r="L3572" t="inlineStr">
        <is>
          <t>Franklin Templeton - Global Convertibles</t>
        </is>
      </c>
      <c r="M3572" t="inlineStr">
        <is>
          <t>Franklin Templeton - Global Convertibles</t>
        </is>
      </c>
      <c r="N3572" t="b">
        <v>0</v>
      </c>
      <c r="O3572" t="n">
        <v>51.36642474</v>
      </c>
      <c r="P3572" t="n">
        <v>0.0006567732352949164</v>
      </c>
      <c r="Q3572" t="n">
        <v>9.171715021341317</v>
      </c>
      <c r="R3572" t="n">
        <v>471.1182093804562</v>
      </c>
      <c r="S3572" t="n">
        <v>0.03373609296202264</v>
      </c>
      <c r="T3572">
        <f>O3572*Q3572</f>
        <v/>
      </c>
      <c r="U3572">
        <f>O3572*P3572</f>
        <v/>
      </c>
    </row>
    <row r="3573">
      <c r="A3573" t="inlineStr">
        <is>
          <t>202512</t>
        </is>
      </c>
      <c r="B3573" t="inlineStr">
        <is>
          <t>Ex_Integra</t>
        </is>
      </c>
      <c r="C3573" t="inlineStr">
        <is>
          <t>F2</t>
        </is>
      </c>
      <c r="D3573" t="inlineStr">
        <is>
          <t>IN-FONDO2</t>
        </is>
      </c>
      <c r="E3573" t="inlineStr">
        <is>
          <t>5271112EG102</t>
        </is>
      </c>
      <c r="F3573" t="inlineStr">
        <is>
          <t>US46435G1022</t>
        </is>
      </c>
      <c r="G3573" t="inlineStr">
        <is>
          <t>TD</t>
        </is>
      </c>
      <c r="H3573" t="inlineStr">
        <is>
          <t>Sector</t>
        </is>
      </c>
      <c r="I3573" t="inlineStr">
        <is>
          <t>RF</t>
        </is>
      </c>
      <c r="J3573" t="inlineStr">
        <is>
          <t>MSCI</t>
        </is>
      </c>
      <c r="K3573" t="inlineStr"/>
      <c r="L3573" t="inlineStr">
        <is>
          <t>BlackRock - iShares Convertible Bond ETF</t>
        </is>
      </c>
      <c r="M3573" t="inlineStr">
        <is>
          <t>BlackRock - iShares Convertible Bond ETF</t>
        </is>
      </c>
      <c r="N3573" t="b">
        <v>0</v>
      </c>
      <c r="O3573" t="n">
        <v>55.558979</v>
      </c>
      <c r="P3573" t="n">
        <v>0.003759501867967897</v>
      </c>
      <c r="Q3573" t="n">
        <v>52.5007383099565</v>
      </c>
      <c r="R3573" t="n">
        <v>2916.887417247369</v>
      </c>
      <c r="S3573" t="n">
        <v>0.2088740853328891</v>
      </c>
      <c r="T3573">
        <f>O3573*Q3573</f>
        <v/>
      </c>
      <c r="U3573">
        <f>O3573*P3573</f>
        <v/>
      </c>
    </row>
    <row r="3574">
      <c r="A3574" t="inlineStr">
        <is>
          <t>202512</t>
        </is>
      </c>
      <c r="B3574" t="inlineStr">
        <is>
          <t>Ex_Integra</t>
        </is>
      </c>
      <c r="C3574" t="inlineStr">
        <is>
          <t>F1</t>
        </is>
      </c>
      <c r="D3574" t="inlineStr">
        <is>
          <t>IN-FONDO1</t>
        </is>
      </c>
      <c r="E3574" t="inlineStr">
        <is>
          <t>5271112EG102</t>
        </is>
      </c>
      <c r="F3574" t="inlineStr">
        <is>
          <t>US46435G1022</t>
        </is>
      </c>
      <c r="G3574" t="inlineStr">
        <is>
          <t>TD</t>
        </is>
      </c>
      <c r="H3574" t="inlineStr">
        <is>
          <t>Sector</t>
        </is>
      </c>
      <c r="I3574" t="inlineStr">
        <is>
          <t>RF</t>
        </is>
      </c>
      <c r="J3574" t="inlineStr">
        <is>
          <t>MSCI</t>
        </is>
      </c>
      <c r="K3574" t="inlineStr"/>
      <c r="L3574" t="inlineStr">
        <is>
          <t>BlackRock - iShares Convertible Bond ETF</t>
        </is>
      </c>
      <c r="M3574" t="inlineStr">
        <is>
          <t>BlackRock - iShares Convertible Bond ETF</t>
        </is>
      </c>
      <c r="N3574" t="b">
        <v>0</v>
      </c>
      <c r="O3574" t="n">
        <v>55.558979</v>
      </c>
      <c r="P3574" t="n">
        <v>0.0176786856118415</v>
      </c>
      <c r="Q3574" t="n">
        <v>65.42073290017474</v>
      </c>
      <c r="R3574" t="n">
        <v>3634.709125365418</v>
      </c>
      <c r="S3574" t="n">
        <v>0.9822097226559043</v>
      </c>
      <c r="T3574">
        <f>O3574*Q3574</f>
        <v/>
      </c>
      <c r="U3574">
        <f>O3574*P3574</f>
        <v/>
      </c>
    </row>
    <row r="3575">
      <c r="A3575" t="inlineStr">
        <is>
          <t>202512</t>
        </is>
      </c>
      <c r="B3575" t="inlineStr">
        <is>
          <t>Ex_Integra</t>
        </is>
      </c>
      <c r="C3575" t="inlineStr">
        <is>
          <t>F3</t>
        </is>
      </c>
      <c r="D3575" t="inlineStr">
        <is>
          <t>IN-FONDO3</t>
        </is>
      </c>
      <c r="E3575" t="inlineStr">
        <is>
          <t>5271112EG102</t>
        </is>
      </c>
      <c r="F3575" t="inlineStr">
        <is>
          <t>US46435G1022</t>
        </is>
      </c>
      <c r="G3575" t="inlineStr">
        <is>
          <t>TD</t>
        </is>
      </c>
      <c r="H3575" t="inlineStr">
        <is>
          <t>Sector</t>
        </is>
      </c>
      <c r="I3575" t="inlineStr">
        <is>
          <t>RF</t>
        </is>
      </c>
      <c r="J3575" t="inlineStr">
        <is>
          <t>MSCI</t>
        </is>
      </c>
      <c r="K3575" t="inlineStr"/>
      <c r="L3575" t="inlineStr">
        <is>
          <t>BlackRock - iShares Convertible Bond ETF</t>
        </is>
      </c>
      <c r="M3575" t="inlineStr">
        <is>
          <t>BlackRock - iShares Convertible Bond ETF</t>
        </is>
      </c>
      <c r="N3575" t="b">
        <v>0</v>
      </c>
      <c r="O3575" t="n">
        <v>55.558979</v>
      </c>
      <c r="P3575" t="n">
        <v>0.007139721105329472</v>
      </c>
      <c r="Q3575" t="n">
        <v>25.38091358471473</v>
      </c>
      <c r="R3575" t="n">
        <v>1410.137644853981</v>
      </c>
      <c r="S3575" t="n">
        <v>0.3966756149568569</v>
      </c>
      <c r="T3575">
        <f>O3575*Q3575</f>
        <v/>
      </c>
      <c r="U3575">
        <f>O3575*P3575</f>
        <v/>
      </c>
    </row>
    <row r="3576">
      <c r="A3576" t="inlineStr">
        <is>
          <t>202512</t>
        </is>
      </c>
      <c r="B3576" t="inlineStr">
        <is>
          <t>Ex_Integra</t>
        </is>
      </c>
      <c r="C3576" t="inlineStr">
        <is>
          <t>F2</t>
        </is>
      </c>
      <c r="D3576" t="inlineStr">
        <is>
          <t>IN-FONDO2</t>
        </is>
      </c>
      <c r="E3576" t="inlineStr">
        <is>
          <t>5274492F8555</t>
        </is>
      </c>
      <c r="F3576" t="inlineStr">
        <is>
          <t>FR0013185550</t>
        </is>
      </c>
      <c r="G3576" t="inlineStr">
        <is>
          <t>TD</t>
        </is>
      </c>
      <c r="H3576" t="inlineStr">
        <is>
          <t>Sector</t>
        </is>
      </c>
      <c r="I3576" t="inlineStr">
        <is>
          <t>RF</t>
        </is>
      </c>
      <c r="J3576" t="inlineStr">
        <is>
          <t>MSCI</t>
        </is>
      </c>
      <c r="K3576" t="inlineStr"/>
      <c r="L3576" t="inlineStr">
        <is>
          <t>Lazard - Convertible Global Fund</t>
        </is>
      </c>
      <c r="M3576" t="inlineStr">
        <is>
          <t>Lazard - Convertible Global Fund</t>
        </is>
      </c>
      <c r="N3576" t="b">
        <v>0</v>
      </c>
      <c r="O3576" t="n">
        <v>70.16957705999999</v>
      </c>
      <c r="P3576" t="n">
        <v>0.0009482541255405581</v>
      </c>
      <c r="Q3576" t="n">
        <v>13.24219097229788</v>
      </c>
      <c r="R3576" t="n">
        <v>929.1989398738921</v>
      </c>
      <c r="S3576" t="n">
        <v>0.0665385909345811</v>
      </c>
      <c r="T3576">
        <f>O3576*Q3576</f>
        <v/>
      </c>
      <c r="U3576">
        <f>O3576*P3576</f>
        <v/>
      </c>
    </row>
    <row r="3577">
      <c r="A3577" t="inlineStr">
        <is>
          <t>202512</t>
        </is>
      </c>
      <c r="B3577" t="inlineStr">
        <is>
          <t>Ex_Integra</t>
        </is>
      </c>
      <c r="C3577" t="inlineStr">
        <is>
          <t>F1</t>
        </is>
      </c>
      <c r="D3577" t="inlineStr">
        <is>
          <t>IN-FONDO1</t>
        </is>
      </c>
      <c r="E3577" t="inlineStr">
        <is>
          <t>5274492F8555</t>
        </is>
      </c>
      <c r="F3577" t="inlineStr">
        <is>
          <t>FR0013185550</t>
        </is>
      </c>
      <c r="G3577" t="inlineStr">
        <is>
          <t>TD</t>
        </is>
      </c>
      <c r="H3577" t="inlineStr">
        <is>
          <t>Sector</t>
        </is>
      </c>
      <c r="I3577" t="inlineStr">
        <is>
          <t>RF</t>
        </is>
      </c>
      <c r="J3577" t="inlineStr">
        <is>
          <t>MSCI</t>
        </is>
      </c>
      <c r="K3577" t="inlineStr"/>
      <c r="L3577" t="inlineStr">
        <is>
          <t>Lazard - Convertible Global Fund</t>
        </is>
      </c>
      <c r="M3577" t="inlineStr">
        <is>
          <t>Lazard - Convertible Global Fund</t>
        </is>
      </c>
      <c r="N3577" t="b">
        <v>0</v>
      </c>
      <c r="O3577" t="n">
        <v>70.16957705999999</v>
      </c>
      <c r="P3577" t="n">
        <v>0.0005813783451782405</v>
      </c>
      <c r="Q3577" t="n">
        <v>2.151415454120372</v>
      </c>
      <c r="R3577" t="n">
        <v>150.9639124959743</v>
      </c>
      <c r="S3577" t="n">
        <v>0.04079507259299982</v>
      </c>
      <c r="T3577">
        <f>O3577*Q3577</f>
        <v/>
      </c>
      <c r="U3577">
        <f>O3577*P3577</f>
        <v/>
      </c>
    </row>
    <row r="3578">
      <c r="A3578" t="inlineStr">
        <is>
          <t>202512</t>
        </is>
      </c>
      <c r="B3578" t="inlineStr">
        <is>
          <t>Ex_Integra</t>
        </is>
      </c>
      <c r="C3578" t="inlineStr">
        <is>
          <t>F1</t>
        </is>
      </c>
      <c r="D3578" t="inlineStr">
        <is>
          <t>IN-FONDO1</t>
        </is>
      </c>
      <c r="E3578" t="inlineStr">
        <is>
          <t>5273984AGSBI</t>
        </is>
      </c>
      <c r="F3578" t="inlineStr">
        <is>
          <t>LU1883334515</t>
        </is>
      </c>
      <c r="G3578" t="inlineStr">
        <is>
          <t>TD</t>
        </is>
      </c>
      <c r="H3578" t="inlineStr">
        <is>
          <t>Sector</t>
        </is>
      </c>
      <c r="I3578" t="inlineStr">
        <is>
          <t>RF</t>
        </is>
      </c>
      <c r="J3578" t="inlineStr">
        <is>
          <t>MSCI</t>
        </is>
      </c>
      <c r="K3578" t="inlineStr"/>
      <c r="L3578" t="inlineStr">
        <is>
          <t>Amundi / Pioneer - Global Subordinated</t>
        </is>
      </c>
      <c r="M3578" t="inlineStr">
        <is>
          <t>Amundi / Pioneer - Global Subordinated</t>
        </is>
      </c>
      <c r="N3578" t="b">
        <v>0</v>
      </c>
      <c r="O3578" t="n">
        <v>49.77349628</v>
      </c>
      <c r="P3578" t="n">
        <v>3.840500579339355e-05</v>
      </c>
      <c r="Q3578" t="n">
        <v>0.1421193679894593</v>
      </c>
      <c r="R3578" t="n">
        <v>7.073777833939305</v>
      </c>
      <c r="S3578" t="n">
        <v>0.001911551412990852</v>
      </c>
      <c r="T3578">
        <f>O3578*Q3578</f>
        <v/>
      </c>
      <c r="U3578">
        <f>O3578*P3578</f>
        <v/>
      </c>
    </row>
    <row r="3579">
      <c r="A3579" t="inlineStr">
        <is>
          <t>202512</t>
        </is>
      </c>
      <c r="B3579" t="inlineStr">
        <is>
          <t>Ex_Integra</t>
        </is>
      </c>
      <c r="C3579" t="inlineStr">
        <is>
          <t>F3</t>
        </is>
      </c>
      <c r="D3579" t="inlineStr">
        <is>
          <t>IN-FONDO3</t>
        </is>
      </c>
      <c r="E3579" t="inlineStr">
        <is>
          <t>5271112E8513</t>
        </is>
      </c>
      <c r="F3579" t="inlineStr">
        <is>
          <t>US4642885135</t>
        </is>
      </c>
      <c r="G3579" t="inlineStr">
        <is>
          <t>TD</t>
        </is>
      </c>
      <c r="H3579" t="inlineStr">
        <is>
          <t>Sector</t>
        </is>
      </c>
      <c r="I3579" t="inlineStr">
        <is>
          <t>RF</t>
        </is>
      </c>
      <c r="J3579" t="inlineStr">
        <is>
          <t>MSCI</t>
        </is>
      </c>
      <c r="K3579" t="inlineStr"/>
      <c r="L3579" t="inlineStr">
        <is>
          <t>BlackRock - iShares iBoxx High Yield Corporate Bond</t>
        </is>
      </c>
      <c r="M3579" t="inlineStr">
        <is>
          <t>BlackRock - iShares iBoxx High Yield Corporate Bond</t>
        </is>
      </c>
      <c r="N3579" t="b">
        <v>0</v>
      </c>
      <c r="O3579" t="n">
        <v>122.2271635</v>
      </c>
      <c r="P3579" t="n">
        <v>0.00228198747569483</v>
      </c>
      <c r="Q3579" t="n">
        <v>8.112211396993922</v>
      </c>
      <c r="R3579" t="n">
        <v>991.5325887669396</v>
      </c>
      <c r="S3579" t="n">
        <v>0.2789208562967043</v>
      </c>
      <c r="T3579">
        <f>O3579*Q3579</f>
        <v/>
      </c>
      <c r="U3579">
        <f>O3579*P3579</f>
        <v/>
      </c>
    </row>
    <row r="3580">
      <c r="A3580" t="inlineStr">
        <is>
          <t>202512</t>
        </is>
      </c>
      <c r="B3580" t="inlineStr">
        <is>
          <t>Ex_Integra</t>
        </is>
      </c>
      <c r="C3580" t="inlineStr">
        <is>
          <t>F1</t>
        </is>
      </c>
      <c r="D3580" t="inlineStr">
        <is>
          <t>IN-FONDO1</t>
        </is>
      </c>
      <c r="E3580" t="inlineStr">
        <is>
          <t>5271112E8513</t>
        </is>
      </c>
      <c r="F3580" t="inlineStr">
        <is>
          <t>US4642885135</t>
        </is>
      </c>
      <c r="G3580" t="inlineStr">
        <is>
          <t>TD</t>
        </is>
      </c>
      <c r="H3580" t="inlineStr">
        <is>
          <t>Sector</t>
        </is>
      </c>
      <c r="I3580" t="inlineStr">
        <is>
          <t>RF</t>
        </is>
      </c>
      <c r="J3580" t="inlineStr">
        <is>
          <t>MSCI</t>
        </is>
      </c>
      <c r="K3580" t="inlineStr"/>
      <c r="L3580" t="inlineStr">
        <is>
          <t>BlackRock - iShares iBoxx High Yield Corporate Bond</t>
        </is>
      </c>
      <c r="M3580" t="inlineStr">
        <is>
          <t>BlackRock - iShares iBoxx High Yield Corporate Bond</t>
        </is>
      </c>
      <c r="N3580" t="b">
        <v>0</v>
      </c>
      <c r="O3580" t="n">
        <v>122.2271635</v>
      </c>
      <c r="P3580" t="n">
        <v>0.01024440595848347</v>
      </c>
      <c r="Q3580" t="n">
        <v>37.90986279443737</v>
      </c>
      <c r="R3580" t="n">
        <v>4633.614998038264</v>
      </c>
      <c r="S3580" t="n">
        <v>1.252144682047933</v>
      </c>
      <c r="T3580">
        <f>O3580*Q3580</f>
        <v/>
      </c>
      <c r="U3580">
        <f>O3580*P3580</f>
        <v/>
      </c>
    </row>
    <row r="3581">
      <c r="A3581" t="inlineStr">
        <is>
          <t>202512</t>
        </is>
      </c>
      <c r="B3581" t="inlineStr">
        <is>
          <t>Ex_Integra</t>
        </is>
      </c>
      <c r="C3581" t="inlineStr">
        <is>
          <t>F2</t>
        </is>
      </c>
      <c r="D3581" t="inlineStr">
        <is>
          <t>IN-FONDO2</t>
        </is>
      </c>
      <c r="E3581" t="inlineStr">
        <is>
          <t>5271112E8513</t>
        </is>
      </c>
      <c r="F3581" t="inlineStr">
        <is>
          <t>US4642885135</t>
        </is>
      </c>
      <c r="G3581" t="inlineStr">
        <is>
          <t>TD</t>
        </is>
      </c>
      <c r="H3581" t="inlineStr">
        <is>
          <t>Sector</t>
        </is>
      </c>
      <c r="I3581" t="inlineStr">
        <is>
          <t>RF</t>
        </is>
      </c>
      <c r="J3581" t="inlineStr">
        <is>
          <t>MSCI</t>
        </is>
      </c>
      <c r="K3581" t="inlineStr"/>
      <c r="L3581" t="inlineStr">
        <is>
          <t>BlackRock - iShares iBoxx High Yield Corporate Bond</t>
        </is>
      </c>
      <c r="M3581" t="inlineStr">
        <is>
          <t>BlackRock - iShares iBoxx High Yield Corporate Bond</t>
        </is>
      </c>
      <c r="N3581" t="b">
        <v>0</v>
      </c>
      <c r="O3581" t="n">
        <v>122.2271635</v>
      </c>
      <c r="P3581" t="n">
        <v>0.0008792721706582602</v>
      </c>
      <c r="Q3581" t="n">
        <v>12.27887091326508</v>
      </c>
      <c r="R3581" t="n">
        <v>1500.811562711045</v>
      </c>
      <c r="S3581" t="n">
        <v>0.1074709433640471</v>
      </c>
      <c r="T3581">
        <f>O3581*Q3581</f>
        <v/>
      </c>
      <c r="U3581">
        <f>O3581*P3581</f>
        <v/>
      </c>
    </row>
    <row r="3582">
      <c r="A3582" t="inlineStr">
        <is>
          <t>202512</t>
        </is>
      </c>
      <c r="B3582" t="inlineStr">
        <is>
          <t>Ex_Integra</t>
        </is>
      </c>
      <c r="C3582" t="inlineStr">
        <is>
          <t>F2</t>
        </is>
      </c>
      <c r="D3582" t="inlineStr">
        <is>
          <t>IN-FONDO2</t>
        </is>
      </c>
      <c r="E3582" t="inlineStr">
        <is>
          <t>5273862FW849</t>
        </is>
      </c>
      <c r="F3582" t="inlineStr">
        <is>
          <t>IE00B3RW8498</t>
        </is>
      </c>
      <c r="G3582" t="inlineStr">
        <is>
          <t>TD</t>
        </is>
      </c>
      <c r="H3582" t="inlineStr">
        <is>
          <t>Sector</t>
        </is>
      </c>
      <c r="I3582" t="inlineStr">
        <is>
          <t>RF</t>
        </is>
      </c>
      <c r="J3582" t="inlineStr">
        <is>
          <t>MSCI</t>
        </is>
      </c>
      <c r="K3582" t="inlineStr"/>
      <c r="L3582" t="inlineStr">
        <is>
          <t>Nomura - US High Yield Bond Fund</t>
        </is>
      </c>
      <c r="M3582" t="inlineStr">
        <is>
          <t>Nomura - US High Yield Bond Fund</t>
        </is>
      </c>
      <c r="N3582" t="b">
        <v>0</v>
      </c>
      <c r="O3582" t="n">
        <v>147.15787048</v>
      </c>
      <c r="P3582" t="n">
        <v>3.619362905203594e-08</v>
      </c>
      <c r="Q3582" t="n">
        <v>0.0005054372398478628</v>
      </c>
      <c r="R3582" t="n">
        <v>0.07437906787730049</v>
      </c>
      <c r="S3582" t="n">
        <v>5.32617737624067e-06</v>
      </c>
      <c r="T3582">
        <f>O3582*Q3582</f>
        <v/>
      </c>
      <c r="U3582">
        <f>O3582*P3582</f>
        <v/>
      </c>
    </row>
    <row r="3583">
      <c r="A3583" t="inlineStr">
        <is>
          <t>202512</t>
        </is>
      </c>
      <c r="B3583" t="inlineStr">
        <is>
          <t>Ex_Integra</t>
        </is>
      </c>
      <c r="C3583" t="inlineStr">
        <is>
          <t>F1</t>
        </is>
      </c>
      <c r="D3583" t="inlineStr">
        <is>
          <t>IN-FONDO1</t>
        </is>
      </c>
      <c r="E3583" t="inlineStr">
        <is>
          <t>5273862FW849</t>
        </is>
      </c>
      <c r="F3583" t="inlineStr">
        <is>
          <t>IE00B3RW8498</t>
        </is>
      </c>
      <c r="G3583" t="inlineStr">
        <is>
          <t>TD</t>
        </is>
      </c>
      <c r="H3583" t="inlineStr">
        <is>
          <t>Sector</t>
        </is>
      </c>
      <c r="I3583" t="inlineStr">
        <is>
          <t>RF</t>
        </is>
      </c>
      <c r="J3583" t="inlineStr">
        <is>
          <t>MSCI</t>
        </is>
      </c>
      <c r="K3583" t="inlineStr"/>
      <c r="L3583" t="inlineStr">
        <is>
          <t>Nomura - US High Yield Bond Fund</t>
        </is>
      </c>
      <c r="M3583" t="inlineStr">
        <is>
          <t>Nomura - US High Yield Bond Fund</t>
        </is>
      </c>
      <c r="N3583" t="b">
        <v>0</v>
      </c>
      <c r="O3583" t="n">
        <v>147.15787048</v>
      </c>
      <c r="P3583" t="n">
        <v>1.934928120511092e-07</v>
      </c>
      <c r="Q3583" t="n">
        <v>0.000716028434083384</v>
      </c>
      <c r="R3583" t="n">
        <v>0.1053692195628398</v>
      </c>
      <c r="S3583" t="n">
        <v>2.847399017462811e-05</v>
      </c>
      <c r="T3583">
        <f>O3583*Q3583</f>
        <v/>
      </c>
      <c r="U3583">
        <f>O3583*P3583</f>
        <v/>
      </c>
    </row>
    <row r="3584">
      <c r="A3584" t="inlineStr">
        <is>
          <t>202512</t>
        </is>
      </c>
      <c r="B3584" t="inlineStr">
        <is>
          <t>Ex_Integra</t>
        </is>
      </c>
      <c r="C3584" t="inlineStr">
        <is>
          <t>F1</t>
        </is>
      </c>
      <c r="D3584" t="inlineStr">
        <is>
          <t>IN-FONDO1</t>
        </is>
      </c>
      <c r="E3584" t="inlineStr">
        <is>
          <t>5273974EUHY2</t>
        </is>
      </c>
      <c r="F3584" t="inlineStr">
        <is>
          <t>LU1432415641</t>
        </is>
      </c>
      <c r="G3584" t="inlineStr">
        <is>
          <t>TD</t>
        </is>
      </c>
      <c r="H3584" t="inlineStr">
        <is>
          <t>Sector</t>
        </is>
      </c>
      <c r="I3584" t="inlineStr">
        <is>
          <t>RF</t>
        </is>
      </c>
      <c r="J3584" t="inlineStr">
        <is>
          <t>MSCI</t>
        </is>
      </c>
      <c r="K3584" t="inlineStr"/>
      <c r="L3584" t="inlineStr">
        <is>
          <t>DWS Invest - Euro High Yield Corporates</t>
        </is>
      </c>
      <c r="M3584" t="inlineStr">
        <is>
          <t>DWS Invest - Euro High Yield Corporates</t>
        </is>
      </c>
      <c r="N3584" t="b">
        <v>0</v>
      </c>
      <c r="O3584" t="n">
        <v>99.16850297000001</v>
      </c>
      <c r="P3584" t="n">
        <v>4.975391744258778e-08</v>
      </c>
      <c r="Q3584" t="n">
        <v>0.0001841165013743253</v>
      </c>
      <c r="R3584" t="n">
        <v>0.01825855781336579</v>
      </c>
      <c r="S3584" t="n">
        <v>4.934021509674401e-06</v>
      </c>
      <c r="T3584">
        <f>O3584*Q3584</f>
        <v/>
      </c>
      <c r="U3584">
        <f>O3584*P3584</f>
        <v/>
      </c>
    </row>
    <row r="3585">
      <c r="A3585" t="inlineStr">
        <is>
          <t>202512</t>
        </is>
      </c>
      <c r="B3585" t="inlineStr">
        <is>
          <t>Ex_Integra</t>
        </is>
      </c>
      <c r="C3585" t="inlineStr">
        <is>
          <t>F1</t>
        </is>
      </c>
      <c r="D3585" t="inlineStr">
        <is>
          <t>IN-FONDO1</t>
        </is>
      </c>
      <c r="E3585" t="inlineStr">
        <is>
          <t>5275112FCBIU</t>
        </is>
      </c>
      <c r="F3585" t="inlineStr">
        <is>
          <t>LU1163201939</t>
        </is>
      </c>
      <c r="G3585" t="inlineStr">
        <is>
          <t>TD</t>
        </is>
      </c>
      <c r="H3585" t="inlineStr">
        <is>
          <t>Sector</t>
        </is>
      </c>
      <c r="I3585" t="inlineStr">
        <is>
          <t>RF</t>
        </is>
      </c>
      <c r="J3585" t="inlineStr">
        <is>
          <t>MSCI</t>
        </is>
      </c>
      <c r="K3585" t="inlineStr"/>
      <c r="L3585" t="inlineStr">
        <is>
          <t>BlueBay - Financial Capital Bond - U</t>
        </is>
      </c>
      <c r="M3585" t="inlineStr">
        <is>
          <t>BlueBay - Financial Capital Bond - U</t>
        </is>
      </c>
      <c r="N3585" t="b">
        <v>0</v>
      </c>
      <c r="O3585" t="n">
        <v>0.51333319</v>
      </c>
      <c r="P3585" t="n">
        <v>0.0005504633554670318</v>
      </c>
      <c r="Q3585" t="n">
        <v>2.037013211277502</v>
      </c>
      <c r="R3585" t="n">
        <v>1.045666489817224</v>
      </c>
      <c r="S3585" t="n">
        <v>0.0002825711102399954</v>
      </c>
      <c r="T3585">
        <f>O3585*Q3585</f>
        <v/>
      </c>
      <c r="U3585">
        <f>O3585*P3585</f>
        <v/>
      </c>
    </row>
    <row r="3586">
      <c r="A3586" t="inlineStr">
        <is>
          <t>202512</t>
        </is>
      </c>
      <c r="B3586" t="inlineStr">
        <is>
          <t>Ex_Integra</t>
        </is>
      </c>
      <c r="C3586" t="inlineStr">
        <is>
          <t>F2</t>
        </is>
      </c>
      <c r="D3586" t="inlineStr">
        <is>
          <t>IN-FONDO2</t>
        </is>
      </c>
      <c r="E3586" t="inlineStr">
        <is>
          <t>52GAML2USCOF</t>
        </is>
      </c>
      <c r="F3586" t="inlineStr">
        <is>
          <t>IE00B5769310</t>
        </is>
      </c>
      <c r="G3586" t="inlineStr">
        <is>
          <t>TD</t>
        </is>
      </c>
      <c r="H3586" t="inlineStr">
        <is>
          <t>Sector</t>
        </is>
      </c>
      <c r="I3586" t="inlineStr">
        <is>
          <t>RF</t>
        </is>
      </c>
      <c r="J3586" t="inlineStr">
        <is>
          <t>MSCI</t>
        </is>
      </c>
      <c r="K3586" t="inlineStr"/>
      <c r="L3586" t="inlineStr">
        <is>
          <t>Gam - Star Credit Opportunities</t>
        </is>
      </c>
      <c r="M3586" t="inlineStr">
        <is>
          <t>Gam - Star Credit Opportunities</t>
        </is>
      </c>
      <c r="N3586" t="b">
        <v>0</v>
      </c>
      <c r="O3586" t="n">
        <v>0.39514375</v>
      </c>
      <c r="P3586" t="n">
        <v>5.17413607720841e-09</v>
      </c>
      <c r="Q3586" t="n">
        <v>7.225583965900647e-05</v>
      </c>
      <c r="R3586" t="n">
        <v>2.855144344225854e-05</v>
      </c>
      <c r="S3586" t="n">
        <v>2.044527532558421e-09</v>
      </c>
      <c r="T3586">
        <f>O3586*Q3586</f>
        <v/>
      </c>
      <c r="U3586">
        <f>O3586*P3586</f>
        <v/>
      </c>
    </row>
    <row r="3587">
      <c r="A3587" t="inlineStr">
        <is>
          <t>202512</t>
        </is>
      </c>
      <c r="B3587" t="inlineStr">
        <is>
          <t>Ex_Integra</t>
        </is>
      </c>
      <c r="C3587" t="inlineStr">
        <is>
          <t>F1</t>
        </is>
      </c>
      <c r="D3587" t="inlineStr">
        <is>
          <t>IN-FONDO1</t>
        </is>
      </c>
      <c r="E3587" t="inlineStr">
        <is>
          <t>52GAML2USCOF</t>
        </is>
      </c>
      <c r="F3587" t="inlineStr">
        <is>
          <t>IE00B5769310</t>
        </is>
      </c>
      <c r="G3587" t="inlineStr">
        <is>
          <t>TD</t>
        </is>
      </c>
      <c r="H3587" t="inlineStr">
        <is>
          <t>Sector</t>
        </is>
      </c>
      <c r="I3587" t="inlineStr">
        <is>
          <t>RF</t>
        </is>
      </c>
      <c r="J3587" t="inlineStr">
        <is>
          <t>MSCI</t>
        </is>
      </c>
      <c r="K3587" t="inlineStr"/>
      <c r="L3587" t="inlineStr">
        <is>
          <t>Gam - Star Credit Opportunities</t>
        </is>
      </c>
      <c r="M3587" t="inlineStr">
        <is>
          <t>Gam - Star Credit Opportunities</t>
        </is>
      </c>
      <c r="N3587" t="b">
        <v>0</v>
      </c>
      <c r="O3587" t="n">
        <v>0.39514375</v>
      </c>
      <c r="P3587" t="n">
        <v>1.912598600570777e-08</v>
      </c>
      <c r="Q3587" t="n">
        <v>7.07765299640708e-05</v>
      </c>
      <c r="R3587" t="n">
        <v>2.79669034619903e-05</v>
      </c>
      <c r="S3587" t="n">
        <v>7.557513832742889e-09</v>
      </c>
      <c r="T3587">
        <f>O3587*Q3587</f>
        <v/>
      </c>
      <c r="U3587">
        <f>O3587*P3587</f>
        <v/>
      </c>
    </row>
    <row r="3588">
      <c r="A3588" t="inlineStr">
        <is>
          <t>202512</t>
        </is>
      </c>
      <c r="B3588" t="inlineStr">
        <is>
          <t>Ex_Integra</t>
        </is>
      </c>
      <c r="C3588" t="inlineStr">
        <is>
          <t>F2</t>
        </is>
      </c>
      <c r="D3588" t="inlineStr">
        <is>
          <t>IN-FONDO2</t>
        </is>
      </c>
      <c r="E3588" t="inlineStr">
        <is>
          <t>5277022F0850</t>
        </is>
      </c>
      <c r="F3588" t="inlineStr">
        <is>
          <t>LU1981108506</t>
        </is>
      </c>
      <c r="G3588" t="inlineStr">
        <is>
          <t>TD</t>
        </is>
      </c>
      <c r="H3588" t="inlineStr">
        <is>
          <t>Sector</t>
        </is>
      </c>
      <c r="I3588" t="inlineStr">
        <is>
          <t>RF</t>
        </is>
      </c>
      <c r="J3588" t="inlineStr">
        <is>
          <t>MSCI</t>
        </is>
      </c>
      <c r="K3588" t="inlineStr"/>
      <c r="L3588" t="inlineStr">
        <is>
          <t>Jupiter - Bonds Global High Yield</t>
        </is>
      </c>
      <c r="M3588" t="inlineStr">
        <is>
          <t>Jupiter - Bonds Global High Yield</t>
        </is>
      </c>
      <c r="N3588" t="b">
        <v>0</v>
      </c>
      <c r="O3588" t="n">
        <v>232.69497082</v>
      </c>
      <c r="P3588" t="n">
        <v>0.001249786033220621</v>
      </c>
      <c r="Q3588" t="n">
        <v>17.45302749617219</v>
      </c>
      <c r="R3588" t="n">
        <v>4061.231723942446</v>
      </c>
      <c r="S3588" t="n">
        <v>0.290818924531516</v>
      </c>
      <c r="T3588">
        <f>O3588*Q3588</f>
        <v/>
      </c>
      <c r="U3588">
        <f>O3588*P3588</f>
        <v/>
      </c>
    </row>
    <row r="3589">
      <c r="A3589" t="inlineStr">
        <is>
          <t>202512</t>
        </is>
      </c>
      <c r="B3589" t="inlineStr">
        <is>
          <t>Ex_Integra</t>
        </is>
      </c>
      <c r="C3589" t="inlineStr">
        <is>
          <t>F1</t>
        </is>
      </c>
      <c r="D3589" t="inlineStr">
        <is>
          <t>IN-FONDO1</t>
        </is>
      </c>
      <c r="E3589" t="inlineStr">
        <is>
          <t>5277022F0850</t>
        </is>
      </c>
      <c r="F3589" t="inlineStr">
        <is>
          <t>LU1981108506</t>
        </is>
      </c>
      <c r="G3589" t="inlineStr">
        <is>
          <t>TD</t>
        </is>
      </c>
      <c r="H3589" t="inlineStr">
        <is>
          <t>Sector</t>
        </is>
      </c>
      <c r="I3589" t="inlineStr">
        <is>
          <t>RF</t>
        </is>
      </c>
      <c r="J3589" t="inlineStr">
        <is>
          <t>MSCI</t>
        </is>
      </c>
      <c r="K3589" t="inlineStr"/>
      <c r="L3589" t="inlineStr">
        <is>
          <t>Jupiter - Bonds Global High Yield</t>
        </is>
      </c>
      <c r="M3589" t="inlineStr">
        <is>
          <t>Jupiter - Bonds Global High Yield</t>
        </is>
      </c>
      <c r="N3589" t="b">
        <v>0</v>
      </c>
      <c r="O3589" t="n">
        <v>232.69497082</v>
      </c>
      <c r="P3589" t="n">
        <v>0.0005834351733941882</v>
      </c>
      <c r="Q3589" t="n">
        <v>2.159026834982698</v>
      </c>
      <c r="R3589" t="n">
        <v>502.3946863658959</v>
      </c>
      <c r="S3589" t="n">
        <v>0.1357624306483223</v>
      </c>
      <c r="T3589">
        <f>O3589*Q3589</f>
        <v/>
      </c>
      <c r="U3589">
        <f>O3589*P3589</f>
        <v/>
      </c>
    </row>
    <row r="3590">
      <c r="A3590" t="inlineStr">
        <is>
          <t>202512</t>
        </is>
      </c>
      <c r="B3590" t="inlineStr">
        <is>
          <t>Ex_Integra</t>
        </is>
      </c>
      <c r="C3590" t="inlineStr">
        <is>
          <t>F1</t>
        </is>
      </c>
      <c r="D3590" t="inlineStr">
        <is>
          <t>IN-FONDO1</t>
        </is>
      </c>
      <c r="E3590" t="inlineStr">
        <is>
          <t>5273882HIGHY</t>
        </is>
      </c>
      <c r="F3590" t="inlineStr">
        <is>
          <t>LU0990544842</t>
        </is>
      </c>
      <c r="G3590" t="inlineStr">
        <is>
          <t>TD</t>
        </is>
      </c>
      <c r="H3590" t="inlineStr">
        <is>
          <t>Sector</t>
        </is>
      </c>
      <c r="I3590" t="inlineStr">
        <is>
          <t>RF</t>
        </is>
      </c>
      <c r="J3590" t="inlineStr">
        <is>
          <t>MSCI</t>
        </is>
      </c>
      <c r="K3590" t="inlineStr"/>
      <c r="L3590" t="inlineStr">
        <is>
          <t>Robeco - Capital Growth Funds High Yield Bonds</t>
        </is>
      </c>
      <c r="M3590" t="inlineStr">
        <is>
          <t>Robeco - Capital Growth Funds High Yield Bonds</t>
        </is>
      </c>
      <c r="N3590" t="b">
        <v>0</v>
      </c>
      <c r="O3590" t="n">
        <v>111.30548919</v>
      </c>
      <c r="P3590" t="n">
        <v>0.00052788068753567</v>
      </c>
      <c r="Q3590" t="n">
        <v>1.953445081873052</v>
      </c>
      <c r="R3590" t="n">
        <v>217.4291604436796</v>
      </c>
      <c r="S3590" t="n">
        <v>0.05875601816011129</v>
      </c>
      <c r="T3590">
        <f>O3590*Q3590</f>
        <v/>
      </c>
      <c r="U3590">
        <f>O3590*P3590</f>
        <v/>
      </c>
    </row>
    <row r="3591">
      <c r="A3591" t="inlineStr">
        <is>
          <t>202512</t>
        </is>
      </c>
      <c r="B3591" t="inlineStr">
        <is>
          <t>Ex_Integra</t>
        </is>
      </c>
      <c r="C3591" t="inlineStr">
        <is>
          <t>F2</t>
        </is>
      </c>
      <c r="D3591" t="inlineStr">
        <is>
          <t>IN-FONDO2</t>
        </is>
      </c>
      <c r="E3591" t="inlineStr">
        <is>
          <t>5273882HIGHY</t>
        </is>
      </c>
      <c r="F3591" t="inlineStr">
        <is>
          <t>LU0990544842</t>
        </is>
      </c>
      <c r="G3591" t="inlineStr">
        <is>
          <t>TD</t>
        </is>
      </c>
      <c r="H3591" t="inlineStr">
        <is>
          <t>Sector</t>
        </is>
      </c>
      <c r="I3591" t="inlineStr">
        <is>
          <t>RF</t>
        </is>
      </c>
      <c r="J3591" t="inlineStr">
        <is>
          <t>MSCI</t>
        </is>
      </c>
      <c r="K3591" t="inlineStr"/>
      <c r="L3591" t="inlineStr">
        <is>
          <t>Robeco - Capital Growth Funds High Yield Bonds</t>
        </is>
      </c>
      <c r="M3591" t="inlineStr">
        <is>
          <t>Robeco - Capital Growth Funds High Yield Bonds</t>
        </is>
      </c>
      <c r="N3591" t="b">
        <v>0</v>
      </c>
      <c r="O3591" t="n">
        <v>111.30548919</v>
      </c>
      <c r="P3591" t="n">
        <v>0.001095734013785546</v>
      </c>
      <c r="Q3591" t="n">
        <v>15.30171994466063</v>
      </c>
      <c r="R3591" t="n">
        <v>1703.165423888831</v>
      </c>
      <c r="S3591" t="n">
        <v>0.1219612104265224</v>
      </c>
      <c r="T3591">
        <f>O3591*Q3591</f>
        <v/>
      </c>
      <c r="U3591">
        <f>O3591*P3591</f>
        <v/>
      </c>
    </row>
    <row r="3592">
      <c r="A3592" t="inlineStr">
        <is>
          <t>202512</t>
        </is>
      </c>
      <c r="B3592" t="inlineStr">
        <is>
          <t>Ex_Integra</t>
        </is>
      </c>
      <c r="C3592" t="inlineStr">
        <is>
          <t>F1</t>
        </is>
      </c>
      <c r="D3592" t="inlineStr">
        <is>
          <t>IN-FONDO1</t>
        </is>
      </c>
      <c r="E3592" t="inlineStr">
        <is>
          <t>5274122GD0HY</t>
        </is>
      </c>
      <c r="F3592" t="inlineStr">
        <is>
          <t>IE0002420739</t>
        </is>
      </c>
      <c r="G3592" t="inlineStr">
        <is>
          <t>TD</t>
        </is>
      </c>
      <c r="H3592" t="inlineStr">
        <is>
          <t>Sector</t>
        </is>
      </c>
      <c r="I3592" t="inlineStr">
        <is>
          <t>RF</t>
        </is>
      </c>
      <c r="J3592" t="inlineStr">
        <is>
          <t>MSCI</t>
        </is>
      </c>
      <c r="K3592" t="inlineStr"/>
      <c r="L3592" t="inlineStr">
        <is>
          <t>Pimco - Global High Yield Bond Fund</t>
        </is>
      </c>
      <c r="M3592" t="inlineStr">
        <is>
          <t>Pimco - Global High Yield Bond Fund</t>
        </is>
      </c>
      <c r="N3592" t="b">
        <v>0</v>
      </c>
      <c r="O3592" t="n">
        <v>112.06001418</v>
      </c>
      <c r="P3592" t="n">
        <v>1.175326424025977e-05</v>
      </c>
      <c r="Q3592" t="n">
        <v>0.04349345745772987</v>
      </c>
      <c r="R3592" t="n">
        <v>4.873877459450435</v>
      </c>
      <c r="S3592" t="n">
        <v>0.001317070957424797</v>
      </c>
      <c r="T3592">
        <f>O3592*Q3592</f>
        <v/>
      </c>
      <c r="U3592">
        <f>O3592*P3592</f>
        <v/>
      </c>
    </row>
    <row r="3593">
      <c r="A3593" t="inlineStr">
        <is>
          <t>202512</t>
        </is>
      </c>
      <c r="B3593" t="inlineStr">
        <is>
          <t>Ex_Integra</t>
        </is>
      </c>
      <c r="C3593" t="inlineStr">
        <is>
          <t>F1</t>
        </is>
      </c>
      <c r="D3593" t="inlineStr">
        <is>
          <t>IN-FONDO1</t>
        </is>
      </c>
      <c r="E3593" t="inlineStr">
        <is>
          <t>5274122FKCF7</t>
        </is>
      </c>
      <c r="F3593" t="inlineStr">
        <is>
          <t>IE00B87KCF77</t>
        </is>
      </c>
      <c r="G3593" t="inlineStr">
        <is>
          <t>TD</t>
        </is>
      </c>
      <c r="H3593" t="inlineStr">
        <is>
          <t>Sector</t>
        </is>
      </c>
      <c r="I3593" t="inlineStr">
        <is>
          <t>RF</t>
        </is>
      </c>
      <c r="J3593" t="inlineStr">
        <is>
          <t>MSCI</t>
        </is>
      </c>
      <c r="K3593" t="inlineStr"/>
      <c r="L3593" t="inlineStr">
        <is>
          <t>Pimco - GIS Income Fund</t>
        </is>
      </c>
      <c r="M3593" t="inlineStr">
        <is>
          <t>Pimco - GIS Income Fund</t>
        </is>
      </c>
      <c r="N3593" t="b">
        <v>0</v>
      </c>
      <c r="O3593" t="n">
        <v>46.20565703</v>
      </c>
      <c r="P3593" t="n">
        <v>0.001262777107926115</v>
      </c>
      <c r="Q3593" t="n">
        <v>4.672960745155996</v>
      </c>
      <c r="R3593" t="n">
        <v>215.9172215053312</v>
      </c>
      <c r="S3593" t="n">
        <v>0.05834744595416934</v>
      </c>
      <c r="T3593">
        <f>O3593*Q3593</f>
        <v/>
      </c>
      <c r="U3593">
        <f>O3593*P3593</f>
        <v/>
      </c>
    </row>
    <row r="3594">
      <c r="A3594" t="inlineStr">
        <is>
          <t>202512</t>
        </is>
      </c>
      <c r="B3594" t="inlineStr">
        <is>
          <t>Ex_Integra</t>
        </is>
      </c>
      <c r="C3594" t="inlineStr">
        <is>
          <t>F2</t>
        </is>
      </c>
      <c r="D3594" t="inlineStr">
        <is>
          <t>IN-FONDO2</t>
        </is>
      </c>
      <c r="E3594" t="inlineStr">
        <is>
          <t>5274174FF284</t>
        </is>
      </c>
      <c r="F3594" t="inlineStr">
        <is>
          <t>LU1797525737</t>
        </is>
      </c>
      <c r="G3594" t="inlineStr">
        <is>
          <t>TD</t>
        </is>
      </c>
      <c r="H3594" t="inlineStr">
        <is>
          <t>Sector</t>
        </is>
      </c>
      <c r="I3594" t="inlineStr">
        <is>
          <t>RF</t>
        </is>
      </c>
      <c r="J3594" t="inlineStr">
        <is>
          <t>MSCI</t>
        </is>
      </c>
      <c r="K3594" t="inlineStr"/>
      <c r="L3594" t="inlineStr">
        <is>
          <t>Candriam Bonds - Global High Yield</t>
        </is>
      </c>
      <c r="M3594" t="inlineStr">
        <is>
          <t>Candriam Bonds - Global High Yield</t>
        </is>
      </c>
      <c r="N3594" t="b">
        <v>0</v>
      </c>
      <c r="O3594" t="n">
        <v>142.88461225</v>
      </c>
      <c r="P3594" t="n">
        <v>0.001263672854392436</v>
      </c>
      <c r="Q3594" t="n">
        <v>17.64695434869234</v>
      </c>
      <c r="R3594" t="n">
        <v>2521.478229506356</v>
      </c>
      <c r="S3594" t="n">
        <v>0.1805594058107139</v>
      </c>
      <c r="T3594">
        <f>O3594*Q3594</f>
        <v/>
      </c>
      <c r="U3594">
        <f>O3594*P3594</f>
        <v/>
      </c>
    </row>
    <row r="3595">
      <c r="A3595" t="inlineStr">
        <is>
          <t>202512</t>
        </is>
      </c>
      <c r="B3595" t="inlineStr">
        <is>
          <t>Ex_Integra</t>
        </is>
      </c>
      <c r="C3595" t="inlineStr">
        <is>
          <t>F1</t>
        </is>
      </c>
      <c r="D3595" t="inlineStr">
        <is>
          <t>IN-FONDO1</t>
        </is>
      </c>
      <c r="E3595" t="inlineStr">
        <is>
          <t>5274174FF284</t>
        </is>
      </c>
      <c r="F3595" t="inlineStr">
        <is>
          <t>LU1797525737</t>
        </is>
      </c>
      <c r="G3595" t="inlineStr">
        <is>
          <t>TD</t>
        </is>
      </c>
      <c r="H3595" t="inlineStr">
        <is>
          <t>Sector</t>
        </is>
      </c>
      <c r="I3595" t="inlineStr">
        <is>
          <t>RF</t>
        </is>
      </c>
      <c r="J3595" t="inlineStr">
        <is>
          <t>MSCI</t>
        </is>
      </c>
      <c r="K3595" t="inlineStr"/>
      <c r="L3595" t="inlineStr">
        <is>
          <t>Candriam Bonds - Global High Yield</t>
        </is>
      </c>
      <c r="M3595" t="inlineStr">
        <is>
          <t>Candriam Bonds - Global High Yield</t>
        </is>
      </c>
      <c r="N3595" t="b">
        <v>0</v>
      </c>
      <c r="O3595" t="n">
        <v>142.88461225</v>
      </c>
      <c r="P3595" t="n">
        <v>0.004770835423401686</v>
      </c>
      <c r="Q3595" t="n">
        <v>17.65468071540318</v>
      </c>
      <c r="R3595" t="n">
        <v>2522.582208417936</v>
      </c>
      <c r="S3595" t="n">
        <v>0.6816789695813146</v>
      </c>
      <c r="T3595">
        <f>O3595*Q3595</f>
        <v/>
      </c>
      <c r="U3595">
        <f>O3595*P3595</f>
        <v/>
      </c>
    </row>
    <row r="3596">
      <c r="A3596" t="inlineStr">
        <is>
          <t>202512</t>
        </is>
      </c>
      <c r="B3596" t="inlineStr">
        <is>
          <t>Ex_Integra</t>
        </is>
      </c>
      <c r="C3596" t="inlineStr">
        <is>
          <t>F2</t>
        </is>
      </c>
      <c r="D3596" t="inlineStr">
        <is>
          <t>IN-FONDO2</t>
        </is>
      </c>
      <c r="E3596" t="inlineStr">
        <is>
          <t>5274494F1144</t>
        </is>
      </c>
      <c r="F3596" t="inlineStr">
        <is>
          <t>FR0013311446</t>
        </is>
      </c>
      <c r="G3596" t="inlineStr">
        <is>
          <t>TD</t>
        </is>
      </c>
      <c r="H3596" t="inlineStr">
        <is>
          <t>Sector</t>
        </is>
      </c>
      <c r="I3596" t="inlineStr">
        <is>
          <t>RF</t>
        </is>
      </c>
      <c r="J3596" t="inlineStr">
        <is>
          <t>MSCI</t>
        </is>
      </c>
      <c r="K3596" t="inlineStr"/>
      <c r="L3596" t="inlineStr">
        <is>
          <t>Lazard Capital Fi</t>
        </is>
      </c>
      <c r="M3596" t="inlineStr">
        <is>
          <t>Lazard Capital Fi</t>
        </is>
      </c>
      <c r="N3596" t="b">
        <v>0</v>
      </c>
      <c r="O3596" t="n">
        <v>2.79759002</v>
      </c>
      <c r="P3596" t="n">
        <v>1.141496554974724e-08</v>
      </c>
      <c r="Q3596" t="n">
        <v>0.0001594078524739187</v>
      </c>
      <c r="R3596" t="n">
        <v>0.0004459578171906674</v>
      </c>
      <c r="S3596" t="n">
        <v>3.193439370061668e-08</v>
      </c>
      <c r="T3596">
        <f>O3596*Q3596</f>
        <v/>
      </c>
      <c r="U3596">
        <f>O3596*P3596</f>
        <v/>
      </c>
    </row>
    <row r="3597">
      <c r="A3597" t="inlineStr">
        <is>
          <t>202512</t>
        </is>
      </c>
      <c r="B3597" t="inlineStr">
        <is>
          <t>Ex_Integra</t>
        </is>
      </c>
      <c r="C3597" t="inlineStr">
        <is>
          <t>F1</t>
        </is>
      </c>
      <c r="D3597" t="inlineStr">
        <is>
          <t>IN-FONDO1</t>
        </is>
      </c>
      <c r="E3597" t="inlineStr">
        <is>
          <t>5274494F1144</t>
        </is>
      </c>
      <c r="F3597" t="inlineStr">
        <is>
          <t>FR0013311446</t>
        </is>
      </c>
      <c r="G3597" t="inlineStr">
        <is>
          <t>TD</t>
        </is>
      </c>
      <c r="H3597" t="inlineStr">
        <is>
          <t>Sector</t>
        </is>
      </c>
      <c r="I3597" t="inlineStr">
        <is>
          <t>RF</t>
        </is>
      </c>
      <c r="J3597" t="inlineStr">
        <is>
          <t>MSCI</t>
        </is>
      </c>
      <c r="K3597" t="inlineStr"/>
      <c r="L3597" t="inlineStr">
        <is>
          <t>Lazard Capital Fi</t>
        </is>
      </c>
      <c r="M3597" t="inlineStr">
        <is>
          <t>Lazard Capital Fi</t>
        </is>
      </c>
      <c r="N3597" t="b">
        <v>0</v>
      </c>
      <c r="O3597" t="n">
        <v>2.79759002</v>
      </c>
      <c r="P3597" t="n">
        <v>4.048870865279781e-06</v>
      </c>
      <c r="Q3597" t="n">
        <v>0.01498301996203532</v>
      </c>
      <c r="R3597" t="n">
        <v>0.0419163471152508</v>
      </c>
      <c r="S3597" t="n">
        <v>1.132708072497548e-05</v>
      </c>
      <c r="T3597">
        <f>O3597*Q3597</f>
        <v/>
      </c>
      <c r="U3597">
        <f>O3597*P3597</f>
        <v/>
      </c>
    </row>
    <row r="3598">
      <c r="A3598" t="inlineStr">
        <is>
          <t>202512</t>
        </is>
      </c>
      <c r="B3598" t="inlineStr">
        <is>
          <t>Ex_Integra</t>
        </is>
      </c>
      <c r="C3598" t="inlineStr">
        <is>
          <t>F2</t>
        </is>
      </c>
      <c r="D3598" t="inlineStr">
        <is>
          <t>IN-FONDO2</t>
        </is>
      </c>
      <c r="E3598" t="inlineStr">
        <is>
          <t>5274122F8JM6</t>
        </is>
      </c>
      <c r="F3598" t="inlineStr">
        <is>
          <t>IE00BD38JM62</t>
        </is>
      </c>
      <c r="G3598" t="inlineStr">
        <is>
          <t>TD</t>
        </is>
      </c>
      <c r="H3598" t="inlineStr">
        <is>
          <t>Sector</t>
        </is>
      </c>
      <c r="I3598" t="inlineStr">
        <is>
          <t>RF</t>
        </is>
      </c>
      <c r="J3598" t="inlineStr">
        <is>
          <t>MSCI</t>
        </is>
      </c>
      <c r="K3598" t="inlineStr"/>
      <c r="L3598" t="inlineStr">
        <is>
          <t>Pimco - Mortgage Opportunities Fund</t>
        </is>
      </c>
      <c r="M3598" t="inlineStr">
        <is>
          <t>Pimco - Mortgage Opportunities Fund</t>
        </is>
      </c>
      <c r="N3598" t="b">
        <v>0</v>
      </c>
      <c r="O3598" t="n">
        <v>0.12</v>
      </c>
      <c r="P3598" t="n">
        <v>1.658182641881744e-10</v>
      </c>
      <c r="Q3598" t="n">
        <v>2.31562095216092e-06</v>
      </c>
      <c r="R3598" t="n">
        <v>2.778745142593104e-07</v>
      </c>
      <c r="S3598" t="n">
        <v>1.989819170258093e-11</v>
      </c>
      <c r="T3598">
        <f>O3598*Q3598</f>
        <v/>
      </c>
      <c r="U3598">
        <f>O3598*P3598</f>
        <v/>
      </c>
    </row>
    <row r="3599">
      <c r="A3599" t="inlineStr">
        <is>
          <t>202512</t>
        </is>
      </c>
      <c r="B3599" t="inlineStr">
        <is>
          <t>Ex_Integra</t>
        </is>
      </c>
      <c r="C3599" t="inlineStr">
        <is>
          <t>F1</t>
        </is>
      </c>
      <c r="D3599" t="inlineStr">
        <is>
          <t>IN-FONDO1</t>
        </is>
      </c>
      <c r="E3599" t="inlineStr">
        <is>
          <t>5274122F8JM6</t>
        </is>
      </c>
      <c r="F3599" t="inlineStr">
        <is>
          <t>IE00BD38JM62</t>
        </is>
      </c>
      <c r="G3599" t="inlineStr">
        <is>
          <t>TD</t>
        </is>
      </c>
      <c r="H3599" t="inlineStr">
        <is>
          <t>Sector</t>
        </is>
      </c>
      <c r="I3599" t="inlineStr">
        <is>
          <t>RF</t>
        </is>
      </c>
      <c r="J3599" t="inlineStr">
        <is>
          <t>MSCI</t>
        </is>
      </c>
      <c r="K3599" t="inlineStr"/>
      <c r="L3599" t="inlineStr">
        <is>
          <t>Pimco - Mortgage Opportunities Fund</t>
        </is>
      </c>
      <c r="M3599" t="inlineStr">
        <is>
          <t>Pimco - Mortgage Opportunities Fund</t>
        </is>
      </c>
      <c r="N3599" t="b">
        <v>0</v>
      </c>
      <c r="O3599" t="n">
        <v>0.12</v>
      </c>
      <c r="P3599" t="n">
        <v>3.294073536868645e-09</v>
      </c>
      <c r="Q3599" t="n">
        <v>1.218986013669881e-05</v>
      </c>
      <c r="R3599" t="n">
        <v>1.462783216403857e-06</v>
      </c>
      <c r="S3599" t="n">
        <v>3.952888244242374e-10</v>
      </c>
      <c r="T3599">
        <f>O3599*Q3599</f>
        <v/>
      </c>
      <c r="U3599">
        <f>O3599*P3599</f>
        <v/>
      </c>
    </row>
    <row r="3600">
      <c r="A3600" t="inlineStr">
        <is>
          <t>202512</t>
        </is>
      </c>
      <c r="B3600" t="inlineStr">
        <is>
          <t>Ex_Integra</t>
        </is>
      </c>
      <c r="C3600" t="inlineStr">
        <is>
          <t>F3</t>
        </is>
      </c>
      <c r="D3600" t="inlineStr">
        <is>
          <t>IN-FONDO3</t>
        </is>
      </c>
      <c r="E3600" t="inlineStr">
        <is>
          <t>5260012EV608</t>
        </is>
      </c>
      <c r="F3600" t="inlineStr">
        <is>
          <t>US78467V6083</t>
        </is>
      </c>
      <c r="G3600" t="inlineStr">
        <is>
          <t>TD</t>
        </is>
      </c>
      <c r="H3600" t="inlineStr">
        <is>
          <t>Sector</t>
        </is>
      </c>
      <c r="I3600" t="inlineStr">
        <is>
          <t>RF</t>
        </is>
      </c>
      <c r="J3600" t="inlineStr">
        <is>
          <t>MSCI</t>
        </is>
      </c>
      <c r="K3600" t="inlineStr"/>
      <c r="L3600" t="inlineStr">
        <is>
          <t>State Street - Blackstone Senior Loans</t>
        </is>
      </c>
      <c r="M3600" t="inlineStr">
        <is>
          <t>State Street - Blackstone Senior Loans</t>
        </is>
      </c>
      <c r="N3600" t="b">
        <v>0</v>
      </c>
      <c r="O3600" t="n">
        <v>130.42998962</v>
      </c>
      <c r="P3600" t="n">
        <v>0.003244505874637425</v>
      </c>
      <c r="Q3600" t="n">
        <v>11.53385713733305</v>
      </c>
      <c r="R3600" t="n">
        <v>1504.360866700913</v>
      </c>
      <c r="S3600" t="n">
        <v>0.4231808675509883</v>
      </c>
      <c r="T3600">
        <f>O3600*Q3600</f>
        <v/>
      </c>
      <c r="U3600">
        <f>O3600*P3600</f>
        <v/>
      </c>
    </row>
    <row r="3601">
      <c r="A3601" t="inlineStr">
        <is>
          <t>202512</t>
        </is>
      </c>
      <c r="B3601" t="inlineStr">
        <is>
          <t>Ex_Integra</t>
        </is>
      </c>
      <c r="C3601" t="inlineStr">
        <is>
          <t>F3</t>
        </is>
      </c>
      <c r="D3601" t="inlineStr">
        <is>
          <t>IN-FONDO3</t>
        </is>
      </c>
      <c r="E3601" t="inlineStr">
        <is>
          <t>5274862F2445</t>
        </is>
      </c>
      <c r="F3601" t="inlineStr">
        <is>
          <t>LU1564424452</t>
        </is>
      </c>
      <c r="G3601" t="inlineStr">
        <is>
          <t>TD</t>
        </is>
      </c>
      <c r="H3601" t="inlineStr">
        <is>
          <t>Sector</t>
        </is>
      </c>
      <c r="I3601" t="inlineStr">
        <is>
          <t>RF</t>
        </is>
      </c>
      <c r="J3601" t="inlineStr">
        <is>
          <t>MSCI</t>
        </is>
      </c>
      <c r="K3601" t="inlineStr"/>
      <c r="L3601" t="inlineStr">
        <is>
          <t>Edmond de Rothschild - Corp EM Debt USD</t>
        </is>
      </c>
      <c r="M3601" t="inlineStr">
        <is>
          <t>Edmond de Rothschild - Corp EM Debt USD</t>
        </is>
      </c>
      <c r="N3601" t="b">
        <v>0</v>
      </c>
      <c r="O3601" t="n">
        <v>381.69555084</v>
      </c>
      <c r="P3601" t="n">
        <v>7.733696970339243e-08</v>
      </c>
      <c r="Q3601" t="n">
        <v>0.0002749243165087083</v>
      </c>
      <c r="R3601" t="n">
        <v>0.1049373884291019</v>
      </c>
      <c r="S3601" t="n">
        <v>2.951917725123276e-05</v>
      </c>
      <c r="T3601">
        <f>O3601*Q3601</f>
        <v/>
      </c>
      <c r="U3601">
        <f>O3601*P3601</f>
        <v/>
      </c>
    </row>
    <row r="3602">
      <c r="A3602" t="inlineStr">
        <is>
          <t>202512</t>
        </is>
      </c>
      <c r="B3602" t="inlineStr">
        <is>
          <t>Ex_Integra</t>
        </is>
      </c>
      <c r="C3602" t="inlineStr">
        <is>
          <t>F2</t>
        </is>
      </c>
      <c r="D3602" t="inlineStr">
        <is>
          <t>IN-FONDO2</t>
        </is>
      </c>
      <c r="E3602" t="inlineStr">
        <is>
          <t>5274862F2445</t>
        </is>
      </c>
      <c r="F3602" t="inlineStr">
        <is>
          <t>LU1564424452</t>
        </is>
      </c>
      <c r="G3602" t="inlineStr">
        <is>
          <t>TD</t>
        </is>
      </c>
      <c r="H3602" t="inlineStr">
        <is>
          <t>Sector</t>
        </is>
      </c>
      <c r="I3602" t="inlineStr">
        <is>
          <t>RF</t>
        </is>
      </c>
      <c r="J3602" t="inlineStr">
        <is>
          <t>MSCI</t>
        </is>
      </c>
      <c r="K3602" t="inlineStr"/>
      <c r="L3602" t="inlineStr">
        <is>
          <t>Edmond de Rothschild - Corp EM Debt USD</t>
        </is>
      </c>
      <c r="M3602" t="inlineStr">
        <is>
          <t>Edmond de Rothschild - Corp EM Debt USD</t>
        </is>
      </c>
      <c r="N3602" t="b">
        <v>0</v>
      </c>
      <c r="O3602" t="n">
        <v>381.69555084</v>
      </c>
      <c r="P3602" t="n">
        <v>0.00197697506221095</v>
      </c>
      <c r="Q3602" t="n">
        <v>27.60808586658571</v>
      </c>
      <c r="R3602" t="n">
        <v>10537.88354248445</v>
      </c>
      <c r="S3602" t="n">
        <v>0.7546025853675518</v>
      </c>
      <c r="T3602">
        <f>O3602*Q3602</f>
        <v/>
      </c>
      <c r="U3602">
        <f>O3602*P3602</f>
        <v/>
      </c>
    </row>
    <row r="3603">
      <c r="A3603" t="inlineStr">
        <is>
          <t>202512</t>
        </is>
      </c>
      <c r="B3603" t="inlineStr">
        <is>
          <t>Ex_Integra</t>
        </is>
      </c>
      <c r="C3603" t="inlineStr">
        <is>
          <t>F1</t>
        </is>
      </c>
      <c r="D3603" t="inlineStr">
        <is>
          <t>IN-FONDO1</t>
        </is>
      </c>
      <c r="E3603" t="inlineStr">
        <is>
          <t>5274862F2445</t>
        </is>
      </c>
      <c r="F3603" t="inlineStr">
        <is>
          <t>LU1564424452</t>
        </is>
      </c>
      <c r="G3603" t="inlineStr">
        <is>
          <t>TD</t>
        </is>
      </c>
      <c r="H3603" t="inlineStr">
        <is>
          <t>Sector</t>
        </is>
      </c>
      <c r="I3603" t="inlineStr">
        <is>
          <t>RF</t>
        </is>
      </c>
      <c r="J3603" t="inlineStr">
        <is>
          <t>MSCI</t>
        </is>
      </c>
      <c r="K3603" t="inlineStr"/>
      <c r="L3603" t="inlineStr">
        <is>
          <t>Edmond de Rothschild - Corp EM Debt USD</t>
        </is>
      </c>
      <c r="M3603" t="inlineStr">
        <is>
          <t>Edmond de Rothschild - Corp EM Debt USD</t>
        </is>
      </c>
      <c r="N3603" t="b">
        <v>0</v>
      </c>
      <c r="O3603" t="n">
        <v>381.69555084</v>
      </c>
      <c r="P3603" t="n">
        <v>0.009031914749115268</v>
      </c>
      <c r="Q3603" t="n">
        <v>33.42298716954615</v>
      </c>
      <c r="R3603" t="n">
        <v>12757.40549839817</v>
      </c>
      <c r="S3603" t="n">
        <v>3.447441675303473</v>
      </c>
      <c r="T3603">
        <f>O3603*Q3603</f>
        <v/>
      </c>
      <c r="U3603">
        <f>O3603*P3603</f>
        <v/>
      </c>
    </row>
    <row r="3604">
      <c r="A3604" t="inlineStr">
        <is>
          <t>202512</t>
        </is>
      </c>
      <c r="B3604" t="inlineStr">
        <is>
          <t>Ex_Integra</t>
        </is>
      </c>
      <c r="C3604" t="inlineStr">
        <is>
          <t>F2</t>
        </is>
      </c>
      <c r="D3604" t="inlineStr">
        <is>
          <t>IN-FONDO2</t>
        </is>
      </c>
      <c r="E3604" t="inlineStr">
        <is>
          <t>5270292F4301</t>
        </is>
      </c>
      <c r="F3604" t="inlineStr">
        <is>
          <t>LU0492943013</t>
        </is>
      </c>
      <c r="G3604" t="inlineStr">
        <is>
          <t>TD</t>
        </is>
      </c>
      <c r="H3604" t="inlineStr">
        <is>
          <t>Sector</t>
        </is>
      </c>
      <c r="I3604" t="inlineStr">
        <is>
          <t>RF</t>
        </is>
      </c>
      <c r="J3604" t="inlineStr">
        <is>
          <t>MSCI</t>
        </is>
      </c>
      <c r="K3604" t="inlineStr"/>
      <c r="L3604" t="inlineStr">
        <is>
          <t>Investec - Latin American Corporate Debt</t>
        </is>
      </c>
      <c r="M3604" t="inlineStr">
        <is>
          <t>Investec - Latin American Corporate Debt</t>
        </is>
      </c>
      <c r="N3604" t="b">
        <v>0</v>
      </c>
      <c r="O3604" t="n">
        <v>350.59494537</v>
      </c>
      <c r="P3604" t="n">
        <v>0.0006048228435578453</v>
      </c>
      <c r="Q3604" t="n">
        <v>8.446237546539065</v>
      </c>
      <c r="R3604" t="n">
        <v>2961.208191210906</v>
      </c>
      <c r="S3604" t="n">
        <v>0.2120478317956908</v>
      </c>
      <c r="T3604">
        <f>O3604*Q3604</f>
        <v/>
      </c>
      <c r="U3604">
        <f>O3604*P3604</f>
        <v/>
      </c>
    </row>
    <row r="3605">
      <c r="A3605" t="inlineStr">
        <is>
          <t>202512</t>
        </is>
      </c>
      <c r="B3605" t="inlineStr">
        <is>
          <t>Ex_Integra</t>
        </is>
      </c>
      <c r="C3605" t="inlineStr">
        <is>
          <t>F1</t>
        </is>
      </c>
      <c r="D3605" t="inlineStr">
        <is>
          <t>IN-FONDO1</t>
        </is>
      </c>
      <c r="E3605" t="inlineStr">
        <is>
          <t>5270292F4301</t>
        </is>
      </c>
      <c r="F3605" t="inlineStr">
        <is>
          <t>LU0492943013</t>
        </is>
      </c>
      <c r="G3605" t="inlineStr">
        <is>
          <t>TD</t>
        </is>
      </c>
      <c r="H3605" t="inlineStr">
        <is>
          <t>Sector</t>
        </is>
      </c>
      <c r="I3605" t="inlineStr">
        <is>
          <t>RF</t>
        </is>
      </c>
      <c r="J3605" t="inlineStr">
        <is>
          <t>MSCI</t>
        </is>
      </c>
      <c r="K3605" t="inlineStr"/>
      <c r="L3605" t="inlineStr">
        <is>
          <t>Investec - Latin American Corporate Debt</t>
        </is>
      </c>
      <c r="M3605" t="inlineStr">
        <is>
          <t>Investec - Latin American Corporate Debt</t>
        </is>
      </c>
      <c r="N3605" t="b">
        <v>0</v>
      </c>
      <c r="O3605" t="n">
        <v>350.59494537</v>
      </c>
      <c r="P3605" t="n">
        <v>0.0009753939354292425</v>
      </c>
      <c r="Q3605" t="n">
        <v>3.609487012961247</v>
      </c>
      <c r="R3605" t="n">
        <v>1265.467902122873</v>
      </c>
      <c r="S3605" t="n">
        <v>0.3419681835060446</v>
      </c>
      <c r="T3605">
        <f>O3605*Q3605</f>
        <v/>
      </c>
      <c r="U3605">
        <f>O3605*P3605</f>
        <v/>
      </c>
    </row>
    <row r="3606">
      <c r="A3606" t="inlineStr">
        <is>
          <t>202512</t>
        </is>
      </c>
      <c r="B3606" t="inlineStr">
        <is>
          <t>Ex_Integra</t>
        </is>
      </c>
      <c r="C3606" t="inlineStr">
        <is>
          <t>F2</t>
        </is>
      </c>
      <c r="D3606" t="inlineStr">
        <is>
          <t>IN-FONDO2</t>
        </is>
      </c>
      <c r="E3606" t="inlineStr">
        <is>
          <t>5274122FXQQ0</t>
        </is>
      </c>
      <c r="F3606" t="inlineStr">
        <is>
          <t>IE00BGSXQQ02</t>
        </is>
      </c>
      <c r="G3606" t="inlineStr">
        <is>
          <t>TD</t>
        </is>
      </c>
      <c r="H3606" t="inlineStr">
        <is>
          <t>Sector</t>
        </is>
      </c>
      <c r="I3606" t="inlineStr">
        <is>
          <t>RF</t>
        </is>
      </c>
      <c r="J3606" t="inlineStr">
        <is>
          <t>MSCI</t>
        </is>
      </c>
      <c r="K3606" t="inlineStr"/>
      <c r="L3606" t="inlineStr">
        <is>
          <t>PIMCO - Asia High Yield Bond Fund</t>
        </is>
      </c>
      <c r="M3606" t="inlineStr">
        <is>
          <t>PIMCO - Asia High Yield Bond Fund</t>
        </is>
      </c>
      <c r="N3606" t="b">
        <v>0</v>
      </c>
      <c r="O3606" t="n">
        <v>415.65856077</v>
      </c>
      <c r="P3606" t="n">
        <v>5.745384589279744e-07</v>
      </c>
      <c r="Q3606" t="n">
        <v>0.008023321796482441</v>
      </c>
      <c r="R3606" t="n">
        <v>3.334962390520462</v>
      </c>
      <c r="S3606" t="n">
        <v>0.0002388118289450156</v>
      </c>
      <c r="T3606">
        <f>O3606*Q3606</f>
        <v/>
      </c>
      <c r="U3606">
        <f>O3606*P3606</f>
        <v/>
      </c>
    </row>
    <row r="3607">
      <c r="A3607" t="inlineStr">
        <is>
          <t>202512</t>
        </is>
      </c>
      <c r="B3607" t="inlineStr">
        <is>
          <t>Ex_Integra</t>
        </is>
      </c>
      <c r="C3607" t="inlineStr">
        <is>
          <t>F1</t>
        </is>
      </c>
      <c r="D3607" t="inlineStr">
        <is>
          <t>IN-FONDO1</t>
        </is>
      </c>
      <c r="E3607" t="inlineStr">
        <is>
          <t>5274122FXQQ0</t>
        </is>
      </c>
      <c r="F3607" t="inlineStr">
        <is>
          <t>IE00BGSXQQ02</t>
        </is>
      </c>
      <c r="G3607" t="inlineStr">
        <is>
          <t>TD</t>
        </is>
      </c>
      <c r="H3607" t="inlineStr">
        <is>
          <t>Sector</t>
        </is>
      </c>
      <c r="I3607" t="inlineStr">
        <is>
          <t>RF</t>
        </is>
      </c>
      <c r="J3607" t="inlineStr">
        <is>
          <t>MSCI</t>
        </is>
      </c>
      <c r="K3607" t="inlineStr"/>
      <c r="L3607" t="inlineStr">
        <is>
          <t>PIMCO - Asia High Yield Bond Fund</t>
        </is>
      </c>
      <c r="M3607" t="inlineStr">
        <is>
          <t>PIMCO - Asia High Yield Bond Fund</t>
        </is>
      </c>
      <c r="N3607" t="b">
        <v>0</v>
      </c>
      <c r="O3607" t="n">
        <v>415.65856077</v>
      </c>
      <c r="P3607" t="n">
        <v>9.296323128808277e-06</v>
      </c>
      <c r="Q3607" t="n">
        <v>0.03440144169745958</v>
      </c>
      <c r="R3607" t="n">
        <v>14.29925374437912</v>
      </c>
      <c r="S3607" t="n">
        <v>0.003864096292173312</v>
      </c>
      <c r="T3607">
        <f>O3607*Q3607</f>
        <v/>
      </c>
      <c r="U3607">
        <f>O3607*P3607</f>
        <v/>
      </c>
    </row>
    <row r="3608">
      <c r="A3608" t="inlineStr">
        <is>
          <t>202512</t>
        </is>
      </c>
      <c r="B3608" t="inlineStr">
        <is>
          <t>Ex_Integra</t>
        </is>
      </c>
      <c r="C3608" t="inlineStr">
        <is>
          <t>F1</t>
        </is>
      </c>
      <c r="D3608" t="inlineStr">
        <is>
          <t>IN-FONDO1</t>
        </is>
      </c>
      <c r="E3608" t="inlineStr">
        <is>
          <t>52SANT2LATAM</t>
        </is>
      </c>
      <c r="F3608" t="inlineStr">
        <is>
          <t>LU0363170191</t>
        </is>
      </c>
      <c r="G3608" t="inlineStr">
        <is>
          <t>TD</t>
        </is>
      </c>
      <c r="H3608" t="inlineStr">
        <is>
          <t>Sector</t>
        </is>
      </c>
      <c r="I3608" t="inlineStr">
        <is>
          <t>RF</t>
        </is>
      </c>
      <c r="J3608" t="inlineStr">
        <is>
          <t>MSCI</t>
        </is>
      </c>
      <c r="K3608" t="inlineStr"/>
      <c r="L3608" t="inlineStr">
        <is>
          <t>Santander - Latin America Corporate Bond</t>
        </is>
      </c>
      <c r="M3608" t="inlineStr">
        <is>
          <t>Santander - Latin America Corporate Bond</t>
        </is>
      </c>
      <c r="N3608" t="b">
        <v>0</v>
      </c>
      <c r="O3608" t="n">
        <v>214.7179222</v>
      </c>
      <c r="P3608" t="n">
        <v>1.187113332174579e-06</v>
      </c>
      <c r="Q3608" t="n">
        <v>0.004392963703953774</v>
      </c>
      <c r="R3608" t="n">
        <v>0.9432480388129704</v>
      </c>
      <c r="S3608" t="n">
        <v>0.000254894508100444</v>
      </c>
      <c r="T3608">
        <f>O3608*Q3608</f>
        <v/>
      </c>
      <c r="U3608">
        <f>O3608*P3608</f>
        <v/>
      </c>
    </row>
    <row r="3609">
      <c r="A3609" t="inlineStr">
        <is>
          <t>202512</t>
        </is>
      </c>
      <c r="B3609" t="inlineStr">
        <is>
          <t>Ex_Integra</t>
        </is>
      </c>
      <c r="C3609" t="inlineStr">
        <is>
          <t>F2</t>
        </is>
      </c>
      <c r="D3609" t="inlineStr">
        <is>
          <t>IN-FONDO2</t>
        </is>
      </c>
      <c r="E3609" t="inlineStr">
        <is>
          <t>52SANT2LATAM</t>
        </is>
      </c>
      <c r="F3609" t="inlineStr">
        <is>
          <t>LU0363170191</t>
        </is>
      </c>
      <c r="G3609" t="inlineStr">
        <is>
          <t>TD</t>
        </is>
      </c>
      <c r="H3609" t="inlineStr">
        <is>
          <t>Sector</t>
        </is>
      </c>
      <c r="I3609" t="inlineStr">
        <is>
          <t>RF</t>
        </is>
      </c>
      <c r="J3609" t="inlineStr">
        <is>
          <t>MSCI</t>
        </is>
      </c>
      <c r="K3609" t="inlineStr"/>
      <c r="L3609" t="inlineStr">
        <is>
          <t>Santander - Latin America Corporate Bond</t>
        </is>
      </c>
      <c r="M3609" t="inlineStr">
        <is>
          <t>Santander - Latin America Corporate Bond</t>
        </is>
      </c>
      <c r="N3609" t="b">
        <v>0</v>
      </c>
      <c r="O3609" t="n">
        <v>214.7179222</v>
      </c>
      <c r="P3609" t="n">
        <v>2.277006836724986e-07</v>
      </c>
      <c r="Q3609" t="n">
        <v>0.003179797331221892</v>
      </c>
      <c r="R3609" t="n">
        <v>0.6827594759770698</v>
      </c>
      <c r="S3609" t="n">
        <v>4.889141768167837e-05</v>
      </c>
      <c r="T3609">
        <f>O3609*Q3609</f>
        <v/>
      </c>
      <c r="U3609">
        <f>O3609*P3609</f>
        <v/>
      </c>
    </row>
    <row r="3610">
      <c r="A3610" t="inlineStr">
        <is>
          <t>202512</t>
        </is>
      </c>
      <c r="B3610" t="inlineStr">
        <is>
          <t>Ex_Integra</t>
        </is>
      </c>
      <c r="C3610" t="inlineStr">
        <is>
          <t>F2</t>
        </is>
      </c>
      <c r="D3610" t="inlineStr">
        <is>
          <t>IN-FONDO2</t>
        </is>
      </c>
      <c r="E3610" t="inlineStr">
        <is>
          <t>5275112F3161</t>
        </is>
      </c>
      <c r="F3610" t="inlineStr">
        <is>
          <t>LU1167331617</t>
        </is>
      </c>
      <c r="G3610" t="inlineStr">
        <is>
          <t>TD</t>
        </is>
      </c>
      <c r="H3610" t="inlineStr">
        <is>
          <t>Sector</t>
        </is>
      </c>
      <c r="I3610" t="inlineStr">
        <is>
          <t>RF</t>
        </is>
      </c>
      <c r="J3610" t="inlineStr">
        <is>
          <t>MSCI</t>
        </is>
      </c>
      <c r="K3610" t="inlineStr"/>
      <c r="L3610" t="inlineStr">
        <is>
          <t>BlueBay - EM Debt Unconstrained</t>
        </is>
      </c>
      <c r="M3610" t="inlineStr">
        <is>
          <t>BlueBay - EM Debt Unconstrained</t>
        </is>
      </c>
      <c r="N3610" t="b">
        <v>0</v>
      </c>
      <c r="O3610" t="n">
        <v>101.99047464</v>
      </c>
      <c r="P3610" t="n">
        <v>0.001056847279530123</v>
      </c>
      <c r="Q3610" t="n">
        <v>14.75867399586945</v>
      </c>
      <c r="R3610" t="n">
        <v>1505.244165895751</v>
      </c>
      <c r="S3610" t="n">
        <v>0.10778835566127</v>
      </c>
      <c r="T3610">
        <f>O3610*Q3610</f>
        <v/>
      </c>
      <c r="U3610">
        <f>O3610*P3610</f>
        <v/>
      </c>
    </row>
    <row r="3611">
      <c r="A3611" t="inlineStr">
        <is>
          <t>202512</t>
        </is>
      </c>
      <c r="B3611" t="inlineStr">
        <is>
          <t>Ex_Integra</t>
        </is>
      </c>
      <c r="C3611" t="inlineStr">
        <is>
          <t>F1</t>
        </is>
      </c>
      <c r="D3611" t="inlineStr">
        <is>
          <t>IN-FONDO1</t>
        </is>
      </c>
      <c r="E3611" t="inlineStr">
        <is>
          <t>5275112F3161</t>
        </is>
      </c>
      <c r="F3611" t="inlineStr">
        <is>
          <t>LU1167331617</t>
        </is>
      </c>
      <c r="G3611" t="inlineStr">
        <is>
          <t>TD</t>
        </is>
      </c>
      <c r="H3611" t="inlineStr">
        <is>
          <t>Sector</t>
        </is>
      </c>
      <c r="I3611" t="inlineStr">
        <is>
          <t>RF</t>
        </is>
      </c>
      <c r="J3611" t="inlineStr">
        <is>
          <t>MSCI</t>
        </is>
      </c>
      <c r="K3611" t="inlineStr"/>
      <c r="L3611" t="inlineStr">
        <is>
          <t>BlueBay - EM Debt Unconstrained</t>
        </is>
      </c>
      <c r="M3611" t="inlineStr">
        <is>
          <t>BlueBay - EM Debt Unconstrained</t>
        </is>
      </c>
      <c r="N3611" t="b">
        <v>0</v>
      </c>
      <c r="O3611" t="n">
        <v>101.99047464</v>
      </c>
      <c r="P3611" t="n">
        <v>0.004610521895044017</v>
      </c>
      <c r="Q3611" t="n">
        <v>17.06143364097436</v>
      </c>
      <c r="R3611" t="n">
        <v>1740.103715081839</v>
      </c>
      <c r="S3611" t="n">
        <v>0.4702293164136516</v>
      </c>
      <c r="T3611">
        <f>O3611*Q3611</f>
        <v/>
      </c>
      <c r="U3611">
        <f>O3611*P3611</f>
        <v/>
      </c>
    </row>
    <row r="3612">
      <c r="A3612" t="inlineStr">
        <is>
          <t>202512</t>
        </is>
      </c>
      <c r="B3612" t="inlineStr">
        <is>
          <t>Ex_Integra</t>
        </is>
      </c>
      <c r="C3612" t="inlineStr">
        <is>
          <t>F1</t>
        </is>
      </c>
      <c r="D3612" t="inlineStr">
        <is>
          <t>IN-FONDO1</t>
        </is>
      </c>
      <c r="E3612" t="inlineStr">
        <is>
          <t>5275112F7441</t>
        </is>
      </c>
      <c r="F3612" t="inlineStr">
        <is>
          <t>LU1932874412</t>
        </is>
      </c>
      <c r="G3612" t="inlineStr">
        <is>
          <t>TD</t>
        </is>
      </c>
      <c r="H3612" t="inlineStr">
        <is>
          <t>Sector</t>
        </is>
      </c>
      <c r="I3612" t="inlineStr">
        <is>
          <t>RF</t>
        </is>
      </c>
      <c r="J3612" t="inlineStr">
        <is>
          <t>MSCI</t>
        </is>
      </c>
      <c r="K3612" t="inlineStr"/>
      <c r="L3612" t="inlineStr">
        <is>
          <t>BlueBay - EM Debt Unconstrained</t>
        </is>
      </c>
      <c r="M3612" t="inlineStr">
        <is>
          <t>BlueBay - EM Debt Unconstrained</t>
        </is>
      </c>
      <c r="N3612" t="b">
        <v>0</v>
      </c>
      <c r="O3612" t="n">
        <v>101.99047464</v>
      </c>
      <c r="P3612" t="n">
        <v>0.002608712427980202</v>
      </c>
      <c r="Q3612" t="n">
        <v>9.653652014148909</v>
      </c>
      <c r="R3612" t="n">
        <v>984.5805509324392</v>
      </c>
      <c r="S3612" t="n">
        <v>0.2660638187289676</v>
      </c>
      <c r="T3612">
        <f>O3612*Q3612</f>
        <v/>
      </c>
      <c r="U3612">
        <f>O3612*P3612</f>
        <v/>
      </c>
    </row>
    <row r="3613">
      <c r="A3613" t="inlineStr">
        <is>
          <t>202512</t>
        </is>
      </c>
      <c r="B3613" t="inlineStr">
        <is>
          <t>Ex_Integra</t>
        </is>
      </c>
      <c r="C3613" t="inlineStr">
        <is>
          <t>F3</t>
        </is>
      </c>
      <c r="D3613" t="inlineStr">
        <is>
          <t>IN-FONDO3</t>
        </is>
      </c>
      <c r="E3613" t="inlineStr">
        <is>
          <t>5275112F7441</t>
        </is>
      </c>
      <c r="F3613" t="inlineStr">
        <is>
          <t>LU1932874412</t>
        </is>
      </c>
      <c r="G3613" t="inlineStr">
        <is>
          <t>TD</t>
        </is>
      </c>
      <c r="H3613" t="inlineStr">
        <is>
          <t>Sector</t>
        </is>
      </c>
      <c r="I3613" t="inlineStr">
        <is>
          <t>RF</t>
        </is>
      </c>
      <c r="J3613" t="inlineStr">
        <is>
          <t>MSCI</t>
        </is>
      </c>
      <c r="K3613" t="inlineStr"/>
      <c r="L3613" t="inlineStr">
        <is>
          <t>BlueBay - EM Debt Unconstrained</t>
        </is>
      </c>
      <c r="M3613" t="inlineStr">
        <is>
          <t>BlueBay - EM Debt Unconstrained</t>
        </is>
      </c>
      <c r="N3613" t="b">
        <v>0</v>
      </c>
      <c r="O3613" t="n">
        <v>101.99047464</v>
      </c>
      <c r="P3613" t="n">
        <v>6.376637126594295e-08</v>
      </c>
      <c r="Q3613" t="n">
        <v>0.0002266823500295603</v>
      </c>
      <c r="R3613" t="n">
        <v>0.02311944047202547</v>
      </c>
      <c r="S3613" t="n">
        <v>6.503562471483979e-06</v>
      </c>
      <c r="T3613">
        <f>O3613*Q3613</f>
        <v/>
      </c>
      <c r="U3613">
        <f>O3613*P3613</f>
        <v/>
      </c>
    </row>
    <row r="3614">
      <c r="A3614" t="inlineStr">
        <is>
          <t>202512</t>
        </is>
      </c>
      <c r="B3614" t="inlineStr">
        <is>
          <t>Ex_Integra</t>
        </is>
      </c>
      <c r="C3614" t="inlineStr">
        <is>
          <t>F3</t>
        </is>
      </c>
      <c r="D3614" t="inlineStr">
        <is>
          <t>IN-FONDO3</t>
        </is>
      </c>
      <c r="E3614" t="inlineStr">
        <is>
          <t>5270252F1414</t>
        </is>
      </c>
      <c r="F3614" t="inlineStr">
        <is>
          <t>LU0132414144</t>
        </is>
      </c>
      <c r="G3614" t="inlineStr">
        <is>
          <t>TD</t>
        </is>
      </c>
      <c r="H3614" t="inlineStr">
        <is>
          <t>Sector</t>
        </is>
      </c>
      <c r="I3614" t="inlineStr">
        <is>
          <t>RF</t>
        </is>
      </c>
      <c r="J3614" t="inlineStr">
        <is>
          <t>MSCI</t>
        </is>
      </c>
      <c r="K3614" t="inlineStr"/>
      <c r="L3614" t="inlineStr">
        <is>
          <t>Aberdeen - Select Emerging Markets Bond</t>
        </is>
      </c>
      <c r="M3614" t="inlineStr">
        <is>
          <t>Aberdeen - Select Emerging Markets Bond</t>
        </is>
      </c>
      <c r="N3614" t="b">
        <v>0</v>
      </c>
      <c r="O3614" t="n">
        <v>443.00939258</v>
      </c>
      <c r="P3614" t="n">
        <v>1.651605220171989e-11</v>
      </c>
      <c r="Q3614" t="n">
        <v>5.871272666093106e-08</v>
      </c>
      <c r="R3614" t="n">
        <v>2.601028937477464e-05</v>
      </c>
      <c r="S3614" t="n">
        <v>7.316766253703499e-09</v>
      </c>
      <c r="T3614">
        <f>O3614*Q3614</f>
        <v/>
      </c>
      <c r="U3614">
        <f>O3614*P3614</f>
        <v/>
      </c>
    </row>
    <row r="3615">
      <c r="A3615" t="inlineStr">
        <is>
          <t>202512</t>
        </is>
      </c>
      <c r="B3615" t="inlineStr">
        <is>
          <t>Ex_Integra</t>
        </is>
      </c>
      <c r="C3615" t="inlineStr">
        <is>
          <t>F1</t>
        </is>
      </c>
      <c r="D3615" t="inlineStr">
        <is>
          <t>IN-FONDO1</t>
        </is>
      </c>
      <c r="E3615" t="inlineStr">
        <is>
          <t>5270802F6924</t>
        </is>
      </c>
      <c r="F3615" t="inlineStr">
        <is>
          <t>LU0128469243</t>
        </is>
      </c>
      <c r="G3615" t="inlineStr">
        <is>
          <t>TD</t>
        </is>
      </c>
      <c r="H3615" t="inlineStr">
        <is>
          <t>Sector</t>
        </is>
      </c>
      <c r="I3615" t="inlineStr">
        <is>
          <t>RF</t>
        </is>
      </c>
      <c r="J3615" t="inlineStr">
        <is>
          <t>MSCI</t>
        </is>
      </c>
      <c r="K3615" t="inlineStr"/>
      <c r="L3615" t="inlineStr">
        <is>
          <t>Pictet - Global Emerging Debt</t>
        </is>
      </c>
      <c r="M3615" t="inlineStr">
        <is>
          <t>Pictet - Global Emerging Debt</t>
        </is>
      </c>
      <c r="N3615" t="b">
        <v>0</v>
      </c>
      <c r="O3615" t="n">
        <v>129.96680204</v>
      </c>
      <c r="P3615" t="n">
        <v>3.898427035984764e-06</v>
      </c>
      <c r="Q3615" t="n">
        <v>0.01442629613149238</v>
      </c>
      <c r="R3615" t="n">
        <v>1.874939573492088</v>
      </c>
      <c r="S3615" t="n">
        <v>0.0005066660948532158</v>
      </c>
      <c r="T3615">
        <f>O3615*Q3615</f>
        <v/>
      </c>
      <c r="U3615">
        <f>O3615*P3615</f>
        <v/>
      </c>
    </row>
    <row r="3616">
      <c r="A3616" t="inlineStr">
        <is>
          <t>202512</t>
        </is>
      </c>
      <c r="B3616" t="inlineStr">
        <is>
          <t>Ex_Integra</t>
        </is>
      </c>
      <c r="C3616" t="inlineStr">
        <is>
          <t>F2</t>
        </is>
      </c>
      <c r="D3616" t="inlineStr">
        <is>
          <t>IN-FONDO2</t>
        </is>
      </c>
      <c r="E3616" t="inlineStr">
        <is>
          <t>5270172FWXM7</t>
        </is>
      </c>
      <c r="F3616" t="inlineStr">
        <is>
          <t>IE00BKLWXM74</t>
        </is>
      </c>
      <c r="G3616" t="inlineStr">
        <is>
          <t>TD</t>
        </is>
      </c>
      <c r="H3616" t="inlineStr">
        <is>
          <t>Sector</t>
        </is>
      </c>
      <c r="I3616" t="inlineStr">
        <is>
          <t>RF</t>
        </is>
      </c>
      <c r="J3616" t="inlineStr">
        <is>
          <t>MSCI</t>
        </is>
      </c>
      <c r="K3616" t="inlineStr"/>
      <c r="L3616" t="inlineStr">
        <is>
          <t>Vanguard - Emerging Markets Bond Fund - I Retail</t>
        </is>
      </c>
      <c r="M3616" t="inlineStr">
        <is>
          <t>Vanguard - Emerging Markets Bond Fund - I Retail</t>
        </is>
      </c>
      <c r="N3616" t="b">
        <v>0</v>
      </c>
      <c r="O3616" t="n">
        <v>434.14055299</v>
      </c>
      <c r="P3616" t="n">
        <v>8.720554230379683e-09</v>
      </c>
      <c r="Q3616" t="n">
        <v>0.0001217809038659739</v>
      </c>
      <c r="R3616" t="n">
        <v>0.05287002894799596</v>
      </c>
      <c r="S3616" t="n">
        <v>3.785946235956319e-06</v>
      </c>
      <c r="T3616">
        <f>O3616*Q3616</f>
        <v/>
      </c>
      <c r="U3616">
        <f>O3616*P3616</f>
        <v/>
      </c>
    </row>
    <row r="3617">
      <c r="A3617" t="inlineStr">
        <is>
          <t>202512</t>
        </is>
      </c>
      <c r="B3617" t="inlineStr">
        <is>
          <t>Ex_Integra</t>
        </is>
      </c>
      <c r="C3617" t="inlineStr">
        <is>
          <t>F1</t>
        </is>
      </c>
      <c r="D3617" t="inlineStr">
        <is>
          <t>IN-FONDO1</t>
        </is>
      </c>
      <c r="E3617" t="inlineStr">
        <is>
          <t>5270172FWXM7</t>
        </is>
      </c>
      <c r="F3617" t="inlineStr">
        <is>
          <t>IE00BKLWXM74</t>
        </is>
      </c>
      <c r="G3617" t="inlineStr">
        <is>
          <t>TD</t>
        </is>
      </c>
      <c r="H3617" t="inlineStr">
        <is>
          <t>Sector</t>
        </is>
      </c>
      <c r="I3617" t="inlineStr">
        <is>
          <t>RF</t>
        </is>
      </c>
      <c r="J3617" t="inlineStr">
        <is>
          <t>MSCI</t>
        </is>
      </c>
      <c r="K3617" t="inlineStr"/>
      <c r="L3617" t="inlineStr">
        <is>
          <t>Vanguard - Emerging Markets Bond Fund - I Retail</t>
        </is>
      </c>
      <c r="M3617" t="inlineStr">
        <is>
          <t>Vanguard - Emerging Markets Bond Fund - I Retail</t>
        </is>
      </c>
      <c r="N3617" t="b">
        <v>0</v>
      </c>
      <c r="O3617" t="n">
        <v>434.14055299</v>
      </c>
      <c r="P3617" t="n">
        <v>2.806869054695907e-08</v>
      </c>
      <c r="Q3617" t="n">
        <v>0.0001038693909404837</v>
      </c>
      <c r="R3617" t="n">
        <v>0.04509391482163608</v>
      </c>
      <c r="S3617" t="n">
        <v>1.2185756835762e-05</v>
      </c>
      <c r="T3617">
        <f>O3617*Q3617</f>
        <v/>
      </c>
      <c r="U3617">
        <f>O3617*P3617</f>
        <v/>
      </c>
    </row>
    <row r="3618">
      <c r="A3618" t="inlineStr">
        <is>
          <t>202512</t>
        </is>
      </c>
      <c r="B3618" t="inlineStr">
        <is>
          <t>Ex_Integra</t>
        </is>
      </c>
      <c r="C3618" t="inlineStr">
        <is>
          <t>F1</t>
        </is>
      </c>
      <c r="D3618" t="inlineStr">
        <is>
          <t>IN-FONDO1</t>
        </is>
      </c>
      <c r="E3618" t="inlineStr">
        <is>
          <t>5276802F6309</t>
        </is>
      </c>
      <c r="F3618" t="inlineStr">
        <is>
          <t>LU2219663098</t>
        </is>
      </c>
      <c r="G3618" t="inlineStr">
        <is>
          <t>TD</t>
        </is>
      </c>
      <c r="H3618" t="inlineStr">
        <is>
          <t>Sector</t>
        </is>
      </c>
      <c r="I3618" t="inlineStr">
        <is>
          <t>RF</t>
        </is>
      </c>
      <c r="J3618" t="inlineStr">
        <is>
          <t>MSCI</t>
        </is>
      </c>
      <c r="K3618" t="inlineStr"/>
      <c r="L3618" t="inlineStr">
        <is>
          <t>Azimut Investments SA - AZ Fund 3, AZ Bond Frontier Markets Debt</t>
        </is>
      </c>
      <c r="M3618" t="inlineStr">
        <is>
          <t>Azimut Investments SA - AZ Fund 3, AZ Bond Frontier Markets Debt</t>
        </is>
      </c>
      <c r="N3618" t="b">
        <v>0</v>
      </c>
      <c r="O3618" t="n">
        <v>1.51561618</v>
      </c>
      <c r="P3618" t="n">
        <v>0.001724713579531665</v>
      </c>
      <c r="Q3618" t="n">
        <v>6.382376433023301</v>
      </c>
      <c r="R3618" t="n">
        <v>9.673232988740804</v>
      </c>
      <c r="S3618" t="n">
        <v>0.002614003807003908</v>
      </c>
      <c r="T3618">
        <f>O3618*Q3618</f>
        <v/>
      </c>
      <c r="U3618">
        <f>O3618*P3618</f>
        <v/>
      </c>
    </row>
    <row r="3619">
      <c r="A3619" t="inlineStr">
        <is>
          <t>202512</t>
        </is>
      </c>
      <c r="B3619" t="inlineStr">
        <is>
          <t>Ex_Integra</t>
        </is>
      </c>
      <c r="C3619" t="inlineStr">
        <is>
          <t>F2</t>
        </is>
      </c>
      <c r="D3619" t="inlineStr">
        <is>
          <t>IN-FONDO2</t>
        </is>
      </c>
      <c r="E3619" t="inlineStr">
        <is>
          <t>5276802F6309</t>
        </is>
      </c>
      <c r="F3619" t="inlineStr">
        <is>
          <t>LU2219663098</t>
        </is>
      </c>
      <c r="G3619" t="inlineStr">
        <is>
          <t>TD</t>
        </is>
      </c>
      <c r="H3619" t="inlineStr">
        <is>
          <t>Sector</t>
        </is>
      </c>
      <c r="I3619" t="inlineStr">
        <is>
          <t>RF</t>
        </is>
      </c>
      <c r="J3619" t="inlineStr">
        <is>
          <t>MSCI</t>
        </is>
      </c>
      <c r="K3619" t="inlineStr"/>
      <c r="L3619" t="inlineStr">
        <is>
          <t>Azimut Investments SA - AZ Fund 3, AZ Bond Frontier Markets Debt</t>
        </is>
      </c>
      <c r="M3619" t="inlineStr">
        <is>
          <t>Azimut Investments SA - AZ Fund 3, AZ Bond Frontier Markets Debt</t>
        </is>
      </c>
      <c r="N3619" t="b">
        <v>0</v>
      </c>
      <c r="O3619" t="n">
        <v>1.51561618</v>
      </c>
      <c r="P3619" t="n">
        <v>0.0003764986808076245</v>
      </c>
      <c r="Q3619" t="n">
        <v>5.257733446960406</v>
      </c>
      <c r="R3619" t="n">
        <v>7.968705882340364</v>
      </c>
      <c r="S3619" t="n">
        <v>0.0005706274923806912</v>
      </c>
      <c r="T3619">
        <f>O3619*Q3619</f>
        <v/>
      </c>
      <c r="U3619">
        <f>O3619*P3619</f>
        <v/>
      </c>
    </row>
    <row r="3620">
      <c r="A3620" t="inlineStr">
        <is>
          <t>202512</t>
        </is>
      </c>
      <c r="B3620" t="inlineStr">
        <is>
          <t>Ex_Integra</t>
        </is>
      </c>
      <c r="C3620" t="inlineStr">
        <is>
          <t>F2</t>
        </is>
      </c>
      <c r="D3620" t="inlineStr">
        <is>
          <t>IN-FONDO2</t>
        </is>
      </c>
      <c r="E3620" t="inlineStr">
        <is>
          <t>4874172EMBON</t>
        </is>
      </c>
      <c r="F3620" t="inlineStr">
        <is>
          <t>LU1410485624</t>
        </is>
      </c>
      <c r="G3620" t="inlineStr">
        <is>
          <t>TD</t>
        </is>
      </c>
      <c r="H3620" t="inlineStr">
        <is>
          <t>Sector</t>
        </is>
      </c>
      <c r="I3620" t="inlineStr">
        <is>
          <t>RF</t>
        </is>
      </c>
      <c r="J3620" t="inlineStr">
        <is>
          <t>MSCI</t>
        </is>
      </c>
      <c r="K3620" t="inlineStr"/>
      <c r="L3620" t="inlineStr">
        <is>
          <t>Candriam - Bonds Emerging Markets</t>
        </is>
      </c>
      <c r="M3620" t="inlineStr">
        <is>
          <t>Candriam - Bonds Emerging Markets</t>
        </is>
      </c>
      <c r="N3620" t="b">
        <v>0</v>
      </c>
      <c r="O3620" t="n">
        <v>117.45670933</v>
      </c>
      <c r="P3620" t="n">
        <v>1.855570274135471e-07</v>
      </c>
      <c r="Q3620" t="n">
        <v>0.002591269077644531</v>
      </c>
      <c r="R3620" t="n">
        <v>0.3043619388487109</v>
      </c>
      <c r="S3620" t="n">
        <v>2.179491783305185e-05</v>
      </c>
      <c r="T3620">
        <f>O3620*Q3620</f>
        <v/>
      </c>
      <c r="U3620">
        <f>O3620*P3620</f>
        <v/>
      </c>
    </row>
    <row r="3621">
      <c r="A3621" t="inlineStr">
        <is>
          <t>202512</t>
        </is>
      </c>
      <c r="B3621" t="inlineStr">
        <is>
          <t>Ex_Integra</t>
        </is>
      </c>
      <c r="C3621" t="inlineStr">
        <is>
          <t>F1</t>
        </is>
      </c>
      <c r="D3621" t="inlineStr">
        <is>
          <t>IN-FONDO1</t>
        </is>
      </c>
      <c r="E3621" t="inlineStr">
        <is>
          <t>4874172EMBON</t>
        </is>
      </c>
      <c r="F3621" t="inlineStr">
        <is>
          <t>LU1410485624</t>
        </is>
      </c>
      <c r="G3621" t="inlineStr">
        <is>
          <t>TD</t>
        </is>
      </c>
      <c r="H3621" t="inlineStr">
        <is>
          <t>Sector</t>
        </is>
      </c>
      <c r="I3621" t="inlineStr">
        <is>
          <t>RF</t>
        </is>
      </c>
      <c r="J3621" t="inlineStr">
        <is>
          <t>MSCI</t>
        </is>
      </c>
      <c r="K3621" t="inlineStr"/>
      <c r="L3621" t="inlineStr">
        <is>
          <t>Candriam - Bonds Emerging Markets</t>
        </is>
      </c>
      <c r="M3621" t="inlineStr">
        <is>
          <t>Candriam - Bonds Emerging Markets</t>
        </is>
      </c>
      <c r="N3621" t="b">
        <v>0</v>
      </c>
      <c r="O3621" t="n">
        <v>117.45670933</v>
      </c>
      <c r="P3621" t="n">
        <v>8.355460788791881e-07</v>
      </c>
      <c r="Q3621" t="n">
        <v>0.003091974033156066</v>
      </c>
      <c r="R3621" t="n">
        <v>0.3631730952683199</v>
      </c>
      <c r="S3621" t="n">
        <v>9.814049291873405e-05</v>
      </c>
      <c r="T3621">
        <f>O3621*Q3621</f>
        <v/>
      </c>
      <c r="U3621">
        <f>O3621*P3621</f>
        <v/>
      </c>
    </row>
    <row r="3622">
      <c r="A3622" t="inlineStr">
        <is>
          <t>202512</t>
        </is>
      </c>
      <c r="B3622" t="inlineStr">
        <is>
          <t>Ex_Integra</t>
        </is>
      </c>
      <c r="C3622" t="inlineStr">
        <is>
          <t>F1</t>
        </is>
      </c>
      <c r="D3622" t="inlineStr">
        <is>
          <t>IN-FONDO1</t>
        </is>
      </c>
      <c r="E3622" t="inlineStr">
        <is>
          <t>5270492F3972</t>
        </is>
      </c>
      <c r="F3622" t="inlineStr">
        <is>
          <t>LU0926439729</t>
        </is>
      </c>
      <c r="G3622" t="inlineStr">
        <is>
          <t>TD</t>
        </is>
      </c>
      <c r="H3622" t="inlineStr">
        <is>
          <t>Sector</t>
        </is>
      </c>
      <c r="I3622" t="inlineStr">
        <is>
          <t>RF</t>
        </is>
      </c>
      <c r="J3622" t="inlineStr">
        <is>
          <t>MSCI</t>
        </is>
      </c>
      <c r="K3622" t="inlineStr"/>
      <c r="L3622" t="inlineStr">
        <is>
          <t>Vontobel - Emerging Markets Debt</t>
        </is>
      </c>
      <c r="M3622" t="inlineStr">
        <is>
          <t>Vontobel - Emerging Markets Debt</t>
        </is>
      </c>
      <c r="N3622" t="b">
        <v>0</v>
      </c>
      <c r="O3622" t="n">
        <v>305.48687911</v>
      </c>
      <c r="P3622" t="n">
        <v>0.01190074177737107</v>
      </c>
      <c r="Q3622" t="n">
        <v>44.03920439706521</v>
      </c>
      <c r="R3622" t="n">
        <v>13453.39910974684</v>
      </c>
      <c r="S3622" t="n">
        <v>3.635520464663084</v>
      </c>
      <c r="T3622">
        <f>O3622*Q3622</f>
        <v/>
      </c>
      <c r="U3622">
        <f>O3622*P3622</f>
        <v/>
      </c>
    </row>
    <row r="3623">
      <c r="A3623" t="inlineStr">
        <is>
          <t>202512</t>
        </is>
      </c>
      <c r="B3623" t="inlineStr">
        <is>
          <t>Ex_Integra</t>
        </is>
      </c>
      <c r="C3623" t="inlineStr">
        <is>
          <t>F2</t>
        </is>
      </c>
      <c r="D3623" t="inlineStr">
        <is>
          <t>IN-FONDO2</t>
        </is>
      </c>
      <c r="E3623" t="inlineStr">
        <is>
          <t>5270492F3972</t>
        </is>
      </c>
      <c r="F3623" t="inlineStr">
        <is>
          <t>LU0926439729</t>
        </is>
      </c>
      <c r="G3623" t="inlineStr">
        <is>
          <t>TD</t>
        </is>
      </c>
      <c r="H3623" t="inlineStr">
        <is>
          <t>Sector</t>
        </is>
      </c>
      <c r="I3623" t="inlineStr">
        <is>
          <t>RF</t>
        </is>
      </c>
      <c r="J3623" t="inlineStr">
        <is>
          <t>MSCI</t>
        </is>
      </c>
      <c r="K3623" t="inlineStr"/>
      <c r="L3623" t="inlineStr">
        <is>
          <t>Vontobel - Emerging Markets Debt</t>
        </is>
      </c>
      <c r="M3623" t="inlineStr">
        <is>
          <t>Vontobel - Emerging Markets Debt</t>
        </is>
      </c>
      <c r="N3623" t="b">
        <v>0</v>
      </c>
      <c r="O3623" t="n">
        <v>305.48687911</v>
      </c>
      <c r="P3623" t="n">
        <v>0.002413608523145624</v>
      </c>
      <c r="Q3623" t="n">
        <v>33.70559023683695</v>
      </c>
      <c r="R3623" t="n">
        <v>10296.61557001181</v>
      </c>
      <c r="S3623" t="n">
        <v>0.7373257351290529</v>
      </c>
      <c r="T3623">
        <f>O3623*Q3623</f>
        <v/>
      </c>
      <c r="U3623">
        <f>O3623*P3623</f>
        <v/>
      </c>
    </row>
    <row r="3624">
      <c r="A3624" t="inlineStr">
        <is>
          <t>202512</t>
        </is>
      </c>
      <c r="B3624" t="inlineStr">
        <is>
          <t>Ex_Integra</t>
        </is>
      </c>
      <c r="C3624" t="inlineStr">
        <is>
          <t>F1</t>
        </is>
      </c>
      <c r="D3624" t="inlineStr">
        <is>
          <t>IN-FONDO1</t>
        </is>
      </c>
      <c r="E3624" t="inlineStr">
        <is>
          <t>5270492F2267</t>
        </is>
      </c>
      <c r="F3624" t="inlineStr">
        <is>
          <t>LU2416422678</t>
        </is>
      </c>
      <c r="G3624" t="inlineStr">
        <is>
          <t>TD</t>
        </is>
      </c>
      <c r="H3624" t="inlineStr">
        <is>
          <t>Sector</t>
        </is>
      </c>
      <c r="I3624" t="inlineStr">
        <is>
          <t>RF</t>
        </is>
      </c>
      <c r="J3624" t="inlineStr">
        <is>
          <t>MSCI</t>
        </is>
      </c>
      <c r="K3624" t="inlineStr"/>
      <c r="L3624" t="inlineStr">
        <is>
          <t>Vontobel - Credit Opportunities</t>
        </is>
      </c>
      <c r="M3624" t="inlineStr">
        <is>
          <t>Vontobel - Credit Opportunities</t>
        </is>
      </c>
      <c r="N3624" t="b">
        <v>0</v>
      </c>
      <c r="O3624" t="n">
        <v>43.01327041</v>
      </c>
      <c r="P3624" t="n">
        <v>0.01423988031435205</v>
      </c>
      <c r="Q3624" t="n">
        <v>52.69528668758556</v>
      </c>
      <c r="R3624" t="n">
        <v>2266.59661562559</v>
      </c>
      <c r="S3624" t="n">
        <v>0.6125038225672607</v>
      </c>
      <c r="T3624">
        <f>O3624*Q3624</f>
        <v/>
      </c>
      <c r="U3624">
        <f>O3624*P3624</f>
        <v/>
      </c>
    </row>
    <row r="3625">
      <c r="A3625" t="inlineStr">
        <is>
          <t>202512</t>
        </is>
      </c>
      <c r="B3625" t="inlineStr">
        <is>
          <t>Ex_Integra</t>
        </is>
      </c>
      <c r="C3625" t="inlineStr">
        <is>
          <t>F1</t>
        </is>
      </c>
      <c r="D3625" t="inlineStr">
        <is>
          <t>IN-FONDO1</t>
        </is>
      </c>
      <c r="E3625" t="inlineStr">
        <is>
          <t>5275112F0747</t>
        </is>
      </c>
      <c r="F3625" t="inlineStr">
        <is>
          <t>LU0225307478</t>
        </is>
      </c>
      <c r="G3625" t="inlineStr">
        <is>
          <t>TD</t>
        </is>
      </c>
      <c r="H3625" t="inlineStr">
        <is>
          <t>Sector</t>
        </is>
      </c>
      <c r="I3625" t="inlineStr">
        <is>
          <t>RF</t>
        </is>
      </c>
      <c r="J3625" t="inlineStr">
        <is>
          <t>MSCI</t>
        </is>
      </c>
      <c r="K3625" t="inlineStr"/>
      <c r="L3625" t="inlineStr">
        <is>
          <t>BlueBay - Emerging Market Bond Fund</t>
        </is>
      </c>
      <c r="M3625" t="inlineStr">
        <is>
          <t>BlueBay - Emerging Market Bond Fund</t>
        </is>
      </c>
      <c r="N3625" t="b">
        <v>0</v>
      </c>
      <c r="O3625" t="n">
        <v>381.48971839</v>
      </c>
      <c r="P3625" t="n">
        <v>3.874940382771463e-08</v>
      </c>
      <c r="Q3625" t="n">
        <v>0.0001433938276585409</v>
      </c>
      <c r="R3625" t="n">
        <v>0.05470327093232098</v>
      </c>
      <c r="S3625" t="n">
        <v>1.478249915401524e-05</v>
      </c>
      <c r="T3625">
        <f>O3625*Q3625</f>
        <v/>
      </c>
      <c r="U3625">
        <f>O3625*P3625</f>
        <v/>
      </c>
    </row>
    <row r="3626">
      <c r="A3626" t="inlineStr">
        <is>
          <t>202512</t>
        </is>
      </c>
      <c r="B3626" t="inlineStr">
        <is>
          <t>Ex_Integra</t>
        </is>
      </c>
      <c r="C3626" t="inlineStr">
        <is>
          <t>F2</t>
        </is>
      </c>
      <c r="D3626" t="inlineStr">
        <is>
          <t>IN-FONDO2</t>
        </is>
      </c>
      <c r="E3626" t="inlineStr">
        <is>
          <t>5275112F0747</t>
        </is>
      </c>
      <c r="F3626" t="inlineStr">
        <is>
          <t>LU0225307478</t>
        </is>
      </c>
      <c r="G3626" t="inlineStr">
        <is>
          <t>TD</t>
        </is>
      </c>
      <c r="H3626" t="inlineStr">
        <is>
          <t>Sector</t>
        </is>
      </c>
      <c r="I3626" t="inlineStr">
        <is>
          <t>RF</t>
        </is>
      </c>
      <c r="J3626" t="inlineStr">
        <is>
          <t>MSCI</t>
        </is>
      </c>
      <c r="K3626" t="inlineStr"/>
      <c r="L3626" t="inlineStr">
        <is>
          <t>BlueBay - Emerging Market Bond Fund</t>
        </is>
      </c>
      <c r="M3626" t="inlineStr">
        <is>
          <t>BlueBay - Emerging Market Bond Fund</t>
        </is>
      </c>
      <c r="N3626" t="b">
        <v>0</v>
      </c>
      <c r="O3626" t="n">
        <v>381.48971839</v>
      </c>
      <c r="P3626" t="n">
        <v>0.0001913106199663631</v>
      </c>
      <c r="Q3626" t="n">
        <v>2.671616918280338</v>
      </c>
      <c r="R3626" t="n">
        <v>1019.194385800726</v>
      </c>
      <c r="S3626" t="n">
        <v>0.07298303453598416</v>
      </c>
      <c r="T3626">
        <f>O3626*Q3626</f>
        <v/>
      </c>
      <c r="U3626">
        <f>O3626*P3626</f>
        <v/>
      </c>
    </row>
    <row r="3627">
      <c r="A3627" t="inlineStr">
        <is>
          <t>202512</t>
        </is>
      </c>
      <c r="B3627" t="inlineStr">
        <is>
          <t>Ex_Integra</t>
        </is>
      </c>
      <c r="C3627" t="inlineStr">
        <is>
          <t>F1</t>
        </is>
      </c>
      <c r="D3627" t="inlineStr">
        <is>
          <t>IN-FONDO1</t>
        </is>
      </c>
      <c r="E3627" t="inlineStr">
        <is>
          <t>5274122EMBFU</t>
        </is>
      </c>
      <c r="F3627" t="inlineStr">
        <is>
          <t>IE0030759645</t>
        </is>
      </c>
      <c r="G3627" t="inlineStr">
        <is>
          <t>TD</t>
        </is>
      </c>
      <c r="H3627" t="inlineStr">
        <is>
          <t>Sector</t>
        </is>
      </c>
      <c r="I3627" t="inlineStr">
        <is>
          <t>RF</t>
        </is>
      </c>
      <c r="J3627" t="inlineStr">
        <is>
          <t>MSCI</t>
        </is>
      </c>
      <c r="K3627" t="inlineStr"/>
      <c r="L3627" t="inlineStr">
        <is>
          <t>Pimco - Emerging Markets Bond Fund</t>
        </is>
      </c>
      <c r="M3627" t="inlineStr">
        <is>
          <t>Pimco - Emerging Markets Bond Fund</t>
        </is>
      </c>
      <c r="N3627" t="b">
        <v>0</v>
      </c>
      <c r="O3627" t="n">
        <v>536.01392079</v>
      </c>
      <c r="P3627" t="n">
        <v>0.005721766399279464</v>
      </c>
      <c r="Q3627" t="n">
        <v>21.17364149932779</v>
      </c>
      <c r="R3627" t="n">
        <v>11349.36659745654</v>
      </c>
      <c r="S3627" t="n">
        <v>3.066946441522266</v>
      </c>
      <c r="T3627">
        <f>O3627*Q3627</f>
        <v/>
      </c>
      <c r="U3627">
        <f>O3627*P3627</f>
        <v/>
      </c>
    </row>
    <row r="3628">
      <c r="A3628" t="inlineStr">
        <is>
          <t>202512</t>
        </is>
      </c>
      <c r="B3628" t="inlineStr">
        <is>
          <t>Ex_Integra</t>
        </is>
      </c>
      <c r="C3628" t="inlineStr">
        <is>
          <t>F1</t>
        </is>
      </c>
      <c r="D3628" t="inlineStr">
        <is>
          <t>IN-FONDO1</t>
        </is>
      </c>
      <c r="E3628" t="inlineStr">
        <is>
          <t>5274812EMDBT</t>
        </is>
      </c>
      <c r="F3628" t="inlineStr">
        <is>
          <t>LU0912263752</t>
        </is>
      </c>
      <c r="G3628" t="inlineStr">
        <is>
          <t>TD</t>
        </is>
      </c>
      <c r="H3628" t="inlineStr">
        <is>
          <t>Sector</t>
        </is>
      </c>
      <c r="I3628" t="inlineStr">
        <is>
          <t>RF</t>
        </is>
      </c>
      <c r="J3628" t="inlineStr">
        <is>
          <t>MSCI</t>
        </is>
      </c>
      <c r="K3628" t="inlineStr"/>
      <c r="L3628" t="inlineStr">
        <is>
          <t>Northern Trust - EM Hard Currency</t>
        </is>
      </c>
      <c r="M3628" t="inlineStr">
        <is>
          <t>Northern Trust - EM Hard Currency</t>
        </is>
      </c>
      <c r="N3628" t="b">
        <v>0</v>
      </c>
      <c r="O3628" t="n">
        <v>318.86266596</v>
      </c>
      <c r="P3628" t="n">
        <v>0.0005558243240551563</v>
      </c>
      <c r="Q3628" t="n">
        <v>2.056851705031529</v>
      </c>
      <c r="R3628" t="n">
        <v>655.8532181507248</v>
      </c>
      <c r="S3628" t="n">
        <v>0.1772316257736421</v>
      </c>
      <c r="T3628">
        <f>O3628*Q3628</f>
        <v/>
      </c>
      <c r="U3628">
        <f>O3628*P3628</f>
        <v/>
      </c>
    </row>
    <row r="3629">
      <c r="A3629" t="inlineStr">
        <is>
          <t>202512</t>
        </is>
      </c>
      <c r="B3629" t="inlineStr">
        <is>
          <t>Ex_Integra</t>
        </is>
      </c>
      <c r="C3629" t="inlineStr">
        <is>
          <t>F2</t>
        </is>
      </c>
      <c r="D3629" t="inlineStr">
        <is>
          <t>IN-FONDO2</t>
        </is>
      </c>
      <c r="E3629" t="inlineStr">
        <is>
          <t>5270952EMDHC</t>
        </is>
      </c>
      <c r="F3629" t="inlineStr">
        <is>
          <t>IE00B99K4563</t>
        </is>
      </c>
      <c r="G3629" t="inlineStr">
        <is>
          <t>TD</t>
        </is>
      </c>
      <c r="H3629" t="inlineStr">
        <is>
          <t>Sector</t>
        </is>
      </c>
      <c r="I3629" t="inlineStr">
        <is>
          <t>RF</t>
        </is>
      </c>
      <c r="J3629" t="inlineStr">
        <is>
          <t>MSCI</t>
        </is>
      </c>
      <c r="K3629" t="inlineStr"/>
      <c r="L3629" t="inlineStr">
        <is>
          <t>Neuberger Berman - Emerging Market Debt HC</t>
        </is>
      </c>
      <c r="M3629" t="inlineStr">
        <is>
          <t>Neuberger Berman - Emerging Market Debt HC</t>
        </is>
      </c>
      <c r="N3629" t="b">
        <v>0</v>
      </c>
      <c r="O3629" t="n">
        <v>660.78036123</v>
      </c>
      <c r="P3629" t="n">
        <v>2.109639020705668e-05</v>
      </c>
      <c r="Q3629" t="n">
        <v>0.2946071315942939</v>
      </c>
      <c r="R3629" t="n">
        <v>194.6706068358117</v>
      </c>
      <c r="S3629" t="n">
        <v>0.01394008034166795</v>
      </c>
      <c r="T3629">
        <f>O3629*Q3629</f>
        <v/>
      </c>
      <c r="U3629">
        <f>O3629*P3629</f>
        <v/>
      </c>
    </row>
    <row r="3630">
      <c r="A3630" t="inlineStr">
        <is>
          <t>202512</t>
        </is>
      </c>
      <c r="B3630" t="inlineStr">
        <is>
          <t>Ex_Integra</t>
        </is>
      </c>
      <c r="C3630" t="inlineStr">
        <is>
          <t>F1</t>
        </is>
      </c>
      <c r="D3630" t="inlineStr">
        <is>
          <t>IN-FONDO1</t>
        </is>
      </c>
      <c r="E3630" t="inlineStr">
        <is>
          <t>5270952EMDHC</t>
        </is>
      </c>
      <c r="F3630" t="inlineStr">
        <is>
          <t>IE00B99K4563</t>
        </is>
      </c>
      <c r="G3630" t="inlineStr">
        <is>
          <t>TD</t>
        </is>
      </c>
      <c r="H3630" t="inlineStr">
        <is>
          <t>Sector</t>
        </is>
      </c>
      <c r="I3630" t="inlineStr">
        <is>
          <t>RF</t>
        </is>
      </c>
      <c r="J3630" t="inlineStr">
        <is>
          <t>MSCI</t>
        </is>
      </c>
      <c r="K3630" t="inlineStr"/>
      <c r="L3630" t="inlineStr">
        <is>
          <t>Neuberger Berman - Emerging Market Debt HC</t>
        </is>
      </c>
      <c r="M3630" t="inlineStr">
        <is>
          <t>Neuberger Berman - Emerging Market Debt HC</t>
        </is>
      </c>
      <c r="N3630" t="b">
        <v>0</v>
      </c>
      <c r="O3630" t="n">
        <v>660.78036123</v>
      </c>
      <c r="P3630" t="n">
        <v>0.002435615900426151</v>
      </c>
      <c r="Q3630" t="n">
        <v>9.013100903976092</v>
      </c>
      <c r="R3630" t="n">
        <v>5955.680071131762</v>
      </c>
      <c r="S3630" t="n">
        <v>1.609407154501124</v>
      </c>
      <c r="T3630">
        <f>O3630*Q3630</f>
        <v/>
      </c>
      <c r="U3630">
        <f>O3630*P3630</f>
        <v/>
      </c>
    </row>
    <row r="3631">
      <c r="A3631" t="inlineStr">
        <is>
          <t>202512</t>
        </is>
      </c>
      <c r="B3631" t="inlineStr">
        <is>
          <t>Ex_Integra</t>
        </is>
      </c>
      <c r="C3631" t="inlineStr">
        <is>
          <t>F1</t>
        </is>
      </c>
      <c r="D3631" t="inlineStr">
        <is>
          <t>IN-FONDO1</t>
        </is>
      </c>
      <c r="E3631" t="inlineStr">
        <is>
          <t>5270432F9263</t>
        </is>
      </c>
      <c r="F3631" t="inlineStr">
        <is>
          <t>LU0998992639</t>
        </is>
      </c>
      <c r="G3631" t="inlineStr">
        <is>
          <t>TD</t>
        </is>
      </c>
      <c r="H3631" t="inlineStr">
        <is>
          <t>Sector</t>
        </is>
      </c>
      <c r="I3631" t="inlineStr">
        <is>
          <t>RF</t>
        </is>
      </c>
      <c r="J3631" t="inlineStr">
        <is>
          <t>MSCI</t>
        </is>
      </c>
      <c r="K3631" t="inlineStr"/>
      <c r="L3631" t="inlineStr">
        <is>
          <t>AXA World Funds - US Dynamic High Yield</t>
        </is>
      </c>
      <c r="M3631" t="inlineStr">
        <is>
          <t>AXA World Funds - US Dynamic High Yield</t>
        </is>
      </c>
      <c r="N3631" t="b">
        <v>0</v>
      </c>
      <c r="O3631" t="n">
        <v>112.84346384</v>
      </c>
      <c r="P3631" t="n">
        <v>2.812425891548457e-07</v>
      </c>
      <c r="Q3631" t="n">
        <v>0.001040750240669968</v>
      </c>
      <c r="R3631" t="n">
        <v>0.1174418621495128</v>
      </c>
      <c r="S3631" t="n">
        <v>3.173638793956281e-05</v>
      </c>
      <c r="T3631">
        <f>O3631*Q3631</f>
        <v/>
      </c>
      <c r="U3631">
        <f>O3631*P3631</f>
        <v/>
      </c>
    </row>
    <row r="3632">
      <c r="A3632" t="inlineStr">
        <is>
          <t>202512</t>
        </is>
      </c>
      <c r="B3632" t="inlineStr">
        <is>
          <t>Ex_Integra</t>
        </is>
      </c>
      <c r="C3632" t="inlineStr">
        <is>
          <t>F1</t>
        </is>
      </c>
      <c r="D3632" t="inlineStr">
        <is>
          <t>IN-FONDO1</t>
        </is>
      </c>
      <c r="E3632" t="inlineStr">
        <is>
          <t>5274372L3385</t>
        </is>
      </c>
      <c r="F3632" t="inlineStr">
        <is>
          <t>LU1866903385</t>
        </is>
      </c>
      <c r="G3632" t="inlineStr">
        <is>
          <t>TD</t>
        </is>
      </c>
      <c r="H3632" t="inlineStr">
        <is>
          <t>Sector</t>
        </is>
      </c>
      <c r="I3632" t="inlineStr">
        <is>
          <t>RF</t>
        </is>
      </c>
      <c r="J3632" t="inlineStr">
        <is>
          <t>MSCI</t>
        </is>
      </c>
      <c r="K3632" t="inlineStr"/>
      <c r="L3632" t="inlineStr">
        <is>
          <t>M&amp;G - Global Floating Rate High Yield Fund</t>
        </is>
      </c>
      <c r="M3632" t="inlineStr">
        <is>
          <t>M&amp;G - Global Floating Rate High Yield Fund</t>
        </is>
      </c>
      <c r="N3632" t="b">
        <v>0</v>
      </c>
      <c r="O3632" t="n">
        <v>68.62732303999999</v>
      </c>
      <c r="P3632" t="n">
        <v>2.767155346993856e-06</v>
      </c>
      <c r="Q3632" t="n">
        <v>0.01023997681862268</v>
      </c>
      <c r="R3632" t="n">
        <v>0.7027421970537304</v>
      </c>
      <c r="S3632" t="n">
        <v>0.0001899024639000106</v>
      </c>
      <c r="T3632">
        <f>O3632*Q3632</f>
        <v/>
      </c>
      <c r="U3632">
        <f>O3632*P3632</f>
        <v/>
      </c>
    </row>
    <row r="3633">
      <c r="A3633" t="inlineStr">
        <is>
          <t>202512</t>
        </is>
      </c>
      <c r="B3633" t="inlineStr">
        <is>
          <t>Ex_Integra</t>
        </is>
      </c>
      <c r="C3633" t="inlineStr">
        <is>
          <t>F2</t>
        </is>
      </c>
      <c r="D3633" t="inlineStr">
        <is>
          <t>IN-FONDO2</t>
        </is>
      </c>
      <c r="E3633" t="inlineStr">
        <is>
          <t>5270492F8979</t>
        </is>
      </c>
      <c r="F3633" t="inlineStr">
        <is>
          <t>LU1305089796</t>
        </is>
      </c>
      <c r="G3633" t="inlineStr">
        <is>
          <t>TD</t>
        </is>
      </c>
      <c r="H3633" t="inlineStr">
        <is>
          <t>Sector</t>
        </is>
      </c>
      <c r="I3633" t="inlineStr">
        <is>
          <t>RF</t>
        </is>
      </c>
      <c r="J3633" t="inlineStr">
        <is>
          <t>MSCI</t>
        </is>
      </c>
      <c r="K3633" t="inlineStr"/>
      <c r="L3633" t="inlineStr">
        <is>
          <t>Vontobel - Emerging Markets Corporate</t>
        </is>
      </c>
      <c r="M3633" t="inlineStr">
        <is>
          <t>Vontobel - Emerging Markets Corporate</t>
        </is>
      </c>
      <c r="N3633" t="b">
        <v>0</v>
      </c>
      <c r="O3633" t="n">
        <v>361.84748588</v>
      </c>
      <c r="P3633" t="n">
        <v>9.796360010046574e-07</v>
      </c>
      <c r="Q3633" t="n">
        <v>0.01368043297596707</v>
      </c>
      <c r="R3633" t="n">
        <v>4.95023027810353</v>
      </c>
      <c r="S3633" t="n">
        <v>0.0003544788240410724</v>
      </c>
      <c r="T3633">
        <f>O3633*Q3633</f>
        <v/>
      </c>
      <c r="U3633">
        <f>O3633*P3633</f>
        <v/>
      </c>
    </row>
    <row r="3634">
      <c r="A3634" t="inlineStr">
        <is>
          <t>202512</t>
        </is>
      </c>
      <c r="B3634" t="inlineStr">
        <is>
          <t>Ex_Integra</t>
        </is>
      </c>
      <c r="C3634" t="inlineStr">
        <is>
          <t>F1</t>
        </is>
      </c>
      <c r="D3634" t="inlineStr">
        <is>
          <t>IN-FONDO1</t>
        </is>
      </c>
      <c r="E3634" t="inlineStr">
        <is>
          <t>5270492F8979</t>
        </is>
      </c>
      <c r="F3634" t="inlineStr">
        <is>
          <t>LU1305089796</t>
        </is>
      </c>
      <c r="G3634" t="inlineStr">
        <is>
          <t>TD</t>
        </is>
      </c>
      <c r="H3634" t="inlineStr">
        <is>
          <t>Sector</t>
        </is>
      </c>
      <c r="I3634" t="inlineStr">
        <is>
          <t>RF</t>
        </is>
      </c>
      <c r="J3634" t="inlineStr">
        <is>
          <t>MSCI</t>
        </is>
      </c>
      <c r="K3634" t="inlineStr"/>
      <c r="L3634" t="inlineStr">
        <is>
          <t>Vontobel - Emerging Markets Corporate</t>
        </is>
      </c>
      <c r="M3634" t="inlineStr">
        <is>
          <t>Vontobel - Emerging Markets Corporate</t>
        </is>
      </c>
      <c r="N3634" t="b">
        <v>0</v>
      </c>
      <c r="O3634" t="n">
        <v>361.84748588</v>
      </c>
      <c r="P3634" t="n">
        <v>0.0001139574338756084</v>
      </c>
      <c r="Q3634" t="n">
        <v>0.4217043623747621</v>
      </c>
      <c r="R3634" t="n">
        <v>152.5926633099361</v>
      </c>
      <c r="S3634" t="n">
        <v>0.04123521094522525</v>
      </c>
      <c r="T3634">
        <f>O3634*Q3634</f>
        <v/>
      </c>
      <c r="U3634">
        <f>O3634*P3634</f>
        <v/>
      </c>
    </row>
    <row r="3635">
      <c r="A3635" t="inlineStr">
        <is>
          <t>202512</t>
        </is>
      </c>
      <c r="B3635" t="inlineStr">
        <is>
          <t>Ex_Integra</t>
        </is>
      </c>
      <c r="C3635" t="inlineStr">
        <is>
          <t>F1</t>
        </is>
      </c>
      <c r="D3635" t="inlineStr">
        <is>
          <t>IN-FONDO1</t>
        </is>
      </c>
      <c r="E3635" t="inlineStr">
        <is>
          <t>4974252S2BDC</t>
        </is>
      </c>
      <c r="F3635" t="inlineStr">
        <is>
          <t>US4642885135</t>
        </is>
      </c>
      <c r="G3635" t="inlineStr">
        <is>
          <t>TD</t>
        </is>
      </c>
      <c r="H3635" t="inlineStr">
        <is>
          <t>Sector</t>
        </is>
      </c>
      <c r="I3635" t="inlineStr">
        <is>
          <t>RF</t>
        </is>
      </c>
      <c r="J3635" t="inlineStr">
        <is>
          <t>MSCI</t>
        </is>
      </c>
      <c r="K3635" t="inlineStr"/>
      <c r="L3635" t="inlineStr">
        <is>
          <t>BD Capital - Senior Loans 2</t>
        </is>
      </c>
      <c r="M3635" t="inlineStr">
        <is>
          <t>BD Capital - Senior Loans 2</t>
        </is>
      </c>
      <c r="N3635" t="b">
        <v>0</v>
      </c>
      <c r="O3635" t="n">
        <v>122.2271635</v>
      </c>
      <c r="P3635" t="n">
        <v>0.0103411841012994</v>
      </c>
      <c r="Q3635" t="n">
        <v>38.26799445483047</v>
      </c>
      <c r="R3635" t="n">
        <v>4677.388415047658</v>
      </c>
      <c r="S3635" t="n">
        <v>1.263973599933123</v>
      </c>
      <c r="T3635">
        <f>O3635*Q3635</f>
        <v/>
      </c>
      <c r="U3635">
        <f>O3635*P3635</f>
        <v/>
      </c>
    </row>
    <row r="3636">
      <c r="A3636" t="inlineStr">
        <is>
          <t>202512</t>
        </is>
      </c>
      <c r="B3636" t="inlineStr">
        <is>
          <t>Ex_Integra</t>
        </is>
      </c>
      <c r="C3636" t="inlineStr">
        <is>
          <t>F2</t>
        </is>
      </c>
      <c r="D3636" t="inlineStr">
        <is>
          <t>IN-FONDO2</t>
        </is>
      </c>
      <c r="E3636" t="inlineStr">
        <is>
          <t>4974252S2BDC</t>
        </is>
      </c>
      <c r="F3636" t="inlineStr">
        <is>
          <t>US4642885135</t>
        </is>
      </c>
      <c r="G3636" t="inlineStr">
        <is>
          <t>TD</t>
        </is>
      </c>
      <c r="H3636" t="inlineStr">
        <is>
          <t>Sector</t>
        </is>
      </c>
      <c r="I3636" t="inlineStr">
        <is>
          <t>RF</t>
        </is>
      </c>
      <c r="J3636" t="inlineStr">
        <is>
          <t>MSCI</t>
        </is>
      </c>
      <c r="K3636" t="inlineStr"/>
      <c r="L3636" t="inlineStr">
        <is>
          <t>BD Capital - Senior Loans 2</t>
        </is>
      </c>
      <c r="M3636" t="inlineStr">
        <is>
          <t>BD Capital - Senior Loans 2</t>
        </is>
      </c>
      <c r="N3636" t="b">
        <v>0</v>
      </c>
      <c r="O3636" t="n">
        <v>122.2271635</v>
      </c>
      <c r="P3636" t="n">
        <v>0.002456585729393221</v>
      </c>
      <c r="Q3636" t="n">
        <v>34.30575885963318</v>
      </c>
      <c r="R3636" t="n">
        <v>4193.095597127958</v>
      </c>
      <c r="S3636" t="n">
        <v>0.3002615055983121</v>
      </c>
      <c r="T3636">
        <f>O3636*Q3636</f>
        <v/>
      </c>
      <c r="U3636">
        <f>O3636*P3636</f>
        <v/>
      </c>
    </row>
    <row r="3637">
      <c r="A3637" t="inlineStr">
        <is>
          <t>202512</t>
        </is>
      </c>
      <c r="B3637" t="inlineStr">
        <is>
          <t>Ex_Integra</t>
        </is>
      </c>
      <c r="C3637" t="inlineStr">
        <is>
          <t>F1</t>
        </is>
      </c>
      <c r="D3637" t="inlineStr">
        <is>
          <t>IN-FONDO1</t>
        </is>
      </c>
      <c r="E3637" t="inlineStr">
        <is>
          <t>5276642FJ177</t>
        </is>
      </c>
      <c r="F3637" t="inlineStr">
        <is>
          <t>IE00BQZJ1775</t>
        </is>
      </c>
      <c r="G3637" t="inlineStr">
        <is>
          <t>TD</t>
        </is>
      </c>
      <c r="H3637" t="inlineStr">
        <is>
          <t>Sector</t>
        </is>
      </c>
      <c r="I3637" t="inlineStr">
        <is>
          <t>RF</t>
        </is>
      </c>
      <c r="J3637" t="inlineStr">
        <is>
          <t>MSCI</t>
        </is>
      </c>
      <c r="K3637" t="inlineStr"/>
      <c r="L3637" t="inlineStr">
        <is>
          <t>Colchester Local Markets Bond Fund USD Unhedged</t>
        </is>
      </c>
      <c r="M3637" t="inlineStr">
        <is>
          <t>Colchester Local Markets Bond Fund USD Unhedged</t>
        </is>
      </c>
      <c r="N3637" t="b">
        <v>0</v>
      </c>
      <c r="O3637" t="n">
        <v>750.30128982</v>
      </c>
      <c r="P3637" t="n">
        <v>0.005051756834290917</v>
      </c>
      <c r="Q3637" t="n">
        <v>18.69424242215215</v>
      </c>
      <c r="R3637" t="n">
        <v>14026.31420154852</v>
      </c>
      <c r="S3637" t="n">
        <v>3.790339668625475</v>
      </c>
      <c r="T3637">
        <f>O3637*Q3637</f>
        <v/>
      </c>
      <c r="U3637">
        <f>O3637*P3637</f>
        <v/>
      </c>
    </row>
    <row r="3638">
      <c r="A3638" t="inlineStr">
        <is>
          <t>202512</t>
        </is>
      </c>
      <c r="B3638" t="inlineStr">
        <is>
          <t>Ex_Integra</t>
        </is>
      </c>
      <c r="C3638" t="inlineStr">
        <is>
          <t>F1</t>
        </is>
      </c>
      <c r="D3638" t="inlineStr">
        <is>
          <t>IN-FONDO1</t>
        </is>
      </c>
      <c r="E3638" t="inlineStr">
        <is>
          <t>5270182F5243</t>
        </is>
      </c>
      <c r="F3638" t="inlineStr">
        <is>
          <t>LU0107852435</t>
        </is>
      </c>
      <c r="G3638" t="inlineStr">
        <is>
          <t>TD</t>
        </is>
      </c>
      <c r="H3638" t="inlineStr">
        <is>
          <t>Sector</t>
        </is>
      </c>
      <c r="I3638" t="inlineStr">
        <is>
          <t>RF</t>
        </is>
      </c>
      <c r="J3638" t="inlineStr">
        <is>
          <t>MSCI</t>
        </is>
      </c>
      <c r="K3638" t="inlineStr"/>
      <c r="L3638" t="inlineStr">
        <is>
          <t>GAM - Local Emerging Bond Fund</t>
        </is>
      </c>
      <c r="M3638" t="inlineStr">
        <is>
          <t>GAM - Local Emerging Bond Fund</t>
        </is>
      </c>
      <c r="N3638" t="b">
        <v>0</v>
      </c>
      <c r="O3638" t="n">
        <v>685.17560999</v>
      </c>
      <c r="P3638" t="n">
        <v>2.145522134562854e-06</v>
      </c>
      <c r="Q3638" t="n">
        <v>0.007939596504993138</v>
      </c>
      <c r="R3638" t="n">
        <v>5.440017878383145</v>
      </c>
      <c r="S3638" t="n">
        <v>0.001470059437296151</v>
      </c>
      <c r="T3638">
        <f>O3638*Q3638</f>
        <v/>
      </c>
      <c r="U3638">
        <f>O3638*P3638</f>
        <v/>
      </c>
    </row>
    <row r="3639">
      <c r="A3639" t="inlineStr">
        <is>
          <t>202512</t>
        </is>
      </c>
      <c r="B3639" t="inlineStr">
        <is>
          <t>Ex_Integra</t>
        </is>
      </c>
      <c r="C3639" t="inlineStr">
        <is>
          <t>F1</t>
        </is>
      </c>
      <c r="D3639" t="inlineStr">
        <is>
          <t>IN-FONDO1</t>
        </is>
      </c>
      <c r="E3639" t="inlineStr">
        <is>
          <t>5270512FGKM4</t>
        </is>
      </c>
      <c r="F3639" t="inlineStr">
        <is>
          <t>IE00BKZGKM40</t>
        </is>
      </c>
      <c r="G3639" t="inlineStr">
        <is>
          <t>TD</t>
        </is>
      </c>
      <c r="H3639" t="inlineStr">
        <is>
          <t>Sector</t>
        </is>
      </c>
      <c r="I3639" t="inlineStr">
        <is>
          <t>RF</t>
        </is>
      </c>
      <c r="J3639" t="inlineStr">
        <is>
          <t>MSCI</t>
        </is>
      </c>
      <c r="K3639" t="inlineStr"/>
      <c r="L3639" t="inlineStr">
        <is>
          <t>Barings - Emerging Markets Local Debt Fund</t>
        </is>
      </c>
      <c r="M3639" t="inlineStr">
        <is>
          <t>Barings - Emerging Markets Local Debt Fund</t>
        </is>
      </c>
      <c r="N3639" t="b">
        <v>0</v>
      </c>
      <c r="O3639" t="n">
        <v>2.43463402</v>
      </c>
      <c r="P3639" t="n">
        <v>0.004588510364291603</v>
      </c>
      <c r="Q3639" t="n">
        <v>16.97997902914999</v>
      </c>
      <c r="R3639" t="n">
        <v>41.34003460325513</v>
      </c>
      <c r="S3639" t="n">
        <v>0.01117134343402693</v>
      </c>
      <c r="T3639">
        <f>O3639*Q3639</f>
        <v/>
      </c>
      <c r="U3639">
        <f>O3639*P3639</f>
        <v/>
      </c>
    </row>
    <row r="3640">
      <c r="A3640" t="inlineStr">
        <is>
          <t>202512</t>
        </is>
      </c>
      <c r="B3640" t="inlineStr">
        <is>
          <t>Ex_Integra</t>
        </is>
      </c>
      <c r="C3640" t="inlineStr">
        <is>
          <t>F2</t>
        </is>
      </c>
      <c r="D3640" t="inlineStr">
        <is>
          <t>IN-FONDO2</t>
        </is>
      </c>
      <c r="E3640" t="inlineStr">
        <is>
          <t>5270512FGKM4</t>
        </is>
      </c>
      <c r="F3640" t="inlineStr">
        <is>
          <t>IE00BKZGKM40</t>
        </is>
      </c>
      <c r="G3640" t="inlineStr">
        <is>
          <t>TD</t>
        </is>
      </c>
      <c r="H3640" t="inlineStr">
        <is>
          <t>Sector</t>
        </is>
      </c>
      <c r="I3640" t="inlineStr">
        <is>
          <t>RF</t>
        </is>
      </c>
      <c r="J3640" t="inlineStr">
        <is>
          <t>MSCI</t>
        </is>
      </c>
      <c r="K3640" t="inlineStr"/>
      <c r="L3640" t="inlineStr">
        <is>
          <t>Barings - Emerging Markets Local Debt Fund</t>
        </is>
      </c>
      <c r="M3640" t="inlineStr">
        <is>
          <t>Barings - Emerging Markets Local Debt Fund</t>
        </is>
      </c>
      <c r="N3640" t="b">
        <v>0</v>
      </c>
      <c r="O3640" t="n">
        <v>2.43463402</v>
      </c>
      <c r="P3640" t="n">
        <v>2.330011279647389e-05</v>
      </c>
      <c r="Q3640" t="n">
        <v>0.3253817041408611</v>
      </c>
      <c r="R3640" t="n">
        <v>0.7921853663869153</v>
      </c>
      <c r="S3640" t="n">
        <v>5.672724728413267e-05</v>
      </c>
      <c r="T3640">
        <f>O3640*Q3640</f>
        <v/>
      </c>
      <c r="U3640">
        <f>O3640*P3640</f>
        <v/>
      </c>
    </row>
    <row r="3641">
      <c r="A3641" t="inlineStr">
        <is>
          <t>202512</t>
        </is>
      </c>
      <c r="B3641" t="inlineStr">
        <is>
          <t>Ex_Integra</t>
        </is>
      </c>
      <c r="C3641" t="inlineStr">
        <is>
          <t>F1</t>
        </is>
      </c>
      <c r="D3641" t="inlineStr">
        <is>
          <t>IN-FONDO1</t>
        </is>
      </c>
      <c r="E3641" t="inlineStr">
        <is>
          <t>5270732E4WH5</t>
        </is>
      </c>
      <c r="F3641" t="inlineStr">
        <is>
          <t>IE00B5M4WH52</t>
        </is>
      </c>
      <c r="G3641" t="inlineStr">
        <is>
          <t>TD</t>
        </is>
      </c>
      <c r="H3641" t="inlineStr">
        <is>
          <t>Sector</t>
        </is>
      </c>
      <c r="I3641" t="inlineStr">
        <is>
          <t>RF</t>
        </is>
      </c>
      <c r="J3641" t="inlineStr">
        <is>
          <t>MSCI</t>
        </is>
      </c>
      <c r="K3641" t="inlineStr"/>
      <c r="L3641" t="inlineStr">
        <is>
          <t>BlackRock - iShares JPM EM Local Government Bond</t>
        </is>
      </c>
      <c r="M3641" t="inlineStr">
        <is>
          <t>BlackRock - iShares JPM EM Local Government Bond</t>
        </is>
      </c>
      <c r="N3641" t="b">
        <v>0</v>
      </c>
      <c r="O3641" t="n">
        <v>716.43095193</v>
      </c>
      <c r="P3641" t="n">
        <v>1.242522581499233e-08</v>
      </c>
      <c r="Q3641" t="n">
        <v>4.598008003052532e-05</v>
      </c>
      <c r="R3641" t="n">
        <v>0.03294155250608684</v>
      </c>
      <c r="S3641" t="n">
        <v>8.901816358580162e-06</v>
      </c>
      <c r="T3641">
        <f>O3641*Q3641</f>
        <v/>
      </c>
      <c r="U3641">
        <f>O3641*P3641</f>
        <v/>
      </c>
    </row>
    <row r="3642">
      <c r="A3642" t="inlineStr">
        <is>
          <t>202512</t>
        </is>
      </c>
      <c r="B3642" t="inlineStr">
        <is>
          <t>Ex_Integra</t>
        </is>
      </c>
      <c r="C3642" t="inlineStr">
        <is>
          <t>F3</t>
        </is>
      </c>
      <c r="D3642" t="inlineStr">
        <is>
          <t>IN-FONDO3</t>
        </is>
      </c>
      <c r="E3642" t="inlineStr">
        <is>
          <t>5274262F6624</t>
        </is>
      </c>
      <c r="F3642" t="inlineStr">
        <is>
          <t>LU1034966249</t>
        </is>
      </c>
      <c r="G3642" t="inlineStr">
        <is>
          <t>TD</t>
        </is>
      </c>
      <c r="H3642" t="inlineStr">
        <is>
          <t>Sector</t>
        </is>
      </c>
      <c r="I3642" t="inlineStr">
        <is>
          <t>RF</t>
        </is>
      </c>
      <c r="J3642" t="inlineStr">
        <is>
          <t>MSCI</t>
        </is>
      </c>
      <c r="K3642" t="inlineStr"/>
      <c r="L3642" t="inlineStr">
        <is>
          <t>Global Evolution Funds - Frontier Markets Fund</t>
        </is>
      </c>
      <c r="M3642" t="inlineStr">
        <is>
          <t>Global Evolution Funds - Frontier Markets Fund</t>
        </is>
      </c>
      <c r="N3642" t="b">
        <v>0</v>
      </c>
      <c r="O3642" t="n">
        <v>0.6417370999999999</v>
      </c>
      <c r="P3642" t="n">
        <v>0.002540403288395776</v>
      </c>
      <c r="Q3642" t="n">
        <v>9.030850838832999</v>
      </c>
      <c r="R3642" t="n">
        <v>5.795432027845256</v>
      </c>
      <c r="S3642" t="n">
        <v>0.001630271039125569</v>
      </c>
      <c r="T3642">
        <f>O3642*Q3642</f>
        <v/>
      </c>
      <c r="U3642">
        <f>O3642*P3642</f>
        <v/>
      </c>
    </row>
    <row r="3643">
      <c r="A3643" t="inlineStr">
        <is>
          <t>202512</t>
        </is>
      </c>
      <c r="B3643" t="inlineStr">
        <is>
          <t>Ex_Integra</t>
        </is>
      </c>
      <c r="C3643" t="inlineStr">
        <is>
          <t>F2</t>
        </is>
      </c>
      <c r="D3643" t="inlineStr">
        <is>
          <t>IN-FONDO2</t>
        </is>
      </c>
      <c r="E3643" t="inlineStr">
        <is>
          <t>5274262F6624</t>
        </is>
      </c>
      <c r="F3643" t="inlineStr">
        <is>
          <t>LU1034966249</t>
        </is>
      </c>
      <c r="G3643" t="inlineStr">
        <is>
          <t>TD</t>
        </is>
      </c>
      <c r="H3643" t="inlineStr">
        <is>
          <t>Sector</t>
        </is>
      </c>
      <c r="I3643" t="inlineStr">
        <is>
          <t>RF</t>
        </is>
      </c>
      <c r="J3643" t="inlineStr">
        <is>
          <t>MSCI</t>
        </is>
      </c>
      <c r="K3643" t="inlineStr"/>
      <c r="L3643" t="inlineStr">
        <is>
          <t>Global Evolution Funds - Frontier Markets Fund</t>
        </is>
      </c>
      <c r="M3643" t="inlineStr">
        <is>
          <t>Global Evolution Funds - Frontier Markets Fund</t>
        </is>
      </c>
      <c r="N3643" t="b">
        <v>0</v>
      </c>
      <c r="O3643" t="n">
        <v>0.6417370999999999</v>
      </c>
      <c r="P3643" t="n">
        <v>0.005378921199502337</v>
      </c>
      <c r="Q3643" t="n">
        <v>75.11562547449729</v>
      </c>
      <c r="R3643" t="n">
        <v>48.20448365669002</v>
      </c>
      <c r="S3643" t="n">
        <v>0.003451853291697151</v>
      </c>
      <c r="T3643">
        <f>O3643*Q3643</f>
        <v/>
      </c>
      <c r="U3643">
        <f>O3643*P3643</f>
        <v/>
      </c>
    </row>
    <row r="3644">
      <c r="A3644" t="inlineStr">
        <is>
          <t>202512</t>
        </is>
      </c>
      <c r="B3644" t="inlineStr">
        <is>
          <t>Ex_Integra</t>
        </is>
      </c>
      <c r="C3644" t="inlineStr">
        <is>
          <t>F1</t>
        </is>
      </c>
      <c r="D3644" t="inlineStr">
        <is>
          <t>IN-FONDO1</t>
        </is>
      </c>
      <c r="E3644" t="inlineStr">
        <is>
          <t>5274262F6624</t>
        </is>
      </c>
      <c r="F3644" t="inlineStr">
        <is>
          <t>LU1034966249</t>
        </is>
      </c>
      <c r="G3644" t="inlineStr">
        <is>
          <t>TD</t>
        </is>
      </c>
      <c r="H3644" t="inlineStr">
        <is>
          <t>Sector</t>
        </is>
      </c>
      <c r="I3644" t="inlineStr">
        <is>
          <t>RF</t>
        </is>
      </c>
      <c r="J3644" t="inlineStr">
        <is>
          <t>MSCI</t>
        </is>
      </c>
      <c r="K3644" t="inlineStr"/>
      <c r="L3644" t="inlineStr">
        <is>
          <t>Global Evolution Funds - Frontier Markets Fund</t>
        </is>
      </c>
      <c r="M3644" t="inlineStr">
        <is>
          <t>Global Evolution Funds - Frontier Markets Fund</t>
        </is>
      </c>
      <c r="N3644" t="b">
        <v>0</v>
      </c>
      <c r="O3644" t="n">
        <v>0.6417370999999999</v>
      </c>
      <c r="P3644" t="n">
        <v>0.01113805124573873</v>
      </c>
      <c r="Q3644" t="n">
        <v>41.2168354353144</v>
      </c>
      <c r="R3644" t="n">
        <v>26.4503724434359</v>
      </c>
      <c r="S3644" t="n">
        <v>0.007147700706091757</v>
      </c>
      <c r="T3644">
        <f>O3644*Q3644</f>
        <v/>
      </c>
      <c r="U3644">
        <f>O3644*P3644</f>
        <v/>
      </c>
    </row>
    <row r="3645">
      <c r="A3645" t="inlineStr">
        <is>
          <t>202512</t>
        </is>
      </c>
      <c r="B3645" t="inlineStr">
        <is>
          <t>Ex_Integra</t>
        </is>
      </c>
      <c r="C3645" t="inlineStr">
        <is>
          <t>F2</t>
        </is>
      </c>
      <c r="D3645" t="inlineStr">
        <is>
          <t>IN-FONDO2</t>
        </is>
      </c>
      <c r="E3645" t="inlineStr">
        <is>
          <t>5275152LU084</t>
        </is>
      </c>
      <c r="F3645" t="inlineStr">
        <is>
          <t>LU0845699684</t>
        </is>
      </c>
      <c r="G3645" t="inlineStr">
        <is>
          <t>TD</t>
        </is>
      </c>
      <c r="H3645" t="inlineStr">
        <is>
          <t>Sector</t>
        </is>
      </c>
      <c r="I3645" t="inlineStr">
        <is>
          <t>RF</t>
        </is>
      </c>
      <c r="J3645" t="inlineStr">
        <is>
          <t>MSCI</t>
        </is>
      </c>
      <c r="K3645" t="inlineStr"/>
      <c r="L3645" t="inlineStr">
        <is>
          <t>Schroder - Selection Fund China Local Currency Bond</t>
        </is>
      </c>
      <c r="M3645" t="inlineStr">
        <is>
          <t>Schroder - Selection Fund China Local Currency Bond</t>
        </is>
      </c>
      <c r="N3645" t="b">
        <v>0</v>
      </c>
      <c r="O3645" t="n">
        <v>10.9509996</v>
      </c>
      <c r="P3645" t="n">
        <v>7.88156693084118e-05</v>
      </c>
      <c r="Q3645" t="n">
        <v>1.100646036205223</v>
      </c>
      <c r="R3645" t="n">
        <v>12.05317430222498</v>
      </c>
      <c r="S3645" t="n">
        <v>0.0008631103630701499</v>
      </c>
      <c r="T3645">
        <f>O3645*Q3645</f>
        <v/>
      </c>
      <c r="U3645">
        <f>O3645*P3645</f>
        <v/>
      </c>
    </row>
    <row r="3646">
      <c r="A3646" t="inlineStr">
        <is>
          <t>202512</t>
        </is>
      </c>
      <c r="B3646" t="inlineStr">
        <is>
          <t>Ex_Integra</t>
        </is>
      </c>
      <c r="C3646" t="inlineStr">
        <is>
          <t>F3</t>
        </is>
      </c>
      <c r="D3646" t="inlineStr">
        <is>
          <t>IN-FONDO3</t>
        </is>
      </c>
      <c r="E3646" t="inlineStr">
        <is>
          <t>5274122FK0P9</t>
        </is>
      </c>
      <c r="F3646" t="inlineStr">
        <is>
          <t>IE00B29K0P99</t>
        </is>
      </c>
      <c r="G3646" t="inlineStr">
        <is>
          <t>TD</t>
        </is>
      </c>
      <c r="H3646" t="inlineStr">
        <is>
          <t>Sector</t>
        </is>
      </c>
      <c r="I3646" t="inlineStr">
        <is>
          <t>RF</t>
        </is>
      </c>
      <c r="J3646" t="inlineStr">
        <is>
          <t>MSCI</t>
        </is>
      </c>
      <c r="K3646" t="inlineStr"/>
      <c r="L3646" t="inlineStr">
        <is>
          <t>Pimco - Emerging Markets Local Bond Fund</t>
        </is>
      </c>
      <c r="M3646" t="inlineStr">
        <is>
          <t>Pimco - Emerging Markets Local Bond Fund</t>
        </is>
      </c>
      <c r="N3646" t="b">
        <v>0</v>
      </c>
      <c r="O3646" t="n">
        <v>169.70566217</v>
      </c>
      <c r="P3646" t="n">
        <v>6.052243239645405e-09</v>
      </c>
      <c r="Q3646" t="n">
        <v>2.151505085323992e-05</v>
      </c>
      <c r="R3646" t="n">
        <v>0.003651225951670305</v>
      </c>
      <c r="S3646" t="n">
        <v>1.02709994659793e-06</v>
      </c>
      <c r="T3646">
        <f>O3646*Q3646</f>
        <v/>
      </c>
      <c r="U3646">
        <f>O3646*P3646</f>
        <v/>
      </c>
    </row>
    <row r="3647">
      <c r="A3647" t="inlineStr">
        <is>
          <t>202512</t>
        </is>
      </c>
      <c r="B3647" t="inlineStr">
        <is>
          <t>Ex_Integra</t>
        </is>
      </c>
      <c r="C3647" t="inlineStr">
        <is>
          <t>F1</t>
        </is>
      </c>
      <c r="D3647" t="inlineStr">
        <is>
          <t>IN-FONDO1</t>
        </is>
      </c>
      <c r="E3647" t="inlineStr">
        <is>
          <t>5274122FK0P9</t>
        </is>
      </c>
      <c r="F3647" t="inlineStr">
        <is>
          <t>IE00B29K0P99</t>
        </is>
      </c>
      <c r="G3647" t="inlineStr">
        <is>
          <t>TD</t>
        </is>
      </c>
      <c r="H3647" t="inlineStr">
        <is>
          <t>Sector</t>
        </is>
      </c>
      <c r="I3647" t="inlineStr">
        <is>
          <t>RF</t>
        </is>
      </c>
      <c r="J3647" t="inlineStr">
        <is>
          <t>MSCI</t>
        </is>
      </c>
      <c r="K3647" t="inlineStr"/>
      <c r="L3647" t="inlineStr">
        <is>
          <t>Pimco - Emerging Markets Local Bond Fund</t>
        </is>
      </c>
      <c r="M3647" t="inlineStr">
        <is>
          <t>Pimco - Emerging Markets Local Bond Fund</t>
        </is>
      </c>
      <c r="N3647" t="b">
        <v>0</v>
      </c>
      <c r="O3647" t="n">
        <v>169.70566217</v>
      </c>
      <c r="P3647" t="n">
        <v>0.0313154873048903</v>
      </c>
      <c r="Q3647" t="n">
        <v>115.8843013328885</v>
      </c>
      <c r="R3647" t="n">
        <v>19666.22209280566</v>
      </c>
      <c r="S3647" t="n">
        <v>5.314415509252638</v>
      </c>
      <c r="T3647">
        <f>O3647*Q3647</f>
        <v/>
      </c>
      <c r="U3647">
        <f>O3647*P3647</f>
        <v/>
      </c>
    </row>
    <row r="3648">
      <c r="A3648" t="inlineStr">
        <is>
          <t>202512</t>
        </is>
      </c>
      <c r="B3648" t="inlineStr">
        <is>
          <t>Ex_Integra</t>
        </is>
      </c>
      <c r="C3648" t="inlineStr">
        <is>
          <t>F2</t>
        </is>
      </c>
      <c r="D3648" t="inlineStr">
        <is>
          <t>IN-FONDO2</t>
        </is>
      </c>
      <c r="E3648" t="inlineStr">
        <is>
          <t>5274122FK0P9</t>
        </is>
      </c>
      <c r="F3648" t="inlineStr">
        <is>
          <t>IE00B29K0P99</t>
        </is>
      </c>
      <c r="G3648" t="inlineStr">
        <is>
          <t>TD</t>
        </is>
      </c>
      <c r="H3648" t="inlineStr">
        <is>
          <t>Sector</t>
        </is>
      </c>
      <c r="I3648" t="inlineStr">
        <is>
          <t>RF</t>
        </is>
      </c>
      <c r="J3648" t="inlineStr">
        <is>
          <t>MSCI</t>
        </is>
      </c>
      <c r="K3648" t="inlineStr"/>
      <c r="L3648" t="inlineStr">
        <is>
          <t>Pimco - Emerging Markets Local Bond Fund</t>
        </is>
      </c>
      <c r="M3648" t="inlineStr">
        <is>
          <t>Pimco - Emerging Markets Local Bond Fund</t>
        </is>
      </c>
      <c r="N3648" t="b">
        <v>0</v>
      </c>
      <c r="O3648" t="n">
        <v>169.70566217</v>
      </c>
      <c r="P3648" t="n">
        <v>0.004039355033662049</v>
      </c>
      <c r="Q3648" t="n">
        <v>56.40883526889304</v>
      </c>
      <c r="R3648" t="n">
        <v>9572.898741545945</v>
      </c>
      <c r="S3648" t="n">
        <v>0.6855014207273407</v>
      </c>
      <c r="T3648">
        <f>O3648*Q3648</f>
        <v/>
      </c>
      <c r="U3648">
        <f>O3648*P3648</f>
        <v/>
      </c>
    </row>
    <row r="3649">
      <c r="A3649" t="inlineStr">
        <is>
          <t>202512</t>
        </is>
      </c>
      <c r="B3649" t="inlineStr">
        <is>
          <t>Ex_Integra</t>
        </is>
      </c>
      <c r="C3649" t="inlineStr">
        <is>
          <t>F1</t>
        </is>
      </c>
      <c r="D3649" t="inlineStr">
        <is>
          <t>IN-FONDO1</t>
        </is>
      </c>
      <c r="E3649" t="inlineStr">
        <is>
          <t>5274472F3543</t>
        </is>
      </c>
      <c r="F3649" t="inlineStr">
        <is>
          <t>LU1200235437</t>
        </is>
      </c>
      <c r="G3649" t="inlineStr">
        <is>
          <t>TD</t>
        </is>
      </c>
      <c r="H3649" t="inlineStr">
        <is>
          <t>Sector</t>
        </is>
      </c>
      <c r="I3649" t="inlineStr">
        <is>
          <t>RF</t>
        </is>
      </c>
      <c r="J3649" t="inlineStr">
        <is>
          <t>MSCI</t>
        </is>
      </c>
      <c r="K3649" t="inlineStr"/>
      <c r="L3649" t="inlineStr">
        <is>
          <t>Degroof - EM  Sustainable Debt</t>
        </is>
      </c>
      <c r="M3649" t="inlineStr">
        <is>
          <t>Degroof - EM Sustainable Debt</t>
        </is>
      </c>
      <c r="N3649" t="b">
        <v>0</v>
      </c>
      <c r="O3649" t="n">
        <v>0.06141282</v>
      </c>
      <c r="P3649" t="n">
        <v>0.00584032918704802</v>
      </c>
      <c r="Q3649" t="n">
        <v>21.61238817093054</v>
      </c>
      <c r="R3649" t="n">
        <v>1.327277704511487</v>
      </c>
      <c r="S3649" t="n">
        <v>0.0003586710851049264</v>
      </c>
      <c r="T3649">
        <f>O3649*Q3649</f>
        <v/>
      </c>
      <c r="U3649">
        <f>O3649*P3649</f>
        <v/>
      </c>
    </row>
    <row r="3650">
      <c r="A3650" t="inlineStr">
        <is>
          <t>202512</t>
        </is>
      </c>
      <c r="B3650" t="inlineStr">
        <is>
          <t>Ex_Integra</t>
        </is>
      </c>
      <c r="C3650" t="inlineStr">
        <is>
          <t>F2</t>
        </is>
      </c>
      <c r="D3650" t="inlineStr">
        <is>
          <t>IN-FONDO2</t>
        </is>
      </c>
      <c r="E3650" t="inlineStr">
        <is>
          <t>5274472F3543</t>
        </is>
      </c>
      <c r="F3650" t="inlineStr">
        <is>
          <t>LU1200235437</t>
        </is>
      </c>
      <c r="G3650" t="inlineStr">
        <is>
          <t>TD</t>
        </is>
      </c>
      <c r="H3650" t="inlineStr">
        <is>
          <t>Sector</t>
        </is>
      </c>
      <c r="I3650" t="inlineStr">
        <is>
          <t>RF</t>
        </is>
      </c>
      <c r="J3650" t="inlineStr">
        <is>
          <t>MSCI</t>
        </is>
      </c>
      <c r="K3650" t="inlineStr"/>
      <c r="L3650" t="inlineStr">
        <is>
          <t>Degroof - EM  Sustainable Debt</t>
        </is>
      </c>
      <c r="M3650" t="inlineStr">
        <is>
          <t>Degroof - EM Sustainable Debt</t>
        </is>
      </c>
      <c r="N3650" t="b">
        <v>0</v>
      </c>
      <c r="O3650" t="n">
        <v>0.06141282</v>
      </c>
      <c r="P3650" t="n">
        <v>0.001778710081002449</v>
      </c>
      <c r="Q3650" t="n">
        <v>24.83935259818536</v>
      </c>
      <c r="R3650" t="n">
        <v>1.52545469002889</v>
      </c>
      <c r="S3650" t="n">
        <v>0.0001092356020367888</v>
      </c>
      <c r="T3650">
        <f>O3650*Q3650</f>
        <v/>
      </c>
      <c r="U3650">
        <f>O3650*P3650</f>
        <v/>
      </c>
    </row>
    <row r="3651">
      <c r="A3651" t="inlineStr">
        <is>
          <t>202512</t>
        </is>
      </c>
      <c r="B3651" t="inlineStr">
        <is>
          <t>Ex_Integra</t>
        </is>
      </c>
      <c r="C3651" t="inlineStr">
        <is>
          <t>F2</t>
        </is>
      </c>
      <c r="D3651" t="inlineStr">
        <is>
          <t>IN-FONDO2</t>
        </is>
      </c>
      <c r="E3651" t="inlineStr">
        <is>
          <t>4911011FCDS2</t>
        </is>
      </c>
      <c r="F3651" t="inlineStr">
        <is>
          <t>US4642898427</t>
        </is>
      </c>
      <c r="G3651" t="inlineStr">
        <is>
          <t>TD</t>
        </is>
      </c>
      <c r="H3651" t="inlineStr">
        <is>
          <t>Sector</t>
        </is>
      </c>
      <c r="I3651" t="inlineStr">
        <is>
          <t>RF</t>
        </is>
      </c>
      <c r="J3651" t="inlineStr">
        <is>
          <t>MSCI</t>
        </is>
      </c>
      <c r="K3651" t="inlineStr"/>
      <c r="L3651" t="inlineStr">
        <is>
          <t>Fondo Credicorp Deuda Soles II</t>
        </is>
      </c>
      <c r="M3651" t="inlineStr">
        <is>
          <t>Fondo Credicorp Deuda Soles II</t>
        </is>
      </c>
      <c r="N3651" t="b">
        <v>0</v>
      </c>
      <c r="O3651" t="n">
        <v>31.33247536</v>
      </c>
      <c r="P3651" t="n">
        <v>0.001115588040318203</v>
      </c>
      <c r="Q3651" t="n">
        <v>15.57897770060726</v>
      </c>
      <c r="R3651" t="n">
        <v>488.1279349382663</v>
      </c>
      <c r="S3651" t="n">
        <v>0.03495413478518079</v>
      </c>
      <c r="T3651">
        <f>O3651*Q3651</f>
        <v/>
      </c>
      <c r="U3651">
        <f>O3651*P3651</f>
        <v/>
      </c>
    </row>
    <row r="3652">
      <c r="A3652" t="inlineStr">
        <is>
          <t>202512</t>
        </is>
      </c>
      <c r="B3652" t="inlineStr">
        <is>
          <t>Ex_Integra</t>
        </is>
      </c>
      <c r="C3652" t="inlineStr">
        <is>
          <t>F1</t>
        </is>
      </c>
      <c r="D3652" t="inlineStr">
        <is>
          <t>IN-FONDO1</t>
        </is>
      </c>
      <c r="E3652" t="inlineStr">
        <is>
          <t>4911011FCDS2</t>
        </is>
      </c>
      <c r="F3652" t="inlineStr">
        <is>
          <t>US4642898427</t>
        </is>
      </c>
      <c r="G3652" t="inlineStr">
        <is>
          <t>TD</t>
        </is>
      </c>
      <c r="H3652" t="inlineStr">
        <is>
          <t>Sector</t>
        </is>
      </c>
      <c r="I3652" t="inlineStr">
        <is>
          <t>RF</t>
        </is>
      </c>
      <c r="J3652" t="inlineStr">
        <is>
          <t>MSCI</t>
        </is>
      </c>
      <c r="K3652" t="inlineStr"/>
      <c r="L3652" t="inlineStr">
        <is>
          <t>Fondo Credicorp Deuda Soles II</t>
        </is>
      </c>
      <c r="M3652" t="inlineStr">
        <is>
          <t>Fondo Credicorp Deuda Soles II</t>
        </is>
      </c>
      <c r="N3652" t="b">
        <v>0</v>
      </c>
      <c r="O3652" t="n">
        <v>31.33247536</v>
      </c>
      <c r="P3652" t="n">
        <v>0.002983697094796367</v>
      </c>
      <c r="Q3652" t="n">
        <v>11.04129882613868</v>
      </c>
      <c r="R3652" t="n">
        <v>345.9512234123873</v>
      </c>
      <c r="S3652" t="n">
        <v>0.09348661570441073</v>
      </c>
      <c r="T3652">
        <f>O3652*Q3652</f>
        <v/>
      </c>
      <c r="U3652">
        <f>O3652*P3652</f>
        <v/>
      </c>
    </row>
    <row r="3653">
      <c r="A3653" t="inlineStr">
        <is>
          <t>202512</t>
        </is>
      </c>
      <c r="B3653" t="inlineStr">
        <is>
          <t>Ex_Integra</t>
        </is>
      </c>
      <c r="C3653" t="inlineStr">
        <is>
          <t>F1</t>
        </is>
      </c>
      <c r="D3653" t="inlineStr">
        <is>
          <t>IN-FONDO1</t>
        </is>
      </c>
      <c r="E3653" t="inlineStr">
        <is>
          <t>5277402F6R19</t>
        </is>
      </c>
      <c r="F3653" t="inlineStr">
        <is>
          <t>IE00BMC6R191</t>
        </is>
      </c>
      <c r="G3653" t="inlineStr">
        <is>
          <t>TD</t>
        </is>
      </c>
      <c r="H3653" t="inlineStr">
        <is>
          <t>Sector</t>
        </is>
      </c>
      <c r="I3653" t="inlineStr">
        <is>
          <t>RF</t>
        </is>
      </c>
      <c r="J3653" t="inlineStr">
        <is>
          <t>MSCI</t>
        </is>
      </c>
      <c r="K3653" t="inlineStr"/>
      <c r="L3653" t="inlineStr">
        <is>
          <t>Aegon High Yield Global Bond Fund</t>
        </is>
      </c>
      <c r="M3653" t="inlineStr">
        <is>
          <t>Aegon High Yield Global Bond Fund</t>
        </is>
      </c>
      <c r="N3653" t="b">
        <v>0</v>
      </c>
      <c r="O3653" t="n">
        <v>67.06342521000001</v>
      </c>
      <c r="P3653" t="n">
        <v>0.00559013975531946</v>
      </c>
      <c r="Q3653" t="n">
        <v>20.6865514686478</v>
      </c>
      <c r="R3653" t="n">
        <v>1387.310997270477</v>
      </c>
      <c r="S3653" t="n">
        <v>0.3748939193943143</v>
      </c>
      <c r="T3653">
        <f>O3653*Q3653</f>
        <v/>
      </c>
      <c r="U3653">
        <f>O3653*P3653</f>
        <v/>
      </c>
    </row>
    <row r="3654">
      <c r="A3654" t="inlineStr">
        <is>
          <t>202512</t>
        </is>
      </c>
      <c r="B3654" t="inlineStr">
        <is>
          <t>Ex_Integra</t>
        </is>
      </c>
      <c r="C3654" t="inlineStr">
        <is>
          <t>F2</t>
        </is>
      </c>
      <c r="D3654" t="inlineStr">
        <is>
          <t>IN-FONDO2</t>
        </is>
      </c>
      <c r="E3654" t="inlineStr">
        <is>
          <t>5277402F6R19</t>
        </is>
      </c>
      <c r="F3654" t="inlineStr">
        <is>
          <t>IE00BMC6R191</t>
        </is>
      </c>
      <c r="G3654" t="inlineStr">
        <is>
          <t>TD</t>
        </is>
      </c>
      <c r="H3654" t="inlineStr">
        <is>
          <t>Sector</t>
        </is>
      </c>
      <c r="I3654" t="inlineStr">
        <is>
          <t>RF</t>
        </is>
      </c>
      <c r="J3654" t="inlineStr">
        <is>
          <t>MSCI</t>
        </is>
      </c>
      <c r="K3654" t="inlineStr"/>
      <c r="L3654" t="inlineStr">
        <is>
          <t>Aegon High Yield Global Bond Fund</t>
        </is>
      </c>
      <c r="M3654" t="inlineStr">
        <is>
          <t>Aegon High Yield Global Bond Fund</t>
        </is>
      </c>
      <c r="N3654" t="b">
        <v>0</v>
      </c>
      <c r="O3654" t="n">
        <v>67.06342521000001</v>
      </c>
      <c r="P3654" t="n">
        <v>0.001293451585154651</v>
      </c>
      <c r="Q3654" t="n">
        <v>18.06280873734696</v>
      </c>
      <c r="R3654" t="n">
        <v>1211.353822839602</v>
      </c>
      <c r="S3654" t="n">
        <v>0.08674329364377487</v>
      </c>
      <c r="T3654">
        <f>O3654*Q3654</f>
        <v/>
      </c>
      <c r="U3654">
        <f>O3654*P3654</f>
        <v/>
      </c>
    </row>
    <row r="3655">
      <c r="A3655" t="inlineStr">
        <is>
          <t>202512</t>
        </is>
      </c>
      <c r="B3655" t="inlineStr">
        <is>
          <t>Ex_Integra</t>
        </is>
      </c>
      <c r="C3655" t="inlineStr">
        <is>
          <t>F1</t>
        </is>
      </c>
      <c r="D3655" t="inlineStr">
        <is>
          <t>IN-FONDO1</t>
        </is>
      </c>
      <c r="E3655" t="inlineStr">
        <is>
          <t>5270496F7171</t>
        </is>
      </c>
      <c r="F3655" t="inlineStr">
        <is>
          <t>LU1322871713</t>
        </is>
      </c>
      <c r="G3655" t="inlineStr">
        <is>
          <t>TD</t>
        </is>
      </c>
      <c r="H3655" t="inlineStr">
        <is>
          <t>Sector</t>
        </is>
      </c>
      <c r="I3655" t="inlineStr">
        <is>
          <t>RF</t>
        </is>
      </c>
      <c r="J3655" t="inlineStr">
        <is>
          <t>MSCI</t>
        </is>
      </c>
      <c r="K3655" t="inlineStr"/>
      <c r="L3655" t="inlineStr">
        <is>
          <t>Vontobel - Twentyfour Strategy Income</t>
        </is>
      </c>
      <c r="M3655" t="inlineStr">
        <is>
          <t>Vontobel - Twentyfour Strategy Income</t>
        </is>
      </c>
      <c r="N3655" t="b">
        <v>0</v>
      </c>
      <c r="O3655" t="n">
        <v>24.07602843</v>
      </c>
      <c r="P3655" t="n">
        <v>0.006101377001094413</v>
      </c>
      <c r="Q3655" t="n">
        <v>22.57840678180873</v>
      </c>
      <c r="R3655" t="n">
        <v>543.5983635829319</v>
      </c>
      <c r="S3655" t="n">
        <v>0.1468969261404972</v>
      </c>
      <c r="T3655">
        <f>O3655*Q3655</f>
        <v/>
      </c>
      <c r="U3655">
        <f>O3655*P3655</f>
        <v/>
      </c>
    </row>
    <row r="3656">
      <c r="A3656" t="inlineStr">
        <is>
          <t>202512</t>
        </is>
      </c>
      <c r="B3656" t="inlineStr">
        <is>
          <t>Ex_Integra</t>
        </is>
      </c>
      <c r="C3656" t="inlineStr">
        <is>
          <t>F1</t>
        </is>
      </c>
      <c r="D3656" t="inlineStr">
        <is>
          <t>IN-FONDO1</t>
        </is>
      </c>
      <c r="E3656" t="inlineStr">
        <is>
          <t>5274862F9504</t>
        </is>
      </c>
      <c r="F3656" t="inlineStr">
        <is>
          <t>LU1244895048</t>
        </is>
      </c>
      <c r="G3656" t="inlineStr">
        <is>
          <t>TD</t>
        </is>
      </c>
      <c r="H3656" t="inlineStr">
        <is>
          <t>Sector</t>
        </is>
      </c>
      <c r="I3656" t="inlineStr">
        <is>
          <t>RV</t>
        </is>
      </c>
      <c r="J3656" t="inlineStr">
        <is>
          <t>MSCI</t>
        </is>
      </c>
      <c r="K3656" t="inlineStr"/>
      <c r="L3656" t="inlineStr">
        <is>
          <t>Edmond de Rothschild - Big Data</t>
        </is>
      </c>
      <c r="M3656" t="inlineStr">
        <is>
          <t>Edmond de Rothschild - Big Data</t>
        </is>
      </c>
      <c r="N3656" t="b">
        <v>0</v>
      </c>
      <c r="O3656" t="n">
        <v>8.09602338</v>
      </c>
      <c r="P3656" t="n">
        <v>2.40710437255322e-08</v>
      </c>
      <c r="Q3656" t="n">
        <v>8.907592774553762e-05</v>
      </c>
      <c r="R3656" t="n">
        <v>0.0007211607936230632</v>
      </c>
      <c r="S3656" t="n">
        <v>1.94879732782911e-07</v>
      </c>
      <c r="T3656">
        <f>O3656*Q3656</f>
        <v/>
      </c>
      <c r="U3656">
        <f>O3656*P3656</f>
        <v/>
      </c>
    </row>
    <row r="3657">
      <c r="A3657" t="inlineStr">
        <is>
          <t>202512</t>
        </is>
      </c>
      <c r="B3657" t="inlineStr">
        <is>
          <t>Ex_Integra</t>
        </is>
      </c>
      <c r="C3657" t="inlineStr">
        <is>
          <t>F2</t>
        </is>
      </c>
      <c r="D3657" t="inlineStr">
        <is>
          <t>IN-FONDO2</t>
        </is>
      </c>
      <c r="E3657" t="inlineStr">
        <is>
          <t>5274862F9504</t>
        </is>
      </c>
      <c r="F3657" t="inlineStr">
        <is>
          <t>LU1244895048</t>
        </is>
      </c>
      <c r="G3657" t="inlineStr">
        <is>
          <t>TD</t>
        </is>
      </c>
      <c r="H3657" t="inlineStr">
        <is>
          <t>Sector</t>
        </is>
      </c>
      <c r="I3657" t="inlineStr">
        <is>
          <t>RV</t>
        </is>
      </c>
      <c r="J3657" t="inlineStr">
        <is>
          <t>MSCI</t>
        </is>
      </c>
      <c r="K3657" t="inlineStr"/>
      <c r="L3657" t="inlineStr">
        <is>
          <t>Edmond de Rothschild - Big Data</t>
        </is>
      </c>
      <c r="M3657" t="inlineStr">
        <is>
          <t>Edmond de Rothschild - Big Data</t>
        </is>
      </c>
      <c r="N3657" t="b">
        <v>0</v>
      </c>
      <c r="O3657" t="n">
        <v>8.09602338</v>
      </c>
      <c r="P3657" t="n">
        <v>0.001386326682091574</v>
      </c>
      <c r="Q3657" t="n">
        <v>19.35979204285942</v>
      </c>
      <c r="R3657" t="n">
        <v>156.7373290109279</v>
      </c>
      <c r="S3657" t="n">
        <v>0.01122373323053121</v>
      </c>
      <c r="T3657">
        <f>O3657*Q3657</f>
        <v/>
      </c>
      <c r="U3657">
        <f>O3657*P3657</f>
        <v/>
      </c>
    </row>
    <row r="3658">
      <c r="A3658" t="inlineStr">
        <is>
          <t>202512</t>
        </is>
      </c>
      <c r="B3658" t="inlineStr">
        <is>
          <t>Ex_Integra</t>
        </is>
      </c>
      <c r="C3658" t="inlineStr">
        <is>
          <t>F3</t>
        </is>
      </c>
      <c r="D3658" t="inlineStr">
        <is>
          <t>IN-FONDO3</t>
        </is>
      </c>
      <c r="E3658" t="inlineStr">
        <is>
          <t>5274862F9504</t>
        </is>
      </c>
      <c r="F3658" t="inlineStr">
        <is>
          <t>LU1244895048</t>
        </is>
      </c>
      <c r="G3658" t="inlineStr">
        <is>
          <t>TD</t>
        </is>
      </c>
      <c r="H3658" t="inlineStr">
        <is>
          <t>Sector</t>
        </is>
      </c>
      <c r="I3658" t="inlineStr">
        <is>
          <t>RV</t>
        </is>
      </c>
      <c r="J3658" t="inlineStr">
        <is>
          <t>MSCI</t>
        </is>
      </c>
      <c r="K3658" t="inlineStr"/>
      <c r="L3658" t="inlineStr">
        <is>
          <t>Edmond de Rothschild - Big Data</t>
        </is>
      </c>
      <c r="M3658" t="inlineStr">
        <is>
          <t>Edmond de Rothschild - Big Data</t>
        </is>
      </c>
      <c r="N3658" t="b">
        <v>0</v>
      </c>
      <c r="O3658" t="n">
        <v>8.09602338</v>
      </c>
      <c r="P3658" t="n">
        <v>0.00324178323397408</v>
      </c>
      <c r="Q3658" t="n">
        <v>11.52417845291679</v>
      </c>
      <c r="R3658" t="n">
        <v>93.3000181901066</v>
      </c>
      <c r="S3658" t="n">
        <v>0.02624555285514616</v>
      </c>
      <c r="T3658">
        <f>O3658*Q3658</f>
        <v/>
      </c>
      <c r="U3658">
        <f>O3658*P3658</f>
        <v/>
      </c>
    </row>
    <row r="3659">
      <c r="A3659" t="inlineStr">
        <is>
          <t>202512</t>
        </is>
      </c>
      <c r="B3659" t="inlineStr">
        <is>
          <t>Ex_Integra</t>
        </is>
      </c>
      <c r="C3659" t="inlineStr">
        <is>
          <t>F1</t>
        </is>
      </c>
      <c r="D3659" t="inlineStr">
        <is>
          <t>IN-FONDO1</t>
        </is>
      </c>
      <c r="E3659" t="inlineStr">
        <is>
          <t>5270652EF106</t>
        </is>
      </c>
      <c r="F3659" t="inlineStr">
        <is>
          <t>US92189F1066</t>
        </is>
      </c>
      <c r="G3659" t="inlineStr">
        <is>
          <t>TD</t>
        </is>
      </c>
      <c r="H3659" t="inlineStr">
        <is>
          <t>Sector</t>
        </is>
      </c>
      <c r="I3659" t="inlineStr">
        <is>
          <t>RV</t>
        </is>
      </c>
      <c r="J3659" t="inlineStr">
        <is>
          <t>MSCI</t>
        </is>
      </c>
      <c r="K3659" t="inlineStr"/>
      <c r="L3659" t="inlineStr">
        <is>
          <t>VanEck - Gold Miners ETF</t>
        </is>
      </c>
      <c r="M3659" t="inlineStr">
        <is>
          <t>VanEck - Gold Miners ETF</t>
        </is>
      </c>
      <c r="N3659" t="b">
        <v>0</v>
      </c>
      <c r="O3659" t="n">
        <v>81.86617169</v>
      </c>
      <c r="P3659" t="n">
        <v>0.01091856987205535</v>
      </c>
      <c r="Q3659" t="n">
        <v>40.40463521638604</v>
      </c>
      <c r="R3659" t="n">
        <v>3307.77280369648</v>
      </c>
      <c r="S3659" t="n">
        <v>0.893861515754945</v>
      </c>
      <c r="T3659">
        <f>O3659*Q3659</f>
        <v/>
      </c>
      <c r="U3659">
        <f>O3659*P3659</f>
        <v/>
      </c>
    </row>
    <row r="3660">
      <c r="A3660" t="inlineStr">
        <is>
          <t>202512</t>
        </is>
      </c>
      <c r="B3660" t="inlineStr">
        <is>
          <t>Ex_Integra</t>
        </is>
      </c>
      <c r="C3660" t="inlineStr">
        <is>
          <t>F2</t>
        </is>
      </c>
      <c r="D3660" t="inlineStr">
        <is>
          <t>IN-FONDO2</t>
        </is>
      </c>
      <c r="E3660" t="inlineStr">
        <is>
          <t>5270652EF106</t>
        </is>
      </c>
      <c r="F3660" t="inlineStr">
        <is>
          <t>US92189F1066</t>
        </is>
      </c>
      <c r="G3660" t="inlineStr">
        <is>
          <t>TD</t>
        </is>
      </c>
      <c r="H3660" t="inlineStr">
        <is>
          <t>Sector</t>
        </is>
      </c>
      <c r="I3660" t="inlineStr">
        <is>
          <t>RV</t>
        </is>
      </c>
      <c r="J3660" t="inlineStr">
        <is>
          <t>MSCI</t>
        </is>
      </c>
      <c r="K3660" t="inlineStr"/>
      <c r="L3660" t="inlineStr">
        <is>
          <t>VanEck - Gold Miners ETF</t>
        </is>
      </c>
      <c r="M3660" t="inlineStr">
        <is>
          <t>VanEck - Gold Miners ETF</t>
        </is>
      </c>
      <c r="N3660" t="b">
        <v>0</v>
      </c>
      <c r="O3660" t="n">
        <v>81.86617169</v>
      </c>
      <c r="P3660" t="n">
        <v>0.02078319762622876</v>
      </c>
      <c r="Q3660" t="n">
        <v>290.2334559574324</v>
      </c>
      <c r="R3660" t="n">
        <v>23760.30193559322</v>
      </c>
      <c r="S3660" t="n">
        <v>1.701440825136044</v>
      </c>
      <c r="T3660">
        <f>O3660*Q3660</f>
        <v/>
      </c>
      <c r="U3660">
        <f>O3660*P3660</f>
        <v/>
      </c>
    </row>
    <row r="3661">
      <c r="A3661" t="inlineStr">
        <is>
          <t>202512</t>
        </is>
      </c>
      <c r="B3661" t="inlineStr">
        <is>
          <t>Ex_Integra</t>
        </is>
      </c>
      <c r="C3661" t="inlineStr">
        <is>
          <t>F3</t>
        </is>
      </c>
      <c r="D3661" t="inlineStr">
        <is>
          <t>IN-FONDO3</t>
        </is>
      </c>
      <c r="E3661" t="inlineStr">
        <is>
          <t>5270652EF106</t>
        </is>
      </c>
      <c r="F3661" t="inlineStr">
        <is>
          <t>US92189F1066</t>
        </is>
      </c>
      <c r="G3661" t="inlineStr">
        <is>
          <t>TD</t>
        </is>
      </c>
      <c r="H3661" t="inlineStr">
        <is>
          <t>Sector</t>
        </is>
      </c>
      <c r="I3661" t="inlineStr">
        <is>
          <t>RV</t>
        </is>
      </c>
      <c r="J3661" t="inlineStr">
        <is>
          <t>MSCI</t>
        </is>
      </c>
      <c r="K3661" t="inlineStr"/>
      <c r="L3661" t="inlineStr">
        <is>
          <t>VanEck - Gold Miners ETF</t>
        </is>
      </c>
      <c r="M3661" t="inlineStr">
        <is>
          <t>VanEck - Gold Miners ETF</t>
        </is>
      </c>
      <c r="N3661" t="b">
        <v>0</v>
      </c>
      <c r="O3661" t="n">
        <v>81.86617169</v>
      </c>
      <c r="P3661" t="n">
        <v>0.04632760984656779</v>
      </c>
      <c r="Q3661" t="n">
        <v>164.6894948353666</v>
      </c>
      <c r="R3661" t="n">
        <v>13482.49845973149</v>
      </c>
      <c r="S3661" t="n">
        <v>3.792664061686453</v>
      </c>
      <c r="T3661">
        <f>O3661*Q3661</f>
        <v/>
      </c>
      <c r="U3661">
        <f>O3661*P3661</f>
        <v/>
      </c>
    </row>
    <row r="3662">
      <c r="A3662" t="inlineStr">
        <is>
          <t>202512</t>
        </is>
      </c>
      <c r="B3662" t="inlineStr">
        <is>
          <t>Ex_Integra</t>
        </is>
      </c>
      <c r="C3662" t="inlineStr">
        <is>
          <t>F2</t>
        </is>
      </c>
      <c r="D3662" t="inlineStr">
        <is>
          <t>IN-FONDO2</t>
        </is>
      </c>
      <c r="E3662" t="inlineStr">
        <is>
          <t>5270172E2742</t>
        </is>
      </c>
      <c r="F3662" t="inlineStr">
        <is>
          <t>US9220427424</t>
        </is>
      </c>
      <c r="G3662" t="inlineStr">
        <is>
          <t>TD</t>
        </is>
      </c>
      <c r="H3662" t="inlineStr">
        <is>
          <t>Sector</t>
        </is>
      </c>
      <c r="I3662" t="inlineStr">
        <is>
          <t>RV</t>
        </is>
      </c>
      <c r="J3662" t="inlineStr">
        <is>
          <t>MSCI</t>
        </is>
      </c>
      <c r="K3662" t="inlineStr"/>
      <c r="L3662" t="inlineStr">
        <is>
          <t>Vanguard - ACWI</t>
        </is>
      </c>
      <c r="M3662" t="inlineStr">
        <is>
          <t>Vanguard - ACWI</t>
        </is>
      </c>
      <c r="N3662" t="b">
        <v>0</v>
      </c>
      <c r="O3662" t="n">
        <v>45.02852387</v>
      </c>
      <c r="P3662" t="n">
        <v>3.18382351250685e-12</v>
      </c>
      <c r="Q3662" t="n">
        <v>4.446149807223238e-08</v>
      </c>
      <c r="R3662" t="n">
        <v>2.002035627241475e-06</v>
      </c>
      <c r="S3662" t="n">
        <v>1.43362873030782e-10</v>
      </c>
      <c r="T3662">
        <f>O3662*Q3662</f>
        <v/>
      </c>
      <c r="U3662">
        <f>O3662*P3662</f>
        <v/>
      </c>
    </row>
    <row r="3663">
      <c r="A3663" t="inlineStr">
        <is>
          <t>202512</t>
        </is>
      </c>
      <c r="B3663" t="inlineStr">
        <is>
          <t>Ex_Integra</t>
        </is>
      </c>
      <c r="C3663" t="inlineStr">
        <is>
          <t>F2</t>
        </is>
      </c>
      <c r="D3663" t="inlineStr">
        <is>
          <t>IN-FONDO2</t>
        </is>
      </c>
      <c r="E3663" t="inlineStr">
        <is>
          <t>5270414F1120</t>
        </is>
      </c>
      <c r="F3663" t="inlineStr">
        <is>
          <t>LU2058011201</t>
        </is>
      </c>
      <c r="G3663" t="inlineStr">
        <is>
          <t>TD</t>
        </is>
      </c>
      <c r="H3663" t="inlineStr">
        <is>
          <t>Sector</t>
        </is>
      </c>
      <c r="I3663" t="inlineStr">
        <is>
          <t>RV</t>
        </is>
      </c>
      <c r="J3663" t="inlineStr">
        <is>
          <t>MSCI</t>
        </is>
      </c>
      <c r="K3663" t="inlineStr"/>
      <c r="L3663" t="inlineStr">
        <is>
          <t>DWS - Invest Global Agribusiness</t>
        </is>
      </c>
      <c r="M3663" t="inlineStr">
        <is>
          <t>DWS - Invest Global Agribusiness</t>
        </is>
      </c>
      <c r="N3663" t="b">
        <v>0</v>
      </c>
      <c r="O3663" t="n">
        <v>158.73289282</v>
      </c>
      <c r="P3663" t="n">
        <v>9.213769888901331e-09</v>
      </c>
      <c r="Q3663" t="n">
        <v>0.0001286685680108023</v>
      </c>
      <c r="R3663" t="n">
        <v>0.02042393401536157</v>
      </c>
      <c r="S3663" t="n">
        <v>1.462528348243118e-06</v>
      </c>
      <c r="T3663">
        <f>O3663*Q3663</f>
        <v/>
      </c>
      <c r="U3663">
        <f>O3663*P3663</f>
        <v/>
      </c>
    </row>
    <row r="3664">
      <c r="A3664" t="inlineStr">
        <is>
          <t>202512</t>
        </is>
      </c>
      <c r="B3664" t="inlineStr">
        <is>
          <t>Ex_Integra</t>
        </is>
      </c>
      <c r="C3664" t="inlineStr">
        <is>
          <t>F3</t>
        </is>
      </c>
      <c r="D3664" t="inlineStr">
        <is>
          <t>IN-FONDO3</t>
        </is>
      </c>
      <c r="E3664" t="inlineStr">
        <is>
          <t>5270414F1120</t>
        </is>
      </c>
      <c r="F3664" t="inlineStr">
        <is>
          <t>LU2058011201</t>
        </is>
      </c>
      <c r="G3664" t="inlineStr">
        <is>
          <t>TD</t>
        </is>
      </c>
      <c r="H3664" t="inlineStr">
        <is>
          <t>Sector</t>
        </is>
      </c>
      <c r="I3664" t="inlineStr">
        <is>
          <t>RV</t>
        </is>
      </c>
      <c r="J3664" t="inlineStr">
        <is>
          <t>MSCI</t>
        </is>
      </c>
      <c r="K3664" t="inlineStr"/>
      <c r="L3664" t="inlineStr">
        <is>
          <t>DWS - Invest Global Agribusiness</t>
        </is>
      </c>
      <c r="M3664" t="inlineStr">
        <is>
          <t>DWS - Invest Global Agribusiness</t>
        </is>
      </c>
      <c r="N3664" t="b">
        <v>0</v>
      </c>
      <c r="O3664" t="n">
        <v>158.73289282</v>
      </c>
      <c r="P3664" t="n">
        <v>4.251139941580027e-08</v>
      </c>
      <c r="Q3664" t="n">
        <v>0.0001511232916552317</v>
      </c>
      <c r="R3664" t="n">
        <v>0.02398823725691549</v>
      </c>
      <c r="S3664" t="n">
        <v>6.747957407096434e-06</v>
      </c>
      <c r="T3664">
        <f>O3664*Q3664</f>
        <v/>
      </c>
      <c r="U3664">
        <f>O3664*P3664</f>
        <v/>
      </c>
    </row>
    <row r="3665">
      <c r="A3665" t="inlineStr">
        <is>
          <t>202512</t>
        </is>
      </c>
      <c r="B3665" t="inlineStr">
        <is>
          <t>Ex_Integra</t>
        </is>
      </c>
      <c r="C3665" t="inlineStr">
        <is>
          <t>F1</t>
        </is>
      </c>
      <c r="D3665" t="inlineStr">
        <is>
          <t>IN-FONDO1</t>
        </is>
      </c>
      <c r="E3665" t="inlineStr">
        <is>
          <t>5270414F1120</t>
        </is>
      </c>
      <c r="F3665" t="inlineStr">
        <is>
          <t>LU2058011201</t>
        </is>
      </c>
      <c r="G3665" t="inlineStr">
        <is>
          <t>TD</t>
        </is>
      </c>
      <c r="H3665" t="inlineStr">
        <is>
          <t>Sector</t>
        </is>
      </c>
      <c r="I3665" t="inlineStr">
        <is>
          <t>RV</t>
        </is>
      </c>
      <c r="J3665" t="inlineStr">
        <is>
          <t>MSCI</t>
        </is>
      </c>
      <c r="K3665" t="inlineStr"/>
      <c r="L3665" t="inlineStr">
        <is>
          <t>DWS - Invest Global Agribusiness</t>
        </is>
      </c>
      <c r="M3665" t="inlineStr">
        <is>
          <t>DWS - Invest Global Agribusiness</t>
        </is>
      </c>
      <c r="N3665" t="b">
        <v>0</v>
      </c>
      <c r="O3665" t="n">
        <v>158.73289282</v>
      </c>
      <c r="P3665" t="n">
        <v>3.519201792800783e-08</v>
      </c>
      <c r="Q3665" t="n">
        <v>0.0001302295688512186</v>
      </c>
      <c r="R3665" t="n">
        <v>0.0206717161944553</v>
      </c>
      <c r="S3665" t="n">
        <v>5.586130809885985e-06</v>
      </c>
      <c r="T3665">
        <f>O3665*Q3665</f>
        <v/>
      </c>
      <c r="U3665">
        <f>O3665*P3665</f>
        <v/>
      </c>
    </row>
    <row r="3666">
      <c r="A3666" t="inlineStr">
        <is>
          <t>202512</t>
        </is>
      </c>
      <c r="B3666" t="inlineStr">
        <is>
          <t>Ex_Integra</t>
        </is>
      </c>
      <c r="C3666" t="inlineStr">
        <is>
          <t>F3</t>
        </is>
      </c>
      <c r="D3666" t="inlineStr">
        <is>
          <t>IN-FONDO3</t>
        </is>
      </c>
      <c r="E3666" t="inlineStr">
        <is>
          <t>5270772FGV78</t>
        </is>
      </c>
      <c r="F3666" t="inlineStr">
        <is>
          <t>IE00BD4GV785</t>
        </is>
      </c>
      <c r="G3666" t="inlineStr">
        <is>
          <t>TD</t>
        </is>
      </c>
      <c r="H3666" t="inlineStr">
        <is>
          <t>Sector</t>
        </is>
      </c>
      <c r="I3666" t="inlineStr">
        <is>
          <t>RV</t>
        </is>
      </c>
      <c r="J3666" t="inlineStr">
        <is>
          <t>MSCI</t>
        </is>
      </c>
      <c r="K3666" t="inlineStr"/>
      <c r="L3666" t="inlineStr">
        <is>
          <t>Franklin Templeton - FTGF ClearBridge Infrastructure Value Fund</t>
        </is>
      </c>
      <c r="M3666" t="inlineStr">
        <is>
          <t>Franklin Templeton - FTGF ClearBridge Infrastructure Value Fund</t>
        </is>
      </c>
      <c r="N3666" t="b">
        <v>0</v>
      </c>
      <c r="O3666" t="n">
        <v>169.30789495</v>
      </c>
      <c r="P3666" t="n">
        <v>6.946560191009519e-09</v>
      </c>
      <c r="Q3666" t="n">
        <v>2.46942480410649e-05</v>
      </c>
      <c r="R3666" t="n">
        <v>0.004180931153205859</v>
      </c>
      <c r="S3666" t="n">
        <v>1.176107483083291e-06</v>
      </c>
      <c r="T3666">
        <f>O3666*Q3666</f>
        <v/>
      </c>
      <c r="U3666">
        <f>O3666*P3666</f>
        <v/>
      </c>
    </row>
    <row r="3667">
      <c r="A3667" t="inlineStr">
        <is>
          <t>202512</t>
        </is>
      </c>
      <c r="B3667" t="inlineStr">
        <is>
          <t>Ex_Integra</t>
        </is>
      </c>
      <c r="C3667" t="inlineStr">
        <is>
          <t>F2</t>
        </is>
      </c>
      <c r="D3667" t="inlineStr">
        <is>
          <t>IN-FONDO2</t>
        </is>
      </c>
      <c r="E3667" t="inlineStr">
        <is>
          <t>5270772FGV78</t>
        </is>
      </c>
      <c r="F3667" t="inlineStr">
        <is>
          <t>IE00BD4GV785</t>
        </is>
      </c>
      <c r="G3667" t="inlineStr">
        <is>
          <t>TD</t>
        </is>
      </c>
      <c r="H3667" t="inlineStr">
        <is>
          <t>Sector</t>
        </is>
      </c>
      <c r="I3667" t="inlineStr">
        <is>
          <t>RV</t>
        </is>
      </c>
      <c r="J3667" t="inlineStr">
        <is>
          <t>MSCI</t>
        </is>
      </c>
      <c r="K3667" t="inlineStr"/>
      <c r="L3667" t="inlineStr">
        <is>
          <t>Franklin Templeton - FTGF ClearBridge Infrastructure Value Fund</t>
        </is>
      </c>
      <c r="M3667" t="inlineStr">
        <is>
          <t>Franklin Templeton - FTGF ClearBridge Infrastructure Value Fund</t>
        </is>
      </c>
      <c r="N3667" t="b">
        <v>0</v>
      </c>
      <c r="O3667" t="n">
        <v>169.30789495</v>
      </c>
      <c r="P3667" t="n">
        <v>1.505572811156829e-09</v>
      </c>
      <c r="Q3667" t="n">
        <v>2.102504186488283e-05</v>
      </c>
      <c r="R3667" t="n">
        <v>0.003559705579378935</v>
      </c>
      <c r="S3667" t="n">
        <v>2.549053633509166e-07</v>
      </c>
      <c r="T3667">
        <f>O3667*Q3667</f>
        <v/>
      </c>
      <c r="U3667">
        <f>O3667*P3667</f>
        <v/>
      </c>
    </row>
    <row r="3668">
      <c r="A3668" t="inlineStr">
        <is>
          <t>202512</t>
        </is>
      </c>
      <c r="B3668" t="inlineStr">
        <is>
          <t>Ex_Integra</t>
        </is>
      </c>
      <c r="C3668" t="inlineStr">
        <is>
          <t>F1</t>
        </is>
      </c>
      <c r="D3668" t="inlineStr">
        <is>
          <t>IN-FONDO1</t>
        </is>
      </c>
      <c r="E3668" t="inlineStr">
        <is>
          <t>5270772FGV78</t>
        </is>
      </c>
      <c r="F3668" t="inlineStr">
        <is>
          <t>IE00BD4GV785</t>
        </is>
      </c>
      <c r="G3668" t="inlineStr">
        <is>
          <t>TD</t>
        </is>
      </c>
      <c r="H3668" t="inlineStr">
        <is>
          <t>Sector</t>
        </is>
      </c>
      <c r="I3668" t="inlineStr">
        <is>
          <t>RV</t>
        </is>
      </c>
      <c r="J3668" t="inlineStr">
        <is>
          <t>MSCI</t>
        </is>
      </c>
      <c r="K3668" t="inlineStr"/>
      <c r="L3668" t="inlineStr">
        <is>
          <t>Franklin Templeton - FTGF ClearBridge Infrastructure Value Fund</t>
        </is>
      </c>
      <c r="M3668" t="inlineStr">
        <is>
          <t>Franklin Templeton - FTGF ClearBridge Infrastructure Value Fund</t>
        </is>
      </c>
      <c r="N3668" t="b">
        <v>0</v>
      </c>
      <c r="O3668" t="n">
        <v>169.30789495</v>
      </c>
      <c r="P3668" t="n">
        <v>5.750539246871562e-09</v>
      </c>
      <c r="Q3668" t="n">
        <v>2.128011665355754e-05</v>
      </c>
      <c r="R3668" t="n">
        <v>0.003602891754904265</v>
      </c>
      <c r="S3668" t="n">
        <v>9.736116947151825e-07</v>
      </c>
      <c r="T3668">
        <f>O3668*Q3668</f>
        <v/>
      </c>
      <c r="U3668">
        <f>O3668*P3668</f>
        <v/>
      </c>
    </row>
    <row r="3669">
      <c r="A3669" t="inlineStr">
        <is>
          <t>202512</t>
        </is>
      </c>
      <c r="B3669" t="inlineStr">
        <is>
          <t>Ex_Integra</t>
        </is>
      </c>
      <c r="C3669" t="inlineStr">
        <is>
          <t>F1</t>
        </is>
      </c>
      <c r="D3669" t="inlineStr">
        <is>
          <t>IN-FONDO1</t>
        </is>
      </c>
      <c r="E3669" t="inlineStr">
        <is>
          <t>5270732F0NJ2</t>
        </is>
      </c>
      <c r="F3669" t="inlineStr">
        <is>
          <t>IE00BK70NJ20</t>
        </is>
      </c>
      <c r="G3669" t="inlineStr">
        <is>
          <t>TD</t>
        </is>
      </c>
      <c r="H3669" t="inlineStr">
        <is>
          <t>Sector</t>
        </is>
      </c>
      <c r="I3669" t="inlineStr">
        <is>
          <t>RV</t>
        </is>
      </c>
      <c r="J3669" t="inlineStr">
        <is>
          <t>MSCI</t>
        </is>
      </c>
      <c r="K3669" t="inlineStr"/>
      <c r="L3669" t="inlineStr">
        <is>
          <t>BlackRock - Global Unconstrained Equity Fund</t>
        </is>
      </c>
      <c r="M3669" t="inlineStr">
        <is>
          <t>BlackRock - Global Unconstrained Equity Fund</t>
        </is>
      </c>
      <c r="N3669" t="b">
        <v>0</v>
      </c>
      <c r="O3669" t="n">
        <v>3.87139246</v>
      </c>
      <c r="P3669" t="n">
        <v>0.00118666169096605</v>
      </c>
      <c r="Q3669" t="n">
        <v>4.391292386327645</v>
      </c>
      <c r="R3669" t="n">
        <v>17.00041623408425</v>
      </c>
      <c r="S3669" t="n">
        <v>0.004594033122976817</v>
      </c>
      <c r="T3669">
        <f>O3669*Q3669</f>
        <v/>
      </c>
      <c r="U3669">
        <f>O3669*P3669</f>
        <v/>
      </c>
    </row>
    <row r="3670">
      <c r="A3670" t="inlineStr">
        <is>
          <t>202512</t>
        </is>
      </c>
      <c r="B3670" t="inlineStr">
        <is>
          <t>Ex_Integra</t>
        </is>
      </c>
      <c r="C3670" t="inlineStr">
        <is>
          <t>F2</t>
        </is>
      </c>
      <c r="D3670" t="inlineStr">
        <is>
          <t>IN-FONDO2</t>
        </is>
      </c>
      <c r="E3670" t="inlineStr">
        <is>
          <t>5270732F0NJ2</t>
        </is>
      </c>
      <c r="F3670" t="inlineStr">
        <is>
          <t>IE00BK70NJ20</t>
        </is>
      </c>
      <c r="G3670" t="inlineStr">
        <is>
          <t>TD</t>
        </is>
      </c>
      <c r="H3670" t="inlineStr">
        <is>
          <t>Sector</t>
        </is>
      </c>
      <c r="I3670" t="inlineStr">
        <is>
          <t>RV</t>
        </is>
      </c>
      <c r="J3670" t="inlineStr">
        <is>
          <t>MSCI</t>
        </is>
      </c>
      <c r="K3670" t="inlineStr"/>
      <c r="L3670" t="inlineStr">
        <is>
          <t>BlackRock - Global Unconstrained Equity Fund</t>
        </is>
      </c>
      <c r="M3670" t="inlineStr">
        <is>
          <t>BlackRock - Global Unconstrained Equity Fund</t>
        </is>
      </c>
      <c r="N3670" t="b">
        <v>0</v>
      </c>
      <c r="O3670" t="n">
        <v>3.87139246</v>
      </c>
      <c r="P3670" t="n">
        <v>0.003670775938126784</v>
      </c>
      <c r="Q3670" t="n">
        <v>51.2616973445603</v>
      </c>
      <c r="R3670" t="n">
        <v>198.4541485865328</v>
      </c>
      <c r="S3670" t="n">
        <v>0.01421101428921346</v>
      </c>
      <c r="T3670">
        <f>O3670*Q3670</f>
        <v/>
      </c>
      <c r="U3670">
        <f>O3670*P3670</f>
        <v/>
      </c>
    </row>
    <row r="3671">
      <c r="A3671" t="inlineStr">
        <is>
          <t>202512</t>
        </is>
      </c>
      <c r="B3671" t="inlineStr">
        <is>
          <t>Ex_Integra</t>
        </is>
      </c>
      <c r="C3671" t="inlineStr">
        <is>
          <t>F3</t>
        </is>
      </c>
      <c r="D3671" t="inlineStr">
        <is>
          <t>IN-FONDO3</t>
        </is>
      </c>
      <c r="E3671" t="inlineStr">
        <is>
          <t>5270732F0NJ2</t>
        </is>
      </c>
      <c r="F3671" t="inlineStr">
        <is>
          <t>IE00BK70NJ20</t>
        </is>
      </c>
      <c r="G3671" t="inlineStr">
        <is>
          <t>TD</t>
        </is>
      </c>
      <c r="H3671" t="inlineStr">
        <is>
          <t>Sector</t>
        </is>
      </c>
      <c r="I3671" t="inlineStr">
        <is>
          <t>RV</t>
        </is>
      </c>
      <c r="J3671" t="inlineStr">
        <is>
          <t>MSCI</t>
        </is>
      </c>
      <c r="K3671" t="inlineStr"/>
      <c r="L3671" t="inlineStr">
        <is>
          <t>BlackRock - Global Unconstrained Equity Fund</t>
        </is>
      </c>
      <c r="M3671" t="inlineStr">
        <is>
          <t>BlackRock - Global Unconstrained Equity Fund</t>
        </is>
      </c>
      <c r="N3671" t="b">
        <v>0</v>
      </c>
      <c r="O3671" t="n">
        <v>3.87139246</v>
      </c>
      <c r="P3671" t="n">
        <v>0.009792077659899086</v>
      </c>
      <c r="Q3671" t="n">
        <v>34.80974581979074</v>
      </c>
      <c r="R3671" t="n">
        <v>134.7621875012544</v>
      </c>
      <c r="S3671" t="n">
        <v>0.03790897562026777</v>
      </c>
      <c r="T3671">
        <f>O3671*Q3671</f>
        <v/>
      </c>
      <c r="U3671">
        <f>O3671*P3671</f>
        <v/>
      </c>
    </row>
    <row r="3672">
      <c r="A3672" t="inlineStr">
        <is>
          <t>202512</t>
        </is>
      </c>
      <c r="B3672" t="inlineStr">
        <is>
          <t>Ex_Integra</t>
        </is>
      </c>
      <c r="C3672" t="inlineStr">
        <is>
          <t>F3</t>
        </is>
      </c>
      <c r="D3672" t="inlineStr">
        <is>
          <t>IN-FONDO3</t>
        </is>
      </c>
      <c r="E3672" t="inlineStr">
        <is>
          <t>5271112E8257</t>
        </is>
      </c>
      <c r="F3672" t="inlineStr">
        <is>
          <t>US4642882579</t>
        </is>
      </c>
      <c r="G3672" t="inlineStr">
        <is>
          <t>TD</t>
        </is>
      </c>
      <c r="H3672" t="inlineStr">
        <is>
          <t>Sector</t>
        </is>
      </c>
      <c r="I3672" t="inlineStr">
        <is>
          <t>RV</t>
        </is>
      </c>
      <c r="J3672" t="inlineStr">
        <is>
          <t>MSCI</t>
        </is>
      </c>
      <c r="K3672" t="inlineStr"/>
      <c r="L3672" t="inlineStr">
        <is>
          <t>BlackRock - iShares MSCI ACWI</t>
        </is>
      </c>
      <c r="M3672" t="inlineStr">
        <is>
          <t>BlackRock - iShares MSCI ACWI</t>
        </is>
      </c>
      <c r="N3672" t="b">
        <v>0</v>
      </c>
      <c r="O3672" t="n">
        <v>39.50815234</v>
      </c>
      <c r="P3672" t="n">
        <v>0.008898766875744117</v>
      </c>
      <c r="Q3672" t="n">
        <v>31.63412544436646</v>
      </c>
      <c r="R3672" t="n">
        <v>1249.805847198701</v>
      </c>
      <c r="S3672" t="n">
        <v>0.3515738373650444</v>
      </c>
      <c r="T3672">
        <f>O3672*Q3672</f>
        <v/>
      </c>
      <c r="U3672">
        <f>O3672*P3672</f>
        <v/>
      </c>
    </row>
    <row r="3673">
      <c r="A3673" t="inlineStr">
        <is>
          <t>202512</t>
        </is>
      </c>
      <c r="B3673" t="inlineStr">
        <is>
          <t>Ex_Integra</t>
        </is>
      </c>
      <c r="C3673" t="inlineStr">
        <is>
          <t>F1</t>
        </is>
      </c>
      <c r="D3673" t="inlineStr">
        <is>
          <t>IN-FONDO1</t>
        </is>
      </c>
      <c r="E3673" t="inlineStr">
        <is>
          <t>5271112E8240</t>
        </is>
      </c>
      <c r="F3673" t="inlineStr">
        <is>
          <t>US4642882405</t>
        </is>
      </c>
      <c r="G3673" t="inlineStr">
        <is>
          <t>TD</t>
        </is>
      </c>
      <c r="H3673" t="inlineStr">
        <is>
          <t>Sector</t>
        </is>
      </c>
      <c r="I3673" t="inlineStr">
        <is>
          <t>RV</t>
        </is>
      </c>
      <c r="J3673" t="inlineStr">
        <is>
          <t>MSCI</t>
        </is>
      </c>
      <c r="K3673" t="inlineStr"/>
      <c r="L3673" t="inlineStr">
        <is>
          <t>Blackrock - iShares MSCI ACWI ex U.S. ETF</t>
        </is>
      </c>
      <c r="M3673" t="inlineStr">
        <is>
          <t>Blackrock - iShares MSCI ACWI ex U.S. ETF</t>
        </is>
      </c>
      <c r="N3673" t="b">
        <v>0</v>
      </c>
      <c r="O3673" t="n">
        <v>71.65764667000001</v>
      </c>
      <c r="P3673" t="n">
        <v>0.003196268160462251</v>
      </c>
      <c r="Q3673" t="n">
        <v>11.82792715443015</v>
      </c>
      <c r="R3673" t="n">
        <v>847.5614248706545</v>
      </c>
      <c r="S3673" t="n">
        <v>0.2290370545049748</v>
      </c>
      <c r="T3673">
        <f>O3673*Q3673</f>
        <v/>
      </c>
      <c r="U3673">
        <f>O3673*P3673</f>
        <v/>
      </c>
    </row>
    <row r="3674">
      <c r="A3674" t="inlineStr">
        <is>
          <t>202512</t>
        </is>
      </c>
      <c r="B3674" t="inlineStr">
        <is>
          <t>Ex_Integra</t>
        </is>
      </c>
      <c r="C3674" t="inlineStr">
        <is>
          <t>F3</t>
        </is>
      </c>
      <c r="D3674" t="inlineStr">
        <is>
          <t>IN-FONDO3</t>
        </is>
      </c>
      <c r="E3674" t="inlineStr">
        <is>
          <t>5271112E8240</t>
        </is>
      </c>
      <c r="F3674" t="inlineStr">
        <is>
          <t>US4642882405</t>
        </is>
      </c>
      <c r="G3674" t="inlineStr">
        <is>
          <t>TD</t>
        </is>
      </c>
      <c r="H3674" t="inlineStr">
        <is>
          <t>Sector</t>
        </is>
      </c>
      <c r="I3674" t="inlineStr">
        <is>
          <t>RV</t>
        </is>
      </c>
      <c r="J3674" t="inlineStr">
        <is>
          <t>MSCI</t>
        </is>
      </c>
      <c r="K3674" t="inlineStr"/>
      <c r="L3674" t="inlineStr">
        <is>
          <t>Blackrock - iShares MSCI ACWI ex U.S. ETF</t>
        </is>
      </c>
      <c r="M3674" t="inlineStr">
        <is>
          <t>Blackrock - iShares MSCI ACWI ex U.S. ETF</t>
        </is>
      </c>
      <c r="N3674" t="b">
        <v>0</v>
      </c>
      <c r="O3674" t="n">
        <v>71.65764667000001</v>
      </c>
      <c r="P3674" t="n">
        <v>0.006333036472917197</v>
      </c>
      <c r="Q3674" t="n">
        <v>22.5132395336807</v>
      </c>
      <c r="R3674" t="n">
        <v>1613.245763901567</v>
      </c>
      <c r="S3674" t="n">
        <v>0.4538104899245236</v>
      </c>
      <c r="T3674">
        <f>O3674*Q3674</f>
        <v/>
      </c>
      <c r="U3674">
        <f>O3674*P3674</f>
        <v/>
      </c>
    </row>
    <row r="3675">
      <c r="A3675" t="inlineStr">
        <is>
          <t>202512</t>
        </is>
      </c>
      <c r="B3675" t="inlineStr">
        <is>
          <t>Ex_Integra</t>
        </is>
      </c>
      <c r="C3675" t="inlineStr">
        <is>
          <t>F2</t>
        </is>
      </c>
      <c r="D3675" t="inlineStr">
        <is>
          <t>IN-FONDO2</t>
        </is>
      </c>
      <c r="E3675" t="inlineStr">
        <is>
          <t>5271112E8240</t>
        </is>
      </c>
      <c r="F3675" t="inlineStr">
        <is>
          <t>US4642882405</t>
        </is>
      </c>
      <c r="G3675" t="inlineStr">
        <is>
          <t>TD</t>
        </is>
      </c>
      <c r="H3675" t="inlineStr">
        <is>
          <t>Sector</t>
        </is>
      </c>
      <c r="I3675" t="inlineStr">
        <is>
          <t>RV</t>
        </is>
      </c>
      <c r="J3675" t="inlineStr">
        <is>
          <t>MSCI</t>
        </is>
      </c>
      <c r="K3675" t="inlineStr"/>
      <c r="L3675" t="inlineStr">
        <is>
          <t>Blackrock - iShares MSCI ACWI ex U.S. ETF</t>
        </is>
      </c>
      <c r="M3675" t="inlineStr">
        <is>
          <t>Blackrock - iShares MSCI ACWI ex U.S. ETF</t>
        </is>
      </c>
      <c r="N3675" t="b">
        <v>0</v>
      </c>
      <c r="O3675" t="n">
        <v>71.65764667000001</v>
      </c>
      <c r="P3675" t="n">
        <v>0.003431499642812072</v>
      </c>
      <c r="Q3675" t="n">
        <v>47.92024876832013</v>
      </c>
      <c r="R3675" t="n">
        <v>3433.852254578787</v>
      </c>
      <c r="S3675" t="n">
        <v>0.2458931889528587</v>
      </c>
      <c r="T3675">
        <f>O3675*Q3675</f>
        <v/>
      </c>
      <c r="U3675">
        <f>O3675*P3675</f>
        <v/>
      </c>
    </row>
    <row r="3676">
      <c r="A3676" t="inlineStr">
        <is>
          <t>202512</t>
        </is>
      </c>
      <c r="B3676" t="inlineStr">
        <is>
          <t>Ex_Integra</t>
        </is>
      </c>
      <c r="C3676" t="inlineStr">
        <is>
          <t>F2</t>
        </is>
      </c>
      <c r="D3676" t="inlineStr">
        <is>
          <t>IN-FONDO2</t>
        </is>
      </c>
      <c r="E3676" t="inlineStr">
        <is>
          <t>5274082CONST</t>
        </is>
      </c>
      <c r="F3676" t="inlineStr">
        <is>
          <t>LU1887442066</t>
        </is>
      </c>
      <c r="G3676" t="inlineStr">
        <is>
          <t>TD</t>
        </is>
      </c>
      <c r="H3676" t="inlineStr">
        <is>
          <t>Sector</t>
        </is>
      </c>
      <c r="I3676" t="inlineStr">
        <is>
          <t>RV</t>
        </is>
      </c>
      <c r="J3676" t="inlineStr">
        <is>
          <t>MSCI</t>
        </is>
      </c>
      <c r="K3676" t="inlineStr"/>
      <c r="L3676" t="inlineStr">
        <is>
          <t>Invesco - Global Consumer Trends Fund S</t>
        </is>
      </c>
      <c r="M3676" t="inlineStr">
        <is>
          <t>Invesco - Global Consumer Trends Fund S</t>
        </is>
      </c>
      <c r="N3676" t="b">
        <v>0</v>
      </c>
      <c r="O3676" t="n">
        <v>4.35969467</v>
      </c>
      <c r="P3676" t="n">
        <v>1.232266021988025e-09</v>
      </c>
      <c r="Q3676" t="n">
        <v>1.720836382603357e-05</v>
      </c>
      <c r="R3676" t="n">
        <v>7.502321205177936e-05</v>
      </c>
      <c r="S3676" t="n">
        <v>5.372303608083294e-09</v>
      </c>
      <c r="T3676">
        <f>O3676*Q3676</f>
        <v/>
      </c>
      <c r="U3676">
        <f>O3676*P3676</f>
        <v/>
      </c>
    </row>
    <row r="3677">
      <c r="A3677" t="inlineStr">
        <is>
          <t>202512</t>
        </is>
      </c>
      <c r="B3677" t="inlineStr">
        <is>
          <t>Ex_Integra</t>
        </is>
      </c>
      <c r="C3677" t="inlineStr">
        <is>
          <t>F3</t>
        </is>
      </c>
      <c r="D3677" t="inlineStr">
        <is>
          <t>IN-FONDO3</t>
        </is>
      </c>
      <c r="E3677" t="inlineStr">
        <is>
          <t>5274082CONST</t>
        </is>
      </c>
      <c r="F3677" t="inlineStr">
        <is>
          <t>LU1887442066</t>
        </is>
      </c>
      <c r="G3677" t="inlineStr">
        <is>
          <t>TD</t>
        </is>
      </c>
      <c r="H3677" t="inlineStr">
        <is>
          <t>Sector</t>
        </is>
      </c>
      <c r="I3677" t="inlineStr">
        <is>
          <t>RV</t>
        </is>
      </c>
      <c r="J3677" t="inlineStr">
        <is>
          <t>MSCI</t>
        </is>
      </c>
      <c r="K3677" t="inlineStr"/>
      <c r="L3677" t="inlineStr">
        <is>
          <t>Invesco - Global Consumer Trends Fund S</t>
        </is>
      </c>
      <c r="M3677" t="inlineStr">
        <is>
          <t>Invesco - Global Consumer Trends Fund S</t>
        </is>
      </c>
      <c r="N3677" t="b">
        <v>0</v>
      </c>
      <c r="O3677" t="n">
        <v>4.35969467</v>
      </c>
      <c r="P3677" t="n">
        <v>2.068842158650706e-05</v>
      </c>
      <c r="Q3677" t="n">
        <v>0.07354503526745972</v>
      </c>
      <c r="R3677" t="n">
        <v>0.3206338982605061</v>
      </c>
      <c r="S3677" t="n">
        <v>9.019520132140776e-05</v>
      </c>
      <c r="T3677">
        <f>O3677*Q3677</f>
        <v/>
      </c>
      <c r="U3677">
        <f>O3677*P3677</f>
        <v/>
      </c>
    </row>
    <row r="3678">
      <c r="A3678" t="inlineStr">
        <is>
          <t>202512</t>
        </is>
      </c>
      <c r="B3678" t="inlineStr">
        <is>
          <t>Ex_Integra</t>
        </is>
      </c>
      <c r="C3678" t="inlineStr">
        <is>
          <t>F1</t>
        </is>
      </c>
      <c r="D3678" t="inlineStr">
        <is>
          <t>IN-FONDO1</t>
        </is>
      </c>
      <c r="E3678" t="inlineStr">
        <is>
          <t>5276702F8117</t>
        </is>
      </c>
      <c r="F3678" t="inlineStr">
        <is>
          <t>LU0345781172</t>
        </is>
      </c>
      <c r="G3678" t="inlineStr">
        <is>
          <t>TD</t>
        </is>
      </c>
      <c r="H3678" t="inlineStr">
        <is>
          <t>Sector</t>
        </is>
      </c>
      <c r="I3678" t="inlineStr">
        <is>
          <t>RV</t>
        </is>
      </c>
      <c r="J3678" t="inlineStr">
        <is>
          <t>MSCI</t>
        </is>
      </c>
      <c r="K3678" t="inlineStr"/>
      <c r="L3678" t="inlineStr">
        <is>
          <t>Ninety One - Global Natural Resources Fund I</t>
        </is>
      </c>
      <c r="M3678" t="inlineStr">
        <is>
          <t>Ninety One - Global Natural Resources Fund I</t>
        </is>
      </c>
      <c r="N3678" t="b">
        <v>0</v>
      </c>
      <c r="O3678" t="n">
        <v>217.69004828</v>
      </c>
      <c r="P3678" t="n">
        <v>4.455547550400443e-06</v>
      </c>
      <c r="Q3678" t="n">
        <v>0.01648794444444067</v>
      </c>
      <c r="R3678" t="n">
        <v>3.589261422148247</v>
      </c>
      <c r="S3678" t="n">
        <v>0.0009699283613605082</v>
      </c>
      <c r="T3678">
        <f>O3678*Q3678</f>
        <v/>
      </c>
      <c r="U3678">
        <f>O3678*P3678</f>
        <v/>
      </c>
    </row>
    <row r="3679">
      <c r="A3679" t="inlineStr">
        <is>
          <t>202512</t>
        </is>
      </c>
      <c r="B3679" t="inlineStr">
        <is>
          <t>Ex_Integra</t>
        </is>
      </c>
      <c r="C3679" t="inlineStr">
        <is>
          <t>F2</t>
        </is>
      </c>
      <c r="D3679" t="inlineStr">
        <is>
          <t>IN-FONDO2</t>
        </is>
      </c>
      <c r="E3679" t="inlineStr">
        <is>
          <t>5276702F8117</t>
        </is>
      </c>
      <c r="F3679" t="inlineStr">
        <is>
          <t>LU0345781172</t>
        </is>
      </c>
      <c r="G3679" t="inlineStr">
        <is>
          <t>TD</t>
        </is>
      </c>
      <c r="H3679" t="inlineStr">
        <is>
          <t>Sector</t>
        </is>
      </c>
      <c r="I3679" t="inlineStr">
        <is>
          <t>RV</t>
        </is>
      </c>
      <c r="J3679" t="inlineStr">
        <is>
          <t>MSCI</t>
        </is>
      </c>
      <c r="K3679" t="inlineStr"/>
      <c r="L3679" t="inlineStr">
        <is>
          <t>Ninety One - Global Natural Resources Fund I</t>
        </is>
      </c>
      <c r="M3679" t="inlineStr">
        <is>
          <t>Ninety One - Global Natural Resources Fund I</t>
        </is>
      </c>
      <c r="N3679" t="b">
        <v>0</v>
      </c>
      <c r="O3679" t="n">
        <v>217.69004828</v>
      </c>
      <c r="P3679" t="n">
        <v>3.959285041088447e-09</v>
      </c>
      <c r="Q3679" t="n">
        <v>5.529067284359838e-05</v>
      </c>
      <c r="R3679" t="n">
        <v>0.01203622924075662</v>
      </c>
      <c r="S3679" t="n">
        <v>8.618969517488259e-07</v>
      </c>
      <c r="T3679">
        <f>O3679*Q3679</f>
        <v/>
      </c>
      <c r="U3679">
        <f>O3679*P3679</f>
        <v/>
      </c>
    </row>
    <row r="3680">
      <c r="A3680" t="inlineStr">
        <is>
          <t>202512</t>
        </is>
      </c>
      <c r="B3680" t="inlineStr">
        <is>
          <t>Ex_Integra</t>
        </is>
      </c>
      <c r="C3680" t="inlineStr">
        <is>
          <t>F3</t>
        </is>
      </c>
      <c r="D3680" t="inlineStr">
        <is>
          <t>IN-FONDO3</t>
        </is>
      </c>
      <c r="E3680" t="inlineStr">
        <is>
          <t>5276702F8117</t>
        </is>
      </c>
      <c r="F3680" t="inlineStr">
        <is>
          <t>LU0345781172</t>
        </is>
      </c>
      <c r="G3680" t="inlineStr">
        <is>
          <t>TD</t>
        </is>
      </c>
      <c r="H3680" t="inlineStr">
        <is>
          <t>Sector</t>
        </is>
      </c>
      <c r="I3680" t="inlineStr">
        <is>
          <t>RV</t>
        </is>
      </c>
      <c r="J3680" t="inlineStr">
        <is>
          <t>MSCI</t>
        </is>
      </c>
      <c r="K3680" t="inlineStr"/>
      <c r="L3680" t="inlineStr">
        <is>
          <t>Ninety One - Global Natural Resources Fund I</t>
        </is>
      </c>
      <c r="M3680" t="inlineStr">
        <is>
          <t>Ninety One - Global Natural Resources Fund I</t>
        </is>
      </c>
      <c r="N3680" t="b">
        <v>0</v>
      </c>
      <c r="O3680" t="n">
        <v>217.69004828</v>
      </c>
      <c r="P3680" t="n">
        <v>0.002349513441709845</v>
      </c>
      <c r="Q3680" t="n">
        <v>8.352258687758846</v>
      </c>
      <c r="R3680" t="n">
        <v>1818.203596985273</v>
      </c>
      <c r="S3680" t="n">
        <v>0.5114656945603253</v>
      </c>
      <c r="T3680">
        <f>O3680*Q3680</f>
        <v/>
      </c>
      <c r="U3680">
        <f>O3680*P3680</f>
        <v/>
      </c>
    </row>
    <row r="3681">
      <c r="A3681" t="inlineStr">
        <is>
          <t>202512</t>
        </is>
      </c>
      <c r="B3681" t="inlineStr">
        <is>
          <t>Ex_Integra</t>
        </is>
      </c>
      <c r="C3681" t="inlineStr">
        <is>
          <t>F2</t>
        </is>
      </c>
      <c r="D3681" t="inlineStr">
        <is>
          <t>IN-FONDO2</t>
        </is>
      </c>
      <c r="E3681" t="inlineStr">
        <is>
          <t>5273882F5578</t>
        </is>
      </c>
      <c r="F3681" t="inlineStr">
        <is>
          <t>LU0858455784</t>
        </is>
      </c>
      <c r="G3681" t="inlineStr">
        <is>
          <t>TD</t>
        </is>
      </c>
      <c r="H3681" t="inlineStr">
        <is>
          <t>Sector</t>
        </is>
      </c>
      <c r="I3681" t="inlineStr">
        <is>
          <t>RV</t>
        </is>
      </c>
      <c r="J3681" t="inlineStr">
        <is>
          <t>MSCI</t>
        </is>
      </c>
      <c r="K3681" t="inlineStr"/>
      <c r="L3681" t="inlineStr">
        <is>
          <t>Robeco - QI Emerging Markets Active Equities</t>
        </is>
      </c>
      <c r="M3681" t="inlineStr">
        <is>
          <t>Robeco - QI Emerging Markets Active Equities</t>
        </is>
      </c>
      <c r="N3681" t="b">
        <v>0</v>
      </c>
      <c r="O3681" t="n">
        <v>86.14203320999999</v>
      </c>
      <c r="P3681" t="n">
        <v>0.0009933267286871316</v>
      </c>
      <c r="Q3681" t="n">
        <v>13.87162141969538</v>
      </c>
      <c r="R3681" t="n">
        <v>1194.929673011947</v>
      </c>
      <c r="S3681" t="n">
        <v>0.08556718405094754</v>
      </c>
      <c r="T3681">
        <f>O3681*Q3681</f>
        <v/>
      </c>
      <c r="U3681">
        <f>O3681*P3681</f>
        <v/>
      </c>
    </row>
    <row r="3682">
      <c r="A3682" t="inlineStr">
        <is>
          <t>202512</t>
        </is>
      </c>
      <c r="B3682" t="inlineStr">
        <is>
          <t>Ex_Integra</t>
        </is>
      </c>
      <c r="C3682" t="inlineStr">
        <is>
          <t>F3</t>
        </is>
      </c>
      <c r="D3682" t="inlineStr">
        <is>
          <t>IN-FONDO3</t>
        </is>
      </c>
      <c r="E3682" t="inlineStr">
        <is>
          <t>5273882F5578</t>
        </is>
      </c>
      <c r="F3682" t="inlineStr">
        <is>
          <t>LU0858455784</t>
        </is>
      </c>
      <c r="G3682" t="inlineStr">
        <is>
          <t>TD</t>
        </is>
      </c>
      <c r="H3682" t="inlineStr">
        <is>
          <t>Sector</t>
        </is>
      </c>
      <c r="I3682" t="inlineStr">
        <is>
          <t>RV</t>
        </is>
      </c>
      <c r="J3682" t="inlineStr">
        <is>
          <t>MSCI</t>
        </is>
      </c>
      <c r="K3682" t="inlineStr"/>
      <c r="L3682" t="inlineStr">
        <is>
          <t>Robeco - QI Emerging Markets Active Equities</t>
        </is>
      </c>
      <c r="M3682" t="inlineStr">
        <is>
          <t>Robeco - QI Emerging Markets Active Equities</t>
        </is>
      </c>
      <c r="N3682" t="b">
        <v>0</v>
      </c>
      <c r="O3682" t="n">
        <v>86.14203320999999</v>
      </c>
      <c r="P3682" t="n">
        <v>0.002012877928864211</v>
      </c>
      <c r="Q3682" t="n">
        <v>7.155556920976474</v>
      </c>
      <c r="R3682" t="n">
        <v>616.3942219228007</v>
      </c>
      <c r="S3682" t="n">
        <v>0.1733933973958969</v>
      </c>
      <c r="T3682">
        <f>O3682*Q3682</f>
        <v/>
      </c>
      <c r="U3682">
        <f>O3682*P3682</f>
        <v/>
      </c>
    </row>
    <row r="3683">
      <c r="A3683" t="inlineStr">
        <is>
          <t>202512</t>
        </is>
      </c>
      <c r="B3683" t="inlineStr">
        <is>
          <t>Ex_Integra</t>
        </is>
      </c>
      <c r="C3683" t="inlineStr">
        <is>
          <t>F2</t>
        </is>
      </c>
      <c r="D3683" t="inlineStr">
        <is>
          <t>IN-FONDO2</t>
        </is>
      </c>
      <c r="E3683" t="inlineStr">
        <is>
          <t>5271112CANAD</t>
        </is>
      </c>
      <c r="F3683" t="inlineStr">
        <is>
          <t>US4642865095</t>
        </is>
      </c>
      <c r="G3683" t="inlineStr">
        <is>
          <t>TD</t>
        </is>
      </c>
      <c r="H3683" t="inlineStr">
        <is>
          <t>Sector</t>
        </is>
      </c>
      <c r="I3683" t="inlineStr">
        <is>
          <t>RV</t>
        </is>
      </c>
      <c r="J3683" t="inlineStr">
        <is>
          <t>MSCI</t>
        </is>
      </c>
      <c r="K3683" t="inlineStr"/>
      <c r="L3683" t="inlineStr">
        <is>
          <t>BlackRock - iShares MSCI Canada</t>
        </is>
      </c>
      <c r="M3683" t="inlineStr">
        <is>
          <t>BlackRock - iShares MSCI Canada</t>
        </is>
      </c>
      <c r="N3683" t="b">
        <v>0</v>
      </c>
      <c r="O3683" t="n">
        <v>64.77163710000001</v>
      </c>
      <c r="P3683" t="n">
        <v>3.308102649846947e-06</v>
      </c>
      <c r="Q3683" t="n">
        <v>0.04619703291063009</v>
      </c>
      <c r="R3683" t="n">
        <v>2.992257450784089</v>
      </c>
      <c r="S3683" t="n">
        <v>0.0002142712243254348</v>
      </c>
      <c r="T3683">
        <f>O3683*Q3683</f>
        <v/>
      </c>
      <c r="U3683">
        <f>O3683*P3683</f>
        <v/>
      </c>
    </row>
    <row r="3684">
      <c r="A3684" t="inlineStr">
        <is>
          <t>202512</t>
        </is>
      </c>
      <c r="B3684" t="inlineStr">
        <is>
          <t>Ex_Integra</t>
        </is>
      </c>
      <c r="C3684" t="inlineStr">
        <is>
          <t>F3</t>
        </is>
      </c>
      <c r="D3684" t="inlineStr">
        <is>
          <t>IN-FONDO3</t>
        </is>
      </c>
      <c r="E3684" t="inlineStr">
        <is>
          <t>5270172E2874</t>
        </is>
      </c>
      <c r="F3684" t="inlineStr">
        <is>
          <t>US9220428745</t>
        </is>
      </c>
      <c r="G3684" t="inlineStr">
        <is>
          <t>TD</t>
        </is>
      </c>
      <c r="H3684" t="inlineStr">
        <is>
          <t>Sector</t>
        </is>
      </c>
      <c r="I3684" t="inlineStr">
        <is>
          <t>RV</t>
        </is>
      </c>
      <c r="J3684" t="inlineStr">
        <is>
          <t>MSCI</t>
        </is>
      </c>
      <c r="K3684" t="inlineStr"/>
      <c r="L3684" t="inlineStr">
        <is>
          <t>Vanguard - FTSE Europe</t>
        </is>
      </c>
      <c r="M3684" t="inlineStr">
        <is>
          <t>Vanguard - FTSE Europe</t>
        </is>
      </c>
      <c r="N3684" t="b">
        <v>0</v>
      </c>
      <c r="O3684" t="n">
        <v>57.56063704</v>
      </c>
      <c r="P3684" t="n">
        <v>0.003055191511890877</v>
      </c>
      <c r="Q3684" t="n">
        <v>10.86086565624722</v>
      </c>
      <c r="R3684" t="n">
        <v>625.1583459794477</v>
      </c>
      <c r="S3684" t="n">
        <v>0.1758587697036396</v>
      </c>
      <c r="T3684">
        <f>O3684*Q3684</f>
        <v/>
      </c>
      <c r="U3684">
        <f>O3684*P3684</f>
        <v/>
      </c>
    </row>
    <row r="3685">
      <c r="A3685" t="inlineStr">
        <is>
          <t>202512</t>
        </is>
      </c>
      <c r="B3685" t="inlineStr">
        <is>
          <t>Ex_Integra</t>
        </is>
      </c>
      <c r="C3685" t="inlineStr">
        <is>
          <t>F3</t>
        </is>
      </c>
      <c r="D3685" t="inlineStr">
        <is>
          <t>IN-FONDO3</t>
        </is>
      </c>
      <c r="E3685" t="inlineStr">
        <is>
          <t>5275194F2546</t>
        </is>
      </c>
      <c r="F3685" t="inlineStr">
        <is>
          <t>LU1966825462</t>
        </is>
      </c>
      <c r="G3685" t="inlineStr">
        <is>
          <t>TD</t>
        </is>
      </c>
      <c r="H3685" t="inlineStr">
        <is>
          <t>Sector</t>
        </is>
      </c>
      <c r="I3685" t="inlineStr">
        <is>
          <t>RV</t>
        </is>
      </c>
      <c r="J3685" t="inlineStr">
        <is>
          <t>MSCI</t>
        </is>
      </c>
      <c r="K3685" t="inlineStr"/>
      <c r="L3685" t="inlineStr">
        <is>
          <t>Joh Berenberg - European Focus Fund</t>
        </is>
      </c>
      <c r="M3685" t="inlineStr">
        <is>
          <t>Joh Berenberg - European Focus Fund</t>
        </is>
      </c>
      <c r="N3685" t="b">
        <v>0</v>
      </c>
      <c r="O3685" t="n">
        <v>35.55167229</v>
      </c>
      <c r="P3685" t="n">
        <v>0.0001583058149164826</v>
      </c>
      <c r="Q3685" t="n">
        <v>0.5627595460772099</v>
      </c>
      <c r="R3685" t="n">
        <v>20.00704296020612</v>
      </c>
      <c r="S3685" t="n">
        <v>0.005628036453512183</v>
      </c>
      <c r="T3685">
        <f>O3685*Q3685</f>
        <v/>
      </c>
      <c r="U3685">
        <f>O3685*P3685</f>
        <v/>
      </c>
    </row>
    <row r="3686">
      <c r="A3686" t="inlineStr">
        <is>
          <t>202512</t>
        </is>
      </c>
      <c r="B3686" t="inlineStr">
        <is>
          <t>Ex_Integra</t>
        </is>
      </c>
      <c r="C3686" t="inlineStr">
        <is>
          <t>F2</t>
        </is>
      </c>
      <c r="D3686" t="inlineStr">
        <is>
          <t>IN-FONDO2</t>
        </is>
      </c>
      <c r="E3686" t="inlineStr">
        <is>
          <t>5275194F2546</t>
        </is>
      </c>
      <c r="F3686" t="inlineStr">
        <is>
          <t>LU1966825462</t>
        </is>
      </c>
      <c r="G3686" t="inlineStr">
        <is>
          <t>TD</t>
        </is>
      </c>
      <c r="H3686" t="inlineStr">
        <is>
          <t>Sector</t>
        </is>
      </c>
      <c r="I3686" t="inlineStr">
        <is>
          <t>RV</t>
        </is>
      </c>
      <c r="J3686" t="inlineStr">
        <is>
          <t>MSCI</t>
        </is>
      </c>
      <c r="K3686" t="inlineStr"/>
      <c r="L3686" t="inlineStr">
        <is>
          <t>Joh Berenberg - European Focus Fund</t>
        </is>
      </c>
      <c r="M3686" t="inlineStr">
        <is>
          <t>Joh Berenberg - European Focus Fund</t>
        </is>
      </c>
      <c r="N3686" t="b">
        <v>0</v>
      </c>
      <c r="O3686" t="n">
        <v>35.55167229</v>
      </c>
      <c r="P3686" t="n">
        <v>2.288712543568058e-05</v>
      </c>
      <c r="Q3686" t="n">
        <v>0.3196144131231154</v>
      </c>
      <c r="R3686" t="n">
        <v>11.36282687451367</v>
      </c>
      <c r="S3686" t="n">
        <v>0.0008136755831494393</v>
      </c>
      <c r="T3686">
        <f>O3686*Q3686</f>
        <v/>
      </c>
      <c r="U3686">
        <f>O3686*P3686</f>
        <v/>
      </c>
    </row>
    <row r="3687">
      <c r="A3687" t="inlineStr">
        <is>
          <t>202512</t>
        </is>
      </c>
      <c r="B3687" t="inlineStr">
        <is>
          <t>Ex_Integra</t>
        </is>
      </c>
      <c r="C3687" t="inlineStr">
        <is>
          <t>F1</t>
        </is>
      </c>
      <c r="D3687" t="inlineStr">
        <is>
          <t>IN-FONDO1</t>
        </is>
      </c>
      <c r="E3687" t="inlineStr">
        <is>
          <t>5275194F2546</t>
        </is>
      </c>
      <c r="F3687" t="inlineStr">
        <is>
          <t>LU1966825462</t>
        </is>
      </c>
      <c r="G3687" t="inlineStr">
        <is>
          <t>TD</t>
        </is>
      </c>
      <c r="H3687" t="inlineStr">
        <is>
          <t>Sector</t>
        </is>
      </c>
      <c r="I3687" t="inlineStr">
        <is>
          <t>RV</t>
        </is>
      </c>
      <c r="J3687" t="inlineStr">
        <is>
          <t>MSCI</t>
        </is>
      </c>
      <c r="K3687" t="inlineStr"/>
      <c r="L3687" t="inlineStr">
        <is>
          <t>Joh Berenberg - European Focus Fund</t>
        </is>
      </c>
      <c r="M3687" t="inlineStr">
        <is>
          <t>Joh Berenberg - European Focus Fund</t>
        </is>
      </c>
      <c r="N3687" t="b">
        <v>0</v>
      </c>
      <c r="O3687" t="n">
        <v>35.55167229</v>
      </c>
      <c r="P3687" t="n">
        <v>9.51731178745589e-06</v>
      </c>
      <c r="Q3687" t="n">
        <v>0.03521921968892234</v>
      </c>
      <c r="R3687" t="n">
        <v>1.252102156690083</v>
      </c>
      <c r="S3687" t="n">
        <v>0.0003383563497493859</v>
      </c>
      <c r="T3687">
        <f>O3687*Q3687</f>
        <v/>
      </c>
      <c r="U3687">
        <f>O3687*P3687</f>
        <v/>
      </c>
    </row>
    <row r="3688">
      <c r="A3688" t="inlineStr">
        <is>
          <t>202512</t>
        </is>
      </c>
      <c r="B3688" t="inlineStr">
        <is>
          <t>Ex_Integra</t>
        </is>
      </c>
      <c r="C3688" t="inlineStr">
        <is>
          <t>F2</t>
        </is>
      </c>
      <c r="D3688" t="inlineStr">
        <is>
          <t>IN-FONDO2</t>
        </is>
      </c>
      <c r="E3688" t="inlineStr">
        <is>
          <t>52COMG4QNN83</t>
        </is>
      </c>
      <c r="F3688" t="inlineStr">
        <is>
          <t>IE00BHWQNN83</t>
        </is>
      </c>
      <c r="G3688" t="inlineStr">
        <is>
          <t>TD</t>
        </is>
      </c>
      <c r="H3688" t="inlineStr">
        <is>
          <t>Sector</t>
        </is>
      </c>
      <c r="I3688" t="inlineStr">
        <is>
          <t>RV</t>
        </is>
      </c>
      <c r="J3688" t="inlineStr">
        <is>
          <t>MSCI</t>
        </is>
      </c>
      <c r="K3688" t="inlineStr"/>
      <c r="L3688" t="inlineStr">
        <is>
          <t>Comgest- Europe Opportunities Fund</t>
        </is>
      </c>
      <c r="M3688" t="inlineStr">
        <is>
          <t>Comgest- Europe Opportunities Fund</t>
        </is>
      </c>
      <c r="N3688" t="b">
        <v>0</v>
      </c>
      <c r="O3688" t="n">
        <v>9.390408649999999</v>
      </c>
      <c r="P3688" t="n">
        <v>1.774094827634498e-06</v>
      </c>
      <c r="Q3688" t="n">
        <v>0.02477490145071569</v>
      </c>
      <c r="R3688" t="n">
        <v>0.2326464488856981</v>
      </c>
      <c r="S3688" t="n">
        <v>1.665947541533925e-05</v>
      </c>
      <c r="T3688">
        <f>O3688*Q3688</f>
        <v/>
      </c>
      <c r="U3688">
        <f>O3688*P3688</f>
        <v/>
      </c>
    </row>
    <row r="3689">
      <c r="A3689" t="inlineStr">
        <is>
          <t>202512</t>
        </is>
      </c>
      <c r="B3689" t="inlineStr">
        <is>
          <t>Ex_Integra</t>
        </is>
      </c>
      <c r="C3689" t="inlineStr">
        <is>
          <t>F2</t>
        </is>
      </c>
      <c r="D3689" t="inlineStr">
        <is>
          <t>IN-FONDO2</t>
        </is>
      </c>
      <c r="E3689" t="inlineStr">
        <is>
          <t>5271112E9180</t>
        </is>
      </c>
      <c r="F3689" t="inlineStr">
        <is>
          <t>US4642891802</t>
        </is>
      </c>
      <c r="G3689" t="inlineStr">
        <is>
          <t>TD</t>
        </is>
      </c>
      <c r="H3689" t="inlineStr">
        <is>
          <t>Sector</t>
        </is>
      </c>
      <c r="I3689" t="inlineStr">
        <is>
          <t>RV</t>
        </is>
      </c>
      <c r="J3689" t="inlineStr">
        <is>
          <t>MSCI</t>
        </is>
      </c>
      <c r="K3689" t="inlineStr"/>
      <c r="L3689" t="inlineStr">
        <is>
          <t>BlackRock - iShares MSCI Europe Financials</t>
        </is>
      </c>
      <c r="M3689" t="inlineStr">
        <is>
          <t>BlackRock - iShares MSCI Europe Financials</t>
        </is>
      </c>
      <c r="N3689" t="b">
        <v>0</v>
      </c>
      <c r="O3689" t="n">
        <v>0.47921637</v>
      </c>
      <c r="P3689" t="n">
        <v>3.033500890736441e-10</v>
      </c>
      <c r="Q3689" t="n">
        <v>4.236227085947914e-06</v>
      </c>
      <c r="R3689" t="n">
        <v>2.030069366623637e-06</v>
      </c>
      <c r="S3689" t="n">
        <v>1.453703285250484e-10</v>
      </c>
      <c r="T3689">
        <f>O3689*Q3689</f>
        <v/>
      </c>
      <c r="U3689">
        <f>O3689*P3689</f>
        <v/>
      </c>
    </row>
    <row r="3690">
      <c r="A3690" t="inlineStr">
        <is>
          <t>202512</t>
        </is>
      </c>
      <c r="B3690" t="inlineStr">
        <is>
          <t>Ex_Integra</t>
        </is>
      </c>
      <c r="C3690" t="inlineStr">
        <is>
          <t>F2</t>
        </is>
      </c>
      <c r="D3690" t="inlineStr">
        <is>
          <t>IN-FONDO2</t>
        </is>
      </c>
      <c r="E3690" t="inlineStr">
        <is>
          <t>5273874F4273</t>
        </is>
      </c>
      <c r="F3690" t="inlineStr">
        <is>
          <t>LU1353442731</t>
        </is>
      </c>
      <c r="G3690" t="inlineStr">
        <is>
          <t>TD</t>
        </is>
      </c>
      <c r="H3690" t="inlineStr">
        <is>
          <t>Sector</t>
        </is>
      </c>
      <c r="I3690" t="inlineStr">
        <is>
          <t>RV</t>
        </is>
      </c>
      <c r="J3690" t="inlineStr">
        <is>
          <t>MSCI</t>
        </is>
      </c>
      <c r="K3690" t="inlineStr"/>
      <c r="L3690" t="inlineStr">
        <is>
          <t>Fidelity - European Dynamic Growth</t>
        </is>
      </c>
      <c r="M3690" t="inlineStr">
        <is>
          <t>Fidelity - European Dynamic Growth</t>
        </is>
      </c>
      <c r="N3690" t="b">
        <v>0</v>
      </c>
      <c r="O3690" t="n">
        <v>18.48493338</v>
      </c>
      <c r="P3690" t="n">
        <v>1.586842599548578e-06</v>
      </c>
      <c r="Q3690" t="n">
        <v>0.02215995921369825</v>
      </c>
      <c r="R3690" t="n">
        <v>0.4096253697687294</v>
      </c>
      <c r="S3690" t="n">
        <v>2.933267973720148e-05</v>
      </c>
      <c r="T3690">
        <f>O3690*Q3690</f>
        <v/>
      </c>
      <c r="U3690">
        <f>O3690*P3690</f>
        <v/>
      </c>
    </row>
    <row r="3691">
      <c r="A3691" t="inlineStr">
        <is>
          <t>202512</t>
        </is>
      </c>
      <c r="B3691" t="inlineStr">
        <is>
          <t>Ex_Integra</t>
        </is>
      </c>
      <c r="C3691" t="inlineStr">
        <is>
          <t>F2</t>
        </is>
      </c>
      <c r="D3691" t="inlineStr">
        <is>
          <t>IN-FONDO2</t>
        </is>
      </c>
      <c r="E3691" t="inlineStr">
        <is>
          <t>5276846FQVT8</t>
        </is>
      </c>
      <c r="F3691" t="inlineStr">
        <is>
          <t>GB00BKPQVT86</t>
        </is>
      </c>
      <c r="G3691" t="inlineStr">
        <is>
          <t>TD</t>
        </is>
      </c>
      <c r="H3691" t="inlineStr">
        <is>
          <t>Sector</t>
        </is>
      </c>
      <c r="I3691" t="inlineStr">
        <is>
          <t>RV</t>
        </is>
      </c>
      <c r="J3691" t="inlineStr">
        <is>
          <t>MSCI</t>
        </is>
      </c>
      <c r="K3691" t="inlineStr"/>
      <c r="L3691" t="inlineStr">
        <is>
          <t>Liontrust - Liontrust European Dynamic Fund S</t>
        </is>
      </c>
      <c r="M3691" t="inlineStr">
        <is>
          <t>Liontrust - Liontrust European Dynamic Fund S</t>
        </is>
      </c>
      <c r="N3691" t="b">
        <v>0</v>
      </c>
      <c r="O3691" t="n">
        <v>209.88483607</v>
      </c>
      <c r="P3691" t="n">
        <v>0.005242543955938797</v>
      </c>
      <c r="Q3691" t="n">
        <v>73.21114285227355</v>
      </c>
      <c r="R3691" t="n">
        <v>15365.90871604679</v>
      </c>
      <c r="S3691" t="n">
        <v>1.100330478781984</v>
      </c>
      <c r="T3691">
        <f>O3691*Q3691</f>
        <v/>
      </c>
      <c r="U3691">
        <f>O3691*P3691</f>
        <v/>
      </c>
    </row>
    <row r="3692">
      <c r="A3692" t="inlineStr">
        <is>
          <t>202512</t>
        </is>
      </c>
      <c r="B3692" t="inlineStr">
        <is>
          <t>Ex_Integra</t>
        </is>
      </c>
      <c r="C3692" t="inlineStr">
        <is>
          <t>F1</t>
        </is>
      </c>
      <c r="D3692" t="inlineStr">
        <is>
          <t>IN-FONDO1</t>
        </is>
      </c>
      <c r="E3692" t="inlineStr">
        <is>
          <t>5276846FQVT8</t>
        </is>
      </c>
      <c r="F3692" t="inlineStr">
        <is>
          <t>GB00BKPQVT86</t>
        </is>
      </c>
      <c r="G3692" t="inlineStr">
        <is>
          <t>TD</t>
        </is>
      </c>
      <c r="H3692" t="inlineStr">
        <is>
          <t>Sector</t>
        </is>
      </c>
      <c r="I3692" t="inlineStr">
        <is>
          <t>RV</t>
        </is>
      </c>
      <c r="J3692" t="inlineStr">
        <is>
          <t>MSCI</t>
        </is>
      </c>
      <c r="K3692" t="inlineStr"/>
      <c r="L3692" t="inlineStr">
        <is>
          <t>Liontrust - Liontrust European Dynamic Fund S</t>
        </is>
      </c>
      <c r="M3692" t="inlineStr">
        <is>
          <t>Liontrust - Liontrust European Dynamic Fund S</t>
        </is>
      </c>
      <c r="N3692" t="b">
        <v>0</v>
      </c>
      <c r="O3692" t="n">
        <v>209.88483607</v>
      </c>
      <c r="P3692" t="n">
        <v>0.0005821855426332603</v>
      </c>
      <c r="Q3692" t="n">
        <v>2.154402522857381</v>
      </c>
      <c r="R3692" t="n">
        <v>452.1764203387159</v>
      </c>
      <c r="S3692" t="n">
        <v>0.1221919171779058</v>
      </c>
      <c r="T3692">
        <f>O3692*Q3692</f>
        <v/>
      </c>
      <c r="U3692">
        <f>O3692*P3692</f>
        <v/>
      </c>
    </row>
    <row r="3693">
      <c r="A3693" t="inlineStr">
        <is>
          <t>202512</t>
        </is>
      </c>
      <c r="B3693" t="inlineStr">
        <is>
          <t>Ex_Integra</t>
        </is>
      </c>
      <c r="C3693" t="inlineStr">
        <is>
          <t>F3</t>
        </is>
      </c>
      <c r="D3693" t="inlineStr">
        <is>
          <t>IN-FONDO3</t>
        </is>
      </c>
      <c r="E3693" t="inlineStr">
        <is>
          <t>5276846FQVT8</t>
        </is>
      </c>
      <c r="F3693" t="inlineStr">
        <is>
          <t>GB00BKPQVT86</t>
        </is>
      </c>
      <c r="G3693" t="inlineStr">
        <is>
          <t>TD</t>
        </is>
      </c>
      <c r="H3693" t="inlineStr">
        <is>
          <t>Sector</t>
        </is>
      </c>
      <c r="I3693" t="inlineStr">
        <is>
          <t>RV</t>
        </is>
      </c>
      <c r="J3693" t="inlineStr">
        <is>
          <t>MSCI</t>
        </is>
      </c>
      <c r="K3693" t="inlineStr"/>
      <c r="L3693" t="inlineStr">
        <is>
          <t>Liontrust - Liontrust European Dynamic Fund S</t>
        </is>
      </c>
      <c r="M3693" t="inlineStr">
        <is>
          <t>Liontrust - Liontrust European Dynamic Fund S</t>
        </is>
      </c>
      <c r="N3693" t="b">
        <v>0</v>
      </c>
      <c r="O3693" t="n">
        <v>209.88483607</v>
      </c>
      <c r="P3693" t="n">
        <v>0.009180549168074849</v>
      </c>
      <c r="Q3693" t="n">
        <v>32.6358301196388</v>
      </c>
      <c r="R3693" t="n">
        <v>6849.765854668759</v>
      </c>
      <c r="S3693" t="n">
        <v>1.926858057173965</v>
      </c>
      <c r="T3693">
        <f>O3693*Q3693</f>
        <v/>
      </c>
      <c r="U3693">
        <f>O3693*P3693</f>
        <v/>
      </c>
    </row>
    <row r="3694">
      <c r="A3694" t="inlineStr">
        <is>
          <t>202512</t>
        </is>
      </c>
      <c r="B3694" t="inlineStr">
        <is>
          <t>Ex_Integra</t>
        </is>
      </c>
      <c r="C3694" t="inlineStr">
        <is>
          <t>F1</t>
        </is>
      </c>
      <c r="D3694" t="inlineStr">
        <is>
          <t>IN-FONDO1</t>
        </is>
      </c>
      <c r="E3694" t="inlineStr">
        <is>
          <t>5274566FYND8</t>
        </is>
      </c>
      <c r="F3694" t="inlineStr">
        <is>
          <t>GB00BZ2YND85</t>
        </is>
      </c>
      <c r="G3694" t="inlineStr">
        <is>
          <t>TD</t>
        </is>
      </c>
      <c r="H3694" t="inlineStr">
        <is>
          <t>Sector</t>
        </is>
      </c>
      <c r="I3694" t="inlineStr">
        <is>
          <t>RV</t>
        </is>
      </c>
      <c r="J3694" t="inlineStr">
        <is>
          <t>MSCI</t>
        </is>
      </c>
      <c r="K3694" t="inlineStr"/>
      <c r="L3694" t="inlineStr">
        <is>
          <t>Jupiter Unit Trust - Asian Income Fund I GBP</t>
        </is>
      </c>
      <c r="M3694" t="inlineStr">
        <is>
          <t>Jupiter Unit Trust - Asian Income Fund I GBP</t>
        </is>
      </c>
      <c r="N3694" t="b">
        <v>0</v>
      </c>
      <c r="O3694" t="n">
        <v>32.18153774</v>
      </c>
      <c r="P3694" t="n">
        <v>1.052308829009456e-09</v>
      </c>
      <c r="Q3694" t="n">
        <v>3.894113869246654e-06</v>
      </c>
      <c r="R3694" t="n">
        <v>0.0001253185724470186</v>
      </c>
      <c r="S3694" t="n">
        <v>3.386491629490302e-08</v>
      </c>
      <c r="T3694">
        <f>O3694*Q3694</f>
        <v/>
      </c>
      <c r="U3694">
        <f>O3694*P3694</f>
        <v/>
      </c>
    </row>
    <row r="3695">
      <c r="A3695" t="inlineStr">
        <is>
          <t>202512</t>
        </is>
      </c>
      <c r="B3695" t="inlineStr">
        <is>
          <t>Ex_Integra</t>
        </is>
      </c>
      <c r="C3695" t="inlineStr">
        <is>
          <t>F3</t>
        </is>
      </c>
      <c r="D3695" t="inlineStr">
        <is>
          <t>IN-FONDO3</t>
        </is>
      </c>
      <c r="E3695" t="inlineStr">
        <is>
          <t>5274566FYND8</t>
        </is>
      </c>
      <c r="F3695" t="inlineStr">
        <is>
          <t>GB00BZ2YND85</t>
        </is>
      </c>
      <c r="G3695" t="inlineStr">
        <is>
          <t>TD</t>
        </is>
      </c>
      <c r="H3695" t="inlineStr">
        <is>
          <t>Sector</t>
        </is>
      </c>
      <c r="I3695" t="inlineStr">
        <is>
          <t>RV</t>
        </is>
      </c>
      <c r="J3695" t="inlineStr">
        <is>
          <t>MSCI</t>
        </is>
      </c>
      <c r="K3695" t="inlineStr"/>
      <c r="L3695" t="inlineStr">
        <is>
          <t>Jupiter Unit Trust - Asian Income Fund I GBP</t>
        </is>
      </c>
      <c r="M3695" t="inlineStr">
        <is>
          <t>Jupiter Unit Trust - Asian Income Fund I GBP</t>
        </is>
      </c>
      <c r="N3695" t="b">
        <v>0</v>
      </c>
      <c r="O3695" t="n">
        <v>32.18153774</v>
      </c>
      <c r="P3695" t="n">
        <v>1.271172364870669e-09</v>
      </c>
      <c r="Q3695" t="n">
        <v>4.518876223327082e-06</v>
      </c>
      <c r="R3695" t="n">
        <v>0.0001454243857233892</v>
      </c>
      <c r="S3695" t="n">
        <v>4.090828143413048e-08</v>
      </c>
      <c r="T3695">
        <f>O3695*Q3695</f>
        <v/>
      </c>
      <c r="U3695">
        <f>O3695*P3695</f>
        <v/>
      </c>
    </row>
    <row r="3696">
      <c r="A3696" t="inlineStr">
        <is>
          <t>202512</t>
        </is>
      </c>
      <c r="B3696" t="inlineStr">
        <is>
          <t>Ex_Integra</t>
        </is>
      </c>
      <c r="C3696" t="inlineStr">
        <is>
          <t>F2</t>
        </is>
      </c>
      <c r="D3696" t="inlineStr">
        <is>
          <t>IN-FONDO2</t>
        </is>
      </c>
      <c r="E3696" t="inlineStr">
        <is>
          <t>5274566EURO</t>
        </is>
      </c>
      <c r="F3696" t="inlineStr">
        <is>
          <t>GB00B5STJW84</t>
        </is>
      </c>
      <c r="G3696" t="inlineStr">
        <is>
          <t>TD</t>
        </is>
      </c>
      <c r="H3696" t="inlineStr">
        <is>
          <t>Sector</t>
        </is>
      </c>
      <c r="I3696" t="inlineStr">
        <is>
          <t>RV</t>
        </is>
      </c>
      <c r="J3696" t="inlineStr">
        <is>
          <t>MSCI</t>
        </is>
      </c>
      <c r="K3696" t="inlineStr"/>
      <c r="L3696" t="inlineStr">
        <is>
          <t>Jupiter Unit Trust - European Fund</t>
        </is>
      </c>
      <c r="M3696" t="inlineStr">
        <is>
          <t>Jupiter Unit Trust - European Fund</t>
        </is>
      </c>
      <c r="N3696" t="b">
        <v>0</v>
      </c>
      <c r="O3696" t="n">
        <v>54.7327664</v>
      </c>
      <c r="P3696" t="n">
        <v>3.639242985104386e-07</v>
      </c>
      <c r="Q3696" t="n">
        <v>0.005082134557113135</v>
      </c>
      <c r="R3696" t="n">
        <v>0.2781592835278407</v>
      </c>
      <c r="S3696" t="n">
        <v>1.991858361765571e-05</v>
      </c>
      <c r="T3696">
        <f>O3696*Q3696</f>
        <v/>
      </c>
      <c r="U3696">
        <f>O3696*P3696</f>
        <v/>
      </c>
    </row>
    <row r="3697">
      <c r="A3697" t="inlineStr">
        <is>
          <t>202512</t>
        </is>
      </c>
      <c r="B3697" t="inlineStr">
        <is>
          <t>Ex_Integra</t>
        </is>
      </c>
      <c r="C3697" t="inlineStr">
        <is>
          <t>F3</t>
        </is>
      </c>
      <c r="D3697" t="inlineStr">
        <is>
          <t>IN-FONDO3</t>
        </is>
      </c>
      <c r="E3697" t="inlineStr">
        <is>
          <t>5274564JEURG</t>
        </is>
      </c>
      <c r="F3697" t="inlineStr">
        <is>
          <t>LU0260086037</t>
        </is>
      </c>
      <c r="G3697" t="inlineStr">
        <is>
          <t>TD</t>
        </is>
      </c>
      <c r="H3697" t="inlineStr">
        <is>
          <t>Sector</t>
        </is>
      </c>
      <c r="I3697" t="inlineStr">
        <is>
          <t>RV</t>
        </is>
      </c>
      <c r="J3697" t="inlineStr">
        <is>
          <t>MSCI</t>
        </is>
      </c>
      <c r="K3697" t="inlineStr"/>
      <c r="L3697" t="inlineStr">
        <is>
          <t>Jupiter Unit Trust - European Growth</t>
        </is>
      </c>
      <c r="M3697" t="inlineStr">
        <is>
          <t>Jupiter Unit Trust - European Growth</t>
        </is>
      </c>
      <c r="N3697" t="b">
        <v>0</v>
      </c>
      <c r="O3697" t="n">
        <v>49.7445204</v>
      </c>
      <c r="P3697" t="n">
        <v>0.0002042377718576994</v>
      </c>
      <c r="Q3697" t="n">
        <v>0.7260425388865018</v>
      </c>
      <c r="R3697" t="n">
        <v>36.11663788690738</v>
      </c>
      <c r="S3697" t="n">
        <v>0.01015971000862587</v>
      </c>
      <c r="T3697">
        <f>O3697*Q3697</f>
        <v/>
      </c>
      <c r="U3697">
        <f>O3697*P3697</f>
        <v/>
      </c>
    </row>
    <row r="3698">
      <c r="A3698" t="inlineStr">
        <is>
          <t>202512</t>
        </is>
      </c>
      <c r="B3698" t="inlineStr">
        <is>
          <t>Ex_Integra</t>
        </is>
      </c>
      <c r="C3698" t="inlineStr">
        <is>
          <t>F2</t>
        </is>
      </c>
      <c r="D3698" t="inlineStr">
        <is>
          <t>IN-FONDO2</t>
        </is>
      </c>
      <c r="E3698" t="inlineStr">
        <is>
          <t>5274564JEURG</t>
        </is>
      </c>
      <c r="F3698" t="inlineStr">
        <is>
          <t>LU0260086037</t>
        </is>
      </c>
      <c r="G3698" t="inlineStr">
        <is>
          <t>TD</t>
        </is>
      </c>
      <c r="H3698" t="inlineStr">
        <is>
          <t>Sector</t>
        </is>
      </c>
      <c r="I3698" t="inlineStr">
        <is>
          <t>RV</t>
        </is>
      </c>
      <c r="J3698" t="inlineStr">
        <is>
          <t>MSCI</t>
        </is>
      </c>
      <c r="K3698" t="inlineStr"/>
      <c r="L3698" t="inlineStr">
        <is>
          <t>Jupiter Unit Trust - European Growth</t>
        </is>
      </c>
      <c r="M3698" t="inlineStr">
        <is>
          <t>Jupiter Unit Trust - European Growth</t>
        </is>
      </c>
      <c r="N3698" t="b">
        <v>0</v>
      </c>
      <c r="O3698" t="n">
        <v>49.7445204</v>
      </c>
      <c r="P3698" t="n">
        <v>1.355773350090563e-08</v>
      </c>
      <c r="Q3698" t="n">
        <v>0.000189331204932189</v>
      </c>
      <c r="R3698" t="n">
        <v>0.009418189986105855</v>
      </c>
      <c r="S3698" t="n">
        <v>6.744229507135637e-07</v>
      </c>
      <c r="T3698">
        <f>O3698*Q3698</f>
        <v/>
      </c>
      <c r="U3698">
        <f>O3698*P3698</f>
        <v/>
      </c>
    </row>
    <row r="3699">
      <c r="A3699" t="inlineStr">
        <is>
          <t>202512</t>
        </is>
      </c>
      <c r="B3699" t="inlineStr">
        <is>
          <t>Ex_Integra</t>
        </is>
      </c>
      <c r="C3699" t="inlineStr">
        <is>
          <t>F3</t>
        </is>
      </c>
      <c r="D3699" t="inlineStr">
        <is>
          <t>IN-FONDO3</t>
        </is>
      </c>
      <c r="E3699" t="inlineStr">
        <is>
          <t>5270324F9339</t>
        </is>
      </c>
      <c r="F3699" t="inlineStr">
        <is>
          <t>LU0113993397</t>
        </is>
      </c>
      <c r="G3699" t="inlineStr">
        <is>
          <t>TD</t>
        </is>
      </c>
      <c r="H3699" t="inlineStr">
        <is>
          <t>Sector</t>
        </is>
      </c>
      <c r="I3699" t="inlineStr">
        <is>
          <t>RV</t>
        </is>
      </c>
      <c r="J3699" t="inlineStr">
        <is>
          <t>MSCI</t>
        </is>
      </c>
      <c r="K3699" t="inlineStr"/>
      <c r="L3699" t="inlineStr">
        <is>
          <t>Janus Henderson - Continental European Fund</t>
        </is>
      </c>
      <c r="M3699" t="inlineStr">
        <is>
          <t>Janus Henderson - Continental European Fund</t>
        </is>
      </c>
      <c r="N3699" t="b">
        <v>0</v>
      </c>
      <c r="O3699" t="n">
        <v>67.77316211999999</v>
      </c>
      <c r="P3699" t="n">
        <v>8.370987071752297e-09</v>
      </c>
      <c r="Q3699" t="n">
        <v>2.975792700478387e-05</v>
      </c>
      <c r="R3699" t="n">
        <v>0.002016788811250343</v>
      </c>
      <c r="S3699" t="n">
        <v>5.673282639182924e-07</v>
      </c>
      <c r="T3699">
        <f>O3699*Q3699</f>
        <v/>
      </c>
      <c r="U3699">
        <f>O3699*P3699</f>
        <v/>
      </c>
    </row>
    <row r="3700">
      <c r="A3700" t="inlineStr">
        <is>
          <t>202512</t>
        </is>
      </c>
      <c r="B3700" t="inlineStr">
        <is>
          <t>Ex_Integra</t>
        </is>
      </c>
      <c r="C3700" t="inlineStr">
        <is>
          <t>F1</t>
        </is>
      </c>
      <c r="D3700" t="inlineStr">
        <is>
          <t>IN-FONDO1</t>
        </is>
      </c>
      <c r="E3700" t="inlineStr">
        <is>
          <t>5270324F9339</t>
        </is>
      </c>
      <c r="F3700" t="inlineStr">
        <is>
          <t>LU0113993397</t>
        </is>
      </c>
      <c r="G3700" t="inlineStr">
        <is>
          <t>TD</t>
        </is>
      </c>
      <c r="H3700" t="inlineStr">
        <is>
          <t>Sector</t>
        </is>
      </c>
      <c r="I3700" t="inlineStr">
        <is>
          <t>RV</t>
        </is>
      </c>
      <c r="J3700" t="inlineStr">
        <is>
          <t>MSCI</t>
        </is>
      </c>
      <c r="K3700" t="inlineStr"/>
      <c r="L3700" t="inlineStr">
        <is>
          <t>Janus Henderson - Continental European Fund</t>
        </is>
      </c>
      <c r="M3700" t="inlineStr">
        <is>
          <t>Janus Henderson - Continental European Fund</t>
        </is>
      </c>
      <c r="N3700" t="b">
        <v>0</v>
      </c>
      <c r="O3700" t="n">
        <v>67.77316211999999</v>
      </c>
      <c r="P3700" t="n">
        <v>6.929716055940515e-09</v>
      </c>
      <c r="Q3700" t="n">
        <v>2.56437109140103e-05</v>
      </c>
      <c r="R3700" t="n">
        <v>0.001737955377133633</v>
      </c>
      <c r="S3700" t="n">
        <v>4.696487697048235e-07</v>
      </c>
      <c r="T3700">
        <f>O3700*Q3700</f>
        <v/>
      </c>
      <c r="U3700">
        <f>O3700*P3700</f>
        <v/>
      </c>
    </row>
    <row r="3701">
      <c r="A3701" t="inlineStr">
        <is>
          <t>202512</t>
        </is>
      </c>
      <c r="B3701" t="inlineStr">
        <is>
          <t>Ex_Integra</t>
        </is>
      </c>
      <c r="C3701" t="inlineStr">
        <is>
          <t>F2</t>
        </is>
      </c>
      <c r="D3701" t="inlineStr">
        <is>
          <t>IN-FONDO2</t>
        </is>
      </c>
      <c r="E3701" t="inlineStr">
        <is>
          <t>5270324F9339</t>
        </is>
      </c>
      <c r="F3701" t="inlineStr">
        <is>
          <t>LU0113993397</t>
        </is>
      </c>
      <c r="G3701" t="inlineStr">
        <is>
          <t>TD</t>
        </is>
      </c>
      <c r="H3701" t="inlineStr">
        <is>
          <t>Sector</t>
        </is>
      </c>
      <c r="I3701" t="inlineStr">
        <is>
          <t>RV</t>
        </is>
      </c>
      <c r="J3701" t="inlineStr">
        <is>
          <t>MSCI</t>
        </is>
      </c>
      <c r="K3701" t="inlineStr"/>
      <c r="L3701" t="inlineStr">
        <is>
          <t>Janus Henderson - Continental European Fund</t>
        </is>
      </c>
      <c r="M3701" t="inlineStr">
        <is>
          <t>Janus Henderson - Continental European Fund</t>
        </is>
      </c>
      <c r="N3701" t="b">
        <v>0</v>
      </c>
      <c r="O3701" t="n">
        <v>67.77316211999999</v>
      </c>
      <c r="P3701" t="n">
        <v>1.814298039788505e-09</v>
      </c>
      <c r="Q3701" t="n">
        <v>2.533633176639155e-05</v>
      </c>
      <c r="R3701" t="n">
        <v>0.00171712332032976</v>
      </c>
      <c r="S3701" t="n">
        <v>1.229607151845846e-07</v>
      </c>
      <c r="T3701">
        <f>O3701*Q3701</f>
        <v/>
      </c>
      <c r="U3701">
        <f>O3701*P3701</f>
        <v/>
      </c>
    </row>
    <row r="3702">
      <c r="A3702" t="inlineStr">
        <is>
          <t>202512</t>
        </is>
      </c>
      <c r="B3702" t="inlineStr">
        <is>
          <t>Ex_Integra</t>
        </is>
      </c>
      <c r="C3702" t="inlineStr">
        <is>
          <t>F2</t>
        </is>
      </c>
      <c r="D3702" t="inlineStr">
        <is>
          <t>IN-FONDO2</t>
        </is>
      </c>
      <c r="E3702" t="inlineStr">
        <is>
          <t>5270474F8219</t>
        </is>
      </c>
      <c r="F3702" t="inlineStr">
        <is>
          <t>LU0852482198</t>
        </is>
      </c>
      <c r="G3702" t="inlineStr">
        <is>
          <t>TD</t>
        </is>
      </c>
      <c r="H3702" t="inlineStr">
        <is>
          <t>Sector</t>
        </is>
      </c>
      <c r="I3702" t="inlineStr">
        <is>
          <t>RV</t>
        </is>
      </c>
      <c r="J3702" t="inlineStr">
        <is>
          <t>MSCI</t>
        </is>
      </c>
      <c r="K3702" t="inlineStr"/>
      <c r="L3702" t="inlineStr">
        <is>
          <t>Allianz - Euroland Equity Growth</t>
        </is>
      </c>
      <c r="M3702" t="inlineStr">
        <is>
          <t>Allianz - Euroland Equity Growth</t>
        </is>
      </c>
      <c r="N3702" t="b">
        <v>0</v>
      </c>
      <c r="O3702" t="n">
        <v>32.94621338</v>
      </c>
      <c r="P3702" t="n">
        <v>3.529945702687752e-07</v>
      </c>
      <c r="Q3702" t="n">
        <v>0.004929502952616906</v>
      </c>
      <c r="R3702" t="n">
        <v>0.1624084561342566</v>
      </c>
      <c r="S3702" t="n">
        <v>1.162983443405647e-05</v>
      </c>
      <c r="T3702">
        <f>O3702*Q3702</f>
        <v/>
      </c>
      <c r="U3702">
        <f>O3702*P3702</f>
        <v/>
      </c>
    </row>
    <row r="3703">
      <c r="A3703" t="inlineStr">
        <is>
          <t>202512</t>
        </is>
      </c>
      <c r="B3703" t="inlineStr">
        <is>
          <t>Ex_Integra</t>
        </is>
      </c>
      <c r="C3703" t="inlineStr">
        <is>
          <t>F1</t>
        </is>
      </c>
      <c r="D3703" t="inlineStr">
        <is>
          <t>IN-FONDO1</t>
        </is>
      </c>
      <c r="E3703" t="inlineStr">
        <is>
          <t>5270474F8219</t>
        </is>
      </c>
      <c r="F3703" t="inlineStr">
        <is>
          <t>LU0852482198</t>
        </is>
      </c>
      <c r="G3703" t="inlineStr">
        <is>
          <t>TD</t>
        </is>
      </c>
      <c r="H3703" t="inlineStr">
        <is>
          <t>Sector</t>
        </is>
      </c>
      <c r="I3703" t="inlineStr">
        <is>
          <t>RV</t>
        </is>
      </c>
      <c r="J3703" t="inlineStr">
        <is>
          <t>MSCI</t>
        </is>
      </c>
      <c r="K3703" t="inlineStr"/>
      <c r="L3703" t="inlineStr">
        <is>
          <t>Allianz - Euroland Equity Growth</t>
        </is>
      </c>
      <c r="M3703" t="inlineStr">
        <is>
          <t>Allianz - Euroland Equity Growth</t>
        </is>
      </c>
      <c r="N3703" t="b">
        <v>0</v>
      </c>
      <c r="O3703" t="n">
        <v>32.94621338</v>
      </c>
      <c r="P3703" t="n">
        <v>1.001517194469049e-05</v>
      </c>
      <c r="Q3703" t="n">
        <v>0.03706157251328997</v>
      </c>
      <c r="R3703" t="n">
        <v>1.221038476221194</v>
      </c>
      <c r="S3703" t="n">
        <v>0.0003299619919271624</v>
      </c>
      <c r="T3703">
        <f>O3703*Q3703</f>
        <v/>
      </c>
      <c r="U3703">
        <f>O3703*P3703</f>
        <v/>
      </c>
    </row>
    <row r="3704">
      <c r="A3704" t="inlineStr">
        <is>
          <t>202512</t>
        </is>
      </c>
      <c r="B3704" t="inlineStr">
        <is>
          <t>Ex_Integra</t>
        </is>
      </c>
      <c r="C3704" t="inlineStr">
        <is>
          <t>F3</t>
        </is>
      </c>
      <c r="D3704" t="inlineStr">
        <is>
          <t>IN-FONDO3</t>
        </is>
      </c>
      <c r="E3704" t="inlineStr">
        <is>
          <t>5270474F8219</t>
        </is>
      </c>
      <c r="F3704" t="inlineStr">
        <is>
          <t>LU0852482198</t>
        </is>
      </c>
      <c r="G3704" t="inlineStr">
        <is>
          <t>TD</t>
        </is>
      </c>
      <c r="H3704" t="inlineStr">
        <is>
          <t>Sector</t>
        </is>
      </c>
      <c r="I3704" t="inlineStr">
        <is>
          <t>RV</t>
        </is>
      </c>
      <c r="J3704" t="inlineStr">
        <is>
          <t>MSCI</t>
        </is>
      </c>
      <c r="K3704" t="inlineStr"/>
      <c r="L3704" t="inlineStr">
        <is>
          <t>Allianz - Euroland Equity Growth</t>
        </is>
      </c>
      <c r="M3704" t="inlineStr">
        <is>
          <t>Allianz - Euroland Equity Growth</t>
        </is>
      </c>
      <c r="N3704" t="b">
        <v>0</v>
      </c>
      <c r="O3704" t="n">
        <v>32.94621338</v>
      </c>
      <c r="P3704" t="n">
        <v>0.0001628655709736179</v>
      </c>
      <c r="Q3704" t="n">
        <v>0.5789689711718599</v>
      </c>
      <c r="R3704" t="n">
        <v>19.07483526462716</v>
      </c>
      <c r="S3704" t="n">
        <v>0.005365803853552349</v>
      </c>
      <c r="T3704">
        <f>O3704*Q3704</f>
        <v/>
      </c>
      <c r="U3704">
        <f>O3704*P3704</f>
        <v/>
      </c>
    </row>
    <row r="3705">
      <c r="A3705" t="inlineStr">
        <is>
          <t>202512</t>
        </is>
      </c>
      <c r="B3705" t="inlineStr">
        <is>
          <t>Ex_Integra</t>
        </is>
      </c>
      <c r="C3705" t="inlineStr">
        <is>
          <t>F3</t>
        </is>
      </c>
      <c r="D3705" t="inlineStr">
        <is>
          <t>IN-FONDO3</t>
        </is>
      </c>
      <c r="E3705" t="inlineStr">
        <is>
          <t>52GAML4ECIEA</t>
        </is>
      </c>
      <c r="F3705" t="inlineStr">
        <is>
          <t>IE00B3CTFW21</t>
        </is>
      </c>
      <c r="G3705" t="inlineStr">
        <is>
          <t>TD</t>
        </is>
      </c>
      <c r="H3705" t="inlineStr">
        <is>
          <t>Sector</t>
        </is>
      </c>
      <c r="I3705" t="inlineStr">
        <is>
          <t>RV</t>
        </is>
      </c>
      <c r="J3705" t="inlineStr">
        <is>
          <t>MSCI</t>
        </is>
      </c>
      <c r="K3705" t="inlineStr"/>
      <c r="L3705" t="inlineStr">
        <is>
          <t>GAM - Continental Europe</t>
        </is>
      </c>
      <c r="M3705" t="inlineStr">
        <is>
          <t>GAM - Continental Europe</t>
        </is>
      </c>
      <c r="N3705" t="b">
        <v>0</v>
      </c>
      <c r="O3705" t="n">
        <v>53.49538364</v>
      </c>
      <c r="P3705" t="n">
        <v>1.455437608729339e-08</v>
      </c>
      <c r="Q3705" t="n">
        <v>5.173918648941194e-05</v>
      </c>
      <c r="R3705" t="n">
        <v>0.002767807630472597</v>
      </c>
      <c r="S3705" t="n">
        <v>7.785919324306018e-07</v>
      </c>
      <c r="T3705">
        <f>O3705*Q3705</f>
        <v/>
      </c>
      <c r="U3705">
        <f>O3705*P3705</f>
        <v/>
      </c>
    </row>
    <row r="3706">
      <c r="A3706" t="inlineStr">
        <is>
          <t>202512</t>
        </is>
      </c>
      <c r="B3706" t="inlineStr">
        <is>
          <t>Ex_Integra</t>
        </is>
      </c>
      <c r="C3706" t="inlineStr">
        <is>
          <t>F3</t>
        </is>
      </c>
      <c r="D3706" t="inlineStr">
        <is>
          <t>IN-FONDO3</t>
        </is>
      </c>
      <c r="E3706" t="inlineStr">
        <is>
          <t>5274186F1948</t>
        </is>
      </c>
      <c r="F3706" t="inlineStr">
        <is>
          <t>GB00B0119487</t>
        </is>
      </c>
      <c r="G3706" t="inlineStr">
        <is>
          <t>TD</t>
        </is>
      </c>
      <c r="H3706" t="inlineStr">
        <is>
          <t>Sector</t>
        </is>
      </c>
      <c r="I3706" t="inlineStr">
        <is>
          <t>RV</t>
        </is>
      </c>
      <c r="J3706" t="inlineStr">
        <is>
          <t>MSCI</t>
        </is>
      </c>
      <c r="K3706" t="inlineStr"/>
      <c r="L3706" t="inlineStr">
        <is>
          <t>Man GLG - Continental European Growth</t>
        </is>
      </c>
      <c r="M3706" t="inlineStr">
        <is>
          <t>Man GLG - Continental European Growth</t>
        </is>
      </c>
      <c r="N3706" t="b">
        <v>0</v>
      </c>
      <c r="O3706" t="n">
        <v>71.35282405</v>
      </c>
      <c r="P3706" t="n">
        <v>0.000193535844358689</v>
      </c>
      <c r="Q3706" t="n">
        <v>0.6879983781923942</v>
      </c>
      <c r="R3706" t="n">
        <v>49.09062722584726</v>
      </c>
      <c r="S3706" t="n">
        <v>0.01380932904989372</v>
      </c>
      <c r="T3706">
        <f>O3706*Q3706</f>
        <v/>
      </c>
      <c r="U3706">
        <f>O3706*P3706</f>
        <v/>
      </c>
    </row>
    <row r="3707">
      <c r="A3707" t="inlineStr">
        <is>
          <t>202512</t>
        </is>
      </c>
      <c r="B3707" t="inlineStr">
        <is>
          <t>Ex_Integra</t>
        </is>
      </c>
      <c r="C3707" t="inlineStr">
        <is>
          <t>F2</t>
        </is>
      </c>
      <c r="D3707" t="inlineStr">
        <is>
          <t>IN-FONDO2</t>
        </is>
      </c>
      <c r="E3707" t="inlineStr">
        <is>
          <t>5274186F1948</t>
        </is>
      </c>
      <c r="F3707" t="inlineStr">
        <is>
          <t>GB00B0119487</t>
        </is>
      </c>
      <c r="G3707" t="inlineStr">
        <is>
          <t>TD</t>
        </is>
      </c>
      <c r="H3707" t="inlineStr">
        <is>
          <t>Sector</t>
        </is>
      </c>
      <c r="I3707" t="inlineStr">
        <is>
          <t>RV</t>
        </is>
      </c>
      <c r="J3707" t="inlineStr">
        <is>
          <t>MSCI</t>
        </is>
      </c>
      <c r="K3707" t="inlineStr"/>
      <c r="L3707" t="inlineStr">
        <is>
          <t>Man GLG - Continental European Growth</t>
        </is>
      </c>
      <c r="M3707" t="inlineStr">
        <is>
          <t>Man GLG - Continental European Growth</t>
        </is>
      </c>
      <c r="N3707" t="b">
        <v>0</v>
      </c>
      <c r="O3707" t="n">
        <v>71.35282405</v>
      </c>
      <c r="P3707" t="n">
        <v>1.49474882168933e-09</v>
      </c>
      <c r="Q3707" t="n">
        <v>2.087388688253139e-05</v>
      </c>
      <c r="R3707" t="n">
        <v>0.001489410777968865</v>
      </c>
      <c r="S3707" t="n">
        <v>1.066545496729436e-07</v>
      </c>
      <c r="T3707">
        <f>O3707*Q3707</f>
        <v/>
      </c>
      <c r="U3707">
        <f>O3707*P3707</f>
        <v/>
      </c>
    </row>
    <row r="3708">
      <c r="A3708" t="inlineStr">
        <is>
          <t>202512</t>
        </is>
      </c>
      <c r="B3708" t="inlineStr">
        <is>
          <t>Ex_Integra</t>
        </is>
      </c>
      <c r="C3708" t="inlineStr">
        <is>
          <t>F2</t>
        </is>
      </c>
      <c r="D3708" t="inlineStr">
        <is>
          <t>IN-FONDO2</t>
        </is>
      </c>
      <c r="E3708" t="inlineStr">
        <is>
          <t>5271284E8930</t>
        </is>
      </c>
      <c r="F3708" t="inlineStr">
        <is>
          <t>DE0006289309</t>
        </is>
      </c>
      <c r="G3708" t="inlineStr">
        <is>
          <t>TD</t>
        </is>
      </c>
      <c r="H3708" t="inlineStr">
        <is>
          <t>Sector</t>
        </is>
      </c>
      <c r="I3708" t="inlineStr">
        <is>
          <t>RV</t>
        </is>
      </c>
      <c r="J3708" t="inlineStr">
        <is>
          <t>MSCI</t>
        </is>
      </c>
      <c r="K3708" t="inlineStr"/>
      <c r="L3708" t="inlineStr">
        <is>
          <t>BlackRock - iShares Euro Stoxx Banks 30-15 UCITS</t>
        </is>
      </c>
      <c r="M3708" t="inlineStr">
        <is>
          <t>BlackRock - iShares Euro Stoxx Banks 30-15 UCITS</t>
        </is>
      </c>
      <c r="N3708" t="b">
        <v>0</v>
      </c>
      <c r="O3708" t="n">
        <v>0.42006297</v>
      </c>
      <c r="P3708" t="n">
        <v>0.002320427329804563</v>
      </c>
      <c r="Q3708" t="n">
        <v>32.40433235246388</v>
      </c>
      <c r="R3708" t="n">
        <v>13.61186008884306</v>
      </c>
      <c r="S3708" t="n">
        <v>0.0009747255958268743</v>
      </c>
      <c r="T3708">
        <f>O3708*Q3708</f>
        <v/>
      </c>
      <c r="U3708">
        <f>O3708*P3708</f>
        <v/>
      </c>
    </row>
    <row r="3709">
      <c r="A3709" t="inlineStr">
        <is>
          <t>202512</t>
        </is>
      </c>
      <c r="B3709" t="inlineStr">
        <is>
          <t>Ex_Integra</t>
        </is>
      </c>
      <c r="C3709" t="inlineStr">
        <is>
          <t>F3</t>
        </is>
      </c>
      <c r="D3709" t="inlineStr">
        <is>
          <t>IN-FONDO3</t>
        </is>
      </c>
      <c r="E3709" t="inlineStr">
        <is>
          <t>5271284E8930</t>
        </is>
      </c>
      <c r="F3709" t="inlineStr">
        <is>
          <t>DE0006289309</t>
        </is>
      </c>
      <c r="G3709" t="inlineStr">
        <is>
          <t>TD</t>
        </is>
      </c>
      <c r="H3709" t="inlineStr">
        <is>
          <t>Sector</t>
        </is>
      </c>
      <c r="I3709" t="inlineStr">
        <is>
          <t>RV</t>
        </is>
      </c>
      <c r="J3709" t="inlineStr">
        <is>
          <t>MSCI</t>
        </is>
      </c>
      <c r="K3709" t="inlineStr"/>
      <c r="L3709" t="inlineStr">
        <is>
          <t>BlackRock - iShares Euro Stoxx Banks 30-15 UCITS</t>
        </is>
      </c>
      <c r="M3709" t="inlineStr">
        <is>
          <t>BlackRock - iShares Euro Stoxx Banks 30-15 UCITS</t>
        </is>
      </c>
      <c r="N3709" t="b">
        <v>0</v>
      </c>
      <c r="O3709" t="n">
        <v>0.42006297</v>
      </c>
      <c r="P3709" t="n">
        <v>0.004633535037568802</v>
      </c>
      <c r="Q3709" t="n">
        <v>16.47170115545497</v>
      </c>
      <c r="R3709" t="n">
        <v>6.919151708312846</v>
      </c>
      <c r="S3709" t="n">
        <v>0.001946376489480213</v>
      </c>
      <c r="T3709">
        <f>O3709*Q3709</f>
        <v/>
      </c>
      <c r="U3709">
        <f>O3709*P3709</f>
        <v/>
      </c>
    </row>
    <row r="3710">
      <c r="A3710" t="inlineStr">
        <is>
          <t>202512</t>
        </is>
      </c>
      <c r="B3710" t="inlineStr">
        <is>
          <t>Ex_Integra</t>
        </is>
      </c>
      <c r="C3710" t="inlineStr">
        <is>
          <t>F1</t>
        </is>
      </c>
      <c r="D3710" t="inlineStr">
        <is>
          <t>IN-FONDO1</t>
        </is>
      </c>
      <c r="E3710" t="inlineStr">
        <is>
          <t>5274136F3115</t>
        </is>
      </c>
      <c r="F3710" t="inlineStr">
        <is>
          <t>GB0033031153</t>
        </is>
      </c>
      <c r="G3710" t="inlineStr">
        <is>
          <t>TD</t>
        </is>
      </c>
      <c r="H3710" t="inlineStr">
        <is>
          <t>Sector</t>
        </is>
      </c>
      <c r="I3710" t="inlineStr">
        <is>
          <t>RV</t>
        </is>
      </c>
      <c r="J3710" t="inlineStr">
        <is>
          <t>MSCI</t>
        </is>
      </c>
      <c r="K3710" t="inlineStr"/>
      <c r="L3710" t="inlineStr">
        <is>
          <t>Invesco - UK Opportunities Fund</t>
        </is>
      </c>
      <c r="M3710" t="inlineStr">
        <is>
          <t>Invesco - UK Opportunities Fund</t>
        </is>
      </c>
      <c r="N3710" t="b">
        <v>0</v>
      </c>
      <c r="O3710" t="n">
        <v>78.90916419</v>
      </c>
      <c r="P3710" t="n">
        <v>3.413439192117538e-05</v>
      </c>
      <c r="Q3710" t="n">
        <v>0.1263157785378189</v>
      </c>
      <c r="R3710" t="n">
        <v>9.967472508428431</v>
      </c>
      <c r="S3710" t="n">
        <v>0.002693516336633838</v>
      </c>
      <c r="T3710">
        <f>O3710*Q3710</f>
        <v/>
      </c>
      <c r="U3710">
        <f>O3710*P3710</f>
        <v/>
      </c>
    </row>
    <row r="3711">
      <c r="A3711" t="inlineStr">
        <is>
          <t>202512</t>
        </is>
      </c>
      <c r="B3711" t="inlineStr">
        <is>
          <t>Ex_Integra</t>
        </is>
      </c>
      <c r="C3711" t="inlineStr">
        <is>
          <t>F3</t>
        </is>
      </c>
      <c r="D3711" t="inlineStr">
        <is>
          <t>IN-FONDO3</t>
        </is>
      </c>
      <c r="E3711" t="inlineStr">
        <is>
          <t>5274136F3115</t>
        </is>
      </c>
      <c r="F3711" t="inlineStr">
        <is>
          <t>GB0033031153</t>
        </is>
      </c>
      <c r="G3711" t="inlineStr">
        <is>
          <t>TD</t>
        </is>
      </c>
      <c r="H3711" t="inlineStr">
        <is>
          <t>Sector</t>
        </is>
      </c>
      <c r="I3711" t="inlineStr">
        <is>
          <t>RV</t>
        </is>
      </c>
      <c r="J3711" t="inlineStr">
        <is>
          <t>MSCI</t>
        </is>
      </c>
      <c r="K3711" t="inlineStr"/>
      <c r="L3711" t="inlineStr">
        <is>
          <t>Invesco - UK Opportunities Fund</t>
        </is>
      </c>
      <c r="M3711" t="inlineStr">
        <is>
          <t>Invesco - UK Opportunities Fund</t>
        </is>
      </c>
      <c r="N3711" t="b">
        <v>0</v>
      </c>
      <c r="O3711" t="n">
        <v>78.90916419</v>
      </c>
      <c r="P3711" t="n">
        <v>0.000880213294336672</v>
      </c>
      <c r="Q3711" t="n">
        <v>3.129060257409761</v>
      </c>
      <c r="R3711" t="n">
        <v>246.9115296123505</v>
      </c>
      <c r="S3711" t="n">
        <v>0.06945689536503324</v>
      </c>
      <c r="T3711">
        <f>O3711*Q3711</f>
        <v/>
      </c>
      <c r="U3711">
        <f>O3711*P3711</f>
        <v/>
      </c>
    </row>
    <row r="3712">
      <c r="A3712" t="inlineStr">
        <is>
          <t>202512</t>
        </is>
      </c>
      <c r="B3712" t="inlineStr">
        <is>
          <t>Ex_Integra</t>
        </is>
      </c>
      <c r="C3712" t="inlineStr">
        <is>
          <t>F2</t>
        </is>
      </c>
      <c r="D3712" t="inlineStr">
        <is>
          <t>IN-FONDO2</t>
        </is>
      </c>
      <c r="E3712" t="inlineStr">
        <is>
          <t>5274136F3115</t>
        </is>
      </c>
      <c r="F3712" t="inlineStr">
        <is>
          <t>GB0033031153</t>
        </is>
      </c>
      <c r="G3712" t="inlineStr">
        <is>
          <t>TD</t>
        </is>
      </c>
      <c r="H3712" t="inlineStr">
        <is>
          <t>Sector</t>
        </is>
      </c>
      <c r="I3712" t="inlineStr">
        <is>
          <t>RV</t>
        </is>
      </c>
      <c r="J3712" t="inlineStr">
        <is>
          <t>MSCI</t>
        </is>
      </c>
      <c r="K3712" t="inlineStr"/>
      <c r="L3712" t="inlineStr">
        <is>
          <t>Invesco - UK Opportunities Fund</t>
        </is>
      </c>
      <c r="M3712" t="inlineStr">
        <is>
          <t>Invesco - UK Opportunities Fund</t>
        </is>
      </c>
      <c r="N3712" t="b">
        <v>0</v>
      </c>
      <c r="O3712" t="n">
        <v>78.90916419</v>
      </c>
      <c r="P3712" t="n">
        <v>3.232901514941392e-05</v>
      </c>
      <c r="Q3712" t="n">
        <v>0.4514686316928019</v>
      </c>
      <c r="R3712" t="n">
        <v>35.62501238488195</v>
      </c>
      <c r="S3712" t="n">
        <v>0.0025510555645261</v>
      </c>
      <c r="T3712">
        <f>O3712*Q3712</f>
        <v/>
      </c>
      <c r="U3712">
        <f>O3712*P3712</f>
        <v/>
      </c>
    </row>
    <row r="3713">
      <c r="A3713" t="inlineStr">
        <is>
          <t>202512</t>
        </is>
      </c>
      <c r="B3713" t="inlineStr">
        <is>
          <t>Ex_Integra</t>
        </is>
      </c>
      <c r="C3713" t="inlineStr">
        <is>
          <t>F2</t>
        </is>
      </c>
      <c r="D3713" t="inlineStr">
        <is>
          <t>IN-FONDO2</t>
        </is>
      </c>
      <c r="E3713" t="inlineStr">
        <is>
          <t>5274104F8932</t>
        </is>
      </c>
      <c r="F3713" t="inlineStr">
        <is>
          <t>FR0010589325</t>
        </is>
      </c>
      <c r="G3713" t="inlineStr">
        <is>
          <t>TD</t>
        </is>
      </c>
      <c r="H3713" t="inlineStr">
        <is>
          <t>Sector</t>
        </is>
      </c>
      <c r="I3713" t="inlineStr">
        <is>
          <t>RV</t>
        </is>
      </c>
      <c r="J3713" t="inlineStr">
        <is>
          <t>MSCI</t>
        </is>
      </c>
      <c r="K3713" t="inlineStr"/>
      <c r="L3713" t="inlineStr">
        <is>
          <t>Groupama - Avenir Euro (Mid Small Caps)</t>
        </is>
      </c>
      <c r="M3713" t="inlineStr">
        <is>
          <t>Groupama - Avenir Euro (Mid Small Caps)</t>
        </is>
      </c>
      <c r="N3713" t="b">
        <v>0</v>
      </c>
      <c r="O3713" t="n">
        <v>11.37433998</v>
      </c>
      <c r="P3713" t="n">
        <v>1.831230763896605e-06</v>
      </c>
      <c r="Q3713" t="n">
        <v>0.02557279408201065</v>
      </c>
      <c r="R3713" t="n">
        <v>0.2908736541273212</v>
      </c>
      <c r="S3713" t="n">
        <v>2.08290412903951e-05</v>
      </c>
      <c r="T3713">
        <f>O3713*Q3713</f>
        <v/>
      </c>
      <c r="U3713">
        <f>O3713*P3713</f>
        <v/>
      </c>
    </row>
    <row r="3714">
      <c r="A3714" t="inlineStr">
        <is>
          <t>202512</t>
        </is>
      </c>
      <c r="B3714" t="inlineStr">
        <is>
          <t>Ex_Integra</t>
        </is>
      </c>
      <c r="C3714" t="inlineStr">
        <is>
          <t>F2</t>
        </is>
      </c>
      <c r="D3714" t="inlineStr">
        <is>
          <t>IN-FONDO2</t>
        </is>
      </c>
      <c r="E3714" t="inlineStr">
        <is>
          <t>5274104AVEUR</t>
        </is>
      </c>
      <c r="F3714" t="inlineStr">
        <is>
          <t>LU0675296932</t>
        </is>
      </c>
      <c r="G3714" t="inlineStr">
        <is>
          <t>TD</t>
        </is>
      </c>
      <c r="H3714" t="inlineStr">
        <is>
          <t>Sector</t>
        </is>
      </c>
      <c r="I3714" t="inlineStr">
        <is>
          <t>RV</t>
        </is>
      </c>
      <c r="J3714" t="inlineStr">
        <is>
          <t>MSCI</t>
        </is>
      </c>
      <c r="K3714" t="inlineStr"/>
      <c r="L3714" t="inlineStr">
        <is>
          <t>Groupama - G Fund Avenir Europe (Mid Small Caps) - C</t>
        </is>
      </c>
      <c r="M3714" t="inlineStr">
        <is>
          <t>Groupama - G Fund Avenir Europe (Mid Small Caps) - C</t>
        </is>
      </c>
      <c r="N3714" t="b">
        <v>0</v>
      </c>
      <c r="O3714" t="n">
        <v>7.38250428</v>
      </c>
      <c r="P3714" t="n">
        <v>1.952488584930191e-07</v>
      </c>
      <c r="Q3714" t="n">
        <v>0.002726613680498179</v>
      </c>
      <c r="R3714" t="n">
        <v>0.02012923716618436</v>
      </c>
      <c r="S3714" t="n">
        <v>1.441425533489828e-06</v>
      </c>
      <c r="T3714">
        <f>O3714*Q3714</f>
        <v/>
      </c>
      <c r="U3714">
        <f>O3714*P3714</f>
        <v/>
      </c>
    </row>
    <row r="3715">
      <c r="A3715" t="inlineStr">
        <is>
          <t>202512</t>
        </is>
      </c>
      <c r="B3715" t="inlineStr">
        <is>
          <t>Ex_Integra</t>
        </is>
      </c>
      <c r="C3715" t="inlineStr">
        <is>
          <t>F3</t>
        </is>
      </c>
      <c r="D3715" t="inlineStr">
        <is>
          <t>IN-FONDO3</t>
        </is>
      </c>
      <c r="E3715" t="inlineStr">
        <is>
          <t>5274104AVEUR</t>
        </is>
      </c>
      <c r="F3715" t="inlineStr">
        <is>
          <t>LU0675296932</t>
        </is>
      </c>
      <c r="G3715" t="inlineStr">
        <is>
          <t>TD</t>
        </is>
      </c>
      <c r="H3715" t="inlineStr">
        <is>
          <t>Sector</t>
        </is>
      </c>
      <c r="I3715" t="inlineStr">
        <is>
          <t>RV</t>
        </is>
      </c>
      <c r="J3715" t="inlineStr">
        <is>
          <t>MSCI</t>
        </is>
      </c>
      <c r="K3715" t="inlineStr"/>
      <c r="L3715" t="inlineStr">
        <is>
          <t>Groupama - G Fund Avenir Europe (Mid Small Caps) - C</t>
        </is>
      </c>
      <c r="M3715" t="inlineStr">
        <is>
          <t>Groupama - G Fund Avenir Europe (Mid Small Caps) - C</t>
        </is>
      </c>
      <c r="N3715" t="b">
        <v>0</v>
      </c>
      <c r="O3715" t="n">
        <v>7.38250428</v>
      </c>
      <c r="P3715" t="n">
        <v>1.068056726652392e-06</v>
      </c>
      <c r="Q3715" t="n">
        <v>0.003796822744589084</v>
      </c>
      <c r="R3715" t="n">
        <v>0.02803006016233026</v>
      </c>
      <c r="S3715" t="n">
        <v>7.884933355794077e-06</v>
      </c>
      <c r="T3715">
        <f>O3715*Q3715</f>
        <v/>
      </c>
      <c r="U3715">
        <f>O3715*P3715</f>
        <v/>
      </c>
    </row>
    <row r="3716">
      <c r="A3716" t="inlineStr">
        <is>
          <t>202512</t>
        </is>
      </c>
      <c r="B3716" t="inlineStr">
        <is>
          <t>Ex_Integra</t>
        </is>
      </c>
      <c r="C3716" t="inlineStr">
        <is>
          <t>F1</t>
        </is>
      </c>
      <c r="D3716" t="inlineStr">
        <is>
          <t>IN-FONDO1</t>
        </is>
      </c>
      <c r="E3716" t="inlineStr">
        <is>
          <t>5274104AVEUR</t>
        </is>
      </c>
      <c r="F3716" t="inlineStr">
        <is>
          <t>LU0675296932</t>
        </is>
      </c>
      <c r="G3716" t="inlineStr">
        <is>
          <t>TD</t>
        </is>
      </c>
      <c r="H3716" t="inlineStr">
        <is>
          <t>Sector</t>
        </is>
      </c>
      <c r="I3716" t="inlineStr">
        <is>
          <t>RV</t>
        </is>
      </c>
      <c r="J3716" t="inlineStr">
        <is>
          <t>MSCI</t>
        </is>
      </c>
      <c r="K3716" t="inlineStr"/>
      <c r="L3716" t="inlineStr">
        <is>
          <t>Groupama - G Fund Avenir Europe (Mid Small Caps) - C</t>
        </is>
      </c>
      <c r="M3716" t="inlineStr">
        <is>
          <t>Groupama - G Fund Avenir Europe (Mid Small Caps) - C</t>
        </is>
      </c>
      <c r="N3716" t="b">
        <v>0</v>
      </c>
      <c r="O3716" t="n">
        <v>7.38250428</v>
      </c>
      <c r="P3716" t="n">
        <v>8.203288720982507e-07</v>
      </c>
      <c r="Q3716" t="n">
        <v>0.003035662108041248</v>
      </c>
      <c r="R3716" t="n">
        <v>0.02241078850524834</v>
      </c>
      <c r="S3716" t="n">
        <v>6.056081409272908e-06</v>
      </c>
      <c r="T3716">
        <f>O3716*Q3716</f>
        <v/>
      </c>
      <c r="U3716">
        <f>O3716*P3716</f>
        <v/>
      </c>
    </row>
    <row r="3717">
      <c r="A3717" t="inlineStr">
        <is>
          <t>202512</t>
        </is>
      </c>
      <c r="B3717" t="inlineStr">
        <is>
          <t>Ex_Integra</t>
        </is>
      </c>
      <c r="C3717" t="inlineStr">
        <is>
          <t>F3</t>
        </is>
      </c>
      <c r="D3717" t="inlineStr">
        <is>
          <t>IN-FONDO3</t>
        </is>
      </c>
      <c r="E3717" t="inlineStr">
        <is>
          <t>5277445FGVH8</t>
        </is>
      </c>
      <c r="F3717" t="inlineStr">
        <is>
          <t>IE00B8JGVH80</t>
        </is>
      </c>
      <c r="G3717" t="inlineStr">
        <is>
          <t>TD</t>
        </is>
      </c>
      <c r="H3717" t="inlineStr">
        <is>
          <t>Sector</t>
        </is>
      </c>
      <c r="I3717" t="inlineStr">
        <is>
          <t>RV</t>
        </is>
      </c>
      <c r="J3717" t="inlineStr">
        <is>
          <t>MSCI</t>
        </is>
      </c>
      <c r="K3717" t="inlineStr"/>
      <c r="L3717" t="inlineStr">
        <is>
          <t>Lazard - Japanese Strategic Equity</t>
        </is>
      </c>
      <c r="M3717" t="inlineStr">
        <is>
          <t>Lazard - Japanese Strategic Equity</t>
        </is>
      </c>
      <c r="N3717" t="b">
        <v>0</v>
      </c>
      <c r="O3717" t="n">
        <v>57.24315432</v>
      </c>
      <c r="P3717" t="n">
        <v>0.001942950123178844</v>
      </c>
      <c r="Q3717" t="n">
        <v>6.906971357607032</v>
      </c>
      <c r="R3717" t="n">
        <v>395.3768273073193</v>
      </c>
      <c r="S3717" t="n">
        <v>0.1112205937371896</v>
      </c>
      <c r="T3717">
        <f>O3717*Q3717</f>
        <v/>
      </c>
      <c r="U3717">
        <f>O3717*P3717</f>
        <v/>
      </c>
    </row>
    <row r="3718">
      <c r="A3718" t="inlineStr">
        <is>
          <t>202512</t>
        </is>
      </c>
      <c r="B3718" t="inlineStr">
        <is>
          <t>Ex_Integra</t>
        </is>
      </c>
      <c r="C3718" t="inlineStr">
        <is>
          <t>F2</t>
        </is>
      </c>
      <c r="D3718" t="inlineStr">
        <is>
          <t>IN-FONDO2</t>
        </is>
      </c>
      <c r="E3718" t="inlineStr">
        <is>
          <t>5277445FGVH8</t>
        </is>
      </c>
      <c r="F3718" t="inlineStr">
        <is>
          <t>IE00B8JGVH80</t>
        </is>
      </c>
      <c r="G3718" t="inlineStr">
        <is>
          <t>TD</t>
        </is>
      </c>
      <c r="H3718" t="inlineStr">
        <is>
          <t>Sector</t>
        </is>
      </c>
      <c r="I3718" t="inlineStr">
        <is>
          <t>RV</t>
        </is>
      </c>
      <c r="J3718" t="inlineStr">
        <is>
          <t>MSCI</t>
        </is>
      </c>
      <c r="K3718" t="inlineStr"/>
      <c r="L3718" t="inlineStr">
        <is>
          <t>Lazard - Japanese Strategic Equity</t>
        </is>
      </c>
      <c r="M3718" t="inlineStr">
        <is>
          <t>Lazard - Japanese Strategic Equity</t>
        </is>
      </c>
      <c r="N3718" t="b">
        <v>0</v>
      </c>
      <c r="O3718" t="n">
        <v>57.24315432</v>
      </c>
      <c r="P3718" t="n">
        <v>0.001132312935749504</v>
      </c>
      <c r="Q3718" t="n">
        <v>15.81253772774318</v>
      </c>
      <c r="R3718" t="n">
        <v>905.1595373400248</v>
      </c>
      <c r="S3718" t="n">
        <v>0.06481716411964111</v>
      </c>
      <c r="T3718">
        <f>O3718*Q3718</f>
        <v/>
      </c>
      <c r="U3718">
        <f>O3718*P3718</f>
        <v/>
      </c>
    </row>
    <row r="3719">
      <c r="A3719" t="inlineStr">
        <is>
          <t>202512</t>
        </is>
      </c>
      <c r="B3719" t="inlineStr">
        <is>
          <t>Ex_Integra</t>
        </is>
      </c>
      <c r="C3719" t="inlineStr">
        <is>
          <t>F2</t>
        </is>
      </c>
      <c r="D3719" t="inlineStr">
        <is>
          <t>IN-FONDO2</t>
        </is>
      </c>
      <c r="E3719" t="inlineStr">
        <is>
          <t>5277285FGVH8</t>
        </is>
      </c>
      <c r="F3719" t="inlineStr">
        <is>
          <t>US4642881829</t>
        </is>
      </c>
      <c r="G3719" t="inlineStr">
        <is>
          <t>TD</t>
        </is>
      </c>
      <c r="H3719" t="inlineStr">
        <is>
          <t>Sector</t>
        </is>
      </c>
      <c r="I3719" t="inlineStr">
        <is>
          <t>RV</t>
        </is>
      </c>
      <c r="J3719" t="inlineStr">
        <is>
          <t>MSCI</t>
        </is>
      </c>
      <c r="K3719" t="inlineStr"/>
      <c r="L3719" t="inlineStr">
        <is>
          <t>Lazard - Japanese Strategic Equity</t>
        </is>
      </c>
      <c r="M3719" t="inlineStr">
        <is>
          <t>Lazard - Japanese Strategic Equity</t>
        </is>
      </c>
      <c r="N3719" t="b">
        <v>0</v>
      </c>
      <c r="O3719" t="n">
        <v>105.37258032</v>
      </c>
      <c r="P3719" t="n">
        <v>0.001268358927032475</v>
      </c>
      <c r="Q3719" t="n">
        <v>17.71239447401115</v>
      </c>
      <c r="R3719" t="n">
        <v>1866.400709372264</v>
      </c>
      <c r="S3719" t="n">
        <v>0.1336502529133184</v>
      </c>
      <c r="T3719">
        <f>O3719*Q3719</f>
        <v/>
      </c>
      <c r="U3719">
        <f>O3719*P3719</f>
        <v/>
      </c>
    </row>
    <row r="3720">
      <c r="A3720" t="inlineStr">
        <is>
          <t>202512</t>
        </is>
      </c>
      <c r="B3720" t="inlineStr">
        <is>
          <t>Ex_Integra</t>
        </is>
      </c>
      <c r="C3720" t="inlineStr">
        <is>
          <t>F1</t>
        </is>
      </c>
      <c r="D3720" t="inlineStr">
        <is>
          <t>IN-FONDO1</t>
        </is>
      </c>
      <c r="E3720" t="inlineStr">
        <is>
          <t>5277285FGVH8</t>
        </is>
      </c>
      <c r="F3720" t="inlineStr">
        <is>
          <t>US4642881829</t>
        </is>
      </c>
      <c r="G3720" t="inlineStr">
        <is>
          <t>TD</t>
        </is>
      </c>
      <c r="H3720" t="inlineStr">
        <is>
          <t>Sector</t>
        </is>
      </c>
      <c r="I3720" t="inlineStr">
        <is>
          <t>RV</t>
        </is>
      </c>
      <c r="J3720" t="inlineStr">
        <is>
          <t>MSCI</t>
        </is>
      </c>
      <c r="K3720" t="inlineStr"/>
      <c r="L3720" t="inlineStr">
        <is>
          <t>Lazard - Japanese Strategic Equity</t>
        </is>
      </c>
      <c r="M3720" t="inlineStr">
        <is>
          <t>Lazard - Japanese Strategic Equity</t>
        </is>
      </c>
      <c r="N3720" t="b">
        <v>0</v>
      </c>
      <c r="O3720" t="n">
        <v>105.37258032</v>
      </c>
      <c r="P3720" t="n">
        <v>1.572680741948674e-10</v>
      </c>
      <c r="Q3720" t="n">
        <v>5.81977240928805e-07</v>
      </c>
      <c r="R3720" t="n">
        <v>6.132444356418249e-05</v>
      </c>
      <c r="S3720" t="n">
        <v>1.657174277987038e-08</v>
      </c>
      <c r="T3720">
        <f>O3720*Q3720</f>
        <v/>
      </c>
      <c r="U3720">
        <f>O3720*P3720</f>
        <v/>
      </c>
    </row>
    <row r="3721">
      <c r="A3721" t="inlineStr">
        <is>
          <t>202512</t>
        </is>
      </c>
      <c r="B3721" t="inlineStr">
        <is>
          <t>Ex_Integra</t>
        </is>
      </c>
      <c r="C3721" t="inlineStr">
        <is>
          <t>F3</t>
        </is>
      </c>
      <c r="D3721" t="inlineStr">
        <is>
          <t>IN-FONDO3</t>
        </is>
      </c>
      <c r="E3721" t="inlineStr">
        <is>
          <t>5277285FGVH8</t>
        </is>
      </c>
      <c r="F3721" t="inlineStr">
        <is>
          <t>US4642881829</t>
        </is>
      </c>
      <c r="G3721" t="inlineStr">
        <is>
          <t>TD</t>
        </is>
      </c>
      <c r="H3721" t="inlineStr">
        <is>
          <t>Sector</t>
        </is>
      </c>
      <c r="I3721" t="inlineStr">
        <is>
          <t>RV</t>
        </is>
      </c>
      <c r="J3721" t="inlineStr">
        <is>
          <t>MSCI</t>
        </is>
      </c>
      <c r="K3721" t="inlineStr"/>
      <c r="L3721" t="inlineStr">
        <is>
          <t>Lazard - Japanese Strategic Equity</t>
        </is>
      </c>
      <c r="M3721" t="inlineStr">
        <is>
          <t>Lazard - Japanese Strategic Equity</t>
        </is>
      </c>
      <c r="N3721" t="b">
        <v>0</v>
      </c>
      <c r="O3721" t="n">
        <v>105.37258032</v>
      </c>
      <c r="P3721" t="n">
        <v>0.00298960976957203</v>
      </c>
      <c r="Q3721" t="n">
        <v>10.62772986425008</v>
      </c>
      <c r="R3721" t="n">
        <v>1119.871318739954</v>
      </c>
      <c r="S3721" t="n">
        <v>0.3150228955696854</v>
      </c>
      <c r="T3721">
        <f>O3721*Q3721</f>
        <v/>
      </c>
      <c r="U3721">
        <f>O3721*P3721</f>
        <v/>
      </c>
    </row>
    <row r="3722">
      <c r="A3722" t="inlineStr">
        <is>
          <t>202512</t>
        </is>
      </c>
      <c r="B3722" t="inlineStr">
        <is>
          <t>Ex_Integra</t>
        </is>
      </c>
      <c r="C3722" t="inlineStr">
        <is>
          <t>F3</t>
        </is>
      </c>
      <c r="D3722" t="inlineStr">
        <is>
          <t>IN-FONDO3</t>
        </is>
      </c>
      <c r="E3722" t="inlineStr">
        <is>
          <t>5270132F56110</t>
        </is>
      </c>
      <c r="F3722" t="inlineStr">
        <is>
          <t>LU0248056110</t>
        </is>
      </c>
      <c r="G3722" t="inlineStr">
        <is>
          <t>TD</t>
        </is>
      </c>
      <c r="H3722" t="inlineStr">
        <is>
          <t>Sector</t>
        </is>
      </c>
      <c r="I3722" t="inlineStr">
        <is>
          <t>RV</t>
        </is>
      </c>
      <c r="J3722" t="inlineStr">
        <is>
          <t>MSCI</t>
        </is>
      </c>
      <c r="K3722" t="inlineStr"/>
      <c r="L3722" t="inlineStr">
        <is>
          <t>JP Morgan - Japan Equity Fund - I</t>
        </is>
      </c>
      <c r="M3722" t="inlineStr">
        <is>
          <t>JP Morgan - Japan Equity Fund - I</t>
        </is>
      </c>
      <c r="N3722" t="b">
        <v>0</v>
      </c>
      <c r="O3722" t="n">
        <v>22.73810773</v>
      </c>
      <c r="P3722" t="n">
        <v>0.007070360508050889</v>
      </c>
      <c r="Q3722" t="n">
        <v>25.13434438407777</v>
      </c>
      <c r="R3722" t="n">
        <v>571.5074303280808</v>
      </c>
      <c r="S3722" t="n">
        <v>0.1607666189219986</v>
      </c>
      <c r="T3722">
        <f>O3722*Q3722</f>
        <v/>
      </c>
      <c r="U3722">
        <f>O3722*P3722</f>
        <v/>
      </c>
    </row>
    <row r="3723">
      <c r="A3723" t="inlineStr">
        <is>
          <t>202512</t>
        </is>
      </c>
      <c r="B3723" t="inlineStr">
        <is>
          <t>Ex_Integra</t>
        </is>
      </c>
      <c r="C3723" t="inlineStr">
        <is>
          <t>F1</t>
        </is>
      </c>
      <c r="D3723" t="inlineStr">
        <is>
          <t>IN-FONDO1</t>
        </is>
      </c>
      <c r="E3723" t="inlineStr">
        <is>
          <t>5270132F56110</t>
        </is>
      </c>
      <c r="F3723" t="inlineStr">
        <is>
          <t>LU0248056110</t>
        </is>
      </c>
      <c r="G3723" t="inlineStr">
        <is>
          <t>TD</t>
        </is>
      </c>
      <c r="H3723" t="inlineStr">
        <is>
          <t>Sector</t>
        </is>
      </c>
      <c r="I3723" t="inlineStr">
        <is>
          <t>RV</t>
        </is>
      </c>
      <c r="J3723" t="inlineStr">
        <is>
          <t>MSCI</t>
        </is>
      </c>
      <c r="K3723" t="inlineStr"/>
      <c r="L3723" t="inlineStr">
        <is>
          <t>JP Morgan - Japan Equity Fund - I</t>
        </is>
      </c>
      <c r="M3723" t="inlineStr">
        <is>
          <t>JP Morgan - Japan Equity Fund - I</t>
        </is>
      </c>
      <c r="N3723" t="b">
        <v>0</v>
      </c>
      <c r="O3723" t="n">
        <v>22.73810773</v>
      </c>
      <c r="P3723" t="n">
        <v>0.0001355171444119657</v>
      </c>
      <c r="Q3723" t="n">
        <v>0.5014869941479845</v>
      </c>
      <c r="R3723" t="n">
        <v>11.40286529813075</v>
      </c>
      <c r="S3723" t="n">
        <v>0.003081403428901244</v>
      </c>
      <c r="T3723">
        <f>O3723*Q3723</f>
        <v/>
      </c>
      <c r="U3723">
        <f>O3723*P3723</f>
        <v/>
      </c>
    </row>
    <row r="3724">
      <c r="A3724" t="inlineStr">
        <is>
          <t>202512</t>
        </is>
      </c>
      <c r="B3724" t="inlineStr">
        <is>
          <t>Ex_Integra</t>
        </is>
      </c>
      <c r="C3724" t="inlineStr">
        <is>
          <t>F2</t>
        </is>
      </c>
      <c r="D3724" t="inlineStr">
        <is>
          <t>IN-FONDO2</t>
        </is>
      </c>
      <c r="E3724" t="inlineStr">
        <is>
          <t>5270132F56110</t>
        </is>
      </c>
      <c r="F3724" t="inlineStr">
        <is>
          <t>LU0248056110</t>
        </is>
      </c>
      <c r="G3724" t="inlineStr">
        <is>
          <t>TD</t>
        </is>
      </c>
      <c r="H3724" t="inlineStr">
        <is>
          <t>Sector</t>
        </is>
      </c>
      <c r="I3724" t="inlineStr">
        <is>
          <t>RV</t>
        </is>
      </c>
      <c r="J3724" t="inlineStr">
        <is>
          <t>MSCI</t>
        </is>
      </c>
      <c r="K3724" t="inlineStr"/>
      <c r="L3724" t="inlineStr">
        <is>
          <t>JP Morgan - Japan Equity Fund - I</t>
        </is>
      </c>
      <c r="M3724" t="inlineStr">
        <is>
          <t>JP Morgan - Japan Equity Fund - I</t>
        </is>
      </c>
      <c r="N3724" t="b">
        <v>0</v>
      </c>
      <c r="O3724" t="n">
        <v>22.73810773</v>
      </c>
      <c r="P3724" t="n">
        <v>0.002306489657941415</v>
      </c>
      <c r="Q3724" t="n">
        <v>32.20969537957877</v>
      </c>
      <c r="R3724" t="n">
        <v>732.3875234913453</v>
      </c>
      <c r="S3724" t="n">
        <v>0.05244521032040275</v>
      </c>
      <c r="T3724">
        <f>O3724*Q3724</f>
        <v/>
      </c>
      <c r="U3724">
        <f>O3724*P3724</f>
        <v/>
      </c>
    </row>
    <row r="3725">
      <c r="A3725" t="inlineStr">
        <is>
          <t>202512</t>
        </is>
      </c>
      <c r="B3725" t="inlineStr">
        <is>
          <t>Ex_Integra</t>
        </is>
      </c>
      <c r="C3725" t="inlineStr">
        <is>
          <t>F2</t>
        </is>
      </c>
      <c r="D3725" t="inlineStr">
        <is>
          <t>IN-FONDO2</t>
        </is>
      </c>
      <c r="E3725" t="inlineStr">
        <is>
          <t>5275552EQ217</t>
        </is>
      </c>
      <c r="F3725" t="inlineStr">
        <is>
          <t>US46641Q2176</t>
        </is>
      </c>
      <c r="G3725" t="inlineStr">
        <is>
          <t>TD</t>
        </is>
      </c>
      <c r="H3725" t="inlineStr">
        <is>
          <t>Sector</t>
        </is>
      </c>
      <c r="I3725" t="inlineStr">
        <is>
          <t>RV</t>
        </is>
      </c>
      <c r="J3725" t="inlineStr">
        <is>
          <t>MSCI</t>
        </is>
      </c>
      <c r="K3725" t="inlineStr"/>
      <c r="L3725" t="inlineStr">
        <is>
          <t>JP Morgan - Japan Equity ETF</t>
        </is>
      </c>
      <c r="M3725" t="inlineStr">
        <is>
          <t>JP Morgan - Japan Equity ETF</t>
        </is>
      </c>
      <c r="N3725" t="b">
        <v>0</v>
      </c>
      <c r="O3725" t="n">
        <v>50.17704943</v>
      </c>
      <c r="P3725" t="n">
        <v>0.004737455309227591</v>
      </c>
      <c r="Q3725" t="n">
        <v>66.15767465473054</v>
      </c>
      <c r="R3725" t="n">
        <v>3319.596911324272</v>
      </c>
      <c r="S3725" t="n">
        <v>0.2377115292235288</v>
      </c>
      <c r="T3725">
        <f>O3725*Q3725</f>
        <v/>
      </c>
      <c r="U3725">
        <f>O3725*P3725</f>
        <v/>
      </c>
    </row>
    <row r="3726">
      <c r="A3726" t="inlineStr">
        <is>
          <t>202512</t>
        </is>
      </c>
      <c r="B3726" t="inlineStr">
        <is>
          <t>Ex_Integra</t>
        </is>
      </c>
      <c r="C3726" t="inlineStr">
        <is>
          <t>F1</t>
        </is>
      </c>
      <c r="D3726" t="inlineStr">
        <is>
          <t>IN-FONDO1</t>
        </is>
      </c>
      <c r="E3726" t="inlineStr">
        <is>
          <t>5275552EQ217</t>
        </is>
      </c>
      <c r="F3726" t="inlineStr">
        <is>
          <t>US46641Q2176</t>
        </is>
      </c>
      <c r="G3726" t="inlineStr">
        <is>
          <t>TD</t>
        </is>
      </c>
      <c r="H3726" t="inlineStr">
        <is>
          <t>Sector</t>
        </is>
      </c>
      <c r="I3726" t="inlineStr">
        <is>
          <t>RV</t>
        </is>
      </c>
      <c r="J3726" t="inlineStr">
        <is>
          <t>MSCI</t>
        </is>
      </c>
      <c r="K3726" t="inlineStr"/>
      <c r="L3726" t="inlineStr">
        <is>
          <t>JP Morgan - Japan Equity ETF</t>
        </is>
      </c>
      <c r="M3726" t="inlineStr">
        <is>
          <t>JP Morgan - Japan Equity ETF</t>
        </is>
      </c>
      <c r="N3726" t="b">
        <v>0</v>
      </c>
      <c r="O3726" t="n">
        <v>50.17704943</v>
      </c>
      <c r="P3726" t="n">
        <v>5.147370417763304e-07</v>
      </c>
      <c r="Q3726" t="n">
        <v>0.00190480645808417</v>
      </c>
      <c r="R3726" t="n">
        <v>0.09557756780187263</v>
      </c>
      <c r="S3726" t="n">
        <v>2.58279859886629e-05</v>
      </c>
      <c r="T3726">
        <f>O3726*Q3726</f>
        <v/>
      </c>
      <c r="U3726">
        <f>O3726*P3726</f>
        <v/>
      </c>
    </row>
    <row r="3727">
      <c r="A3727" t="inlineStr">
        <is>
          <t>202512</t>
        </is>
      </c>
      <c r="B3727" t="inlineStr">
        <is>
          <t>Ex_Integra</t>
        </is>
      </c>
      <c r="C3727" t="inlineStr">
        <is>
          <t>F3</t>
        </is>
      </c>
      <c r="D3727" t="inlineStr">
        <is>
          <t>IN-FONDO3</t>
        </is>
      </c>
      <c r="E3727" t="inlineStr">
        <is>
          <t>5275552EQ217</t>
        </is>
      </c>
      <c r="F3727" t="inlineStr">
        <is>
          <t>US46641Q2176</t>
        </is>
      </c>
      <c r="G3727" t="inlineStr">
        <is>
          <t>TD</t>
        </is>
      </c>
      <c r="H3727" t="inlineStr">
        <is>
          <t>Sector</t>
        </is>
      </c>
      <c r="I3727" t="inlineStr">
        <is>
          <t>RV</t>
        </is>
      </c>
      <c r="J3727" t="inlineStr">
        <is>
          <t>MSCI</t>
        </is>
      </c>
      <c r="K3727" t="inlineStr"/>
      <c r="L3727" t="inlineStr">
        <is>
          <t>JP Morgan - Japan Equity ETF</t>
        </is>
      </c>
      <c r="M3727" t="inlineStr">
        <is>
          <t>JP Morgan - Japan Equity ETF</t>
        </is>
      </c>
      <c r="N3727" t="b">
        <v>0</v>
      </c>
      <c r="O3727" t="n">
        <v>50.17704943</v>
      </c>
      <c r="P3727" t="n">
        <v>0.003942879809734066</v>
      </c>
      <c r="Q3727" t="n">
        <v>14.01649871884719</v>
      </c>
      <c r="R3727" t="n">
        <v>703.306549051127</v>
      </c>
      <c r="S3727" t="n">
        <v>0.1978420751095752</v>
      </c>
      <c r="T3727">
        <f>O3727*Q3727</f>
        <v/>
      </c>
      <c r="U3727">
        <f>O3727*P3727</f>
        <v/>
      </c>
    </row>
    <row r="3728">
      <c r="A3728" t="inlineStr">
        <is>
          <t>202512</t>
        </is>
      </c>
      <c r="B3728" t="inlineStr">
        <is>
          <t>Ex_Integra</t>
        </is>
      </c>
      <c r="C3728" t="inlineStr">
        <is>
          <t>F2</t>
        </is>
      </c>
      <c r="D3728" t="inlineStr">
        <is>
          <t>IN-FONDO2</t>
        </is>
      </c>
      <c r="E3728" t="inlineStr">
        <is>
          <t>52COMG5JAPGR</t>
        </is>
      </c>
      <c r="F3728" t="inlineStr">
        <is>
          <t>IE00BQ1YBP44</t>
        </is>
      </c>
      <c r="G3728" t="inlineStr">
        <is>
          <t>TD</t>
        </is>
      </c>
      <c r="H3728" t="inlineStr">
        <is>
          <t>Sector</t>
        </is>
      </c>
      <c r="I3728" t="inlineStr">
        <is>
          <t>RV</t>
        </is>
      </c>
      <c r="J3728" t="inlineStr">
        <is>
          <t>MSCI</t>
        </is>
      </c>
      <c r="K3728" t="inlineStr"/>
      <c r="L3728" t="inlineStr">
        <is>
          <t>Comgest - Japan Growth</t>
        </is>
      </c>
      <c r="M3728" t="inlineStr">
        <is>
          <t>Comgest - Japan Growth</t>
        </is>
      </c>
      <c r="N3728" t="b">
        <v>0</v>
      </c>
      <c r="O3728" t="n">
        <v>13.06589141</v>
      </c>
      <c r="P3728" t="n">
        <v>7.61359343727441e-05</v>
      </c>
      <c r="Q3728" t="n">
        <v>1.063224040542382</v>
      </c>
      <c r="R3728" t="n">
        <v>13.8919698582282</v>
      </c>
      <c r="S3728" t="n">
        <v>0.0009947838509131608</v>
      </c>
      <c r="T3728">
        <f>O3728*Q3728</f>
        <v/>
      </c>
      <c r="U3728">
        <f>O3728*P3728</f>
        <v/>
      </c>
    </row>
    <row r="3729">
      <c r="A3729" t="inlineStr">
        <is>
          <t>202512</t>
        </is>
      </c>
      <c r="B3729" t="inlineStr">
        <is>
          <t>Ex_Integra</t>
        </is>
      </c>
      <c r="C3729" t="inlineStr">
        <is>
          <t>F2</t>
        </is>
      </c>
      <c r="D3729" t="inlineStr">
        <is>
          <t>IN-FONDO2</t>
        </is>
      </c>
      <c r="E3729" t="inlineStr">
        <is>
          <t>5270465F0075</t>
        </is>
      </c>
      <c r="F3729" t="inlineStr">
        <is>
          <t>LU0102000758</t>
        </is>
      </c>
      <c r="G3729" t="inlineStr">
        <is>
          <t>TD</t>
        </is>
      </c>
      <c r="H3729" t="inlineStr">
        <is>
          <t>Sector</t>
        </is>
      </c>
      <c r="I3729" t="inlineStr">
        <is>
          <t>RV</t>
        </is>
      </c>
      <c r="J3729" t="inlineStr">
        <is>
          <t>MSCI</t>
        </is>
      </c>
      <c r="K3729" t="inlineStr"/>
      <c r="L3729" t="inlineStr">
        <is>
          <t>BNP Paribas - Japan Small Caps</t>
        </is>
      </c>
      <c r="M3729" t="inlineStr">
        <is>
          <t>BNP Paribas - Japan Small Caps</t>
        </is>
      </c>
      <c r="N3729" t="b">
        <v>0</v>
      </c>
      <c r="O3729" t="n">
        <v>121.3874163</v>
      </c>
      <c r="P3729" t="n">
        <v>0.003435661728141909</v>
      </c>
      <c r="Q3729" t="n">
        <v>47.9783715091511</v>
      </c>
      <c r="R3729" t="n">
        <v>5823.970555777384</v>
      </c>
      <c r="S3729" t="n">
        <v>0.4170461004599393</v>
      </c>
      <c r="T3729">
        <f>O3729*Q3729</f>
        <v/>
      </c>
      <c r="U3729">
        <f>O3729*P3729</f>
        <v/>
      </c>
    </row>
    <row r="3730">
      <c r="A3730" t="inlineStr">
        <is>
          <t>202512</t>
        </is>
      </c>
      <c r="B3730" t="inlineStr">
        <is>
          <t>Ex_Integra</t>
        </is>
      </c>
      <c r="C3730" t="inlineStr">
        <is>
          <t>F1</t>
        </is>
      </c>
      <c r="D3730" t="inlineStr">
        <is>
          <t>IN-FONDO1</t>
        </is>
      </c>
      <c r="E3730" t="inlineStr">
        <is>
          <t>5270465F0075</t>
        </is>
      </c>
      <c r="F3730" t="inlineStr">
        <is>
          <t>LU0102000758</t>
        </is>
      </c>
      <c r="G3730" t="inlineStr">
        <is>
          <t>TD</t>
        </is>
      </c>
      <c r="H3730" t="inlineStr">
        <is>
          <t>Sector</t>
        </is>
      </c>
      <c r="I3730" t="inlineStr">
        <is>
          <t>RV</t>
        </is>
      </c>
      <c r="J3730" t="inlineStr">
        <is>
          <t>MSCI</t>
        </is>
      </c>
      <c r="K3730" t="inlineStr"/>
      <c r="L3730" t="inlineStr">
        <is>
          <t>BNP Paribas - Japan Small Caps</t>
        </is>
      </c>
      <c r="M3730" t="inlineStr">
        <is>
          <t>BNP Paribas - Japan Small Caps</t>
        </is>
      </c>
      <c r="N3730" t="b">
        <v>0</v>
      </c>
      <c r="O3730" t="n">
        <v>121.3874163</v>
      </c>
      <c r="P3730" t="n">
        <v>0.0002963977299832773</v>
      </c>
      <c r="Q3730" t="n">
        <v>1.096832488070604</v>
      </c>
      <c r="R3730" t="n">
        <v>133.1416618407912</v>
      </c>
      <c r="S3730" t="n">
        <v>0.03597895463985508</v>
      </c>
      <c r="T3730">
        <f>O3730*Q3730</f>
        <v/>
      </c>
      <c r="U3730">
        <f>O3730*P3730</f>
        <v/>
      </c>
    </row>
    <row r="3731">
      <c r="A3731" t="inlineStr">
        <is>
          <t>202512</t>
        </is>
      </c>
      <c r="B3731" t="inlineStr">
        <is>
          <t>Ex_Integra</t>
        </is>
      </c>
      <c r="C3731" t="inlineStr">
        <is>
          <t>F3</t>
        </is>
      </c>
      <c r="D3731" t="inlineStr">
        <is>
          <t>IN-FONDO3</t>
        </is>
      </c>
      <c r="E3731" t="inlineStr">
        <is>
          <t>5270465F0075</t>
        </is>
      </c>
      <c r="F3731" t="inlineStr">
        <is>
          <t>LU0102000758</t>
        </is>
      </c>
      <c r="G3731" t="inlineStr">
        <is>
          <t>TD</t>
        </is>
      </c>
      <c r="H3731" t="inlineStr">
        <is>
          <t>Sector</t>
        </is>
      </c>
      <c r="I3731" t="inlineStr">
        <is>
          <t>RV</t>
        </is>
      </c>
      <c r="J3731" t="inlineStr">
        <is>
          <t>MSCI</t>
        </is>
      </c>
      <c r="K3731" t="inlineStr"/>
      <c r="L3731" t="inlineStr">
        <is>
          <t>BNP Paribas - Japan Small Caps</t>
        </is>
      </c>
      <c r="M3731" t="inlineStr">
        <is>
          <t>BNP Paribas - Japan Small Caps</t>
        </is>
      </c>
      <c r="N3731" t="b">
        <v>0</v>
      </c>
      <c r="O3731" t="n">
        <v>121.3874163</v>
      </c>
      <c r="P3731" t="n">
        <v>0.00962214678845804</v>
      </c>
      <c r="Q3731" t="n">
        <v>34.20566049211583</v>
      </c>
      <c r="R3731" t="n">
        <v>4152.136749972928</v>
      </c>
      <c r="S3731" t="n">
        <v>1.168007537910264</v>
      </c>
      <c r="T3731">
        <f>O3731*Q3731</f>
        <v/>
      </c>
      <c r="U3731">
        <f>O3731*P3731</f>
        <v/>
      </c>
    </row>
    <row r="3732">
      <c r="A3732" t="inlineStr">
        <is>
          <t>202512</t>
        </is>
      </c>
      <c r="B3732" t="inlineStr">
        <is>
          <t>Ex_Integra</t>
        </is>
      </c>
      <c r="C3732" t="inlineStr">
        <is>
          <t>F2</t>
        </is>
      </c>
      <c r="D3732" t="inlineStr">
        <is>
          <t>IN-FONDO2</t>
        </is>
      </c>
      <c r="E3732" t="inlineStr">
        <is>
          <t>5273932EA854</t>
        </is>
      </c>
      <c r="F3732" t="inlineStr">
        <is>
          <t>US78464A8541</t>
        </is>
      </c>
      <c r="G3732" t="inlineStr">
        <is>
          <t>TD</t>
        </is>
      </c>
      <c r="H3732" t="inlineStr">
        <is>
          <t>Sector</t>
        </is>
      </c>
      <c r="I3732" t="inlineStr">
        <is>
          <t>RV</t>
        </is>
      </c>
      <c r="J3732" t="inlineStr">
        <is>
          <t>MSCI</t>
        </is>
      </c>
      <c r="K3732" t="inlineStr"/>
      <c r="L3732" t="inlineStr">
        <is>
          <t>SSGA Funds Management, Inc.</t>
        </is>
      </c>
      <c r="M3732" t="inlineStr">
        <is>
          <t>SSGA Funds Management, Inc.</t>
        </is>
      </c>
      <c r="N3732" t="b">
        <v>0</v>
      </c>
      <c r="O3732" t="n">
        <v>22.71949598</v>
      </c>
      <c r="P3732" t="n">
        <v>8.026288399155705e-06</v>
      </c>
      <c r="Q3732" t="n">
        <v>0.1120856117760311</v>
      </c>
      <c r="R3732" t="n">
        <v>2.546528606161379</v>
      </c>
      <c r="S3732" t="n">
        <v>0.0001823532270189387</v>
      </c>
      <c r="T3732">
        <f>O3732*Q3732</f>
        <v/>
      </c>
      <c r="U3732">
        <f>O3732*P3732</f>
        <v/>
      </c>
    </row>
    <row r="3733">
      <c r="A3733" t="inlineStr">
        <is>
          <t>202512</t>
        </is>
      </c>
      <c r="B3733" t="inlineStr">
        <is>
          <t>Ex_Integra</t>
        </is>
      </c>
      <c r="C3733" t="inlineStr">
        <is>
          <t>F1</t>
        </is>
      </c>
      <c r="D3733" t="inlineStr">
        <is>
          <t>IN-FONDO1</t>
        </is>
      </c>
      <c r="E3733" t="inlineStr">
        <is>
          <t>5273932EA854</t>
        </is>
      </c>
      <c r="F3733" t="inlineStr">
        <is>
          <t>US78464A8541</t>
        </is>
      </c>
      <c r="G3733" t="inlineStr">
        <is>
          <t>TD</t>
        </is>
      </c>
      <c r="H3733" t="inlineStr">
        <is>
          <t>Sector</t>
        </is>
      </c>
      <c r="I3733" t="inlineStr">
        <is>
          <t>RV</t>
        </is>
      </c>
      <c r="J3733" t="inlineStr">
        <is>
          <t>MSCI</t>
        </is>
      </c>
      <c r="K3733" t="inlineStr"/>
      <c r="L3733" t="inlineStr">
        <is>
          <t>SSGA Funds Management, Inc.</t>
        </is>
      </c>
      <c r="M3733" t="inlineStr">
        <is>
          <t>SSGA Funds Management, Inc.</t>
        </is>
      </c>
      <c r="N3733" t="b">
        <v>0</v>
      </c>
      <c r="O3733" t="n">
        <v>22.71949598</v>
      </c>
      <c r="P3733" t="n">
        <v>2.512240085269333e-05</v>
      </c>
      <c r="Q3733" t="n">
        <v>0.09296651980135384</v>
      </c>
      <c r="R3733" t="n">
        <v>2.112152472901449</v>
      </c>
      <c r="S3733" t="n">
        <v>0.0005707682851807148</v>
      </c>
      <c r="T3733">
        <f>O3733*Q3733</f>
        <v/>
      </c>
      <c r="U3733">
        <f>O3733*P3733</f>
        <v/>
      </c>
    </row>
    <row r="3734">
      <c r="A3734" t="inlineStr">
        <is>
          <t>202512</t>
        </is>
      </c>
      <c r="B3734" t="inlineStr">
        <is>
          <t>Ex_Integra</t>
        </is>
      </c>
      <c r="C3734" t="inlineStr">
        <is>
          <t>F2</t>
        </is>
      </c>
      <c r="D3734" t="inlineStr">
        <is>
          <t>IN-FONDO2</t>
        </is>
      </c>
      <c r="E3734" t="inlineStr">
        <is>
          <t>5270172E8413</t>
        </is>
      </c>
      <c r="F3734" t="inlineStr">
        <is>
          <t>US9229083632</t>
        </is>
      </c>
      <c r="G3734" t="inlineStr">
        <is>
          <t>TD</t>
        </is>
      </c>
      <c r="H3734" t="inlineStr">
        <is>
          <t>Sector</t>
        </is>
      </c>
      <c r="I3734" t="inlineStr">
        <is>
          <t>RV</t>
        </is>
      </c>
      <c r="J3734" t="inlineStr">
        <is>
          <t>MSCI</t>
        </is>
      </c>
      <c r="K3734" t="inlineStr"/>
      <c r="L3734" t="inlineStr">
        <is>
          <t>Vanguard - S&amp;P 500 ETF</t>
        </is>
      </c>
      <c r="M3734" t="inlineStr">
        <is>
          <t>Vanguard - S&amp;P 500 ETF</t>
        </is>
      </c>
      <c r="N3734" t="b">
        <v>0</v>
      </c>
      <c r="O3734" t="n">
        <v>22.76817287</v>
      </c>
      <c r="P3734" t="n">
        <v>9.107816979316721e-18</v>
      </c>
      <c r="Q3734" t="n">
        <v>1.271889555050406e-13</v>
      </c>
      <c r="R3734" t="n">
        <v>2.895860126093502e-12</v>
      </c>
      <c r="S3734" t="n">
        <v>2.073683514534043e-16</v>
      </c>
      <c r="T3734">
        <f>O3734*Q3734</f>
        <v/>
      </c>
      <c r="U3734">
        <f>O3734*P3734</f>
        <v/>
      </c>
    </row>
    <row r="3735">
      <c r="A3735" t="inlineStr">
        <is>
          <t>202512</t>
        </is>
      </c>
      <c r="B3735" t="inlineStr">
        <is>
          <t>Ex_Integra</t>
        </is>
      </c>
      <c r="C3735" t="inlineStr">
        <is>
          <t>F1</t>
        </is>
      </c>
      <c r="D3735" t="inlineStr">
        <is>
          <t>IN-FONDO1</t>
        </is>
      </c>
      <c r="E3735" t="inlineStr">
        <is>
          <t>5270462USMCP</t>
        </is>
      </c>
      <c r="F3735" t="inlineStr">
        <is>
          <t>LU0823411292</t>
        </is>
      </c>
      <c r="G3735" t="inlineStr">
        <is>
          <t>TD</t>
        </is>
      </c>
      <c r="H3735" t="inlineStr">
        <is>
          <t>Sector</t>
        </is>
      </c>
      <c r="I3735" t="inlineStr">
        <is>
          <t>RV</t>
        </is>
      </c>
      <c r="J3735" t="inlineStr">
        <is>
          <t>MSCI</t>
        </is>
      </c>
      <c r="K3735" t="inlineStr"/>
      <c r="L3735" t="inlineStr">
        <is>
          <t>Parvest - USA Small Cap</t>
        </is>
      </c>
      <c r="M3735" t="inlineStr">
        <is>
          <t>Parvest - USA Small Cap</t>
        </is>
      </c>
      <c r="N3735" t="b">
        <v>0</v>
      </c>
      <c r="O3735" t="n">
        <v>31.34523439</v>
      </c>
      <c r="P3735" t="n">
        <v>1.406256250833651e-05</v>
      </c>
      <c r="Q3735" t="n">
        <v>0.05203911455576046</v>
      </c>
      <c r="R3735" t="n">
        <v>1.631178243198372</v>
      </c>
      <c r="S3735" t="n">
        <v>0.0004407943179478342</v>
      </c>
      <c r="T3735">
        <f>O3735*Q3735</f>
        <v/>
      </c>
      <c r="U3735">
        <f>O3735*P3735</f>
        <v/>
      </c>
    </row>
    <row r="3736">
      <c r="A3736" t="inlineStr">
        <is>
          <t>202512</t>
        </is>
      </c>
      <c r="B3736" t="inlineStr">
        <is>
          <t>Ex_Integra</t>
        </is>
      </c>
      <c r="C3736" t="inlineStr">
        <is>
          <t>F3</t>
        </is>
      </c>
      <c r="D3736" t="inlineStr">
        <is>
          <t>IN-FONDO3</t>
        </is>
      </c>
      <c r="E3736" t="inlineStr">
        <is>
          <t>5270462USMCP</t>
        </is>
      </c>
      <c r="F3736" t="inlineStr">
        <is>
          <t>LU0823411292</t>
        </is>
      </c>
      <c r="G3736" t="inlineStr">
        <is>
          <t>TD</t>
        </is>
      </c>
      <c r="H3736" t="inlineStr">
        <is>
          <t>Sector</t>
        </is>
      </c>
      <c r="I3736" t="inlineStr">
        <is>
          <t>RV</t>
        </is>
      </c>
      <c r="J3736" t="inlineStr">
        <is>
          <t>MSCI</t>
        </is>
      </c>
      <c r="K3736" t="inlineStr"/>
      <c r="L3736" t="inlineStr">
        <is>
          <t>Parvest - USA Small Cap</t>
        </is>
      </c>
      <c r="M3736" t="inlineStr">
        <is>
          <t>Parvest - USA Small Cap</t>
        </is>
      </c>
      <c r="N3736" t="b">
        <v>0</v>
      </c>
      <c r="O3736" t="n">
        <v>31.34523439</v>
      </c>
      <c r="P3736" t="n">
        <v>2.307411801503535e-05</v>
      </c>
      <c r="Q3736" t="n">
        <v>0.0820259204447029</v>
      </c>
      <c r="R3736" t="n">
        <v>2.571121702394706</v>
      </c>
      <c r="S3736" t="n">
        <v>0.0007232636375238046</v>
      </c>
      <c r="T3736">
        <f>O3736*Q3736</f>
        <v/>
      </c>
      <c r="U3736">
        <f>O3736*P3736</f>
        <v/>
      </c>
    </row>
    <row r="3737">
      <c r="A3737" t="inlineStr">
        <is>
          <t>202512</t>
        </is>
      </c>
      <c r="B3737" t="inlineStr">
        <is>
          <t>Ex_Integra</t>
        </is>
      </c>
      <c r="C3737" t="inlineStr">
        <is>
          <t>F2</t>
        </is>
      </c>
      <c r="D3737" t="inlineStr">
        <is>
          <t>IN-FONDO2</t>
        </is>
      </c>
      <c r="E3737" t="inlineStr">
        <is>
          <t>5270462USMCP</t>
        </is>
      </c>
      <c r="F3737" t="inlineStr">
        <is>
          <t>LU0823411292</t>
        </is>
      </c>
      <c r="G3737" t="inlineStr">
        <is>
          <t>TD</t>
        </is>
      </c>
      <c r="H3737" t="inlineStr">
        <is>
          <t>Sector</t>
        </is>
      </c>
      <c r="I3737" t="inlineStr">
        <is>
          <t>RV</t>
        </is>
      </c>
      <c r="J3737" t="inlineStr">
        <is>
          <t>MSCI</t>
        </is>
      </c>
      <c r="K3737" t="inlineStr"/>
      <c r="L3737" t="inlineStr">
        <is>
          <t>Parvest - USA Small Cap</t>
        </is>
      </c>
      <c r="M3737" t="inlineStr">
        <is>
          <t>Parvest - USA Small Cap</t>
        </is>
      </c>
      <c r="N3737" t="b">
        <v>0</v>
      </c>
      <c r="O3737" t="n">
        <v>31.34523439</v>
      </c>
      <c r="P3737" t="n">
        <v>7.388464505744512e-08</v>
      </c>
      <c r="Q3737" t="n">
        <v>0.001031785207592314</v>
      </c>
      <c r="R3737" t="n">
        <v>0.03234154917211588</v>
      </c>
      <c r="S3737" t="n">
        <v>2.315931517147573e-06</v>
      </c>
      <c r="T3737">
        <f>O3737*Q3737</f>
        <v/>
      </c>
      <c r="U3737">
        <f>O3737*P3737</f>
        <v/>
      </c>
    </row>
    <row r="3738">
      <c r="A3738" t="inlineStr">
        <is>
          <t>202512</t>
        </is>
      </c>
      <c r="B3738" t="inlineStr">
        <is>
          <t>Ex_Integra</t>
        </is>
      </c>
      <c r="C3738" t="inlineStr">
        <is>
          <t>F1</t>
        </is>
      </c>
      <c r="D3738" t="inlineStr">
        <is>
          <t>IN-FONDO1</t>
        </is>
      </c>
      <c r="E3738" t="inlineStr">
        <is>
          <t>5271112E7200</t>
        </is>
      </c>
      <c r="F3738" t="inlineStr">
        <is>
          <t>US4642872000</t>
        </is>
      </c>
      <c r="G3738" t="inlineStr">
        <is>
          <t>TD</t>
        </is>
      </c>
      <c r="H3738" t="inlineStr">
        <is>
          <t>Sector</t>
        </is>
      </c>
      <c r="I3738" t="inlineStr">
        <is>
          <t>RV</t>
        </is>
      </c>
      <c r="J3738" t="inlineStr">
        <is>
          <t>MSCI</t>
        </is>
      </c>
      <c r="K3738" t="inlineStr"/>
      <c r="L3738" t="inlineStr">
        <is>
          <t>BlackRock - iShares Core S&amp;P 500</t>
        </is>
      </c>
      <c r="M3738" t="inlineStr">
        <is>
          <t>BlackRock - iShares Core S&amp;P 500</t>
        </is>
      </c>
      <c r="N3738" t="b">
        <v>0</v>
      </c>
      <c r="O3738" t="n">
        <v>22.7060968</v>
      </c>
      <c r="P3738" t="n">
        <v>0.0004992543593102163</v>
      </c>
      <c r="Q3738" t="n">
        <v>1.847512128831807</v>
      </c>
      <c r="R3738" t="n">
        <v>41.94978923642908</v>
      </c>
      <c r="S3738" t="n">
        <v>0.01133611781031975</v>
      </c>
      <c r="T3738">
        <f>O3738*Q3738</f>
        <v/>
      </c>
      <c r="U3738">
        <f>O3738*P3738</f>
        <v/>
      </c>
    </row>
    <row r="3739">
      <c r="A3739" t="inlineStr">
        <is>
          <t>202512</t>
        </is>
      </c>
      <c r="B3739" t="inlineStr">
        <is>
          <t>Ex_Integra</t>
        </is>
      </c>
      <c r="C3739" t="inlineStr">
        <is>
          <t>F2</t>
        </is>
      </c>
      <c r="D3739" t="inlineStr">
        <is>
          <t>IN-FONDO2</t>
        </is>
      </c>
      <c r="E3739" t="inlineStr">
        <is>
          <t>5271112E7200</t>
        </is>
      </c>
      <c r="F3739" t="inlineStr">
        <is>
          <t>US4642872000</t>
        </is>
      </c>
      <c r="G3739" t="inlineStr">
        <is>
          <t>TD</t>
        </is>
      </c>
      <c r="H3739" t="inlineStr">
        <is>
          <t>Sector</t>
        </is>
      </c>
      <c r="I3739" t="inlineStr">
        <is>
          <t>RV</t>
        </is>
      </c>
      <c r="J3739" t="inlineStr">
        <is>
          <t>MSCI</t>
        </is>
      </c>
      <c r="K3739" t="inlineStr"/>
      <c r="L3739" t="inlineStr">
        <is>
          <t>BlackRock - iShares Core S&amp;P 500</t>
        </is>
      </c>
      <c r="M3739" t="inlineStr">
        <is>
          <t>BlackRock - iShares Core S&amp;P 500</t>
        </is>
      </c>
      <c r="N3739" t="b">
        <v>0</v>
      </c>
      <c r="O3739" t="n">
        <v>22.7060968</v>
      </c>
      <c r="P3739" t="n">
        <v>0.01028136627958582</v>
      </c>
      <c r="Q3739" t="n">
        <v>143.5773513274273</v>
      </c>
      <c r="R3739" t="n">
        <v>3260.081237528173</v>
      </c>
      <c r="S3739" t="n">
        <v>0.2334496979805314</v>
      </c>
      <c r="T3739">
        <f>O3739*Q3739</f>
        <v/>
      </c>
      <c r="U3739">
        <f>O3739*P3739</f>
        <v/>
      </c>
    </row>
    <row r="3740">
      <c r="A3740" t="inlineStr">
        <is>
          <t>202512</t>
        </is>
      </c>
      <c r="B3740" t="inlineStr">
        <is>
          <t>Ex_Integra</t>
        </is>
      </c>
      <c r="C3740" t="inlineStr">
        <is>
          <t>F3</t>
        </is>
      </c>
      <c r="D3740" t="inlineStr">
        <is>
          <t>IN-FONDO3</t>
        </is>
      </c>
      <c r="E3740" t="inlineStr">
        <is>
          <t>5271112E7200</t>
        </is>
      </c>
      <c r="F3740" t="inlineStr">
        <is>
          <t>US4642872000</t>
        </is>
      </c>
      <c r="G3740" t="inlineStr">
        <is>
          <t>TD</t>
        </is>
      </c>
      <c r="H3740" t="inlineStr">
        <is>
          <t>Sector</t>
        </is>
      </c>
      <c r="I3740" t="inlineStr">
        <is>
          <t>RV</t>
        </is>
      </c>
      <c r="J3740" t="inlineStr">
        <is>
          <t>MSCI</t>
        </is>
      </c>
      <c r="K3740" t="inlineStr"/>
      <c r="L3740" t="inlineStr">
        <is>
          <t>BlackRock - iShares Core S&amp;P 500</t>
        </is>
      </c>
      <c r="M3740" t="inlineStr">
        <is>
          <t>BlackRock - iShares Core S&amp;P 500</t>
        </is>
      </c>
      <c r="N3740" t="b">
        <v>0</v>
      </c>
      <c r="O3740" t="n">
        <v>22.7060968</v>
      </c>
      <c r="P3740" t="n">
        <v>0.01076952679318707</v>
      </c>
      <c r="Q3740" t="n">
        <v>38.28446865832264</v>
      </c>
      <c r="R3740" t="n">
        <v>869.2908512924399</v>
      </c>
      <c r="S3740" t="n">
        <v>0.2445339178562991</v>
      </c>
      <c r="T3740">
        <f>O3740*Q3740</f>
        <v/>
      </c>
      <c r="U3740">
        <f>O3740*P3740</f>
        <v/>
      </c>
    </row>
    <row r="3741">
      <c r="A3741" t="inlineStr">
        <is>
          <t>202512</t>
        </is>
      </c>
      <c r="B3741" t="inlineStr">
        <is>
          <t>Ex_Integra</t>
        </is>
      </c>
      <c r="C3741" t="inlineStr">
        <is>
          <t>F3</t>
        </is>
      </c>
      <c r="D3741" t="inlineStr">
        <is>
          <t>IN-FONDO3</t>
        </is>
      </c>
      <c r="E3741" t="inlineStr">
        <is>
          <t>5271112E7804</t>
        </is>
      </c>
      <c r="F3741" t="inlineStr">
        <is>
          <t>US4642878049</t>
        </is>
      </c>
      <c r="G3741" t="inlineStr">
        <is>
          <t>TD</t>
        </is>
      </c>
      <c r="H3741" t="inlineStr">
        <is>
          <t>Sector</t>
        </is>
      </c>
      <c r="I3741" t="inlineStr">
        <is>
          <t>RV</t>
        </is>
      </c>
      <c r="J3741" t="inlineStr">
        <is>
          <t>MSCI</t>
        </is>
      </c>
      <c r="K3741" t="inlineStr"/>
      <c r="L3741" t="inlineStr">
        <is>
          <t>BlackRock - iShares Core S&amp;P Small Cap</t>
        </is>
      </c>
      <c r="M3741" t="inlineStr">
        <is>
          <t>BlackRock - iShares Core S&amp;P Small Cap</t>
        </is>
      </c>
      <c r="N3741" t="b">
        <v>0</v>
      </c>
      <c r="O3741" t="n">
        <v>61.33105302</v>
      </c>
      <c r="P3741" t="n">
        <v>8.314362735455656e-07</v>
      </c>
      <c r="Q3741" t="n">
        <v>0.002955663379386782</v>
      </c>
      <c r="R3741" t="n">
        <v>0.1812739474304431</v>
      </c>
      <c r="S3741" t="n">
        <v>5.099286217557431e-05</v>
      </c>
      <c r="T3741">
        <f>O3741*Q3741</f>
        <v/>
      </c>
      <c r="U3741">
        <f>O3741*P3741</f>
        <v/>
      </c>
    </row>
    <row r="3742">
      <c r="A3742" t="inlineStr">
        <is>
          <t>202512</t>
        </is>
      </c>
      <c r="B3742" t="inlineStr">
        <is>
          <t>Ex_Integra</t>
        </is>
      </c>
      <c r="C3742" t="inlineStr">
        <is>
          <t>F3</t>
        </is>
      </c>
      <c r="D3742" t="inlineStr">
        <is>
          <t>IN-FONDO3</t>
        </is>
      </c>
      <c r="E3742" t="inlineStr">
        <is>
          <t>5273882RGCTI</t>
        </is>
      </c>
      <c r="F3742" t="inlineStr">
        <is>
          <t>LU0936248318</t>
        </is>
      </c>
      <c r="G3742" t="inlineStr">
        <is>
          <t>TD</t>
        </is>
      </c>
      <c r="H3742" t="inlineStr">
        <is>
          <t>Sector</t>
        </is>
      </c>
      <c r="I3742" t="inlineStr">
        <is>
          <t>RV</t>
        </is>
      </c>
      <c r="J3742" t="inlineStr">
        <is>
          <t>MSCI</t>
        </is>
      </c>
      <c r="K3742" t="inlineStr"/>
      <c r="L3742" t="inlineStr">
        <is>
          <t>Robeco - Consumer Trends</t>
        </is>
      </c>
      <c r="M3742" t="inlineStr">
        <is>
          <t>Robeco - Consumer Trends</t>
        </is>
      </c>
      <c r="N3742" t="b">
        <v>0</v>
      </c>
      <c r="O3742" t="n">
        <v>3.83959927</v>
      </c>
      <c r="P3742" t="n">
        <v>2.035675989095117e-05</v>
      </c>
      <c r="Q3742" t="n">
        <v>0.07236601486735188</v>
      </c>
      <c r="R3742" t="n">
        <v>0.2778564978574934</v>
      </c>
      <c r="S3742" t="n">
        <v>7.816180041686138e-05</v>
      </c>
      <c r="T3742">
        <f>O3742*Q3742</f>
        <v/>
      </c>
      <c r="U3742">
        <f>O3742*P3742</f>
        <v/>
      </c>
    </row>
    <row r="3743">
      <c r="A3743" t="inlineStr">
        <is>
          <t>202512</t>
        </is>
      </c>
      <c r="B3743" t="inlineStr">
        <is>
          <t>Ex_Integra</t>
        </is>
      </c>
      <c r="C3743" t="inlineStr">
        <is>
          <t>F2</t>
        </is>
      </c>
      <c r="D3743" t="inlineStr">
        <is>
          <t>IN-FONDO2</t>
        </is>
      </c>
      <c r="E3743" t="inlineStr">
        <is>
          <t>5273882RGCTI</t>
        </is>
      </c>
      <c r="F3743" t="inlineStr">
        <is>
          <t>LU0936248318</t>
        </is>
      </c>
      <c r="G3743" t="inlineStr">
        <is>
          <t>TD</t>
        </is>
      </c>
      <c r="H3743" t="inlineStr">
        <is>
          <t>Sector</t>
        </is>
      </c>
      <c r="I3743" t="inlineStr">
        <is>
          <t>RV</t>
        </is>
      </c>
      <c r="J3743" t="inlineStr">
        <is>
          <t>MSCI</t>
        </is>
      </c>
      <c r="K3743" t="inlineStr"/>
      <c r="L3743" t="inlineStr">
        <is>
          <t>Robeco - Consumer Trends</t>
        </is>
      </c>
      <c r="M3743" t="inlineStr">
        <is>
          <t>Robeco - Consumer Trends</t>
        </is>
      </c>
      <c r="N3743" t="b">
        <v>0</v>
      </c>
      <c r="O3743" t="n">
        <v>3.83959927</v>
      </c>
      <c r="P3743" t="n">
        <v>2.446695950533442e-08</v>
      </c>
      <c r="Q3743" t="n">
        <v>0.0003416764995316221</v>
      </c>
      <c r="R3743" t="n">
        <v>0.001311900838177772</v>
      </c>
      <c r="S3743" t="n">
        <v>9.394331985580161e-08</v>
      </c>
      <c r="T3743">
        <f>O3743*Q3743</f>
        <v/>
      </c>
      <c r="U3743">
        <f>O3743*P3743</f>
        <v/>
      </c>
    </row>
    <row r="3744">
      <c r="A3744" t="inlineStr">
        <is>
          <t>202512</t>
        </is>
      </c>
      <c r="B3744" t="inlineStr">
        <is>
          <t>Ex_Integra</t>
        </is>
      </c>
      <c r="C3744" t="inlineStr">
        <is>
          <t>F3</t>
        </is>
      </c>
      <c r="D3744" t="inlineStr">
        <is>
          <t>IN-FONDO3</t>
        </is>
      </c>
      <c r="E3744" t="inlineStr">
        <is>
          <t>5273932EY852</t>
        </is>
      </c>
      <c r="F3744" t="inlineStr">
        <is>
          <t>US81369Y8527</t>
        </is>
      </c>
      <c r="G3744" t="inlineStr">
        <is>
          <t>TD</t>
        </is>
      </c>
      <c r="H3744" t="inlineStr">
        <is>
          <t>Sector</t>
        </is>
      </c>
      <c r="I3744" t="inlineStr">
        <is>
          <t>RV</t>
        </is>
      </c>
      <c r="J3744" t="inlineStr">
        <is>
          <t>MSCI</t>
        </is>
      </c>
      <c r="K3744" t="inlineStr"/>
      <c r="L3744" t="inlineStr">
        <is>
          <t>State Street - Communication Services Select Sector</t>
        </is>
      </c>
      <c r="M3744" t="inlineStr">
        <is>
          <t>State Street - Communication Services Select Sector</t>
        </is>
      </c>
      <c r="N3744" t="b">
        <v>0</v>
      </c>
      <c r="O3744" t="n">
        <v>3.59215815</v>
      </c>
      <c r="P3744" t="n">
        <v>0.00264056318946839</v>
      </c>
      <c r="Q3744" t="n">
        <v>9.38690813522795</v>
      </c>
      <c r="R3744" t="n">
        <v>33.71925856126038</v>
      </c>
      <c r="S3744" t="n">
        <v>0.009485320581638871</v>
      </c>
      <c r="T3744">
        <f>O3744*Q3744</f>
        <v/>
      </c>
      <c r="U3744">
        <f>O3744*P3744</f>
        <v/>
      </c>
    </row>
    <row r="3745">
      <c r="A3745" t="inlineStr">
        <is>
          <t>202512</t>
        </is>
      </c>
      <c r="B3745" t="inlineStr">
        <is>
          <t>Ex_Integra</t>
        </is>
      </c>
      <c r="C3745" t="inlineStr">
        <is>
          <t>F2</t>
        </is>
      </c>
      <c r="D3745" t="inlineStr">
        <is>
          <t>IN-FONDO2</t>
        </is>
      </c>
      <c r="E3745" t="inlineStr">
        <is>
          <t>5273932EY852</t>
        </is>
      </c>
      <c r="F3745" t="inlineStr">
        <is>
          <t>US81369Y8527</t>
        </is>
      </c>
      <c r="G3745" t="inlineStr">
        <is>
          <t>TD</t>
        </is>
      </c>
      <c r="H3745" t="inlineStr">
        <is>
          <t>Sector</t>
        </is>
      </c>
      <c r="I3745" t="inlineStr">
        <is>
          <t>RV</t>
        </is>
      </c>
      <c r="J3745" t="inlineStr">
        <is>
          <t>MSCI</t>
        </is>
      </c>
      <c r="K3745" t="inlineStr"/>
      <c r="L3745" t="inlineStr">
        <is>
          <t>State Street - Communication Services Select Sector</t>
        </is>
      </c>
      <c r="M3745" t="inlineStr">
        <is>
          <t>State Street - Communication Services Select Sector</t>
        </is>
      </c>
      <c r="N3745" t="b">
        <v>0</v>
      </c>
      <c r="O3745" t="n">
        <v>3.59215815</v>
      </c>
      <c r="P3745" t="n">
        <v>0.00176762653065533</v>
      </c>
      <c r="Q3745" t="n">
        <v>24.68457289684321</v>
      </c>
      <c r="R3745" t="n">
        <v>88.67088971066444</v>
      </c>
      <c r="S3745" t="n">
        <v>0.006349594048249767</v>
      </c>
      <c r="T3745">
        <f>O3745*Q3745</f>
        <v/>
      </c>
      <c r="U3745">
        <f>O3745*P3745</f>
        <v/>
      </c>
    </row>
    <row r="3746">
      <c r="A3746" t="inlineStr">
        <is>
          <t>202512</t>
        </is>
      </c>
      <c r="B3746" t="inlineStr">
        <is>
          <t>Ex_Integra</t>
        </is>
      </c>
      <c r="C3746" t="inlineStr">
        <is>
          <t>F3</t>
        </is>
      </c>
      <c r="D3746" t="inlineStr">
        <is>
          <t>IN-FONDO3</t>
        </is>
      </c>
      <c r="E3746" t="inlineStr">
        <is>
          <t>5275122EE628</t>
        </is>
      </c>
      <c r="F3746" t="inlineStr">
        <is>
          <t>US46138E6288</t>
        </is>
      </c>
      <c r="G3746" t="inlineStr">
        <is>
          <t>TD</t>
        </is>
      </c>
      <c r="H3746" t="inlineStr">
        <is>
          <t>Sector</t>
        </is>
      </c>
      <c r="I3746" t="inlineStr">
        <is>
          <t>RV</t>
        </is>
      </c>
      <c r="J3746" t="inlineStr">
        <is>
          <t>MSCI</t>
        </is>
      </c>
      <c r="K3746" t="inlineStr"/>
      <c r="L3746" t="inlineStr">
        <is>
          <t>Invesco LLC - US Banks</t>
        </is>
      </c>
      <c r="M3746" t="inlineStr">
        <is>
          <t>Invesco LLC - US Banks</t>
        </is>
      </c>
      <c r="N3746" t="b">
        <v>0</v>
      </c>
      <c r="O3746" t="n">
        <v>0.93908737</v>
      </c>
      <c r="P3746" t="n">
        <v>0.003961773544646051</v>
      </c>
      <c r="Q3746" t="n">
        <v>14.0836638428092</v>
      </c>
      <c r="R3746" t="n">
        <v>13.22579083810778</v>
      </c>
      <c r="S3746" t="n">
        <v>0.003720451498577238</v>
      </c>
      <c r="T3746">
        <f>O3746*Q3746</f>
        <v/>
      </c>
      <c r="U3746">
        <f>O3746*P3746</f>
        <v/>
      </c>
    </row>
    <row r="3747">
      <c r="A3747" t="inlineStr">
        <is>
          <t>202512</t>
        </is>
      </c>
      <c r="B3747" t="inlineStr">
        <is>
          <t>Ex_Integra</t>
        </is>
      </c>
      <c r="C3747" t="inlineStr">
        <is>
          <t>F3</t>
        </is>
      </c>
      <c r="D3747" t="inlineStr">
        <is>
          <t>IN-FONDO3</t>
        </is>
      </c>
      <c r="E3747" t="inlineStr">
        <is>
          <t>5270432F2994</t>
        </is>
      </c>
      <c r="F3747" t="inlineStr">
        <is>
          <t>LU1694772994</t>
        </is>
      </c>
      <c r="G3747" t="inlineStr">
        <is>
          <t>TD</t>
        </is>
      </c>
      <c r="H3747" t="inlineStr">
        <is>
          <t>Sector</t>
        </is>
      </c>
      <c r="I3747" t="inlineStr">
        <is>
          <t>RV</t>
        </is>
      </c>
      <c r="J3747" t="inlineStr">
        <is>
          <t>MSCI</t>
        </is>
      </c>
      <c r="K3747" t="inlineStr"/>
      <c r="L3747" t="inlineStr">
        <is>
          <t>AXA - World Funds Framligton Digital Economy</t>
        </is>
      </c>
      <c r="M3747" t="inlineStr">
        <is>
          <t>AXA - World Funds Framligton Digital Economy</t>
        </is>
      </c>
      <c r="N3747" t="b">
        <v>0</v>
      </c>
      <c r="O3747" t="n">
        <v>1.37087883</v>
      </c>
      <c r="P3747" t="n">
        <v>1.966377677694322e-05</v>
      </c>
      <c r="Q3747" t="n">
        <v>0.06990253705458783</v>
      </c>
      <c r="R3747" t="n">
        <v>0.09582790821142502</v>
      </c>
      <c r="S3747" t="n">
        <v>2.69566553013571e-05</v>
      </c>
      <c r="T3747">
        <f>O3747*Q3747</f>
        <v/>
      </c>
      <c r="U3747">
        <f>O3747*P3747</f>
        <v/>
      </c>
    </row>
    <row r="3748">
      <c r="A3748" t="inlineStr">
        <is>
          <t>202512</t>
        </is>
      </c>
      <c r="B3748" t="inlineStr">
        <is>
          <t>Ex_Integra</t>
        </is>
      </c>
      <c r="C3748" t="inlineStr">
        <is>
          <t>F2</t>
        </is>
      </c>
      <c r="D3748" t="inlineStr">
        <is>
          <t>IN-FONDO2</t>
        </is>
      </c>
      <c r="E3748" t="inlineStr">
        <is>
          <t>5270432F2994</t>
        </is>
      </c>
      <c r="F3748" t="inlineStr">
        <is>
          <t>LU1694772994</t>
        </is>
      </c>
      <c r="G3748" t="inlineStr">
        <is>
          <t>TD</t>
        </is>
      </c>
      <c r="H3748" t="inlineStr">
        <is>
          <t>Sector</t>
        </is>
      </c>
      <c r="I3748" t="inlineStr">
        <is>
          <t>RV</t>
        </is>
      </c>
      <c r="J3748" t="inlineStr">
        <is>
          <t>MSCI</t>
        </is>
      </c>
      <c r="K3748" t="inlineStr"/>
      <c r="L3748" t="inlineStr">
        <is>
          <t>AXA - World Funds Framligton Digital Economy</t>
        </is>
      </c>
      <c r="M3748" t="inlineStr">
        <is>
          <t>AXA - World Funds Framligton Digital Economy</t>
        </is>
      </c>
      <c r="N3748" t="b">
        <v>0</v>
      </c>
      <c r="O3748" t="n">
        <v>1.37087883</v>
      </c>
      <c r="P3748" t="n">
        <v>1.720180054481059e-08</v>
      </c>
      <c r="Q3748" t="n">
        <v>0.000240219917579485</v>
      </c>
      <c r="R3748" t="n">
        <v>0.0003293123995540608</v>
      </c>
      <c r="S3748" t="n">
        <v>2.358158420476331e-08</v>
      </c>
      <c r="T3748">
        <f>O3748*Q3748</f>
        <v/>
      </c>
      <c r="U3748">
        <f>O3748*P3748</f>
        <v/>
      </c>
    </row>
    <row r="3749">
      <c r="A3749" t="inlineStr">
        <is>
          <t>202512</t>
        </is>
      </c>
      <c r="B3749" t="inlineStr">
        <is>
          <t>Ex_Integra</t>
        </is>
      </c>
      <c r="C3749" t="inlineStr">
        <is>
          <t>F3</t>
        </is>
      </c>
      <c r="D3749" t="inlineStr">
        <is>
          <t>IN-FONDO3</t>
        </is>
      </c>
      <c r="E3749" t="inlineStr">
        <is>
          <t>5260012EY803</t>
        </is>
      </c>
      <c r="F3749" t="inlineStr">
        <is>
          <t>US81369Y8030</t>
        </is>
      </c>
      <c r="G3749" t="inlineStr">
        <is>
          <t>TD</t>
        </is>
      </c>
      <c r="H3749" t="inlineStr">
        <is>
          <t>Sector</t>
        </is>
      </c>
      <c r="I3749" t="inlineStr">
        <is>
          <t>RV</t>
        </is>
      </c>
      <c r="J3749" t="inlineStr">
        <is>
          <t>MSCI</t>
        </is>
      </c>
      <c r="K3749" t="inlineStr"/>
      <c r="L3749" t="inlineStr">
        <is>
          <t>State Street - Technology Select Sector</t>
        </is>
      </c>
      <c r="M3749" t="inlineStr">
        <is>
          <t>State Street - Technology Select Sector</t>
        </is>
      </c>
      <c r="N3749" t="b">
        <v>0</v>
      </c>
      <c r="O3749" t="n">
        <v>3.32177916</v>
      </c>
      <c r="P3749" t="n">
        <v>0.008326242872254443</v>
      </c>
      <c r="Q3749" t="n">
        <v>29.59886635743946</v>
      </c>
      <c r="R3749" t="n">
        <v>98.32089742576751</v>
      </c>
      <c r="S3749" t="n">
        <v>0.02765794005415335</v>
      </c>
      <c r="T3749">
        <f>O3749*Q3749</f>
        <v/>
      </c>
      <c r="U3749">
        <f>O3749*P3749</f>
        <v/>
      </c>
    </row>
    <row r="3750">
      <c r="A3750" t="inlineStr">
        <is>
          <t>202512</t>
        </is>
      </c>
      <c r="B3750" t="inlineStr">
        <is>
          <t>Ex_Integra</t>
        </is>
      </c>
      <c r="C3750" t="inlineStr">
        <is>
          <t>F1</t>
        </is>
      </c>
      <c r="D3750" t="inlineStr">
        <is>
          <t>IN-FONDO1</t>
        </is>
      </c>
      <c r="E3750" t="inlineStr">
        <is>
          <t>5260012EY803</t>
        </is>
      </c>
      <c r="F3750" t="inlineStr">
        <is>
          <t>US81369Y8030</t>
        </is>
      </c>
      <c r="G3750" t="inlineStr">
        <is>
          <t>TD</t>
        </is>
      </c>
      <c r="H3750" t="inlineStr">
        <is>
          <t>Sector</t>
        </is>
      </c>
      <c r="I3750" t="inlineStr">
        <is>
          <t>RV</t>
        </is>
      </c>
      <c r="J3750" t="inlineStr">
        <is>
          <t>MSCI</t>
        </is>
      </c>
      <c r="K3750" t="inlineStr"/>
      <c r="L3750" t="inlineStr">
        <is>
          <t>State Street - Technology Select Sector</t>
        </is>
      </c>
      <c r="M3750" t="inlineStr">
        <is>
          <t>State Street - Technology Select Sector</t>
        </is>
      </c>
      <c r="N3750" t="b">
        <v>0</v>
      </c>
      <c r="O3750" t="n">
        <v>3.32177916</v>
      </c>
      <c r="P3750" t="n">
        <v>0.0008432714144804084</v>
      </c>
      <c r="Q3750" t="n">
        <v>3.120561968256463</v>
      </c>
      <c r="R3750" t="n">
        <v>10.3658177136429</v>
      </c>
      <c r="S3750" t="n">
        <v>0.002801161410844743</v>
      </c>
      <c r="T3750">
        <f>O3750*Q3750</f>
        <v/>
      </c>
      <c r="U3750">
        <f>O3750*P3750</f>
        <v/>
      </c>
    </row>
    <row r="3751">
      <c r="A3751" t="inlineStr">
        <is>
          <t>202512</t>
        </is>
      </c>
      <c r="B3751" t="inlineStr">
        <is>
          <t>Ex_Integra</t>
        </is>
      </c>
      <c r="C3751" t="inlineStr">
        <is>
          <t>F2</t>
        </is>
      </c>
      <c r="D3751" t="inlineStr">
        <is>
          <t>IN-FONDO2</t>
        </is>
      </c>
      <c r="E3751" t="inlineStr">
        <is>
          <t>5260012EY803</t>
        </is>
      </c>
      <c r="F3751" t="inlineStr">
        <is>
          <t>US81369Y8030</t>
        </is>
      </c>
      <c r="G3751" t="inlineStr">
        <is>
          <t>TD</t>
        </is>
      </c>
      <c r="H3751" t="inlineStr">
        <is>
          <t>Sector</t>
        </is>
      </c>
      <c r="I3751" t="inlineStr">
        <is>
          <t>RV</t>
        </is>
      </c>
      <c r="J3751" t="inlineStr">
        <is>
          <t>MSCI</t>
        </is>
      </c>
      <c r="K3751" t="inlineStr"/>
      <c r="L3751" t="inlineStr">
        <is>
          <t>State Street - Technology Select Sector</t>
        </is>
      </c>
      <c r="M3751" t="inlineStr">
        <is>
          <t>State Street - Technology Select Sector</t>
        </is>
      </c>
      <c r="N3751" t="b">
        <v>0</v>
      </c>
      <c r="O3751" t="n">
        <v>3.32177916</v>
      </c>
      <c r="P3751" t="n">
        <v>0.003924985380379777</v>
      </c>
      <c r="Q3751" t="n">
        <v>54.81168451636034</v>
      </c>
      <c r="R3751" t="n">
        <v>182.0723113509405</v>
      </c>
      <c r="S3751" t="n">
        <v>0.01303793463985022</v>
      </c>
      <c r="T3751">
        <f>O3751*Q3751</f>
        <v/>
      </c>
      <c r="U3751">
        <f>O3751*P3751</f>
        <v/>
      </c>
    </row>
    <row r="3752">
      <c r="A3752" t="inlineStr">
        <is>
          <t>202512</t>
        </is>
      </c>
      <c r="B3752" t="inlineStr">
        <is>
          <t>Ex_Integra</t>
        </is>
      </c>
      <c r="C3752" t="inlineStr">
        <is>
          <t>F2</t>
        </is>
      </c>
      <c r="D3752" t="inlineStr">
        <is>
          <t>IN-FONDO2</t>
        </is>
      </c>
      <c r="E3752" t="inlineStr">
        <is>
          <t>5270802F3332</t>
        </is>
      </c>
      <c r="F3752" t="inlineStr">
        <is>
          <t>LU1279333329</t>
        </is>
      </c>
      <c r="G3752" t="inlineStr">
        <is>
          <t>TD</t>
        </is>
      </c>
      <c r="H3752" t="inlineStr">
        <is>
          <t>Sector</t>
        </is>
      </c>
      <c r="I3752" t="inlineStr">
        <is>
          <t>RV</t>
        </is>
      </c>
      <c r="J3752" t="inlineStr">
        <is>
          <t>MSCI</t>
        </is>
      </c>
      <c r="K3752" t="inlineStr"/>
      <c r="L3752" t="inlineStr">
        <is>
          <t>Pictet Robotics</t>
        </is>
      </c>
      <c r="M3752" t="inlineStr">
        <is>
          <t>Pictet Robotics</t>
        </is>
      </c>
      <c r="N3752" t="b">
        <v>0</v>
      </c>
      <c r="O3752" t="n">
        <v>4.60448772</v>
      </c>
      <c r="P3752" t="n">
        <v>1.8631825200757e-08</v>
      </c>
      <c r="Q3752" t="n">
        <v>0.000260189943629561</v>
      </c>
      <c r="R3752" t="n">
        <v>0.001198041400309806</v>
      </c>
      <c r="S3752" t="n">
        <v>8.579001033807216e-08</v>
      </c>
      <c r="T3752">
        <f>O3752*Q3752</f>
        <v/>
      </c>
      <c r="U3752">
        <f>O3752*P3752</f>
        <v/>
      </c>
    </row>
    <row r="3753">
      <c r="A3753" t="inlineStr">
        <is>
          <t>202512</t>
        </is>
      </c>
      <c r="B3753" t="inlineStr">
        <is>
          <t>Ex_Integra</t>
        </is>
      </c>
      <c r="C3753" t="inlineStr">
        <is>
          <t>F1</t>
        </is>
      </c>
      <c r="D3753" t="inlineStr">
        <is>
          <t>IN-FONDO1</t>
        </is>
      </c>
      <c r="E3753" t="inlineStr">
        <is>
          <t>5270802F3332</t>
        </is>
      </c>
      <c r="F3753" t="inlineStr">
        <is>
          <t>LU1279333329</t>
        </is>
      </c>
      <c r="G3753" t="inlineStr">
        <is>
          <t>TD</t>
        </is>
      </c>
      <c r="H3753" t="inlineStr">
        <is>
          <t>Sector</t>
        </is>
      </c>
      <c r="I3753" t="inlineStr">
        <is>
          <t>RV</t>
        </is>
      </c>
      <c r="J3753" t="inlineStr">
        <is>
          <t>MSCI</t>
        </is>
      </c>
      <c r="K3753" t="inlineStr"/>
      <c r="L3753" t="inlineStr">
        <is>
          <t>Pictet Robotics</t>
        </is>
      </c>
      <c r="M3753" t="inlineStr">
        <is>
          <t>Pictet Robotics</t>
        </is>
      </c>
      <c r="N3753" t="b">
        <v>0</v>
      </c>
      <c r="O3753" t="n">
        <v>4.60448772</v>
      </c>
      <c r="P3753" t="n">
        <v>9.101446779877821e-08</v>
      </c>
      <c r="Q3753" t="n">
        <v>0.0003368029342592738</v>
      </c>
      <c r="R3753" t="n">
        <v>0.001550804974856794</v>
      </c>
      <c r="S3753" t="n">
        <v>4.190749993218097e-07</v>
      </c>
      <c r="T3753">
        <f>O3753*Q3753</f>
        <v/>
      </c>
      <c r="U3753">
        <f>O3753*P3753</f>
        <v/>
      </c>
    </row>
    <row r="3754">
      <c r="A3754" t="inlineStr">
        <is>
          <t>202512</t>
        </is>
      </c>
      <c r="B3754" t="inlineStr">
        <is>
          <t>Ex_Integra</t>
        </is>
      </c>
      <c r="C3754" t="inlineStr">
        <is>
          <t>F3</t>
        </is>
      </c>
      <c r="D3754" t="inlineStr">
        <is>
          <t>IN-FONDO3</t>
        </is>
      </c>
      <c r="E3754" t="inlineStr">
        <is>
          <t>5270802F3332</t>
        </is>
      </c>
      <c r="F3754" t="inlineStr">
        <is>
          <t>LU1279333329</t>
        </is>
      </c>
      <c r="G3754" t="inlineStr">
        <is>
          <t>TD</t>
        </is>
      </c>
      <c r="H3754" t="inlineStr">
        <is>
          <t>Sector</t>
        </is>
      </c>
      <c r="I3754" t="inlineStr">
        <is>
          <t>RV</t>
        </is>
      </c>
      <c r="J3754" t="inlineStr">
        <is>
          <t>MSCI</t>
        </is>
      </c>
      <c r="K3754" t="inlineStr"/>
      <c r="L3754" t="inlineStr">
        <is>
          <t>Pictet Robotics</t>
        </is>
      </c>
      <c r="M3754" t="inlineStr">
        <is>
          <t>Pictet Robotics</t>
        </is>
      </c>
      <c r="N3754" t="b">
        <v>0</v>
      </c>
      <c r="O3754" t="n">
        <v>4.60448772</v>
      </c>
      <c r="P3754" t="n">
        <v>6.925824101486418e-08</v>
      </c>
      <c r="Q3754" t="n">
        <v>0.0002462053355159025</v>
      </c>
      <c r="R3754" t="n">
        <v>0.001133649443981453</v>
      </c>
      <c r="S3754" t="n">
        <v>3.188987202617424e-07</v>
      </c>
      <c r="T3754">
        <f>O3754*Q3754</f>
        <v/>
      </c>
      <c r="U3754">
        <f>O3754*P3754</f>
        <v/>
      </c>
    </row>
    <row r="3755">
      <c r="A3755" t="inlineStr">
        <is>
          <t>202512</t>
        </is>
      </c>
      <c r="B3755" t="inlineStr">
        <is>
          <t>Ex_Integra</t>
        </is>
      </c>
      <c r="C3755" t="inlineStr">
        <is>
          <t>F2</t>
        </is>
      </c>
      <c r="D3755" t="inlineStr">
        <is>
          <t>IN-FONDO2</t>
        </is>
      </c>
      <c r="E3755" t="inlineStr">
        <is>
          <t>5270802PTDIG</t>
        </is>
      </c>
      <c r="F3755" t="inlineStr">
        <is>
          <t>LU0101689882</t>
        </is>
      </c>
      <c r="G3755" t="inlineStr">
        <is>
          <t>TD</t>
        </is>
      </c>
      <c r="H3755" t="inlineStr">
        <is>
          <t>Sector</t>
        </is>
      </c>
      <c r="I3755" t="inlineStr">
        <is>
          <t>RV</t>
        </is>
      </c>
      <c r="J3755" t="inlineStr">
        <is>
          <t>MSCI</t>
        </is>
      </c>
      <c r="K3755" t="inlineStr"/>
      <c r="L3755" t="inlineStr">
        <is>
          <t>Pictet - Digital</t>
        </is>
      </c>
      <c r="M3755" t="inlineStr">
        <is>
          <t>Pictet - Digital</t>
        </is>
      </c>
      <c r="N3755" t="b">
        <v>0</v>
      </c>
      <c r="O3755" t="n">
        <v>3.66976823</v>
      </c>
      <c r="P3755" t="n">
        <v>0.00122304153475264</v>
      </c>
      <c r="Q3755" t="n">
        <v>17.07954559228968</v>
      </c>
      <c r="R3755" t="n">
        <v>62.6779737974212</v>
      </c>
      <c r="S3755" t="n">
        <v>0.004488278968205678</v>
      </c>
      <c r="T3755">
        <f>O3755*Q3755</f>
        <v/>
      </c>
      <c r="U3755">
        <f>O3755*P3755</f>
        <v/>
      </c>
    </row>
    <row r="3756">
      <c r="A3756" t="inlineStr">
        <is>
          <t>202512</t>
        </is>
      </c>
      <c r="B3756" t="inlineStr">
        <is>
          <t>Ex_Integra</t>
        </is>
      </c>
      <c r="C3756" t="inlineStr">
        <is>
          <t>F3</t>
        </is>
      </c>
      <c r="D3756" t="inlineStr">
        <is>
          <t>IN-FONDO3</t>
        </is>
      </c>
      <c r="E3756" t="inlineStr">
        <is>
          <t>5270802PTDIG</t>
        </is>
      </c>
      <c r="F3756" t="inlineStr">
        <is>
          <t>LU0101689882</t>
        </is>
      </c>
      <c r="G3756" t="inlineStr">
        <is>
          <t>TD</t>
        </is>
      </c>
      <c r="H3756" t="inlineStr">
        <is>
          <t>Sector</t>
        </is>
      </c>
      <c r="I3756" t="inlineStr">
        <is>
          <t>RV</t>
        </is>
      </c>
      <c r="J3756" t="inlineStr">
        <is>
          <t>MSCI</t>
        </is>
      </c>
      <c r="K3756" t="inlineStr"/>
      <c r="L3756" t="inlineStr">
        <is>
          <t>Pictet - Digital</t>
        </is>
      </c>
      <c r="M3756" t="inlineStr">
        <is>
          <t>Pictet - Digital</t>
        </is>
      </c>
      <c r="N3756" t="b">
        <v>0</v>
      </c>
      <c r="O3756" t="n">
        <v>3.66976823</v>
      </c>
      <c r="P3756" t="n">
        <v>0.00281781597463397</v>
      </c>
      <c r="Q3756" t="n">
        <v>10.01702205096332</v>
      </c>
      <c r="R3756" t="n">
        <v>36.76014928183462</v>
      </c>
      <c r="S3756" t="n">
        <v>0.01034073154169823</v>
      </c>
      <c r="T3756">
        <f>O3756*Q3756</f>
        <v/>
      </c>
      <c r="U3756">
        <f>O3756*P3756</f>
        <v/>
      </c>
    </row>
    <row r="3757">
      <c r="A3757" t="inlineStr">
        <is>
          <t>202512</t>
        </is>
      </c>
      <c r="B3757" t="inlineStr">
        <is>
          <t>Ex_Integra</t>
        </is>
      </c>
      <c r="C3757" t="inlineStr">
        <is>
          <t>F3</t>
        </is>
      </c>
      <c r="D3757" t="inlineStr">
        <is>
          <t>IN-FONDO3</t>
        </is>
      </c>
      <c r="E3757" t="inlineStr">
        <is>
          <t>5270474GAIWT</t>
        </is>
      </c>
      <c r="F3757" t="inlineStr">
        <is>
          <t>LU1548499711</t>
        </is>
      </c>
      <c r="G3757" t="inlineStr">
        <is>
          <t>TD</t>
        </is>
      </c>
      <c r="H3757" t="inlineStr">
        <is>
          <t>Sector</t>
        </is>
      </c>
      <c r="I3757" t="inlineStr">
        <is>
          <t>RV</t>
        </is>
      </c>
      <c r="J3757" t="inlineStr">
        <is>
          <t>MSCI</t>
        </is>
      </c>
      <c r="K3757" t="inlineStr"/>
      <c r="L3757" t="inlineStr">
        <is>
          <t>Allianz - Artificial Intelligence</t>
        </is>
      </c>
      <c r="M3757" t="inlineStr">
        <is>
          <t>Allianz - Artificial Intelligence</t>
        </is>
      </c>
      <c r="N3757" t="b">
        <v>0</v>
      </c>
      <c r="O3757" t="n">
        <v>8.084605030000001</v>
      </c>
      <c r="P3757" t="n">
        <v>0.001207795888745434</v>
      </c>
      <c r="Q3757" t="n">
        <v>4.293579907111368</v>
      </c>
      <c r="R3757" t="n">
        <v>34.7118977137395</v>
      </c>
      <c r="S3757" t="n">
        <v>0.009764552717364655</v>
      </c>
      <c r="T3757">
        <f>O3757*Q3757</f>
        <v/>
      </c>
      <c r="U3757">
        <f>O3757*P3757</f>
        <v/>
      </c>
    </row>
    <row r="3758">
      <c r="A3758" t="inlineStr">
        <is>
          <t>202512</t>
        </is>
      </c>
      <c r="B3758" t="inlineStr">
        <is>
          <t>Ex_Integra</t>
        </is>
      </c>
      <c r="C3758" t="inlineStr">
        <is>
          <t>F2</t>
        </is>
      </c>
      <c r="D3758" t="inlineStr">
        <is>
          <t>IN-FONDO2</t>
        </is>
      </c>
      <c r="E3758" t="inlineStr">
        <is>
          <t>5270474GAIWT</t>
        </is>
      </c>
      <c r="F3758" t="inlineStr">
        <is>
          <t>LU1548499711</t>
        </is>
      </c>
      <c r="G3758" t="inlineStr">
        <is>
          <t>TD</t>
        </is>
      </c>
      <c r="H3758" t="inlineStr">
        <is>
          <t>Sector</t>
        </is>
      </c>
      <c r="I3758" t="inlineStr">
        <is>
          <t>RV</t>
        </is>
      </c>
      <c r="J3758" t="inlineStr">
        <is>
          <t>MSCI</t>
        </is>
      </c>
      <c r="K3758" t="inlineStr"/>
      <c r="L3758" t="inlineStr">
        <is>
          <t>Allianz - Artificial Intelligence</t>
        </is>
      </c>
      <c r="M3758" t="inlineStr">
        <is>
          <t>Allianz - Artificial Intelligence</t>
        </is>
      </c>
      <c r="N3758" t="b">
        <v>0</v>
      </c>
      <c r="O3758" t="n">
        <v>8.084605030000001</v>
      </c>
      <c r="P3758" t="n">
        <v>2.558849710185837e-07</v>
      </c>
      <c r="Q3758" t="n">
        <v>0.003573385616685157</v>
      </c>
      <c r="R3758" t="n">
        <v>0.02888941133078248</v>
      </c>
      <c r="S3758" t="n">
        <v>2.068728923798246e-06</v>
      </c>
      <c r="T3758">
        <f>O3758*Q3758</f>
        <v/>
      </c>
      <c r="U3758">
        <f>O3758*P3758</f>
        <v/>
      </c>
    </row>
    <row r="3759">
      <c r="A3759" t="inlineStr">
        <is>
          <t>202512</t>
        </is>
      </c>
      <c r="B3759" t="inlineStr">
        <is>
          <t>Ex_Integra</t>
        </is>
      </c>
      <c r="C3759" t="inlineStr">
        <is>
          <t>F2</t>
        </is>
      </c>
      <c r="D3759" t="inlineStr">
        <is>
          <t>IN-FONDO2</t>
        </is>
      </c>
      <c r="E3759" t="inlineStr">
        <is>
          <t>5275122EG649</t>
        </is>
      </c>
      <c r="F3759" t="inlineStr">
        <is>
          <t>US46138G6492</t>
        </is>
      </c>
      <c r="G3759" t="inlineStr">
        <is>
          <t>TD</t>
        </is>
      </c>
      <c r="H3759" t="inlineStr">
        <is>
          <t>Sector</t>
        </is>
      </c>
      <c r="I3759" t="inlineStr">
        <is>
          <t>RV</t>
        </is>
      </c>
      <c r="J3759" t="inlineStr">
        <is>
          <t>MSCI</t>
        </is>
      </c>
      <c r="K3759" t="inlineStr"/>
      <c r="L3759" t="inlineStr">
        <is>
          <t>Invesco - Nasdaq 100 ETF</t>
        </is>
      </c>
      <c r="M3759" t="inlineStr">
        <is>
          <t>Invesco - Nasdaq 100 ETF</t>
        </is>
      </c>
      <c r="N3759" t="b">
        <v>0</v>
      </c>
      <c r="O3759" t="n">
        <v>9.194197109999999</v>
      </c>
      <c r="P3759" t="n">
        <v>0.02425287080523631</v>
      </c>
      <c r="Q3759" t="n">
        <v>338.6867909974313</v>
      </c>
      <c r="R3759" t="n">
        <v>3113.953114983756</v>
      </c>
      <c r="S3759" t="n">
        <v>0.222985674666707</v>
      </c>
      <c r="T3759">
        <f>O3759*Q3759</f>
        <v/>
      </c>
      <c r="U3759">
        <f>O3759*P3759</f>
        <v/>
      </c>
    </row>
    <row r="3760">
      <c r="A3760" t="inlineStr">
        <is>
          <t>202512</t>
        </is>
      </c>
      <c r="B3760" t="inlineStr">
        <is>
          <t>Ex_Integra</t>
        </is>
      </c>
      <c r="C3760" t="inlineStr">
        <is>
          <t>F3</t>
        </is>
      </c>
      <c r="D3760" t="inlineStr">
        <is>
          <t>IN-FONDO3</t>
        </is>
      </c>
      <c r="E3760" t="inlineStr">
        <is>
          <t>5275122EG649</t>
        </is>
      </c>
      <c r="F3760" t="inlineStr">
        <is>
          <t>US46138G6492</t>
        </is>
      </c>
      <c r="G3760" t="inlineStr">
        <is>
          <t>TD</t>
        </is>
      </c>
      <c r="H3760" t="inlineStr">
        <is>
          <t>Sector</t>
        </is>
      </c>
      <c r="I3760" t="inlineStr">
        <is>
          <t>RV</t>
        </is>
      </c>
      <c r="J3760" t="inlineStr">
        <is>
          <t>MSCI</t>
        </is>
      </c>
      <c r="K3760" t="inlineStr"/>
      <c r="L3760" t="inlineStr">
        <is>
          <t>Invesco - Nasdaq 100 ETF</t>
        </is>
      </c>
      <c r="M3760" t="inlineStr">
        <is>
          <t>Invesco - Nasdaq 100 ETF</t>
        </is>
      </c>
      <c r="N3760" t="b">
        <v>0</v>
      </c>
      <c r="O3760" t="n">
        <v>9.194197109999999</v>
      </c>
      <c r="P3760" t="n">
        <v>0.03554155486931931</v>
      </c>
      <c r="Q3760" t="n">
        <v>126.3462703229727</v>
      </c>
      <c r="R3760" t="n">
        <v>1161.652513462754</v>
      </c>
      <c r="S3760" t="n">
        <v>0.326776061064402</v>
      </c>
      <c r="T3760">
        <f>O3760*Q3760</f>
        <v/>
      </c>
      <c r="U3760">
        <f>O3760*P3760</f>
        <v/>
      </c>
    </row>
    <row r="3761">
      <c r="A3761" t="inlineStr">
        <is>
          <t>202512</t>
        </is>
      </c>
      <c r="B3761" t="inlineStr">
        <is>
          <t>Ex_Integra</t>
        </is>
      </c>
      <c r="C3761" t="inlineStr">
        <is>
          <t>F2</t>
        </is>
      </c>
      <c r="D3761" t="inlineStr">
        <is>
          <t>IN-FONDO2</t>
        </is>
      </c>
      <c r="E3761" t="inlineStr">
        <is>
          <t>5275322EQM38</t>
        </is>
      </c>
      <c r="F3761" t="inlineStr">
        <is>
          <t>IE00BNRQM384</t>
        </is>
      </c>
      <c r="G3761" t="inlineStr">
        <is>
          <t>TD</t>
        </is>
      </c>
      <c r="H3761" t="inlineStr">
        <is>
          <t>Sector</t>
        </is>
      </c>
      <c r="I3761" t="inlineStr">
        <is>
          <t>RV</t>
        </is>
      </c>
      <c r="J3761" t="inlineStr">
        <is>
          <t>MSCI</t>
        </is>
      </c>
      <c r="K3761" t="inlineStr"/>
      <c r="L3761" t="inlineStr">
        <is>
          <t>INVESCO - Nasdaq-100 Swap UCITS ETF</t>
        </is>
      </c>
      <c r="M3761" t="inlineStr">
        <is>
          <t>INVESCO - Nasdaq-100 Swap UCITS ETF</t>
        </is>
      </c>
      <c r="N3761" t="b">
        <v>0</v>
      </c>
      <c r="O3761" t="n">
        <v>8.76037914</v>
      </c>
      <c r="P3761" t="n">
        <v>0.007625643819378455</v>
      </c>
      <c r="Q3761" t="n">
        <v>106.4906853796898</v>
      </c>
      <c r="R3761" t="n">
        <v>932.8987788045375</v>
      </c>
      <c r="S3761" t="n">
        <v>0.06680353104435294</v>
      </c>
      <c r="T3761">
        <f>O3761*Q3761</f>
        <v/>
      </c>
      <c r="U3761">
        <f>O3761*P3761</f>
        <v/>
      </c>
    </row>
    <row r="3762">
      <c r="A3762" t="inlineStr">
        <is>
          <t>202512</t>
        </is>
      </c>
      <c r="B3762" t="inlineStr">
        <is>
          <t>Ex_Integra</t>
        </is>
      </c>
      <c r="C3762" t="inlineStr">
        <is>
          <t>F3</t>
        </is>
      </c>
      <c r="D3762" t="inlineStr">
        <is>
          <t>IN-FONDO3</t>
        </is>
      </c>
      <c r="E3762" t="inlineStr">
        <is>
          <t>5275322EQM38</t>
        </is>
      </c>
      <c r="F3762" t="inlineStr">
        <is>
          <t>IE00BNRQM384</t>
        </is>
      </c>
      <c r="G3762" t="inlineStr">
        <is>
          <t>TD</t>
        </is>
      </c>
      <c r="H3762" t="inlineStr">
        <is>
          <t>Sector</t>
        </is>
      </c>
      <c r="I3762" t="inlineStr">
        <is>
          <t>RV</t>
        </is>
      </c>
      <c r="J3762" t="inlineStr">
        <is>
          <t>MSCI</t>
        </is>
      </c>
      <c r="K3762" t="inlineStr"/>
      <c r="L3762" t="inlineStr">
        <is>
          <t>INVESCO - Nasdaq-100 Swap UCITS ETF</t>
        </is>
      </c>
      <c r="M3762" t="inlineStr">
        <is>
          <t>INVESCO - Nasdaq-100 Swap UCITS ETF</t>
        </is>
      </c>
      <c r="N3762" t="b">
        <v>0</v>
      </c>
      <c r="O3762" t="n">
        <v>8.76037914</v>
      </c>
      <c r="P3762" t="n">
        <v>0.02046020278857144</v>
      </c>
      <c r="Q3762" t="n">
        <v>72.73374285094116</v>
      </c>
      <c r="R3762" t="n">
        <v>637.175163645509</v>
      </c>
      <c r="S3762" t="n">
        <v>0.1792391337091711</v>
      </c>
      <c r="T3762">
        <f>O3762*Q3762</f>
        <v/>
      </c>
      <c r="U3762">
        <f>O3762*P3762</f>
        <v/>
      </c>
    </row>
    <row r="3763">
      <c r="A3763" t="inlineStr">
        <is>
          <t>202512</t>
        </is>
      </c>
      <c r="B3763" t="inlineStr">
        <is>
          <t>Ex_Integra</t>
        </is>
      </c>
      <c r="C3763" t="inlineStr">
        <is>
          <t>F1</t>
        </is>
      </c>
      <c r="D3763" t="inlineStr">
        <is>
          <t>IN-FONDO1</t>
        </is>
      </c>
      <c r="E3763" t="inlineStr">
        <is>
          <t>5275322EQM38</t>
        </is>
      </c>
      <c r="F3763" t="inlineStr">
        <is>
          <t>IE00BNRQM384</t>
        </is>
      </c>
      <c r="G3763" t="inlineStr">
        <is>
          <t>TD</t>
        </is>
      </c>
      <c r="H3763" t="inlineStr">
        <is>
          <t>Sector</t>
        </is>
      </c>
      <c r="I3763" t="inlineStr">
        <is>
          <t>RV</t>
        </is>
      </c>
      <c r="J3763" t="inlineStr">
        <is>
          <t>MSCI</t>
        </is>
      </c>
      <c r="K3763" t="inlineStr"/>
      <c r="L3763" t="inlineStr">
        <is>
          <t>INVESCO - Nasdaq-100 Swap UCITS ETF</t>
        </is>
      </c>
      <c r="M3763" t="inlineStr">
        <is>
          <t>INVESCO - Nasdaq-100 Swap UCITS ETF</t>
        </is>
      </c>
      <c r="N3763" t="b">
        <v>0</v>
      </c>
      <c r="O3763" t="n">
        <v>8.76037914</v>
      </c>
      <c r="P3763" t="n">
        <v>0.000122135309976289</v>
      </c>
      <c r="Q3763" t="n">
        <v>0.4519669429658777</v>
      </c>
      <c r="R3763" t="n">
        <v>3.959401779127845</v>
      </c>
      <c r="S3763" t="n">
        <v>0.001069951621773716</v>
      </c>
      <c r="T3763">
        <f>O3763*Q3763</f>
        <v/>
      </c>
      <c r="U3763">
        <f>O3763*P3763</f>
        <v/>
      </c>
    </row>
    <row r="3764">
      <c r="A3764" t="inlineStr">
        <is>
          <t>202512</t>
        </is>
      </c>
      <c r="B3764" t="inlineStr">
        <is>
          <t>Ex_Integra</t>
        </is>
      </c>
      <c r="C3764" t="inlineStr">
        <is>
          <t>F1</t>
        </is>
      </c>
      <c r="D3764" t="inlineStr">
        <is>
          <t>IN-FONDO1</t>
        </is>
      </c>
      <c r="E3764" t="inlineStr">
        <is>
          <t>5270652EF676</t>
        </is>
      </c>
      <c r="F3764" t="inlineStr">
        <is>
          <t>US92189F6768</t>
        </is>
      </c>
      <c r="G3764" t="inlineStr">
        <is>
          <t>TD</t>
        </is>
      </c>
      <c r="H3764" t="inlineStr">
        <is>
          <t>Sector</t>
        </is>
      </c>
      <c r="I3764" t="inlineStr">
        <is>
          <t>RV</t>
        </is>
      </c>
      <c r="J3764" t="inlineStr">
        <is>
          <t>MSCI</t>
        </is>
      </c>
      <c r="K3764" t="inlineStr"/>
      <c r="L3764" t="inlineStr">
        <is>
          <t>VanEck Semiconductor ETF</t>
        </is>
      </c>
      <c r="M3764" t="inlineStr">
        <is>
          <t>VanEck Semiconductor ETF</t>
        </is>
      </c>
      <c r="N3764" t="b">
        <v>0</v>
      </c>
      <c r="O3764" t="n">
        <v>6.27096993</v>
      </c>
      <c r="P3764" t="n">
        <v>0.006703138684821849</v>
      </c>
      <c r="Q3764" t="n">
        <v>24.80525165280541</v>
      </c>
      <c r="R3764" t="n">
        <v>155.5529872208255</v>
      </c>
      <c r="S3764" t="n">
        <v>0.04203518112913756</v>
      </c>
      <c r="T3764">
        <f>O3764*Q3764</f>
        <v/>
      </c>
      <c r="U3764">
        <f>O3764*P3764</f>
        <v/>
      </c>
    </row>
    <row r="3765">
      <c r="A3765" t="inlineStr">
        <is>
          <t>202512</t>
        </is>
      </c>
      <c r="B3765" t="inlineStr">
        <is>
          <t>Ex_Integra</t>
        </is>
      </c>
      <c r="C3765" t="inlineStr">
        <is>
          <t>F2</t>
        </is>
      </c>
      <c r="D3765" t="inlineStr">
        <is>
          <t>IN-FONDO2</t>
        </is>
      </c>
      <c r="E3765" t="inlineStr">
        <is>
          <t>5270652EF676</t>
        </is>
      </c>
      <c r="F3765" t="inlineStr">
        <is>
          <t>US92189F6768</t>
        </is>
      </c>
      <c r="G3765" t="inlineStr">
        <is>
          <t>TD</t>
        </is>
      </c>
      <c r="H3765" t="inlineStr">
        <is>
          <t>Sector</t>
        </is>
      </c>
      <c r="I3765" t="inlineStr">
        <is>
          <t>RV</t>
        </is>
      </c>
      <c r="J3765" t="inlineStr">
        <is>
          <t>MSCI</t>
        </is>
      </c>
      <c r="K3765" t="inlineStr"/>
      <c r="L3765" t="inlineStr">
        <is>
          <t>VanEck Semiconductor ETF</t>
        </is>
      </c>
      <c r="M3765" t="inlineStr">
        <is>
          <t>VanEck Semiconductor ETF</t>
        </is>
      </c>
      <c r="N3765" t="b">
        <v>0</v>
      </c>
      <c r="O3765" t="n">
        <v>6.27096993</v>
      </c>
      <c r="P3765" t="n">
        <v>0.03600580567129834</v>
      </c>
      <c r="Q3765" t="n">
        <v>502.8143215712118</v>
      </c>
      <c r="R3765" t="n">
        <v>3153.13349094642</v>
      </c>
      <c r="S3765" t="n">
        <v>0.2257913246701353</v>
      </c>
      <c r="T3765">
        <f>O3765*Q3765</f>
        <v/>
      </c>
      <c r="U3765">
        <f>O3765*P3765</f>
        <v/>
      </c>
    </row>
    <row r="3766">
      <c r="A3766" t="inlineStr">
        <is>
          <t>202512</t>
        </is>
      </c>
      <c r="B3766" t="inlineStr">
        <is>
          <t>Ex_Integra</t>
        </is>
      </c>
      <c r="C3766" t="inlineStr">
        <is>
          <t>F3</t>
        </is>
      </c>
      <c r="D3766" t="inlineStr">
        <is>
          <t>IN-FONDO3</t>
        </is>
      </c>
      <c r="E3766" t="inlineStr">
        <is>
          <t>5270652EF676</t>
        </is>
      </c>
      <c r="F3766" t="inlineStr">
        <is>
          <t>US92189F6768</t>
        </is>
      </c>
      <c r="G3766" t="inlineStr">
        <is>
          <t>TD</t>
        </is>
      </c>
      <c r="H3766" t="inlineStr">
        <is>
          <t>Sector</t>
        </is>
      </c>
      <c r="I3766" t="inlineStr">
        <is>
          <t>RV</t>
        </is>
      </c>
      <c r="J3766" t="inlineStr">
        <is>
          <t>MSCI</t>
        </is>
      </c>
      <c r="K3766" t="inlineStr"/>
      <c r="L3766" t="inlineStr">
        <is>
          <t>VanEck Semiconductor ETF</t>
        </is>
      </c>
      <c r="M3766" t="inlineStr">
        <is>
          <t>VanEck Semiconductor ETF</t>
        </is>
      </c>
      <c r="N3766" t="b">
        <v>0</v>
      </c>
      <c r="O3766" t="n">
        <v>6.27096993</v>
      </c>
      <c r="P3766" t="n">
        <v>0.0606504433142552</v>
      </c>
      <c r="Q3766" t="n">
        <v>215.6055730923</v>
      </c>
      <c r="R3766" t="n">
        <v>1352.056065602231</v>
      </c>
      <c r="S3766" t="n">
        <v>0.3803371062648639</v>
      </c>
      <c r="T3766">
        <f>O3766*Q3766</f>
        <v/>
      </c>
      <c r="U3766">
        <f>O3766*P3766</f>
        <v/>
      </c>
    </row>
    <row r="3767">
      <c r="A3767" t="inlineStr">
        <is>
          <t>202512</t>
        </is>
      </c>
      <c r="B3767" t="inlineStr">
        <is>
          <t>Ex_Integra</t>
        </is>
      </c>
      <c r="C3767" t="inlineStr">
        <is>
          <t>F2</t>
        </is>
      </c>
      <c r="D3767" t="inlineStr">
        <is>
          <t>IN-FONDO2</t>
        </is>
      </c>
      <c r="E3767" t="inlineStr">
        <is>
          <t>5271112E7523</t>
        </is>
      </c>
      <c r="F3767" t="inlineStr">
        <is>
          <t>US4642875235</t>
        </is>
      </c>
      <c r="G3767" t="inlineStr">
        <is>
          <t>TD</t>
        </is>
      </c>
      <c r="H3767" t="inlineStr">
        <is>
          <t>Sector</t>
        </is>
      </c>
      <c r="I3767" t="inlineStr">
        <is>
          <t>RV</t>
        </is>
      </c>
      <c r="J3767" t="inlineStr">
        <is>
          <t>MSCI</t>
        </is>
      </c>
      <c r="K3767" t="inlineStr"/>
      <c r="L3767" t="inlineStr">
        <is>
          <t>BlackRock - iShares PHLX Semiconductor ETF</t>
        </is>
      </c>
      <c r="M3767" t="inlineStr">
        <is>
          <t>BlackRock - iShares PHLX Semiconductor ETF</t>
        </is>
      </c>
      <c r="N3767" t="b">
        <v>0</v>
      </c>
      <c r="O3767" t="n">
        <v>8.458460970000001</v>
      </c>
      <c r="P3767" t="n">
        <v>0.01675708633763422</v>
      </c>
      <c r="Q3767" t="n">
        <v>234.0095671039028</v>
      </c>
      <c r="R3767" t="n">
        <v>1979.360789954958</v>
      </c>
      <c r="S3767" t="n">
        <v>0.1417391607577993</v>
      </c>
      <c r="T3767">
        <f>O3767*Q3767</f>
        <v/>
      </c>
      <c r="U3767">
        <f>O3767*P3767</f>
        <v/>
      </c>
    </row>
    <row r="3768">
      <c r="A3768" t="inlineStr">
        <is>
          <t>202512</t>
        </is>
      </c>
      <c r="B3768" t="inlineStr">
        <is>
          <t>Ex_Integra</t>
        </is>
      </c>
      <c r="C3768" t="inlineStr">
        <is>
          <t>F1</t>
        </is>
      </c>
      <c r="D3768" t="inlineStr">
        <is>
          <t>IN-FONDO1</t>
        </is>
      </c>
      <c r="E3768" t="inlineStr">
        <is>
          <t>5271112E7523</t>
        </is>
      </c>
      <c r="F3768" t="inlineStr">
        <is>
          <t>US4642875235</t>
        </is>
      </c>
      <c r="G3768" t="inlineStr">
        <is>
          <t>TD</t>
        </is>
      </c>
      <c r="H3768" t="inlineStr">
        <is>
          <t>Sector</t>
        </is>
      </c>
      <c r="I3768" t="inlineStr">
        <is>
          <t>RV</t>
        </is>
      </c>
      <c r="J3768" t="inlineStr">
        <is>
          <t>MSCI</t>
        </is>
      </c>
      <c r="K3768" t="inlineStr"/>
      <c r="L3768" t="inlineStr">
        <is>
          <t>BlackRock - iShares PHLX Semiconductor ETF</t>
        </is>
      </c>
      <c r="M3768" t="inlineStr">
        <is>
          <t>BlackRock - iShares PHLX Semiconductor ETF</t>
        </is>
      </c>
      <c r="N3768" t="b">
        <v>0</v>
      </c>
      <c r="O3768" t="n">
        <v>8.458460970000001</v>
      </c>
      <c r="P3768" t="n">
        <v>0.003919816419636453</v>
      </c>
      <c r="Q3768" t="n">
        <v>14.50544846133749</v>
      </c>
      <c r="R3768" t="n">
        <v>122.6937696625698</v>
      </c>
      <c r="S3768" t="n">
        <v>0.03315561419506008</v>
      </c>
      <c r="T3768">
        <f>O3768*Q3768</f>
        <v/>
      </c>
      <c r="U3768">
        <f>O3768*P3768</f>
        <v/>
      </c>
    </row>
    <row r="3769">
      <c r="A3769" t="inlineStr">
        <is>
          <t>202512</t>
        </is>
      </c>
      <c r="B3769" t="inlineStr">
        <is>
          <t>Ex_Integra</t>
        </is>
      </c>
      <c r="C3769" t="inlineStr">
        <is>
          <t>F3</t>
        </is>
      </c>
      <c r="D3769" t="inlineStr">
        <is>
          <t>IN-FONDO3</t>
        </is>
      </c>
      <c r="E3769" t="inlineStr">
        <is>
          <t>5271112E7523</t>
        </is>
      </c>
      <c r="F3769" t="inlineStr">
        <is>
          <t>US4642875235</t>
        </is>
      </c>
      <c r="G3769" t="inlineStr">
        <is>
          <t>TD</t>
        </is>
      </c>
      <c r="H3769" t="inlineStr">
        <is>
          <t>Sector</t>
        </is>
      </c>
      <c r="I3769" t="inlineStr">
        <is>
          <t>RV</t>
        </is>
      </c>
      <c r="J3769" t="inlineStr">
        <is>
          <t>MSCI</t>
        </is>
      </c>
      <c r="K3769" t="inlineStr"/>
      <c r="L3769" t="inlineStr">
        <is>
          <t>BlackRock - iShares PHLX Semiconductor ETF</t>
        </is>
      </c>
      <c r="M3769" t="inlineStr">
        <is>
          <t>BlackRock - iShares PHLX Semiconductor ETF</t>
        </is>
      </c>
      <c r="N3769" t="b">
        <v>0</v>
      </c>
      <c r="O3769" t="n">
        <v>8.458460970000001</v>
      </c>
      <c r="P3769" t="n">
        <v>0.05599016062375931</v>
      </c>
      <c r="Q3769" t="n">
        <v>199.0387870088036</v>
      </c>
      <c r="R3769" t="n">
        <v>1683.561811430108</v>
      </c>
      <c r="S3769" t="n">
        <v>0.473590588340099</v>
      </c>
      <c r="T3769">
        <f>O3769*Q3769</f>
        <v/>
      </c>
      <c r="U3769">
        <f>O3769*P3769</f>
        <v/>
      </c>
    </row>
    <row r="3770">
      <c r="A3770" t="inlineStr">
        <is>
          <t>202512</t>
        </is>
      </c>
      <c r="B3770" t="inlineStr">
        <is>
          <t>Ex_Integra</t>
        </is>
      </c>
      <c r="C3770" t="inlineStr">
        <is>
          <t>F1</t>
        </is>
      </c>
      <c r="D3770" t="inlineStr">
        <is>
          <t>IN-FONDO1</t>
        </is>
      </c>
      <c r="E3770" t="inlineStr">
        <is>
          <t>5272872EY477</t>
        </is>
      </c>
      <c r="F3770" t="inlineStr">
        <is>
          <t>US97717Y4778</t>
        </is>
      </c>
      <c r="G3770" t="inlineStr">
        <is>
          <t>TD</t>
        </is>
      </c>
      <c r="H3770" t="inlineStr">
        <is>
          <t>Sector</t>
        </is>
      </c>
      <c r="I3770" t="inlineStr">
        <is>
          <t>RV</t>
        </is>
      </c>
      <c r="J3770" t="inlineStr">
        <is>
          <t>MSCI</t>
        </is>
      </c>
      <c r="K3770" t="inlineStr"/>
      <c r="L3770" t="inlineStr">
        <is>
          <t>WisdomTree - Quality Growth</t>
        </is>
      </c>
      <c r="M3770" t="inlineStr">
        <is>
          <t>WisdomTree - Quality Growth</t>
        </is>
      </c>
      <c r="N3770" t="b">
        <v>0</v>
      </c>
      <c r="O3770" t="n">
        <v>8.459421649999999</v>
      </c>
      <c r="P3770" t="n">
        <v>0.001864853019586411</v>
      </c>
      <c r="Q3770" t="n">
        <v>6.900968430069772</v>
      </c>
      <c r="R3770" t="n">
        <v>58.37820174329874</v>
      </c>
      <c r="S3770" t="n">
        <v>0.01577557800795716</v>
      </c>
      <c r="T3770">
        <f>O3770*Q3770</f>
        <v/>
      </c>
      <c r="U3770">
        <f>O3770*P3770</f>
        <v/>
      </c>
    </row>
    <row r="3771">
      <c r="A3771" t="inlineStr">
        <is>
          <t>202512</t>
        </is>
      </c>
      <c r="B3771" t="inlineStr">
        <is>
          <t>Ex_Integra</t>
        </is>
      </c>
      <c r="C3771" t="inlineStr">
        <is>
          <t>F3</t>
        </is>
      </c>
      <c r="D3771" t="inlineStr">
        <is>
          <t>IN-FONDO3</t>
        </is>
      </c>
      <c r="E3771" t="inlineStr">
        <is>
          <t>5272872EY477</t>
        </is>
      </c>
      <c r="F3771" t="inlineStr">
        <is>
          <t>US97717Y4778</t>
        </is>
      </c>
      <c r="G3771" t="inlineStr">
        <is>
          <t>TD</t>
        </is>
      </c>
      <c r="H3771" t="inlineStr">
        <is>
          <t>Sector</t>
        </is>
      </c>
      <c r="I3771" t="inlineStr">
        <is>
          <t>RV</t>
        </is>
      </c>
      <c r="J3771" t="inlineStr">
        <is>
          <t>MSCI</t>
        </is>
      </c>
      <c r="K3771" t="inlineStr"/>
      <c r="L3771" t="inlineStr">
        <is>
          <t>WisdomTree - Quality Growth</t>
        </is>
      </c>
      <c r="M3771" t="inlineStr">
        <is>
          <t>WisdomTree - Quality Growth</t>
        </is>
      </c>
      <c r="N3771" t="b">
        <v>0</v>
      </c>
      <c r="O3771" t="n">
        <v>8.459421649999999</v>
      </c>
      <c r="P3771" t="n">
        <v>0.008453669412017722</v>
      </c>
      <c r="Q3771" t="n">
        <v>30.05185351848092</v>
      </c>
      <c r="R3771" t="n">
        <v>254.2213002768662</v>
      </c>
      <c r="S3771" t="n">
        <v>0.07151315404596549</v>
      </c>
      <c r="T3771">
        <f>O3771*Q3771</f>
        <v/>
      </c>
      <c r="U3771">
        <f>O3771*P3771</f>
        <v/>
      </c>
    </row>
    <row r="3772">
      <c r="A3772" t="inlineStr">
        <is>
          <t>202512</t>
        </is>
      </c>
      <c r="B3772" t="inlineStr">
        <is>
          <t>Ex_Integra</t>
        </is>
      </c>
      <c r="C3772" t="inlineStr">
        <is>
          <t>F2</t>
        </is>
      </c>
      <c r="D3772" t="inlineStr">
        <is>
          <t>IN-FONDO2</t>
        </is>
      </c>
      <c r="E3772" t="inlineStr">
        <is>
          <t>5272872EY477</t>
        </is>
      </c>
      <c r="F3772" t="inlineStr">
        <is>
          <t>US97717Y4778</t>
        </is>
      </c>
      <c r="G3772" t="inlineStr">
        <is>
          <t>TD</t>
        </is>
      </c>
      <c r="H3772" t="inlineStr">
        <is>
          <t>Sector</t>
        </is>
      </c>
      <c r="I3772" t="inlineStr">
        <is>
          <t>RV</t>
        </is>
      </c>
      <c r="J3772" t="inlineStr">
        <is>
          <t>MSCI</t>
        </is>
      </c>
      <c r="K3772" t="inlineStr"/>
      <c r="L3772" t="inlineStr">
        <is>
          <t>WisdomTree - Quality Growth</t>
        </is>
      </c>
      <c r="M3772" t="inlineStr">
        <is>
          <t>WisdomTree - Quality Growth</t>
        </is>
      </c>
      <c r="N3772" t="b">
        <v>0</v>
      </c>
      <c r="O3772" t="n">
        <v>8.459421649999999</v>
      </c>
      <c r="P3772" t="n">
        <v>0.007982265831832798</v>
      </c>
      <c r="Q3772" t="n">
        <v>111.4708448819261</v>
      </c>
      <c r="R3772" t="n">
        <v>942.9788785379576</v>
      </c>
      <c r="S3772" t="n">
        <v>0.06752535239386162</v>
      </c>
      <c r="T3772">
        <f>O3772*Q3772</f>
        <v/>
      </c>
      <c r="U3772">
        <f>O3772*P3772</f>
        <v/>
      </c>
    </row>
    <row r="3773">
      <c r="A3773" t="inlineStr">
        <is>
          <t>202512</t>
        </is>
      </c>
      <c r="B3773" t="inlineStr">
        <is>
          <t>Ex_Integra</t>
        </is>
      </c>
      <c r="C3773" t="inlineStr">
        <is>
          <t>F2</t>
        </is>
      </c>
      <c r="D3773" t="inlineStr">
        <is>
          <t>IN-FONDO2</t>
        </is>
      </c>
      <c r="E3773" t="inlineStr">
        <is>
          <t>5274292E2260</t>
        </is>
      </c>
      <c r="F3773" t="inlineStr">
        <is>
          <t>LU2134542260</t>
        </is>
      </c>
      <c r="G3773" t="inlineStr">
        <is>
          <t>TD</t>
        </is>
      </c>
      <c r="H3773" t="inlineStr">
        <is>
          <t>Sector</t>
        </is>
      </c>
      <c r="I3773" t="inlineStr">
        <is>
          <t>RV</t>
        </is>
      </c>
      <c r="J3773" t="inlineStr">
        <is>
          <t>MSCI</t>
        </is>
      </c>
      <c r="K3773" t="inlineStr"/>
      <c r="L3773" t="inlineStr">
        <is>
          <t>Black Rock - World Technology Fund</t>
        </is>
      </c>
      <c r="M3773" t="inlineStr">
        <is>
          <t>Black Rock - World Technology Fund</t>
        </is>
      </c>
      <c r="N3773" t="b">
        <v>0</v>
      </c>
      <c r="O3773" t="n">
        <v>2.67904551</v>
      </c>
      <c r="P3773" t="n">
        <v>0.0006182895202275003</v>
      </c>
      <c r="Q3773" t="n">
        <v>8.634297159904948</v>
      </c>
      <c r="R3773" t="n">
        <v>23.1316750382491</v>
      </c>
      <c r="S3773" t="n">
        <v>0.001656425763045539</v>
      </c>
      <c r="T3773">
        <f>O3773*Q3773</f>
        <v/>
      </c>
      <c r="U3773">
        <f>O3773*P3773</f>
        <v/>
      </c>
    </row>
    <row r="3774">
      <c r="A3774" t="inlineStr">
        <is>
          <t>202512</t>
        </is>
      </c>
      <c r="B3774" t="inlineStr">
        <is>
          <t>Ex_Integra</t>
        </is>
      </c>
      <c r="C3774" t="inlineStr">
        <is>
          <t>F3</t>
        </is>
      </c>
      <c r="D3774" t="inlineStr">
        <is>
          <t>IN-FONDO3</t>
        </is>
      </c>
      <c r="E3774" t="inlineStr">
        <is>
          <t>5274292E2260</t>
        </is>
      </c>
      <c r="F3774" t="inlineStr">
        <is>
          <t>LU2134542260</t>
        </is>
      </c>
      <c r="G3774" t="inlineStr">
        <is>
          <t>TD</t>
        </is>
      </c>
      <c r="H3774" t="inlineStr">
        <is>
          <t>Sector</t>
        </is>
      </c>
      <c r="I3774" t="inlineStr">
        <is>
          <t>RV</t>
        </is>
      </c>
      <c r="J3774" t="inlineStr">
        <is>
          <t>MSCI</t>
        </is>
      </c>
      <c r="K3774" t="inlineStr"/>
      <c r="L3774" t="inlineStr">
        <is>
          <t>Black Rock - World Technology Fund</t>
        </is>
      </c>
      <c r="M3774" t="inlineStr">
        <is>
          <t>Black Rock - World Technology Fund</t>
        </is>
      </c>
      <c r="N3774" t="b">
        <v>0</v>
      </c>
      <c r="O3774" t="n">
        <v>2.67904551</v>
      </c>
      <c r="P3774" t="n">
        <v>0.003632903882570824</v>
      </c>
      <c r="Q3774" t="n">
        <v>12.91456881085689</v>
      </c>
      <c r="R3774" t="n">
        <v>34.5987175863122</v>
      </c>
      <c r="S3774" t="n">
        <v>0.009732714834862932</v>
      </c>
      <c r="T3774">
        <f>O3774*Q3774</f>
        <v/>
      </c>
      <c r="U3774">
        <f>O3774*P3774</f>
        <v/>
      </c>
    </row>
    <row r="3775">
      <c r="A3775" t="inlineStr">
        <is>
          <t>202512</t>
        </is>
      </c>
      <c r="B3775" t="inlineStr">
        <is>
          <t>Ex_Integra</t>
        </is>
      </c>
      <c r="C3775" t="inlineStr">
        <is>
          <t>F2</t>
        </is>
      </c>
      <c r="D3775" t="inlineStr">
        <is>
          <t>IN-FONDO2</t>
        </is>
      </c>
      <c r="E3775" t="inlineStr">
        <is>
          <t>5270172A8760</t>
        </is>
      </c>
      <c r="F3775" t="inlineStr">
        <is>
          <t>US92204A8760</t>
        </is>
      </c>
      <c r="G3775" t="inlineStr">
        <is>
          <t>TD</t>
        </is>
      </c>
      <c r="H3775" t="inlineStr">
        <is>
          <t>Sector</t>
        </is>
      </c>
      <c r="I3775" t="inlineStr">
        <is>
          <t>RV</t>
        </is>
      </c>
      <c r="J3775" t="inlineStr">
        <is>
          <t>MSCI</t>
        </is>
      </c>
      <c r="K3775" t="inlineStr"/>
      <c r="L3775" t="inlineStr">
        <is>
          <t>Vanguard - Utilities ETF</t>
        </is>
      </c>
      <c r="M3775" t="inlineStr">
        <is>
          <t>Vanguard - Utilities ETF</t>
        </is>
      </c>
      <c r="N3775" t="b">
        <v>0</v>
      </c>
      <c r="O3775" t="n">
        <v>345.85716686</v>
      </c>
      <c r="P3775" t="n">
        <v>1.261164295955001e-08</v>
      </c>
      <c r="Q3775" t="n">
        <v>0.000176119228007149</v>
      </c>
      <c r="R3775" t="n">
        <v>0.06091209722812293</v>
      </c>
      <c r="S3775" t="n">
        <v>4.361827103439834e-06</v>
      </c>
      <c r="T3775">
        <f>O3775*Q3775</f>
        <v/>
      </c>
      <c r="U3775">
        <f>O3775*P3775</f>
        <v/>
      </c>
    </row>
    <row r="3776">
      <c r="A3776" t="inlineStr">
        <is>
          <t>202512</t>
        </is>
      </c>
      <c r="B3776" t="inlineStr">
        <is>
          <t>Ex_Integra</t>
        </is>
      </c>
      <c r="C3776" t="inlineStr">
        <is>
          <t>F2</t>
        </is>
      </c>
      <c r="D3776" t="inlineStr">
        <is>
          <t>IN-FONDO2</t>
        </is>
      </c>
      <c r="E3776" t="inlineStr">
        <is>
          <t>527040275426</t>
        </is>
      </c>
      <c r="F3776" t="inlineStr">
        <is>
          <t>LU0048575426</t>
        </is>
      </c>
      <c r="G3776" t="inlineStr">
        <is>
          <t>TD</t>
        </is>
      </c>
      <c r="H3776" t="inlineStr">
        <is>
          <t>Sector</t>
        </is>
      </c>
      <c r="I3776" t="inlineStr">
        <is>
          <t>RV</t>
        </is>
      </c>
      <c r="J3776" t="inlineStr">
        <is>
          <t>MSCI</t>
        </is>
      </c>
      <c r="K3776" t="inlineStr"/>
      <c r="L3776" t="inlineStr">
        <is>
          <t>Fidelity - Emerging Markets -Retail</t>
        </is>
      </c>
      <c r="M3776" t="inlineStr">
        <is>
          <t>Fidelity - Emerging Markets -Retail</t>
        </is>
      </c>
      <c r="N3776" t="b">
        <v>0</v>
      </c>
      <c r="O3776" t="n">
        <v>30.58638424</v>
      </c>
      <c r="P3776" t="n">
        <v>5.157748943233754e-09</v>
      </c>
      <c r="Q3776" t="n">
        <v>7.202699640724911e-05</v>
      </c>
      <c r="R3776" t="n">
        <v>0.002203045387765221</v>
      </c>
      <c r="S3776" t="n">
        <v>1.577568909912015e-07</v>
      </c>
      <c r="T3776">
        <f>O3776*Q3776</f>
        <v/>
      </c>
      <c r="U3776">
        <f>O3776*P3776</f>
        <v/>
      </c>
    </row>
    <row r="3777">
      <c r="A3777" t="inlineStr">
        <is>
          <t>202512</t>
        </is>
      </c>
      <c r="B3777" t="inlineStr">
        <is>
          <t>Ex_Integra</t>
        </is>
      </c>
      <c r="C3777" t="inlineStr">
        <is>
          <t>F3</t>
        </is>
      </c>
      <c r="D3777" t="inlineStr">
        <is>
          <t>IN-FONDO3</t>
        </is>
      </c>
      <c r="E3777" t="inlineStr">
        <is>
          <t>527040275426</t>
        </is>
      </c>
      <c r="F3777" t="inlineStr">
        <is>
          <t>LU0048575426</t>
        </is>
      </c>
      <c r="G3777" t="inlineStr">
        <is>
          <t>TD</t>
        </is>
      </c>
      <c r="H3777" t="inlineStr">
        <is>
          <t>Sector</t>
        </is>
      </c>
      <c r="I3777" t="inlineStr">
        <is>
          <t>RV</t>
        </is>
      </c>
      <c r="J3777" t="inlineStr">
        <is>
          <t>MSCI</t>
        </is>
      </c>
      <c r="K3777" t="inlineStr"/>
      <c r="L3777" t="inlineStr">
        <is>
          <t>Fidelity - Emerging Markets -Retail</t>
        </is>
      </c>
      <c r="M3777" t="inlineStr">
        <is>
          <t>Fidelity - Emerging Markets -Retail</t>
        </is>
      </c>
      <c r="N3777" t="b">
        <v>0</v>
      </c>
      <c r="O3777" t="n">
        <v>30.58638424</v>
      </c>
      <c r="P3777" t="n">
        <v>0.0001806565082386176</v>
      </c>
      <c r="Q3777" t="n">
        <v>0.6422137722855866</v>
      </c>
      <c r="R3777" t="n">
        <v>19.64299720334682</v>
      </c>
      <c r="S3777" t="n">
        <v>0.005525629376443084</v>
      </c>
      <c r="T3777">
        <f>O3777*Q3777</f>
        <v/>
      </c>
      <c r="U3777">
        <f>O3777*P3777</f>
        <v/>
      </c>
    </row>
    <row r="3778">
      <c r="A3778" t="inlineStr">
        <is>
          <t>202512</t>
        </is>
      </c>
      <c r="B3778" t="inlineStr">
        <is>
          <t>Ex_Integra</t>
        </is>
      </c>
      <c r="C3778" t="inlineStr">
        <is>
          <t>F3</t>
        </is>
      </c>
      <c r="D3778" t="inlineStr">
        <is>
          <t>IN-FONDO3</t>
        </is>
      </c>
      <c r="E3778" t="inlineStr">
        <is>
          <t>5270882EMIUS</t>
        </is>
      </c>
      <c r="F3778" t="inlineStr">
        <is>
          <t>LU0248044025</t>
        </is>
      </c>
      <c r="G3778" t="inlineStr">
        <is>
          <t>TD</t>
        </is>
      </c>
      <c r="H3778" t="inlineStr">
        <is>
          <t>Sector</t>
        </is>
      </c>
      <c r="I3778" t="inlineStr">
        <is>
          <t>RV</t>
        </is>
      </c>
      <c r="J3778" t="inlineStr">
        <is>
          <t>MSCI</t>
        </is>
      </c>
      <c r="K3778" t="inlineStr"/>
      <c r="L3778" t="inlineStr">
        <is>
          <t>JP Morgan - Emerging Markets</t>
        </is>
      </c>
      <c r="M3778" t="inlineStr">
        <is>
          <t>JP Morgan - Emerging Markets</t>
        </is>
      </c>
      <c r="N3778" t="b">
        <v>0</v>
      </c>
      <c r="O3778" t="n">
        <v>24.00686546</v>
      </c>
      <c r="P3778" t="n">
        <v>0.0001961900346115633</v>
      </c>
      <c r="Q3778" t="n">
        <v>0.6974337290207773</v>
      </c>
      <c r="R3778" t="n">
        <v>16.7431976998679</v>
      </c>
      <c r="S3778" t="n">
        <v>0.004709907765512542</v>
      </c>
      <c r="T3778">
        <f>O3778*Q3778</f>
        <v/>
      </c>
      <c r="U3778">
        <f>O3778*P3778</f>
        <v/>
      </c>
    </row>
    <row r="3779">
      <c r="A3779" t="inlineStr">
        <is>
          <t>202512</t>
        </is>
      </c>
      <c r="B3779" t="inlineStr">
        <is>
          <t>Ex_Integra</t>
        </is>
      </c>
      <c r="C3779" t="inlineStr">
        <is>
          <t>F2</t>
        </is>
      </c>
      <c r="D3779" t="inlineStr">
        <is>
          <t>IN-FONDO2</t>
        </is>
      </c>
      <c r="E3779" t="inlineStr">
        <is>
          <t>5270882EMIUS</t>
        </is>
      </c>
      <c r="F3779" t="inlineStr">
        <is>
          <t>LU0248044025</t>
        </is>
      </c>
      <c r="G3779" t="inlineStr">
        <is>
          <t>TD</t>
        </is>
      </c>
      <c r="H3779" t="inlineStr">
        <is>
          <t>Sector</t>
        </is>
      </c>
      <c r="I3779" t="inlineStr">
        <is>
          <t>RV</t>
        </is>
      </c>
      <c r="J3779" t="inlineStr">
        <is>
          <t>MSCI</t>
        </is>
      </c>
      <c r="K3779" t="inlineStr"/>
      <c r="L3779" t="inlineStr">
        <is>
          <t>JP Morgan - Emerging Markets</t>
        </is>
      </c>
      <c r="M3779" t="inlineStr">
        <is>
          <t>JP Morgan - Emerging Markets</t>
        </is>
      </c>
      <c r="N3779" t="b">
        <v>0</v>
      </c>
      <c r="O3779" t="n">
        <v>24.00686546</v>
      </c>
      <c r="P3779" t="n">
        <v>2.489093918264115e-05</v>
      </c>
      <c r="Q3779" t="n">
        <v>0.3475972961873375</v>
      </c>
      <c r="R3779" t="n">
        <v>8.344721523829183</v>
      </c>
      <c r="S3779" t="n">
        <v>0.0005975534281307084</v>
      </c>
      <c r="T3779">
        <f>O3779*Q3779</f>
        <v/>
      </c>
      <c r="U3779">
        <f>O3779*P3779</f>
        <v/>
      </c>
    </row>
    <row r="3780">
      <c r="A3780" t="inlineStr">
        <is>
          <t>202512</t>
        </is>
      </c>
      <c r="B3780" t="inlineStr">
        <is>
          <t>Ex_Integra</t>
        </is>
      </c>
      <c r="C3780" t="inlineStr">
        <is>
          <t>F2</t>
        </is>
      </c>
      <c r="D3780" t="inlineStr">
        <is>
          <t>IN-FONDO2</t>
        </is>
      </c>
      <c r="E3780" t="inlineStr">
        <is>
          <t>52ALLB2EMGRO</t>
        </is>
      </c>
      <c r="F3780" t="inlineStr">
        <is>
          <t>LU0206294794</t>
        </is>
      </c>
      <c r="G3780" t="inlineStr">
        <is>
          <t>TD</t>
        </is>
      </c>
      <c r="H3780" t="inlineStr">
        <is>
          <t>Sector</t>
        </is>
      </c>
      <c r="I3780" t="inlineStr">
        <is>
          <t>RV</t>
        </is>
      </c>
      <c r="J3780" t="inlineStr">
        <is>
          <t>MSCI</t>
        </is>
      </c>
      <c r="K3780" t="inlineStr"/>
      <c r="L3780" t="inlineStr">
        <is>
          <t>Alliance Bernstein - Emerging Markets Growth</t>
        </is>
      </c>
      <c r="M3780" t="inlineStr">
        <is>
          <t>Alliance Bernstein - Emerging Markets Growth</t>
        </is>
      </c>
      <c r="N3780" t="b">
        <v>0</v>
      </c>
      <c r="O3780" t="n">
        <v>90.56136694999999</v>
      </c>
      <c r="P3780" t="n">
        <v>2.478785407285221e-05</v>
      </c>
      <c r="Q3780" t="n">
        <v>0.3461577319677278</v>
      </c>
      <c r="R3780" t="n">
        <v>31.34851738730914</v>
      </c>
      <c r="S3780" t="n">
        <v>0.002244821948594621</v>
      </c>
      <c r="T3780">
        <f>O3780*Q3780</f>
        <v/>
      </c>
      <c r="U3780">
        <f>O3780*P3780</f>
        <v/>
      </c>
    </row>
    <row r="3781">
      <c r="A3781" t="inlineStr">
        <is>
          <t>202512</t>
        </is>
      </c>
      <c r="B3781" t="inlineStr">
        <is>
          <t>Ex_Integra</t>
        </is>
      </c>
      <c r="C3781" t="inlineStr">
        <is>
          <t>F1</t>
        </is>
      </c>
      <c r="D3781" t="inlineStr">
        <is>
          <t>IN-FONDO1</t>
        </is>
      </c>
      <c r="E3781" t="inlineStr">
        <is>
          <t>52ALLB2EMGRO</t>
        </is>
      </c>
      <c r="F3781" t="inlineStr">
        <is>
          <t>LU0206294794</t>
        </is>
      </c>
      <c r="G3781" t="inlineStr">
        <is>
          <t>TD</t>
        </is>
      </c>
      <c r="H3781" t="inlineStr">
        <is>
          <t>Sector</t>
        </is>
      </c>
      <c r="I3781" t="inlineStr">
        <is>
          <t>RV</t>
        </is>
      </c>
      <c r="J3781" t="inlineStr">
        <is>
          <t>MSCI</t>
        </is>
      </c>
      <c r="K3781" t="inlineStr"/>
      <c r="L3781" t="inlineStr">
        <is>
          <t>Alliance Bernstein - Emerging Markets Growth</t>
        </is>
      </c>
      <c r="M3781" t="inlineStr">
        <is>
          <t>Alliance Bernstein - Emerging Markets Growth</t>
        </is>
      </c>
      <c r="N3781" t="b">
        <v>0</v>
      </c>
      <c r="O3781" t="n">
        <v>90.56136694999999</v>
      </c>
      <c r="P3781" t="n">
        <v>4.325216116844379e-05</v>
      </c>
      <c r="Q3781" t="n">
        <v>0.1600564739530614</v>
      </c>
      <c r="R3781" t="n">
        <v>14.49493307038631</v>
      </c>
      <c r="S3781" t="n">
        <v>0.003916974838955979</v>
      </c>
      <c r="T3781">
        <f>O3781*Q3781</f>
        <v/>
      </c>
      <c r="U3781">
        <f>O3781*P3781</f>
        <v/>
      </c>
    </row>
    <row r="3782">
      <c r="A3782" t="inlineStr">
        <is>
          <t>202512</t>
        </is>
      </c>
      <c r="B3782" t="inlineStr">
        <is>
          <t>Ex_Integra</t>
        </is>
      </c>
      <c r="C3782" t="inlineStr">
        <is>
          <t>F3</t>
        </is>
      </c>
      <c r="D3782" t="inlineStr">
        <is>
          <t>IN-FONDO3</t>
        </is>
      </c>
      <c r="E3782" t="inlineStr">
        <is>
          <t>52ALLB2EMGRO</t>
        </is>
      </c>
      <c r="F3782" t="inlineStr">
        <is>
          <t>LU0206294794</t>
        </is>
      </c>
      <c r="G3782" t="inlineStr">
        <is>
          <t>TD</t>
        </is>
      </c>
      <c r="H3782" t="inlineStr">
        <is>
          <t>Sector</t>
        </is>
      </c>
      <c r="I3782" t="inlineStr">
        <is>
          <t>RV</t>
        </is>
      </c>
      <c r="J3782" t="inlineStr">
        <is>
          <t>MSCI</t>
        </is>
      </c>
      <c r="K3782" t="inlineStr"/>
      <c r="L3782" t="inlineStr">
        <is>
          <t>Alliance Bernstein - Emerging Markets Growth</t>
        </is>
      </c>
      <c r="M3782" t="inlineStr">
        <is>
          <t>Alliance Bernstein - Emerging Markets Growth</t>
        </is>
      </c>
      <c r="N3782" t="b">
        <v>0</v>
      </c>
      <c r="O3782" t="n">
        <v>90.56136694999999</v>
      </c>
      <c r="P3782" t="n">
        <v>0.0009404710556853803</v>
      </c>
      <c r="Q3782" t="n">
        <v>3.343269889836202</v>
      </c>
      <c r="R3782" t="n">
        <v>302.7710913063424</v>
      </c>
      <c r="S3782" t="n">
        <v>0.08517034437977759</v>
      </c>
      <c r="T3782">
        <f>O3782*Q3782</f>
        <v/>
      </c>
      <c r="U3782">
        <f>O3782*P3782</f>
        <v/>
      </c>
    </row>
    <row r="3783">
      <c r="A3783" t="inlineStr">
        <is>
          <t>202512</t>
        </is>
      </c>
      <c r="B3783" t="inlineStr">
        <is>
          <t>Ex_Integra</t>
        </is>
      </c>
      <c r="C3783" t="inlineStr">
        <is>
          <t>F2</t>
        </is>
      </c>
      <c r="D3783" t="inlineStr">
        <is>
          <t>IN-FONDO2</t>
        </is>
      </c>
      <c r="E3783" t="inlineStr">
        <is>
          <t>5274812ASHFM</t>
        </is>
      </c>
      <c r="F3783" t="inlineStr">
        <is>
          <t>LU0794787092</t>
        </is>
      </c>
      <c r="G3783" t="inlineStr">
        <is>
          <t>TD</t>
        </is>
      </c>
      <c r="H3783" t="inlineStr">
        <is>
          <t>Sector</t>
        </is>
      </c>
      <c r="I3783" t="inlineStr">
        <is>
          <t>RV</t>
        </is>
      </c>
      <c r="J3783" t="inlineStr">
        <is>
          <t>MSCI</t>
        </is>
      </c>
      <c r="K3783" t="inlineStr"/>
      <c r="L3783" t="inlineStr">
        <is>
          <t>Ashmore - Emerging Markets Frontier Equities</t>
        </is>
      </c>
      <c r="M3783" t="inlineStr">
        <is>
          <t>Ashmore - Emerging Markets Frontier Equities</t>
        </is>
      </c>
      <c r="N3783" t="b">
        <v>0</v>
      </c>
      <c r="O3783" t="n">
        <v>57.99062981</v>
      </c>
      <c r="P3783" t="n">
        <v>2.731422598448087e-08</v>
      </c>
      <c r="Q3783" t="n">
        <v>0.0003814380417705087</v>
      </c>
      <c r="R3783" t="n">
        <v>0.02211983227576489</v>
      </c>
      <c r="S3783" t="n">
        <v>1.583969167612713e-06</v>
      </c>
      <c r="T3783">
        <f>O3783*Q3783</f>
        <v/>
      </c>
      <c r="U3783">
        <f>O3783*P3783</f>
        <v/>
      </c>
    </row>
    <row r="3784">
      <c r="A3784" t="inlineStr">
        <is>
          <t>202512</t>
        </is>
      </c>
      <c r="B3784" t="inlineStr">
        <is>
          <t>Ex_Integra</t>
        </is>
      </c>
      <c r="C3784" t="inlineStr">
        <is>
          <t>F1</t>
        </is>
      </c>
      <c r="D3784" t="inlineStr">
        <is>
          <t>IN-FONDO1</t>
        </is>
      </c>
      <c r="E3784" t="inlineStr">
        <is>
          <t>5274812ASHFM</t>
        </is>
      </c>
      <c r="F3784" t="inlineStr">
        <is>
          <t>LU0794787092</t>
        </is>
      </c>
      <c r="G3784" t="inlineStr">
        <is>
          <t>TD</t>
        </is>
      </c>
      <c r="H3784" t="inlineStr">
        <is>
          <t>Sector</t>
        </is>
      </c>
      <c r="I3784" t="inlineStr">
        <is>
          <t>RV</t>
        </is>
      </c>
      <c r="J3784" t="inlineStr">
        <is>
          <t>MSCI</t>
        </is>
      </c>
      <c r="K3784" t="inlineStr"/>
      <c r="L3784" t="inlineStr">
        <is>
          <t>Ashmore - Emerging Markets Frontier Equities</t>
        </is>
      </c>
      <c r="M3784" t="inlineStr">
        <is>
          <t>Ashmore - Emerging Markets Frontier Equities</t>
        </is>
      </c>
      <c r="N3784" t="b">
        <v>0</v>
      </c>
      <c r="O3784" t="n">
        <v>57.99062981</v>
      </c>
      <c r="P3784" t="n">
        <v>9.439422965470753e-08</v>
      </c>
      <c r="Q3784" t="n">
        <v>0.0003493098876888234</v>
      </c>
      <c r="R3784" t="n">
        <v>0.02025670038593524</v>
      </c>
      <c r="S3784" t="n">
        <v>5.473980828106269e-06</v>
      </c>
      <c r="T3784">
        <f>O3784*Q3784</f>
        <v/>
      </c>
      <c r="U3784">
        <f>O3784*P3784</f>
        <v/>
      </c>
    </row>
    <row r="3785">
      <c r="A3785" t="inlineStr">
        <is>
          <t>202512</t>
        </is>
      </c>
      <c r="B3785" t="inlineStr">
        <is>
          <t>Ex_Integra</t>
        </is>
      </c>
      <c r="C3785" t="inlineStr">
        <is>
          <t>F3</t>
        </is>
      </c>
      <c r="D3785" t="inlineStr">
        <is>
          <t>IN-FONDO3</t>
        </is>
      </c>
      <c r="E3785" t="inlineStr">
        <is>
          <t>5274812ASHFM</t>
        </is>
      </c>
      <c r="F3785" t="inlineStr">
        <is>
          <t>LU0794787092</t>
        </is>
      </c>
      <c r="G3785" t="inlineStr">
        <is>
          <t>TD</t>
        </is>
      </c>
      <c r="H3785" t="inlineStr">
        <is>
          <t>Sector</t>
        </is>
      </c>
      <c r="I3785" t="inlineStr">
        <is>
          <t>RV</t>
        </is>
      </c>
      <c r="J3785" t="inlineStr">
        <is>
          <t>MSCI</t>
        </is>
      </c>
      <c r="K3785" t="inlineStr"/>
      <c r="L3785" t="inlineStr">
        <is>
          <t>Ashmore - Emerging Markets Frontier Equities</t>
        </is>
      </c>
      <c r="M3785" t="inlineStr">
        <is>
          <t>Ashmore - Emerging Markets Frontier Equities</t>
        </is>
      </c>
      <c r="N3785" t="b">
        <v>0</v>
      </c>
      <c r="O3785" t="n">
        <v>57.99062981</v>
      </c>
      <c r="P3785" t="n">
        <v>1.994616865520018e-07</v>
      </c>
      <c r="Q3785" t="n">
        <v>0.0007090640873995591</v>
      </c>
      <c r="R3785" t="n">
        <v>0.04111907300395332</v>
      </c>
      <c r="S3785" t="n">
        <v>1.156690882611539e-05</v>
      </c>
      <c r="T3785">
        <f>O3785*Q3785</f>
        <v/>
      </c>
      <c r="U3785">
        <f>O3785*P3785</f>
        <v/>
      </c>
    </row>
    <row r="3786">
      <c r="A3786" t="inlineStr">
        <is>
          <t>202512</t>
        </is>
      </c>
      <c r="B3786" t="inlineStr">
        <is>
          <t>Ex_Integra</t>
        </is>
      </c>
      <c r="C3786" t="inlineStr">
        <is>
          <t>F3</t>
        </is>
      </c>
      <c r="D3786" t="inlineStr">
        <is>
          <t>IN-FONDO3</t>
        </is>
      </c>
      <c r="E3786" t="inlineStr">
        <is>
          <t>5270882F3560</t>
        </is>
      </c>
      <c r="F3786" t="inlineStr">
        <is>
          <t>LU0318933560</t>
        </is>
      </c>
      <c r="G3786" t="inlineStr">
        <is>
          <t>TD</t>
        </is>
      </c>
      <c r="H3786" t="inlineStr">
        <is>
          <t>Sector</t>
        </is>
      </c>
      <c r="I3786" t="inlineStr">
        <is>
          <t>RV</t>
        </is>
      </c>
      <c r="J3786" t="inlineStr">
        <is>
          <t>MSCI</t>
        </is>
      </c>
      <c r="K3786" t="inlineStr"/>
      <c r="L3786" t="inlineStr">
        <is>
          <t>JP Morgan - EM Small Cap</t>
        </is>
      </c>
      <c r="M3786" t="inlineStr">
        <is>
          <t>JP Morgan - EM Small Cap</t>
        </is>
      </c>
      <c r="N3786" t="b">
        <v>0</v>
      </c>
      <c r="O3786" t="n">
        <v>17.03242002</v>
      </c>
      <c r="P3786" t="n">
        <v>6.785553454109382e-07</v>
      </c>
      <c r="Q3786" t="n">
        <v>0.002412188701805955</v>
      </c>
      <c r="R3786" t="n">
        <v>0.04108541113665756</v>
      </c>
      <c r="S3786" t="n">
        <v>1.155743964985528e-05</v>
      </c>
      <c r="T3786">
        <f>O3786*Q3786</f>
        <v/>
      </c>
      <c r="U3786">
        <f>O3786*P3786</f>
        <v/>
      </c>
    </row>
    <row r="3787">
      <c r="A3787" t="inlineStr">
        <is>
          <t>202512</t>
        </is>
      </c>
      <c r="B3787" t="inlineStr">
        <is>
          <t>Ex_Integra</t>
        </is>
      </c>
      <c r="C3787" t="inlineStr">
        <is>
          <t>F1</t>
        </is>
      </c>
      <c r="D3787" t="inlineStr">
        <is>
          <t>IN-FONDO1</t>
        </is>
      </c>
      <c r="E3787" t="inlineStr">
        <is>
          <t>5270882F3560</t>
        </is>
      </c>
      <c r="F3787" t="inlineStr">
        <is>
          <t>LU0318933560</t>
        </is>
      </c>
      <c r="G3787" t="inlineStr">
        <is>
          <t>TD</t>
        </is>
      </c>
      <c r="H3787" t="inlineStr">
        <is>
          <t>Sector</t>
        </is>
      </c>
      <c r="I3787" t="inlineStr">
        <is>
          <t>RV</t>
        </is>
      </c>
      <c r="J3787" t="inlineStr">
        <is>
          <t>MSCI</t>
        </is>
      </c>
      <c r="K3787" t="inlineStr"/>
      <c r="L3787" t="inlineStr">
        <is>
          <t>JP Morgan - EM Small Cap</t>
        </is>
      </c>
      <c r="M3787" t="inlineStr">
        <is>
          <t>JP Morgan - EM Small Cap</t>
        </is>
      </c>
      <c r="N3787" t="b">
        <v>0</v>
      </c>
      <c r="O3787" t="n">
        <v>17.03242002</v>
      </c>
      <c r="P3787" t="n">
        <v>5.617253774060418e-07</v>
      </c>
      <c r="Q3787" t="n">
        <v>0.002078688805570235</v>
      </c>
      <c r="R3787" t="n">
        <v>0.03540510082734435</v>
      </c>
      <c r="S3787" t="n">
        <v>9.567542563872721e-06</v>
      </c>
      <c r="T3787">
        <f>O3787*Q3787</f>
        <v/>
      </c>
      <c r="U3787">
        <f>O3787*P3787</f>
        <v/>
      </c>
    </row>
    <row r="3788">
      <c r="A3788" t="inlineStr">
        <is>
          <t>202512</t>
        </is>
      </c>
      <c r="B3788" t="inlineStr">
        <is>
          <t>Ex_Integra</t>
        </is>
      </c>
      <c r="C3788" t="inlineStr">
        <is>
          <t>F2</t>
        </is>
      </c>
      <c r="D3788" t="inlineStr">
        <is>
          <t>IN-FONDO2</t>
        </is>
      </c>
      <c r="E3788" t="inlineStr">
        <is>
          <t>5270882F3560</t>
        </is>
      </c>
      <c r="F3788" t="inlineStr">
        <is>
          <t>LU0318933560</t>
        </is>
      </c>
      <c r="G3788" t="inlineStr">
        <is>
          <t>TD</t>
        </is>
      </c>
      <c r="H3788" t="inlineStr">
        <is>
          <t>Sector</t>
        </is>
      </c>
      <c r="I3788" t="inlineStr">
        <is>
          <t>RV</t>
        </is>
      </c>
      <c r="J3788" t="inlineStr">
        <is>
          <t>MSCI</t>
        </is>
      </c>
      <c r="K3788" t="inlineStr"/>
      <c r="L3788" t="inlineStr">
        <is>
          <t>JP Morgan - EM Small Cap</t>
        </is>
      </c>
      <c r="M3788" t="inlineStr">
        <is>
          <t>JP Morgan - EM Small Cap</t>
        </is>
      </c>
      <c r="N3788" t="b">
        <v>0</v>
      </c>
      <c r="O3788" t="n">
        <v>17.03242002</v>
      </c>
      <c r="P3788" t="n">
        <v>1.47067678221344e-07</v>
      </c>
      <c r="Q3788" t="n">
        <v>0.002053772536712463</v>
      </c>
      <c r="R3788" t="n">
        <v>0.03498071647082754</v>
      </c>
      <c r="S3788" t="n">
        <v>2.504918466832137e-06</v>
      </c>
      <c r="T3788">
        <f>O3788*Q3788</f>
        <v/>
      </c>
      <c r="U3788">
        <f>O3788*P3788</f>
        <v/>
      </c>
    </row>
    <row r="3789">
      <c r="A3789" t="inlineStr">
        <is>
          <t>202512</t>
        </is>
      </c>
      <c r="B3789" t="inlineStr">
        <is>
          <t>Ex_Integra</t>
        </is>
      </c>
      <c r="C3789" t="inlineStr">
        <is>
          <t>F3</t>
        </is>
      </c>
      <c r="D3789" t="inlineStr">
        <is>
          <t>IN-FONDO3</t>
        </is>
      </c>
      <c r="E3789" t="inlineStr">
        <is>
          <t>5270082F8671</t>
        </is>
      </c>
      <c r="F3789" t="inlineStr">
        <is>
          <t>LU1951186714</t>
        </is>
      </c>
      <c r="G3789" t="inlineStr">
        <is>
          <t>TD</t>
        </is>
      </c>
      <c r="H3789" t="inlineStr">
        <is>
          <t>Sector</t>
        </is>
      </c>
      <c r="I3789" t="inlineStr">
        <is>
          <t>RV</t>
        </is>
      </c>
      <c r="J3789" t="inlineStr">
        <is>
          <t>MSCI</t>
        </is>
      </c>
      <c r="K3789" t="inlineStr"/>
      <c r="L3789" t="inlineStr">
        <is>
          <t>UBS - China Opportunity - A3</t>
        </is>
      </c>
      <c r="M3789" t="inlineStr">
        <is>
          <t>UBS - China Opportunity - A3</t>
        </is>
      </c>
      <c r="N3789" t="b">
        <v>0</v>
      </c>
      <c r="O3789" t="n">
        <v>100.84136264</v>
      </c>
      <c r="P3789" t="n">
        <v>0.0003361449130793134</v>
      </c>
      <c r="Q3789" t="n">
        <v>1.194957739237042</v>
      </c>
      <c r="R3789" t="n">
        <v>120.5011667218771</v>
      </c>
      <c r="S3789" t="n">
        <v>0.03389731107942232</v>
      </c>
      <c r="T3789">
        <f>O3789*Q3789</f>
        <v/>
      </c>
      <c r="U3789">
        <f>O3789*P3789</f>
        <v/>
      </c>
    </row>
    <row r="3790">
      <c r="A3790" t="inlineStr">
        <is>
          <t>202512</t>
        </is>
      </c>
      <c r="B3790" t="inlineStr">
        <is>
          <t>Ex_Integra</t>
        </is>
      </c>
      <c r="C3790" t="inlineStr">
        <is>
          <t>F1</t>
        </is>
      </c>
      <c r="D3790" t="inlineStr">
        <is>
          <t>IN-FONDO1</t>
        </is>
      </c>
      <c r="E3790" t="inlineStr">
        <is>
          <t>5270082F8671</t>
        </is>
      </c>
      <c r="F3790" t="inlineStr">
        <is>
          <t>LU1951186714</t>
        </is>
      </c>
      <c r="G3790" t="inlineStr">
        <is>
          <t>TD</t>
        </is>
      </c>
      <c r="H3790" t="inlineStr">
        <is>
          <t>Sector</t>
        </is>
      </c>
      <c r="I3790" t="inlineStr">
        <is>
          <t>RV</t>
        </is>
      </c>
      <c r="J3790" t="inlineStr">
        <is>
          <t>MSCI</t>
        </is>
      </c>
      <c r="K3790" t="inlineStr"/>
      <c r="L3790" t="inlineStr">
        <is>
          <t>UBS - China Opportunity - A3</t>
        </is>
      </c>
      <c r="M3790" t="inlineStr">
        <is>
          <t>UBS - China Opportunity - A3</t>
        </is>
      </c>
      <c r="N3790" t="b">
        <v>0</v>
      </c>
      <c r="O3790" t="n">
        <v>100.84136264</v>
      </c>
      <c r="P3790" t="n">
        <v>1.006374936392027e-05</v>
      </c>
      <c r="Q3790" t="n">
        <v>0.03724133533266398</v>
      </c>
      <c r="R3790" t="n">
        <v>3.755467001479013</v>
      </c>
      <c r="S3790" t="n">
        <v>0.001014842199125153</v>
      </c>
      <c r="T3790">
        <f>O3790*Q3790</f>
        <v/>
      </c>
      <c r="U3790">
        <f>O3790*P3790</f>
        <v/>
      </c>
    </row>
    <row r="3791">
      <c r="A3791" t="inlineStr">
        <is>
          <t>202512</t>
        </is>
      </c>
      <c r="B3791" t="inlineStr">
        <is>
          <t>Ex_Integra</t>
        </is>
      </c>
      <c r="C3791" t="inlineStr">
        <is>
          <t>F2</t>
        </is>
      </c>
      <c r="D3791" t="inlineStr">
        <is>
          <t>IN-FONDO2</t>
        </is>
      </c>
      <c r="E3791" t="inlineStr">
        <is>
          <t>5270082F8671</t>
        </is>
      </c>
      <c r="F3791" t="inlineStr">
        <is>
          <t>LU1951186714</t>
        </is>
      </c>
      <c r="G3791" t="inlineStr">
        <is>
          <t>TD</t>
        </is>
      </c>
      <c r="H3791" t="inlineStr">
        <is>
          <t>Sector</t>
        </is>
      </c>
      <c r="I3791" t="inlineStr">
        <is>
          <t>RV</t>
        </is>
      </c>
      <c r="J3791" t="inlineStr">
        <is>
          <t>MSCI</t>
        </is>
      </c>
      <c r="K3791" t="inlineStr"/>
      <c r="L3791" t="inlineStr">
        <is>
          <t>UBS - China Opportunity - A3</t>
        </is>
      </c>
      <c r="M3791" t="inlineStr">
        <is>
          <t>UBS - China Opportunity - A3</t>
        </is>
      </c>
      <c r="N3791" t="b">
        <v>0</v>
      </c>
      <c r="O3791" t="n">
        <v>100.84136264</v>
      </c>
      <c r="P3791" t="n">
        <v>2.190494796135017e-05</v>
      </c>
      <c r="Q3791" t="n">
        <v>0.3058984889489303</v>
      </c>
      <c r="R3791" t="n">
        <v>30.84722045512712</v>
      </c>
      <c r="S3791" t="n">
        <v>0.002208924800980841</v>
      </c>
      <c r="T3791">
        <f>O3791*Q3791</f>
        <v/>
      </c>
      <c r="U3791">
        <f>O3791*P3791</f>
        <v/>
      </c>
    </row>
    <row r="3792">
      <c r="A3792" t="inlineStr">
        <is>
          <t>202512</t>
        </is>
      </c>
      <c r="B3792" t="inlineStr">
        <is>
          <t>Ex_Integra</t>
        </is>
      </c>
      <c r="C3792" t="inlineStr">
        <is>
          <t>F2</t>
        </is>
      </c>
      <c r="D3792" t="inlineStr">
        <is>
          <t>IN-FONDO2</t>
        </is>
      </c>
      <c r="E3792" t="inlineStr">
        <is>
          <t>5273882F0328</t>
        </is>
      </c>
      <c r="F3792" t="inlineStr">
        <is>
          <t>LU1529950328</t>
        </is>
      </c>
      <c r="G3792" t="inlineStr">
        <is>
          <t>TD</t>
        </is>
      </c>
      <c r="H3792" t="inlineStr">
        <is>
          <t>Sector</t>
        </is>
      </c>
      <c r="I3792" t="inlineStr">
        <is>
          <t>RV</t>
        </is>
      </c>
      <c r="J3792" t="inlineStr">
        <is>
          <t>MSCI</t>
        </is>
      </c>
      <c r="K3792" t="inlineStr"/>
      <c r="L3792" t="inlineStr">
        <is>
          <t>Robeco - Chinese A-Share</t>
        </is>
      </c>
      <c r="M3792" t="inlineStr">
        <is>
          <t>Robeco - Chinese A-Share</t>
        </is>
      </c>
      <c r="N3792" t="b">
        <v>0</v>
      </c>
      <c r="O3792" t="n">
        <v>105.43952778</v>
      </c>
      <c r="P3792" t="n">
        <v>0.001447407781870611</v>
      </c>
      <c r="Q3792" t="n">
        <v>20.21277814256227</v>
      </c>
      <c r="R3792" t="n">
        <v>2131.225782473672</v>
      </c>
      <c r="S3792" t="n">
        <v>0.1526139930255344</v>
      </c>
      <c r="T3792">
        <f>O3792*Q3792</f>
        <v/>
      </c>
      <c r="U3792">
        <f>O3792*P3792</f>
        <v/>
      </c>
    </row>
    <row r="3793">
      <c r="A3793" t="inlineStr">
        <is>
          <t>202512</t>
        </is>
      </c>
      <c r="B3793" t="inlineStr">
        <is>
          <t>Ex_Integra</t>
        </is>
      </c>
      <c r="C3793" t="inlineStr">
        <is>
          <t>F1</t>
        </is>
      </c>
      <c r="D3793" t="inlineStr">
        <is>
          <t>IN-FONDO1</t>
        </is>
      </c>
      <c r="E3793" t="inlineStr">
        <is>
          <t>5273882F0328</t>
        </is>
      </c>
      <c r="F3793" t="inlineStr">
        <is>
          <t>LU1529950328</t>
        </is>
      </c>
      <c r="G3793" t="inlineStr">
        <is>
          <t>TD</t>
        </is>
      </c>
      <c r="H3793" t="inlineStr">
        <is>
          <t>Sector</t>
        </is>
      </c>
      <c r="I3793" t="inlineStr">
        <is>
          <t>RV</t>
        </is>
      </c>
      <c r="J3793" t="inlineStr">
        <is>
          <t>MSCI</t>
        </is>
      </c>
      <c r="K3793" t="inlineStr"/>
      <c r="L3793" t="inlineStr">
        <is>
          <t>Robeco - Chinese A-Share</t>
        </is>
      </c>
      <c r="M3793" t="inlineStr">
        <is>
          <t>Robeco - Chinese A-Share</t>
        </is>
      </c>
      <c r="N3793" t="b">
        <v>0</v>
      </c>
      <c r="O3793" t="n">
        <v>105.43952778</v>
      </c>
      <c r="P3793" t="n">
        <v>6.488498477147065e-06</v>
      </c>
      <c r="Q3793" t="n">
        <v>0.02401096637593367</v>
      </c>
      <c r="R3793" t="n">
        <v>2.531704956219904</v>
      </c>
      <c r="S3793" t="n">
        <v>0.0006841442154316358</v>
      </c>
      <c r="T3793">
        <f>O3793*Q3793</f>
        <v/>
      </c>
      <c r="U3793">
        <f>O3793*P3793</f>
        <v/>
      </c>
    </row>
    <row r="3794">
      <c r="A3794" t="inlineStr">
        <is>
          <t>202512</t>
        </is>
      </c>
      <c r="B3794" t="inlineStr">
        <is>
          <t>Ex_Integra</t>
        </is>
      </c>
      <c r="C3794" t="inlineStr">
        <is>
          <t>F3</t>
        </is>
      </c>
      <c r="D3794" t="inlineStr">
        <is>
          <t>IN-FONDO3</t>
        </is>
      </c>
      <c r="E3794" t="inlineStr">
        <is>
          <t>5273882F0328</t>
        </is>
      </c>
      <c r="F3794" t="inlineStr">
        <is>
          <t>LU1529950328</t>
        </is>
      </c>
      <c r="G3794" t="inlineStr">
        <is>
          <t>TD</t>
        </is>
      </c>
      <c r="H3794" t="inlineStr">
        <is>
          <t>Sector</t>
        </is>
      </c>
      <c r="I3794" t="inlineStr">
        <is>
          <t>RV</t>
        </is>
      </c>
      <c r="J3794" t="inlineStr">
        <is>
          <t>MSCI</t>
        </is>
      </c>
      <c r="K3794" t="inlineStr"/>
      <c r="L3794" t="inlineStr">
        <is>
          <t>Robeco - Chinese A-Share</t>
        </is>
      </c>
      <c r="M3794" t="inlineStr">
        <is>
          <t>Robeco - Chinese A-Share</t>
        </is>
      </c>
      <c r="N3794" t="b">
        <v>0</v>
      </c>
      <c r="O3794" t="n">
        <v>105.43952778</v>
      </c>
      <c r="P3794" t="n">
        <v>0.003057579164377288</v>
      </c>
      <c r="Q3794" t="n">
        <v>10.86935349499244</v>
      </c>
      <c r="R3794" t="n">
        <v>1146.059499785896</v>
      </c>
      <c r="S3794" t="n">
        <v>0.3223897032419082</v>
      </c>
      <c r="T3794">
        <f>O3794*Q3794</f>
        <v/>
      </c>
      <c r="U3794">
        <f>O3794*P3794</f>
        <v/>
      </c>
    </row>
    <row r="3795">
      <c r="A3795" t="inlineStr">
        <is>
          <t>202512</t>
        </is>
      </c>
      <c r="B3795" t="inlineStr">
        <is>
          <t>Ex_Integra</t>
        </is>
      </c>
      <c r="C3795" t="inlineStr">
        <is>
          <t>F2</t>
        </is>
      </c>
      <c r="D3795" t="inlineStr">
        <is>
          <t>IN-FONDO2</t>
        </is>
      </c>
      <c r="E3795" t="inlineStr">
        <is>
          <t>5275152F0769</t>
        </is>
      </c>
      <c r="F3795" t="inlineStr">
        <is>
          <t>LU1713307699</t>
        </is>
      </c>
      <c r="G3795" t="inlineStr">
        <is>
          <t>TD</t>
        </is>
      </c>
      <c r="H3795" t="inlineStr">
        <is>
          <t>Sector</t>
        </is>
      </c>
      <c r="I3795" t="inlineStr">
        <is>
          <t>RV</t>
        </is>
      </c>
      <c r="J3795" t="inlineStr">
        <is>
          <t>MSCI</t>
        </is>
      </c>
      <c r="K3795" t="inlineStr"/>
      <c r="L3795" t="inlineStr">
        <is>
          <t>Schroder - International Selection Fund China A</t>
        </is>
      </c>
      <c r="M3795" t="inlineStr">
        <is>
          <t>Schroder - International Selection Fund China A</t>
        </is>
      </c>
      <c r="N3795" t="b">
        <v>0</v>
      </c>
      <c r="O3795" t="n">
        <v>77.041534</v>
      </c>
      <c r="P3795" t="n">
        <v>1.553541642034119e-08</v>
      </c>
      <c r="Q3795" t="n">
        <v>0.0002169491758921234</v>
      </c>
      <c r="R3795" t="n">
        <v>0.016714097310765</v>
      </c>
      <c r="S3795" t="n">
        <v>1.196872312351874e-06</v>
      </c>
      <c r="T3795">
        <f>O3795*Q3795</f>
        <v/>
      </c>
      <c r="U3795">
        <f>O3795*P3795</f>
        <v/>
      </c>
    </row>
    <row r="3796">
      <c r="A3796" t="inlineStr">
        <is>
          <t>202512</t>
        </is>
      </c>
      <c r="B3796" t="inlineStr">
        <is>
          <t>Ex_Integra</t>
        </is>
      </c>
      <c r="C3796" t="inlineStr">
        <is>
          <t>F1</t>
        </is>
      </c>
      <c r="D3796" t="inlineStr">
        <is>
          <t>IN-FONDO1</t>
        </is>
      </c>
      <c r="E3796" t="inlineStr">
        <is>
          <t>5275152F0769</t>
        </is>
      </c>
      <c r="F3796" t="inlineStr">
        <is>
          <t>LU1713307699</t>
        </is>
      </c>
      <c r="G3796" t="inlineStr">
        <is>
          <t>TD</t>
        </is>
      </c>
      <c r="H3796" t="inlineStr">
        <is>
          <t>Sector</t>
        </is>
      </c>
      <c r="I3796" t="inlineStr">
        <is>
          <t>RV</t>
        </is>
      </c>
      <c r="J3796" t="inlineStr">
        <is>
          <t>MSCI</t>
        </is>
      </c>
      <c r="K3796" t="inlineStr"/>
      <c r="L3796" t="inlineStr">
        <is>
          <t>Schroder - International Selection Fund China A</t>
        </is>
      </c>
      <c r="M3796" t="inlineStr">
        <is>
          <t>Schroder - International Selection Fund China A</t>
        </is>
      </c>
      <c r="N3796" t="b">
        <v>0</v>
      </c>
      <c r="O3796" t="n">
        <v>77.041534</v>
      </c>
      <c r="P3796" t="n">
        <v>4.755421732524586e-08</v>
      </c>
      <c r="Q3796" t="n">
        <v>0.0001759764169247936</v>
      </c>
      <c r="R3796" t="n">
        <v>0.01355749310770966</v>
      </c>
      <c r="S3796" t="n">
        <v>3.663649850906318e-06</v>
      </c>
      <c r="T3796">
        <f>O3796*Q3796</f>
        <v/>
      </c>
      <c r="U3796">
        <f>O3796*P3796</f>
        <v/>
      </c>
    </row>
    <row r="3797">
      <c r="A3797" t="inlineStr">
        <is>
          <t>202512</t>
        </is>
      </c>
      <c r="B3797" t="inlineStr">
        <is>
          <t>Ex_Integra</t>
        </is>
      </c>
      <c r="C3797" t="inlineStr">
        <is>
          <t>F3</t>
        </is>
      </c>
      <c r="D3797" t="inlineStr">
        <is>
          <t>IN-FONDO3</t>
        </is>
      </c>
      <c r="E3797" t="inlineStr">
        <is>
          <t>5275152F0769</t>
        </is>
      </c>
      <c r="F3797" t="inlineStr">
        <is>
          <t>LU1713307699</t>
        </is>
      </c>
      <c r="G3797" t="inlineStr">
        <is>
          <t>TD</t>
        </is>
      </c>
      <c r="H3797" t="inlineStr">
        <is>
          <t>Sector</t>
        </is>
      </c>
      <c r="I3797" t="inlineStr">
        <is>
          <t>RV</t>
        </is>
      </c>
      <c r="J3797" t="inlineStr">
        <is>
          <t>MSCI</t>
        </is>
      </c>
      <c r="K3797" t="inlineStr"/>
      <c r="L3797" t="inlineStr">
        <is>
          <t>Schroder - International Selection Fund China A</t>
        </is>
      </c>
      <c r="M3797" t="inlineStr">
        <is>
          <t>Schroder - International Selection Fund China A</t>
        </is>
      </c>
      <c r="N3797" t="b">
        <v>0</v>
      </c>
      <c r="O3797" t="n">
        <v>77.041534</v>
      </c>
      <c r="P3797" t="n">
        <v>5.998654285318083e-08</v>
      </c>
      <c r="Q3797" t="n">
        <v>0.0002132454808726189</v>
      </c>
      <c r="R3797" t="n">
        <v>0.01642875896499422</v>
      </c>
      <c r="S3797" t="n">
        <v>4.621455280765788e-06</v>
      </c>
      <c r="T3797">
        <f>O3797*Q3797</f>
        <v/>
      </c>
      <c r="U3797">
        <f>O3797*P3797</f>
        <v/>
      </c>
    </row>
    <row r="3798">
      <c r="A3798" t="inlineStr">
        <is>
          <t>202512</t>
        </is>
      </c>
      <c r="B3798" t="inlineStr">
        <is>
          <t>Ex_Integra</t>
        </is>
      </c>
      <c r="C3798" t="inlineStr">
        <is>
          <t>F3</t>
        </is>
      </c>
      <c r="D3798" t="inlineStr">
        <is>
          <t>IN-FONDO3</t>
        </is>
      </c>
      <c r="E3798" t="inlineStr">
        <is>
          <t>5270472F4576</t>
        </is>
      </c>
      <c r="F3798" t="inlineStr">
        <is>
          <t>LU1997245763</t>
        </is>
      </c>
      <c r="G3798" t="inlineStr">
        <is>
          <t>TD</t>
        </is>
      </c>
      <c r="H3798" t="inlineStr">
        <is>
          <t>Sector</t>
        </is>
      </c>
      <c r="I3798" t="inlineStr">
        <is>
          <t>RV</t>
        </is>
      </c>
      <c r="J3798" t="inlineStr">
        <is>
          <t>MSCI</t>
        </is>
      </c>
      <c r="K3798" t="inlineStr"/>
      <c r="L3798" t="inlineStr">
        <is>
          <t>Allianz - China-A</t>
        </is>
      </c>
      <c r="M3798" t="inlineStr">
        <is>
          <t>Allianz - China-A</t>
        </is>
      </c>
      <c r="N3798" t="b">
        <v>0</v>
      </c>
      <c r="O3798" t="n">
        <v>35.82604497</v>
      </c>
      <c r="P3798" t="n">
        <v>0.0003544674344285572</v>
      </c>
      <c r="Q3798" t="n">
        <v>1.260092262583075</v>
      </c>
      <c r="R3798" t="n">
        <v>45.14412206565028</v>
      </c>
      <c r="S3798" t="n">
        <v>0.01269916624623801</v>
      </c>
      <c r="T3798">
        <f>O3798*Q3798</f>
        <v/>
      </c>
      <c r="U3798">
        <f>O3798*P3798</f>
        <v/>
      </c>
    </row>
    <row r="3799">
      <c r="A3799" t="inlineStr">
        <is>
          <t>202512</t>
        </is>
      </c>
      <c r="B3799" t="inlineStr">
        <is>
          <t>Ex_Integra</t>
        </is>
      </c>
      <c r="C3799" t="inlineStr">
        <is>
          <t>F1</t>
        </is>
      </c>
      <c r="D3799" t="inlineStr">
        <is>
          <t>IN-FONDO1</t>
        </is>
      </c>
      <c r="E3799" t="inlineStr">
        <is>
          <t>5270472F4576</t>
        </is>
      </c>
      <c r="F3799" t="inlineStr">
        <is>
          <t>LU1997245763</t>
        </is>
      </c>
      <c r="G3799" t="inlineStr">
        <is>
          <t>TD</t>
        </is>
      </c>
      <c r="H3799" t="inlineStr">
        <is>
          <t>Sector</t>
        </is>
      </c>
      <c r="I3799" t="inlineStr">
        <is>
          <t>RV</t>
        </is>
      </c>
      <c r="J3799" t="inlineStr">
        <is>
          <t>MSCI</t>
        </is>
      </c>
      <c r="K3799" t="inlineStr"/>
      <c r="L3799" t="inlineStr">
        <is>
          <t>Allianz - China-A</t>
        </is>
      </c>
      <c r="M3799" t="inlineStr">
        <is>
          <t>Allianz - China-A</t>
        </is>
      </c>
      <c r="N3799" t="b">
        <v>0</v>
      </c>
      <c r="O3799" t="n">
        <v>35.82604497</v>
      </c>
      <c r="P3799" t="n">
        <v>1.149254522455715e-05</v>
      </c>
      <c r="Q3799" t="n">
        <v>0.04252865557919808</v>
      </c>
      <c r="R3799" t="n">
        <v>1.523633527293992</v>
      </c>
      <c r="S3799" t="n">
        <v>0.0004117324420347433</v>
      </c>
      <c r="T3799">
        <f>O3799*Q3799</f>
        <v/>
      </c>
      <c r="U3799">
        <f>O3799*P3799</f>
        <v/>
      </c>
    </row>
    <row r="3800">
      <c r="A3800" t="inlineStr">
        <is>
          <t>202512</t>
        </is>
      </c>
      <c r="B3800" t="inlineStr">
        <is>
          <t>Ex_Integra</t>
        </is>
      </c>
      <c r="C3800" t="inlineStr">
        <is>
          <t>F2</t>
        </is>
      </c>
      <c r="D3800" t="inlineStr">
        <is>
          <t>IN-FONDO2</t>
        </is>
      </c>
      <c r="E3800" t="inlineStr">
        <is>
          <t>5270472F4576</t>
        </is>
      </c>
      <c r="F3800" t="inlineStr">
        <is>
          <t>LU1997245763</t>
        </is>
      </c>
      <c r="G3800" t="inlineStr">
        <is>
          <t>TD</t>
        </is>
      </c>
      <c r="H3800" t="inlineStr">
        <is>
          <t>Sector</t>
        </is>
      </c>
      <c r="I3800" t="inlineStr">
        <is>
          <t>RV</t>
        </is>
      </c>
      <c r="J3800" t="inlineStr">
        <is>
          <t>MSCI</t>
        </is>
      </c>
      <c r="K3800" t="inlineStr"/>
      <c r="L3800" t="inlineStr">
        <is>
          <t>Allianz - China-A</t>
        </is>
      </c>
      <c r="M3800" t="inlineStr">
        <is>
          <t>Allianz - China-A</t>
        </is>
      </c>
      <c r="N3800" t="b">
        <v>0</v>
      </c>
      <c r="O3800" t="n">
        <v>35.82604497</v>
      </c>
      <c r="P3800" t="n">
        <v>2.503673351498725e-05</v>
      </c>
      <c r="Q3800" t="n">
        <v>0.3496332866877797</v>
      </c>
      <c r="R3800" t="n">
        <v>12.5259778518853</v>
      </c>
      <c r="S3800" t="n">
        <v>0.0008969671408098392</v>
      </c>
      <c r="T3800">
        <f>O3800*Q3800</f>
        <v/>
      </c>
      <c r="U3800">
        <f>O3800*P3800</f>
        <v/>
      </c>
    </row>
    <row r="3801">
      <c r="A3801" t="inlineStr">
        <is>
          <t>202512</t>
        </is>
      </c>
      <c r="B3801" t="inlineStr">
        <is>
          <t>Ex_Integra</t>
        </is>
      </c>
      <c r="C3801" t="inlineStr">
        <is>
          <t>F3</t>
        </is>
      </c>
      <c r="D3801" t="inlineStr">
        <is>
          <t>IN-FONDO3</t>
        </is>
      </c>
      <c r="E3801" t="inlineStr">
        <is>
          <t>5274722E7306</t>
        </is>
      </c>
      <c r="F3801" t="inlineStr">
        <is>
          <t>US5007673065</t>
        </is>
      </c>
      <c r="G3801" t="inlineStr">
        <is>
          <t>TD</t>
        </is>
      </c>
      <c r="H3801" t="inlineStr">
        <is>
          <t>Sector</t>
        </is>
      </c>
      <c r="I3801" t="inlineStr">
        <is>
          <t>RV</t>
        </is>
      </c>
      <c r="J3801" t="inlineStr">
        <is>
          <t>MSCI</t>
        </is>
      </c>
      <c r="K3801" t="inlineStr"/>
      <c r="L3801" t="inlineStr">
        <is>
          <t>Krane - CSI China Internet Fund</t>
        </is>
      </c>
      <c r="M3801" t="inlineStr">
        <is>
          <t>Krane - CSI China Internet Fund</t>
        </is>
      </c>
      <c r="N3801" t="b">
        <v>0</v>
      </c>
      <c r="O3801" t="n">
        <v>7.08932128</v>
      </c>
      <c r="P3801" t="n">
        <v>0.02849920111075212</v>
      </c>
      <c r="Q3801" t="n">
        <v>101.3114868150058</v>
      </c>
      <c r="R3801" t="n">
        <v>718.2296793860603</v>
      </c>
      <c r="S3801" t="n">
        <v>0.2020399928974547</v>
      </c>
      <c r="T3801">
        <f>O3801*Q3801</f>
        <v/>
      </c>
      <c r="U3801">
        <f>O3801*P3801</f>
        <v/>
      </c>
    </row>
    <row r="3802">
      <c r="A3802" t="inlineStr">
        <is>
          <t>202512</t>
        </is>
      </c>
      <c r="B3802" t="inlineStr">
        <is>
          <t>Ex_Integra</t>
        </is>
      </c>
      <c r="C3802" t="inlineStr">
        <is>
          <t>F1</t>
        </is>
      </c>
      <c r="D3802" t="inlineStr">
        <is>
          <t>IN-FONDO1</t>
        </is>
      </c>
      <c r="E3802" t="inlineStr">
        <is>
          <t>5274722E7306</t>
        </is>
      </c>
      <c r="F3802" t="inlineStr">
        <is>
          <t>US5007673065</t>
        </is>
      </c>
      <c r="G3802" t="inlineStr">
        <is>
          <t>TD</t>
        </is>
      </c>
      <c r="H3802" t="inlineStr">
        <is>
          <t>Sector</t>
        </is>
      </c>
      <c r="I3802" t="inlineStr">
        <is>
          <t>RV</t>
        </is>
      </c>
      <c r="J3802" t="inlineStr">
        <is>
          <t>MSCI</t>
        </is>
      </c>
      <c r="K3802" t="inlineStr"/>
      <c r="L3802" t="inlineStr">
        <is>
          <t>Krane - CSI China Internet Fund</t>
        </is>
      </c>
      <c r="M3802" t="inlineStr">
        <is>
          <t>Krane - CSI China Internet Fund</t>
        </is>
      </c>
      <c r="N3802" t="b">
        <v>0</v>
      </c>
      <c r="O3802" t="n">
        <v>7.08932128</v>
      </c>
      <c r="P3802" t="n">
        <v>0.0009870069109093747</v>
      </c>
      <c r="Q3802" t="n">
        <v>3.652461325856609</v>
      </c>
      <c r="R3802" t="n">
        <v>25.89347180177227</v>
      </c>
      <c r="S3802" t="n">
        <v>0.006997209097016894</v>
      </c>
      <c r="T3802">
        <f>O3802*Q3802</f>
        <v/>
      </c>
      <c r="U3802">
        <f>O3802*P3802</f>
        <v/>
      </c>
    </row>
    <row r="3803">
      <c r="A3803" t="inlineStr">
        <is>
          <t>202512</t>
        </is>
      </c>
      <c r="B3803" t="inlineStr">
        <is>
          <t>Ex_Integra</t>
        </is>
      </c>
      <c r="C3803" t="inlineStr">
        <is>
          <t>F2</t>
        </is>
      </c>
      <c r="D3803" t="inlineStr">
        <is>
          <t>IN-FONDO2</t>
        </is>
      </c>
      <c r="E3803" t="inlineStr">
        <is>
          <t>5274722E7306</t>
        </is>
      </c>
      <c r="F3803" t="inlineStr">
        <is>
          <t>US5007673065</t>
        </is>
      </c>
      <c r="G3803" t="inlineStr">
        <is>
          <t>TD</t>
        </is>
      </c>
      <c r="H3803" t="inlineStr">
        <is>
          <t>Sector</t>
        </is>
      </c>
      <c r="I3803" t="inlineStr">
        <is>
          <t>RV</t>
        </is>
      </c>
      <c r="J3803" t="inlineStr">
        <is>
          <t>MSCI</t>
        </is>
      </c>
      <c r="K3803" t="inlineStr"/>
      <c r="L3803" t="inlineStr">
        <is>
          <t>Krane - CSI China Internet Fund</t>
        </is>
      </c>
      <c r="M3803" t="inlineStr">
        <is>
          <t>Krane - CSI China Internet Fund</t>
        </is>
      </c>
      <c r="N3803" t="b">
        <v>0</v>
      </c>
      <c r="O3803" t="n">
        <v>7.08932128</v>
      </c>
      <c r="P3803" t="n">
        <v>0.01850711003949489</v>
      </c>
      <c r="Q3803" t="n">
        <v>258.4483197988896</v>
      </c>
      <c r="R3803" t="n">
        <v>1832.223173330513</v>
      </c>
      <c r="S3803" t="n">
        <v>0.1312028490342927</v>
      </c>
      <c r="T3803">
        <f>O3803*Q3803</f>
        <v/>
      </c>
      <c r="U3803">
        <f>O3803*P3803</f>
        <v/>
      </c>
    </row>
    <row r="3804">
      <c r="A3804" t="inlineStr">
        <is>
          <t>202512</t>
        </is>
      </c>
      <c r="B3804" t="inlineStr">
        <is>
          <t>Ex_Integra</t>
        </is>
      </c>
      <c r="C3804" t="inlineStr">
        <is>
          <t>F2</t>
        </is>
      </c>
      <c r="D3804" t="inlineStr">
        <is>
          <t>IN-FONDO2</t>
        </is>
      </c>
      <c r="E3804" t="inlineStr">
        <is>
          <t>5272092MACSM</t>
        </is>
      </c>
      <c r="F3804" t="inlineStr">
        <is>
          <t>LU0721876877</t>
        </is>
      </c>
      <c r="G3804" t="inlineStr">
        <is>
          <t>TD</t>
        </is>
      </c>
      <c r="H3804" t="inlineStr">
        <is>
          <t>Sector</t>
        </is>
      </c>
      <c r="I3804" t="inlineStr">
        <is>
          <t>RV</t>
        </is>
      </c>
      <c r="J3804" t="inlineStr">
        <is>
          <t>MSCI</t>
        </is>
      </c>
      <c r="K3804" t="inlineStr"/>
      <c r="L3804" t="inlineStr">
        <is>
          <t>Matthews - China Small Caps</t>
        </is>
      </c>
      <c r="M3804" t="inlineStr">
        <is>
          <t>Matthews - China Small Caps</t>
        </is>
      </c>
      <c r="N3804" t="b">
        <v>0</v>
      </c>
      <c r="O3804" t="n">
        <v>75.25136539</v>
      </c>
      <c r="P3804" t="n">
        <v>1.565822986119202e-09</v>
      </c>
      <c r="Q3804" t="n">
        <v>2.186642425540108e-05</v>
      </c>
      <c r="R3804" t="n">
        <v>0.001645478281415945</v>
      </c>
      <c r="S3804" t="n">
        <v>1.17830317664517e-07</v>
      </c>
      <c r="T3804">
        <f>O3804*Q3804</f>
        <v/>
      </c>
      <c r="U3804">
        <f>O3804*P3804</f>
        <v/>
      </c>
    </row>
    <row r="3805">
      <c r="A3805" t="inlineStr">
        <is>
          <t>202512</t>
        </is>
      </c>
      <c r="B3805" t="inlineStr">
        <is>
          <t>Ex_Integra</t>
        </is>
      </c>
      <c r="C3805" t="inlineStr">
        <is>
          <t>F3</t>
        </is>
      </c>
      <c r="D3805" t="inlineStr">
        <is>
          <t>IN-FONDO3</t>
        </is>
      </c>
      <c r="E3805" t="inlineStr">
        <is>
          <t>5272092MACSM</t>
        </is>
      </c>
      <c r="F3805" t="inlineStr">
        <is>
          <t>LU0721876877</t>
        </is>
      </c>
      <c r="G3805" t="inlineStr">
        <is>
          <t>TD</t>
        </is>
      </c>
      <c r="H3805" t="inlineStr">
        <is>
          <t>Sector</t>
        </is>
      </c>
      <c r="I3805" t="inlineStr">
        <is>
          <t>RV</t>
        </is>
      </c>
      <c r="J3805" t="inlineStr">
        <is>
          <t>MSCI</t>
        </is>
      </c>
      <c r="K3805" t="inlineStr"/>
      <c r="L3805" t="inlineStr">
        <is>
          <t>Matthews - China Small Caps</t>
        </is>
      </c>
      <c r="M3805" t="inlineStr">
        <is>
          <t>Matthews - China Small Caps</t>
        </is>
      </c>
      <c r="N3805" t="b">
        <v>0</v>
      </c>
      <c r="O3805" t="n">
        <v>75.25136539</v>
      </c>
      <c r="P3805" t="n">
        <v>9.374711595409783e-09</v>
      </c>
      <c r="Q3805" t="n">
        <v>3.332605593054728e-05</v>
      </c>
      <c r="R3805" t="n">
        <v>0.00250783121183719</v>
      </c>
      <c r="S3805" t="n">
        <v>7.054598476920514e-07</v>
      </c>
      <c r="T3805">
        <f>O3805*Q3805</f>
        <v/>
      </c>
      <c r="U3805">
        <f>O3805*P3805</f>
        <v/>
      </c>
    </row>
    <row r="3806">
      <c r="A3806" t="inlineStr">
        <is>
          <t>202512</t>
        </is>
      </c>
      <c r="B3806" t="inlineStr">
        <is>
          <t>Ex_Integra</t>
        </is>
      </c>
      <c r="C3806" t="inlineStr">
        <is>
          <t>F3</t>
        </is>
      </c>
      <c r="D3806" t="inlineStr">
        <is>
          <t>IN-FONDO3</t>
        </is>
      </c>
      <c r="E3806" t="inlineStr">
        <is>
          <t>5270882LU205</t>
        </is>
      </c>
      <c r="F3806" t="inlineStr">
        <is>
          <t>LU2055182070</t>
        </is>
      </c>
      <c r="G3806" t="inlineStr">
        <is>
          <t>TD</t>
        </is>
      </c>
      <c r="H3806" t="inlineStr">
        <is>
          <t>Sector</t>
        </is>
      </c>
      <c r="I3806" t="inlineStr">
        <is>
          <t>RV</t>
        </is>
      </c>
      <c r="J3806" t="inlineStr">
        <is>
          <t>MSCI</t>
        </is>
      </c>
      <c r="K3806" t="inlineStr"/>
      <c r="L3806" t="inlineStr">
        <is>
          <t>JP Morgan - China A Share Opportunities Fund</t>
        </is>
      </c>
      <c r="M3806" t="inlineStr">
        <is>
          <t>JP Morgan - China A Share Opportunities Fund</t>
        </is>
      </c>
      <c r="N3806" t="b">
        <v>0</v>
      </c>
      <c r="O3806" t="n">
        <v>32.02256184</v>
      </c>
      <c r="P3806" t="n">
        <v>2.389838089970491e-08</v>
      </c>
      <c r="Q3806" t="n">
        <v>8.495608322532884e-05</v>
      </c>
      <c r="R3806" t="n">
        <v>0.00272051142876728</v>
      </c>
      <c r="S3806" t="n">
        <v>7.652873802366755e-07</v>
      </c>
      <c r="T3806">
        <f>O3806*Q3806</f>
        <v/>
      </c>
      <c r="U3806">
        <f>O3806*P3806</f>
        <v/>
      </c>
    </row>
    <row r="3807">
      <c r="A3807" t="inlineStr">
        <is>
          <t>202512</t>
        </is>
      </c>
      <c r="B3807" t="inlineStr">
        <is>
          <t>Ex_Integra</t>
        </is>
      </c>
      <c r="C3807" t="inlineStr">
        <is>
          <t>F2</t>
        </is>
      </c>
      <c r="D3807" t="inlineStr">
        <is>
          <t>IN-FONDO2</t>
        </is>
      </c>
      <c r="E3807" t="inlineStr">
        <is>
          <t>5270882LU205</t>
        </is>
      </c>
      <c r="F3807" t="inlineStr">
        <is>
          <t>LU2055182070</t>
        </is>
      </c>
      <c r="G3807" t="inlineStr">
        <is>
          <t>TD</t>
        </is>
      </c>
      <c r="H3807" t="inlineStr">
        <is>
          <t>Sector</t>
        </is>
      </c>
      <c r="I3807" t="inlineStr">
        <is>
          <t>RV</t>
        </is>
      </c>
      <c r="J3807" t="inlineStr">
        <is>
          <t>MSCI</t>
        </is>
      </c>
      <c r="K3807" t="inlineStr"/>
      <c r="L3807" t="inlineStr">
        <is>
          <t>JP Morgan - China A Share Opportunities Fund</t>
        </is>
      </c>
      <c r="M3807" t="inlineStr">
        <is>
          <t>JP Morgan - China A Share Opportunities Fund</t>
        </is>
      </c>
      <c r="N3807" t="b">
        <v>0</v>
      </c>
      <c r="O3807" t="n">
        <v>32.02256184</v>
      </c>
      <c r="P3807" t="n">
        <v>5.973611283273538e-09</v>
      </c>
      <c r="Q3807" t="n">
        <v>8.342036093150454e-05</v>
      </c>
      <c r="R3807" t="n">
        <v>0.002671333666644224</v>
      </c>
      <c r="S3807" t="n">
        <v>1.912903367267486e-07</v>
      </c>
      <c r="T3807">
        <f>O3807*Q3807</f>
        <v/>
      </c>
      <c r="U3807">
        <f>O3807*P3807</f>
        <v/>
      </c>
    </row>
    <row r="3808">
      <c r="A3808" t="inlineStr">
        <is>
          <t>202512</t>
        </is>
      </c>
      <c r="B3808" t="inlineStr">
        <is>
          <t>Ex_Integra</t>
        </is>
      </c>
      <c r="C3808" t="inlineStr">
        <is>
          <t>F1</t>
        </is>
      </c>
      <c r="D3808" t="inlineStr">
        <is>
          <t>IN-FONDO1</t>
        </is>
      </c>
      <c r="E3808" t="inlineStr">
        <is>
          <t>5273882F7240</t>
        </is>
      </c>
      <c r="F3808" t="inlineStr">
        <is>
          <t>LU0440072402</t>
        </is>
      </c>
      <c r="G3808" t="inlineStr">
        <is>
          <t>TD</t>
        </is>
      </c>
      <c r="H3808" t="inlineStr">
        <is>
          <t>Sector</t>
        </is>
      </c>
      <c r="I3808" t="inlineStr">
        <is>
          <t>RV</t>
        </is>
      </c>
      <c r="J3808" t="inlineStr">
        <is>
          <t>MSCI</t>
        </is>
      </c>
      <c r="K3808" t="inlineStr"/>
      <c r="L3808" t="inlineStr">
        <is>
          <t>Robeco - Chinese Equities</t>
        </is>
      </c>
      <c r="M3808" t="inlineStr">
        <is>
          <t>Robeco - Chinese Equities</t>
        </is>
      </c>
      <c r="N3808" t="b">
        <v>0</v>
      </c>
      <c r="O3808" t="n">
        <v>71.98874262</v>
      </c>
      <c r="P3808" t="n">
        <v>9.105390504531497e-06</v>
      </c>
      <c r="Q3808" t="n">
        <v>0.03369488734783226</v>
      </c>
      <c r="R3808" t="n">
        <v>2.425652572892991</v>
      </c>
      <c r="S3808" t="n">
        <v>0.0006554856134853099</v>
      </c>
      <c r="T3808">
        <f>O3808*Q3808</f>
        <v/>
      </c>
      <c r="U3808">
        <f>O3808*P3808</f>
        <v/>
      </c>
    </row>
    <row r="3809">
      <c r="A3809" t="inlineStr">
        <is>
          <t>202512</t>
        </is>
      </c>
      <c r="B3809" t="inlineStr">
        <is>
          <t>Ex_Integra</t>
        </is>
      </c>
      <c r="C3809" t="inlineStr">
        <is>
          <t>F3</t>
        </is>
      </c>
      <c r="D3809" t="inlineStr">
        <is>
          <t>IN-FONDO3</t>
        </is>
      </c>
      <c r="E3809" t="inlineStr">
        <is>
          <t>5273882F7240</t>
        </is>
      </c>
      <c r="F3809" t="inlineStr">
        <is>
          <t>LU0440072402</t>
        </is>
      </c>
      <c r="G3809" t="inlineStr">
        <is>
          <t>TD</t>
        </is>
      </c>
      <c r="H3809" t="inlineStr">
        <is>
          <t>Sector</t>
        </is>
      </c>
      <c r="I3809" t="inlineStr">
        <is>
          <t>RV</t>
        </is>
      </c>
      <c r="J3809" t="inlineStr">
        <is>
          <t>MSCI</t>
        </is>
      </c>
      <c r="K3809" t="inlineStr"/>
      <c r="L3809" t="inlineStr">
        <is>
          <t>Robeco - Chinese Equities</t>
        </is>
      </c>
      <c r="M3809" t="inlineStr">
        <is>
          <t>Robeco - Chinese Equities</t>
        </is>
      </c>
      <c r="N3809" t="b">
        <v>0</v>
      </c>
      <c r="O3809" t="n">
        <v>71.98874262</v>
      </c>
      <c r="P3809" t="n">
        <v>0.0001006879179979704</v>
      </c>
      <c r="Q3809" t="n">
        <v>0.3579343377745845</v>
      </c>
      <c r="R3809" t="n">
        <v>25.76724291691471</v>
      </c>
      <c r="S3809" t="n">
        <v>0.007248396613699555</v>
      </c>
      <c r="T3809">
        <f>O3809*Q3809</f>
        <v/>
      </c>
      <c r="U3809">
        <f>O3809*P3809</f>
        <v/>
      </c>
    </row>
    <row r="3810">
      <c r="A3810" t="inlineStr">
        <is>
          <t>202512</t>
        </is>
      </c>
      <c r="B3810" t="inlineStr">
        <is>
          <t>Ex_Integra</t>
        </is>
      </c>
      <c r="C3810" t="inlineStr">
        <is>
          <t>F2</t>
        </is>
      </c>
      <c r="D3810" t="inlineStr">
        <is>
          <t>IN-FONDO2</t>
        </is>
      </c>
      <c r="E3810" t="inlineStr">
        <is>
          <t>5273882F7240</t>
        </is>
      </c>
      <c r="F3810" t="inlineStr">
        <is>
          <t>LU0440072402</t>
        </is>
      </c>
      <c r="G3810" t="inlineStr">
        <is>
          <t>TD</t>
        </is>
      </c>
      <c r="H3810" t="inlineStr">
        <is>
          <t>Sector</t>
        </is>
      </c>
      <c r="I3810" t="inlineStr">
        <is>
          <t>RV</t>
        </is>
      </c>
      <c r="J3810" t="inlineStr">
        <is>
          <t>MSCI</t>
        </is>
      </c>
      <c r="K3810" t="inlineStr"/>
      <c r="L3810" t="inlineStr">
        <is>
          <t>Robeco - Chinese Equities</t>
        </is>
      </c>
      <c r="M3810" t="inlineStr">
        <is>
          <t>Robeco - Chinese Equities</t>
        </is>
      </c>
      <c r="N3810" t="b">
        <v>0</v>
      </c>
      <c r="O3810" t="n">
        <v>71.98874262</v>
      </c>
      <c r="P3810" t="n">
        <v>2.252977696807015e-08</v>
      </c>
      <c r="Q3810" t="n">
        <v>0.0003146241088109061</v>
      </c>
      <c r="R3810" t="n">
        <v>0.02264939399123519</v>
      </c>
      <c r="S3810" t="n">
        <v>1.621890315440406e-06</v>
      </c>
      <c r="T3810">
        <f>O3810*Q3810</f>
        <v/>
      </c>
      <c r="U3810">
        <f>O3810*P3810</f>
        <v/>
      </c>
    </row>
    <row r="3811">
      <c r="A3811" t="inlineStr">
        <is>
          <t>202512</t>
        </is>
      </c>
      <c r="B3811" t="inlineStr">
        <is>
          <t>Ex_Integra</t>
        </is>
      </c>
      <c r="C3811" t="inlineStr">
        <is>
          <t>F1</t>
        </is>
      </c>
      <c r="D3811" t="inlineStr">
        <is>
          <t>IN-FONDO1</t>
        </is>
      </c>
      <c r="E3811" t="inlineStr">
        <is>
          <t>5270882F3877</t>
        </is>
      </c>
      <c r="F3811" t="inlineStr">
        <is>
          <t>LU0248053877</t>
        </is>
      </c>
      <c r="G3811" t="inlineStr">
        <is>
          <t>TD</t>
        </is>
      </c>
      <c r="H3811" t="inlineStr">
        <is>
          <t>Sector</t>
        </is>
      </c>
      <c r="I3811" t="inlineStr">
        <is>
          <t>RV</t>
        </is>
      </c>
      <c r="J3811" t="inlineStr">
        <is>
          <t>MSCI</t>
        </is>
      </c>
      <c r="K3811" t="inlineStr"/>
      <c r="L3811" t="inlineStr">
        <is>
          <t>JP Morgan - Greater China Fund</t>
        </is>
      </c>
      <c r="M3811" t="inlineStr">
        <is>
          <t>JP Morgan - Greater China Fund</t>
        </is>
      </c>
      <c r="N3811" t="b">
        <v>0</v>
      </c>
      <c r="O3811" t="n">
        <v>34.92291621</v>
      </c>
      <c r="P3811" t="n">
        <v>1.246070340892597e-05</v>
      </c>
      <c r="Q3811" t="n">
        <v>0.0461113663856104</v>
      </c>
      <c r="R3811" t="n">
        <v>1.610343384613282</v>
      </c>
      <c r="S3811" t="n">
        <v>0.0004351641010675828</v>
      </c>
      <c r="T3811">
        <f>O3811*Q3811</f>
        <v/>
      </c>
      <c r="U3811">
        <f>O3811*P3811</f>
        <v/>
      </c>
    </row>
    <row r="3812">
      <c r="A3812" t="inlineStr">
        <is>
          <t>202512</t>
        </is>
      </c>
      <c r="B3812" t="inlineStr">
        <is>
          <t>Ex_Integra</t>
        </is>
      </c>
      <c r="C3812" t="inlineStr">
        <is>
          <t>F3</t>
        </is>
      </c>
      <c r="D3812" t="inlineStr">
        <is>
          <t>IN-FONDO3</t>
        </is>
      </c>
      <c r="E3812" t="inlineStr">
        <is>
          <t>5270882F3877</t>
        </is>
      </c>
      <c r="F3812" t="inlineStr">
        <is>
          <t>LU0248053877</t>
        </is>
      </c>
      <c r="G3812" t="inlineStr">
        <is>
          <t>TD</t>
        </is>
      </c>
      <c r="H3812" t="inlineStr">
        <is>
          <t>Sector</t>
        </is>
      </c>
      <c r="I3812" t="inlineStr">
        <is>
          <t>RV</t>
        </is>
      </c>
      <c r="J3812" t="inlineStr">
        <is>
          <t>MSCI</t>
        </is>
      </c>
      <c r="K3812" t="inlineStr"/>
      <c r="L3812" t="inlineStr">
        <is>
          <t>JP Morgan - Greater China Fund</t>
        </is>
      </c>
      <c r="M3812" t="inlineStr">
        <is>
          <t>JP Morgan - Greater China Fund</t>
        </is>
      </c>
      <c r="N3812" t="b">
        <v>0</v>
      </c>
      <c r="O3812" t="n">
        <v>34.92291621</v>
      </c>
      <c r="P3812" t="n">
        <v>0.0003911834771734884</v>
      </c>
      <c r="Q3812" t="n">
        <v>1.390613706535021</v>
      </c>
      <c r="R3812" t="n">
        <v>48.56428595380007</v>
      </c>
      <c r="S3812" t="n">
        <v>0.01366126779606618</v>
      </c>
      <c r="T3812">
        <f>O3812*Q3812</f>
        <v/>
      </c>
      <c r="U3812">
        <f>O3812*P3812</f>
        <v/>
      </c>
    </row>
    <row r="3813">
      <c r="A3813" t="inlineStr">
        <is>
          <t>202512</t>
        </is>
      </c>
      <c r="B3813" t="inlineStr">
        <is>
          <t>Ex_Integra</t>
        </is>
      </c>
      <c r="C3813" t="inlineStr">
        <is>
          <t>F2</t>
        </is>
      </c>
      <c r="D3813" t="inlineStr">
        <is>
          <t>IN-FONDO2</t>
        </is>
      </c>
      <c r="E3813" t="inlineStr">
        <is>
          <t>5270882F3877</t>
        </is>
      </c>
      <c r="F3813" t="inlineStr">
        <is>
          <t>LU0248053877</t>
        </is>
      </c>
      <c r="G3813" t="inlineStr">
        <is>
          <t>TD</t>
        </is>
      </c>
      <c r="H3813" t="inlineStr">
        <is>
          <t>Sector</t>
        </is>
      </c>
      <c r="I3813" t="inlineStr">
        <is>
          <t>RV</t>
        </is>
      </c>
      <c r="J3813" t="inlineStr">
        <is>
          <t>MSCI</t>
        </is>
      </c>
      <c r="K3813" t="inlineStr"/>
      <c r="L3813" t="inlineStr">
        <is>
          <t>JP Morgan - Greater China Fund</t>
        </is>
      </c>
      <c r="M3813" t="inlineStr">
        <is>
          <t>JP Morgan - Greater China Fund</t>
        </is>
      </c>
      <c r="N3813" t="b">
        <v>0</v>
      </c>
      <c r="O3813" t="n">
        <v>34.92291621</v>
      </c>
      <c r="P3813" t="n">
        <v>2.534026249529591e-05</v>
      </c>
      <c r="Q3813" t="n">
        <v>0.3538720119562649</v>
      </c>
      <c r="R3813" t="n">
        <v>12.35824262261276</v>
      </c>
      <c r="S3813" t="n">
        <v>0.0008849558638626245</v>
      </c>
      <c r="T3813">
        <f>O3813*Q3813</f>
        <v/>
      </c>
      <c r="U3813">
        <f>O3813*P3813</f>
        <v/>
      </c>
    </row>
    <row r="3814">
      <c r="A3814" t="inlineStr">
        <is>
          <t>202512</t>
        </is>
      </c>
      <c r="B3814" t="inlineStr">
        <is>
          <t>Ex_Integra</t>
        </is>
      </c>
      <c r="C3814" t="inlineStr">
        <is>
          <t>F2</t>
        </is>
      </c>
      <c r="D3814" t="inlineStr">
        <is>
          <t>IN-FONDO2</t>
        </is>
      </c>
      <c r="E3814" t="inlineStr">
        <is>
          <t>5275336F6323</t>
        </is>
      </c>
      <c r="F3814" t="inlineStr">
        <is>
          <t>GB0006063233</t>
        </is>
      </c>
      <c r="G3814" t="inlineStr">
        <is>
          <t>TD</t>
        </is>
      </c>
      <c r="H3814" t="inlineStr">
        <is>
          <t>Sector</t>
        </is>
      </c>
      <c r="I3814" t="inlineStr">
        <is>
          <t>RV</t>
        </is>
      </c>
      <c r="J3814" t="inlineStr">
        <is>
          <t>MSCI</t>
        </is>
      </c>
      <c r="K3814" t="inlineStr"/>
      <c r="L3814" t="inlineStr">
        <is>
          <t>Baillie Gifford &amp; Co Ltd - Overseas Growth Funds ICVC - Pacific Fund</t>
        </is>
      </c>
      <c r="M3814" t="inlineStr">
        <is>
          <t>Baillie Gifford &amp; Co Ltd - Overseas Growth Funds ICVC - Pacific Fund</t>
        </is>
      </c>
      <c r="N3814" t="b">
        <v>0</v>
      </c>
      <c r="O3814" t="n">
        <v>26.15918024</v>
      </c>
      <c r="P3814" t="n">
        <v>0.001366642931082904</v>
      </c>
      <c r="Q3814" t="n">
        <v>19.08491215266185</v>
      </c>
      <c r="R3814" t="n">
        <v>499.2456568660479</v>
      </c>
      <c r="S3814" t="n">
        <v>0.03575025875791957</v>
      </c>
      <c r="T3814">
        <f>O3814*Q3814</f>
        <v/>
      </c>
      <c r="U3814">
        <f>O3814*P3814</f>
        <v/>
      </c>
    </row>
    <row r="3815">
      <c r="A3815" t="inlineStr">
        <is>
          <t>202512</t>
        </is>
      </c>
      <c r="B3815" t="inlineStr">
        <is>
          <t>Ex_Integra</t>
        </is>
      </c>
      <c r="C3815" t="inlineStr">
        <is>
          <t>F2</t>
        </is>
      </c>
      <c r="D3815" t="inlineStr">
        <is>
          <t>IN-FONDO2</t>
        </is>
      </c>
      <c r="E3815" t="inlineStr">
        <is>
          <t>5275232F8604</t>
        </is>
      </c>
      <c r="F3815" t="inlineStr">
        <is>
          <t>LU1378878604</t>
        </is>
      </c>
      <c r="G3815" t="inlineStr">
        <is>
          <t>TD</t>
        </is>
      </c>
      <c r="H3815" t="inlineStr">
        <is>
          <t>Sector</t>
        </is>
      </c>
      <c r="I3815" t="inlineStr">
        <is>
          <t>RV</t>
        </is>
      </c>
      <c r="J3815" t="inlineStr">
        <is>
          <t>MSCI</t>
        </is>
      </c>
      <c r="K3815" t="inlineStr"/>
      <c r="L3815" t="inlineStr">
        <is>
          <t>MSIM - Asia Opportunity</t>
        </is>
      </c>
      <c r="M3815" t="inlineStr">
        <is>
          <t>MSIM - Asia Opportunity</t>
        </is>
      </c>
      <c r="N3815" t="b">
        <v>0</v>
      </c>
      <c r="O3815" t="n">
        <v>5.09211626</v>
      </c>
      <c r="P3815" t="n">
        <v>8.170506460540089e-09</v>
      </c>
      <c r="Q3815" t="n">
        <v>0.0001140995899481987</v>
      </c>
      <c r="R3815" t="n">
        <v>0.0005810083772345553</v>
      </c>
      <c r="S3815" t="n">
        <v>4.160516880015124e-08</v>
      </c>
      <c r="T3815">
        <f>O3815*Q3815</f>
        <v/>
      </c>
      <c r="U3815">
        <f>O3815*P3815</f>
        <v/>
      </c>
    </row>
    <row r="3816">
      <c r="A3816" t="inlineStr">
        <is>
          <t>202512</t>
        </is>
      </c>
      <c r="B3816" t="inlineStr">
        <is>
          <t>Ex_Integra</t>
        </is>
      </c>
      <c r="C3816" t="inlineStr">
        <is>
          <t>F3</t>
        </is>
      </c>
      <c r="D3816" t="inlineStr">
        <is>
          <t>IN-FONDO3</t>
        </is>
      </c>
      <c r="E3816" t="inlineStr">
        <is>
          <t>5275232F8604</t>
        </is>
      </c>
      <c r="F3816" t="inlineStr">
        <is>
          <t>LU1378878604</t>
        </is>
      </c>
      <c r="G3816" t="inlineStr">
        <is>
          <t>TD</t>
        </is>
      </c>
      <c r="H3816" t="inlineStr">
        <is>
          <t>Sector</t>
        </is>
      </c>
      <c r="I3816" t="inlineStr">
        <is>
          <t>RV</t>
        </is>
      </c>
      <c r="J3816" t="inlineStr">
        <is>
          <t>MSCI</t>
        </is>
      </c>
      <c r="K3816" t="inlineStr"/>
      <c r="L3816" t="inlineStr">
        <is>
          <t>MSIM - Asia Opportunity</t>
        </is>
      </c>
      <c r="M3816" t="inlineStr">
        <is>
          <t>MSIM - Asia Opportunity</t>
        </is>
      </c>
      <c r="N3816" t="b">
        <v>0</v>
      </c>
      <c r="O3816" t="n">
        <v>5.09211626</v>
      </c>
      <c r="P3816" t="n">
        <v>0.0001626101511853697</v>
      </c>
      <c r="Q3816" t="n">
        <v>0.5780609822633698</v>
      </c>
      <c r="R3816" t="n">
        <v>2.943553727054877</v>
      </c>
      <c r="S3816" t="n">
        <v>0.0008280297948920794</v>
      </c>
      <c r="T3816">
        <f>O3816*Q3816</f>
        <v/>
      </c>
      <c r="U3816">
        <f>O3816*P3816</f>
        <v/>
      </c>
    </row>
    <row r="3817">
      <c r="A3817" t="inlineStr">
        <is>
          <t>202512</t>
        </is>
      </c>
      <c r="B3817" t="inlineStr">
        <is>
          <t>Ex_Integra</t>
        </is>
      </c>
      <c r="C3817" t="inlineStr">
        <is>
          <t>F1</t>
        </is>
      </c>
      <c r="D3817" t="inlineStr">
        <is>
          <t>IN-FONDO1</t>
        </is>
      </c>
      <c r="E3817" t="inlineStr">
        <is>
          <t>5275232F8604</t>
        </is>
      </c>
      <c r="F3817" t="inlineStr">
        <is>
          <t>LU1378878604</t>
        </is>
      </c>
      <c r="G3817" t="inlineStr">
        <is>
          <t>TD</t>
        </is>
      </c>
      <c r="H3817" t="inlineStr">
        <is>
          <t>Sector</t>
        </is>
      </c>
      <c r="I3817" t="inlineStr">
        <is>
          <t>RV</t>
        </is>
      </c>
      <c r="J3817" t="inlineStr">
        <is>
          <t>MSCI</t>
        </is>
      </c>
      <c r="K3817" t="inlineStr"/>
      <c r="L3817" t="inlineStr">
        <is>
          <t>MSIM - Asia Opportunity</t>
        </is>
      </c>
      <c r="M3817" t="inlineStr">
        <is>
          <t>MSIM - Asia Opportunity</t>
        </is>
      </c>
      <c r="N3817" t="b">
        <v>0</v>
      </c>
      <c r="O3817" t="n">
        <v>5.09211626</v>
      </c>
      <c r="P3817" t="n">
        <v>1.966554418330924e-05</v>
      </c>
      <c r="Q3817" t="n">
        <v>0.07277318809782525</v>
      </c>
      <c r="R3817" t="n">
        <v>0.3705695344049744</v>
      </c>
      <c r="S3817" t="n">
        <v>0.0001001392372975774</v>
      </c>
      <c r="T3817">
        <f>O3817*Q3817</f>
        <v/>
      </c>
      <c r="U3817">
        <f>O3817*P3817</f>
        <v/>
      </c>
    </row>
    <row r="3818">
      <c r="A3818" t="inlineStr">
        <is>
          <t>202512</t>
        </is>
      </c>
      <c r="B3818" t="inlineStr">
        <is>
          <t>Ex_Integra</t>
        </is>
      </c>
      <c r="C3818" t="inlineStr">
        <is>
          <t>F1</t>
        </is>
      </c>
      <c r="D3818" t="inlineStr">
        <is>
          <t>IN-FONDO1</t>
        </is>
      </c>
      <c r="E3818" t="inlineStr">
        <is>
          <t>5270942F9527</t>
        </is>
      </c>
      <c r="F3818" t="inlineStr">
        <is>
          <t>IE0003895277</t>
        </is>
      </c>
      <c r="G3818" t="inlineStr">
        <is>
          <t>TD</t>
        </is>
      </c>
      <c r="H3818" t="inlineStr">
        <is>
          <t>Sector</t>
        </is>
      </c>
      <c r="I3818" t="inlineStr">
        <is>
          <t>RV</t>
        </is>
      </c>
      <c r="J3818" t="inlineStr">
        <is>
          <t>MSCI</t>
        </is>
      </c>
      <c r="K3818" t="inlineStr"/>
      <c r="L3818" t="inlineStr">
        <is>
          <t>Pinebridge - Asia Ex-Japan Small Caps</t>
        </is>
      </c>
      <c r="M3818" t="inlineStr">
        <is>
          <t>Pinebridge - Asia Ex-Japan Small Caps</t>
        </is>
      </c>
      <c r="N3818" t="b">
        <v>0</v>
      </c>
      <c r="O3818" t="n">
        <v>77.35235221000001</v>
      </c>
      <c r="P3818" t="n">
        <v>2.579130909674111e-06</v>
      </c>
      <c r="Q3818" t="n">
        <v>0.009544184339324255</v>
      </c>
      <c r="R3818" t="n">
        <v>0.738265108572576</v>
      </c>
      <c r="S3818" t="n">
        <v>0.0001995018425208095</v>
      </c>
      <c r="T3818">
        <f>O3818*Q3818</f>
        <v/>
      </c>
      <c r="U3818">
        <f>O3818*P3818</f>
        <v/>
      </c>
    </row>
    <row r="3819">
      <c r="A3819" t="inlineStr">
        <is>
          <t>202512</t>
        </is>
      </c>
      <c r="B3819" t="inlineStr">
        <is>
          <t>Ex_Integra</t>
        </is>
      </c>
      <c r="C3819" t="inlineStr">
        <is>
          <t>F3</t>
        </is>
      </c>
      <c r="D3819" t="inlineStr">
        <is>
          <t>IN-FONDO3</t>
        </is>
      </c>
      <c r="E3819" t="inlineStr">
        <is>
          <t>5270942F9527</t>
        </is>
      </c>
      <c r="F3819" t="inlineStr">
        <is>
          <t>IE0003895277</t>
        </is>
      </c>
      <c r="G3819" t="inlineStr">
        <is>
          <t>TD</t>
        </is>
      </c>
      <c r="H3819" t="inlineStr">
        <is>
          <t>Sector</t>
        </is>
      </c>
      <c r="I3819" t="inlineStr">
        <is>
          <t>RV</t>
        </is>
      </c>
      <c r="J3819" t="inlineStr">
        <is>
          <t>MSCI</t>
        </is>
      </c>
      <c r="K3819" t="inlineStr"/>
      <c r="L3819" t="inlineStr">
        <is>
          <t>Pinebridge - Asia Ex-Japan Small Caps</t>
        </is>
      </c>
      <c r="M3819" t="inlineStr">
        <is>
          <t>Pinebridge - Asia Ex-Japan Small Caps</t>
        </is>
      </c>
      <c r="N3819" t="b">
        <v>0</v>
      </c>
      <c r="O3819" t="n">
        <v>77.35235221000001</v>
      </c>
      <c r="P3819" t="n">
        <v>3.115549226847056e-06</v>
      </c>
      <c r="Q3819" t="n">
        <v>0.01107543061261927</v>
      </c>
      <c r="R3819" t="n">
        <v>0.8567106096247418</v>
      </c>
      <c r="S3819" t="n">
        <v>0.0002409950611226666</v>
      </c>
      <c r="T3819">
        <f>O3819*Q3819</f>
        <v/>
      </c>
      <c r="U3819">
        <f>O3819*P3819</f>
        <v/>
      </c>
    </row>
    <row r="3820">
      <c r="A3820" t="inlineStr">
        <is>
          <t>202512</t>
        </is>
      </c>
      <c r="B3820" t="inlineStr">
        <is>
          <t>Ex_Integra</t>
        </is>
      </c>
      <c r="C3820" t="inlineStr">
        <is>
          <t>F2</t>
        </is>
      </c>
      <c r="D3820" t="inlineStr">
        <is>
          <t>IN-FONDO2</t>
        </is>
      </c>
      <c r="E3820" t="inlineStr">
        <is>
          <t>5270942F9527</t>
        </is>
      </c>
      <c r="F3820" t="inlineStr">
        <is>
          <t>IE0003895277</t>
        </is>
      </c>
      <c r="G3820" t="inlineStr">
        <is>
          <t>TD</t>
        </is>
      </c>
      <c r="H3820" t="inlineStr">
        <is>
          <t>Sector</t>
        </is>
      </c>
      <c r="I3820" t="inlineStr">
        <is>
          <t>RV</t>
        </is>
      </c>
      <c r="J3820" t="inlineStr">
        <is>
          <t>MSCI</t>
        </is>
      </c>
      <c r="K3820" t="inlineStr"/>
      <c r="L3820" t="inlineStr">
        <is>
          <t>Pinebridge - Asia Ex-Japan Small Caps</t>
        </is>
      </c>
      <c r="M3820" t="inlineStr">
        <is>
          <t>Pinebridge - Asia Ex-Japan Small Caps</t>
        </is>
      </c>
      <c r="N3820" t="b">
        <v>0</v>
      </c>
      <c r="O3820" t="n">
        <v>77.35235221000001</v>
      </c>
      <c r="P3820" t="n">
        <v>6.752530862443919e-07</v>
      </c>
      <c r="Q3820" t="n">
        <v>0.009429782673061844</v>
      </c>
      <c r="R3820" t="n">
        <v>0.7294158705904351</v>
      </c>
      <c r="S3820" t="n">
        <v>5.223241455806571e-05</v>
      </c>
      <c r="T3820">
        <f>O3820*Q3820</f>
        <v/>
      </c>
      <c r="U3820">
        <f>O3820*P3820</f>
        <v/>
      </c>
    </row>
    <row r="3821">
      <c r="A3821" t="inlineStr">
        <is>
          <t>202512</t>
        </is>
      </c>
      <c r="B3821" t="inlineStr">
        <is>
          <t>Ex_Integra</t>
        </is>
      </c>
      <c r="C3821" t="inlineStr">
        <is>
          <t>F3</t>
        </is>
      </c>
      <c r="D3821" t="inlineStr">
        <is>
          <t>IN-FONDO3</t>
        </is>
      </c>
      <c r="E3821" t="inlineStr">
        <is>
          <t>5270192SCHEC</t>
        </is>
      </c>
      <c r="F3821" t="inlineStr">
        <is>
          <t>LU0181496059</t>
        </is>
      </c>
      <c r="G3821" t="inlineStr">
        <is>
          <t>TD</t>
        </is>
      </c>
      <c r="H3821" t="inlineStr">
        <is>
          <t>Sector</t>
        </is>
      </c>
      <c r="I3821" t="inlineStr">
        <is>
          <t>RV</t>
        </is>
      </c>
      <c r="J3821" t="inlineStr">
        <is>
          <t>MSCI</t>
        </is>
      </c>
      <c r="K3821" t="inlineStr"/>
      <c r="L3821" t="inlineStr">
        <is>
          <t>Schroders - Emerging Asia</t>
        </is>
      </c>
      <c r="M3821" t="inlineStr">
        <is>
          <t>Schroders - Emerging Asia</t>
        </is>
      </c>
      <c r="N3821" t="b">
        <v>0</v>
      </c>
      <c r="O3821" t="n">
        <v>53.85910691</v>
      </c>
      <c r="P3821" t="n">
        <v>9.783498442849133e-09</v>
      </c>
      <c r="Q3821" t="n">
        <v>3.477924765839802e-05</v>
      </c>
      <c r="R3821" t="n">
        <v>0.001873179217883026</v>
      </c>
      <c r="S3821" t="n">
        <v>5.2693048858723e-07</v>
      </c>
      <c r="T3821">
        <f>O3821*Q3821</f>
        <v/>
      </c>
      <c r="U3821">
        <f>O3821*P3821</f>
        <v/>
      </c>
    </row>
    <row r="3822">
      <c r="A3822" t="inlineStr">
        <is>
          <t>202512</t>
        </is>
      </c>
      <c r="B3822" t="inlineStr">
        <is>
          <t>Ex_Integra</t>
        </is>
      </c>
      <c r="C3822" t="inlineStr">
        <is>
          <t>F1</t>
        </is>
      </c>
      <c r="D3822" t="inlineStr">
        <is>
          <t>IN-FONDO1</t>
        </is>
      </c>
      <c r="E3822" t="inlineStr">
        <is>
          <t>5270192SCHEC</t>
        </is>
      </c>
      <c r="F3822" t="inlineStr">
        <is>
          <t>LU0181496059</t>
        </is>
      </c>
      <c r="G3822" t="inlineStr">
        <is>
          <t>TD</t>
        </is>
      </c>
      <c r="H3822" t="inlineStr">
        <is>
          <t>Sector</t>
        </is>
      </c>
      <c r="I3822" t="inlineStr">
        <is>
          <t>RV</t>
        </is>
      </c>
      <c r="J3822" t="inlineStr">
        <is>
          <t>MSCI</t>
        </is>
      </c>
      <c r="K3822" t="inlineStr"/>
      <c r="L3822" t="inlineStr">
        <is>
          <t>Schroders - Emerging Asia</t>
        </is>
      </c>
      <c r="M3822" t="inlineStr">
        <is>
          <t>Schroders - Emerging Asia</t>
        </is>
      </c>
      <c r="N3822" t="b">
        <v>0</v>
      </c>
      <c r="O3822" t="n">
        <v>53.85910691</v>
      </c>
      <c r="P3822" t="n">
        <v>1.452532014210122e-08</v>
      </c>
      <c r="Q3822" t="n">
        <v>5.375156898935025e-05</v>
      </c>
      <c r="R3822" t="n">
        <v>0.002895011500777656</v>
      </c>
      <c r="S3822" t="n">
        <v>7.823207704354061e-07</v>
      </c>
      <c r="T3822">
        <f>O3822*Q3822</f>
        <v/>
      </c>
      <c r="U3822">
        <f>O3822*P3822</f>
        <v/>
      </c>
    </row>
    <row r="3823">
      <c r="A3823" t="inlineStr">
        <is>
          <t>202512</t>
        </is>
      </c>
      <c r="B3823" t="inlineStr">
        <is>
          <t>Ex_Integra</t>
        </is>
      </c>
      <c r="C3823" t="inlineStr">
        <is>
          <t>F2</t>
        </is>
      </c>
      <c r="D3823" t="inlineStr">
        <is>
          <t>IN-FONDO2</t>
        </is>
      </c>
      <c r="E3823" t="inlineStr">
        <is>
          <t>5270192SCHEC</t>
        </is>
      </c>
      <c r="F3823" t="inlineStr">
        <is>
          <t>LU0181496059</t>
        </is>
      </c>
      <c r="G3823" t="inlineStr">
        <is>
          <t>TD</t>
        </is>
      </c>
      <c r="H3823" t="inlineStr">
        <is>
          <t>Sector</t>
        </is>
      </c>
      <c r="I3823" t="inlineStr">
        <is>
          <t>RV</t>
        </is>
      </c>
      <c r="J3823" t="inlineStr">
        <is>
          <t>MSCI</t>
        </is>
      </c>
      <c r="K3823" t="inlineStr"/>
      <c r="L3823" t="inlineStr">
        <is>
          <t>Schroders - Emerging Asia</t>
        </is>
      </c>
      <c r="M3823" t="inlineStr">
        <is>
          <t>Schroders - Emerging Asia</t>
        </is>
      </c>
      <c r="N3823" t="b">
        <v>0</v>
      </c>
      <c r="O3823" t="n">
        <v>53.85910691</v>
      </c>
      <c r="P3823" t="n">
        <v>1.510755006690667e-09</v>
      </c>
      <c r="Q3823" t="n">
        <v>2.109741025334174e-05</v>
      </c>
      <c r="R3823" t="n">
        <v>0.001136287674358863</v>
      </c>
      <c r="S3823" t="n">
        <v>8.136791542017042e-08</v>
      </c>
      <c r="T3823">
        <f>O3823*Q3823</f>
        <v/>
      </c>
      <c r="U3823">
        <f>O3823*P3823</f>
        <v/>
      </c>
    </row>
    <row r="3824">
      <c r="A3824" t="inlineStr">
        <is>
          <t>202512</t>
        </is>
      </c>
      <c r="B3824" t="inlineStr">
        <is>
          <t>Ex_Integra</t>
        </is>
      </c>
      <c r="C3824" t="inlineStr">
        <is>
          <t>F3</t>
        </is>
      </c>
      <c r="D3824" t="inlineStr">
        <is>
          <t>IN-FONDO3</t>
        </is>
      </c>
      <c r="E3824" t="inlineStr">
        <is>
          <t>5275562FQ7C3</t>
        </is>
      </c>
      <c r="F3824" t="inlineStr">
        <is>
          <t>IE00BN6Q7C39</t>
        </is>
      </c>
      <c r="G3824" t="inlineStr">
        <is>
          <t>TD</t>
        </is>
      </c>
      <c r="H3824" t="inlineStr">
        <is>
          <t>Sector</t>
        </is>
      </c>
      <c r="I3824" t="inlineStr">
        <is>
          <t>RV</t>
        </is>
      </c>
      <c r="J3824" t="inlineStr">
        <is>
          <t>MSCI</t>
        </is>
      </c>
      <c r="K3824" t="inlineStr"/>
      <c r="L3824" t="inlineStr">
        <is>
          <t>Rams UT - India Equities Portfolio Fund II</t>
        </is>
      </c>
      <c r="M3824" t="inlineStr">
        <is>
          <t>Rams UT - India Equities Portfolio Fund II</t>
        </is>
      </c>
      <c r="N3824" t="b">
        <v>0</v>
      </c>
      <c r="O3824" t="n">
        <v>162.05067081</v>
      </c>
      <c r="P3824" t="n">
        <v>0.00183309229363361</v>
      </c>
      <c r="Q3824" t="n">
        <v>6.516439005270386</v>
      </c>
      <c r="R3824" t="n">
        <v>1055.993312096515</v>
      </c>
      <c r="S3824" t="n">
        <v>0.297053835839968</v>
      </c>
      <c r="T3824">
        <f>O3824*Q3824</f>
        <v/>
      </c>
      <c r="U3824">
        <f>O3824*P3824</f>
        <v/>
      </c>
    </row>
    <row r="3825">
      <c r="A3825" t="inlineStr">
        <is>
          <t>202512</t>
        </is>
      </c>
      <c r="B3825" t="inlineStr">
        <is>
          <t>Ex_Integra</t>
        </is>
      </c>
      <c r="C3825" t="inlineStr">
        <is>
          <t>F1</t>
        </is>
      </c>
      <c r="D3825" t="inlineStr">
        <is>
          <t>IN-FONDO1</t>
        </is>
      </c>
      <c r="E3825" t="inlineStr">
        <is>
          <t>5275562FQ7C3</t>
        </is>
      </c>
      <c r="F3825" t="inlineStr">
        <is>
          <t>IE00BN6Q7C39</t>
        </is>
      </c>
      <c r="G3825" t="inlineStr">
        <is>
          <t>TD</t>
        </is>
      </c>
      <c r="H3825" t="inlineStr">
        <is>
          <t>Sector</t>
        </is>
      </c>
      <c r="I3825" t="inlineStr">
        <is>
          <t>RV</t>
        </is>
      </c>
      <c r="J3825" t="inlineStr">
        <is>
          <t>MSCI</t>
        </is>
      </c>
      <c r="K3825" t="inlineStr"/>
      <c r="L3825" t="inlineStr">
        <is>
          <t>Rams UT - India Equities Portfolio Fund II</t>
        </is>
      </c>
      <c r="M3825" t="inlineStr">
        <is>
          <t>Rams UT - India Equities Portfolio Fund II</t>
        </is>
      </c>
      <c r="N3825" t="b">
        <v>0</v>
      </c>
      <c r="O3825" t="n">
        <v>162.05067081</v>
      </c>
      <c r="P3825" t="n">
        <v>7.204157902399223e-08</v>
      </c>
      <c r="Q3825" t="n">
        <v>0.0002665929471520533</v>
      </c>
      <c r="R3825" t="n">
        <v>0.04320156591920512</v>
      </c>
      <c r="S3825" t="n">
        <v>1.167438620704957e-05</v>
      </c>
      <c r="T3825">
        <f>O3825*Q3825</f>
        <v/>
      </c>
      <c r="U3825">
        <f>O3825*P3825</f>
        <v/>
      </c>
    </row>
    <row r="3826">
      <c r="A3826" t="inlineStr">
        <is>
          <t>202512</t>
        </is>
      </c>
      <c r="B3826" t="inlineStr">
        <is>
          <t>Ex_Integra</t>
        </is>
      </c>
      <c r="C3826" t="inlineStr">
        <is>
          <t>F2</t>
        </is>
      </c>
      <c r="D3826" t="inlineStr">
        <is>
          <t>IN-FONDO2</t>
        </is>
      </c>
      <c r="E3826" t="inlineStr">
        <is>
          <t>5275562FQ7C3</t>
        </is>
      </c>
      <c r="F3826" t="inlineStr">
        <is>
          <t>IE00BN6Q7C39</t>
        </is>
      </c>
      <c r="G3826" t="inlineStr">
        <is>
          <t>TD</t>
        </is>
      </c>
      <c r="H3826" t="inlineStr">
        <is>
          <t>Sector</t>
        </is>
      </c>
      <c r="I3826" t="inlineStr">
        <is>
          <t>RV</t>
        </is>
      </c>
      <c r="J3826" t="inlineStr">
        <is>
          <t>MSCI</t>
        </is>
      </c>
      <c r="K3826" t="inlineStr"/>
      <c r="L3826" t="inlineStr">
        <is>
          <t>Rams UT - India Equities Portfolio Fund II</t>
        </is>
      </c>
      <c r="M3826" t="inlineStr">
        <is>
          <t>Rams UT - India Equities Portfolio Fund II</t>
        </is>
      </c>
      <c r="N3826" t="b">
        <v>0</v>
      </c>
      <c r="O3826" t="n">
        <v>162.05067081</v>
      </c>
      <c r="P3826" t="n">
        <v>0.0009795172161451973</v>
      </c>
      <c r="Q3826" t="n">
        <v>13.67877416768855</v>
      </c>
      <c r="R3826" t="n">
        <v>2216.654529732429</v>
      </c>
      <c r="S3826" t="n">
        <v>0.158731421946273</v>
      </c>
      <c r="T3826">
        <f>O3826*Q3826</f>
        <v/>
      </c>
      <c r="U3826">
        <f>O3826*P3826</f>
        <v/>
      </c>
    </row>
    <row r="3827">
      <c r="A3827" t="inlineStr">
        <is>
          <t>202512</t>
        </is>
      </c>
      <c r="B3827" t="inlineStr">
        <is>
          <t>Ex_Integra</t>
        </is>
      </c>
      <c r="C3827" t="inlineStr">
        <is>
          <t>F2</t>
        </is>
      </c>
      <c r="D3827" t="inlineStr">
        <is>
          <t>IN-FONDO2</t>
        </is>
      </c>
      <c r="E3827" t="inlineStr">
        <is>
          <t>5273862HFF36</t>
        </is>
      </c>
      <c r="F3827" t="inlineStr">
        <is>
          <t>IE00B3SHFF36</t>
        </is>
      </c>
      <c r="G3827" t="inlineStr">
        <is>
          <t>TD</t>
        </is>
      </c>
      <c r="H3827" t="inlineStr">
        <is>
          <t>Sector</t>
        </is>
      </c>
      <c r="I3827" t="inlineStr">
        <is>
          <t>RV</t>
        </is>
      </c>
      <c r="J3827" t="inlineStr">
        <is>
          <t>MSCI</t>
        </is>
      </c>
      <c r="K3827" t="inlineStr"/>
      <c r="L3827" t="inlineStr">
        <is>
          <t>Nomura - Indian Equity</t>
        </is>
      </c>
      <c r="M3827" t="inlineStr">
        <is>
          <t>Nomura - Indian Equity</t>
        </is>
      </c>
      <c r="N3827" t="b">
        <v>0</v>
      </c>
      <c r="O3827" t="n">
        <v>116.57976942</v>
      </c>
      <c r="P3827" t="n">
        <v>0.001172704482956728</v>
      </c>
      <c r="Q3827" t="n">
        <v>16.37659810710587</v>
      </c>
      <c r="R3827" t="n">
        <v>1909.180031210411</v>
      </c>
      <c r="S3827" t="n">
        <v>0.1367136182208957</v>
      </c>
      <c r="T3827">
        <f>O3827*Q3827</f>
        <v/>
      </c>
      <c r="U3827">
        <f>O3827*P3827</f>
        <v/>
      </c>
    </row>
    <row r="3828">
      <c r="A3828" t="inlineStr">
        <is>
          <t>202512</t>
        </is>
      </c>
      <c r="B3828" t="inlineStr">
        <is>
          <t>Ex_Integra</t>
        </is>
      </c>
      <c r="C3828" t="inlineStr">
        <is>
          <t>F1</t>
        </is>
      </c>
      <c r="D3828" t="inlineStr">
        <is>
          <t>IN-FONDO1</t>
        </is>
      </c>
      <c r="E3828" t="inlineStr">
        <is>
          <t>5273862HFF36</t>
        </is>
      </c>
      <c r="F3828" t="inlineStr">
        <is>
          <t>IE00B3SHFF36</t>
        </is>
      </c>
      <c r="G3828" t="inlineStr">
        <is>
          <t>TD</t>
        </is>
      </c>
      <c r="H3828" t="inlineStr">
        <is>
          <t>Sector</t>
        </is>
      </c>
      <c r="I3828" t="inlineStr">
        <is>
          <t>RV</t>
        </is>
      </c>
      <c r="J3828" t="inlineStr">
        <is>
          <t>MSCI</t>
        </is>
      </c>
      <c r="K3828" t="inlineStr"/>
      <c r="L3828" t="inlineStr">
        <is>
          <t>Nomura - Indian Equity</t>
        </is>
      </c>
      <c r="M3828" t="inlineStr">
        <is>
          <t>Nomura - Indian Equity</t>
        </is>
      </c>
      <c r="N3828" t="b">
        <v>0</v>
      </c>
      <c r="O3828" t="n">
        <v>116.57976942</v>
      </c>
      <c r="P3828" t="n">
        <v>1.240884528244537e-07</v>
      </c>
      <c r="Q3828" t="n">
        <v>0.0004591946316861343</v>
      </c>
      <c r="R3828" t="n">
        <v>0.05353280428087136</v>
      </c>
      <c r="S3828" t="n">
        <v>1.446620321795937e-05</v>
      </c>
      <c r="T3828">
        <f>O3828*Q3828</f>
        <v/>
      </c>
      <c r="U3828">
        <f>O3828*P3828</f>
        <v/>
      </c>
    </row>
    <row r="3829">
      <c r="A3829" t="inlineStr">
        <is>
          <t>202512</t>
        </is>
      </c>
      <c r="B3829" t="inlineStr">
        <is>
          <t>Ex_Integra</t>
        </is>
      </c>
      <c r="C3829" t="inlineStr">
        <is>
          <t>F3</t>
        </is>
      </c>
      <c r="D3829" t="inlineStr">
        <is>
          <t>IN-FONDO3</t>
        </is>
      </c>
      <c r="E3829" t="inlineStr">
        <is>
          <t>5273862HFF36</t>
        </is>
      </c>
      <c r="F3829" t="inlineStr">
        <is>
          <t>IE00B3SHFF36</t>
        </is>
      </c>
      <c r="G3829" t="inlineStr">
        <is>
          <t>TD</t>
        </is>
      </c>
      <c r="H3829" t="inlineStr">
        <is>
          <t>Sector</t>
        </is>
      </c>
      <c r="I3829" t="inlineStr">
        <is>
          <t>RV</t>
        </is>
      </c>
      <c r="J3829" t="inlineStr">
        <is>
          <t>MSCI</t>
        </is>
      </c>
      <c r="K3829" t="inlineStr"/>
      <c r="L3829" t="inlineStr">
        <is>
          <t>Nomura - Indian Equity</t>
        </is>
      </c>
      <c r="M3829" t="inlineStr">
        <is>
          <t>Nomura - Indian Equity</t>
        </is>
      </c>
      <c r="N3829" t="b">
        <v>0</v>
      </c>
      <c r="O3829" t="n">
        <v>116.57976942</v>
      </c>
      <c r="P3829" t="n">
        <v>0.001338522743192335</v>
      </c>
      <c r="Q3829" t="n">
        <v>4.758299319392286</v>
      </c>
      <c r="R3829" t="n">
        <v>554.7214374860956</v>
      </c>
      <c r="S3829" t="n">
        <v>0.1560446727647883</v>
      </c>
      <c r="T3829">
        <f>O3829*Q3829</f>
        <v/>
      </c>
      <c r="U3829">
        <f>O3829*P3829</f>
        <v/>
      </c>
    </row>
    <row r="3830">
      <c r="A3830" t="inlineStr">
        <is>
          <t>202512</t>
        </is>
      </c>
      <c r="B3830" t="inlineStr">
        <is>
          <t>Ex_Integra</t>
        </is>
      </c>
      <c r="C3830" t="inlineStr">
        <is>
          <t>F3</t>
        </is>
      </c>
      <c r="D3830" t="inlineStr">
        <is>
          <t>IN-FONDO3</t>
        </is>
      </c>
      <c r="E3830" t="inlineStr">
        <is>
          <t>52UTII2C7R45</t>
        </is>
      </c>
      <c r="F3830" t="inlineStr">
        <is>
          <t>IE00BYPC7R45</t>
        </is>
      </c>
      <c r="G3830" t="inlineStr">
        <is>
          <t>TD</t>
        </is>
      </c>
      <c r="H3830" t="inlineStr">
        <is>
          <t>Sector</t>
        </is>
      </c>
      <c r="I3830" t="inlineStr">
        <is>
          <t>RV</t>
        </is>
      </c>
      <c r="J3830" t="inlineStr">
        <is>
          <t>MSCI</t>
        </is>
      </c>
      <c r="K3830" t="inlineStr"/>
      <c r="L3830" t="inlineStr">
        <is>
          <t>UTI - Indian Equity</t>
        </is>
      </c>
      <c r="M3830" t="inlineStr">
        <is>
          <t>UTI - Indian Equity</t>
        </is>
      </c>
      <c r="N3830" t="b">
        <v>0</v>
      </c>
      <c r="O3830" t="n">
        <v>22.14664499</v>
      </c>
      <c r="P3830" t="n">
        <v>6.157613341595912e-09</v>
      </c>
      <c r="Q3830" t="n">
        <v>2.188962983364604e-05</v>
      </c>
      <c r="R3830" t="n">
        <v>0.0004847818608882716</v>
      </c>
      <c r="S3830" t="n">
        <v>1.363704766620122e-07</v>
      </c>
      <c r="T3830">
        <f>O3830*Q3830</f>
        <v/>
      </c>
      <c r="U3830">
        <f>O3830*P3830</f>
        <v/>
      </c>
    </row>
    <row r="3831">
      <c r="A3831" t="inlineStr">
        <is>
          <t>202512</t>
        </is>
      </c>
      <c r="B3831" t="inlineStr">
        <is>
          <t>Ex_Integra</t>
        </is>
      </c>
      <c r="C3831" t="inlineStr">
        <is>
          <t>F2</t>
        </is>
      </c>
      <c r="D3831" t="inlineStr">
        <is>
          <t>IN-FONDO2</t>
        </is>
      </c>
      <c r="E3831" t="inlineStr">
        <is>
          <t>52UTII2C7R45</t>
        </is>
      </c>
      <c r="F3831" t="inlineStr">
        <is>
          <t>IE00BYPC7R45</t>
        </is>
      </c>
      <c r="G3831" t="inlineStr">
        <is>
          <t>TD</t>
        </is>
      </c>
      <c r="H3831" t="inlineStr">
        <is>
          <t>Sector</t>
        </is>
      </c>
      <c r="I3831" t="inlineStr">
        <is>
          <t>RV</t>
        </is>
      </c>
      <c r="J3831" t="inlineStr">
        <is>
          <t>MSCI</t>
        </is>
      </c>
      <c r="K3831" t="inlineStr"/>
      <c r="L3831" t="inlineStr">
        <is>
          <t>UTI - Indian Equity</t>
        </is>
      </c>
      <c r="M3831" t="inlineStr">
        <is>
          <t>UTI - Indian Equity</t>
        </is>
      </c>
      <c r="N3831" t="b">
        <v>0</v>
      </c>
      <c r="O3831" t="n">
        <v>22.14664499</v>
      </c>
      <c r="P3831" t="n">
        <v>2.240186632089976e-09</v>
      </c>
      <c r="Q3831" t="n">
        <v>3.128378606189934e-05</v>
      </c>
      <c r="R3831" t="n">
        <v>0.0006928309038559948</v>
      </c>
      <c r="S3831" t="n">
        <v>4.961261805224043e-08</v>
      </c>
      <c r="T3831">
        <f>O3831*Q3831</f>
        <v/>
      </c>
      <c r="U3831">
        <f>O3831*P3831</f>
        <v/>
      </c>
    </row>
    <row r="3832">
      <c r="A3832" t="inlineStr">
        <is>
          <t>202512</t>
        </is>
      </c>
      <c r="B3832" t="inlineStr">
        <is>
          <t>Ex_Integra</t>
        </is>
      </c>
      <c r="C3832" t="inlineStr">
        <is>
          <t>F1</t>
        </is>
      </c>
      <c r="D3832" t="inlineStr">
        <is>
          <t>IN-FONDO1</t>
        </is>
      </c>
      <c r="E3832" t="inlineStr">
        <is>
          <t>5273882F8861</t>
        </is>
      </c>
      <c r="F3832" t="inlineStr">
        <is>
          <t>LU0571488617</t>
        </is>
      </c>
      <c r="G3832" t="inlineStr">
        <is>
          <t>TD</t>
        </is>
      </c>
      <c r="H3832" t="inlineStr">
        <is>
          <t>Sector</t>
        </is>
      </c>
      <c r="I3832" t="inlineStr">
        <is>
          <t>RV</t>
        </is>
      </c>
      <c r="J3832" t="inlineStr">
        <is>
          <t>MSCI</t>
        </is>
      </c>
      <c r="K3832" t="inlineStr"/>
      <c r="L3832" t="inlineStr">
        <is>
          <t>Robeco Luxembourg - India Equity</t>
        </is>
      </c>
      <c r="M3832" t="inlineStr">
        <is>
          <t>Robeco Luxembourg - India Equity</t>
        </is>
      </c>
      <c r="N3832" t="b">
        <v>0</v>
      </c>
      <c r="O3832" t="n">
        <v>154.96276397</v>
      </c>
      <c r="P3832" t="n">
        <v>8.033083089378042e-08</v>
      </c>
      <c r="Q3832" t="n">
        <v>0.0002972676785445529</v>
      </c>
      <c r="R3832" t="n">
        <v>0.04606542110620939</v>
      </c>
      <c r="S3832" t="n">
        <v>1.244828758730688e-05</v>
      </c>
      <c r="T3832">
        <f>O3832*Q3832</f>
        <v/>
      </c>
      <c r="U3832">
        <f>O3832*P3832</f>
        <v/>
      </c>
    </row>
    <row r="3833">
      <c r="A3833" t="inlineStr">
        <is>
          <t>202512</t>
        </is>
      </c>
      <c r="B3833" t="inlineStr">
        <is>
          <t>Ex_Integra</t>
        </is>
      </c>
      <c r="C3833" t="inlineStr">
        <is>
          <t>F3</t>
        </is>
      </c>
      <c r="D3833" t="inlineStr">
        <is>
          <t>IN-FONDO3</t>
        </is>
      </c>
      <c r="E3833" t="inlineStr">
        <is>
          <t>5271112E6772</t>
        </is>
      </c>
      <c r="F3833" t="inlineStr">
        <is>
          <t>US4642867729</t>
        </is>
      </c>
      <c r="G3833" t="inlineStr">
        <is>
          <t>TD</t>
        </is>
      </c>
      <c r="H3833" t="inlineStr">
        <is>
          <t>Sector</t>
        </is>
      </c>
      <c r="I3833" t="inlineStr">
        <is>
          <t>RV</t>
        </is>
      </c>
      <c r="J3833" t="inlineStr">
        <is>
          <t>MSCI</t>
        </is>
      </c>
      <c r="K3833" t="inlineStr"/>
      <c r="L3833" t="inlineStr">
        <is>
          <t>BlackRock - iShares Korea</t>
        </is>
      </c>
      <c r="M3833" t="inlineStr">
        <is>
          <t>BlackRock - iShares Korea</t>
        </is>
      </c>
      <c r="N3833" t="b">
        <v>0</v>
      </c>
      <c r="O3833" t="n">
        <v>100.58758148</v>
      </c>
      <c r="P3833" t="n">
        <v>0.005808758285934359</v>
      </c>
      <c r="Q3833" t="n">
        <v>20.64948895269099</v>
      </c>
      <c r="R3833" t="n">
        <v>2077.082152549165</v>
      </c>
      <c r="S3833" t="n">
        <v>0.5842889473840475</v>
      </c>
      <c r="T3833">
        <f>O3833*Q3833</f>
        <v/>
      </c>
      <c r="U3833">
        <f>O3833*P3833</f>
        <v/>
      </c>
    </row>
    <row r="3834">
      <c r="A3834" t="inlineStr">
        <is>
          <t>202512</t>
        </is>
      </c>
      <c r="B3834" t="inlineStr">
        <is>
          <t>Ex_Integra</t>
        </is>
      </c>
      <c r="C3834" t="inlineStr">
        <is>
          <t>F1</t>
        </is>
      </c>
      <c r="D3834" t="inlineStr">
        <is>
          <t>IN-FONDO1</t>
        </is>
      </c>
      <c r="E3834" t="inlineStr">
        <is>
          <t>5270414DBRZE</t>
        </is>
      </c>
      <c r="F3834" t="inlineStr">
        <is>
          <t>LU1573968200</t>
        </is>
      </c>
      <c r="G3834" t="inlineStr">
        <is>
          <t>TD</t>
        </is>
      </c>
      <c r="H3834" t="inlineStr">
        <is>
          <t>Sector</t>
        </is>
      </c>
      <c r="I3834" t="inlineStr">
        <is>
          <t>RV</t>
        </is>
      </c>
      <c r="J3834" t="inlineStr">
        <is>
          <t>MSCI</t>
        </is>
      </c>
      <c r="K3834" t="inlineStr"/>
      <c r="L3834" t="inlineStr">
        <is>
          <t>DWS - Brazilian Equities</t>
        </is>
      </c>
      <c r="M3834" t="inlineStr">
        <is>
          <t>DWS - Brazilian Equities</t>
        </is>
      </c>
      <c r="N3834" t="b">
        <v>0</v>
      </c>
      <c r="O3834" t="n">
        <v>98.44209376000001</v>
      </c>
      <c r="P3834" t="n">
        <v>5.648063871932555e-06</v>
      </c>
      <c r="Q3834" t="n">
        <v>0.0209009021418045</v>
      </c>
      <c r="R3834" t="n">
        <v>2.057528568312103</v>
      </c>
      <c r="S3834" t="n">
        <v>0.0005560072332432532</v>
      </c>
      <c r="T3834">
        <f>O3834*Q3834</f>
        <v/>
      </c>
      <c r="U3834">
        <f>O3834*P3834</f>
        <v/>
      </c>
    </row>
    <row r="3835">
      <c r="A3835" t="inlineStr">
        <is>
          <t>202512</t>
        </is>
      </c>
      <c r="B3835" t="inlineStr">
        <is>
          <t>Ex_Integra</t>
        </is>
      </c>
      <c r="C3835" t="inlineStr">
        <is>
          <t>F3</t>
        </is>
      </c>
      <c r="D3835" t="inlineStr">
        <is>
          <t>IN-FONDO3</t>
        </is>
      </c>
      <c r="E3835" t="inlineStr">
        <is>
          <t>5270414DBRZE</t>
        </is>
      </c>
      <c r="F3835" t="inlineStr">
        <is>
          <t>LU1573968200</t>
        </is>
      </c>
      <c r="G3835" t="inlineStr">
        <is>
          <t>TD</t>
        </is>
      </c>
      <c r="H3835" t="inlineStr">
        <is>
          <t>Sector</t>
        </is>
      </c>
      <c r="I3835" t="inlineStr">
        <is>
          <t>RV</t>
        </is>
      </c>
      <c r="J3835" t="inlineStr">
        <is>
          <t>MSCI</t>
        </is>
      </c>
      <c r="K3835" t="inlineStr"/>
      <c r="L3835" t="inlineStr">
        <is>
          <t>DWS - Brazilian Equities</t>
        </is>
      </c>
      <c r="M3835" t="inlineStr">
        <is>
          <t>DWS - Brazilian Equities</t>
        </is>
      </c>
      <c r="N3835" t="b">
        <v>0</v>
      </c>
      <c r="O3835" t="n">
        <v>98.44209376000001</v>
      </c>
      <c r="P3835" t="n">
        <v>0.00286100195427198</v>
      </c>
      <c r="Q3835" t="n">
        <v>10.17054340019997</v>
      </c>
      <c r="R3835" t="n">
        <v>1001.209586992635</v>
      </c>
      <c r="S3835" t="n">
        <v>0.2816430226299855</v>
      </c>
      <c r="T3835">
        <f>O3835*Q3835</f>
        <v/>
      </c>
      <c r="U3835">
        <f>O3835*P3835</f>
        <v/>
      </c>
    </row>
    <row r="3836">
      <c r="A3836" t="inlineStr">
        <is>
          <t>202512</t>
        </is>
      </c>
      <c r="B3836" t="inlineStr">
        <is>
          <t>Ex_Integra</t>
        </is>
      </c>
      <c r="C3836" t="inlineStr">
        <is>
          <t>F2</t>
        </is>
      </c>
      <c r="D3836" t="inlineStr">
        <is>
          <t>IN-FONDO2</t>
        </is>
      </c>
      <c r="E3836" t="inlineStr">
        <is>
          <t>5270414DBRZE</t>
        </is>
      </c>
      <c r="F3836" t="inlineStr">
        <is>
          <t>LU1573968200</t>
        </is>
      </c>
      <c r="G3836" t="inlineStr">
        <is>
          <t>TD</t>
        </is>
      </c>
      <c r="H3836" t="inlineStr">
        <is>
          <t>Sector</t>
        </is>
      </c>
      <c r="I3836" t="inlineStr">
        <is>
          <t>RV</t>
        </is>
      </c>
      <c r="J3836" t="inlineStr">
        <is>
          <t>MSCI</t>
        </is>
      </c>
      <c r="K3836" t="inlineStr"/>
      <c r="L3836" t="inlineStr">
        <is>
          <t>DWS - Brazilian Equities</t>
        </is>
      </c>
      <c r="M3836" t="inlineStr">
        <is>
          <t>DWS - Brazilian Equities</t>
        </is>
      </c>
      <c r="N3836" t="b">
        <v>0</v>
      </c>
      <c r="O3836" t="n">
        <v>98.44209376000001</v>
      </c>
      <c r="P3836" t="n">
        <v>0.0007090585187292976</v>
      </c>
      <c r="Q3836" t="n">
        <v>9.901869195871384</v>
      </c>
      <c r="R3836" t="n">
        <v>974.7607357792267</v>
      </c>
      <c r="S3836" t="n">
        <v>0.06980120518207623</v>
      </c>
      <c r="T3836">
        <f>O3836*Q3836</f>
        <v/>
      </c>
      <c r="U3836">
        <f>O3836*P3836</f>
        <v/>
      </c>
    </row>
    <row r="3837">
      <c r="A3837" t="inlineStr">
        <is>
          <t>202512</t>
        </is>
      </c>
      <c r="B3837" t="inlineStr">
        <is>
          <t>Ex_Integra</t>
        </is>
      </c>
      <c r="C3837" t="inlineStr">
        <is>
          <t>F2</t>
        </is>
      </c>
      <c r="D3837" t="inlineStr">
        <is>
          <t>IN-FONDO2</t>
        </is>
      </c>
      <c r="E3837" t="inlineStr">
        <is>
          <t>5271112E6400</t>
        </is>
      </c>
      <c r="F3837" t="inlineStr">
        <is>
          <t>US4642864007</t>
        </is>
      </c>
      <c r="G3837" t="inlineStr">
        <is>
          <t>TD</t>
        </is>
      </c>
      <c r="H3837" t="inlineStr">
        <is>
          <t>Sector</t>
        </is>
      </c>
      <c r="I3837" t="inlineStr">
        <is>
          <t>RV</t>
        </is>
      </c>
      <c r="J3837" t="inlineStr">
        <is>
          <t>MSCI</t>
        </is>
      </c>
      <c r="K3837" t="inlineStr"/>
      <c r="L3837" t="inlineStr">
        <is>
          <t>BlackRock - iShares MSCI Brazil</t>
        </is>
      </c>
      <c r="M3837" t="inlineStr">
        <is>
          <t>BlackRock - iShares MSCI Brazil</t>
        </is>
      </c>
      <c r="N3837" t="b">
        <v>0</v>
      </c>
      <c r="O3837" t="n">
        <v>91.69579945</v>
      </c>
      <c r="P3837" t="n">
        <v>0.01658335738639796</v>
      </c>
      <c r="Q3837" t="n">
        <v>231.5834748911469</v>
      </c>
      <c r="R3837" t="n">
        <v>21235.23186955272</v>
      </c>
      <c r="S3837" t="n">
        <v>1.520624213110823</v>
      </c>
      <c r="T3837">
        <f>O3837*Q3837</f>
        <v/>
      </c>
      <c r="U3837">
        <f>O3837*P3837</f>
        <v/>
      </c>
    </row>
    <row r="3838">
      <c r="A3838" t="inlineStr">
        <is>
          <t>202512</t>
        </is>
      </c>
      <c r="B3838" t="inlineStr">
        <is>
          <t>Ex_Integra</t>
        </is>
      </c>
      <c r="C3838" t="inlineStr">
        <is>
          <t>F3</t>
        </is>
      </c>
      <c r="D3838" t="inlineStr">
        <is>
          <t>IN-FONDO3</t>
        </is>
      </c>
      <c r="E3838" t="inlineStr">
        <is>
          <t>5271112E6400</t>
        </is>
      </c>
      <c r="F3838" t="inlineStr">
        <is>
          <t>US4642864007</t>
        </is>
      </c>
      <c r="G3838" t="inlineStr">
        <is>
          <t>TD</t>
        </is>
      </c>
      <c r="H3838" t="inlineStr">
        <is>
          <t>Sector</t>
        </is>
      </c>
      <c r="I3838" t="inlineStr">
        <is>
          <t>RV</t>
        </is>
      </c>
      <c r="J3838" t="inlineStr">
        <is>
          <t>MSCI</t>
        </is>
      </c>
      <c r="K3838" t="inlineStr"/>
      <c r="L3838" t="inlineStr">
        <is>
          <t>BlackRock - iShares MSCI Brazil</t>
        </is>
      </c>
      <c r="M3838" t="inlineStr">
        <is>
          <t>BlackRock - iShares MSCI Brazil</t>
        </is>
      </c>
      <c r="N3838" t="b">
        <v>0</v>
      </c>
      <c r="O3838" t="n">
        <v>91.69579945</v>
      </c>
      <c r="P3838" t="n">
        <v>0.02736165827362989</v>
      </c>
      <c r="Q3838" t="n">
        <v>97.26764868435964</v>
      </c>
      <c r="R3838" t="n">
        <v>8919.034806734098</v>
      </c>
      <c r="S3838" t="n">
        <v>2.508949129678199</v>
      </c>
      <c r="T3838">
        <f>O3838*Q3838</f>
        <v/>
      </c>
      <c r="U3838">
        <f>O3838*P3838</f>
        <v/>
      </c>
    </row>
    <row r="3839">
      <c r="A3839" t="inlineStr">
        <is>
          <t>202512</t>
        </is>
      </c>
      <c r="B3839" t="inlineStr">
        <is>
          <t>Ex_Integra</t>
        </is>
      </c>
      <c r="C3839" t="inlineStr">
        <is>
          <t>F1</t>
        </is>
      </c>
      <c r="D3839" t="inlineStr">
        <is>
          <t>IN-FONDO1</t>
        </is>
      </c>
      <c r="E3839" t="inlineStr">
        <is>
          <t>5270414DFC5I</t>
        </is>
      </c>
      <c r="F3839" t="inlineStr">
        <is>
          <t>LU1796233820</t>
        </is>
      </c>
      <c r="G3839" t="inlineStr">
        <is>
          <t>TD</t>
        </is>
      </c>
      <c r="H3839" t="inlineStr">
        <is>
          <t>Sector</t>
        </is>
      </c>
      <c r="I3839" t="inlineStr">
        <is>
          <t>RV</t>
        </is>
      </c>
      <c r="J3839" t="inlineStr">
        <is>
          <t>MSCI</t>
        </is>
      </c>
      <c r="K3839" t="inlineStr"/>
      <c r="L3839" t="inlineStr">
        <is>
          <t>DWS - Invest Latin American Equities - FC50</t>
        </is>
      </c>
      <c r="M3839" t="inlineStr">
        <is>
          <t>DWS - Invest Latin American Equities - FC50</t>
        </is>
      </c>
      <c r="N3839" t="b">
        <v>0</v>
      </c>
      <c r="O3839" t="n">
        <v>155.18575777</v>
      </c>
      <c r="P3839" t="n">
        <v>0.0001344705365506325</v>
      </c>
      <c r="Q3839" t="n">
        <v>0.497613976953672</v>
      </c>
      <c r="R3839" t="n">
        <v>77.22260209049891</v>
      </c>
      <c r="S3839" t="n">
        <v>0.02086791211234838</v>
      </c>
      <c r="T3839">
        <f>O3839*Q3839</f>
        <v/>
      </c>
      <c r="U3839">
        <f>O3839*P3839</f>
        <v/>
      </c>
    </row>
    <row r="3840">
      <c r="A3840" t="inlineStr">
        <is>
          <t>202512</t>
        </is>
      </c>
      <c r="B3840" t="inlineStr">
        <is>
          <t>Ex_Integra</t>
        </is>
      </c>
      <c r="C3840" t="inlineStr">
        <is>
          <t>F2</t>
        </is>
      </c>
      <c r="D3840" t="inlineStr">
        <is>
          <t>IN-FONDO2</t>
        </is>
      </c>
      <c r="E3840" t="inlineStr">
        <is>
          <t>5270414DFC5I</t>
        </is>
      </c>
      <c r="F3840" t="inlineStr">
        <is>
          <t>LU1796233820</t>
        </is>
      </c>
      <c r="G3840" t="inlineStr">
        <is>
          <t>TD</t>
        </is>
      </c>
      <c r="H3840" t="inlineStr">
        <is>
          <t>Sector</t>
        </is>
      </c>
      <c r="I3840" t="inlineStr">
        <is>
          <t>RV</t>
        </is>
      </c>
      <c r="J3840" t="inlineStr">
        <is>
          <t>MSCI</t>
        </is>
      </c>
      <c r="K3840" t="inlineStr"/>
      <c r="L3840" t="inlineStr">
        <is>
          <t>DWS - Invest Latin American Equities - FC50</t>
        </is>
      </c>
      <c r="M3840" t="inlineStr">
        <is>
          <t>DWS - Invest Latin American Equities - FC50</t>
        </is>
      </c>
      <c r="N3840" t="b">
        <v>0</v>
      </c>
      <c r="O3840" t="n">
        <v>155.18575777</v>
      </c>
      <c r="P3840" t="n">
        <v>0.0008974016584014508</v>
      </c>
      <c r="Q3840" t="n">
        <v>12.53204580853738</v>
      </c>
      <c r="R3840" t="n">
        <v>1944.795025206226</v>
      </c>
      <c r="S3840" t="n">
        <v>0.1392639563830838</v>
      </c>
      <c r="T3840">
        <f>O3840*Q3840</f>
        <v/>
      </c>
      <c r="U3840">
        <f>O3840*P3840</f>
        <v/>
      </c>
    </row>
    <row r="3841">
      <c r="A3841" t="inlineStr">
        <is>
          <t>202512</t>
        </is>
      </c>
      <c r="B3841" t="inlineStr">
        <is>
          <t>Ex_Integra</t>
        </is>
      </c>
      <c r="C3841" t="inlineStr">
        <is>
          <t>F3</t>
        </is>
      </c>
      <c r="D3841" t="inlineStr">
        <is>
          <t>IN-FONDO3</t>
        </is>
      </c>
      <c r="E3841" t="inlineStr">
        <is>
          <t>5270414DFC5I</t>
        </is>
      </c>
      <c r="F3841" t="inlineStr">
        <is>
          <t>LU1796233820</t>
        </is>
      </c>
      <c r="G3841" t="inlineStr">
        <is>
          <t>TD</t>
        </is>
      </c>
      <c r="H3841" t="inlineStr">
        <is>
          <t>Sector</t>
        </is>
      </c>
      <c r="I3841" t="inlineStr">
        <is>
          <t>RV</t>
        </is>
      </c>
      <c r="J3841" t="inlineStr">
        <is>
          <t>MSCI</t>
        </is>
      </c>
      <c r="K3841" t="inlineStr"/>
      <c r="L3841" t="inlineStr">
        <is>
          <t>DWS - Invest Latin American Equities - FC50</t>
        </is>
      </c>
      <c r="M3841" t="inlineStr">
        <is>
          <t>DWS - Invest Latin American Equities - FC50</t>
        </is>
      </c>
      <c r="N3841" t="b">
        <v>0</v>
      </c>
      <c r="O3841" t="n">
        <v>155.18575777</v>
      </c>
      <c r="P3841" t="n">
        <v>0.002476241160072806</v>
      </c>
      <c r="Q3841" t="n">
        <v>8.802761616529752</v>
      </c>
      <c r="R3841" t="n">
        <v>1366.06323192984</v>
      </c>
      <c r="S3841" t="n">
        <v>0.3842773608471624</v>
      </c>
      <c r="T3841">
        <f>O3841*Q3841</f>
        <v/>
      </c>
      <c r="U3841">
        <f>O3841*P3841</f>
        <v/>
      </c>
    </row>
    <row r="3842">
      <c r="A3842" t="inlineStr">
        <is>
          <t>202512</t>
        </is>
      </c>
      <c r="B3842" t="inlineStr">
        <is>
          <t>Ex_Integra</t>
        </is>
      </c>
      <c r="C3842" t="inlineStr">
        <is>
          <t>F1</t>
        </is>
      </c>
      <c r="D3842" t="inlineStr">
        <is>
          <t>IN-FONDO1</t>
        </is>
      </c>
      <c r="E3842" t="inlineStr">
        <is>
          <t>5270414F9401</t>
        </is>
      </c>
      <c r="F3842" t="inlineStr">
        <is>
          <t>LU1571394011</t>
        </is>
      </c>
      <c r="G3842" t="inlineStr">
        <is>
          <t>TD</t>
        </is>
      </c>
      <c r="H3842" t="inlineStr">
        <is>
          <t>Sector</t>
        </is>
      </c>
      <c r="I3842" t="inlineStr">
        <is>
          <t>RV</t>
        </is>
      </c>
      <c r="J3842" t="inlineStr">
        <is>
          <t>MSCI</t>
        </is>
      </c>
      <c r="K3842" t="inlineStr"/>
      <c r="L3842" t="inlineStr">
        <is>
          <t>DWS - Invest Latin American Equities - IC</t>
        </is>
      </c>
      <c r="M3842" t="inlineStr">
        <is>
          <t>DWS - Invest Latin American Equities - IC</t>
        </is>
      </c>
      <c r="N3842" t="b">
        <v>0</v>
      </c>
      <c r="O3842" t="n">
        <v>155.18575777</v>
      </c>
      <c r="P3842" t="n">
        <v>3.49328861972292e-08</v>
      </c>
      <c r="Q3842" t="n">
        <v>0.000129270640788497</v>
      </c>
      <c r="R3842" t="n">
        <v>0.02006096234817637</v>
      </c>
      <c r="S3842" t="n">
        <v>5.421086415610188e-06</v>
      </c>
      <c r="T3842">
        <f>O3842*Q3842</f>
        <v/>
      </c>
      <c r="U3842">
        <f>O3842*P3842</f>
        <v/>
      </c>
    </row>
    <row r="3843">
      <c r="A3843" t="inlineStr">
        <is>
          <t>202512</t>
        </is>
      </c>
      <c r="B3843" t="inlineStr">
        <is>
          <t>Ex_Integra</t>
        </is>
      </c>
      <c r="C3843" t="inlineStr">
        <is>
          <t>F3</t>
        </is>
      </c>
      <c r="D3843" t="inlineStr">
        <is>
          <t>IN-FONDO3</t>
        </is>
      </c>
      <c r="E3843" t="inlineStr">
        <is>
          <t>5270414F9401</t>
        </is>
      </c>
      <c r="F3843" t="inlineStr">
        <is>
          <t>LU1571394011</t>
        </is>
      </c>
      <c r="G3843" t="inlineStr">
        <is>
          <t>TD</t>
        </is>
      </c>
      <c r="H3843" t="inlineStr">
        <is>
          <t>Sector</t>
        </is>
      </c>
      <c r="I3843" t="inlineStr">
        <is>
          <t>RV</t>
        </is>
      </c>
      <c r="J3843" t="inlineStr">
        <is>
          <t>MSCI</t>
        </is>
      </c>
      <c r="K3843" t="inlineStr"/>
      <c r="L3843" t="inlineStr">
        <is>
          <t>DWS - Invest Latin American Equities - IC</t>
        </is>
      </c>
      <c r="M3843" t="inlineStr">
        <is>
          <t>DWS - Invest Latin American Equities - IC</t>
        </is>
      </c>
      <c r="N3843" t="b">
        <v>0</v>
      </c>
      <c r="O3843" t="n">
        <v>155.18575777</v>
      </c>
      <c r="P3843" t="n">
        <v>0.001706230702074115</v>
      </c>
      <c r="Q3843" t="n">
        <v>6.065460172191399</v>
      </c>
      <c r="R3843" t="n">
        <v>941.273033045277</v>
      </c>
      <c r="S3843" t="n">
        <v>0.2647827044318107</v>
      </c>
      <c r="T3843">
        <f>O3843*Q3843</f>
        <v/>
      </c>
      <c r="U3843">
        <f>O3843*P3843</f>
        <v/>
      </c>
    </row>
    <row r="3844">
      <c r="A3844" t="inlineStr">
        <is>
          <t>202512</t>
        </is>
      </c>
      <c r="B3844" t="inlineStr">
        <is>
          <t>Ex_Integra</t>
        </is>
      </c>
      <c r="C3844" t="inlineStr">
        <is>
          <t>F2</t>
        </is>
      </c>
      <c r="D3844" t="inlineStr">
        <is>
          <t>IN-FONDO2</t>
        </is>
      </c>
      <c r="E3844" t="inlineStr">
        <is>
          <t>5270414F9401</t>
        </is>
      </c>
      <c r="F3844" t="inlineStr">
        <is>
          <t>LU1571394011</t>
        </is>
      </c>
      <c r="G3844" t="inlineStr">
        <is>
          <t>TD</t>
        </is>
      </c>
      <c r="H3844" t="inlineStr">
        <is>
          <t>Sector</t>
        </is>
      </c>
      <c r="I3844" t="inlineStr">
        <is>
          <t>RV</t>
        </is>
      </c>
      <c r="J3844" t="inlineStr">
        <is>
          <t>MSCI</t>
        </is>
      </c>
      <c r="K3844" t="inlineStr"/>
      <c r="L3844" t="inlineStr">
        <is>
          <t>DWS - Invest Latin American Equities - IC</t>
        </is>
      </c>
      <c r="M3844" t="inlineStr">
        <is>
          <t>DWS - Invest Latin American Equities - IC</t>
        </is>
      </c>
      <c r="N3844" t="b">
        <v>0</v>
      </c>
      <c r="O3844" t="n">
        <v>155.18575777</v>
      </c>
      <c r="P3844" t="n">
        <v>0.0007573586408803096</v>
      </c>
      <c r="Q3844" t="n">
        <v>10.57637134068874</v>
      </c>
      <c r="R3844" t="n">
        <v>1641.302200961693</v>
      </c>
      <c r="S3844" t="n">
        <v>0.1175312745886682</v>
      </c>
      <c r="T3844">
        <f>O3844*Q3844</f>
        <v/>
      </c>
      <c r="U3844">
        <f>O3844*P3844</f>
        <v/>
      </c>
    </row>
    <row r="3845">
      <c r="A3845" t="inlineStr">
        <is>
          <t>202512</t>
        </is>
      </c>
      <c r="B3845" t="inlineStr">
        <is>
          <t>Ex_Integra</t>
        </is>
      </c>
      <c r="C3845" t="inlineStr">
        <is>
          <t>F3</t>
        </is>
      </c>
      <c r="D3845" t="inlineStr">
        <is>
          <t>IN-FONDO3</t>
        </is>
      </c>
      <c r="E3845" t="inlineStr">
        <is>
          <t>5460042E8427</t>
        </is>
      </c>
      <c r="F3845" t="inlineStr">
        <is>
          <t>US4642898427</t>
        </is>
      </c>
      <c r="G3845" t="inlineStr">
        <is>
          <t>TD</t>
        </is>
      </c>
      <c r="H3845" t="inlineStr">
        <is>
          <t>Sector</t>
        </is>
      </c>
      <c r="I3845" t="inlineStr">
        <is>
          <t>RV</t>
        </is>
      </c>
      <c r="J3845" t="inlineStr">
        <is>
          <t>MSCI</t>
        </is>
      </c>
      <c r="K3845" t="inlineStr"/>
      <c r="L3845" t="inlineStr">
        <is>
          <t>BlackRock - iShares MSCI Peru</t>
        </is>
      </c>
      <c r="M3845" t="inlineStr">
        <is>
          <t>BlackRock - iShares MSCI Peru</t>
        </is>
      </c>
      <c r="N3845" t="b">
        <v>0</v>
      </c>
      <c r="O3845" t="n">
        <v>31.33247536</v>
      </c>
      <c r="P3845" t="n">
        <v>0.004568300906839304</v>
      </c>
      <c r="Q3845" t="n">
        <v>16.23980108395449</v>
      </c>
      <c r="R3845" t="n">
        <v>508.8331673143053</v>
      </c>
      <c r="S3845" t="n">
        <v>0.1431361756006082</v>
      </c>
      <c r="T3845">
        <f>O3845*Q3845</f>
        <v/>
      </c>
      <c r="U3845">
        <f>O3845*P3845</f>
        <v/>
      </c>
    </row>
    <row r="3846">
      <c r="A3846" t="inlineStr">
        <is>
          <t>202512</t>
        </is>
      </c>
      <c r="B3846" t="inlineStr">
        <is>
          <t>Ex_Integra</t>
        </is>
      </c>
      <c r="C3846" t="inlineStr">
        <is>
          <t>F2</t>
        </is>
      </c>
      <c r="D3846" t="inlineStr">
        <is>
          <t>IN-FONDO2</t>
        </is>
      </c>
      <c r="E3846" t="inlineStr">
        <is>
          <t>5460042E8427</t>
        </is>
      </c>
      <c r="F3846" t="inlineStr">
        <is>
          <t>US4642898427</t>
        </is>
      </c>
      <c r="G3846" t="inlineStr">
        <is>
          <t>TD</t>
        </is>
      </c>
      <c r="H3846" t="inlineStr">
        <is>
          <t>Sector</t>
        </is>
      </c>
      <c r="I3846" t="inlineStr">
        <is>
          <t>RV</t>
        </is>
      </c>
      <c r="J3846" t="inlineStr">
        <is>
          <t>MSCI</t>
        </is>
      </c>
      <c r="K3846" t="inlineStr"/>
      <c r="L3846" t="inlineStr">
        <is>
          <t>BlackRock - iShares MSCI Peru</t>
        </is>
      </c>
      <c r="M3846" t="inlineStr">
        <is>
          <t>BlackRock - iShares MSCI Peru</t>
        </is>
      </c>
      <c r="N3846" t="b">
        <v>0</v>
      </c>
      <c r="O3846" t="n">
        <v>31.33247536</v>
      </c>
      <c r="P3846" t="n">
        <v>0.005675612511428886</v>
      </c>
      <c r="Q3846" t="n">
        <v>79.25886398676141</v>
      </c>
      <c r="R3846" t="n">
        <v>2483.376402926793</v>
      </c>
      <c r="S3846" t="n">
        <v>0.1778309891672533</v>
      </c>
      <c r="T3846">
        <f>O3846*Q3846</f>
        <v/>
      </c>
      <c r="U3846">
        <f>O3846*P3846</f>
        <v/>
      </c>
    </row>
    <row r="3847">
      <c r="A3847" t="inlineStr">
        <is>
          <t>202512</t>
        </is>
      </c>
      <c r="B3847" t="inlineStr">
        <is>
          <t>Ex_Integra</t>
        </is>
      </c>
      <c r="C3847" t="inlineStr">
        <is>
          <t>F2</t>
        </is>
      </c>
      <c r="D3847" t="inlineStr">
        <is>
          <t>IN-FONDO2</t>
        </is>
      </c>
      <c r="E3847" t="inlineStr">
        <is>
          <t>5275282EY830</t>
        </is>
      </c>
      <c r="F3847" t="inlineStr">
        <is>
          <t>US37954Y8306</t>
        </is>
      </c>
      <c r="G3847" t="inlineStr">
        <is>
          <t>TD</t>
        </is>
      </c>
      <c r="H3847" t="inlineStr">
        <is>
          <t>Sector</t>
        </is>
      </c>
      <c r="I3847" t="inlineStr">
        <is>
          <t>RV</t>
        </is>
      </c>
      <c r="J3847" t="inlineStr">
        <is>
          <t>MSCI</t>
        </is>
      </c>
      <c r="K3847" t="inlineStr"/>
      <c r="L3847" t="inlineStr">
        <is>
          <t>Global X - Copper Miners ETF</t>
        </is>
      </c>
      <c r="M3847" t="inlineStr">
        <is>
          <t>Global X - Copper Miners ETF</t>
        </is>
      </c>
      <c r="N3847" t="b">
        <v>0</v>
      </c>
      <c r="O3847" t="n">
        <v>120.63185874</v>
      </c>
      <c r="P3847" t="n">
        <v>0.008086266309881528</v>
      </c>
      <c r="Q3847" t="n">
        <v>112.9231920475622</v>
      </c>
      <c r="R3847" t="n">
        <v>13622.13455155142</v>
      </c>
      <c r="S3847" t="n">
        <v>0.9754613352276496</v>
      </c>
      <c r="T3847">
        <f>O3847*Q3847</f>
        <v/>
      </c>
      <c r="U3847">
        <f>O3847*P3847</f>
        <v/>
      </c>
    </row>
    <row r="3848">
      <c r="A3848" t="inlineStr">
        <is>
          <t>202512</t>
        </is>
      </c>
      <c r="B3848" t="inlineStr">
        <is>
          <t>Ex_Integra</t>
        </is>
      </c>
      <c r="C3848" t="inlineStr">
        <is>
          <t>F3</t>
        </is>
      </c>
      <c r="D3848" t="inlineStr">
        <is>
          <t>IN-FONDO3</t>
        </is>
      </c>
      <c r="E3848" t="inlineStr">
        <is>
          <t>5275282EY830</t>
        </is>
      </c>
      <c r="F3848" t="inlineStr">
        <is>
          <t>US37954Y8306</t>
        </is>
      </c>
      <c r="G3848" t="inlineStr">
        <is>
          <t>TD</t>
        </is>
      </c>
      <c r="H3848" t="inlineStr">
        <is>
          <t>Sector</t>
        </is>
      </c>
      <c r="I3848" t="inlineStr">
        <is>
          <t>RV</t>
        </is>
      </c>
      <c r="J3848" t="inlineStr">
        <is>
          <t>MSCI</t>
        </is>
      </c>
      <c r="K3848" t="inlineStr"/>
      <c r="L3848" t="inlineStr">
        <is>
          <t>Global X - Copper Miners ETF</t>
        </is>
      </c>
      <c r="M3848" t="inlineStr">
        <is>
          <t>Global X - Copper Miners ETF</t>
        </is>
      </c>
      <c r="N3848" t="b">
        <v>0</v>
      </c>
      <c r="O3848" t="n">
        <v>120.63185874</v>
      </c>
      <c r="P3848" t="n">
        <v>0.02259044698366881</v>
      </c>
      <c r="Q3848" t="n">
        <v>80.3065237806819</v>
      </c>
      <c r="R3848" t="n">
        <v>9687.52523261167</v>
      </c>
      <c r="S3848" t="n">
        <v>2.725127609407395</v>
      </c>
      <c r="T3848">
        <f>O3848*Q3848</f>
        <v/>
      </c>
      <c r="U3848">
        <f>O3848*P3848</f>
        <v/>
      </c>
    </row>
    <row r="3849">
      <c r="A3849" t="inlineStr">
        <is>
          <t>202512</t>
        </is>
      </c>
      <c r="B3849" t="inlineStr">
        <is>
          <t>Ex_Integra</t>
        </is>
      </c>
      <c r="C3849" t="inlineStr">
        <is>
          <t>F1</t>
        </is>
      </c>
      <c r="D3849" t="inlineStr">
        <is>
          <t>IN-FONDO1</t>
        </is>
      </c>
      <c r="E3849" t="inlineStr">
        <is>
          <t>5275282EY830</t>
        </is>
      </c>
      <c r="F3849" t="inlineStr">
        <is>
          <t>US37954Y8306</t>
        </is>
      </c>
      <c r="G3849" t="inlineStr">
        <is>
          <t>TD</t>
        </is>
      </c>
      <c r="H3849" t="inlineStr">
        <is>
          <t>Sector</t>
        </is>
      </c>
      <c r="I3849" t="inlineStr">
        <is>
          <t>RV</t>
        </is>
      </c>
      <c r="J3849" t="inlineStr">
        <is>
          <t>MSCI</t>
        </is>
      </c>
      <c r="K3849" t="inlineStr"/>
      <c r="L3849" t="inlineStr">
        <is>
          <t>Global X - Copper Miners ETF</t>
        </is>
      </c>
      <c r="M3849" t="inlineStr">
        <is>
          <t>Global X - Copper Miners ETF</t>
        </is>
      </c>
      <c r="N3849" t="b">
        <v>0</v>
      </c>
      <c r="O3849" t="n">
        <v>120.63185874</v>
      </c>
      <c r="P3849" t="n">
        <v>0.001117017726260385</v>
      </c>
      <c r="Q3849" t="n">
        <v>4.133571913598228</v>
      </c>
      <c r="R3849" t="n">
        <v>498.6404631728129</v>
      </c>
      <c r="S3849" t="n">
        <v>0.1347479245643187</v>
      </c>
      <c r="T3849">
        <f>O3849*Q3849</f>
        <v/>
      </c>
      <c r="U3849">
        <f>O3849*P3849</f>
        <v/>
      </c>
    </row>
    <row r="3850">
      <c r="A3850" t="inlineStr">
        <is>
          <t>202512</t>
        </is>
      </c>
      <c r="B3850" t="inlineStr">
        <is>
          <t>Ex_Integra</t>
        </is>
      </c>
      <c r="C3850" t="inlineStr">
        <is>
          <t>F1</t>
        </is>
      </c>
      <c r="D3850" t="inlineStr">
        <is>
          <t>IN-FONDO1</t>
        </is>
      </c>
      <c r="E3850" t="inlineStr">
        <is>
          <t>5275322ECGJ3</t>
        </is>
      </c>
      <c r="F3850" t="inlineStr">
        <is>
          <t>IE00B3YCGJ38</t>
        </is>
      </c>
      <c r="G3850" t="inlineStr">
        <is>
          <t>TD</t>
        </is>
      </c>
      <c r="H3850" t="inlineStr">
        <is>
          <t>Sector</t>
        </is>
      </c>
      <c r="I3850" t="inlineStr">
        <is>
          <t>RV</t>
        </is>
      </c>
      <c r="J3850" t="inlineStr">
        <is>
          <t>MSCI</t>
        </is>
      </c>
      <c r="K3850" t="inlineStr"/>
      <c r="L3850" t="inlineStr">
        <is>
          <t>Invesco - S&amp;P500 UCITS</t>
        </is>
      </c>
      <c r="M3850" t="inlineStr">
        <is>
          <t>Invesco - S&amp;P500 UCITS</t>
        </is>
      </c>
      <c r="N3850" t="b">
        <v>0</v>
      </c>
      <c r="O3850" t="n">
        <v>23.07245711</v>
      </c>
      <c r="P3850" t="n">
        <v>1.627742608392841e-21</v>
      </c>
      <c r="Q3850" t="n">
        <v>6.023531203166718e-18</v>
      </c>
      <c r="R3850" t="n">
        <v>1.389776653358108e-16</v>
      </c>
      <c r="S3850" t="n">
        <v>3.755602151826336e-20</v>
      </c>
      <c r="T3850">
        <f>O3850*Q3850</f>
        <v/>
      </c>
      <c r="U3850">
        <f>O3850*P3850</f>
        <v/>
      </c>
    </row>
    <row r="3851">
      <c r="A3851" t="inlineStr">
        <is>
          <t>202512</t>
        </is>
      </c>
      <c r="B3851" t="inlineStr">
        <is>
          <t>Ex_Integra</t>
        </is>
      </c>
      <c r="C3851" t="inlineStr">
        <is>
          <t>F2</t>
        </is>
      </c>
      <c r="D3851" t="inlineStr">
        <is>
          <t>IN-FONDO2</t>
        </is>
      </c>
      <c r="E3851" t="inlineStr">
        <is>
          <t>5270652EF718</t>
        </is>
      </c>
      <c r="F3851" t="inlineStr">
        <is>
          <t>US92189H6071</t>
        </is>
      </c>
      <c r="G3851" t="inlineStr">
        <is>
          <t>TD</t>
        </is>
      </c>
      <c r="H3851" t="inlineStr">
        <is>
          <t>Sector</t>
        </is>
      </c>
      <c r="I3851" t="inlineStr">
        <is>
          <t>RV</t>
        </is>
      </c>
      <c r="J3851" t="inlineStr">
        <is>
          <t>MSCI</t>
        </is>
      </c>
      <c r="K3851" t="inlineStr"/>
      <c r="L3851" t="inlineStr">
        <is>
          <t>VanEck - Oil Services ETF</t>
        </is>
      </c>
      <c r="M3851" t="inlineStr">
        <is>
          <t>VanEck - Oil Services ETF</t>
        </is>
      </c>
      <c r="N3851" t="b">
        <v>0</v>
      </c>
      <c r="O3851" t="n">
        <v>108.21078897</v>
      </c>
      <c r="P3851" t="n">
        <v>0.002232020212078316</v>
      </c>
      <c r="Q3851" t="n">
        <v>31.16974353844314</v>
      </c>
      <c r="R3851" t="n">
        <v>3372.902540287492</v>
      </c>
      <c r="S3851" t="n">
        <v>0.2415286681459813</v>
      </c>
      <c r="T3851">
        <f>O3851*Q3851</f>
        <v/>
      </c>
      <c r="U3851">
        <f>O3851*P3851</f>
        <v/>
      </c>
    </row>
    <row r="3852">
      <c r="A3852" t="inlineStr">
        <is>
          <t>202512</t>
        </is>
      </c>
      <c r="B3852" t="inlineStr">
        <is>
          <t>Ex_Integra</t>
        </is>
      </c>
      <c r="C3852" t="inlineStr">
        <is>
          <t>F3</t>
        </is>
      </c>
      <c r="D3852" t="inlineStr">
        <is>
          <t>IN-FONDO3</t>
        </is>
      </c>
      <c r="E3852" t="inlineStr">
        <is>
          <t>5270652EF718</t>
        </is>
      </c>
      <c r="F3852" t="inlineStr">
        <is>
          <t>US92189H6071</t>
        </is>
      </c>
      <c r="G3852" t="inlineStr">
        <is>
          <t>TD</t>
        </is>
      </c>
      <c r="H3852" t="inlineStr">
        <is>
          <t>Sector</t>
        </is>
      </c>
      <c r="I3852" t="inlineStr">
        <is>
          <t>RV</t>
        </is>
      </c>
      <c r="J3852" t="inlineStr">
        <is>
          <t>MSCI</t>
        </is>
      </c>
      <c r="K3852" t="inlineStr"/>
      <c r="L3852" t="inlineStr">
        <is>
          <t>VanEck - Oil Services ETF</t>
        </is>
      </c>
      <c r="M3852" t="inlineStr">
        <is>
          <t>VanEck - Oil Services ETF</t>
        </is>
      </c>
      <c r="N3852" t="b">
        <v>0</v>
      </c>
      <c r="O3852" t="n">
        <v>108.21078897</v>
      </c>
      <c r="P3852" t="n">
        <v>0.001791011268079475</v>
      </c>
      <c r="Q3852" t="n">
        <v>6.366845644775058</v>
      </c>
      <c r="R3852" t="n">
        <v>688.9613904713174</v>
      </c>
      <c r="S3852" t="n">
        <v>0.1938067423730402</v>
      </c>
      <c r="T3852">
        <f>O3852*Q3852</f>
        <v/>
      </c>
      <c r="U3852">
        <f>O3852*P3852</f>
        <v/>
      </c>
    </row>
    <row r="3853">
      <c r="A3853" t="inlineStr">
        <is>
          <t>202512</t>
        </is>
      </c>
      <c r="B3853" t="inlineStr">
        <is>
          <t>Ex_Integra</t>
        </is>
      </c>
      <c r="C3853" t="inlineStr">
        <is>
          <t>F2</t>
        </is>
      </c>
      <c r="D3853" t="inlineStr">
        <is>
          <t>IN-FONDO2</t>
        </is>
      </c>
      <c r="E3853" t="inlineStr">
        <is>
          <t>5271112E8851</t>
        </is>
      </c>
      <c r="F3853" t="inlineStr">
        <is>
          <t>US4642888519</t>
        </is>
      </c>
      <c r="G3853" t="inlineStr">
        <is>
          <t>TD</t>
        </is>
      </c>
      <c r="H3853" t="inlineStr">
        <is>
          <t>Sector</t>
        </is>
      </c>
      <c r="I3853" t="inlineStr">
        <is>
          <t>RV</t>
        </is>
      </c>
      <c r="J3853" t="inlineStr">
        <is>
          <t>MSCI</t>
        </is>
      </c>
      <c r="K3853" t="inlineStr"/>
      <c r="L3853" t="inlineStr">
        <is>
          <t>BlackRock - iShares US Oil &amp; Gas Exploration and Production</t>
        </is>
      </c>
      <c r="M3853" t="inlineStr">
        <is>
          <t>BlackRock - iShares US Oil &amp; Gas Exploration and Production</t>
        </is>
      </c>
      <c r="N3853" t="b">
        <v>0</v>
      </c>
      <c r="O3853" t="n">
        <v>226.25363251</v>
      </c>
      <c r="P3853" t="n">
        <v>6.083631920500624e-09</v>
      </c>
      <c r="Q3853" t="n">
        <v>8.495677849069466e-05</v>
      </c>
      <c r="R3853" t="n">
        <v>0.0192217797398671</v>
      </c>
      <c r="S3853" t="n">
        <v>1.376443820867054e-06</v>
      </c>
      <c r="T3853">
        <f>O3853*Q3853</f>
        <v/>
      </c>
      <c r="U3853">
        <f>O3853*P3853</f>
        <v/>
      </c>
    </row>
    <row r="3854">
      <c r="A3854" t="inlineStr">
        <is>
          <t>202512</t>
        </is>
      </c>
      <c r="B3854" t="inlineStr">
        <is>
          <t>Ex_Integra</t>
        </is>
      </c>
      <c r="C3854" t="inlineStr">
        <is>
          <t>F2</t>
        </is>
      </c>
      <c r="D3854" t="inlineStr">
        <is>
          <t>IN-FONDO2</t>
        </is>
      </c>
      <c r="E3854" t="inlineStr">
        <is>
          <t>5271112I3412</t>
        </is>
      </c>
      <c r="F3854" t="inlineStr">
        <is>
          <t>US4642873412</t>
        </is>
      </c>
      <c r="G3854" t="inlineStr">
        <is>
          <t>TD</t>
        </is>
      </c>
      <c r="H3854" t="inlineStr">
        <is>
          <t>Sector</t>
        </is>
      </c>
      <c r="I3854" t="inlineStr">
        <is>
          <t>RV</t>
        </is>
      </c>
      <c r="J3854" t="inlineStr">
        <is>
          <t>MSCI</t>
        </is>
      </c>
      <c r="K3854" t="inlineStr"/>
      <c r="L3854" t="inlineStr">
        <is>
          <t>BlackRock - iShares Global Energy ETF</t>
        </is>
      </c>
      <c r="M3854" t="inlineStr">
        <is>
          <t>BlackRock - iShares Global Energy ETF</t>
        </is>
      </c>
      <c r="N3854" t="b">
        <v>0</v>
      </c>
      <c r="O3854" t="n">
        <v>228.38915384</v>
      </c>
      <c r="P3854" t="n">
        <v>5.715587865260835e-09</v>
      </c>
      <c r="Q3854" t="n">
        <v>7.981711230371556e-05</v>
      </c>
      <c r="R3854" t="n">
        <v>0.01822936274099785</v>
      </c>
      <c r="S3854" t="n">
        <v>1.305378276245094e-06</v>
      </c>
      <c r="T3854">
        <f>O3854*Q3854</f>
        <v/>
      </c>
      <c r="U3854">
        <f>O3854*P3854</f>
        <v/>
      </c>
    </row>
    <row r="3855">
      <c r="A3855" t="inlineStr">
        <is>
          <t>202512</t>
        </is>
      </c>
      <c r="B3855" t="inlineStr">
        <is>
          <t>Ex_Integra</t>
        </is>
      </c>
      <c r="C3855" t="inlineStr">
        <is>
          <t>F2</t>
        </is>
      </c>
      <c r="D3855" t="inlineStr">
        <is>
          <t>IN-FONDO2</t>
        </is>
      </c>
      <c r="E3855" t="inlineStr">
        <is>
          <t>4871412CLPEF</t>
        </is>
      </c>
      <c r="F3855" t="inlineStr">
        <is>
          <t>PRIVFAECLPEF</t>
        </is>
      </c>
      <c r="G3855" t="inlineStr">
        <is>
          <t>ALT</t>
        </is>
      </c>
      <c r="H3855" t="inlineStr">
        <is>
          <t>Sector</t>
        </is>
      </c>
      <c r="I3855" t="inlineStr">
        <is>
          <t>Alts</t>
        </is>
      </c>
      <c r="J3855" t="inlineStr">
        <is>
          <t>Proxies</t>
        </is>
      </c>
      <c r="K3855" t="inlineStr"/>
      <c r="L3855" t="inlineStr">
        <is>
          <t>Carlyle Peru</t>
        </is>
      </c>
      <c r="M3855" t="inlineStr">
        <is>
          <t>Carlyle Peru</t>
        </is>
      </c>
      <c r="N3855" t="b">
        <v>0</v>
      </c>
      <c r="O3855" t="n">
        <v>54.42744687</v>
      </c>
      <c r="P3855" t="n">
        <v>0.001373833831810278</v>
      </c>
      <c r="Q3855" t="n">
        <v>19.18533173231877</v>
      </c>
      <c r="R3855" t="n">
        <v>1044.208623544105</v>
      </c>
      <c r="S3855" t="n">
        <v>0.07477426788906241</v>
      </c>
      <c r="T3855">
        <f>O3855*Q3855</f>
        <v/>
      </c>
      <c r="U3855">
        <f>O3855*P3855</f>
        <v/>
      </c>
    </row>
    <row r="3856">
      <c r="A3856" t="inlineStr">
        <is>
          <t>202512</t>
        </is>
      </c>
      <c r="B3856" t="inlineStr">
        <is>
          <t>Ex_Integra</t>
        </is>
      </c>
      <c r="C3856" t="inlineStr">
        <is>
          <t>F2</t>
        </is>
      </c>
      <c r="D3856" t="inlineStr">
        <is>
          <t>IN-FONDO2</t>
        </is>
      </c>
      <c r="E3856" t="inlineStr">
        <is>
          <t>5374914AIP4B</t>
        </is>
      </c>
      <c r="F3856" t="inlineStr">
        <is>
          <t>PRIVFAEAIP4B</t>
        </is>
      </c>
      <c r="G3856" t="inlineStr">
        <is>
          <t>ALT</t>
        </is>
      </c>
      <c r="H3856" t="inlineStr">
        <is>
          <t>Sector</t>
        </is>
      </c>
      <c r="I3856" t="inlineStr">
        <is>
          <t>Alts</t>
        </is>
      </c>
      <c r="J3856" t="inlineStr">
        <is>
          <t>Proxies</t>
        </is>
      </c>
      <c r="K3856" t="inlineStr"/>
      <c r="L3856" t="inlineStr"/>
      <c r="M3856" t="inlineStr">
        <is>
          <t>nan</t>
        </is>
      </c>
      <c r="N3856" t="b">
        <v>0</v>
      </c>
      <c r="O3856" t="n">
        <v>138.32673435</v>
      </c>
      <c r="P3856" t="n">
        <v>0.003437876100522721</v>
      </c>
      <c r="Q3856" t="n">
        <v>48.00929480403661</v>
      </c>
      <c r="R3856" t="n">
        <v>6640.968968688808</v>
      </c>
      <c r="S3856" t="n">
        <v>0.4755501740852203</v>
      </c>
      <c r="T3856">
        <f>O3856*Q3856</f>
        <v/>
      </c>
      <c r="U3856">
        <f>O3856*P3856</f>
        <v/>
      </c>
    </row>
    <row r="3857">
      <c r="A3857" t="inlineStr">
        <is>
          <t>202512</t>
        </is>
      </c>
      <c r="B3857" t="inlineStr">
        <is>
          <t>Ex_Integra</t>
        </is>
      </c>
      <c r="C3857" t="inlineStr">
        <is>
          <t>F3</t>
        </is>
      </c>
      <c r="D3857" t="inlineStr">
        <is>
          <t>IN-FONDO3</t>
        </is>
      </c>
      <c r="E3857" t="inlineStr">
        <is>
          <t>5374914AIP4B</t>
        </is>
      </c>
      <c r="F3857" t="inlineStr">
        <is>
          <t>PRIVFAEAIP4B</t>
        </is>
      </c>
      <c r="G3857" t="inlineStr">
        <is>
          <t>ALT</t>
        </is>
      </c>
      <c r="H3857" t="inlineStr">
        <is>
          <t>Sector</t>
        </is>
      </c>
      <c r="I3857" t="inlineStr">
        <is>
          <t>Alts</t>
        </is>
      </c>
      <c r="J3857" t="inlineStr">
        <is>
          <t>Proxies</t>
        </is>
      </c>
      <c r="K3857" t="inlineStr"/>
      <c r="L3857" t="inlineStr"/>
      <c r="M3857" t="inlineStr">
        <is>
          <t>nan</t>
        </is>
      </c>
      <c r="N3857" t="b">
        <v>0</v>
      </c>
      <c r="O3857" t="n">
        <v>138.32673435</v>
      </c>
      <c r="P3857" t="n">
        <v>0.005551703906214513</v>
      </c>
      <c r="Q3857" t="n">
        <v>19.73568925351622</v>
      </c>
      <c r="R3857" t="n">
        <v>2729.973444585288</v>
      </c>
      <c r="S3857" t="n">
        <v>0.7679490714247923</v>
      </c>
      <c r="T3857">
        <f>O3857*Q3857</f>
        <v/>
      </c>
      <c r="U3857">
        <f>O3857*P3857</f>
        <v/>
      </c>
    </row>
    <row r="3858">
      <c r="A3858" t="inlineStr">
        <is>
          <t>202512</t>
        </is>
      </c>
      <c r="B3858" t="inlineStr">
        <is>
          <t>Ex_Integra</t>
        </is>
      </c>
      <c r="C3858" t="inlineStr">
        <is>
          <t>F3</t>
        </is>
      </c>
      <c r="D3858" t="inlineStr">
        <is>
          <t>IN-FONDO3</t>
        </is>
      </c>
      <c r="E3858" t="inlineStr">
        <is>
          <t>4871412CLPEF</t>
        </is>
      </c>
      <c r="F3858" t="inlineStr">
        <is>
          <t>PRIVFAECLPEF</t>
        </is>
      </c>
      <c r="G3858" t="inlineStr">
        <is>
          <t>ALT</t>
        </is>
      </c>
      <c r="H3858" t="inlineStr">
        <is>
          <t>Sector</t>
        </is>
      </c>
      <c r="I3858" t="inlineStr">
        <is>
          <t>Alts</t>
        </is>
      </c>
      <c r="J3858" t="inlineStr">
        <is>
          <t>Proxies</t>
        </is>
      </c>
      <c r="K3858" t="inlineStr"/>
      <c r="L3858" t="inlineStr">
        <is>
          <t>Carlyle Peru</t>
        </is>
      </c>
      <c r="M3858" t="inlineStr">
        <is>
          <t>Carlyle Peru</t>
        </is>
      </c>
      <c r="N3858" t="b">
        <v>0</v>
      </c>
      <c r="O3858" t="n">
        <v>54.42744687</v>
      </c>
      <c r="P3858" t="n">
        <v>0.004483492001335547</v>
      </c>
      <c r="Q3858" t="n">
        <v>15.93831486760938</v>
      </c>
      <c r="R3858" t="n">
        <v>867.4817856541407</v>
      </c>
      <c r="S3858" t="n">
        <v>0.2440250226947604</v>
      </c>
      <c r="T3858">
        <f>O3858*Q3858</f>
        <v/>
      </c>
      <c r="U3858">
        <f>O3858*P3858</f>
        <v/>
      </c>
    </row>
    <row r="3859">
      <c r="A3859" t="inlineStr">
        <is>
          <t>202512</t>
        </is>
      </c>
      <c r="B3859" t="inlineStr">
        <is>
          <t>Ex_Integra</t>
        </is>
      </c>
      <c r="C3859" t="inlineStr">
        <is>
          <t>F2</t>
        </is>
      </c>
      <c r="D3859" t="inlineStr">
        <is>
          <t>IN-FONDO2</t>
        </is>
      </c>
      <c r="E3859" t="inlineStr">
        <is>
          <t>5374462SPIF3</t>
        </is>
      </c>
      <c r="F3859" t="inlineStr"/>
      <c r="G3859" t="inlineStr">
        <is>
          <t>ALT</t>
        </is>
      </c>
      <c r="H3859" t="inlineStr">
        <is>
          <t>Sector</t>
        </is>
      </c>
      <c r="I3859" t="inlineStr">
        <is>
          <t>Alts</t>
        </is>
      </c>
      <c r="J3859" t="inlineStr">
        <is>
          <t>Proxies</t>
        </is>
      </c>
      <c r="K3859" t="inlineStr"/>
      <c r="L3859" t="inlineStr"/>
      <c r="M3859" t="inlineStr">
        <is>
          <t>nan</t>
        </is>
      </c>
      <c r="N3859" t="b">
        <v>0</v>
      </c>
      <c r="O3859" t="n">
        <v>138.32673435</v>
      </c>
      <c r="P3859" t="n">
        <v>0.004877895284353211</v>
      </c>
      <c r="Q3859" t="n">
        <v>68.11889256105715</v>
      </c>
      <c r="R3859" t="n">
        <v>9422.663955509544</v>
      </c>
      <c r="S3859" t="n">
        <v>0.6747433251858445</v>
      </c>
      <c r="T3859">
        <f>O3859*Q3859</f>
        <v/>
      </c>
      <c r="U3859">
        <f>O3859*P3859</f>
        <v/>
      </c>
    </row>
    <row r="3860">
      <c r="A3860" t="inlineStr">
        <is>
          <t>202512</t>
        </is>
      </c>
      <c r="B3860" t="inlineStr">
        <is>
          <t>Ex_Integra</t>
        </is>
      </c>
      <c r="C3860" t="inlineStr">
        <is>
          <t>F3</t>
        </is>
      </c>
      <c r="D3860" t="inlineStr">
        <is>
          <t>IN-FONDO3</t>
        </is>
      </c>
      <c r="E3860" t="inlineStr">
        <is>
          <t>5374642EQTI4</t>
        </is>
      </c>
      <c r="F3860" t="inlineStr"/>
      <c r="G3860" t="inlineStr">
        <is>
          <t>ALT</t>
        </is>
      </c>
      <c r="H3860" t="inlineStr">
        <is>
          <t>Sector</t>
        </is>
      </c>
      <c r="I3860" t="inlineStr">
        <is>
          <t>Alts</t>
        </is>
      </c>
      <c r="J3860" t="inlineStr">
        <is>
          <t>Proxies</t>
        </is>
      </c>
      <c r="K3860" t="inlineStr"/>
      <c r="L3860" t="inlineStr"/>
      <c r="M3860" t="inlineStr">
        <is>
          <t>nan</t>
        </is>
      </c>
      <c r="N3860" t="b">
        <v>0</v>
      </c>
      <c r="O3860" t="n">
        <v>138.32673435</v>
      </c>
      <c r="P3860" t="n">
        <v>0.005197747992627566</v>
      </c>
      <c r="Q3860" t="n">
        <v>18.47741539057175</v>
      </c>
      <c r="R3860" t="n">
        <v>2555.92053020622</v>
      </c>
      <c r="S3860" t="n">
        <v>0.7189875057944392</v>
      </c>
      <c r="T3860">
        <f>O3860*Q3860</f>
        <v/>
      </c>
      <c r="U3860">
        <f>O3860*P3860</f>
        <v/>
      </c>
    </row>
    <row r="3861">
      <c r="A3861" t="inlineStr">
        <is>
          <t>202512</t>
        </is>
      </c>
      <c r="B3861" t="inlineStr">
        <is>
          <t>Ex_Integra</t>
        </is>
      </c>
      <c r="C3861" t="inlineStr">
        <is>
          <t>F2</t>
        </is>
      </c>
      <c r="D3861" t="inlineStr">
        <is>
          <t>IN-FONDO2</t>
        </is>
      </c>
      <c r="E3861" t="inlineStr">
        <is>
          <t>5374642EQTI4</t>
        </is>
      </c>
      <c r="F3861" t="inlineStr"/>
      <c r="G3861" t="inlineStr">
        <is>
          <t>ALT</t>
        </is>
      </c>
      <c r="H3861" t="inlineStr">
        <is>
          <t>Sector</t>
        </is>
      </c>
      <c r="I3861" t="inlineStr">
        <is>
          <t>Alts</t>
        </is>
      </c>
      <c r="J3861" t="inlineStr">
        <is>
          <t>Proxies</t>
        </is>
      </c>
      <c r="K3861" t="inlineStr"/>
      <c r="L3861" t="inlineStr"/>
      <c r="M3861" t="inlineStr">
        <is>
          <t>nan</t>
        </is>
      </c>
      <c r="N3861" t="b">
        <v>0</v>
      </c>
      <c r="O3861" t="n">
        <v>138.32673435</v>
      </c>
      <c r="P3861" t="n">
        <v>0.004072886635436752</v>
      </c>
      <c r="Q3861" t="n">
        <v>56.87709779720478</v>
      </c>
      <c r="R3861" t="n">
        <v>7867.623197592917</v>
      </c>
      <c r="S3861" t="n">
        <v>0.563389107657725</v>
      </c>
      <c r="T3861">
        <f>O3861*Q3861</f>
        <v/>
      </c>
      <c r="U3861">
        <f>O3861*P3861</f>
        <v/>
      </c>
    </row>
    <row r="3862">
      <c r="A3862" t="inlineStr">
        <is>
          <t>202512</t>
        </is>
      </c>
      <c r="B3862" t="inlineStr">
        <is>
          <t>Ex_Integra</t>
        </is>
      </c>
      <c r="C3862" t="inlineStr">
        <is>
          <t>F2</t>
        </is>
      </c>
      <c r="D3862" t="inlineStr">
        <is>
          <t>IN-FONDO2</t>
        </is>
      </c>
      <c r="E3862" t="inlineStr">
        <is>
          <t>5375254EQTI5</t>
        </is>
      </c>
      <c r="F3862" t="inlineStr">
        <is>
          <t>PRIVFAEEQTI5</t>
        </is>
      </c>
      <c r="G3862" t="inlineStr">
        <is>
          <t>ALT</t>
        </is>
      </c>
      <c r="H3862" t="inlineStr">
        <is>
          <t>Sector</t>
        </is>
      </c>
      <c r="I3862" t="inlineStr">
        <is>
          <t>Alts</t>
        </is>
      </c>
      <c r="J3862" t="inlineStr">
        <is>
          <t>Proxies</t>
        </is>
      </c>
      <c r="K3862" t="inlineStr"/>
      <c r="L3862" t="inlineStr"/>
      <c r="M3862" t="inlineStr">
        <is>
          <t>nan</t>
        </is>
      </c>
      <c r="N3862" t="b">
        <v>0</v>
      </c>
      <c r="O3862" t="n">
        <v>138.32673435</v>
      </c>
      <c r="P3862" t="n">
        <v>0.003401737604831724</v>
      </c>
      <c r="Q3862" t="n">
        <v>47.50462749123273</v>
      </c>
      <c r="R3862" t="n">
        <v>6571.159987375458</v>
      </c>
      <c r="S3862" t="n">
        <v>0.4705512539919632</v>
      </c>
      <c r="T3862">
        <f>O3862*Q3862</f>
        <v/>
      </c>
      <c r="U3862">
        <f>O3862*P3862</f>
        <v/>
      </c>
    </row>
    <row r="3863">
      <c r="A3863" t="inlineStr">
        <is>
          <t>202512</t>
        </is>
      </c>
      <c r="B3863" t="inlineStr">
        <is>
          <t>Ex_Integra</t>
        </is>
      </c>
      <c r="C3863" t="inlineStr">
        <is>
          <t>F3</t>
        </is>
      </c>
      <c r="D3863" t="inlineStr">
        <is>
          <t>IN-FONDO3</t>
        </is>
      </c>
      <c r="E3863" t="inlineStr">
        <is>
          <t>5375254EQTI5</t>
        </is>
      </c>
      <c r="F3863" t="inlineStr">
        <is>
          <t>PRIVFAEEQTI5</t>
        </is>
      </c>
      <c r="G3863" t="inlineStr">
        <is>
          <t>ALT</t>
        </is>
      </c>
      <c r="H3863" t="inlineStr">
        <is>
          <t>Sector</t>
        </is>
      </c>
      <c r="I3863" t="inlineStr">
        <is>
          <t>Alts</t>
        </is>
      </c>
      <c r="J3863" t="inlineStr">
        <is>
          <t>Proxies</t>
        </is>
      </c>
      <c r="K3863" t="inlineStr"/>
      <c r="L3863" t="inlineStr"/>
      <c r="M3863" t="inlineStr">
        <is>
          <t>nan</t>
        </is>
      </c>
      <c r="N3863" t="b">
        <v>0</v>
      </c>
      <c r="O3863" t="n">
        <v>138.32673435</v>
      </c>
      <c r="P3863" t="n">
        <v>0.00402528484201842</v>
      </c>
      <c r="Q3863" t="n">
        <v>14.30943943354732</v>
      </c>
      <c r="R3863" t="n">
        <v>1979.378027221715</v>
      </c>
      <c r="S3863" t="n">
        <v>0.5568045070249638</v>
      </c>
      <c r="T3863">
        <f>O3863*Q3863</f>
        <v/>
      </c>
      <c r="U3863">
        <f>O3863*P3863</f>
        <v/>
      </c>
    </row>
    <row r="3864">
      <c r="A3864" t="inlineStr">
        <is>
          <t>202512</t>
        </is>
      </c>
      <c r="B3864" t="inlineStr">
        <is>
          <t>Ex_Integra</t>
        </is>
      </c>
      <c r="C3864" t="inlineStr">
        <is>
          <t>F3</t>
        </is>
      </c>
      <c r="D3864" t="inlineStr">
        <is>
          <t>IN-FONDO3</t>
        </is>
      </c>
      <c r="E3864" t="inlineStr">
        <is>
          <t>5375454IEF5S</t>
        </is>
      </c>
      <c r="F3864" t="inlineStr">
        <is>
          <t>PRIVFAEIEF5S</t>
        </is>
      </c>
      <c r="G3864" t="inlineStr">
        <is>
          <t>ALT</t>
        </is>
      </c>
      <c r="H3864" t="inlineStr">
        <is>
          <t>Sector</t>
        </is>
      </c>
      <c r="I3864" t="inlineStr">
        <is>
          <t>Alts</t>
        </is>
      </c>
      <c r="J3864" t="inlineStr">
        <is>
          <t>Proxies</t>
        </is>
      </c>
      <c r="K3864" t="inlineStr"/>
      <c r="L3864" t="inlineStr"/>
      <c r="M3864" t="inlineStr">
        <is>
          <t>nan</t>
        </is>
      </c>
      <c r="N3864" t="b">
        <v>0</v>
      </c>
      <c r="O3864" t="n">
        <v>138.32673435</v>
      </c>
      <c r="P3864" t="n">
        <v>0.0015680370214469</v>
      </c>
      <c r="Q3864" t="n">
        <v>5.574197024204449</v>
      </c>
      <c r="R3864" t="n">
        <v>771.0604709816894</v>
      </c>
      <c r="S3864" t="n">
        <v>0.2169014405166506</v>
      </c>
      <c r="T3864">
        <f>O3864*Q3864</f>
        <v/>
      </c>
      <c r="U3864">
        <f>O3864*P3864</f>
        <v/>
      </c>
    </row>
    <row r="3865">
      <c r="A3865" t="inlineStr">
        <is>
          <t>202512</t>
        </is>
      </c>
      <c r="B3865" t="inlineStr">
        <is>
          <t>Ex_Integra</t>
        </is>
      </c>
      <c r="C3865" t="inlineStr">
        <is>
          <t>F3</t>
        </is>
      </c>
      <c r="D3865" t="inlineStr">
        <is>
          <t>IN-FONDO3</t>
        </is>
      </c>
      <c r="E3865" t="inlineStr">
        <is>
          <t>5377304IEF6S</t>
        </is>
      </c>
      <c r="F3865" t="inlineStr">
        <is>
          <t>US4642883726</t>
        </is>
      </c>
      <c r="G3865" t="inlineStr">
        <is>
          <t>ALT</t>
        </is>
      </c>
      <c r="H3865" t="inlineStr">
        <is>
          <t>Sector</t>
        </is>
      </c>
      <c r="I3865" t="inlineStr">
        <is>
          <t>Alts</t>
        </is>
      </c>
      <c r="J3865" t="inlineStr">
        <is>
          <t>Proxies</t>
        </is>
      </c>
      <c r="K3865" t="inlineStr"/>
      <c r="L3865" t="inlineStr"/>
      <c r="M3865" t="inlineStr">
        <is>
          <t>nan</t>
        </is>
      </c>
      <c r="N3865" t="b">
        <v>0</v>
      </c>
      <c r="O3865" t="n">
        <v>138.32673435</v>
      </c>
      <c r="P3865" t="n">
        <v>0.0001401809082284378</v>
      </c>
      <c r="Q3865" t="n">
        <v>0.4983275208490963</v>
      </c>
      <c r="R3865" t="n">
        <v>68.93201859578703</v>
      </c>
      <c r="S3865" t="n">
        <v>0.01939076725345684</v>
      </c>
      <c r="T3865">
        <f>O3865*Q3865</f>
        <v/>
      </c>
      <c r="U3865">
        <f>O3865*P3865</f>
        <v/>
      </c>
    </row>
    <row r="3866">
      <c r="A3866" t="inlineStr">
        <is>
          <t>202512</t>
        </is>
      </c>
      <c r="B3866" t="inlineStr">
        <is>
          <t>Ex_Integra</t>
        </is>
      </c>
      <c r="C3866" t="inlineStr">
        <is>
          <t>F2</t>
        </is>
      </c>
      <c r="D3866" t="inlineStr">
        <is>
          <t>IN-FONDO2</t>
        </is>
      </c>
      <c r="E3866" t="inlineStr">
        <is>
          <t>5375052PGD20</t>
        </is>
      </c>
      <c r="F3866" t="inlineStr"/>
      <c r="G3866" t="inlineStr">
        <is>
          <t>ALT</t>
        </is>
      </c>
      <c r="H3866" t="inlineStr">
        <is>
          <t>Sector</t>
        </is>
      </c>
      <c r="I3866" t="inlineStr">
        <is>
          <t>Alts</t>
        </is>
      </c>
      <c r="J3866" t="inlineStr">
        <is>
          <t>Proxies</t>
        </is>
      </c>
      <c r="K3866" t="inlineStr"/>
      <c r="L3866" t="inlineStr"/>
      <c r="M3866" t="inlineStr">
        <is>
          <t>nan</t>
        </is>
      </c>
      <c r="N3866" t="b">
        <v>0</v>
      </c>
      <c r="O3866" t="n">
        <v>138.32673435</v>
      </c>
      <c r="P3866" t="n">
        <v>0.00183093241722732</v>
      </c>
      <c r="Q3866" t="n">
        <v>25.56862772674342</v>
      </c>
      <c r="R3866" t="n">
        <v>3536.824775251282</v>
      </c>
      <c r="S3866" t="n">
        <v>0.2532669020906069</v>
      </c>
      <c r="T3866">
        <f>O3866*Q3866</f>
        <v/>
      </c>
      <c r="U3866">
        <f>O3866*P3866</f>
        <v/>
      </c>
    </row>
    <row r="3867">
      <c r="A3867" t="inlineStr">
        <is>
          <t>202512</t>
        </is>
      </c>
      <c r="B3867" t="inlineStr">
        <is>
          <t>Ex_Integra</t>
        </is>
      </c>
      <c r="C3867" t="inlineStr">
        <is>
          <t>F2</t>
        </is>
      </c>
      <c r="D3867" t="inlineStr">
        <is>
          <t>IN-FONDO2</t>
        </is>
      </c>
      <c r="E3867" t="inlineStr">
        <is>
          <t>5375002NHIP3</t>
        </is>
      </c>
      <c r="F3867" t="inlineStr"/>
      <c r="G3867" t="inlineStr">
        <is>
          <t>ALT</t>
        </is>
      </c>
      <c r="H3867" t="inlineStr">
        <is>
          <t>Sector</t>
        </is>
      </c>
      <c r="I3867" t="inlineStr">
        <is>
          <t>Alts</t>
        </is>
      </c>
      <c r="J3867" t="inlineStr">
        <is>
          <t>Proxies</t>
        </is>
      </c>
      <c r="K3867" t="inlineStr"/>
      <c r="L3867" t="inlineStr"/>
      <c r="M3867" t="inlineStr">
        <is>
          <t>nan</t>
        </is>
      </c>
      <c r="N3867" t="b">
        <v>0</v>
      </c>
      <c r="O3867" t="n">
        <v>138.32673435</v>
      </c>
      <c r="P3867" t="n">
        <v>0.001187993531399642</v>
      </c>
      <c r="Q3867" t="n">
        <v>16.59010680041143</v>
      </c>
      <c r="R3867" t="n">
        <v>2294.855296218641</v>
      </c>
      <c r="S3867" t="n">
        <v>0.1643312656274366</v>
      </c>
      <c r="T3867">
        <f>O3867*Q3867</f>
        <v/>
      </c>
      <c r="U3867">
        <f>O3867*P3867</f>
        <v/>
      </c>
    </row>
    <row r="3868">
      <c r="A3868" t="inlineStr">
        <is>
          <t>202512</t>
        </is>
      </c>
      <c r="B3868" t="inlineStr">
        <is>
          <t>Ex_Integra</t>
        </is>
      </c>
      <c r="C3868" t="inlineStr">
        <is>
          <t>F3</t>
        </is>
      </c>
      <c r="D3868" t="inlineStr">
        <is>
          <t>IN-FONDO3</t>
        </is>
      </c>
      <c r="E3868" t="inlineStr">
        <is>
          <t>5375002NHIP3</t>
        </is>
      </c>
      <c r="F3868" t="inlineStr"/>
      <c r="G3868" t="inlineStr">
        <is>
          <t>ALT</t>
        </is>
      </c>
      <c r="H3868" t="inlineStr">
        <is>
          <t>Sector</t>
        </is>
      </c>
      <c r="I3868" t="inlineStr">
        <is>
          <t>Alts</t>
        </is>
      </c>
      <c r="J3868" t="inlineStr">
        <is>
          <t>Proxies</t>
        </is>
      </c>
      <c r="K3868" t="inlineStr"/>
      <c r="L3868" t="inlineStr"/>
      <c r="M3868" t="inlineStr">
        <is>
          <t>nan</t>
        </is>
      </c>
      <c r="N3868" t="b">
        <v>0</v>
      </c>
      <c r="O3868" t="n">
        <v>138.32673435</v>
      </c>
      <c r="P3868" t="n">
        <v>0.0006090311050542368</v>
      </c>
      <c r="Q3868" t="n">
        <v>2.165037768246493</v>
      </c>
      <c r="R3868" t="n">
        <v>299.4826042259495</v>
      </c>
      <c r="S3868" t="n">
        <v>0.08424528387972437</v>
      </c>
      <c r="T3868">
        <f>O3868*Q3868</f>
        <v/>
      </c>
      <c r="U3868">
        <f>O3868*P3868</f>
        <v/>
      </c>
    </row>
    <row r="3869">
      <c r="A3869" t="inlineStr">
        <is>
          <t>202512</t>
        </is>
      </c>
      <c r="B3869" t="inlineStr">
        <is>
          <t>Ex_Integra</t>
        </is>
      </c>
      <c r="C3869" t="inlineStr">
        <is>
          <t>F2</t>
        </is>
      </c>
      <c r="D3869" t="inlineStr">
        <is>
          <t>IN-FONDO2</t>
        </is>
      </c>
      <c r="E3869" t="inlineStr">
        <is>
          <t>5374702OSF6F</t>
        </is>
      </c>
      <c r="F3869" t="inlineStr"/>
      <c r="G3869" t="inlineStr">
        <is>
          <t>ALT</t>
        </is>
      </c>
      <c r="H3869" t="inlineStr">
        <is>
          <t>Sector</t>
        </is>
      </c>
      <c r="I3869" t="inlineStr">
        <is>
          <t>Alts</t>
        </is>
      </c>
      <c r="J3869" t="inlineStr">
        <is>
          <t>Proxies</t>
        </is>
      </c>
      <c r="K3869" t="inlineStr"/>
      <c r="L3869" t="inlineStr"/>
      <c r="M3869" t="inlineStr">
        <is>
          <t>nan</t>
        </is>
      </c>
      <c r="N3869" t="b">
        <v>0</v>
      </c>
      <c r="O3869" t="n">
        <v>33.99381014</v>
      </c>
      <c r="P3869" t="n">
        <v>0.007159942913341133</v>
      </c>
      <c r="Q3869" t="n">
        <v>99.98725959158384</v>
      </c>
      <c r="R3869" t="n">
        <v>3398.947918975195</v>
      </c>
      <c r="S3869" t="n">
        <v>0.243393740009357</v>
      </c>
      <c r="T3869">
        <f>O3869*Q3869</f>
        <v/>
      </c>
      <c r="U3869">
        <f>O3869*P3869</f>
        <v/>
      </c>
    </row>
    <row r="3870">
      <c r="A3870" t="inlineStr">
        <is>
          <t>202512</t>
        </is>
      </c>
      <c r="B3870" t="inlineStr">
        <is>
          <t>Ex_Integra</t>
        </is>
      </c>
      <c r="C3870" t="inlineStr">
        <is>
          <t>F3</t>
        </is>
      </c>
      <c r="D3870" t="inlineStr">
        <is>
          <t>IN-FONDO3</t>
        </is>
      </c>
      <c r="E3870" t="inlineStr">
        <is>
          <t>5374702OSF6F</t>
        </is>
      </c>
      <c r="F3870" t="inlineStr"/>
      <c r="G3870" t="inlineStr">
        <is>
          <t>ALT</t>
        </is>
      </c>
      <c r="H3870" t="inlineStr">
        <is>
          <t>Sector</t>
        </is>
      </c>
      <c r="I3870" t="inlineStr">
        <is>
          <t>Alts</t>
        </is>
      </c>
      <c r="J3870" t="inlineStr">
        <is>
          <t>Proxies</t>
        </is>
      </c>
      <c r="K3870" t="inlineStr"/>
      <c r="L3870" t="inlineStr"/>
      <c r="M3870" t="inlineStr">
        <is>
          <t>nan</t>
        </is>
      </c>
      <c r="N3870" t="b">
        <v>0</v>
      </c>
      <c r="O3870" t="n">
        <v>33.99381014</v>
      </c>
      <c r="P3870" t="n">
        <v>0.001021708994836184</v>
      </c>
      <c r="Q3870" t="n">
        <v>3.632061718392047</v>
      </c>
      <c r="R3870" t="n">
        <v>123.4676164717814</v>
      </c>
      <c r="S3870" t="n">
        <v>0.03473178158879147</v>
      </c>
      <c r="T3870">
        <f>O3870*Q3870</f>
        <v/>
      </c>
      <c r="U3870">
        <f>O3870*P3870</f>
        <v/>
      </c>
    </row>
    <row r="3871">
      <c r="A3871" t="inlineStr">
        <is>
          <t>202512</t>
        </is>
      </c>
      <c r="B3871" t="inlineStr">
        <is>
          <t>Ex_Integra</t>
        </is>
      </c>
      <c r="C3871" t="inlineStr">
        <is>
          <t>F3</t>
        </is>
      </c>
      <c r="D3871" t="inlineStr">
        <is>
          <t>IN-FONDO3</t>
        </is>
      </c>
      <c r="E3871" t="inlineStr">
        <is>
          <t>5374802BCDSS</t>
        </is>
      </c>
      <c r="F3871" t="inlineStr">
        <is>
          <t>PRIVFAEBCDSS</t>
        </is>
      </c>
      <c r="G3871" t="inlineStr">
        <is>
          <t>ALT</t>
        </is>
      </c>
      <c r="H3871" t="inlineStr">
        <is>
          <t>Sector</t>
        </is>
      </c>
      <c r="I3871" t="inlineStr">
        <is>
          <t>Alts</t>
        </is>
      </c>
      <c r="J3871" t="inlineStr">
        <is>
          <t>Proxies</t>
        </is>
      </c>
      <c r="K3871" t="inlineStr"/>
      <c r="L3871" t="inlineStr"/>
      <c r="M3871" t="inlineStr">
        <is>
          <t>nan</t>
        </is>
      </c>
      <c r="N3871" t="b">
        <v>0</v>
      </c>
      <c r="O3871" t="n">
        <v>94.32351168</v>
      </c>
      <c r="P3871" t="n">
        <v>0.0002253403331371383</v>
      </c>
      <c r="Q3871" t="n">
        <v>0.801059794651546</v>
      </c>
      <c r="R3871" t="n">
        <v>75.55877289719349</v>
      </c>
      <c r="S3871" t="n">
        <v>0.02125489154463595</v>
      </c>
      <c r="T3871">
        <f>O3871*Q3871</f>
        <v/>
      </c>
      <c r="U3871">
        <f>O3871*P3871</f>
        <v/>
      </c>
    </row>
    <row r="3872">
      <c r="A3872" t="inlineStr">
        <is>
          <t>202512</t>
        </is>
      </c>
      <c r="B3872" t="inlineStr">
        <is>
          <t>Ex_Integra</t>
        </is>
      </c>
      <c r="C3872" t="inlineStr">
        <is>
          <t>F2</t>
        </is>
      </c>
      <c r="D3872" t="inlineStr">
        <is>
          <t>IN-FONDO2</t>
        </is>
      </c>
      <c r="E3872" t="inlineStr">
        <is>
          <t>5374802BCDSS</t>
        </is>
      </c>
      <c r="F3872" t="inlineStr">
        <is>
          <t>PRIVFAEBCDSS</t>
        </is>
      </c>
      <c r="G3872" t="inlineStr">
        <is>
          <t>ALT</t>
        </is>
      </c>
      <c r="H3872" t="inlineStr">
        <is>
          <t>Sector</t>
        </is>
      </c>
      <c r="I3872" t="inlineStr">
        <is>
          <t>Alts</t>
        </is>
      </c>
      <c r="J3872" t="inlineStr">
        <is>
          <t>Proxies</t>
        </is>
      </c>
      <c r="K3872" t="inlineStr"/>
      <c r="L3872" t="inlineStr"/>
      <c r="M3872" t="inlineStr">
        <is>
          <t>nan</t>
        </is>
      </c>
      <c r="N3872" t="b">
        <v>0</v>
      </c>
      <c r="O3872" t="n">
        <v>94.32351168</v>
      </c>
      <c r="P3872" t="n">
        <v>0.001416343753206793</v>
      </c>
      <c r="Q3872" t="n">
        <v>19.77897480983149</v>
      </c>
      <c r="R3872" t="n">
        <v>1865.622361493566</v>
      </c>
      <c r="S3872" t="n">
        <v>0.133594516548496</v>
      </c>
      <c r="T3872">
        <f>O3872*Q3872</f>
        <v/>
      </c>
      <c r="U3872">
        <f>O3872*P3872</f>
        <v/>
      </c>
    </row>
    <row r="3873">
      <c r="A3873" t="inlineStr">
        <is>
          <t>202512</t>
        </is>
      </c>
      <c r="B3873" t="inlineStr">
        <is>
          <t>Ex_Integra</t>
        </is>
      </c>
      <c r="C3873" t="inlineStr">
        <is>
          <t>F2</t>
        </is>
      </c>
      <c r="D3873" t="inlineStr">
        <is>
          <t>IN-FONDO2</t>
        </is>
      </c>
      <c r="E3873" t="inlineStr">
        <is>
          <t>5374152CIP6F</t>
        </is>
      </c>
      <c r="F3873" t="inlineStr">
        <is>
          <t>PRIVFAECIP7OF</t>
        </is>
      </c>
      <c r="G3873" t="inlineStr">
        <is>
          <t>ALT</t>
        </is>
      </c>
      <c r="H3873" t="inlineStr">
        <is>
          <t>Sector</t>
        </is>
      </c>
      <c r="I3873" t="inlineStr">
        <is>
          <t>Alts</t>
        </is>
      </c>
      <c r="J3873" t="inlineStr">
        <is>
          <t>Proxies</t>
        </is>
      </c>
      <c r="K3873" t="inlineStr"/>
      <c r="L3873" t="inlineStr"/>
      <c r="M3873" t="inlineStr">
        <is>
          <t>nan</t>
        </is>
      </c>
      <c r="N3873" t="b">
        <v>0</v>
      </c>
      <c r="O3873" t="n">
        <v>91.45506261</v>
      </c>
      <c r="P3873" t="n">
        <v>0.002512620675238956</v>
      </c>
      <c r="Q3873" t="n">
        <v>35.08827636630744</v>
      </c>
      <c r="R3873" t="n">
        <v>3209.00051195763</v>
      </c>
      <c r="S3873" t="n">
        <v>0.2297918811691592</v>
      </c>
      <c r="T3873">
        <f>O3873*Q3873</f>
        <v/>
      </c>
      <c r="U3873">
        <f>O3873*P3873</f>
        <v/>
      </c>
    </row>
    <row r="3874">
      <c r="A3874" t="inlineStr">
        <is>
          <t>202512</t>
        </is>
      </c>
      <c r="B3874" t="inlineStr">
        <is>
          <t>Ex_Integra</t>
        </is>
      </c>
      <c r="C3874" t="inlineStr">
        <is>
          <t>F2</t>
        </is>
      </c>
      <c r="D3874" t="inlineStr">
        <is>
          <t>IN-FONDO2</t>
        </is>
      </c>
      <c r="E3874" t="inlineStr">
        <is>
          <t>5374672SPOS8</t>
        </is>
      </c>
      <c r="F3874" t="inlineStr">
        <is>
          <t>PRIVFAESPOS8</t>
        </is>
      </c>
      <c r="G3874" t="inlineStr">
        <is>
          <t>ALT</t>
        </is>
      </c>
      <c r="H3874" t="inlineStr">
        <is>
          <t>Sector</t>
        </is>
      </c>
      <c r="I3874" t="inlineStr">
        <is>
          <t>Alts</t>
        </is>
      </c>
      <c r="J3874" t="inlineStr">
        <is>
          <t>Proxies</t>
        </is>
      </c>
      <c r="K3874" t="inlineStr"/>
      <c r="L3874" t="inlineStr"/>
      <c r="M3874" t="inlineStr">
        <is>
          <t>nan</t>
        </is>
      </c>
      <c r="N3874" t="b">
        <v>0</v>
      </c>
      <c r="O3874" t="n">
        <v>33.99381014</v>
      </c>
      <c r="P3874" t="n">
        <v>0.0002899236042060656</v>
      </c>
      <c r="Q3874" t="n">
        <v>4.048728743558116</v>
      </c>
      <c r="R3874" t="n">
        <v>137.6317162168754</v>
      </c>
      <c r="S3874" t="n">
        <v>0.009855607956485499</v>
      </c>
      <c r="T3874">
        <f>O3874*Q3874</f>
        <v/>
      </c>
      <c r="U3874">
        <f>O3874*P3874</f>
        <v/>
      </c>
    </row>
    <row r="3875">
      <c r="A3875" t="inlineStr">
        <is>
          <t>202512</t>
        </is>
      </c>
      <c r="B3875" t="inlineStr">
        <is>
          <t>Ex_Integra</t>
        </is>
      </c>
      <c r="C3875" t="inlineStr">
        <is>
          <t>F3</t>
        </is>
      </c>
      <c r="D3875" t="inlineStr">
        <is>
          <t>IN-FONDO3</t>
        </is>
      </c>
      <c r="E3875" t="inlineStr">
        <is>
          <t>5374672SPOS8</t>
        </is>
      </c>
      <c r="F3875" t="inlineStr">
        <is>
          <t>PRIVFAESPOS8</t>
        </is>
      </c>
      <c r="G3875" t="inlineStr">
        <is>
          <t>ALT</t>
        </is>
      </c>
      <c r="H3875" t="inlineStr">
        <is>
          <t>Sector</t>
        </is>
      </c>
      <c r="I3875" t="inlineStr">
        <is>
          <t>Alts</t>
        </is>
      </c>
      <c r="J3875" t="inlineStr">
        <is>
          <t>Proxies</t>
        </is>
      </c>
      <c r="K3875" t="inlineStr"/>
      <c r="L3875" t="inlineStr"/>
      <c r="M3875" t="inlineStr">
        <is>
          <t>nan</t>
        </is>
      </c>
      <c r="N3875" t="b">
        <v>0</v>
      </c>
      <c r="O3875" t="n">
        <v>33.99381014</v>
      </c>
      <c r="P3875" t="n">
        <v>0.0005732906774162705</v>
      </c>
      <c r="Q3875" t="n">
        <v>2.037984527373702</v>
      </c>
      <c r="R3875" t="n">
        <v>69.27885909179925</v>
      </c>
      <c r="S3875" t="n">
        <v>0.01948833444312069</v>
      </c>
      <c r="T3875">
        <f>O3875*Q3875</f>
        <v/>
      </c>
      <c r="U3875">
        <f>O3875*P3875</f>
        <v/>
      </c>
    </row>
    <row r="3876">
      <c r="A3876" t="inlineStr">
        <is>
          <t>202512</t>
        </is>
      </c>
      <c r="B3876" t="inlineStr">
        <is>
          <t>Ex_Integra</t>
        </is>
      </c>
      <c r="C3876" t="inlineStr">
        <is>
          <t>F2</t>
        </is>
      </c>
      <c r="D3876" t="inlineStr">
        <is>
          <t>IN-FONDO2</t>
        </is>
      </c>
      <c r="E3876" t="inlineStr">
        <is>
          <t>5374232CSOF3</t>
        </is>
      </c>
      <c r="F3876" t="inlineStr"/>
      <c r="G3876" t="inlineStr">
        <is>
          <t>ALT</t>
        </is>
      </c>
      <c r="H3876" t="inlineStr">
        <is>
          <t>Sector</t>
        </is>
      </c>
      <c r="I3876" t="inlineStr">
        <is>
          <t>Alts</t>
        </is>
      </c>
      <c r="J3876" t="inlineStr">
        <is>
          <t>Proxies</t>
        </is>
      </c>
      <c r="K3876" t="inlineStr"/>
      <c r="L3876" t="inlineStr"/>
      <c r="M3876" t="inlineStr">
        <is>
          <t>nan</t>
        </is>
      </c>
      <c r="N3876" t="b">
        <v>0</v>
      </c>
      <c r="O3876" t="n">
        <v>94.32351168</v>
      </c>
      <c r="P3876" t="n">
        <v>0.0008065011400265879</v>
      </c>
      <c r="Q3876" t="n">
        <v>11.26263712221649</v>
      </c>
      <c r="R3876" t="n">
        <v>1062.331484144989</v>
      </c>
      <c r="S3876" t="n">
        <v>0.07607201970123117</v>
      </c>
      <c r="T3876">
        <f>O3876*Q3876</f>
        <v/>
      </c>
      <c r="U3876">
        <f>O3876*P3876</f>
        <v/>
      </c>
    </row>
    <row r="3877">
      <c r="A3877" t="inlineStr">
        <is>
          <t>202512</t>
        </is>
      </c>
      <c r="B3877" t="inlineStr">
        <is>
          <t>Ex_Integra</t>
        </is>
      </c>
      <c r="C3877" t="inlineStr">
        <is>
          <t>F3</t>
        </is>
      </c>
      <c r="D3877" t="inlineStr">
        <is>
          <t>IN-FONDO3</t>
        </is>
      </c>
      <c r="E3877" t="inlineStr">
        <is>
          <t>5374602CVCII</t>
        </is>
      </c>
      <c r="F3877" t="inlineStr"/>
      <c r="G3877" t="inlineStr">
        <is>
          <t>ALT</t>
        </is>
      </c>
      <c r="H3877" t="inlineStr">
        <is>
          <t>Sector</t>
        </is>
      </c>
      <c r="I3877" t="inlineStr">
        <is>
          <t>Alts</t>
        </is>
      </c>
      <c r="J3877" t="inlineStr">
        <is>
          <t>Proxies</t>
        </is>
      </c>
      <c r="K3877" t="inlineStr"/>
      <c r="L3877" t="inlineStr"/>
      <c r="M3877" t="inlineStr">
        <is>
          <t>nan</t>
        </is>
      </c>
      <c r="N3877" t="b">
        <v>0</v>
      </c>
      <c r="O3877" t="n">
        <v>94.32351168</v>
      </c>
      <c r="P3877" t="n">
        <v>0.001377373441178604</v>
      </c>
      <c r="Q3877" t="n">
        <v>4.896409225052225</v>
      </c>
      <c r="R3877" t="n">
        <v>461.8465127292733</v>
      </c>
      <c r="S3877" t="n">
        <v>0.1299186998667318</v>
      </c>
      <c r="T3877">
        <f>O3877*Q3877</f>
        <v/>
      </c>
      <c r="U3877">
        <f>O3877*P3877</f>
        <v/>
      </c>
    </row>
    <row r="3878">
      <c r="A3878" t="inlineStr">
        <is>
          <t>202512</t>
        </is>
      </c>
      <c r="B3878" t="inlineStr">
        <is>
          <t>Ex_Integra</t>
        </is>
      </c>
      <c r="C3878" t="inlineStr">
        <is>
          <t>F2</t>
        </is>
      </c>
      <c r="D3878" t="inlineStr">
        <is>
          <t>IN-FONDO2</t>
        </is>
      </c>
      <c r="E3878" t="inlineStr">
        <is>
          <t>5374602CVCII</t>
        </is>
      </c>
      <c r="F3878" t="inlineStr"/>
      <c r="G3878" t="inlineStr">
        <is>
          <t>ALT</t>
        </is>
      </c>
      <c r="H3878" t="inlineStr">
        <is>
          <t>Sector</t>
        </is>
      </c>
      <c r="I3878" t="inlineStr">
        <is>
          <t>Alts</t>
        </is>
      </c>
      <c r="J3878" t="inlineStr">
        <is>
          <t>Proxies</t>
        </is>
      </c>
      <c r="K3878" t="inlineStr"/>
      <c r="L3878" t="inlineStr"/>
      <c r="M3878" t="inlineStr">
        <is>
          <t>nan</t>
        </is>
      </c>
      <c r="N3878" t="b">
        <v>0</v>
      </c>
      <c r="O3878" t="n">
        <v>94.32351168</v>
      </c>
      <c r="P3878" t="n">
        <v>0.0004477905496015003</v>
      </c>
      <c r="Q3878" t="n">
        <v>6.253311020432432</v>
      </c>
      <c r="R3878" t="n">
        <v>589.8342550744312</v>
      </c>
      <c r="S3878" t="n">
        <v>0.04223717713553073</v>
      </c>
      <c r="T3878">
        <f>O3878*Q3878</f>
        <v/>
      </c>
      <c r="U3878">
        <f>O3878*P3878</f>
        <v/>
      </c>
    </row>
    <row r="3879">
      <c r="A3879" t="inlineStr">
        <is>
          <t>202512</t>
        </is>
      </c>
      <c r="B3879" t="inlineStr">
        <is>
          <t>Ex_Integra</t>
        </is>
      </c>
      <c r="C3879" t="inlineStr">
        <is>
          <t>F2</t>
        </is>
      </c>
      <c r="D3879" t="inlineStr">
        <is>
          <t>IN-FONDO2</t>
        </is>
      </c>
      <c r="E3879" t="inlineStr">
        <is>
          <t>5374224AEPF3</t>
        </is>
      </c>
      <c r="F3879" t="inlineStr"/>
      <c r="G3879" t="inlineStr">
        <is>
          <t>ALT</t>
        </is>
      </c>
      <c r="H3879" t="inlineStr">
        <is>
          <t>Sector</t>
        </is>
      </c>
      <c r="I3879" t="inlineStr">
        <is>
          <t>Alts</t>
        </is>
      </c>
      <c r="J3879" t="inlineStr">
        <is>
          <t>Proxies</t>
        </is>
      </c>
      <c r="K3879" t="inlineStr"/>
      <c r="L3879" t="inlineStr"/>
      <c r="M3879" t="inlineStr">
        <is>
          <t>nan</t>
        </is>
      </c>
      <c r="N3879" t="b">
        <v>0</v>
      </c>
      <c r="O3879" t="n">
        <v>91.45506261</v>
      </c>
      <c r="P3879" t="n">
        <v>0.002146944872405463</v>
      </c>
      <c r="Q3879" t="n">
        <v>29.98168237990211</v>
      </c>
      <c r="R3879" t="n">
        <v>2741.976639207081</v>
      </c>
      <c r="S3879" t="n">
        <v>0.1963489777260601</v>
      </c>
      <c r="T3879">
        <f>O3879*Q3879</f>
        <v/>
      </c>
      <c r="U3879">
        <f>O3879*P3879</f>
        <v/>
      </c>
    </row>
    <row r="3880">
      <c r="A3880" t="inlineStr">
        <is>
          <t>202512</t>
        </is>
      </c>
      <c r="B3880" t="inlineStr">
        <is>
          <t>Ex_Integra</t>
        </is>
      </c>
      <c r="C3880" t="inlineStr">
        <is>
          <t>F3</t>
        </is>
      </c>
      <c r="D3880" t="inlineStr">
        <is>
          <t>IN-FONDO3</t>
        </is>
      </c>
      <c r="E3880" t="inlineStr">
        <is>
          <t>5374224AEPF3</t>
        </is>
      </c>
      <c r="F3880" t="inlineStr"/>
      <c r="G3880" t="inlineStr">
        <is>
          <t>ALT</t>
        </is>
      </c>
      <c r="H3880" t="inlineStr">
        <is>
          <t>Sector</t>
        </is>
      </c>
      <c r="I3880" t="inlineStr">
        <is>
          <t>Alts</t>
        </is>
      </c>
      <c r="J3880" t="inlineStr">
        <is>
          <t>Proxies</t>
        </is>
      </c>
      <c r="K3880" t="inlineStr"/>
      <c r="L3880" t="inlineStr"/>
      <c r="M3880" t="inlineStr">
        <is>
          <t>nan</t>
        </is>
      </c>
      <c r="N3880" t="b">
        <v>0</v>
      </c>
      <c r="O3880" t="n">
        <v>91.45506261</v>
      </c>
      <c r="P3880" t="n">
        <v>0.001228391658390782</v>
      </c>
      <c r="Q3880" t="n">
        <v>4.366795575043982</v>
      </c>
      <c r="R3880" t="n">
        <v>399.3655627207183</v>
      </c>
      <c r="S3880" t="n">
        <v>0.1123426360277307</v>
      </c>
      <c r="T3880">
        <f>O3880*Q3880</f>
        <v/>
      </c>
      <c r="U3880">
        <f>O3880*P3880</f>
        <v/>
      </c>
    </row>
    <row r="3881">
      <c r="A3881" t="inlineStr">
        <is>
          <t>202512</t>
        </is>
      </c>
      <c r="B3881" t="inlineStr">
        <is>
          <t>Ex_Integra</t>
        </is>
      </c>
      <c r="C3881" t="inlineStr">
        <is>
          <t>F2</t>
        </is>
      </c>
      <c r="D3881" t="inlineStr">
        <is>
          <t>IN-FONDO2</t>
        </is>
      </c>
      <c r="E3881" t="inlineStr">
        <is>
          <t>5375072PDCO3</t>
        </is>
      </c>
      <c r="F3881" t="inlineStr"/>
      <c r="G3881" t="inlineStr">
        <is>
          <t>ALT</t>
        </is>
      </c>
      <c r="H3881" t="inlineStr">
        <is>
          <t>Sector</t>
        </is>
      </c>
      <c r="I3881" t="inlineStr">
        <is>
          <t>Alts</t>
        </is>
      </c>
      <c r="J3881" t="inlineStr">
        <is>
          <t>Proxies</t>
        </is>
      </c>
      <c r="K3881" t="inlineStr"/>
      <c r="L3881" t="inlineStr"/>
      <c r="M3881" t="inlineStr">
        <is>
          <t>nan</t>
        </is>
      </c>
      <c r="N3881" t="b">
        <v>0</v>
      </c>
      <c r="O3881" t="n">
        <v>91.45506261</v>
      </c>
      <c r="P3881" t="n">
        <v>0.002456807906668842</v>
      </c>
      <c r="Q3881" t="n">
        <v>34.30886152360713</v>
      </c>
      <c r="R3881" t="n">
        <v>3137.71907871931</v>
      </c>
      <c r="S3881" t="n">
        <v>0.224687520925142</v>
      </c>
      <c r="T3881">
        <f>O3881*Q3881</f>
        <v/>
      </c>
      <c r="U3881">
        <f>O3881*P3881</f>
        <v/>
      </c>
    </row>
    <row r="3882">
      <c r="A3882" t="inlineStr">
        <is>
          <t>202512</t>
        </is>
      </c>
      <c r="B3882" t="inlineStr">
        <is>
          <t>Ex_Integra</t>
        </is>
      </c>
      <c r="C3882" t="inlineStr">
        <is>
          <t>F3</t>
        </is>
      </c>
      <c r="D3882" t="inlineStr">
        <is>
          <t>IN-FONDO3</t>
        </is>
      </c>
      <c r="E3882" t="inlineStr">
        <is>
          <t>5373914ICGVI</t>
        </is>
      </c>
      <c r="F3882" t="inlineStr"/>
      <c r="G3882" t="inlineStr">
        <is>
          <t>ALT</t>
        </is>
      </c>
      <c r="H3882" t="inlineStr">
        <is>
          <t>Sector</t>
        </is>
      </c>
      <c r="I3882" t="inlineStr">
        <is>
          <t>Alts</t>
        </is>
      </c>
      <c r="J3882" t="inlineStr">
        <is>
          <t>Proxies</t>
        </is>
      </c>
      <c r="K3882" t="inlineStr"/>
      <c r="L3882" t="inlineStr"/>
      <c r="M3882" t="inlineStr">
        <is>
          <t>nan</t>
        </is>
      </c>
      <c r="N3882" t="b">
        <v>0</v>
      </c>
      <c r="O3882" t="n">
        <v>33.99381014</v>
      </c>
      <c r="P3882" t="n">
        <v>0.0004137847521173763</v>
      </c>
      <c r="Q3882" t="n">
        <v>1.470958722508684</v>
      </c>
      <c r="R3882" t="n">
        <v>50.00349153673717</v>
      </c>
      <c r="S3882" t="n">
        <v>0.01406612030230505</v>
      </c>
      <c r="T3882">
        <f>O3882*Q3882</f>
        <v/>
      </c>
      <c r="U3882">
        <f>O3882*P3882</f>
        <v/>
      </c>
    </row>
    <row r="3883">
      <c r="A3883" t="inlineStr">
        <is>
          <t>202512</t>
        </is>
      </c>
      <c r="B3883" t="inlineStr">
        <is>
          <t>Ex_Integra</t>
        </is>
      </c>
      <c r="C3883" t="inlineStr">
        <is>
          <t>F2</t>
        </is>
      </c>
      <c r="D3883" t="inlineStr">
        <is>
          <t>IN-FONDO2</t>
        </is>
      </c>
      <c r="E3883" t="inlineStr">
        <is>
          <t>5373914ICGVI</t>
        </is>
      </c>
      <c r="F3883" t="inlineStr"/>
      <c r="G3883" t="inlineStr">
        <is>
          <t>ALT</t>
        </is>
      </c>
      <c r="H3883" t="inlineStr">
        <is>
          <t>Sector</t>
        </is>
      </c>
      <c r="I3883" t="inlineStr">
        <is>
          <t>Alts</t>
        </is>
      </c>
      <c r="J3883" t="inlineStr">
        <is>
          <t>Proxies</t>
        </is>
      </c>
      <c r="K3883" t="inlineStr"/>
      <c r="L3883" t="inlineStr"/>
      <c r="M3883" t="inlineStr">
        <is>
          <t>nan</t>
        </is>
      </c>
      <c r="N3883" t="b">
        <v>0</v>
      </c>
      <c r="O3883" t="n">
        <v>33.99381014</v>
      </c>
      <c r="P3883" t="n">
        <v>8.968223917003942e-05</v>
      </c>
      <c r="Q3883" t="n">
        <v>1.252395645772659</v>
      </c>
      <c r="R3883" t="n">
        <v>42.57369980255846</v>
      </c>
      <c r="S3883" t="n">
        <v>0.003048641011276391</v>
      </c>
      <c r="T3883">
        <f>O3883*Q3883</f>
        <v/>
      </c>
      <c r="U3883">
        <f>O3883*P3883</f>
        <v/>
      </c>
    </row>
    <row r="3884">
      <c r="A3884" t="inlineStr">
        <is>
          <t>202512</t>
        </is>
      </c>
      <c r="B3884" t="inlineStr">
        <is>
          <t>Ex_Integra</t>
        </is>
      </c>
      <c r="C3884" t="inlineStr">
        <is>
          <t>F3</t>
        </is>
      </c>
      <c r="D3884" t="inlineStr">
        <is>
          <t>IN-FONDO3</t>
        </is>
      </c>
      <c r="E3884" t="inlineStr">
        <is>
          <t>5374442FREO3</t>
        </is>
      </c>
      <c r="F3884" t="inlineStr"/>
      <c r="G3884" t="inlineStr">
        <is>
          <t>ALT</t>
        </is>
      </c>
      <c r="H3884" t="inlineStr">
        <is>
          <t>Sector</t>
        </is>
      </c>
      <c r="I3884" t="inlineStr">
        <is>
          <t>Alts</t>
        </is>
      </c>
      <c r="J3884" t="inlineStr">
        <is>
          <t>Proxies</t>
        </is>
      </c>
      <c r="K3884" t="inlineStr"/>
      <c r="L3884" t="inlineStr"/>
      <c r="M3884" t="inlineStr">
        <is>
          <t>nan</t>
        </is>
      </c>
      <c r="N3884" t="b">
        <v>0</v>
      </c>
      <c r="O3884" t="n">
        <v>7.09780349</v>
      </c>
      <c r="P3884" t="n">
        <v>0.0007154225656199852</v>
      </c>
      <c r="Q3884" t="n">
        <v>2.543247564810561</v>
      </c>
      <c r="R3884" t="n">
        <v>18.0514714414464</v>
      </c>
      <c r="S3884" t="n">
        <v>0.005077928783082285</v>
      </c>
      <c r="T3884">
        <f>O3884*Q3884</f>
        <v/>
      </c>
      <c r="U3884">
        <f>O3884*P3884</f>
        <v/>
      </c>
    </row>
    <row r="3885">
      <c r="A3885" t="inlineStr">
        <is>
          <t>202512</t>
        </is>
      </c>
      <c r="B3885" t="inlineStr">
        <is>
          <t>Ex_Integra</t>
        </is>
      </c>
      <c r="C3885" t="inlineStr">
        <is>
          <t>F2</t>
        </is>
      </c>
      <c r="D3885" t="inlineStr">
        <is>
          <t>IN-FONDO2</t>
        </is>
      </c>
      <c r="E3885" t="inlineStr">
        <is>
          <t>5374442FREO3</t>
        </is>
      </c>
      <c r="F3885" t="inlineStr"/>
      <c r="G3885" t="inlineStr">
        <is>
          <t>ALT</t>
        </is>
      </c>
      <c r="H3885" t="inlineStr">
        <is>
          <t>Sector</t>
        </is>
      </c>
      <c r="I3885" t="inlineStr">
        <is>
          <t>Alts</t>
        </is>
      </c>
      <c r="J3885" t="inlineStr">
        <is>
          <t>Proxies</t>
        </is>
      </c>
      <c r="K3885" t="inlineStr"/>
      <c r="L3885" t="inlineStr"/>
      <c r="M3885" t="inlineStr">
        <is>
          <t>nan</t>
        </is>
      </c>
      <c r="N3885" t="b">
        <v>0</v>
      </c>
      <c r="O3885" t="n">
        <v>7.09780349</v>
      </c>
      <c r="P3885" t="n">
        <v>0.002945043049286757</v>
      </c>
      <c r="Q3885" t="n">
        <v>41.1269736981763</v>
      </c>
      <c r="R3885" t="n">
        <v>291.911177448054</v>
      </c>
      <c r="S3885" t="n">
        <v>0.02090333683342779</v>
      </c>
      <c r="T3885">
        <f>O3885*Q3885</f>
        <v/>
      </c>
      <c r="U3885">
        <f>O3885*P3885</f>
        <v/>
      </c>
    </row>
    <row r="3886">
      <c r="A3886" t="inlineStr">
        <is>
          <t>202512</t>
        </is>
      </c>
      <c r="B3886" t="inlineStr">
        <is>
          <t>Ex_Integra</t>
        </is>
      </c>
      <c r="C3886" t="inlineStr">
        <is>
          <t>F2</t>
        </is>
      </c>
      <c r="D3886" t="inlineStr">
        <is>
          <t>IN-FONDO2</t>
        </is>
      </c>
      <c r="E3886" t="inlineStr">
        <is>
          <t>5374592NBDF3</t>
        </is>
      </c>
      <c r="F3886" t="inlineStr">
        <is>
          <t>PRIVFAENBDF3</t>
        </is>
      </c>
      <c r="G3886" t="inlineStr">
        <is>
          <t>ALT</t>
        </is>
      </c>
      <c r="H3886" t="inlineStr">
        <is>
          <t>Sector</t>
        </is>
      </c>
      <c r="I3886" t="inlineStr">
        <is>
          <t>Alts</t>
        </is>
      </c>
      <c r="J3886" t="inlineStr">
        <is>
          <t>Proxies</t>
        </is>
      </c>
      <c r="K3886" t="inlineStr"/>
      <c r="L3886" t="inlineStr"/>
      <c r="M3886" t="inlineStr">
        <is>
          <t>nan</t>
        </is>
      </c>
      <c r="N3886" t="b">
        <v>0</v>
      </c>
      <c r="O3886" t="n">
        <v>91.45506261</v>
      </c>
      <c r="P3886" t="n">
        <v>0.0006092916466292112</v>
      </c>
      <c r="Q3886" t="n">
        <v>8.508643543090765</v>
      </c>
      <c r="R3886" t="n">
        <v>778.1585279595381</v>
      </c>
      <c r="S3886" t="n">
        <v>0.0557228056902245</v>
      </c>
      <c r="T3886">
        <f>O3886*Q3886</f>
        <v/>
      </c>
      <c r="U3886">
        <f>O3886*P3886</f>
        <v/>
      </c>
    </row>
    <row r="3887">
      <c r="A3887" t="inlineStr">
        <is>
          <t>202512</t>
        </is>
      </c>
      <c r="B3887" t="inlineStr">
        <is>
          <t>Ex_Integra</t>
        </is>
      </c>
      <c r="C3887" t="inlineStr">
        <is>
          <t>F3</t>
        </is>
      </c>
      <c r="D3887" t="inlineStr">
        <is>
          <t>IN-FONDO3</t>
        </is>
      </c>
      <c r="E3887" t="inlineStr">
        <is>
          <t>5374592NBDF3</t>
        </is>
      </c>
      <c r="F3887" t="inlineStr">
        <is>
          <t>PRIVFAENBDF3</t>
        </is>
      </c>
      <c r="G3887" t="inlineStr">
        <is>
          <t>ALT</t>
        </is>
      </c>
      <c r="H3887" t="inlineStr">
        <is>
          <t>Sector</t>
        </is>
      </c>
      <c r="I3887" t="inlineStr">
        <is>
          <t>Alts</t>
        </is>
      </c>
      <c r="J3887" t="inlineStr">
        <is>
          <t>Proxies</t>
        </is>
      </c>
      <c r="K3887" t="inlineStr"/>
      <c r="L3887" t="inlineStr"/>
      <c r="M3887" t="inlineStr">
        <is>
          <t>nan</t>
        </is>
      </c>
      <c r="N3887" t="b">
        <v>0</v>
      </c>
      <c r="O3887" t="n">
        <v>91.45506261</v>
      </c>
      <c r="P3887" t="n">
        <v>0.0009370688200501803</v>
      </c>
      <c r="Q3887" t="n">
        <v>3.331175320961882</v>
      </c>
      <c r="R3887" t="n">
        <v>304.6528475434558</v>
      </c>
      <c r="S3887" t="n">
        <v>0.08569968760756806</v>
      </c>
      <c r="T3887">
        <f>O3887*Q3887</f>
        <v/>
      </c>
      <c r="U3887">
        <f>O3887*P3887</f>
        <v/>
      </c>
    </row>
    <row r="3888">
      <c r="A3888" t="inlineStr">
        <is>
          <t>202512</t>
        </is>
      </c>
      <c r="B3888" t="inlineStr">
        <is>
          <t>Ex_Integra</t>
        </is>
      </c>
      <c r="C3888" t="inlineStr">
        <is>
          <t>F3</t>
        </is>
      </c>
      <c r="D3888" t="inlineStr">
        <is>
          <t>IN-FONDO3</t>
        </is>
      </c>
      <c r="E3888" t="inlineStr">
        <is>
          <t>5370964ALT08</t>
        </is>
      </c>
      <c r="F3888" t="inlineStr"/>
      <c r="G3888" t="inlineStr">
        <is>
          <t>ALT</t>
        </is>
      </c>
      <c r="H3888" t="inlineStr">
        <is>
          <t>Sector</t>
        </is>
      </c>
      <c r="I3888" t="inlineStr">
        <is>
          <t>Alts</t>
        </is>
      </c>
      <c r="J3888" t="inlineStr">
        <is>
          <t>Proxies</t>
        </is>
      </c>
      <c r="K3888" t="inlineStr"/>
      <c r="L3888" t="inlineStr"/>
      <c r="M3888" t="inlineStr">
        <is>
          <t>nan</t>
        </is>
      </c>
      <c r="N3888" t="b">
        <v>0</v>
      </c>
      <c r="O3888" t="n">
        <v>33.99381014</v>
      </c>
      <c r="P3888" t="n">
        <v>0.004623478047004579</v>
      </c>
      <c r="Q3888" t="n">
        <v>16.43594967375601</v>
      </c>
      <c r="R3888" t="n">
        <v>558.7205526802569</v>
      </c>
      <c r="S3888" t="n">
        <v>0.1571696349163317</v>
      </c>
      <c r="T3888">
        <f>O3888*Q3888</f>
        <v/>
      </c>
      <c r="U3888">
        <f>O3888*P3888</f>
        <v/>
      </c>
    </row>
    <row r="3889">
      <c r="A3889" t="inlineStr">
        <is>
          <t>202512</t>
        </is>
      </c>
      <c r="B3889" t="inlineStr">
        <is>
          <t>Ex_Integra</t>
        </is>
      </c>
      <c r="C3889" t="inlineStr">
        <is>
          <t>F2</t>
        </is>
      </c>
      <c r="D3889" t="inlineStr">
        <is>
          <t>IN-FONDO2</t>
        </is>
      </c>
      <c r="E3889" t="inlineStr">
        <is>
          <t>5370964ALT08</t>
        </is>
      </c>
      <c r="F3889" t="inlineStr"/>
      <c r="G3889" t="inlineStr">
        <is>
          <t>ALT</t>
        </is>
      </c>
      <c r="H3889" t="inlineStr">
        <is>
          <t>Sector</t>
        </is>
      </c>
      <c r="I3889" t="inlineStr">
        <is>
          <t>Alts</t>
        </is>
      </c>
      <c r="J3889" t="inlineStr">
        <is>
          <t>Proxies</t>
        </is>
      </c>
      <c r="K3889" t="inlineStr"/>
      <c r="L3889" t="inlineStr"/>
      <c r="M3889" t="inlineStr">
        <is>
          <t>nan</t>
        </is>
      </c>
      <c r="N3889" t="b">
        <v>0</v>
      </c>
      <c r="O3889" t="n">
        <v>33.99381014</v>
      </c>
      <c r="P3889" t="n">
        <v>0.001002076228974411</v>
      </c>
      <c r="Q3889" t="n">
        <v>13.99380654981572</v>
      </c>
      <c r="R3889" t="n">
        <v>475.7028029903242</v>
      </c>
      <c r="S3889" t="n">
        <v>0.03406438907356329</v>
      </c>
      <c r="T3889">
        <f>O3889*Q3889</f>
        <v/>
      </c>
      <c r="U3889">
        <f>O3889*P3889</f>
        <v/>
      </c>
    </row>
    <row r="3890">
      <c r="A3890" t="inlineStr">
        <is>
          <t>202512</t>
        </is>
      </c>
      <c r="B3890" t="inlineStr">
        <is>
          <t>Ex_Integra</t>
        </is>
      </c>
      <c r="C3890" t="inlineStr">
        <is>
          <t>F3</t>
        </is>
      </c>
      <c r="D3890" t="inlineStr">
        <is>
          <t>IN-FONDO3</t>
        </is>
      </c>
      <c r="E3890" t="inlineStr">
        <is>
          <t>5370964ALT10</t>
        </is>
      </c>
      <c r="F3890" t="inlineStr">
        <is>
          <t>PRIVFAEALT10</t>
        </is>
      </c>
      <c r="G3890" t="inlineStr">
        <is>
          <t>ALT</t>
        </is>
      </c>
      <c r="H3890" t="inlineStr">
        <is>
          <t>Sector</t>
        </is>
      </c>
      <c r="I3890" t="inlineStr">
        <is>
          <t>Alts</t>
        </is>
      </c>
      <c r="J3890" t="inlineStr">
        <is>
          <t>Proxies</t>
        </is>
      </c>
      <c r="K3890" t="inlineStr"/>
      <c r="L3890" t="inlineStr"/>
      <c r="M3890" t="inlineStr">
        <is>
          <t>nan</t>
        </is>
      </c>
      <c r="N3890" t="b">
        <v>0</v>
      </c>
      <c r="O3890" t="n">
        <v>33.99381014</v>
      </c>
      <c r="P3890" t="n">
        <v>0.0003337961423768745</v>
      </c>
      <c r="Q3890" t="n">
        <v>1.186608120904694</v>
      </c>
      <c r="R3890" t="n">
        <v>40.33733117261632</v>
      </c>
      <c r="S3890" t="n">
        <v>0.01134700268942388</v>
      </c>
      <c r="T3890">
        <f>O3890*Q3890</f>
        <v/>
      </c>
      <c r="U3890">
        <f>O3890*P3890</f>
        <v/>
      </c>
    </row>
    <row r="3891">
      <c r="A3891" t="inlineStr">
        <is>
          <t>202512</t>
        </is>
      </c>
      <c r="B3891" t="inlineStr">
        <is>
          <t>Ex_Integra</t>
        </is>
      </c>
      <c r="C3891" t="inlineStr">
        <is>
          <t>F2</t>
        </is>
      </c>
      <c r="D3891" t="inlineStr">
        <is>
          <t>IN-FONDO2</t>
        </is>
      </c>
      <c r="E3891" t="inlineStr">
        <is>
          <t>5370964ALT10</t>
        </is>
      </c>
      <c r="F3891" t="inlineStr">
        <is>
          <t>PRIVFAEALT10</t>
        </is>
      </c>
      <c r="G3891" t="inlineStr">
        <is>
          <t>ALT</t>
        </is>
      </c>
      <c r="H3891" t="inlineStr">
        <is>
          <t>Sector</t>
        </is>
      </c>
      <c r="I3891" t="inlineStr">
        <is>
          <t>Alts</t>
        </is>
      </c>
      <c r="J3891" t="inlineStr">
        <is>
          <t>Proxies</t>
        </is>
      </c>
      <c r="K3891" t="inlineStr"/>
      <c r="L3891" t="inlineStr"/>
      <c r="M3891" t="inlineStr">
        <is>
          <t>nan</t>
        </is>
      </c>
      <c r="N3891" t="b">
        <v>0</v>
      </c>
      <c r="O3891" t="n">
        <v>33.99381014</v>
      </c>
      <c r="P3891" t="n">
        <v>0.0001467586090266705</v>
      </c>
      <c r="Q3891" t="n">
        <v>2.049456443389708</v>
      </c>
      <c r="R3891" t="n">
        <v>69.66883322678939</v>
      </c>
      <c r="S3891" t="n">
        <v>0.004988884291663128</v>
      </c>
      <c r="T3891">
        <f>O3891*Q3891</f>
        <v/>
      </c>
      <c r="U3891">
        <f>O3891*P3891</f>
        <v/>
      </c>
    </row>
    <row r="3892">
      <c r="A3892" t="inlineStr">
        <is>
          <t>202512</t>
        </is>
      </c>
      <c r="B3892" t="inlineStr">
        <is>
          <t>Ex_Integra</t>
        </is>
      </c>
      <c r="C3892" t="inlineStr">
        <is>
          <t>F2</t>
        </is>
      </c>
      <c r="D3892" t="inlineStr">
        <is>
          <t>IN-FONDO2</t>
        </is>
      </c>
      <c r="E3892" t="inlineStr">
        <is>
          <t>5371042HIXCB</t>
        </is>
      </c>
      <c r="F3892" t="inlineStr">
        <is>
          <t>PRIVFAEHIXCB</t>
        </is>
      </c>
      <c r="G3892" t="inlineStr">
        <is>
          <t>ALT</t>
        </is>
      </c>
      <c r="H3892" t="inlineStr">
        <is>
          <t>Sector</t>
        </is>
      </c>
      <c r="I3892" t="inlineStr">
        <is>
          <t>Alts</t>
        </is>
      </c>
      <c r="J3892" t="inlineStr">
        <is>
          <t>Proxies</t>
        </is>
      </c>
      <c r="K3892" t="inlineStr"/>
      <c r="L3892" t="inlineStr"/>
      <c r="M3892" t="inlineStr">
        <is>
          <t>nan</t>
        </is>
      </c>
      <c r="N3892" t="b">
        <v>0</v>
      </c>
      <c r="O3892" t="n">
        <v>22.26227133</v>
      </c>
      <c r="P3892" t="n">
        <v>0.0001509419016741388</v>
      </c>
      <c r="Q3892" t="n">
        <v>2.107875340432952</v>
      </c>
      <c r="R3892" t="n">
        <v>46.92609275853449</v>
      </c>
      <c r="S3892" t="n">
        <v>0.00336030957013586</v>
      </c>
      <c r="T3892">
        <f>O3892*Q3892</f>
        <v/>
      </c>
      <c r="U3892">
        <f>O3892*P3892</f>
        <v/>
      </c>
    </row>
    <row r="3893">
      <c r="A3893" t="inlineStr">
        <is>
          <t>202512</t>
        </is>
      </c>
      <c r="B3893" t="inlineStr">
        <is>
          <t>Ex_Integra</t>
        </is>
      </c>
      <c r="C3893" t="inlineStr">
        <is>
          <t>F3</t>
        </is>
      </c>
      <c r="D3893" t="inlineStr">
        <is>
          <t>IN-FONDO3</t>
        </is>
      </c>
      <c r="E3893" t="inlineStr">
        <is>
          <t>5371042HIXCB</t>
        </is>
      </c>
      <c r="F3893" t="inlineStr">
        <is>
          <t>PRIVFAEHIXCB</t>
        </is>
      </c>
      <c r="G3893" t="inlineStr">
        <is>
          <t>ALT</t>
        </is>
      </c>
      <c r="H3893" t="inlineStr">
        <is>
          <t>Sector</t>
        </is>
      </c>
      <c r="I3893" t="inlineStr">
        <is>
          <t>Alts</t>
        </is>
      </c>
      <c r="J3893" t="inlineStr">
        <is>
          <t>Proxies</t>
        </is>
      </c>
      <c r="K3893" t="inlineStr"/>
      <c r="L3893" t="inlineStr"/>
      <c r="M3893" t="inlineStr">
        <is>
          <t>nan</t>
        </is>
      </c>
      <c r="N3893" t="b">
        <v>0</v>
      </c>
      <c r="O3893" t="n">
        <v>22.26227133</v>
      </c>
      <c r="P3893" t="n">
        <v>0.0001741060406366287</v>
      </c>
      <c r="Q3893" t="n">
        <v>0.6189275892970872</v>
      </c>
      <c r="R3893" t="n">
        <v>13.77873392655456</v>
      </c>
      <c r="S3893" t="n">
        <v>0.003875995916844635</v>
      </c>
      <c r="T3893">
        <f>O3893*Q3893</f>
        <v/>
      </c>
      <c r="U3893">
        <f>O3893*P3893</f>
        <v/>
      </c>
    </row>
    <row r="3894">
      <c r="A3894" t="inlineStr">
        <is>
          <t>202512</t>
        </is>
      </c>
      <c r="B3894" t="inlineStr">
        <is>
          <t>Ex_Integra</t>
        </is>
      </c>
      <c r="C3894" t="inlineStr">
        <is>
          <t>F3</t>
        </is>
      </c>
      <c r="D3894" t="inlineStr">
        <is>
          <t>IN-FONDO3</t>
        </is>
      </c>
      <c r="E3894" t="inlineStr">
        <is>
          <t>5371242PAVIL</t>
        </is>
      </c>
      <c r="F3894" t="inlineStr">
        <is>
          <t>PRIVFAEPAVIL</t>
        </is>
      </c>
      <c r="G3894" t="inlineStr">
        <is>
          <t>ALT</t>
        </is>
      </c>
      <c r="H3894" t="inlineStr">
        <is>
          <t>Sector</t>
        </is>
      </c>
      <c r="I3894" t="inlineStr">
        <is>
          <t>Alts</t>
        </is>
      </c>
      <c r="J3894" t="inlineStr">
        <is>
          <t>Proxies</t>
        </is>
      </c>
      <c r="K3894" t="inlineStr"/>
      <c r="L3894" t="inlineStr"/>
      <c r="M3894" t="inlineStr">
        <is>
          <t>nan</t>
        </is>
      </c>
      <c r="N3894" t="b">
        <v>0</v>
      </c>
      <c r="O3894" t="n">
        <v>33.99381014</v>
      </c>
      <c r="P3894" t="n">
        <v>0.0001290749659334495</v>
      </c>
      <c r="Q3894" t="n">
        <v>0.458847132538758</v>
      </c>
      <c r="R3894" t="n">
        <v>15.59796230680596</v>
      </c>
      <c r="S3894" t="n">
        <v>0.004387749885768651</v>
      </c>
      <c r="T3894">
        <f>O3894*Q3894</f>
        <v/>
      </c>
      <c r="U3894">
        <f>O3894*P3894</f>
        <v/>
      </c>
    </row>
    <row r="3895">
      <c r="A3895" t="inlineStr">
        <is>
          <t>202512</t>
        </is>
      </c>
      <c r="B3895" t="inlineStr">
        <is>
          <t>Ex_Integra</t>
        </is>
      </c>
      <c r="C3895" t="inlineStr">
        <is>
          <t>F2</t>
        </is>
      </c>
      <c r="D3895" t="inlineStr">
        <is>
          <t>IN-FONDO2</t>
        </is>
      </c>
      <c r="E3895" t="inlineStr">
        <is>
          <t>5371242PAVIL</t>
        </is>
      </c>
      <c r="F3895" t="inlineStr">
        <is>
          <t>PRIVFAEPAVIL</t>
        </is>
      </c>
      <c r="G3895" t="inlineStr">
        <is>
          <t>ALT</t>
        </is>
      </c>
      <c r="H3895" t="inlineStr">
        <is>
          <t>Sector</t>
        </is>
      </c>
      <c r="I3895" t="inlineStr">
        <is>
          <t>Alts</t>
        </is>
      </c>
      <c r="J3895" t="inlineStr">
        <is>
          <t>Proxies</t>
        </is>
      </c>
      <c r="K3895" t="inlineStr"/>
      <c r="L3895" t="inlineStr"/>
      <c r="M3895" t="inlineStr">
        <is>
          <t>nan</t>
        </is>
      </c>
      <c r="N3895" t="b">
        <v>0</v>
      </c>
      <c r="O3895" t="n">
        <v>33.99381014</v>
      </c>
      <c r="P3895" t="n">
        <v>0.0001118808758079971</v>
      </c>
      <c r="Q3895" t="n">
        <v>1.562395441994911</v>
      </c>
      <c r="R3895" t="n">
        <v>53.1117740187764</v>
      </c>
      <c r="S3895" t="n">
        <v>0.003803257250513971</v>
      </c>
      <c r="T3895">
        <f>O3895*Q3895</f>
        <v/>
      </c>
      <c r="U3895">
        <f>O3895*P3895</f>
        <v/>
      </c>
    </row>
    <row r="3896">
      <c r="A3896" t="inlineStr">
        <is>
          <t>202512</t>
        </is>
      </c>
      <c r="B3896" t="inlineStr">
        <is>
          <t>Ex_Integra</t>
        </is>
      </c>
      <c r="C3896" t="inlineStr">
        <is>
          <t>F3</t>
        </is>
      </c>
      <c r="D3896" t="inlineStr">
        <is>
          <t>IN-FONDO3</t>
        </is>
      </c>
      <c r="E3896" t="inlineStr">
        <is>
          <t>5371254HIPVI</t>
        </is>
      </c>
      <c r="F3896" t="inlineStr">
        <is>
          <t>PRIVFAEHIPVI</t>
        </is>
      </c>
      <c r="G3896" t="inlineStr">
        <is>
          <t>ALT</t>
        </is>
      </c>
      <c r="H3896" t="inlineStr">
        <is>
          <t>Sector</t>
        </is>
      </c>
      <c r="I3896" t="inlineStr">
        <is>
          <t>Alts</t>
        </is>
      </c>
      <c r="J3896" t="inlineStr">
        <is>
          <t>Proxies</t>
        </is>
      </c>
      <c r="K3896" t="inlineStr"/>
      <c r="L3896" t="inlineStr"/>
      <c r="M3896" t="inlineStr">
        <is>
          <t>nan</t>
        </is>
      </c>
      <c r="N3896" t="b">
        <v>0</v>
      </c>
      <c r="O3896" t="n">
        <v>33.99381014</v>
      </c>
      <c r="P3896" t="n">
        <v>0.0002483865627287891</v>
      </c>
      <c r="Q3896" t="n">
        <v>0.8829865748562461</v>
      </c>
      <c r="R3896" t="n">
        <v>30.01607798183213</v>
      </c>
      <c r="S3896" t="n">
        <v>0.008443605654729659</v>
      </c>
      <c r="T3896">
        <f>O3896*Q3896</f>
        <v/>
      </c>
      <c r="U3896">
        <f>O3896*P3896</f>
        <v/>
      </c>
    </row>
    <row r="3897">
      <c r="A3897" t="inlineStr">
        <is>
          <t>202512</t>
        </is>
      </c>
      <c r="B3897" t="inlineStr">
        <is>
          <t>Ex_Integra</t>
        </is>
      </c>
      <c r="C3897" t="inlineStr">
        <is>
          <t>F2</t>
        </is>
      </c>
      <c r="D3897" t="inlineStr">
        <is>
          <t>IN-FONDO2</t>
        </is>
      </c>
      <c r="E3897" t="inlineStr">
        <is>
          <t>5371254HIPVI</t>
        </is>
      </c>
      <c r="F3897" t="inlineStr">
        <is>
          <t>PRIVFAEHIPVI</t>
        </is>
      </c>
      <c r="G3897" t="inlineStr">
        <is>
          <t>ALT</t>
        </is>
      </c>
      <c r="H3897" t="inlineStr">
        <is>
          <t>Sector</t>
        </is>
      </c>
      <c r="I3897" t="inlineStr">
        <is>
          <t>Alts</t>
        </is>
      </c>
      <c r="J3897" t="inlineStr">
        <is>
          <t>Proxies</t>
        </is>
      </c>
      <c r="K3897" t="inlineStr"/>
      <c r="L3897" t="inlineStr"/>
      <c r="M3897" t="inlineStr">
        <is>
          <t>nan</t>
        </is>
      </c>
      <c r="N3897" t="b">
        <v>0</v>
      </c>
      <c r="O3897" t="n">
        <v>33.99381014</v>
      </c>
      <c r="P3897" t="n">
        <v>0.000111975561293433</v>
      </c>
      <c r="Q3897" t="n">
        <v>1.563717707036187</v>
      </c>
      <c r="R3897" t="n">
        <v>53.15672284554429</v>
      </c>
      <c r="S3897" t="n">
        <v>0.003806475970928896</v>
      </c>
      <c r="T3897">
        <f>O3897*Q3897</f>
        <v/>
      </c>
      <c r="U3897">
        <f>O3897*P3897</f>
        <v/>
      </c>
    </row>
    <row r="3898">
      <c r="A3898" t="inlineStr">
        <is>
          <t>202512</t>
        </is>
      </c>
      <c r="B3898" t="inlineStr">
        <is>
          <t>Ex_Integra</t>
        </is>
      </c>
      <c r="C3898" t="inlineStr">
        <is>
          <t>F2</t>
        </is>
      </c>
      <c r="D3898" t="inlineStr">
        <is>
          <t>IN-FONDO2</t>
        </is>
      </c>
      <c r="E3898" t="inlineStr">
        <is>
          <t>5373572HGPEF</t>
        </is>
      </c>
      <c r="F3898" t="inlineStr">
        <is>
          <t>PRIVFAEHGPEF</t>
        </is>
      </c>
      <c r="G3898" t="inlineStr">
        <is>
          <t>ALT</t>
        </is>
      </c>
      <c r="H3898" t="inlineStr">
        <is>
          <t>Sector</t>
        </is>
      </c>
      <c r="I3898" t="inlineStr">
        <is>
          <t>Alts</t>
        </is>
      </c>
      <c r="J3898" t="inlineStr">
        <is>
          <t>Proxies</t>
        </is>
      </c>
      <c r="K3898" t="inlineStr"/>
      <c r="L3898" t="inlineStr"/>
      <c r="M3898" t="inlineStr">
        <is>
          <t>nan</t>
        </is>
      </c>
      <c r="N3898" t="b">
        <v>0</v>
      </c>
      <c r="O3898" t="n">
        <v>33.99381014</v>
      </c>
      <c r="P3898" t="n">
        <v>0.002483328000267978</v>
      </c>
      <c r="Q3898" t="n">
        <v>34.6792096555942</v>
      </c>
      <c r="R3898" t="n">
        <v>1178.878468837524</v>
      </c>
      <c r="S3898" t="n">
        <v>0.0844177805564555</v>
      </c>
      <c r="T3898">
        <f>O3898*Q3898</f>
        <v/>
      </c>
      <c r="U3898">
        <f>O3898*P3898</f>
        <v/>
      </c>
    </row>
    <row r="3899">
      <c r="A3899" t="inlineStr">
        <is>
          <t>202512</t>
        </is>
      </c>
      <c r="B3899" t="inlineStr">
        <is>
          <t>Ex_Integra</t>
        </is>
      </c>
      <c r="C3899" t="inlineStr">
        <is>
          <t>F2</t>
        </is>
      </c>
      <c r="D3899" t="inlineStr">
        <is>
          <t>IN-FONDO2</t>
        </is>
      </c>
      <c r="E3899" t="inlineStr">
        <is>
          <t>5373652HIP7C</t>
        </is>
      </c>
      <c r="F3899" t="inlineStr"/>
      <c r="G3899" t="inlineStr">
        <is>
          <t>ALT</t>
        </is>
      </c>
      <c r="H3899" t="inlineStr">
        <is>
          <t>Sector</t>
        </is>
      </c>
      <c r="I3899" t="inlineStr">
        <is>
          <t>Alts</t>
        </is>
      </c>
      <c r="J3899" t="inlineStr">
        <is>
          <t>Proxies</t>
        </is>
      </c>
      <c r="K3899" t="inlineStr"/>
      <c r="L3899" t="inlineStr"/>
      <c r="M3899" t="inlineStr">
        <is>
          <t>nan</t>
        </is>
      </c>
      <c r="N3899" t="b">
        <v>0</v>
      </c>
      <c r="O3899" t="n">
        <v>33.99381014</v>
      </c>
      <c r="P3899" t="n">
        <v>0.001490878617550064</v>
      </c>
      <c r="Q3899" t="n">
        <v>20.81984020777032</v>
      </c>
      <c r="R3899" t="n">
        <v>707.7456951680825</v>
      </c>
      <c r="S3899" t="n">
        <v>0.05068064466678256</v>
      </c>
      <c r="T3899">
        <f>O3899*Q3899</f>
        <v/>
      </c>
      <c r="U3899">
        <f>O3899*P3899</f>
        <v/>
      </c>
    </row>
    <row r="3900">
      <c r="A3900" t="inlineStr">
        <is>
          <t>202512</t>
        </is>
      </c>
      <c r="B3900" t="inlineStr">
        <is>
          <t>Ex_Integra</t>
        </is>
      </c>
      <c r="C3900" t="inlineStr">
        <is>
          <t>F3</t>
        </is>
      </c>
      <c r="D3900" t="inlineStr">
        <is>
          <t>IN-FONDO3</t>
        </is>
      </c>
      <c r="E3900" t="inlineStr">
        <is>
          <t>5373652HIP7C</t>
        </is>
      </c>
      <c r="F3900" t="inlineStr"/>
      <c r="G3900" t="inlineStr">
        <is>
          <t>ALT</t>
        </is>
      </c>
      <c r="H3900" t="inlineStr">
        <is>
          <t>Sector</t>
        </is>
      </c>
      <c r="I3900" t="inlineStr">
        <is>
          <t>Alts</t>
        </is>
      </c>
      <c r="J3900" t="inlineStr">
        <is>
          <t>Proxies</t>
        </is>
      </c>
      <c r="K3900" t="inlineStr"/>
      <c r="L3900" t="inlineStr"/>
      <c r="M3900" t="inlineStr">
        <is>
          <t>nan</t>
        </is>
      </c>
      <c r="N3900" t="b">
        <v>0</v>
      </c>
      <c r="O3900" t="n">
        <v>33.99381014</v>
      </c>
      <c r="P3900" t="n">
        <v>0.006878762672622261</v>
      </c>
      <c r="Q3900" t="n">
        <v>24.45323541185161</v>
      </c>
      <c r="R3900" t="n">
        <v>831.2586418992083</v>
      </c>
      <c r="S3900" t="n">
        <v>0.2338353522912401</v>
      </c>
      <c r="T3900">
        <f>O3900*Q3900</f>
        <v/>
      </c>
      <c r="U3900">
        <f>O3900*P3900</f>
        <v/>
      </c>
    </row>
    <row r="3901">
      <c r="A3901" t="inlineStr">
        <is>
          <t>202512</t>
        </is>
      </c>
      <c r="B3901" t="inlineStr">
        <is>
          <t>Ex_Integra</t>
        </is>
      </c>
      <c r="C3901" t="inlineStr">
        <is>
          <t>F2</t>
        </is>
      </c>
      <c r="D3901" t="inlineStr">
        <is>
          <t>IN-FONDO2</t>
        </is>
      </c>
      <c r="E3901" t="inlineStr">
        <is>
          <t>5374682HLGII</t>
        </is>
      </c>
      <c r="F3901" t="inlineStr">
        <is>
          <t>PRIVFAEHLGII</t>
        </is>
      </c>
      <c r="G3901" t="inlineStr">
        <is>
          <t>ALT</t>
        </is>
      </c>
      <c r="H3901" t="inlineStr">
        <is>
          <t>Sector</t>
        </is>
      </c>
      <c r="I3901" t="inlineStr">
        <is>
          <t>Alts</t>
        </is>
      </c>
      <c r="J3901" t="inlineStr">
        <is>
          <t>Proxies</t>
        </is>
      </c>
      <c r="K3901" t="inlineStr"/>
      <c r="L3901" t="inlineStr"/>
      <c r="M3901" t="inlineStr">
        <is>
          <t>nan</t>
        </is>
      </c>
      <c r="N3901" t="b">
        <v>0</v>
      </c>
      <c r="O3901" t="n">
        <v>33.99381014</v>
      </c>
      <c r="P3901" t="n">
        <v>0.003068084748367926</v>
      </c>
      <c r="Q3901" t="n">
        <v>42.84522794342943</v>
      </c>
      <c r="R3901" t="n">
        <v>1456.472544113963</v>
      </c>
      <c r="S3901" t="n">
        <v>0.104295890429449</v>
      </c>
      <c r="T3901">
        <f>O3901*Q3901</f>
        <v/>
      </c>
      <c r="U3901">
        <f>O3901*P3901</f>
        <v/>
      </c>
    </row>
    <row r="3902">
      <c r="A3902" t="inlineStr">
        <is>
          <t>202512</t>
        </is>
      </c>
      <c r="B3902" t="inlineStr">
        <is>
          <t>Ex_Integra</t>
        </is>
      </c>
      <c r="C3902" t="inlineStr">
        <is>
          <t>F3</t>
        </is>
      </c>
      <c r="D3902" t="inlineStr">
        <is>
          <t>IN-FONDO3</t>
        </is>
      </c>
      <c r="E3902" t="inlineStr">
        <is>
          <t>5374682HLGII</t>
        </is>
      </c>
      <c r="F3902" t="inlineStr">
        <is>
          <t>PRIVFAEHLGII</t>
        </is>
      </c>
      <c r="G3902" t="inlineStr">
        <is>
          <t>ALT</t>
        </is>
      </c>
      <c r="H3902" t="inlineStr">
        <is>
          <t>Sector</t>
        </is>
      </c>
      <c r="I3902" t="inlineStr">
        <is>
          <t>Alts</t>
        </is>
      </c>
      <c r="J3902" t="inlineStr">
        <is>
          <t>Proxies</t>
        </is>
      </c>
      <c r="K3902" t="inlineStr"/>
      <c r="L3902" t="inlineStr"/>
      <c r="M3902" t="inlineStr">
        <is>
          <t>nan</t>
        </is>
      </c>
      <c r="N3902" t="b">
        <v>0</v>
      </c>
      <c r="O3902" t="n">
        <v>33.99381014</v>
      </c>
      <c r="P3902" t="n">
        <v>0.002409506359932575</v>
      </c>
      <c r="Q3902" t="n">
        <v>8.565526832360369</v>
      </c>
      <c r="R3902" t="n">
        <v>291.174892888334</v>
      </c>
      <c r="S3902" t="n">
        <v>0.08190830173067044</v>
      </c>
      <c r="T3902">
        <f>O3902*Q3902</f>
        <v/>
      </c>
      <c r="U3902">
        <f>O3902*P3902</f>
        <v/>
      </c>
    </row>
    <row r="3903">
      <c r="A3903" t="inlineStr">
        <is>
          <t>202512</t>
        </is>
      </c>
      <c r="B3903" t="inlineStr">
        <is>
          <t>Ex_Integra</t>
        </is>
      </c>
      <c r="C3903" t="inlineStr">
        <is>
          <t>F2</t>
        </is>
      </c>
      <c r="D3903" t="inlineStr">
        <is>
          <t>IN-FONDO2</t>
        </is>
      </c>
      <c r="E3903" t="inlineStr">
        <is>
          <t>5375422SCPVO</t>
        </is>
      </c>
      <c r="F3903" t="inlineStr"/>
      <c r="G3903" t="inlineStr">
        <is>
          <t>ALT</t>
        </is>
      </c>
      <c r="H3903" t="inlineStr">
        <is>
          <t>Sector</t>
        </is>
      </c>
      <c r="I3903" t="inlineStr">
        <is>
          <t>Alts</t>
        </is>
      </c>
      <c r="J3903" t="inlineStr">
        <is>
          <t>Proxies</t>
        </is>
      </c>
      <c r="K3903" t="inlineStr"/>
      <c r="L3903" t="inlineStr"/>
      <c r="M3903" t="inlineStr">
        <is>
          <t>nan</t>
        </is>
      </c>
      <c r="N3903" t="b">
        <v>0</v>
      </c>
      <c r="O3903" t="n">
        <v>33.99381014</v>
      </c>
      <c r="P3903" t="n">
        <v>0.005630056894109328</v>
      </c>
      <c r="Q3903" t="n">
        <v>78.6226883370508</v>
      </c>
      <c r="R3903" t="n">
        <v>2672.684740026097</v>
      </c>
      <c r="S3903" t="n">
        <v>0.1913870851357506</v>
      </c>
      <c r="T3903">
        <f>O3903*Q3903</f>
        <v/>
      </c>
      <c r="U3903">
        <f>O3903*P3903</f>
        <v/>
      </c>
    </row>
    <row r="3904">
      <c r="A3904" t="inlineStr">
        <is>
          <t>202512</t>
        </is>
      </c>
      <c r="B3904" t="inlineStr">
        <is>
          <t>Ex_Integra</t>
        </is>
      </c>
      <c r="C3904" t="inlineStr">
        <is>
          <t>F3</t>
        </is>
      </c>
      <c r="D3904" t="inlineStr">
        <is>
          <t>IN-FONDO3</t>
        </is>
      </c>
      <c r="E3904" t="inlineStr">
        <is>
          <t>5375272BSGLP</t>
        </is>
      </c>
      <c r="F3904" t="inlineStr">
        <is>
          <t>PRIVFAEBSGLP</t>
        </is>
      </c>
      <c r="G3904" t="inlineStr">
        <is>
          <t>ALT</t>
        </is>
      </c>
      <c r="H3904" t="inlineStr">
        <is>
          <t>Sector</t>
        </is>
      </c>
      <c r="I3904" t="inlineStr">
        <is>
          <t>Alts</t>
        </is>
      </c>
      <c r="J3904" t="inlineStr">
        <is>
          <t>Proxies</t>
        </is>
      </c>
      <c r="K3904" t="inlineStr"/>
      <c r="L3904" t="inlineStr"/>
      <c r="M3904" t="inlineStr">
        <is>
          <t>nan</t>
        </is>
      </c>
      <c r="N3904" t="b">
        <v>0</v>
      </c>
      <c r="O3904" t="n">
        <v>22.26227133</v>
      </c>
      <c r="P3904" t="n">
        <v>0.005374424327201116</v>
      </c>
      <c r="Q3904" t="n">
        <v>19.10548008863512</v>
      </c>
      <c r="R3904" t="n">
        <v>425.3313816231074</v>
      </c>
      <c r="S3904" t="n">
        <v>0.1196468926147039</v>
      </c>
      <c r="T3904">
        <f>O3904*Q3904</f>
        <v/>
      </c>
      <c r="U3904">
        <f>O3904*P3904</f>
        <v/>
      </c>
    </row>
    <row r="3905">
      <c r="A3905" t="inlineStr">
        <is>
          <t>202512</t>
        </is>
      </c>
      <c r="B3905" t="inlineStr">
        <is>
          <t>Ex_Integra</t>
        </is>
      </c>
      <c r="C3905" t="inlineStr">
        <is>
          <t>F2</t>
        </is>
      </c>
      <c r="D3905" t="inlineStr">
        <is>
          <t>IN-FONDO2</t>
        </is>
      </c>
      <c r="E3905" t="inlineStr">
        <is>
          <t>5375272BSGLP</t>
        </is>
      </c>
      <c r="F3905" t="inlineStr">
        <is>
          <t>PRIVFAEBSGLP</t>
        </is>
      </c>
      <c r="G3905" t="inlineStr">
        <is>
          <t>ALT</t>
        </is>
      </c>
      <c r="H3905" t="inlineStr">
        <is>
          <t>Sector</t>
        </is>
      </c>
      <c r="I3905" t="inlineStr">
        <is>
          <t>Alts</t>
        </is>
      </c>
      <c r="J3905" t="inlineStr">
        <is>
          <t>Proxies</t>
        </is>
      </c>
      <c r="K3905" t="inlineStr"/>
      <c r="L3905" t="inlineStr"/>
      <c r="M3905" t="inlineStr">
        <is>
          <t>nan</t>
        </is>
      </c>
      <c r="N3905" t="b">
        <v>0</v>
      </c>
      <c r="O3905" t="n">
        <v>22.26227133</v>
      </c>
      <c r="P3905" t="n">
        <v>0.001747250492364462</v>
      </c>
      <c r="Q3905" t="n">
        <v>24.40002534462169</v>
      </c>
      <c r="R3905" t="n">
        <v>543.1999846808449</v>
      </c>
      <c r="S3905" t="n">
        <v>0.03889776454249375</v>
      </c>
      <c r="T3905">
        <f>O3905*Q3905</f>
        <v/>
      </c>
      <c r="U3905">
        <f>O3905*P3905</f>
        <v/>
      </c>
    </row>
    <row r="3906">
      <c r="A3906" t="inlineStr">
        <is>
          <t>202512</t>
        </is>
      </c>
      <c r="B3906" t="inlineStr">
        <is>
          <t>Ex_Integra</t>
        </is>
      </c>
      <c r="C3906" t="inlineStr">
        <is>
          <t>F3</t>
        </is>
      </c>
      <c r="D3906" t="inlineStr">
        <is>
          <t>IN-FONDO3</t>
        </is>
      </c>
      <c r="E3906" t="inlineStr">
        <is>
          <t>5375172CDRXI</t>
        </is>
      </c>
      <c r="F3906" t="inlineStr"/>
      <c r="G3906" t="inlineStr">
        <is>
          <t>ALT</t>
        </is>
      </c>
      <c r="H3906" t="inlineStr">
        <is>
          <t>Sector</t>
        </is>
      </c>
      <c r="I3906" t="inlineStr">
        <is>
          <t>Alts</t>
        </is>
      </c>
      <c r="J3906" t="inlineStr">
        <is>
          <t>Proxies</t>
        </is>
      </c>
      <c r="K3906" t="inlineStr"/>
      <c r="L3906" t="inlineStr"/>
      <c r="M3906" t="inlineStr">
        <is>
          <t>nan</t>
        </is>
      </c>
      <c r="N3906" t="b">
        <v>0</v>
      </c>
      <c r="O3906" t="n">
        <v>22.26227133</v>
      </c>
      <c r="P3906" t="n">
        <v>0.004491433831265108</v>
      </c>
      <c r="Q3906" t="n">
        <v>15.96654718875653</v>
      </c>
      <c r="R3906" t="n">
        <v>355.4516057193465</v>
      </c>
      <c r="S3906" t="n">
        <v>0.09998951861236528</v>
      </c>
      <c r="T3906">
        <f>O3906*Q3906</f>
        <v/>
      </c>
      <c r="U3906">
        <f>O3906*P3906</f>
        <v/>
      </c>
    </row>
    <row r="3907">
      <c r="A3907" t="inlineStr">
        <is>
          <t>202512</t>
        </is>
      </c>
      <c r="B3907" t="inlineStr">
        <is>
          <t>Ex_Integra</t>
        </is>
      </c>
      <c r="C3907" t="inlineStr">
        <is>
          <t>F2</t>
        </is>
      </c>
      <c r="D3907" t="inlineStr">
        <is>
          <t>IN-FONDO2</t>
        </is>
      </c>
      <c r="E3907" t="inlineStr">
        <is>
          <t>5375172CDRXI</t>
        </is>
      </c>
      <c r="F3907" t="inlineStr"/>
      <c r="G3907" t="inlineStr">
        <is>
          <t>ALT</t>
        </is>
      </c>
      <c r="H3907" t="inlineStr">
        <is>
          <t>Sector</t>
        </is>
      </c>
      <c r="I3907" t="inlineStr">
        <is>
          <t>Alts</t>
        </is>
      </c>
      <c r="J3907" t="inlineStr">
        <is>
          <t>Proxies</t>
        </is>
      </c>
      <c r="K3907" t="inlineStr"/>
      <c r="L3907" t="inlineStr"/>
      <c r="M3907" t="inlineStr">
        <is>
          <t>nan</t>
        </is>
      </c>
      <c r="N3907" t="b">
        <v>0</v>
      </c>
      <c r="O3907" t="n">
        <v>22.26227133</v>
      </c>
      <c r="P3907" t="n">
        <v>0.001668787014837283</v>
      </c>
      <c r="Q3907" t="n">
        <v>23.3042976005708</v>
      </c>
      <c r="R3907" t="n">
        <v>518.8065963389752</v>
      </c>
      <c r="S3907" t="n">
        <v>0.03715098931628833</v>
      </c>
      <c r="T3907">
        <f>O3907*Q3907</f>
        <v/>
      </c>
      <c r="U3907">
        <f>O3907*P3907</f>
        <v/>
      </c>
    </row>
    <row r="3908">
      <c r="A3908" t="inlineStr">
        <is>
          <t>202512</t>
        </is>
      </c>
      <c r="B3908" t="inlineStr">
        <is>
          <t>Ex_Integra</t>
        </is>
      </c>
      <c r="C3908" t="inlineStr">
        <is>
          <t>F2</t>
        </is>
      </c>
      <c r="D3908" t="inlineStr">
        <is>
          <t>IN-FONDO2</t>
        </is>
      </c>
      <c r="E3908" t="inlineStr">
        <is>
          <t>5374212PGD16</t>
        </is>
      </c>
      <c r="F3908" t="inlineStr">
        <is>
          <t>PRIVFAEPGM7</t>
        </is>
      </c>
      <c r="G3908" t="inlineStr">
        <is>
          <t>ALT</t>
        </is>
      </c>
      <c r="H3908" t="inlineStr">
        <is>
          <t>Sector</t>
        </is>
      </c>
      <c r="I3908" t="inlineStr">
        <is>
          <t>Alts</t>
        </is>
      </c>
      <c r="J3908" t="inlineStr">
        <is>
          <t>Proxies</t>
        </is>
      </c>
      <c r="K3908" t="inlineStr"/>
      <c r="L3908" t="inlineStr"/>
      <c r="M3908" t="inlineStr">
        <is>
          <t>nan</t>
        </is>
      </c>
      <c r="N3908" t="b">
        <v>0</v>
      </c>
      <c r="O3908" t="n">
        <v>33.99381014</v>
      </c>
      <c r="P3908" t="n">
        <v>0.002257005715079601</v>
      </c>
      <c r="Q3908" t="n">
        <v>31.51866140061784</v>
      </c>
      <c r="R3908" t="n">
        <v>1071.439391519549</v>
      </c>
      <c r="S3908" t="n">
        <v>0.07672422376331091</v>
      </c>
      <c r="T3908">
        <f>O3908*Q3908</f>
        <v/>
      </c>
      <c r="U3908">
        <f>O3908*P3908</f>
        <v/>
      </c>
    </row>
    <row r="3909">
      <c r="A3909" t="inlineStr">
        <is>
          <t>202512</t>
        </is>
      </c>
      <c r="B3909" t="inlineStr">
        <is>
          <t>Ex_Integra</t>
        </is>
      </c>
      <c r="C3909" t="inlineStr">
        <is>
          <t>F3</t>
        </is>
      </c>
      <c r="D3909" t="inlineStr">
        <is>
          <t>IN-FONDO3</t>
        </is>
      </c>
      <c r="E3909" t="inlineStr">
        <is>
          <t>5374212PGD16</t>
        </is>
      </c>
      <c r="F3909" t="inlineStr">
        <is>
          <t>PRIVFAEPGM7</t>
        </is>
      </c>
      <c r="G3909" t="inlineStr">
        <is>
          <t>ALT</t>
        </is>
      </c>
      <c r="H3909" t="inlineStr">
        <is>
          <t>Sector</t>
        </is>
      </c>
      <c r="I3909" t="inlineStr">
        <is>
          <t>Alts</t>
        </is>
      </c>
      <c r="J3909" t="inlineStr">
        <is>
          <t>Proxies</t>
        </is>
      </c>
      <c r="K3909" t="inlineStr"/>
      <c r="L3909" t="inlineStr"/>
      <c r="M3909" t="inlineStr">
        <is>
          <t>nan</t>
        </is>
      </c>
      <c r="N3909" t="b">
        <v>0</v>
      </c>
      <c r="O3909" t="n">
        <v>33.99381014</v>
      </c>
      <c r="P3909" t="n">
        <v>0.002603398920207182</v>
      </c>
      <c r="Q3909" t="n">
        <v>9.254793295916693</v>
      </c>
      <c r="R3909" t="n">
        <v>314.6056861863369</v>
      </c>
      <c r="S3909" t="n">
        <v>0.08849944861220396</v>
      </c>
      <c r="T3909">
        <f>O3909*Q3909</f>
        <v/>
      </c>
      <c r="U3909">
        <f>O3909*P3909</f>
        <v/>
      </c>
    </row>
    <row r="3910">
      <c r="A3910" t="inlineStr">
        <is>
          <t>202512</t>
        </is>
      </c>
      <c r="B3910" t="inlineStr">
        <is>
          <t>Ex_Integra</t>
        </is>
      </c>
      <c r="C3910" t="inlineStr">
        <is>
          <t>F2</t>
        </is>
      </c>
      <c r="D3910" t="inlineStr">
        <is>
          <t>IN-FONDO2</t>
        </is>
      </c>
      <c r="E3910" t="inlineStr">
        <is>
          <t>5374664CCM7F</t>
        </is>
      </c>
      <c r="F3910" t="inlineStr">
        <is>
          <t>PRIVFAECCM7F</t>
        </is>
      </c>
      <c r="G3910" t="inlineStr">
        <is>
          <t>ALT</t>
        </is>
      </c>
      <c r="H3910" t="inlineStr">
        <is>
          <t>Sector</t>
        </is>
      </c>
      <c r="I3910" t="inlineStr">
        <is>
          <t>Alts</t>
        </is>
      </c>
      <c r="J3910" t="inlineStr">
        <is>
          <t>Proxies</t>
        </is>
      </c>
      <c r="K3910" t="inlineStr"/>
      <c r="L3910" t="inlineStr"/>
      <c r="M3910" t="inlineStr">
        <is>
          <t>nan</t>
        </is>
      </c>
      <c r="N3910" t="b">
        <v>0</v>
      </c>
      <c r="O3910" t="n">
        <v>33.99381014</v>
      </c>
      <c r="P3910" t="n">
        <v>0.002168794074140053</v>
      </c>
      <c r="Q3910" t="n">
        <v>30.28680238325224</v>
      </c>
      <c r="R3910" t="n">
        <v>1029.563809963976</v>
      </c>
      <c r="S3910" t="n">
        <v>0.07372557398907405</v>
      </c>
      <c r="T3910">
        <f>O3910*Q3910</f>
        <v/>
      </c>
      <c r="U3910">
        <f>O3910*P3910</f>
        <v/>
      </c>
    </row>
    <row r="3911">
      <c r="A3911" t="inlineStr">
        <is>
          <t>202512</t>
        </is>
      </c>
      <c r="B3911" t="inlineStr">
        <is>
          <t>Ex_Integra</t>
        </is>
      </c>
      <c r="C3911" t="inlineStr">
        <is>
          <t>F3</t>
        </is>
      </c>
      <c r="D3911" t="inlineStr">
        <is>
          <t>IN-FONDO3</t>
        </is>
      </c>
      <c r="E3911" t="inlineStr">
        <is>
          <t>5374664CCM7F</t>
        </is>
      </c>
      <c r="F3911" t="inlineStr">
        <is>
          <t>PRIVFAECCM7F</t>
        </is>
      </c>
      <c r="G3911" t="inlineStr">
        <is>
          <t>ALT</t>
        </is>
      </c>
      <c r="H3911" t="inlineStr">
        <is>
          <t>Sector</t>
        </is>
      </c>
      <c r="I3911" t="inlineStr">
        <is>
          <t>Alts</t>
        </is>
      </c>
      <c r="J3911" t="inlineStr">
        <is>
          <t>Proxies</t>
        </is>
      </c>
      <c r="K3911" t="inlineStr"/>
      <c r="L3911" t="inlineStr"/>
      <c r="M3911" t="inlineStr">
        <is>
          <t>nan</t>
        </is>
      </c>
      <c r="N3911" t="b">
        <v>0</v>
      </c>
      <c r="O3911" t="n">
        <v>33.99381014</v>
      </c>
      <c r="P3911" t="n">
        <v>0.002501648840525644</v>
      </c>
      <c r="Q3911" t="n">
        <v>8.893083091619328</v>
      </c>
      <c r="R3911" t="n">
        <v>302.3097781757517</v>
      </c>
      <c r="S3911" t="n">
        <v>0.08504057572177989</v>
      </c>
      <c r="T3911">
        <f>O3911*Q3911</f>
        <v/>
      </c>
      <c r="U3911">
        <f>O3911*P3911</f>
        <v/>
      </c>
    </row>
    <row r="3912">
      <c r="A3912" t="inlineStr">
        <is>
          <t>202512</t>
        </is>
      </c>
      <c r="B3912" t="inlineStr">
        <is>
          <t>Ex_Integra</t>
        </is>
      </c>
      <c r="C3912" t="inlineStr">
        <is>
          <t>F2</t>
        </is>
      </c>
      <c r="D3912" t="inlineStr">
        <is>
          <t>IN-FONDO2</t>
        </is>
      </c>
      <c r="E3912" t="inlineStr">
        <is>
          <t>5370862TRGL1</t>
        </is>
      </c>
      <c r="F3912" t="inlineStr">
        <is>
          <t>PRIVFAATRGL1</t>
        </is>
      </c>
      <c r="G3912" t="inlineStr">
        <is>
          <t>ALT</t>
        </is>
      </c>
      <c r="H3912" t="inlineStr">
        <is>
          <t>Sector</t>
        </is>
      </c>
      <c r="I3912" t="inlineStr">
        <is>
          <t>Alts</t>
        </is>
      </c>
      <c r="J3912" t="inlineStr">
        <is>
          <t>Proxies</t>
        </is>
      </c>
      <c r="K3912" t="inlineStr"/>
      <c r="L3912" t="inlineStr"/>
      <c r="M3912" t="inlineStr">
        <is>
          <t>nan</t>
        </is>
      </c>
      <c r="N3912" t="b">
        <v>0</v>
      </c>
      <c r="O3912" t="n">
        <v>111.5193358</v>
      </c>
      <c r="P3912" t="n">
        <v>0.001431414640085301</v>
      </c>
      <c r="Q3912" t="n">
        <v>19.98943691781687</v>
      </c>
      <c r="R3912" t="n">
        <v>2229.208728090936</v>
      </c>
      <c r="S3912" t="n">
        <v>0.1596304099167088</v>
      </c>
      <c r="T3912">
        <f>O3912*Q3912</f>
        <v/>
      </c>
      <c r="U3912">
        <f>O3912*P3912</f>
        <v/>
      </c>
    </row>
    <row r="3913">
      <c r="A3913" t="inlineStr">
        <is>
          <t>202512</t>
        </is>
      </c>
      <c r="B3913" t="inlineStr">
        <is>
          <t>Ex_Integra</t>
        </is>
      </c>
      <c r="C3913" t="inlineStr">
        <is>
          <t>F3</t>
        </is>
      </c>
      <c r="D3913" t="inlineStr">
        <is>
          <t>IN-FONDO3</t>
        </is>
      </c>
      <c r="E3913" t="inlineStr">
        <is>
          <t>5370862TRGL1</t>
        </is>
      </c>
      <c r="F3913" t="inlineStr">
        <is>
          <t>PRIVFAATRGL1</t>
        </is>
      </c>
      <c r="G3913" t="inlineStr">
        <is>
          <t>ALT</t>
        </is>
      </c>
      <c r="H3913" t="inlineStr">
        <is>
          <t>Sector</t>
        </is>
      </c>
      <c r="I3913" t="inlineStr">
        <is>
          <t>Alts</t>
        </is>
      </c>
      <c r="J3913" t="inlineStr">
        <is>
          <t>Proxies</t>
        </is>
      </c>
      <c r="K3913" t="inlineStr"/>
      <c r="L3913" t="inlineStr"/>
      <c r="M3913" t="inlineStr">
        <is>
          <t>nan</t>
        </is>
      </c>
      <c r="N3913" t="b">
        <v>0</v>
      </c>
      <c r="O3913" t="n">
        <v>111.5193358</v>
      </c>
      <c r="P3913" t="n">
        <v>0.00104220449144371</v>
      </c>
      <c r="Q3913" t="n">
        <v>3.704920926839719</v>
      </c>
      <c r="R3913" t="n">
        <v>413.1703209526858</v>
      </c>
      <c r="S3913" t="n">
        <v>0.1162259526535793</v>
      </c>
      <c r="T3913">
        <f>O3913*Q3913</f>
        <v/>
      </c>
      <c r="U3913">
        <f>O3913*P3913</f>
        <v/>
      </c>
    </row>
    <row r="3914">
      <c r="A3914" t="inlineStr">
        <is>
          <t>202512</t>
        </is>
      </c>
      <c r="B3914" t="inlineStr">
        <is>
          <t>Ex_Integra</t>
        </is>
      </c>
      <c r="C3914" t="inlineStr">
        <is>
          <t>F2</t>
        </is>
      </c>
      <c r="D3914" t="inlineStr">
        <is>
          <t>IN-FONDO2</t>
        </is>
      </c>
      <c r="E3914" t="inlineStr">
        <is>
          <t>5375292IPC12</t>
        </is>
      </c>
      <c r="F3914" t="inlineStr">
        <is>
          <t>PRIVFAEICP12</t>
        </is>
      </c>
      <c r="G3914" t="inlineStr">
        <is>
          <t>ALT</t>
        </is>
      </c>
      <c r="H3914" t="inlineStr">
        <is>
          <t>Sector</t>
        </is>
      </c>
      <c r="I3914" t="inlineStr">
        <is>
          <t>Alts</t>
        </is>
      </c>
      <c r="J3914" t="inlineStr">
        <is>
          <t>Proxies</t>
        </is>
      </c>
      <c r="K3914" t="inlineStr"/>
      <c r="L3914" t="inlineStr"/>
      <c r="M3914" t="inlineStr">
        <is>
          <t>nan</t>
        </is>
      </c>
      <c r="N3914" t="b">
        <v>0</v>
      </c>
      <c r="O3914" t="n">
        <v>22.26227133</v>
      </c>
      <c r="P3914" t="n">
        <v>0.004414433283163159</v>
      </c>
      <c r="Q3914" t="n">
        <v>61.6467326591285</v>
      </c>
      <c r="R3914" t="n">
        <v>1372.396289065491</v>
      </c>
      <c r="S3914" t="n">
        <v>0.09827531151796097</v>
      </c>
      <c r="T3914">
        <f>O3914*Q3914</f>
        <v/>
      </c>
      <c r="U3914">
        <f>O3914*P3914</f>
        <v/>
      </c>
    </row>
    <row r="3915">
      <c r="A3915" t="inlineStr">
        <is>
          <t>202512</t>
        </is>
      </c>
      <c r="B3915" t="inlineStr">
        <is>
          <t>Ex_Integra</t>
        </is>
      </c>
      <c r="C3915" t="inlineStr">
        <is>
          <t>F3</t>
        </is>
      </c>
      <c r="D3915" t="inlineStr">
        <is>
          <t>IN-FONDO3</t>
        </is>
      </c>
      <c r="E3915" t="inlineStr">
        <is>
          <t>5374902IPCXI</t>
        </is>
      </c>
      <c r="F3915" t="inlineStr">
        <is>
          <t>PRIVFAEIPCXI</t>
        </is>
      </c>
      <c r="G3915" t="inlineStr">
        <is>
          <t>ALT</t>
        </is>
      </c>
      <c r="H3915" t="inlineStr">
        <is>
          <t>Sector</t>
        </is>
      </c>
      <c r="I3915" t="inlineStr">
        <is>
          <t>Alts</t>
        </is>
      </c>
      <c r="J3915" t="inlineStr">
        <is>
          <t>Proxies</t>
        </is>
      </c>
      <c r="K3915" t="inlineStr"/>
      <c r="L3915" t="inlineStr"/>
      <c r="M3915" t="inlineStr">
        <is>
          <t>nan</t>
        </is>
      </c>
      <c r="N3915" t="b">
        <v>0</v>
      </c>
      <c r="O3915" t="n">
        <v>22.26227133</v>
      </c>
      <c r="P3915" t="n">
        <v>0.002029191711841667</v>
      </c>
      <c r="Q3915" t="n">
        <v>7.213550603066033</v>
      </c>
      <c r="R3915" t="n">
        <v>160.5900207781412</v>
      </c>
      <c r="S3915" t="n">
        <v>0.04517441646960636</v>
      </c>
      <c r="T3915">
        <f>O3915*Q3915</f>
        <v/>
      </c>
      <c r="U3915">
        <f>O3915*P3915</f>
        <v/>
      </c>
    </row>
    <row r="3916">
      <c r="A3916" t="inlineStr">
        <is>
          <t>202512</t>
        </is>
      </c>
      <c r="B3916" t="inlineStr">
        <is>
          <t>Ex_Integra</t>
        </is>
      </c>
      <c r="C3916" t="inlineStr">
        <is>
          <t>F2</t>
        </is>
      </c>
      <c r="D3916" t="inlineStr">
        <is>
          <t>IN-FONDO2</t>
        </is>
      </c>
      <c r="E3916" t="inlineStr">
        <is>
          <t>5374902IPCXI</t>
        </is>
      </c>
      <c r="F3916" t="inlineStr">
        <is>
          <t>PRIVFAEIPCXI</t>
        </is>
      </c>
      <c r="G3916" t="inlineStr">
        <is>
          <t>ALT</t>
        </is>
      </c>
      <c r="H3916" t="inlineStr">
        <is>
          <t>Sector</t>
        </is>
      </c>
      <c r="I3916" t="inlineStr">
        <is>
          <t>Alts</t>
        </is>
      </c>
      <c r="J3916" t="inlineStr">
        <is>
          <t>Proxies</t>
        </is>
      </c>
      <c r="K3916" t="inlineStr"/>
      <c r="L3916" t="inlineStr"/>
      <c r="M3916" t="inlineStr">
        <is>
          <t>nan</t>
        </is>
      </c>
      <c r="N3916" t="b">
        <v>0</v>
      </c>
      <c r="O3916" t="n">
        <v>22.26227133</v>
      </c>
      <c r="P3916" t="n">
        <v>0.003958116030878618</v>
      </c>
      <c r="Q3916" t="n">
        <v>55.27434783532244</v>
      </c>
      <c r="R3916" t="n">
        <v>1230.532529098746</v>
      </c>
      <c r="S3916" t="n">
        <v>0.08811665303504244</v>
      </c>
      <c r="T3916">
        <f>O3916*Q3916</f>
        <v/>
      </c>
      <c r="U3916">
        <f>O3916*P3916</f>
        <v/>
      </c>
    </row>
    <row r="3917">
      <c r="A3917" t="inlineStr">
        <is>
          <t>202512</t>
        </is>
      </c>
      <c r="B3917" t="inlineStr">
        <is>
          <t>Ex_Integra</t>
        </is>
      </c>
      <c r="C3917" t="inlineStr">
        <is>
          <t>F2</t>
        </is>
      </c>
      <c r="D3917" t="inlineStr">
        <is>
          <t>IN-FONDO2</t>
        </is>
      </c>
      <c r="E3917" t="inlineStr">
        <is>
          <t>5370904PGD09</t>
        </is>
      </c>
      <c r="F3917" t="inlineStr">
        <is>
          <t>PRIVFADPGD09</t>
        </is>
      </c>
      <c r="G3917" t="inlineStr">
        <is>
          <t>ALT</t>
        </is>
      </c>
      <c r="H3917" t="inlineStr">
        <is>
          <t>Sector</t>
        </is>
      </c>
      <c r="I3917" t="inlineStr">
        <is>
          <t>Alts</t>
        </is>
      </c>
      <c r="J3917" t="inlineStr">
        <is>
          <t>Proxies</t>
        </is>
      </c>
      <c r="K3917" t="inlineStr"/>
      <c r="L3917" t="inlineStr"/>
      <c r="M3917" t="inlineStr">
        <is>
          <t>nan</t>
        </is>
      </c>
      <c r="N3917" t="b">
        <v>0</v>
      </c>
      <c r="O3917" t="n">
        <v>33.99381014</v>
      </c>
      <c r="P3917" t="n">
        <v>1.221963545319609e-05</v>
      </c>
      <c r="Q3917" t="n">
        <v>0.1706449167208641</v>
      </c>
      <c r="R3917" t="n">
        <v>5.800870900365164</v>
      </c>
      <c r="S3917" t="n">
        <v>0.0004153919675759607</v>
      </c>
      <c r="T3917">
        <f>O3917*Q3917</f>
        <v/>
      </c>
      <c r="U3917">
        <f>O3917*P3917</f>
        <v/>
      </c>
    </row>
    <row r="3918">
      <c r="A3918" t="inlineStr">
        <is>
          <t>202512</t>
        </is>
      </c>
      <c r="B3918" t="inlineStr">
        <is>
          <t>Ex_Integra</t>
        </is>
      </c>
      <c r="C3918" t="inlineStr">
        <is>
          <t>F3</t>
        </is>
      </c>
      <c r="D3918" t="inlineStr">
        <is>
          <t>IN-FONDO3</t>
        </is>
      </c>
      <c r="E3918" t="inlineStr">
        <is>
          <t>5370904PGD09</t>
        </is>
      </c>
      <c r="F3918" t="inlineStr">
        <is>
          <t>PRIVFADPGD09</t>
        </is>
      </c>
      <c r="G3918" t="inlineStr">
        <is>
          <t>ALT</t>
        </is>
      </c>
      <c r="H3918" t="inlineStr">
        <is>
          <t>Sector</t>
        </is>
      </c>
      <c r="I3918" t="inlineStr">
        <is>
          <t>Alts</t>
        </is>
      </c>
      <c r="J3918" t="inlineStr">
        <is>
          <t>Proxies</t>
        </is>
      </c>
      <c r="K3918" t="inlineStr"/>
      <c r="L3918" t="inlineStr"/>
      <c r="M3918" t="inlineStr">
        <is>
          <t>nan</t>
        </is>
      </c>
      <c r="N3918" t="b">
        <v>0</v>
      </c>
      <c r="O3918" t="n">
        <v>33.99381014</v>
      </c>
      <c r="P3918" t="n">
        <v>2.373904454056291e-05</v>
      </c>
      <c r="Q3918" t="n">
        <v>0.08438966020927187</v>
      </c>
      <c r="R3918" t="n">
        <v>2.868726086933101</v>
      </c>
      <c r="S3918" t="n">
        <v>0.000806980573016899</v>
      </c>
      <c r="T3918">
        <f>O3918*Q3918</f>
        <v/>
      </c>
      <c r="U3918">
        <f>O3918*P3918</f>
        <v/>
      </c>
    </row>
    <row r="3919">
      <c r="A3919" t="inlineStr">
        <is>
          <t>202512</t>
        </is>
      </c>
      <c r="B3919" t="inlineStr">
        <is>
          <t>Ex_Integra</t>
        </is>
      </c>
      <c r="C3919" t="inlineStr">
        <is>
          <t>F2</t>
        </is>
      </c>
      <c r="D3919" t="inlineStr">
        <is>
          <t>IN-FONDO2</t>
        </is>
      </c>
      <c r="E3919" t="inlineStr">
        <is>
          <t>5374752PGD19</t>
        </is>
      </c>
      <c r="F3919" t="inlineStr"/>
      <c r="G3919" t="inlineStr">
        <is>
          <t>ALT</t>
        </is>
      </c>
      <c r="H3919" t="inlineStr">
        <is>
          <t>Sector</t>
        </is>
      </c>
      <c r="I3919" t="inlineStr">
        <is>
          <t>Alts</t>
        </is>
      </c>
      <c r="J3919" t="inlineStr">
        <is>
          <t>Proxies</t>
        </is>
      </c>
      <c r="K3919" t="inlineStr"/>
      <c r="L3919" t="inlineStr"/>
      <c r="M3919" t="inlineStr">
        <is>
          <t>nan</t>
        </is>
      </c>
      <c r="N3919" t="b">
        <v>0</v>
      </c>
      <c r="O3919" t="n">
        <v>33.99381014</v>
      </c>
      <c r="P3919" t="n">
        <v>0.003911344191242677</v>
      </c>
      <c r="Q3919" t="n">
        <v>54.62118786912484</v>
      </c>
      <c r="R3919" t="n">
        <v>1856.782290044301</v>
      </c>
      <c r="S3919" t="n">
        <v>0.1329614918292954</v>
      </c>
      <c r="T3919">
        <f>O3919*Q3919</f>
        <v/>
      </c>
      <c r="U3919">
        <f>O3919*P3919</f>
        <v/>
      </c>
    </row>
    <row r="3920">
      <c r="A3920" t="inlineStr">
        <is>
          <t>202512</t>
        </is>
      </c>
      <c r="B3920" t="inlineStr">
        <is>
          <t>Ex_Integra</t>
        </is>
      </c>
      <c r="C3920" t="inlineStr">
        <is>
          <t>F3</t>
        </is>
      </c>
      <c r="D3920" t="inlineStr">
        <is>
          <t>IN-FONDO3</t>
        </is>
      </c>
      <c r="E3920" t="inlineStr">
        <is>
          <t>5371082CSABF</t>
        </is>
      </c>
      <c r="F3920" t="inlineStr">
        <is>
          <t>PRIVFAECSABF</t>
        </is>
      </c>
      <c r="G3920" t="inlineStr">
        <is>
          <t>ALT</t>
        </is>
      </c>
      <c r="H3920" t="inlineStr">
        <is>
          <t>Sector</t>
        </is>
      </c>
      <c r="I3920" t="inlineStr">
        <is>
          <t>Alts</t>
        </is>
      </c>
      <c r="J3920" t="inlineStr">
        <is>
          <t>Proxies</t>
        </is>
      </c>
      <c r="K3920" t="inlineStr"/>
      <c r="L3920" t="inlineStr"/>
      <c r="M3920" t="inlineStr">
        <is>
          <t>nan</t>
        </is>
      </c>
      <c r="N3920" t="b">
        <v>0</v>
      </c>
      <c r="O3920" t="n">
        <v>33.99381014</v>
      </c>
      <c r="P3920" t="n">
        <v>1.414172339975954e-05</v>
      </c>
      <c r="Q3920" t="n">
        <v>0.05027225213045233</v>
      </c>
      <c r="R3920" t="n">
        <v>1.708945394232807</v>
      </c>
      <c r="S3920" t="n">
        <v>0.000480731060303821</v>
      </c>
      <c r="T3920">
        <f>O3920*Q3920</f>
        <v/>
      </c>
      <c r="U3920">
        <f>O3920*P3920</f>
        <v/>
      </c>
    </row>
    <row r="3921">
      <c r="A3921" t="inlineStr">
        <is>
          <t>202512</t>
        </is>
      </c>
      <c r="B3921" t="inlineStr">
        <is>
          <t>Ex_Integra</t>
        </is>
      </c>
      <c r="C3921" t="inlineStr">
        <is>
          <t>F2</t>
        </is>
      </c>
      <c r="D3921" t="inlineStr">
        <is>
          <t>IN-FONDO2</t>
        </is>
      </c>
      <c r="E3921" t="inlineStr">
        <is>
          <t>5371082CSABF</t>
        </is>
      </c>
      <c r="F3921" t="inlineStr">
        <is>
          <t>PRIVFAECSABF</t>
        </is>
      </c>
      <c r="G3921" t="inlineStr">
        <is>
          <t>ALT</t>
        </is>
      </c>
      <c r="H3921" t="inlineStr">
        <is>
          <t>Sector</t>
        </is>
      </c>
      <c r="I3921" t="inlineStr">
        <is>
          <t>Alts</t>
        </is>
      </c>
      <c r="J3921" t="inlineStr">
        <is>
          <t>Proxies</t>
        </is>
      </c>
      <c r="K3921" t="inlineStr"/>
      <c r="L3921" t="inlineStr"/>
      <c r="M3921" t="inlineStr">
        <is>
          <t>nan</t>
        </is>
      </c>
      <c r="N3921" t="b">
        <v>0</v>
      </c>
      <c r="O3921" t="n">
        <v>33.99381014</v>
      </c>
      <c r="P3921" t="n">
        <v>6.822135795448146e-06</v>
      </c>
      <c r="Q3921" t="n">
        <v>0.09526984656225435</v>
      </c>
      <c r="R3921" t="n">
        <v>3.238585076104206</v>
      </c>
      <c r="S3921" t="n">
        <v>0.0002319103889797622</v>
      </c>
      <c r="T3921">
        <f>O3921*Q3921</f>
        <v/>
      </c>
      <c r="U3921">
        <f>O3921*P3921</f>
        <v/>
      </c>
    </row>
    <row r="3922">
      <c r="A3922" t="inlineStr">
        <is>
          <t>202512</t>
        </is>
      </c>
      <c r="B3922" t="inlineStr">
        <is>
          <t>Ex_Integra</t>
        </is>
      </c>
      <c r="C3922" t="inlineStr">
        <is>
          <t>F2</t>
        </is>
      </c>
      <c r="D3922" t="inlineStr">
        <is>
          <t>IN-FONDO2</t>
        </is>
      </c>
      <c r="E3922" t="inlineStr">
        <is>
          <t>5371484A8AFE</t>
        </is>
      </c>
      <c r="F3922" t="inlineStr">
        <is>
          <t>PRIVFAEA8AFE</t>
        </is>
      </c>
      <c r="G3922" t="inlineStr">
        <is>
          <t>ALT</t>
        </is>
      </c>
      <c r="H3922" t="inlineStr">
        <is>
          <t>Sector</t>
        </is>
      </c>
      <c r="I3922" t="inlineStr">
        <is>
          <t>Alts</t>
        </is>
      </c>
      <c r="J3922" t="inlineStr">
        <is>
          <t>Proxies</t>
        </is>
      </c>
      <c r="K3922" t="inlineStr"/>
      <c r="L3922" t="inlineStr"/>
      <c r="M3922" t="inlineStr">
        <is>
          <t>nan</t>
        </is>
      </c>
      <c r="N3922" t="b">
        <v>0</v>
      </c>
      <c r="O3922" t="n">
        <v>33.99381014</v>
      </c>
      <c r="P3922" t="n">
        <v>6.204767234114723e-05</v>
      </c>
      <c r="Q3922" t="n">
        <v>0.8664841042053484</v>
      </c>
      <c r="R3922" t="n">
        <v>29.45509612768459</v>
      </c>
      <c r="S3922" t="n">
        <v>0.002109236793193888</v>
      </c>
      <c r="T3922">
        <f>O3922*Q3922</f>
        <v/>
      </c>
      <c r="U3922">
        <f>O3922*P3922</f>
        <v/>
      </c>
    </row>
    <row r="3923">
      <c r="A3923" t="inlineStr">
        <is>
          <t>202512</t>
        </is>
      </c>
      <c r="B3923" t="inlineStr">
        <is>
          <t>Ex_Integra</t>
        </is>
      </c>
      <c r="C3923" t="inlineStr">
        <is>
          <t>F3</t>
        </is>
      </c>
      <c r="D3923" t="inlineStr">
        <is>
          <t>IN-FONDO3</t>
        </is>
      </c>
      <c r="E3923" t="inlineStr">
        <is>
          <t>5371484A8AFE</t>
        </is>
      </c>
      <c r="F3923" t="inlineStr">
        <is>
          <t>PRIVFAEA8AFE</t>
        </is>
      </c>
      <c r="G3923" t="inlineStr">
        <is>
          <t>ALT</t>
        </is>
      </c>
      <c r="H3923" t="inlineStr">
        <is>
          <t>Sector</t>
        </is>
      </c>
      <c r="I3923" t="inlineStr">
        <is>
          <t>Alts</t>
        </is>
      </c>
      <c r="J3923" t="inlineStr">
        <is>
          <t>Proxies</t>
        </is>
      </c>
      <c r="K3923" t="inlineStr"/>
      <c r="L3923" t="inlineStr"/>
      <c r="M3923" t="inlineStr">
        <is>
          <t>nan</t>
        </is>
      </c>
      <c r="N3923" t="b">
        <v>0</v>
      </c>
      <c r="O3923" t="n">
        <v>33.99381014</v>
      </c>
      <c r="P3923" t="n">
        <v>7.157048165752866e-05</v>
      </c>
      <c r="Q3923" t="n">
        <v>0.2544250935530513</v>
      </c>
      <c r="R3923" t="n">
        <v>8.648878325094163</v>
      </c>
      <c r="S3923" t="n">
        <v>0.002432953365094382</v>
      </c>
      <c r="T3923">
        <f>O3923*Q3923</f>
        <v/>
      </c>
      <c r="U3923">
        <f>O3923*P3923</f>
        <v/>
      </c>
    </row>
    <row r="3924">
      <c r="A3924" t="inlineStr">
        <is>
          <t>202512</t>
        </is>
      </c>
      <c r="B3924" t="inlineStr">
        <is>
          <t>Ex_Integra</t>
        </is>
      </c>
      <c r="C3924" t="inlineStr">
        <is>
          <t>F2</t>
        </is>
      </c>
      <c r="D3924" t="inlineStr">
        <is>
          <t>IN-FONDO2</t>
        </is>
      </c>
      <c r="E3924" t="inlineStr">
        <is>
          <t>5374782A10FE</t>
        </is>
      </c>
      <c r="F3924" t="inlineStr">
        <is>
          <t>PRIVFAEA10FE</t>
        </is>
      </c>
      <c r="G3924" t="inlineStr">
        <is>
          <t>ALT</t>
        </is>
      </c>
      <c r="H3924" t="inlineStr">
        <is>
          <t>Sector</t>
        </is>
      </c>
      <c r="I3924" t="inlineStr">
        <is>
          <t>Alts</t>
        </is>
      </c>
      <c r="J3924" t="inlineStr">
        <is>
          <t>Proxies</t>
        </is>
      </c>
      <c r="K3924" t="inlineStr"/>
      <c r="L3924" t="inlineStr"/>
      <c r="M3924" t="inlineStr">
        <is>
          <t>nan</t>
        </is>
      </c>
      <c r="N3924" t="b">
        <v>0</v>
      </c>
      <c r="O3924" t="n">
        <v>33.99381014</v>
      </c>
      <c r="P3924" t="n">
        <v>0.00200517964800049</v>
      </c>
      <c r="Q3924" t="n">
        <v>28.00195761600387</v>
      </c>
      <c r="R3924" t="n">
        <v>951.8932307467625</v>
      </c>
      <c r="S3924" t="n">
        <v>0.06816369625072068</v>
      </c>
      <c r="T3924">
        <f>O3924*Q3924</f>
        <v/>
      </c>
      <c r="U3924">
        <f>O3924*P3924</f>
        <v/>
      </c>
    </row>
    <row r="3925">
      <c r="A3925" t="inlineStr">
        <is>
          <t>202512</t>
        </is>
      </c>
      <c r="B3925" t="inlineStr">
        <is>
          <t>Ex_Integra</t>
        </is>
      </c>
      <c r="C3925" t="inlineStr">
        <is>
          <t>F3</t>
        </is>
      </c>
      <c r="D3925" t="inlineStr">
        <is>
          <t>IN-FONDO3</t>
        </is>
      </c>
      <c r="E3925" t="inlineStr">
        <is>
          <t>5374782A10FE</t>
        </is>
      </c>
      <c r="F3925" t="inlineStr">
        <is>
          <t>PRIVFAEA10FE</t>
        </is>
      </c>
      <c r="G3925" t="inlineStr">
        <is>
          <t>ALT</t>
        </is>
      </c>
      <c r="H3925" t="inlineStr">
        <is>
          <t>Sector</t>
        </is>
      </c>
      <c r="I3925" t="inlineStr">
        <is>
          <t>Alts</t>
        </is>
      </c>
      <c r="J3925" t="inlineStr">
        <is>
          <t>Proxies</t>
        </is>
      </c>
      <c r="K3925" t="inlineStr"/>
      <c r="L3925" t="inlineStr"/>
      <c r="M3925" t="inlineStr">
        <is>
          <t>nan</t>
        </is>
      </c>
      <c r="N3925" t="b">
        <v>0</v>
      </c>
      <c r="O3925" t="n">
        <v>33.99381014</v>
      </c>
      <c r="P3925" t="n">
        <v>0.008351766943620513</v>
      </c>
      <c r="Q3925" t="n">
        <v>29.68960158926647</v>
      </c>
      <c r="R3925" t="n">
        <v>1009.262679557767</v>
      </c>
      <c r="S3925" t="n">
        <v>0.2839083798149638</v>
      </c>
      <c r="T3925">
        <f>O3925*Q3925</f>
        <v/>
      </c>
      <c r="U3925">
        <f>O3925*P3925</f>
        <v/>
      </c>
    </row>
    <row r="3926">
      <c r="A3926" t="inlineStr">
        <is>
          <t>202512</t>
        </is>
      </c>
      <c r="B3926" t="inlineStr">
        <is>
          <t>Ex_Integra</t>
        </is>
      </c>
      <c r="C3926" t="inlineStr">
        <is>
          <t>F3</t>
        </is>
      </c>
      <c r="D3926" t="inlineStr">
        <is>
          <t>IN-FONDO3</t>
        </is>
      </c>
      <c r="E3926" t="inlineStr">
        <is>
          <t>5372282ACTG4</t>
        </is>
      </c>
      <c r="F3926" t="inlineStr">
        <is>
          <t xml:space="preserve"> </t>
        </is>
      </c>
      <c r="G3926" t="inlineStr">
        <is>
          <t>ALT</t>
        </is>
      </c>
      <c r="H3926" t="inlineStr">
        <is>
          <t>Sector</t>
        </is>
      </c>
      <c r="I3926" t="inlineStr">
        <is>
          <t>Alts</t>
        </is>
      </c>
      <c r="J3926" t="inlineStr">
        <is>
          <t>Proxies</t>
        </is>
      </c>
      <c r="K3926" t="inlineStr"/>
      <c r="L3926" t="inlineStr"/>
      <c r="M3926" t="inlineStr">
        <is>
          <t>nan</t>
        </is>
      </c>
      <c r="N3926" t="b">
        <v>0</v>
      </c>
      <c r="O3926" t="n">
        <v>138.32673435</v>
      </c>
      <c r="P3926" t="n">
        <v>0.001035406659716547</v>
      </c>
      <c r="Q3926" t="n">
        <v>3.680755391928032</v>
      </c>
      <c r="R3926" t="n">
        <v>509.1468733065591</v>
      </c>
      <c r="S3926" t="n">
        <v>0.1432244219628317</v>
      </c>
      <c r="T3926">
        <f>O3926*Q3926</f>
        <v/>
      </c>
      <c r="U3926">
        <f>O3926*P3926</f>
        <v/>
      </c>
    </row>
    <row r="3927">
      <c r="A3927" t="inlineStr">
        <is>
          <t>202512</t>
        </is>
      </c>
      <c r="B3927" t="inlineStr">
        <is>
          <t>Ex_Integra</t>
        </is>
      </c>
      <c r="C3927" t="inlineStr">
        <is>
          <t>F2</t>
        </is>
      </c>
      <c r="D3927" t="inlineStr">
        <is>
          <t>IN-FONDO2</t>
        </is>
      </c>
      <c r="E3927" t="inlineStr">
        <is>
          <t>5372282ACTG4</t>
        </is>
      </c>
      <c r="F3927" t="inlineStr">
        <is>
          <t xml:space="preserve"> </t>
        </is>
      </c>
      <c r="G3927" t="inlineStr">
        <is>
          <t>ALT</t>
        </is>
      </c>
      <c r="H3927" t="inlineStr">
        <is>
          <t>Sector</t>
        </is>
      </c>
      <c r="I3927" t="inlineStr">
        <is>
          <t>Alts</t>
        </is>
      </c>
      <c r="J3927" t="inlineStr">
        <is>
          <t>Proxies</t>
        </is>
      </c>
      <c r="K3927" t="inlineStr"/>
      <c r="L3927" t="inlineStr"/>
      <c r="M3927" t="inlineStr">
        <is>
          <t>nan</t>
        </is>
      </c>
      <c r="N3927" t="b">
        <v>0</v>
      </c>
      <c r="O3927" t="n">
        <v>138.32673435</v>
      </c>
      <c r="P3927" t="n">
        <v>0.0008974077484404177</v>
      </c>
      <c r="Q3927" t="n">
        <v>12.53213085478908</v>
      </c>
      <c r="R3927" t="n">
        <v>1733.528735589847</v>
      </c>
      <c r="S3927" t="n">
        <v>0.1241354832221493</v>
      </c>
      <c r="T3927">
        <f>O3927*Q3927</f>
        <v/>
      </c>
      <c r="U3927">
        <f>O3927*P3927</f>
        <v/>
      </c>
    </row>
    <row r="3928">
      <c r="A3928" t="inlineStr">
        <is>
          <t>202512</t>
        </is>
      </c>
      <c r="B3928" t="inlineStr">
        <is>
          <t>Ex_Integra</t>
        </is>
      </c>
      <c r="C3928" t="inlineStr">
        <is>
          <t>F3</t>
        </is>
      </c>
      <c r="D3928" t="inlineStr">
        <is>
          <t>IN-FONDO3</t>
        </is>
      </c>
      <c r="E3928" t="inlineStr">
        <is>
          <t>5372462PGD12</t>
        </is>
      </c>
      <c r="F3928" t="inlineStr">
        <is>
          <t>PRIVFAEPGD12</t>
        </is>
      </c>
      <c r="G3928" t="inlineStr">
        <is>
          <t>ALT</t>
        </is>
      </c>
      <c r="H3928" t="inlineStr">
        <is>
          <t>Sector</t>
        </is>
      </c>
      <c r="I3928" t="inlineStr">
        <is>
          <t>Alts</t>
        </is>
      </c>
      <c r="J3928" t="inlineStr">
        <is>
          <t>Proxies</t>
        </is>
      </c>
      <c r="K3928" t="inlineStr"/>
      <c r="L3928" t="inlineStr"/>
      <c r="M3928" t="inlineStr">
        <is>
          <t>nan</t>
        </is>
      </c>
      <c r="N3928" t="b">
        <v>0</v>
      </c>
      <c r="O3928" t="n">
        <v>33.99381014</v>
      </c>
      <c r="P3928" t="n">
        <v>0.0005522419584480358</v>
      </c>
      <c r="Q3928" t="n">
        <v>1.963158675030124</v>
      </c>
      <c r="R3928" t="n">
        <v>66.73524327366799</v>
      </c>
      <c r="S3928" t="n">
        <v>0.0187728082868243</v>
      </c>
      <c r="T3928">
        <f>O3928*Q3928</f>
        <v/>
      </c>
      <c r="U3928">
        <f>O3928*P3928</f>
        <v/>
      </c>
    </row>
    <row r="3929">
      <c r="A3929" t="inlineStr">
        <is>
          <t>202512</t>
        </is>
      </c>
      <c r="B3929" t="inlineStr">
        <is>
          <t>Ex_Integra</t>
        </is>
      </c>
      <c r="C3929" t="inlineStr">
        <is>
          <t>F2</t>
        </is>
      </c>
      <c r="D3929" t="inlineStr">
        <is>
          <t>IN-FONDO2</t>
        </is>
      </c>
      <c r="E3929" t="inlineStr">
        <is>
          <t>5372462PGD12</t>
        </is>
      </c>
      <c r="F3929" t="inlineStr">
        <is>
          <t>PRIVFAEPGD12</t>
        </is>
      </c>
      <c r="G3929" t="inlineStr">
        <is>
          <t>ALT</t>
        </is>
      </c>
      <c r="H3929" t="inlineStr">
        <is>
          <t>Sector</t>
        </is>
      </c>
      <c r="I3929" t="inlineStr">
        <is>
          <t>Alts</t>
        </is>
      </c>
      <c r="J3929" t="inlineStr">
        <is>
          <t>Proxies</t>
        </is>
      </c>
      <c r="K3929" t="inlineStr"/>
      <c r="L3929" t="inlineStr"/>
      <c r="M3929" t="inlineStr">
        <is>
          <t>nan</t>
        </is>
      </c>
      <c r="N3929" t="b">
        <v>0</v>
      </c>
      <c r="O3929" t="n">
        <v>33.99381014</v>
      </c>
      <c r="P3929" t="n">
        <v>0.0003590728072127705</v>
      </c>
      <c r="Q3929" t="n">
        <v>5.014384391272792</v>
      </c>
      <c r="R3929" t="n">
        <v>170.4580309659067</v>
      </c>
      <c r="S3929" t="n">
        <v>0.01220625283482774</v>
      </c>
      <c r="T3929">
        <f>O3929*Q3929</f>
        <v/>
      </c>
      <c r="U3929">
        <f>O3929*P3929</f>
        <v/>
      </c>
    </row>
    <row r="3930">
      <c r="A3930" t="inlineStr">
        <is>
          <t>202512</t>
        </is>
      </c>
      <c r="B3930" t="inlineStr">
        <is>
          <t>Ex_Integra</t>
        </is>
      </c>
      <c r="C3930" t="inlineStr">
        <is>
          <t>F3</t>
        </is>
      </c>
      <c r="D3930" t="inlineStr">
        <is>
          <t>IN-FONDO3</t>
        </is>
      </c>
      <c r="E3930" t="inlineStr">
        <is>
          <t>5374414P7SLP</t>
        </is>
      </c>
      <c r="F3930" t="inlineStr">
        <is>
          <t>PRIVFAEP7SLP</t>
        </is>
      </c>
      <c r="G3930" t="inlineStr">
        <is>
          <t>ALT</t>
        </is>
      </c>
      <c r="H3930" t="inlineStr">
        <is>
          <t>Sector</t>
        </is>
      </c>
      <c r="I3930" t="inlineStr">
        <is>
          <t>Alts</t>
        </is>
      </c>
      <c r="J3930" t="inlineStr">
        <is>
          <t>Proxies</t>
        </is>
      </c>
      <c r="K3930" t="inlineStr"/>
      <c r="L3930" t="inlineStr"/>
      <c r="M3930" t="inlineStr">
        <is>
          <t>nan</t>
        </is>
      </c>
      <c r="N3930" t="b">
        <v>0</v>
      </c>
      <c r="O3930" t="n">
        <v>33.99381014</v>
      </c>
      <c r="P3930" t="n">
        <v>0.000998593560211973</v>
      </c>
      <c r="Q3930" t="n">
        <v>3.549888922001964</v>
      </c>
      <c r="R3930" t="n">
        <v>120.674250032624</v>
      </c>
      <c r="S3930" t="n">
        <v>0.03394599989287247</v>
      </c>
      <c r="T3930">
        <f>O3930*Q3930</f>
        <v/>
      </c>
      <c r="U3930">
        <f>O3930*P3930</f>
        <v/>
      </c>
    </row>
    <row r="3931">
      <c r="A3931" t="inlineStr">
        <is>
          <t>202512</t>
        </is>
      </c>
      <c r="B3931" t="inlineStr">
        <is>
          <t>Ex_Integra</t>
        </is>
      </c>
      <c r="C3931" t="inlineStr">
        <is>
          <t>F2</t>
        </is>
      </c>
      <c r="D3931" t="inlineStr">
        <is>
          <t>IN-FONDO2</t>
        </is>
      </c>
      <c r="E3931" t="inlineStr">
        <is>
          <t>5374414P7SLP</t>
        </is>
      </c>
      <c r="F3931" t="inlineStr">
        <is>
          <t>PRIVFAEP7SLP</t>
        </is>
      </c>
      <c r="G3931" t="inlineStr">
        <is>
          <t>ALT</t>
        </is>
      </c>
      <c r="H3931" t="inlineStr">
        <is>
          <t>Sector</t>
        </is>
      </c>
      <c r="I3931" t="inlineStr">
        <is>
          <t>Alts</t>
        </is>
      </c>
      <c r="J3931" t="inlineStr">
        <is>
          <t>Proxies</t>
        </is>
      </c>
      <c r="K3931" t="inlineStr"/>
      <c r="L3931" t="inlineStr"/>
      <c r="M3931" t="inlineStr">
        <is>
          <t>nan</t>
        </is>
      </c>
      <c r="N3931" t="b">
        <v>0</v>
      </c>
      <c r="O3931" t="n">
        <v>33.99381014</v>
      </c>
      <c r="P3931" t="n">
        <v>0.001341876115205312</v>
      </c>
      <c r="Q3931" t="n">
        <v>18.73904821514421</v>
      </c>
      <c r="R3931" t="n">
        <v>637.0116472299183</v>
      </c>
      <c r="S3931" t="n">
        <v>0.04561548189169016</v>
      </c>
      <c r="T3931">
        <f>O3931*Q3931</f>
        <v/>
      </c>
      <c r="U3931">
        <f>O3931*P3931</f>
        <v/>
      </c>
    </row>
    <row r="3932">
      <c r="A3932" t="inlineStr">
        <is>
          <t>202512</t>
        </is>
      </c>
      <c r="B3932" t="inlineStr">
        <is>
          <t>Ex_Integra</t>
        </is>
      </c>
      <c r="C3932" t="inlineStr">
        <is>
          <t>F2</t>
        </is>
      </c>
      <c r="D3932" t="inlineStr">
        <is>
          <t>IN-FONDO2</t>
        </is>
      </c>
      <c r="E3932" t="inlineStr">
        <is>
          <t>5374404P7SCS</t>
        </is>
      </c>
      <c r="F3932" t="inlineStr">
        <is>
          <t>PRIVFAEP7SCS</t>
        </is>
      </c>
      <c r="G3932" t="inlineStr">
        <is>
          <t>ALT</t>
        </is>
      </c>
      <c r="H3932" t="inlineStr">
        <is>
          <t>Sector</t>
        </is>
      </c>
      <c r="I3932" t="inlineStr">
        <is>
          <t>Alts</t>
        </is>
      </c>
      <c r="J3932" t="inlineStr">
        <is>
          <t>Proxies</t>
        </is>
      </c>
      <c r="K3932" t="inlineStr"/>
      <c r="L3932" t="inlineStr"/>
      <c r="M3932" t="inlineStr">
        <is>
          <t>nan</t>
        </is>
      </c>
      <c r="N3932" t="b">
        <v>0</v>
      </c>
      <c r="O3932" t="n">
        <v>33.99381014</v>
      </c>
      <c r="P3932" t="n">
        <v>0.002563174403879492</v>
      </c>
      <c r="Q3932" t="n">
        <v>35.79424970297822</v>
      </c>
      <c r="R3932" t="n">
        <v>1216.782928506793</v>
      </c>
      <c r="S3932" t="n">
        <v>0.08713206404118712</v>
      </c>
      <c r="T3932">
        <f>O3932*Q3932</f>
        <v/>
      </c>
      <c r="U3932">
        <f>O3932*P3932</f>
        <v/>
      </c>
    </row>
    <row r="3933">
      <c r="A3933" t="inlineStr">
        <is>
          <t>202512</t>
        </is>
      </c>
      <c r="B3933" t="inlineStr">
        <is>
          <t>Ex_Integra</t>
        </is>
      </c>
      <c r="C3933" t="inlineStr">
        <is>
          <t>F3</t>
        </is>
      </c>
      <c r="D3933" t="inlineStr">
        <is>
          <t>IN-FONDO3</t>
        </is>
      </c>
      <c r="E3933" t="inlineStr">
        <is>
          <t>5374404P7SCS</t>
        </is>
      </c>
      <c r="F3933" t="inlineStr">
        <is>
          <t>PRIVFAEP7SCS</t>
        </is>
      </c>
      <c r="G3933" t="inlineStr">
        <is>
          <t>ALT</t>
        </is>
      </c>
      <c r="H3933" t="inlineStr">
        <is>
          <t>Sector</t>
        </is>
      </c>
      <c r="I3933" t="inlineStr">
        <is>
          <t>Alts</t>
        </is>
      </c>
      <c r="J3933" t="inlineStr">
        <is>
          <t>Proxies</t>
        </is>
      </c>
      <c r="K3933" t="inlineStr"/>
      <c r="L3933" t="inlineStr"/>
      <c r="M3933" t="inlineStr">
        <is>
          <t>nan</t>
        </is>
      </c>
      <c r="N3933" t="b">
        <v>0</v>
      </c>
      <c r="O3933" t="n">
        <v>33.99381014</v>
      </c>
      <c r="P3933" t="n">
        <v>0.00190745595774021</v>
      </c>
      <c r="Q3933" t="n">
        <v>6.780793551433753</v>
      </c>
      <c r="R3933" t="n">
        <v>230.5050085859753</v>
      </c>
      <c r="S3933" t="n">
        <v>0.06484169567783257</v>
      </c>
      <c r="T3933">
        <f>O3933*Q3933</f>
        <v/>
      </c>
      <c r="U3933">
        <f>O3933*P3933</f>
        <v/>
      </c>
    </row>
    <row r="3934">
      <c r="A3934" t="inlineStr">
        <is>
          <t>202512</t>
        </is>
      </c>
      <c r="B3934" t="inlineStr">
        <is>
          <t>Ex_Integra</t>
        </is>
      </c>
      <c r="C3934" t="inlineStr">
        <is>
          <t>F2</t>
        </is>
      </c>
      <c r="D3934" t="inlineStr">
        <is>
          <t>IN-FONDO2</t>
        </is>
      </c>
      <c r="E3934" t="inlineStr">
        <is>
          <t>5374062AIXFE</t>
        </is>
      </c>
      <c r="F3934" t="inlineStr">
        <is>
          <t>PRIVFAEAIXFE</t>
        </is>
      </c>
      <c r="G3934" t="inlineStr">
        <is>
          <t>ALT</t>
        </is>
      </c>
      <c r="H3934" t="inlineStr">
        <is>
          <t>Sector</t>
        </is>
      </c>
      <c r="I3934" t="inlineStr">
        <is>
          <t>Alts</t>
        </is>
      </c>
      <c r="J3934" t="inlineStr">
        <is>
          <t>Proxies</t>
        </is>
      </c>
      <c r="K3934" t="inlineStr"/>
      <c r="L3934" t="inlineStr"/>
      <c r="M3934" t="inlineStr">
        <is>
          <t>nan</t>
        </is>
      </c>
      <c r="N3934" t="b">
        <v>0</v>
      </c>
      <c r="O3934" t="n">
        <v>33.99381014</v>
      </c>
      <c r="P3934" t="n">
        <v>0.0005281649839247599</v>
      </c>
      <c r="Q3934" t="n">
        <v>7.375724917648316</v>
      </c>
      <c r="R3934" t="n">
        <v>250.728992495404</v>
      </c>
      <c r="S3934" t="n">
        <v>0.01795434018613444</v>
      </c>
      <c r="T3934">
        <f>O3934*Q3934</f>
        <v/>
      </c>
      <c r="U3934">
        <f>O3934*P3934</f>
        <v/>
      </c>
    </row>
    <row r="3935">
      <c r="A3935" t="inlineStr">
        <is>
          <t>202512</t>
        </is>
      </c>
      <c r="B3935" t="inlineStr">
        <is>
          <t>Ex_Integra</t>
        </is>
      </c>
      <c r="C3935" t="inlineStr">
        <is>
          <t>F3</t>
        </is>
      </c>
      <c r="D3935" t="inlineStr">
        <is>
          <t>IN-FONDO3</t>
        </is>
      </c>
      <c r="E3935" t="inlineStr">
        <is>
          <t>5373704BPEVD</t>
        </is>
      </c>
      <c r="F3935" t="inlineStr"/>
      <c r="G3935" t="inlineStr">
        <is>
          <t>ALT</t>
        </is>
      </c>
      <c r="H3935" t="inlineStr">
        <is>
          <t>Sector</t>
        </is>
      </c>
      <c r="I3935" t="inlineStr">
        <is>
          <t>Alts</t>
        </is>
      </c>
      <c r="J3935" t="inlineStr">
        <is>
          <t>Proxies</t>
        </is>
      </c>
      <c r="K3935" t="inlineStr"/>
      <c r="L3935" t="inlineStr"/>
      <c r="M3935" t="inlineStr">
        <is>
          <t>nan</t>
        </is>
      </c>
      <c r="N3935" t="b">
        <v>0</v>
      </c>
      <c r="O3935" t="n">
        <v>33.99381014</v>
      </c>
      <c r="P3935" t="n">
        <v>0.004425936709342776</v>
      </c>
      <c r="Q3935" t="n">
        <v>15.73371221284726</v>
      </c>
      <c r="R3935" t="n">
        <v>534.8488257609291</v>
      </c>
      <c r="S3935" t="n">
        <v>0.1504544521890547</v>
      </c>
      <c r="T3935">
        <f>O3935*Q3935</f>
        <v/>
      </c>
      <c r="U3935">
        <f>O3935*P3935</f>
        <v/>
      </c>
    </row>
    <row r="3936">
      <c r="A3936" t="inlineStr">
        <is>
          <t>202512</t>
        </is>
      </c>
      <c r="B3936" t="inlineStr">
        <is>
          <t>Ex_Integra</t>
        </is>
      </c>
      <c r="C3936" t="inlineStr">
        <is>
          <t>F2</t>
        </is>
      </c>
      <c r="D3936" t="inlineStr">
        <is>
          <t>IN-FONDO2</t>
        </is>
      </c>
      <c r="E3936" t="inlineStr">
        <is>
          <t>5373704BPEVD</t>
        </is>
      </c>
      <c r="F3936" t="inlineStr"/>
      <c r="G3936" t="inlineStr">
        <is>
          <t>ALT</t>
        </is>
      </c>
      <c r="H3936" t="inlineStr">
        <is>
          <t>Sector</t>
        </is>
      </c>
      <c r="I3936" t="inlineStr">
        <is>
          <t>Alts</t>
        </is>
      </c>
      <c r="J3936" t="inlineStr">
        <is>
          <t>Proxies</t>
        </is>
      </c>
      <c r="K3936" t="inlineStr"/>
      <c r="L3936" t="inlineStr"/>
      <c r="M3936" t="inlineStr">
        <is>
          <t>nan</t>
        </is>
      </c>
      <c r="N3936" t="b">
        <v>0</v>
      </c>
      <c r="O3936" t="n">
        <v>33.99381014</v>
      </c>
      <c r="P3936" t="n">
        <v>0.0009592618202764125</v>
      </c>
      <c r="Q3936" t="n">
        <v>13.3959113642591</v>
      </c>
      <c r="R3936" t="n">
        <v>455.3780675688923</v>
      </c>
      <c r="S3936" t="n">
        <v>0.03260896419302717</v>
      </c>
      <c r="T3936">
        <f>O3936*Q3936</f>
        <v/>
      </c>
      <c r="U3936">
        <f>O3936*P3936</f>
        <v/>
      </c>
    </row>
    <row r="3937">
      <c r="A3937" t="inlineStr">
        <is>
          <t>202512</t>
        </is>
      </c>
      <c r="B3937" t="inlineStr">
        <is>
          <t>Ex_Integra</t>
        </is>
      </c>
      <c r="C3937" t="inlineStr">
        <is>
          <t>F2</t>
        </is>
      </c>
      <c r="D3937" t="inlineStr">
        <is>
          <t>IN-FONDO2</t>
        </is>
      </c>
      <c r="E3937" t="inlineStr">
        <is>
          <t>5373704BPE6C</t>
        </is>
      </c>
      <c r="F3937" t="inlineStr"/>
      <c r="G3937" t="inlineStr">
        <is>
          <t>ALT</t>
        </is>
      </c>
      <c r="H3937" t="inlineStr">
        <is>
          <t>Sector</t>
        </is>
      </c>
      <c r="I3937" t="inlineStr">
        <is>
          <t>Alts</t>
        </is>
      </c>
      <c r="J3937" t="inlineStr">
        <is>
          <t>Proxies</t>
        </is>
      </c>
      <c r="K3937" t="inlineStr"/>
      <c r="L3937" t="inlineStr"/>
      <c r="M3937" t="inlineStr">
        <is>
          <t>nan</t>
        </is>
      </c>
      <c r="N3937" t="b">
        <v>0</v>
      </c>
      <c r="O3937" t="n">
        <v>33.99381014</v>
      </c>
      <c r="P3937" t="n">
        <v>0.002655326786522352</v>
      </c>
      <c r="Q3937" t="n">
        <v>37.08114043895407</v>
      </c>
      <c r="R3937" t="n">
        <v>1260.529247856481</v>
      </c>
      <c r="S3937" t="n">
        <v>0.09026467464069715</v>
      </c>
      <c r="T3937">
        <f>O3937*Q3937</f>
        <v/>
      </c>
      <c r="U3937">
        <f>O3937*P3937</f>
        <v/>
      </c>
    </row>
    <row r="3938">
      <c r="A3938" t="inlineStr">
        <is>
          <t>202512</t>
        </is>
      </c>
      <c r="B3938" t="inlineStr">
        <is>
          <t>Ex_Integra</t>
        </is>
      </c>
      <c r="C3938" t="inlineStr">
        <is>
          <t>F2</t>
        </is>
      </c>
      <c r="D3938" t="inlineStr">
        <is>
          <t>IN-FONDO2</t>
        </is>
      </c>
      <c r="E3938" t="inlineStr">
        <is>
          <t>5374954ABF7A</t>
        </is>
      </c>
      <c r="F3938" t="inlineStr">
        <is>
          <t>PRIVFAEABF7A</t>
        </is>
      </c>
      <c r="G3938" t="inlineStr">
        <is>
          <t>ALT</t>
        </is>
      </c>
      <c r="H3938" t="inlineStr">
        <is>
          <t>Sector</t>
        </is>
      </c>
      <c r="I3938" t="inlineStr">
        <is>
          <t>Alts</t>
        </is>
      </c>
      <c r="J3938" t="inlineStr">
        <is>
          <t>Proxies</t>
        </is>
      </c>
      <c r="K3938" t="inlineStr"/>
      <c r="L3938" t="inlineStr"/>
      <c r="M3938" t="inlineStr">
        <is>
          <t>nan</t>
        </is>
      </c>
      <c r="N3938" t="b">
        <v>0</v>
      </c>
      <c r="O3938" t="n">
        <v>33.99381014</v>
      </c>
      <c r="P3938" t="n">
        <v>0.001697951855898061</v>
      </c>
      <c r="Q3938" t="n">
        <v>23.71157913470953</v>
      </c>
      <c r="R3938" t="n">
        <v>806.0469192249014</v>
      </c>
      <c r="S3938" t="n">
        <v>0.05771985301625934</v>
      </c>
      <c r="T3938">
        <f>O3938*Q3938</f>
        <v/>
      </c>
      <c r="U3938">
        <f>O3938*P3938</f>
        <v/>
      </c>
    </row>
    <row r="3939">
      <c r="A3939" t="inlineStr">
        <is>
          <t>202512</t>
        </is>
      </c>
      <c r="B3939" t="inlineStr">
        <is>
          <t>Ex_Integra</t>
        </is>
      </c>
      <c r="C3939" t="inlineStr">
        <is>
          <t>F2</t>
        </is>
      </c>
      <c r="D3939" t="inlineStr">
        <is>
          <t>IN-FONDO2</t>
        </is>
      </c>
      <c r="E3939" t="inlineStr">
        <is>
          <t>5374964IK9SC</t>
        </is>
      </c>
      <c r="F3939" t="inlineStr">
        <is>
          <t>PRIVFAEIK9SC</t>
        </is>
      </c>
      <c r="G3939" t="inlineStr">
        <is>
          <t>ALT</t>
        </is>
      </c>
      <c r="H3939" t="inlineStr">
        <is>
          <t>Sector</t>
        </is>
      </c>
      <c r="I3939" t="inlineStr">
        <is>
          <t>Alts</t>
        </is>
      </c>
      <c r="J3939" t="inlineStr">
        <is>
          <t>Proxies</t>
        </is>
      </c>
      <c r="K3939" t="inlineStr"/>
      <c r="L3939" t="inlineStr"/>
      <c r="M3939" t="inlineStr">
        <is>
          <t>nan</t>
        </is>
      </c>
      <c r="N3939" t="b">
        <v>0</v>
      </c>
      <c r="O3939" t="n">
        <v>33.99381014</v>
      </c>
      <c r="P3939" t="n">
        <v>0.001563588363675795</v>
      </c>
      <c r="Q3939" t="n">
        <v>21.83521817219031</v>
      </c>
      <c r="R3939" t="n">
        <v>742.2622609109152</v>
      </c>
      <c r="S3939" t="n">
        <v>0.05315232597190825</v>
      </c>
      <c r="T3939">
        <f>O3939*Q3939</f>
        <v/>
      </c>
      <c r="U3939">
        <f>O3939*P3939</f>
        <v/>
      </c>
    </row>
    <row r="3940">
      <c r="A3940" t="inlineStr">
        <is>
          <t>202512</t>
        </is>
      </c>
      <c r="B3940" t="inlineStr">
        <is>
          <t>Ex_Integra</t>
        </is>
      </c>
      <c r="C3940" t="inlineStr">
        <is>
          <t>F2</t>
        </is>
      </c>
      <c r="D3940" t="inlineStr">
        <is>
          <t>IN-FONDO2</t>
        </is>
      </c>
      <c r="E3940" t="inlineStr">
        <is>
          <t>5374192HCI4A</t>
        </is>
      </c>
      <c r="F3940" t="inlineStr">
        <is>
          <t>PRIVFAEHIC4A</t>
        </is>
      </c>
      <c r="G3940" t="inlineStr">
        <is>
          <t>ALT</t>
        </is>
      </c>
      <c r="H3940" t="inlineStr">
        <is>
          <t>Sector</t>
        </is>
      </c>
      <c r="I3940" t="inlineStr">
        <is>
          <t>Alts</t>
        </is>
      </c>
      <c r="J3940" t="inlineStr">
        <is>
          <t>Proxies</t>
        </is>
      </c>
      <c r="K3940" t="inlineStr"/>
      <c r="L3940" t="inlineStr"/>
      <c r="M3940" t="inlineStr">
        <is>
          <t>nan</t>
        </is>
      </c>
      <c r="N3940" t="b">
        <v>0</v>
      </c>
      <c r="O3940" t="n">
        <v>33.99381014</v>
      </c>
      <c r="P3940" t="n">
        <v>0.00282741971264413</v>
      </c>
      <c r="Q3940" t="n">
        <v>39.48438586790176</v>
      </c>
      <c r="R3940" t="n">
        <v>1342.224716687952</v>
      </c>
      <c r="S3940" t="n">
        <v>0.0961147688977179</v>
      </c>
      <c r="T3940">
        <f>O3940*Q3940</f>
        <v/>
      </c>
      <c r="U3940">
        <f>O3940*P3940</f>
        <v/>
      </c>
    </row>
    <row r="3941">
      <c r="A3941" t="inlineStr">
        <is>
          <t>202512</t>
        </is>
      </c>
      <c r="B3941" t="inlineStr">
        <is>
          <t>Ex_Integra</t>
        </is>
      </c>
      <c r="C3941" t="inlineStr">
        <is>
          <t>F3</t>
        </is>
      </c>
      <c r="D3941" t="inlineStr">
        <is>
          <t>IN-FONDO3</t>
        </is>
      </c>
      <c r="E3941" t="inlineStr">
        <is>
          <t>5374192HCI4A</t>
        </is>
      </c>
      <c r="F3941" t="inlineStr">
        <is>
          <t>PRIVFAEHIC4A</t>
        </is>
      </c>
      <c r="G3941" t="inlineStr">
        <is>
          <t>ALT</t>
        </is>
      </c>
      <c r="H3941" t="inlineStr">
        <is>
          <t>Sector</t>
        </is>
      </c>
      <c r="I3941" t="inlineStr">
        <is>
          <t>Alts</t>
        </is>
      </c>
      <c r="J3941" t="inlineStr">
        <is>
          <t>Proxies</t>
        </is>
      </c>
      <c r="K3941" t="inlineStr"/>
      <c r="L3941" t="inlineStr"/>
      <c r="M3941" t="inlineStr">
        <is>
          <t>nan</t>
        </is>
      </c>
      <c r="N3941" t="b">
        <v>0</v>
      </c>
      <c r="O3941" t="n">
        <v>33.99381014</v>
      </c>
      <c r="P3941" t="n">
        <v>0.001866509688069844</v>
      </c>
      <c r="Q3941" t="n">
        <v>6.635234121760201</v>
      </c>
      <c r="R3941" t="n">
        <v>225.5568889695659</v>
      </c>
      <c r="S3941" t="n">
        <v>0.06344977596071691</v>
      </c>
      <c r="T3941">
        <f>O3941*Q3941</f>
        <v/>
      </c>
      <c r="U3941">
        <f>O3941*P3941</f>
        <v/>
      </c>
    </row>
    <row r="3942">
      <c r="A3942" t="inlineStr">
        <is>
          <t>202512</t>
        </is>
      </c>
      <c r="B3942" t="inlineStr">
        <is>
          <t>Ex_Integra</t>
        </is>
      </c>
      <c r="C3942" t="inlineStr">
        <is>
          <t>F3</t>
        </is>
      </c>
      <c r="D3942" t="inlineStr">
        <is>
          <t>IN-FONDO3</t>
        </is>
      </c>
      <c r="E3942" t="inlineStr">
        <is>
          <t>5372784P6FPC</t>
        </is>
      </c>
      <c r="F3942" t="inlineStr"/>
      <c r="G3942" t="inlineStr">
        <is>
          <t>ALT</t>
        </is>
      </c>
      <c r="H3942" t="inlineStr">
        <is>
          <t>Sector</t>
        </is>
      </c>
      <c r="I3942" t="inlineStr">
        <is>
          <t>Alts</t>
        </is>
      </c>
      <c r="J3942" t="inlineStr">
        <is>
          <t>Proxies</t>
        </is>
      </c>
      <c r="K3942" t="inlineStr"/>
      <c r="L3942" t="inlineStr"/>
      <c r="M3942" t="inlineStr">
        <is>
          <t>nan</t>
        </is>
      </c>
      <c r="N3942" t="b">
        <v>0</v>
      </c>
      <c r="O3942" t="n">
        <v>33.99381014</v>
      </c>
      <c r="P3942" t="n">
        <v>0.003337854744844069</v>
      </c>
      <c r="Q3942" t="n">
        <v>11.86570197734747</v>
      </c>
      <c r="R3942" t="n">
        <v>403.3604201957723</v>
      </c>
      <c r="S3942" t="n">
        <v>0.1134664004711274</v>
      </c>
      <c r="T3942">
        <f>O3942*Q3942</f>
        <v/>
      </c>
      <c r="U3942">
        <f>O3942*P3942</f>
        <v/>
      </c>
    </row>
    <row r="3943">
      <c r="A3943" t="inlineStr">
        <is>
          <t>202512</t>
        </is>
      </c>
      <c r="B3943" t="inlineStr">
        <is>
          <t>Ex_Integra</t>
        </is>
      </c>
      <c r="C3943" t="inlineStr">
        <is>
          <t>F2</t>
        </is>
      </c>
      <c r="D3943" t="inlineStr">
        <is>
          <t>IN-FONDO2</t>
        </is>
      </c>
      <c r="E3943" t="inlineStr">
        <is>
          <t>5372784P6FPC</t>
        </is>
      </c>
      <c r="F3943" t="inlineStr"/>
      <c r="G3943" t="inlineStr">
        <is>
          <t>ALT</t>
        </is>
      </c>
      <c r="H3943" t="inlineStr">
        <is>
          <t>Sector</t>
        </is>
      </c>
      <c r="I3943" t="inlineStr">
        <is>
          <t>Alts</t>
        </is>
      </c>
      <c r="J3943" t="inlineStr">
        <is>
          <t>Proxies</t>
        </is>
      </c>
      <c r="K3943" t="inlineStr"/>
      <c r="L3943" t="inlineStr"/>
      <c r="M3943" t="inlineStr">
        <is>
          <t>nan</t>
        </is>
      </c>
      <c r="N3943" t="b">
        <v>0</v>
      </c>
      <c r="O3943" t="n">
        <v>33.99381014</v>
      </c>
      <c r="P3943" t="n">
        <v>0.0007234347955311873</v>
      </c>
      <c r="Q3943" t="n">
        <v>10.10263120444447</v>
      </c>
      <c r="R3943" t="n">
        <v>343.4269270783249</v>
      </c>
      <c r="S3943" t="n">
        <v>0.0245923050879569</v>
      </c>
      <c r="T3943">
        <f>O3943*Q3943</f>
        <v/>
      </c>
      <c r="U3943">
        <f>O3943*P3943</f>
        <v/>
      </c>
    </row>
    <row r="3944">
      <c r="A3944" t="inlineStr">
        <is>
          <t>202512</t>
        </is>
      </c>
      <c r="B3944" t="inlineStr">
        <is>
          <t>Ex_Integra</t>
        </is>
      </c>
      <c r="C3944" t="inlineStr">
        <is>
          <t>F3</t>
        </is>
      </c>
      <c r="D3944" t="inlineStr">
        <is>
          <t>IN-FONDO3</t>
        </is>
      </c>
      <c r="E3944" t="inlineStr">
        <is>
          <t>5375402GS5SC</t>
        </is>
      </c>
      <c r="F3944" t="inlineStr">
        <is>
          <t>PRIVFAEGS5SC</t>
        </is>
      </c>
      <c r="G3944" t="inlineStr">
        <is>
          <t>ALT</t>
        </is>
      </c>
      <c r="H3944" t="inlineStr">
        <is>
          <t>Sector</t>
        </is>
      </c>
      <c r="I3944" t="inlineStr">
        <is>
          <t>Alts</t>
        </is>
      </c>
      <c r="J3944" t="inlineStr">
        <is>
          <t>Proxies</t>
        </is>
      </c>
      <c r="K3944" t="inlineStr"/>
      <c r="L3944" t="inlineStr"/>
      <c r="M3944" t="inlineStr">
        <is>
          <t>nan</t>
        </is>
      </c>
      <c r="N3944" t="b">
        <v>0</v>
      </c>
      <c r="O3944" t="n">
        <v>22.26227133</v>
      </c>
      <c r="P3944" t="n">
        <v>0.001457225858759341</v>
      </c>
      <c r="Q3944" t="n">
        <v>5.180275678692045</v>
      </c>
      <c r="R3944" t="n">
        <v>115.3247027232422</v>
      </c>
      <c r="S3944" t="n">
        <v>0.03244115745679271</v>
      </c>
      <c r="T3944">
        <f>O3944*Q3944</f>
        <v/>
      </c>
      <c r="U3944">
        <f>O3944*P3944</f>
        <v/>
      </c>
    </row>
    <row r="3945">
      <c r="A3945" t="inlineStr">
        <is>
          <t>202512</t>
        </is>
      </c>
      <c r="B3945" t="inlineStr">
        <is>
          <t>Ex_Integra</t>
        </is>
      </c>
      <c r="C3945" t="inlineStr">
        <is>
          <t>F2</t>
        </is>
      </c>
      <c r="D3945" t="inlineStr">
        <is>
          <t>IN-FONDO2</t>
        </is>
      </c>
      <c r="E3945" t="inlineStr">
        <is>
          <t>5375402GS5SC</t>
        </is>
      </c>
      <c r="F3945" t="inlineStr">
        <is>
          <t>PRIVFAEGS5SC</t>
        </is>
      </c>
      <c r="G3945" t="inlineStr">
        <is>
          <t>ALT</t>
        </is>
      </c>
      <c r="H3945" t="inlineStr">
        <is>
          <t>Sector</t>
        </is>
      </c>
      <c r="I3945" t="inlineStr">
        <is>
          <t>Alts</t>
        </is>
      </c>
      <c r="J3945" t="inlineStr">
        <is>
          <t>Proxies</t>
        </is>
      </c>
      <c r="K3945" t="inlineStr"/>
      <c r="L3945" t="inlineStr"/>
      <c r="M3945" t="inlineStr">
        <is>
          <t>nan</t>
        </is>
      </c>
      <c r="N3945" t="b">
        <v>0</v>
      </c>
      <c r="O3945" t="n">
        <v>22.26227133</v>
      </c>
      <c r="P3945" t="n">
        <v>0.001940122835079329</v>
      </c>
      <c r="Q3945" t="n">
        <v>27.09345142810833</v>
      </c>
      <c r="R3945" t="n">
        <v>603.1617669587235</v>
      </c>
      <c r="S3945" t="n">
        <v>0.04319154096806486</v>
      </c>
      <c r="T3945">
        <f>O3945*Q3945</f>
        <v/>
      </c>
      <c r="U3945">
        <f>O3945*P3945</f>
        <v/>
      </c>
    </row>
    <row r="3946">
      <c r="A3946" t="inlineStr">
        <is>
          <t>202512</t>
        </is>
      </c>
      <c r="B3946" t="inlineStr">
        <is>
          <t>Ex_Integra</t>
        </is>
      </c>
      <c r="C3946" t="inlineStr">
        <is>
          <t>F2</t>
        </is>
      </c>
      <c r="D3946" t="inlineStr">
        <is>
          <t>IN-FONDO2</t>
        </is>
      </c>
      <c r="E3946" t="inlineStr">
        <is>
          <t>5375224EQT9S</t>
        </is>
      </c>
      <c r="F3946" t="inlineStr">
        <is>
          <t>PRIVFAEEQT9S</t>
        </is>
      </c>
      <c r="G3946" t="inlineStr">
        <is>
          <t>ALT</t>
        </is>
      </c>
      <c r="H3946" t="inlineStr">
        <is>
          <t>Sector</t>
        </is>
      </c>
      <c r="I3946" t="inlineStr">
        <is>
          <t>Alts</t>
        </is>
      </c>
      <c r="J3946" t="inlineStr">
        <is>
          <t>Proxies</t>
        </is>
      </c>
      <c r="K3946" t="inlineStr"/>
      <c r="L3946" t="inlineStr"/>
      <c r="M3946" t="inlineStr">
        <is>
          <t>nan</t>
        </is>
      </c>
      <c r="N3946" t="b">
        <v>0</v>
      </c>
      <c r="O3946" t="n">
        <v>33.99381014</v>
      </c>
      <c r="P3946" t="n">
        <v>0.003525755636031253</v>
      </c>
      <c r="Q3946" t="n">
        <v>49.23651603136049</v>
      </c>
      <c r="R3946" t="n">
        <v>1673.736777925135</v>
      </c>
      <c r="S3946" t="n">
        <v>0.1198538676912814</v>
      </c>
      <c r="T3946">
        <f>O3946*Q3946</f>
        <v/>
      </c>
      <c r="U3946">
        <f>O3946*P3946</f>
        <v/>
      </c>
    </row>
    <row r="3947">
      <c r="A3947" t="inlineStr">
        <is>
          <t>202512</t>
        </is>
      </c>
      <c r="B3947" t="inlineStr">
        <is>
          <t>Ex_Integra</t>
        </is>
      </c>
      <c r="C3947" t="inlineStr">
        <is>
          <t>F2</t>
        </is>
      </c>
      <c r="D3947" t="inlineStr">
        <is>
          <t>IN-FONDO2</t>
        </is>
      </c>
      <c r="E3947" t="inlineStr">
        <is>
          <t>5375042TB14A</t>
        </is>
      </c>
      <c r="F3947" t="inlineStr">
        <is>
          <t>PRIVFAETB14A</t>
        </is>
      </c>
      <c r="G3947" t="inlineStr">
        <is>
          <t>ALT</t>
        </is>
      </c>
      <c r="H3947" t="inlineStr">
        <is>
          <t>Sector</t>
        </is>
      </c>
      <c r="I3947" t="inlineStr">
        <is>
          <t>Alts</t>
        </is>
      </c>
      <c r="J3947" t="inlineStr">
        <is>
          <t>Proxies</t>
        </is>
      </c>
      <c r="K3947" t="inlineStr"/>
      <c r="L3947" t="inlineStr"/>
      <c r="M3947" t="inlineStr">
        <is>
          <t>nan</t>
        </is>
      </c>
      <c r="N3947" t="b">
        <v>0</v>
      </c>
      <c r="O3947" t="n">
        <v>22.26227133</v>
      </c>
      <c r="P3947" t="n">
        <v>0.004604192039168463</v>
      </c>
      <c r="Q3947" t="n">
        <v>64.29667808831971</v>
      </c>
      <c r="R3947" t="n">
        <v>1431.390093219839</v>
      </c>
      <c r="S3947" t="n">
        <v>0.1024997724313943</v>
      </c>
      <c r="T3947">
        <f>O3947*Q3947</f>
        <v/>
      </c>
      <c r="U3947">
        <f>O3947*P3947</f>
        <v/>
      </c>
    </row>
    <row r="3948">
      <c r="A3948" t="inlineStr">
        <is>
          <t>202512</t>
        </is>
      </c>
      <c r="B3948" t="inlineStr">
        <is>
          <t>Ex_Integra</t>
        </is>
      </c>
      <c r="C3948" t="inlineStr">
        <is>
          <t>F2</t>
        </is>
      </c>
      <c r="D3948" t="inlineStr">
        <is>
          <t>IN-FONDO2</t>
        </is>
      </c>
      <c r="E3948" t="inlineStr">
        <is>
          <t>5374652VEP7A</t>
        </is>
      </c>
      <c r="F3948" t="inlineStr">
        <is>
          <t>PRIVFAEVEP7A</t>
        </is>
      </c>
      <c r="G3948" t="inlineStr">
        <is>
          <t>ALT</t>
        </is>
      </c>
      <c r="H3948" t="inlineStr">
        <is>
          <t>Sector</t>
        </is>
      </c>
      <c r="I3948" t="inlineStr">
        <is>
          <t>Alts</t>
        </is>
      </c>
      <c r="J3948" t="inlineStr">
        <is>
          <t>Proxies</t>
        </is>
      </c>
      <c r="K3948" t="inlineStr"/>
      <c r="L3948" t="inlineStr"/>
      <c r="M3948" t="inlineStr">
        <is>
          <t>nan</t>
        </is>
      </c>
      <c r="N3948" t="b">
        <v>0</v>
      </c>
      <c r="O3948" t="n">
        <v>22.26227133</v>
      </c>
      <c r="P3948" t="n">
        <v>0.006855298782845486</v>
      </c>
      <c r="Q3948" t="n">
        <v>95.73296145993763</v>
      </c>
      <c r="R3948" t="n">
        <v>2131.233163245564</v>
      </c>
      <c r="S3948" t="n">
        <v>0.152614521551925</v>
      </c>
      <c r="T3948">
        <f>O3948*Q3948</f>
        <v/>
      </c>
      <c r="U3948">
        <f>O3948*P3948</f>
        <v/>
      </c>
    </row>
    <row r="3949">
      <c r="A3949" t="inlineStr">
        <is>
          <t>202512</t>
        </is>
      </c>
      <c r="B3949" t="inlineStr">
        <is>
          <t>Ex_Integra</t>
        </is>
      </c>
      <c r="C3949" t="inlineStr">
        <is>
          <t>F2</t>
        </is>
      </c>
      <c r="D3949" t="inlineStr">
        <is>
          <t>IN-FONDO2</t>
        </is>
      </c>
      <c r="E3949" t="inlineStr">
        <is>
          <t>5374712PECPV</t>
        </is>
      </c>
      <c r="F3949" t="inlineStr">
        <is>
          <t>5374712PECPV</t>
        </is>
      </c>
      <c r="G3949" t="inlineStr">
        <is>
          <t>ALT</t>
        </is>
      </c>
      <c r="H3949" t="inlineStr">
        <is>
          <t>Sector</t>
        </is>
      </c>
      <c r="I3949" t="inlineStr">
        <is>
          <t>Alts</t>
        </is>
      </c>
      <c r="J3949" t="inlineStr">
        <is>
          <t>Proxies</t>
        </is>
      </c>
      <c r="K3949" t="inlineStr"/>
      <c r="L3949" t="inlineStr"/>
      <c r="M3949" t="inlineStr">
        <is>
          <t>nan</t>
        </is>
      </c>
      <c r="N3949" t="b">
        <v>0</v>
      </c>
      <c r="O3949" t="n">
        <v>22.26227133</v>
      </c>
      <c r="P3949" t="n">
        <v>0.001992677890918397</v>
      </c>
      <c r="Q3949" t="n">
        <v>27.82737292366101</v>
      </c>
      <c r="R3949" t="n">
        <v>619.5005264276367</v>
      </c>
      <c r="S3949" t="n">
        <v>0.04436153588091751</v>
      </c>
      <c r="T3949">
        <f>O3949*Q3949</f>
        <v/>
      </c>
      <c r="U3949">
        <f>O3949*P3949</f>
        <v/>
      </c>
    </row>
    <row r="3950">
      <c r="A3950" t="inlineStr">
        <is>
          <t>202512</t>
        </is>
      </c>
      <c r="B3950" t="inlineStr">
        <is>
          <t>Ex_Integra</t>
        </is>
      </c>
      <c r="C3950" t="inlineStr">
        <is>
          <t>F3</t>
        </is>
      </c>
      <c r="D3950" t="inlineStr">
        <is>
          <t>IN-FONDO3</t>
        </is>
      </c>
      <c r="E3950" t="inlineStr">
        <is>
          <t>5374712PECPV</t>
        </is>
      </c>
      <c r="F3950" t="inlineStr">
        <is>
          <t>5374712PECPV</t>
        </is>
      </c>
      <c r="G3950" t="inlineStr">
        <is>
          <t>ALT</t>
        </is>
      </c>
      <c r="H3950" t="inlineStr">
        <is>
          <t>Sector</t>
        </is>
      </c>
      <c r="I3950" t="inlineStr">
        <is>
          <t>Alts</t>
        </is>
      </c>
      <c r="J3950" t="inlineStr">
        <is>
          <t>Proxies</t>
        </is>
      </c>
      <c r="K3950" t="inlineStr"/>
      <c r="L3950" t="inlineStr"/>
      <c r="M3950" t="inlineStr">
        <is>
          <t>nan</t>
        </is>
      </c>
      <c r="N3950" t="b">
        <v>0</v>
      </c>
      <c r="O3950" t="n">
        <v>22.26227133</v>
      </c>
      <c r="P3950" t="n">
        <v>0.002298502881651651</v>
      </c>
      <c r="Q3950" t="n">
        <v>8.17092182632619</v>
      </c>
      <c r="R3950" t="n">
        <v>181.9032787138928</v>
      </c>
      <c r="S3950" t="n">
        <v>0.05116989480411593</v>
      </c>
      <c r="T3950">
        <f>O3950*Q3950</f>
        <v/>
      </c>
      <c r="U3950">
        <f>O3950*P3950</f>
        <v/>
      </c>
    </row>
    <row r="3951">
      <c r="A3951" t="inlineStr">
        <is>
          <t>202512</t>
        </is>
      </c>
      <c r="B3951" t="inlineStr">
        <is>
          <t>Ex_Integra</t>
        </is>
      </c>
      <c r="C3951" t="inlineStr">
        <is>
          <t>F2</t>
        </is>
      </c>
      <c r="D3951" t="inlineStr">
        <is>
          <t>IN-FONDO2</t>
        </is>
      </c>
      <c r="E3951" t="inlineStr">
        <is>
          <t>5374932OHCPV</t>
        </is>
      </c>
      <c r="F3951" t="inlineStr">
        <is>
          <t>PRIVFAEOHCPV</t>
        </is>
      </c>
      <c r="G3951" t="inlineStr">
        <is>
          <t>ALT</t>
        </is>
      </c>
      <c r="H3951" t="inlineStr">
        <is>
          <t>Sector</t>
        </is>
      </c>
      <c r="I3951" t="inlineStr">
        <is>
          <t>Alts</t>
        </is>
      </c>
      <c r="J3951" t="inlineStr">
        <is>
          <t>Proxies</t>
        </is>
      </c>
      <c r="K3951" t="inlineStr"/>
      <c r="L3951" t="inlineStr"/>
      <c r="M3951" t="inlineStr">
        <is>
          <t>nan</t>
        </is>
      </c>
      <c r="N3951" t="b">
        <v>0</v>
      </c>
      <c r="O3951" t="n">
        <v>22.26227133</v>
      </c>
      <c r="P3951" t="n">
        <v>0.004060652825081031</v>
      </c>
      <c r="Q3951" t="n">
        <v>56.70625493062935</v>
      </c>
      <c r="R3951" t="n">
        <v>1262.410033373821</v>
      </c>
      <c r="S3951" t="n">
        <v>0.09039935496888495</v>
      </c>
      <c r="T3951">
        <f>O3951*Q3951</f>
        <v/>
      </c>
      <c r="U3951">
        <f>O3951*P3951</f>
        <v/>
      </c>
    </row>
    <row r="3952">
      <c r="A3952" t="inlineStr">
        <is>
          <t>202512</t>
        </is>
      </c>
      <c r="B3952" t="inlineStr">
        <is>
          <t>Ex_Integra</t>
        </is>
      </c>
      <c r="C3952" t="inlineStr">
        <is>
          <t>F3</t>
        </is>
      </c>
      <c r="D3952" t="inlineStr">
        <is>
          <t>IN-FONDO3</t>
        </is>
      </c>
      <c r="E3952" t="inlineStr">
        <is>
          <t>5374832WPGGF</t>
        </is>
      </c>
      <c r="F3952" t="inlineStr">
        <is>
          <t>PRIVFAEWPGGF</t>
        </is>
      </c>
      <c r="G3952" t="inlineStr">
        <is>
          <t>ALT</t>
        </is>
      </c>
      <c r="H3952" t="inlineStr">
        <is>
          <t>Sector</t>
        </is>
      </c>
      <c r="I3952" t="inlineStr">
        <is>
          <t>Alts</t>
        </is>
      </c>
      <c r="J3952" t="inlineStr">
        <is>
          <t>Proxies</t>
        </is>
      </c>
      <c r="K3952" t="inlineStr"/>
      <c r="L3952" t="inlineStr"/>
      <c r="M3952" t="inlineStr">
        <is>
          <t>nan</t>
        </is>
      </c>
      <c r="N3952" t="b">
        <v>0</v>
      </c>
      <c r="O3952" t="n">
        <v>33.99381014</v>
      </c>
      <c r="P3952" t="n">
        <v>0.002099753153652747</v>
      </c>
      <c r="Q3952" t="n">
        <v>7.464388672312611</v>
      </c>
      <c r="R3952" t="n">
        <v>253.7430113377616</v>
      </c>
      <c r="S3952" t="n">
        <v>0.07137861004613771</v>
      </c>
      <c r="T3952">
        <f>O3952*Q3952</f>
        <v/>
      </c>
      <c r="U3952">
        <f>O3952*P3952</f>
        <v/>
      </c>
    </row>
    <row r="3953">
      <c r="A3953" t="inlineStr">
        <is>
          <t>202512</t>
        </is>
      </c>
      <c r="B3953" t="inlineStr">
        <is>
          <t>Ex_Integra</t>
        </is>
      </c>
      <c r="C3953" t="inlineStr">
        <is>
          <t>F2</t>
        </is>
      </c>
      <c r="D3953" t="inlineStr">
        <is>
          <t>IN-FONDO2</t>
        </is>
      </c>
      <c r="E3953" t="inlineStr">
        <is>
          <t>5374832WPGGF</t>
        </is>
      </c>
      <c r="F3953" t="inlineStr">
        <is>
          <t>PRIVFAEWPGGF</t>
        </is>
      </c>
      <c r="G3953" t="inlineStr">
        <is>
          <t>ALT</t>
        </is>
      </c>
      <c r="H3953" t="inlineStr">
        <is>
          <t>Sector</t>
        </is>
      </c>
      <c r="I3953" t="inlineStr">
        <is>
          <t>Alts</t>
        </is>
      </c>
      <c r="J3953" t="inlineStr">
        <is>
          <t>Proxies</t>
        </is>
      </c>
      <c r="K3953" t="inlineStr"/>
      <c r="L3953" t="inlineStr"/>
      <c r="M3953" t="inlineStr">
        <is>
          <t>nan</t>
        </is>
      </c>
      <c r="N3953" t="b">
        <v>0</v>
      </c>
      <c r="O3953" t="n">
        <v>33.99381014</v>
      </c>
      <c r="P3953" t="n">
        <v>0.001441128286342502</v>
      </c>
      <c r="Q3953" t="n">
        <v>20.12508616553501</v>
      </c>
      <c r="R3953" t="n">
        <v>684.1283581623377</v>
      </c>
      <c r="S3953" t="n">
        <v>0.04898944135331056</v>
      </c>
      <c r="T3953">
        <f>O3953*Q3953</f>
        <v/>
      </c>
      <c r="U3953">
        <f>O3953*P3953</f>
        <v/>
      </c>
    </row>
    <row r="3954">
      <c r="A3954" t="inlineStr">
        <is>
          <t>202512</t>
        </is>
      </c>
      <c r="B3954" t="inlineStr">
        <is>
          <t>Ex_Integra</t>
        </is>
      </c>
      <c r="C3954" t="inlineStr">
        <is>
          <t>F2</t>
        </is>
      </c>
      <c r="D3954" t="inlineStr">
        <is>
          <t>IN-FONDO2</t>
        </is>
      </c>
      <c r="E3954" t="inlineStr">
        <is>
          <t>5375032FPVIA</t>
        </is>
      </c>
      <c r="F3954" t="inlineStr">
        <is>
          <t>PRIVFAEFPVIA</t>
        </is>
      </c>
      <c r="G3954" t="inlineStr">
        <is>
          <t>ALT</t>
        </is>
      </c>
      <c r="H3954" t="inlineStr">
        <is>
          <t>Sector</t>
        </is>
      </c>
      <c r="I3954" t="inlineStr">
        <is>
          <t>Alts</t>
        </is>
      </c>
      <c r="J3954" t="inlineStr">
        <is>
          <t>Proxies</t>
        </is>
      </c>
      <c r="K3954" t="inlineStr"/>
      <c r="L3954" t="inlineStr"/>
      <c r="M3954" t="inlineStr">
        <is>
          <t>nan</t>
        </is>
      </c>
      <c r="N3954" t="b">
        <v>0</v>
      </c>
      <c r="O3954" t="n">
        <v>22.26227133</v>
      </c>
      <c r="P3954" t="n">
        <v>0.00210209956045441</v>
      </c>
      <c r="Q3954" t="n">
        <v>29.3554260114106</v>
      </c>
      <c r="R3954" t="n">
        <v>653.5184588737626</v>
      </c>
      <c r="S3954" t="n">
        <v>0.04679751077750981</v>
      </c>
      <c r="T3954">
        <f>O3954*Q3954</f>
        <v/>
      </c>
      <c r="U3954">
        <f>O3954*P3954</f>
        <v/>
      </c>
    </row>
    <row r="3955">
      <c r="A3955" t="inlineStr">
        <is>
          <t>202512</t>
        </is>
      </c>
      <c r="B3955" t="inlineStr">
        <is>
          <t>Ex_Integra</t>
        </is>
      </c>
      <c r="C3955" t="inlineStr">
        <is>
          <t>F2</t>
        </is>
      </c>
      <c r="D3955" t="inlineStr">
        <is>
          <t>IN-FONDO2</t>
        </is>
      </c>
      <c r="E3955" t="inlineStr">
        <is>
          <t>5375212CRSFV</t>
        </is>
      </c>
      <c r="F3955" t="inlineStr">
        <is>
          <t>PRIVFAECRSFV</t>
        </is>
      </c>
      <c r="G3955" t="inlineStr">
        <is>
          <t>ALT</t>
        </is>
      </c>
      <c r="H3955" t="inlineStr">
        <is>
          <t>Sector</t>
        </is>
      </c>
      <c r="I3955" t="inlineStr">
        <is>
          <t>Alts</t>
        </is>
      </c>
      <c r="J3955" t="inlineStr">
        <is>
          <t>Proxies</t>
        </is>
      </c>
      <c r="K3955" t="inlineStr"/>
      <c r="L3955" t="inlineStr"/>
      <c r="M3955" t="inlineStr">
        <is>
          <t>nan</t>
        </is>
      </c>
      <c r="N3955" t="b">
        <v>0</v>
      </c>
      <c r="O3955" t="n">
        <v>33.99381014</v>
      </c>
      <c r="P3955" t="n">
        <v>0.003545202554095052</v>
      </c>
      <c r="Q3955" t="n">
        <v>49.50808859391238</v>
      </c>
      <c r="R3955" t="n">
        <v>1682.968564055757</v>
      </c>
      <c r="S3955" t="n">
        <v>0.1205149425317503</v>
      </c>
      <c r="T3955">
        <f>O3955*Q3955</f>
        <v/>
      </c>
      <c r="U3955">
        <f>O3955*P3955</f>
        <v/>
      </c>
    </row>
    <row r="3956">
      <c r="A3956" t="inlineStr">
        <is>
          <t>202512</t>
        </is>
      </c>
      <c r="B3956" t="inlineStr">
        <is>
          <t>Ex_Integra</t>
        </is>
      </c>
      <c r="C3956" t="inlineStr">
        <is>
          <t>F2</t>
        </is>
      </c>
      <c r="D3956" t="inlineStr">
        <is>
          <t>IN-FONDO2</t>
        </is>
      </c>
      <c r="E3956" t="inlineStr">
        <is>
          <t>5374482LCPIX</t>
        </is>
      </c>
      <c r="F3956" t="inlineStr">
        <is>
          <t>PRIVFAELCPIX</t>
        </is>
      </c>
      <c r="G3956" t="inlineStr">
        <is>
          <t>ALT</t>
        </is>
      </c>
      <c r="H3956" t="inlineStr">
        <is>
          <t>Sector</t>
        </is>
      </c>
      <c r="I3956" t="inlineStr">
        <is>
          <t>Alts</t>
        </is>
      </c>
      <c r="J3956" t="inlineStr">
        <is>
          <t>Proxies</t>
        </is>
      </c>
      <c r="K3956" t="inlineStr"/>
      <c r="L3956" t="inlineStr"/>
      <c r="M3956" t="inlineStr">
        <is>
          <t>nan</t>
        </is>
      </c>
      <c r="N3956" t="b">
        <v>0</v>
      </c>
      <c r="O3956" t="n">
        <v>33.99381014</v>
      </c>
      <c r="P3956" t="n">
        <v>0.004395980868569477</v>
      </c>
      <c r="Q3956" t="n">
        <v>61.38904815096961</v>
      </c>
      <c r="R3956" t="n">
        <v>2086.847647519379</v>
      </c>
      <c r="S3956" t="n">
        <v>0.1494361390252231</v>
      </c>
      <c r="T3956">
        <f>O3956*Q3956</f>
        <v/>
      </c>
      <c r="U3956">
        <f>O3956*P3956</f>
        <v/>
      </c>
    </row>
    <row r="3957">
      <c r="A3957" t="inlineStr">
        <is>
          <t>202512</t>
        </is>
      </c>
      <c r="B3957" t="inlineStr">
        <is>
          <t>Ex_Integra</t>
        </is>
      </c>
      <c r="C3957" t="inlineStr">
        <is>
          <t>F3</t>
        </is>
      </c>
      <c r="D3957" t="inlineStr">
        <is>
          <t>IN-FONDO3</t>
        </is>
      </c>
      <c r="E3957" t="inlineStr">
        <is>
          <t>5374482LCPIX</t>
        </is>
      </c>
      <c r="F3957" t="inlineStr">
        <is>
          <t>PRIVFAELCPIX</t>
        </is>
      </c>
      <c r="G3957" t="inlineStr">
        <is>
          <t>ALT</t>
        </is>
      </c>
      <c r="H3957" t="inlineStr">
        <is>
          <t>Sector</t>
        </is>
      </c>
      <c r="I3957" t="inlineStr">
        <is>
          <t>Alts</t>
        </is>
      </c>
      <c r="J3957" t="inlineStr">
        <is>
          <t>Proxies</t>
        </is>
      </c>
      <c r="K3957" t="inlineStr"/>
      <c r="L3957" t="inlineStr"/>
      <c r="M3957" t="inlineStr">
        <is>
          <t>nan</t>
        </is>
      </c>
      <c r="N3957" t="b">
        <v>0</v>
      </c>
      <c r="O3957" t="n">
        <v>33.99381014</v>
      </c>
      <c r="P3957" t="n">
        <v>0.001229242952992592</v>
      </c>
      <c r="Q3957" t="n">
        <v>4.369821832569298</v>
      </c>
      <c r="R3957" t="n">
        <v>148.5468937219876</v>
      </c>
      <c r="S3957" t="n">
        <v>0.04178665155996313</v>
      </c>
      <c r="T3957">
        <f>O3957*Q3957</f>
        <v/>
      </c>
      <c r="U3957">
        <f>O3957*P3957</f>
        <v/>
      </c>
    </row>
    <row r="3958">
      <c r="A3958" t="inlineStr">
        <is>
          <t>202512</t>
        </is>
      </c>
      <c r="B3958" t="inlineStr">
        <is>
          <t>Ex_Integra</t>
        </is>
      </c>
      <c r="C3958" t="inlineStr">
        <is>
          <t>F3</t>
        </is>
      </c>
      <c r="D3958" t="inlineStr">
        <is>
          <t>IN-FONDO3</t>
        </is>
      </c>
      <c r="E3958" t="inlineStr">
        <is>
          <t>5374582PGSF6</t>
        </is>
      </c>
      <c r="F3958" t="inlineStr">
        <is>
          <t>PGSF VI Feeder GP, LLC</t>
        </is>
      </c>
      <c r="G3958" t="inlineStr">
        <is>
          <t>ALT</t>
        </is>
      </c>
      <c r="H3958" t="inlineStr">
        <is>
          <t>Sector</t>
        </is>
      </c>
      <c r="I3958" t="inlineStr">
        <is>
          <t>Alts</t>
        </is>
      </c>
      <c r="J3958" t="inlineStr">
        <is>
          <t>Proxies</t>
        </is>
      </c>
      <c r="K3958" t="inlineStr"/>
      <c r="L3958" t="inlineStr"/>
      <c r="M3958" t="inlineStr">
        <is>
          <t>nan</t>
        </is>
      </c>
      <c r="N3958" t="b">
        <v>0</v>
      </c>
      <c r="O3958" t="n">
        <v>33.99381014</v>
      </c>
      <c r="P3958" t="n">
        <v>0.001393939130776285</v>
      </c>
      <c r="Q3958" t="n">
        <v>4.955298407129114</v>
      </c>
      <c r="R3958" t="n">
        <v>168.4494732389915</v>
      </c>
      <c r="S3958" t="n">
        <v>0.04738530215832567</v>
      </c>
      <c r="T3958">
        <f>O3958*Q3958</f>
        <v/>
      </c>
      <c r="U3958">
        <f>O3958*P3958</f>
        <v/>
      </c>
    </row>
    <row r="3959">
      <c r="A3959" t="inlineStr">
        <is>
          <t>202512</t>
        </is>
      </c>
      <c r="B3959" t="inlineStr">
        <is>
          <t>Ex_Integra</t>
        </is>
      </c>
      <c r="C3959" t="inlineStr">
        <is>
          <t>F2</t>
        </is>
      </c>
      <c r="D3959" t="inlineStr">
        <is>
          <t>IN-FONDO2</t>
        </is>
      </c>
      <c r="E3959" t="inlineStr">
        <is>
          <t>5374582PGSF6</t>
        </is>
      </c>
      <c r="F3959" t="inlineStr">
        <is>
          <t>PGSF VI Feeder GP, LLC</t>
        </is>
      </c>
      <c r="G3959" t="inlineStr">
        <is>
          <t>ALT</t>
        </is>
      </c>
      <c r="H3959" t="inlineStr">
        <is>
          <t>Sector</t>
        </is>
      </c>
      <c r="I3959" t="inlineStr">
        <is>
          <t>Alts</t>
        </is>
      </c>
      <c r="J3959" t="inlineStr">
        <is>
          <t>Proxies</t>
        </is>
      </c>
      <c r="K3959" t="inlineStr"/>
      <c r="L3959" t="inlineStr"/>
      <c r="M3959" t="inlineStr">
        <is>
          <t>nan</t>
        </is>
      </c>
      <c r="N3959" t="b">
        <v>0</v>
      </c>
      <c r="O3959" t="n">
        <v>33.99381014</v>
      </c>
      <c r="P3959" t="n">
        <v>0.0006316996290745699</v>
      </c>
      <c r="Q3959" t="n">
        <v>8.821566814240452</v>
      </c>
      <c r="R3959" t="n">
        <v>299.8786674206146</v>
      </c>
      <c r="S3959" t="n">
        <v>0.02147387725626935</v>
      </c>
      <c r="T3959">
        <f>O3959*Q3959</f>
        <v/>
      </c>
      <c r="U3959">
        <f>O3959*P3959</f>
        <v/>
      </c>
    </row>
    <row r="3960">
      <c r="A3960" t="inlineStr">
        <is>
          <t>202512</t>
        </is>
      </c>
      <c r="B3960" t="inlineStr">
        <is>
          <t>Ex_Integra</t>
        </is>
      </c>
      <c r="C3960" t="inlineStr">
        <is>
          <t>F3</t>
        </is>
      </c>
      <c r="D3960" t="inlineStr">
        <is>
          <t>IN-FONDO3</t>
        </is>
      </c>
      <c r="E3960" t="inlineStr">
        <is>
          <t>5370992LCP7O</t>
        </is>
      </c>
      <c r="F3960" t="inlineStr">
        <is>
          <t>PRIVFAELCP7O</t>
        </is>
      </c>
      <c r="G3960" t="inlineStr">
        <is>
          <t>ALT</t>
        </is>
      </c>
      <c r="H3960" t="inlineStr">
        <is>
          <t>Sector</t>
        </is>
      </c>
      <c r="I3960" t="inlineStr">
        <is>
          <t>Alts</t>
        </is>
      </c>
      <c r="J3960" t="inlineStr">
        <is>
          <t>Proxies</t>
        </is>
      </c>
      <c r="K3960" t="inlineStr"/>
      <c r="L3960" t="inlineStr"/>
      <c r="M3960" t="inlineStr">
        <is>
          <t>nan</t>
        </is>
      </c>
      <c r="N3960" t="b">
        <v>0</v>
      </c>
      <c r="O3960" t="n">
        <v>33.99381014</v>
      </c>
      <c r="P3960" t="n">
        <v>1.941587958304752e-05</v>
      </c>
      <c r="Q3960" t="n">
        <v>0.06902129013144634</v>
      </c>
      <c r="R3960" t="n">
        <v>2.346296632346243</v>
      </c>
      <c r="S3960" t="n">
        <v>0.0006600197242472198</v>
      </c>
      <c r="T3960">
        <f>O3960*Q3960</f>
        <v/>
      </c>
      <c r="U3960">
        <f>O3960*P3960</f>
        <v/>
      </c>
    </row>
    <row r="3961">
      <c r="A3961" t="inlineStr">
        <is>
          <t>202512</t>
        </is>
      </c>
      <c r="B3961" t="inlineStr">
        <is>
          <t>Ex_Integra</t>
        </is>
      </c>
      <c r="C3961" t="inlineStr">
        <is>
          <t>F2</t>
        </is>
      </c>
      <c r="D3961" t="inlineStr">
        <is>
          <t>IN-FONDO2</t>
        </is>
      </c>
      <c r="E3961" t="inlineStr">
        <is>
          <t>5370992LCP7O</t>
        </is>
      </c>
      <c r="F3961" t="inlineStr">
        <is>
          <t>PRIVFAELCP7O</t>
        </is>
      </c>
      <c r="G3961" t="inlineStr">
        <is>
          <t>ALT</t>
        </is>
      </c>
      <c r="H3961" t="inlineStr">
        <is>
          <t>Sector</t>
        </is>
      </c>
      <c r="I3961" t="inlineStr">
        <is>
          <t>Alts</t>
        </is>
      </c>
      <c r="J3961" t="inlineStr">
        <is>
          <t>Proxies</t>
        </is>
      </c>
      <c r="K3961" t="inlineStr"/>
      <c r="L3961" t="inlineStr"/>
      <c r="M3961" t="inlineStr">
        <is>
          <t>nan</t>
        </is>
      </c>
      <c r="N3961" t="b">
        <v>0</v>
      </c>
      <c r="O3961" t="n">
        <v>33.99381014</v>
      </c>
      <c r="P3961" t="n">
        <v>8.739795871218892e-06</v>
      </c>
      <c r="Q3961" t="n">
        <v>0.1220496097705941</v>
      </c>
      <c r="R3961" t="n">
        <v>4.148931262202664</v>
      </c>
      <c r="S3961" t="n">
        <v>0.0002970989615085709</v>
      </c>
      <c r="T3961">
        <f>O3961*Q3961</f>
        <v/>
      </c>
      <c r="U3961">
        <f>O3961*P3961</f>
        <v/>
      </c>
    </row>
    <row r="3962">
      <c r="A3962" t="inlineStr">
        <is>
          <t>202512</t>
        </is>
      </c>
      <c r="B3962" t="inlineStr">
        <is>
          <t>Ex_Integra</t>
        </is>
      </c>
      <c r="C3962" t="inlineStr">
        <is>
          <t>F2</t>
        </is>
      </c>
      <c r="D3962" t="inlineStr">
        <is>
          <t>IN-FONDO2</t>
        </is>
      </c>
      <c r="E3962" t="inlineStr">
        <is>
          <t>5371332COL6A</t>
        </is>
      </c>
      <c r="F3962" t="inlineStr">
        <is>
          <t>PRIVFAECOL6A</t>
        </is>
      </c>
      <c r="G3962" t="inlineStr">
        <is>
          <t>ALT</t>
        </is>
      </c>
      <c r="H3962" t="inlineStr">
        <is>
          <t>Sector</t>
        </is>
      </c>
      <c r="I3962" t="inlineStr">
        <is>
          <t>Alts</t>
        </is>
      </c>
      <c r="J3962" t="inlineStr">
        <is>
          <t>Proxies</t>
        </is>
      </c>
      <c r="K3962" t="inlineStr"/>
      <c r="L3962" t="inlineStr"/>
      <c r="M3962" t="inlineStr">
        <is>
          <t>nan</t>
        </is>
      </c>
      <c r="N3962" t="b">
        <v>0</v>
      </c>
      <c r="O3962" t="n">
        <v>33.99381014</v>
      </c>
      <c r="P3962" t="n">
        <v>3.705537851601441e-05</v>
      </c>
      <c r="Q3962" t="n">
        <v>0.5174714094495748</v>
      </c>
      <c r="R3962" t="n">
        <v>17.59082484570705</v>
      </c>
      <c r="S3962" t="n">
        <v>0.001259653501939229</v>
      </c>
      <c r="T3962">
        <f>O3962*Q3962</f>
        <v/>
      </c>
      <c r="U3962">
        <f>O3962*P3962</f>
        <v/>
      </c>
    </row>
    <row r="3963">
      <c r="A3963" t="inlineStr">
        <is>
          <t>202512</t>
        </is>
      </c>
      <c r="B3963" t="inlineStr">
        <is>
          <t>Ex_Integra</t>
        </is>
      </c>
      <c r="C3963" t="inlineStr">
        <is>
          <t>F3</t>
        </is>
      </c>
      <c r="D3963" t="inlineStr">
        <is>
          <t>IN-FONDO3</t>
        </is>
      </c>
      <c r="E3963" t="inlineStr">
        <is>
          <t>5371332COL6A</t>
        </is>
      </c>
      <c r="F3963" t="inlineStr">
        <is>
          <t>PRIVFAECOL6A</t>
        </is>
      </c>
      <c r="G3963" t="inlineStr">
        <is>
          <t>ALT</t>
        </is>
      </c>
      <c r="H3963" t="inlineStr">
        <is>
          <t>Sector</t>
        </is>
      </c>
      <c r="I3963" t="inlineStr">
        <is>
          <t>Alts</t>
        </is>
      </c>
      <c r="J3963" t="inlineStr">
        <is>
          <t>Proxies</t>
        </is>
      </c>
      <c r="K3963" t="inlineStr"/>
      <c r="L3963" t="inlineStr"/>
      <c r="M3963" t="inlineStr">
        <is>
          <t>nan</t>
        </is>
      </c>
      <c r="N3963" t="b">
        <v>0</v>
      </c>
      <c r="O3963" t="n">
        <v>33.99381014</v>
      </c>
      <c r="P3963" t="n">
        <v>1.899902635679823e-05</v>
      </c>
      <c r="Q3963" t="n">
        <v>0.06753942332504612</v>
      </c>
      <c r="R3963" t="n">
        <v>2.295922333476705</v>
      </c>
      <c r="S3963" t="n">
        <v>0.0006458492948178549</v>
      </c>
      <c r="T3963">
        <f>O3963*Q3963</f>
        <v/>
      </c>
      <c r="U3963">
        <f>O3963*P3963</f>
        <v/>
      </c>
    </row>
    <row r="3964">
      <c r="A3964" t="inlineStr">
        <is>
          <t>202512</t>
        </is>
      </c>
      <c r="B3964" t="inlineStr">
        <is>
          <t>Ex_Integra</t>
        </is>
      </c>
      <c r="C3964" t="inlineStr">
        <is>
          <t>F2</t>
        </is>
      </c>
      <c r="D3964" t="inlineStr">
        <is>
          <t>IN-FONDO2</t>
        </is>
      </c>
      <c r="E3964" t="inlineStr">
        <is>
          <t>5374632COL8F</t>
        </is>
      </c>
      <c r="F3964" t="inlineStr">
        <is>
          <t>PRIVFAECOL8F</t>
        </is>
      </c>
      <c r="G3964" t="inlineStr">
        <is>
          <t>ALT</t>
        </is>
      </c>
      <c r="H3964" t="inlineStr">
        <is>
          <t>Sector</t>
        </is>
      </c>
      <c r="I3964" t="inlineStr">
        <is>
          <t>Alts</t>
        </is>
      </c>
      <c r="J3964" t="inlineStr">
        <is>
          <t>Proxies</t>
        </is>
      </c>
      <c r="K3964" t="inlineStr"/>
      <c r="L3964" t="inlineStr"/>
      <c r="M3964" t="inlineStr">
        <is>
          <t>nan</t>
        </is>
      </c>
      <c r="N3964" t="b">
        <v>0</v>
      </c>
      <c r="O3964" t="n">
        <v>33.99381014</v>
      </c>
      <c r="P3964" t="n">
        <v>0.0009812305649429562</v>
      </c>
      <c r="Q3964" t="n">
        <v>13.7027007622279</v>
      </c>
      <c r="R3964" t="n">
        <v>465.8070081164087</v>
      </c>
      <c r="S3964" t="n">
        <v>0.03335576552823579</v>
      </c>
      <c r="T3964">
        <f>O3964*Q3964</f>
        <v/>
      </c>
      <c r="U3964">
        <f>O3964*P3964</f>
        <v/>
      </c>
    </row>
    <row r="3965">
      <c r="A3965" t="inlineStr">
        <is>
          <t>202512</t>
        </is>
      </c>
      <c r="B3965" t="inlineStr">
        <is>
          <t>Ex_Integra</t>
        </is>
      </c>
      <c r="C3965" t="inlineStr">
        <is>
          <t>F3</t>
        </is>
      </c>
      <c r="D3965" t="inlineStr">
        <is>
          <t>IN-FONDO3</t>
        </is>
      </c>
      <c r="E3965" t="inlineStr">
        <is>
          <t>5374632COL8F</t>
        </is>
      </c>
      <c r="F3965" t="inlineStr">
        <is>
          <t>PRIVFAECOL8F</t>
        </is>
      </c>
      <c r="G3965" t="inlineStr">
        <is>
          <t>ALT</t>
        </is>
      </c>
      <c r="H3965" t="inlineStr">
        <is>
          <t>Sector</t>
        </is>
      </c>
      <c r="I3965" t="inlineStr">
        <is>
          <t>Alts</t>
        </is>
      </c>
      <c r="J3965" t="inlineStr">
        <is>
          <t>Proxies</t>
        </is>
      </c>
      <c r="K3965" t="inlineStr"/>
      <c r="L3965" t="inlineStr"/>
      <c r="M3965" t="inlineStr">
        <is>
          <t>nan</t>
        </is>
      </c>
      <c r="N3965" t="b">
        <v>0</v>
      </c>
      <c r="O3965" t="n">
        <v>33.99381014</v>
      </c>
      <c r="P3965" t="n">
        <v>0.001131824084750545</v>
      </c>
      <c r="Q3965" t="n">
        <v>4.023508602697274</v>
      </c>
      <c r="R3965" t="n">
        <v>136.7743875367478</v>
      </c>
      <c r="S3965" t="n">
        <v>0.0384750130488893</v>
      </c>
      <c r="T3965">
        <f>O3965*Q3965</f>
        <v/>
      </c>
      <c r="U3965">
        <f>O3965*P3965</f>
        <v/>
      </c>
    </row>
    <row r="3966">
      <c r="A3966" t="inlineStr">
        <is>
          <t>202512</t>
        </is>
      </c>
      <c r="B3966" t="inlineStr">
        <is>
          <t>Ex_Integra</t>
        </is>
      </c>
      <c r="C3966" t="inlineStr">
        <is>
          <t>F3</t>
        </is>
      </c>
      <c r="D3966" t="inlineStr">
        <is>
          <t>IN-FONDO3</t>
        </is>
      </c>
      <c r="E3966" t="inlineStr">
        <is>
          <t>5371362PGS11</t>
        </is>
      </c>
      <c r="F3966" t="inlineStr">
        <is>
          <t>PRIVFAEPGS11</t>
        </is>
      </c>
      <c r="G3966" t="inlineStr">
        <is>
          <t>ALT</t>
        </is>
      </c>
      <c r="H3966" t="inlineStr">
        <is>
          <t>Sector</t>
        </is>
      </c>
      <c r="I3966" t="inlineStr">
        <is>
          <t>Alts</t>
        </is>
      </c>
      <c r="J3966" t="inlineStr">
        <is>
          <t>Proxies</t>
        </is>
      </c>
      <c r="K3966" t="inlineStr"/>
      <c r="L3966" t="inlineStr"/>
      <c r="M3966" t="inlineStr">
        <is>
          <t>nan</t>
        </is>
      </c>
      <c r="N3966" t="b">
        <v>0</v>
      </c>
      <c r="O3966" t="n">
        <v>33.99381014</v>
      </c>
      <c r="P3966" t="n">
        <v>3.638125002311236e-05</v>
      </c>
      <c r="Q3966" t="n">
        <v>0.129331293102086</v>
      </c>
      <c r="R3966" t="n">
        <v>4.396463422873005</v>
      </c>
      <c r="S3966" t="n">
        <v>0.001236737305941552</v>
      </c>
      <c r="T3966">
        <f>O3966*Q3966</f>
        <v/>
      </c>
      <c r="U3966">
        <f>O3966*P3966</f>
        <v/>
      </c>
    </row>
    <row r="3967">
      <c r="A3967" t="inlineStr">
        <is>
          <t>202512</t>
        </is>
      </c>
      <c r="B3967" t="inlineStr">
        <is>
          <t>Ex_Integra</t>
        </is>
      </c>
      <c r="C3967" t="inlineStr">
        <is>
          <t>F2</t>
        </is>
      </c>
      <c r="D3967" t="inlineStr">
        <is>
          <t>IN-FONDO2</t>
        </is>
      </c>
      <c r="E3967" t="inlineStr">
        <is>
          <t>5371362PGS11</t>
        </is>
      </c>
      <c r="F3967" t="inlineStr">
        <is>
          <t>PRIVFAEPGS11</t>
        </is>
      </c>
      <c r="G3967" t="inlineStr">
        <is>
          <t>ALT</t>
        </is>
      </c>
      <c r="H3967" t="inlineStr">
        <is>
          <t>Sector</t>
        </is>
      </c>
      <c r="I3967" t="inlineStr">
        <is>
          <t>Alts</t>
        </is>
      </c>
      <c r="J3967" t="inlineStr">
        <is>
          <t>Proxies</t>
        </is>
      </c>
      <c r="K3967" t="inlineStr"/>
      <c r="L3967" t="inlineStr"/>
      <c r="M3967" t="inlineStr">
        <is>
          <t>nan</t>
        </is>
      </c>
      <c r="N3967" t="b">
        <v>0</v>
      </c>
      <c r="O3967" t="n">
        <v>33.99381014</v>
      </c>
      <c r="P3967" t="n">
        <v>1.103929334114198e-05</v>
      </c>
      <c r="Q3967" t="n">
        <v>0.1541616605562196</v>
      </c>
      <c r="R3967" t="n">
        <v>5.240542219815255</v>
      </c>
      <c r="S3967" t="n">
        <v>0.0003752676419185467</v>
      </c>
      <c r="T3967">
        <f>O3967*Q3967</f>
        <v/>
      </c>
      <c r="U3967">
        <f>O3967*P3967</f>
        <v/>
      </c>
    </row>
    <row r="3968">
      <c r="A3968" t="inlineStr">
        <is>
          <t>202512</t>
        </is>
      </c>
      <c r="B3968" t="inlineStr">
        <is>
          <t>Ex_Integra</t>
        </is>
      </c>
      <c r="C3968" t="inlineStr">
        <is>
          <t>F2</t>
        </is>
      </c>
      <c r="D3968" t="inlineStr">
        <is>
          <t>IN-FONDO2</t>
        </is>
      </c>
      <c r="E3968" t="inlineStr">
        <is>
          <t>5372842LCP8F</t>
        </is>
      </c>
      <c r="F3968" t="inlineStr">
        <is>
          <t>PRIVFAELCP8F</t>
        </is>
      </c>
      <c r="G3968" t="inlineStr">
        <is>
          <t>ALT</t>
        </is>
      </c>
      <c r="H3968" t="inlineStr">
        <is>
          <t>Sector</t>
        </is>
      </c>
      <c r="I3968" t="inlineStr">
        <is>
          <t>Alts</t>
        </is>
      </c>
      <c r="J3968" t="inlineStr">
        <is>
          <t>Proxies</t>
        </is>
      </c>
      <c r="K3968" t="inlineStr"/>
      <c r="L3968" t="inlineStr"/>
      <c r="M3968" t="inlineStr">
        <is>
          <t>nan</t>
        </is>
      </c>
      <c r="N3968" t="b">
        <v>0</v>
      </c>
      <c r="O3968" t="n">
        <v>33.99381014</v>
      </c>
      <c r="P3968" t="n">
        <v>0.001682730300171014</v>
      </c>
      <c r="Q3968" t="n">
        <v>23.49901296451952</v>
      </c>
      <c r="R3968" t="n">
        <v>798.8209851932751</v>
      </c>
      <c r="S3968" t="n">
        <v>0.05720241434083866</v>
      </c>
      <c r="T3968">
        <f>O3968*Q3968</f>
        <v/>
      </c>
      <c r="U3968">
        <f>O3968*P3968</f>
        <v/>
      </c>
    </row>
    <row r="3969">
      <c r="A3969" t="inlineStr">
        <is>
          <t>202512</t>
        </is>
      </c>
      <c r="B3969" t="inlineStr">
        <is>
          <t>Ex_Integra</t>
        </is>
      </c>
      <c r="C3969" t="inlineStr">
        <is>
          <t>F3</t>
        </is>
      </c>
      <c r="D3969" t="inlineStr">
        <is>
          <t>IN-FONDO3</t>
        </is>
      </c>
      <c r="E3969" t="inlineStr">
        <is>
          <t>5372842LCP8F</t>
        </is>
      </c>
      <c r="F3969" t="inlineStr">
        <is>
          <t>PRIVFAELCP8F</t>
        </is>
      </c>
      <c r="G3969" t="inlineStr">
        <is>
          <t>ALT</t>
        </is>
      </c>
      <c r="H3969" t="inlineStr">
        <is>
          <t>Sector</t>
        </is>
      </c>
      <c r="I3969" t="inlineStr">
        <is>
          <t>Alts</t>
        </is>
      </c>
      <c r="J3969" t="inlineStr">
        <is>
          <t>Proxies</t>
        </is>
      </c>
      <c r="K3969" t="inlineStr"/>
      <c r="L3969" t="inlineStr"/>
      <c r="M3969" t="inlineStr">
        <is>
          <t>nan</t>
        </is>
      </c>
      <c r="N3969" t="b">
        <v>0</v>
      </c>
      <c r="O3969" t="n">
        <v>33.99381014</v>
      </c>
      <c r="P3969" t="n">
        <v>0.005175964311654816</v>
      </c>
      <c r="Q3969" t="n">
        <v>18.39997683013363</v>
      </c>
      <c r="R3969" t="n">
        <v>625.4853189439617</v>
      </c>
      <c r="S3969" t="n">
        <v>0.1759507481018096</v>
      </c>
      <c r="T3969">
        <f>O3969*Q3969</f>
        <v/>
      </c>
      <c r="U3969">
        <f>O3969*P3969</f>
        <v/>
      </c>
    </row>
    <row r="3970">
      <c r="A3970" t="inlineStr">
        <is>
          <t>202512</t>
        </is>
      </c>
      <c r="B3970" t="inlineStr">
        <is>
          <t>Ex_Integra</t>
        </is>
      </c>
      <c r="C3970" t="inlineStr">
        <is>
          <t>F2</t>
        </is>
      </c>
      <c r="D3970" t="inlineStr">
        <is>
          <t>IN-FONDO2</t>
        </is>
      </c>
      <c r="E3970" t="inlineStr">
        <is>
          <t>5373962COL7F</t>
        </is>
      </c>
      <c r="F3970" t="inlineStr">
        <is>
          <t>PRIVFAECOL7F</t>
        </is>
      </c>
      <c r="G3970" t="inlineStr">
        <is>
          <t>ALT</t>
        </is>
      </c>
      <c r="H3970" t="inlineStr">
        <is>
          <t>Sector</t>
        </is>
      </c>
      <c r="I3970" t="inlineStr">
        <is>
          <t>Alts</t>
        </is>
      </c>
      <c r="J3970" t="inlineStr">
        <is>
          <t>Proxies</t>
        </is>
      </c>
      <c r="K3970" t="inlineStr"/>
      <c r="L3970" t="inlineStr"/>
      <c r="M3970" t="inlineStr">
        <is>
          <t>nan</t>
        </is>
      </c>
      <c r="N3970" t="b">
        <v>0</v>
      </c>
      <c r="O3970" t="n">
        <v>33.99381014</v>
      </c>
      <c r="P3970" t="n">
        <v>0.001811582070796582</v>
      </c>
      <c r="Q3970" t="n">
        <v>25.29840376893054</v>
      </c>
      <c r="R3970" t="n">
        <v>859.9891345660853</v>
      </c>
      <c r="S3970" t="n">
        <v>0.06158257696768705</v>
      </c>
      <c r="T3970">
        <f>O3970*Q3970</f>
        <v/>
      </c>
      <c r="U3970">
        <f>O3970*P3970</f>
        <v/>
      </c>
    </row>
    <row r="3971">
      <c r="A3971" t="inlineStr">
        <is>
          <t>202512</t>
        </is>
      </c>
      <c r="B3971" t="inlineStr">
        <is>
          <t>Ex_Integra</t>
        </is>
      </c>
      <c r="C3971" t="inlineStr">
        <is>
          <t>F2</t>
        </is>
      </c>
      <c r="D3971" t="inlineStr">
        <is>
          <t>IN-FONDO2</t>
        </is>
      </c>
      <c r="E3971" t="inlineStr">
        <is>
          <t>5374052ASF7G</t>
        </is>
      </c>
      <c r="F3971" t="inlineStr"/>
      <c r="G3971" t="inlineStr">
        <is>
          <t>ALT</t>
        </is>
      </c>
      <c r="H3971" t="inlineStr">
        <is>
          <t>Sector</t>
        </is>
      </c>
      <c r="I3971" t="inlineStr">
        <is>
          <t>Alts</t>
        </is>
      </c>
      <c r="J3971" t="inlineStr">
        <is>
          <t>Proxies</t>
        </is>
      </c>
      <c r="K3971" t="inlineStr"/>
      <c r="L3971" t="inlineStr"/>
      <c r="M3971" t="inlineStr">
        <is>
          <t>nan</t>
        </is>
      </c>
      <c r="N3971" t="b">
        <v>0</v>
      </c>
      <c r="O3971" t="n">
        <v>33.99381014</v>
      </c>
      <c r="P3971" t="n">
        <v>0.001178657334469749</v>
      </c>
      <c r="Q3971" t="n">
        <v>16.45972856174029</v>
      </c>
      <c r="R3971" t="n">
        <v>559.5288876837346</v>
      </c>
      <c r="S3971" t="n">
        <v>0.04006705364808312</v>
      </c>
      <c r="T3971">
        <f>O3971*Q3971</f>
        <v/>
      </c>
      <c r="U3971">
        <f>O3971*P3971</f>
        <v/>
      </c>
    </row>
    <row r="3972">
      <c r="A3972" t="inlineStr">
        <is>
          <t>202512</t>
        </is>
      </c>
      <c r="B3972" t="inlineStr">
        <is>
          <t>Ex_Integra</t>
        </is>
      </c>
      <c r="C3972" t="inlineStr">
        <is>
          <t>F3</t>
        </is>
      </c>
      <c r="D3972" t="inlineStr">
        <is>
          <t>IN-FONDO3</t>
        </is>
      </c>
      <c r="E3972" t="inlineStr">
        <is>
          <t>5358472ASF8G</t>
        </is>
      </c>
      <c r="F3972" t="inlineStr">
        <is>
          <t>PRIVFAEASF8G</t>
        </is>
      </c>
      <c r="G3972" t="inlineStr">
        <is>
          <t>ALT</t>
        </is>
      </c>
      <c r="H3972" t="inlineStr">
        <is>
          <t>Sector</t>
        </is>
      </c>
      <c r="I3972" t="inlineStr">
        <is>
          <t>Alts</t>
        </is>
      </c>
      <c r="J3972" t="inlineStr">
        <is>
          <t>Proxies</t>
        </is>
      </c>
      <c r="K3972" t="inlineStr"/>
      <c r="L3972" t="inlineStr"/>
      <c r="M3972" t="inlineStr">
        <is>
          <t>nan</t>
        </is>
      </c>
      <c r="N3972" t="b">
        <v>0</v>
      </c>
      <c r="O3972" t="n">
        <v>33.99381014</v>
      </c>
      <c r="P3972" t="n">
        <v>0.001222193190107634</v>
      </c>
      <c r="Q3972" t="n">
        <v>4.344760710441951</v>
      </c>
      <c r="R3972" t="n">
        <v>147.6949706944952</v>
      </c>
      <c r="S3972" t="n">
        <v>0.04154700325891982</v>
      </c>
      <c r="T3972">
        <f>O3972*Q3972</f>
        <v/>
      </c>
      <c r="U3972">
        <f>O3972*P3972</f>
        <v/>
      </c>
    </row>
    <row r="3973">
      <c r="A3973" t="inlineStr">
        <is>
          <t>202512</t>
        </is>
      </c>
      <c r="B3973" t="inlineStr">
        <is>
          <t>Ex_Integra</t>
        </is>
      </c>
      <c r="C3973" t="inlineStr">
        <is>
          <t>F2</t>
        </is>
      </c>
      <c r="D3973" t="inlineStr">
        <is>
          <t>IN-FONDO2</t>
        </is>
      </c>
      <c r="E3973" t="inlineStr">
        <is>
          <t>5358472ASF8G</t>
        </is>
      </c>
      <c r="F3973" t="inlineStr">
        <is>
          <t>PRIVFAEASF8G</t>
        </is>
      </c>
      <c r="G3973" t="inlineStr">
        <is>
          <t>ALT</t>
        </is>
      </c>
      <c r="H3973" t="inlineStr">
        <is>
          <t>Sector</t>
        </is>
      </c>
      <c r="I3973" t="inlineStr">
        <is>
          <t>Alts</t>
        </is>
      </c>
      <c r="J3973" t="inlineStr">
        <is>
          <t>Proxies</t>
        </is>
      </c>
      <c r="K3973" t="inlineStr"/>
      <c r="L3973" t="inlineStr"/>
      <c r="M3973" t="inlineStr">
        <is>
          <t>nan</t>
        </is>
      </c>
      <c r="N3973" t="b">
        <v>0</v>
      </c>
      <c r="O3973" t="n">
        <v>33.99381014</v>
      </c>
      <c r="P3973" t="n">
        <v>0.0007946812347223411</v>
      </c>
      <c r="Q3973" t="n">
        <v>11.097574362037</v>
      </c>
      <c r="R3973" t="n">
        <v>377.2488358776175</v>
      </c>
      <c r="S3973" t="n">
        <v>0.02701424301497204</v>
      </c>
      <c r="T3973">
        <f>O3973*Q3973</f>
        <v/>
      </c>
      <c r="U3973">
        <f>O3973*P3973</f>
        <v/>
      </c>
    </row>
    <row r="3974">
      <c r="A3974" t="inlineStr">
        <is>
          <t>202512</t>
        </is>
      </c>
      <c r="B3974" t="inlineStr">
        <is>
          <t>Ex_Integra</t>
        </is>
      </c>
      <c r="C3974" t="inlineStr">
        <is>
          <t>F2</t>
        </is>
      </c>
      <c r="D3974" t="inlineStr">
        <is>
          <t>IN-FONDO2</t>
        </is>
      </c>
      <c r="E3974" t="inlineStr">
        <is>
          <t>5375182CEVFV</t>
        </is>
      </c>
      <c r="F3974" t="inlineStr">
        <is>
          <t>PRIVFAECEVFV</t>
        </is>
      </c>
      <c r="G3974" t="inlineStr">
        <is>
          <t>ALT</t>
        </is>
      </c>
      <c r="H3974" t="inlineStr">
        <is>
          <t>Sector</t>
        </is>
      </c>
      <c r="I3974" t="inlineStr">
        <is>
          <t>Alts</t>
        </is>
      </c>
      <c r="J3974" t="inlineStr">
        <is>
          <t>Proxies</t>
        </is>
      </c>
      <c r="K3974" t="inlineStr"/>
      <c r="L3974" t="inlineStr"/>
      <c r="M3974" t="inlineStr">
        <is>
          <t>nan</t>
        </is>
      </c>
      <c r="N3974" t="b">
        <v>0</v>
      </c>
      <c r="O3974" t="n">
        <v>6.78134136</v>
      </c>
      <c r="P3974" t="n">
        <v>0.001230711645937012</v>
      </c>
      <c r="Q3974" t="n">
        <v>17.1866572560795</v>
      </c>
      <c r="R3974" t="n">
        <v>116.548589690796</v>
      </c>
      <c r="S3974" t="n">
        <v>0.008345875786826332</v>
      </c>
      <c r="T3974">
        <f>O3974*Q3974</f>
        <v/>
      </c>
      <c r="U3974">
        <f>O3974*P3974</f>
        <v/>
      </c>
    </row>
    <row r="3975">
      <c r="A3975" t="inlineStr">
        <is>
          <t>202512</t>
        </is>
      </c>
      <c r="B3975" t="inlineStr">
        <is>
          <t>Ex_Integra</t>
        </is>
      </c>
      <c r="C3975" t="inlineStr">
        <is>
          <t>F3</t>
        </is>
      </c>
      <c r="D3975" t="inlineStr">
        <is>
          <t>IN-FONDO3</t>
        </is>
      </c>
      <c r="E3975" t="inlineStr">
        <is>
          <t>5374524TSEV8</t>
        </is>
      </c>
      <c r="F3975" t="inlineStr">
        <is>
          <t>US46434V6478</t>
        </is>
      </c>
      <c r="G3975" t="inlineStr">
        <is>
          <t>ALT</t>
        </is>
      </c>
      <c r="H3975" t="inlineStr">
        <is>
          <t>Sector</t>
        </is>
      </c>
      <c r="I3975" t="inlineStr">
        <is>
          <t>Alts</t>
        </is>
      </c>
      <c r="J3975" t="inlineStr">
        <is>
          <t>Proxies</t>
        </is>
      </c>
      <c r="K3975" t="inlineStr"/>
      <c r="L3975" t="inlineStr"/>
      <c r="M3975" t="inlineStr">
        <is>
          <t>nan</t>
        </is>
      </c>
      <c r="N3975" t="b">
        <v>0</v>
      </c>
      <c r="O3975" t="n">
        <v>7.09780349</v>
      </c>
      <c r="P3975" t="n">
        <v>0.0003123832657305573</v>
      </c>
      <c r="Q3975" t="n">
        <v>1.110487728561266</v>
      </c>
      <c r="R3975" t="n">
        <v>7.882023675384324</v>
      </c>
      <c r="S3975" t="n">
        <v>0.002217235033719947</v>
      </c>
      <c r="T3975">
        <f>O3975*Q3975</f>
        <v/>
      </c>
      <c r="U3975">
        <f>O3975*P3975</f>
        <v/>
      </c>
    </row>
    <row r="3976">
      <c r="A3976" t="inlineStr">
        <is>
          <t>202512</t>
        </is>
      </c>
      <c r="B3976" t="inlineStr">
        <is>
          <t>Ex_Integra</t>
        </is>
      </c>
      <c r="C3976" t="inlineStr">
        <is>
          <t>F2</t>
        </is>
      </c>
      <c r="D3976" t="inlineStr">
        <is>
          <t>IN-FONDO2</t>
        </is>
      </c>
      <c r="E3976" t="inlineStr">
        <is>
          <t>5374524TSEV8</t>
        </is>
      </c>
      <c r="F3976" t="inlineStr">
        <is>
          <t>US46434V6478</t>
        </is>
      </c>
      <c r="G3976" t="inlineStr">
        <is>
          <t>ALT</t>
        </is>
      </c>
      <c r="H3976" t="inlineStr">
        <is>
          <t>Sector</t>
        </is>
      </c>
      <c r="I3976" t="inlineStr">
        <is>
          <t>Alts</t>
        </is>
      </c>
      <c r="J3976" t="inlineStr">
        <is>
          <t>Proxies</t>
        </is>
      </c>
      <c r="K3976" t="inlineStr"/>
      <c r="L3976" t="inlineStr"/>
      <c r="M3976" t="inlineStr">
        <is>
          <t>nan</t>
        </is>
      </c>
      <c r="N3976" t="b">
        <v>0</v>
      </c>
      <c r="O3976" t="n">
        <v>7.09780349</v>
      </c>
      <c r="P3976" t="n">
        <v>0.0001016705580884957</v>
      </c>
      <c r="Q3976" t="n">
        <v>1.419810270480473</v>
      </c>
      <c r="R3976" t="n">
        <v>10.07753429295414</v>
      </c>
      <c r="S3976" t="n">
        <v>0.0007216376420307722</v>
      </c>
      <c r="T3976">
        <f>O3976*Q3976</f>
        <v/>
      </c>
      <c r="U3976">
        <f>O3976*P3976</f>
        <v/>
      </c>
    </row>
    <row r="3977">
      <c r="A3977" t="inlineStr">
        <is>
          <t>202512</t>
        </is>
      </c>
      <c r="B3977" t="inlineStr">
        <is>
          <t>Ex_Integra</t>
        </is>
      </c>
      <c r="C3977" t="inlineStr">
        <is>
          <t>F2</t>
        </is>
      </c>
      <c r="D3977" t="inlineStr">
        <is>
          <t>IN-FONDO2</t>
        </is>
      </c>
      <c r="E3977" t="inlineStr">
        <is>
          <t>5371912TCRE1</t>
        </is>
      </c>
      <c r="F3977" t="inlineStr">
        <is>
          <t>PRIVFAETCRE1</t>
        </is>
      </c>
      <c r="G3977" t="inlineStr">
        <is>
          <t>ALT</t>
        </is>
      </c>
      <c r="H3977" t="inlineStr">
        <is>
          <t>Sector</t>
        </is>
      </c>
      <c r="I3977" t="inlineStr">
        <is>
          <t>Alts</t>
        </is>
      </c>
      <c r="J3977" t="inlineStr">
        <is>
          <t>Proxies</t>
        </is>
      </c>
      <c r="K3977" t="inlineStr"/>
      <c r="L3977" t="inlineStr"/>
      <c r="M3977" t="inlineStr">
        <is>
          <t>nan</t>
        </is>
      </c>
      <c r="N3977" t="b">
        <v>0</v>
      </c>
      <c r="O3977" t="n">
        <v>7.09780349</v>
      </c>
      <c r="P3977" t="n">
        <v>0.0001959848894118389</v>
      </c>
      <c r="Q3977" t="n">
        <v>2.736892214201337</v>
      </c>
      <c r="R3977" t="n">
        <v>19.42592310971208</v>
      </c>
      <c r="S3977" t="n">
        <v>0.001391062232054614</v>
      </c>
      <c r="T3977">
        <f>O3977*Q3977</f>
        <v/>
      </c>
      <c r="U3977">
        <f>O3977*P3977</f>
        <v/>
      </c>
    </row>
    <row r="3978">
      <c r="A3978" t="inlineStr">
        <is>
          <t>202512</t>
        </is>
      </c>
      <c r="B3978" t="inlineStr">
        <is>
          <t>Ex_Integra</t>
        </is>
      </c>
      <c r="C3978" t="inlineStr">
        <is>
          <t>F3</t>
        </is>
      </c>
      <c r="D3978" t="inlineStr">
        <is>
          <t>IN-FONDO3</t>
        </is>
      </c>
      <c r="E3978" t="inlineStr">
        <is>
          <t>5371912TCRE1</t>
        </is>
      </c>
      <c r="F3978" t="inlineStr">
        <is>
          <t>PRIVFAETCRE1</t>
        </is>
      </c>
      <c r="G3978" t="inlineStr">
        <is>
          <t>ALT</t>
        </is>
      </c>
      <c r="H3978" t="inlineStr">
        <is>
          <t>Sector</t>
        </is>
      </c>
      <c r="I3978" t="inlineStr">
        <is>
          <t>Alts</t>
        </is>
      </c>
      <c r="J3978" t="inlineStr">
        <is>
          <t>Proxies</t>
        </is>
      </c>
      <c r="K3978" t="inlineStr"/>
      <c r="L3978" t="inlineStr"/>
      <c r="M3978" t="inlineStr">
        <is>
          <t>nan</t>
        </is>
      </c>
      <c r="N3978" t="b">
        <v>0</v>
      </c>
      <c r="O3978" t="n">
        <v>7.09780349</v>
      </c>
      <c r="P3978" t="n">
        <v>0.0009042547665492408</v>
      </c>
      <c r="Q3978" t="n">
        <v>3.21452501432037</v>
      </c>
      <c r="R3978" t="n">
        <v>22.81606686533543</v>
      </c>
      <c r="S3978" t="n">
        <v>0.006418222637862337</v>
      </c>
      <c r="T3978">
        <f>O3978*Q3978</f>
        <v/>
      </c>
      <c r="U3978">
        <f>O3978*P3978</f>
        <v/>
      </c>
    </row>
    <row r="3979">
      <c r="A3979" t="inlineStr">
        <is>
          <t>202512</t>
        </is>
      </c>
      <c r="B3979" t="inlineStr">
        <is>
          <t>Ex_Integra</t>
        </is>
      </c>
      <c r="C3979" t="inlineStr">
        <is>
          <t>F2</t>
        </is>
      </c>
      <c r="D3979" t="inlineStr">
        <is>
          <t>IN-FONDO2</t>
        </is>
      </c>
      <c r="E3979" t="inlineStr">
        <is>
          <t>5373922TCRE2</t>
        </is>
      </c>
      <c r="F3979" t="inlineStr"/>
      <c r="G3979" t="inlineStr">
        <is>
          <t>ALT</t>
        </is>
      </c>
      <c r="H3979" t="inlineStr">
        <is>
          <t>Sector</t>
        </is>
      </c>
      <c r="I3979" t="inlineStr">
        <is>
          <t>Alts</t>
        </is>
      </c>
      <c r="J3979" t="inlineStr">
        <is>
          <t>Proxies</t>
        </is>
      </c>
      <c r="K3979" t="inlineStr"/>
      <c r="L3979" t="inlineStr"/>
      <c r="M3979" t="inlineStr">
        <is>
          <t>nan</t>
        </is>
      </c>
      <c r="N3979" t="b">
        <v>0</v>
      </c>
      <c r="O3979" t="n">
        <v>7.09780349</v>
      </c>
      <c r="P3979" t="n">
        <v>0.002313733644880726</v>
      </c>
      <c r="Q3979" t="n">
        <v>32.3108562982265</v>
      </c>
      <c r="R3979" t="n">
        <v>229.3361085984406</v>
      </c>
      <c r="S3979" t="n">
        <v>0.01642242673956484</v>
      </c>
      <c r="T3979">
        <f>O3979*Q3979</f>
        <v/>
      </c>
      <c r="U3979">
        <f>O3979*P3979</f>
        <v/>
      </c>
    </row>
    <row r="3980">
      <c r="A3980" t="inlineStr">
        <is>
          <t>202512</t>
        </is>
      </c>
      <c r="B3980" t="inlineStr">
        <is>
          <t>Ex_Integra</t>
        </is>
      </c>
      <c r="C3980" t="inlineStr">
        <is>
          <t>F2</t>
        </is>
      </c>
      <c r="D3980" t="inlineStr">
        <is>
          <t>IN-FONDO2</t>
        </is>
      </c>
      <c r="E3980" t="inlineStr">
        <is>
          <t>5374732SPOR7</t>
        </is>
      </c>
      <c r="F3980" t="inlineStr"/>
      <c r="G3980" t="inlineStr">
        <is>
          <t>ALT</t>
        </is>
      </c>
      <c r="H3980" t="inlineStr">
        <is>
          <t>Sector</t>
        </is>
      </c>
      <c r="I3980" t="inlineStr">
        <is>
          <t>Alts</t>
        </is>
      </c>
      <c r="J3980" t="inlineStr">
        <is>
          <t>Proxies</t>
        </is>
      </c>
      <c r="K3980" t="inlineStr"/>
      <c r="L3980" t="inlineStr"/>
      <c r="M3980" t="inlineStr">
        <is>
          <t>nan</t>
        </is>
      </c>
      <c r="N3980" t="b">
        <v>0</v>
      </c>
      <c r="O3980" t="n">
        <v>7.09780349</v>
      </c>
      <c r="P3980" t="n">
        <v>0.0003538379761594736</v>
      </c>
      <c r="Q3980" t="n">
        <v>4.941280957658986</v>
      </c>
      <c r="R3980" t="n">
        <v>35.07224122634249</v>
      </c>
      <c r="S3980" t="n">
        <v>0.002511472422079249</v>
      </c>
      <c r="T3980">
        <f>O3980*Q3980</f>
        <v/>
      </c>
      <c r="U3980">
        <f>O3980*P3980</f>
        <v/>
      </c>
    </row>
    <row r="3981">
      <c r="A3981" t="inlineStr">
        <is>
          <t>202512</t>
        </is>
      </c>
      <c r="B3981" t="inlineStr">
        <is>
          <t>Ex_Integra</t>
        </is>
      </c>
      <c r="C3981" t="inlineStr">
        <is>
          <t>F3</t>
        </is>
      </c>
      <c r="D3981" t="inlineStr">
        <is>
          <t>IN-FONDO3</t>
        </is>
      </c>
      <c r="E3981" t="inlineStr">
        <is>
          <t>5374732SPOR7</t>
        </is>
      </c>
      <c r="F3981" t="inlineStr"/>
      <c r="G3981" t="inlineStr">
        <is>
          <t>ALT</t>
        </is>
      </c>
      <c r="H3981" t="inlineStr">
        <is>
          <t>Sector</t>
        </is>
      </c>
      <c r="I3981" t="inlineStr">
        <is>
          <t>Alts</t>
        </is>
      </c>
      <c r="J3981" t="inlineStr">
        <is>
          <t>Proxies</t>
        </is>
      </c>
      <c r="K3981" t="inlineStr"/>
      <c r="L3981" t="inlineStr"/>
      <c r="M3981" t="inlineStr">
        <is>
          <t>nan</t>
        </is>
      </c>
      <c r="N3981" t="b">
        <v>0</v>
      </c>
      <c r="O3981" t="n">
        <v>7.09780349</v>
      </c>
      <c r="P3981" t="n">
        <v>0.0008152933990198478</v>
      </c>
      <c r="Q3981" t="n">
        <v>2.898277257814008</v>
      </c>
      <c r="R3981" t="n">
        <v>20.5714024354999</v>
      </c>
      <c r="S3981" t="n">
        <v>0.005786792332937039</v>
      </c>
      <c r="T3981">
        <f>O3981*Q3981</f>
        <v/>
      </c>
      <c r="U3981">
        <f>O3981*P3981</f>
        <v/>
      </c>
    </row>
    <row r="3982">
      <c r="A3982" t="inlineStr">
        <is>
          <t>202512</t>
        </is>
      </c>
      <c r="B3982" t="inlineStr">
        <is>
          <t>Ex_Integra</t>
        </is>
      </c>
      <c r="C3982" t="inlineStr">
        <is>
          <t>F3</t>
        </is>
      </c>
      <c r="D3982" t="inlineStr">
        <is>
          <t>IN-FONDO3</t>
        </is>
      </c>
      <c r="E3982" t="inlineStr">
        <is>
          <t>5374322SOIKP</t>
        </is>
      </c>
      <c r="F3982" t="inlineStr"/>
      <c r="G3982" t="inlineStr">
        <is>
          <t>ALT</t>
        </is>
      </c>
      <c r="H3982" t="inlineStr">
        <is>
          <t>Sector</t>
        </is>
      </c>
      <c r="I3982" t="inlineStr">
        <is>
          <t>Alts</t>
        </is>
      </c>
      <c r="J3982" t="inlineStr">
        <is>
          <t>Proxies</t>
        </is>
      </c>
      <c r="K3982" t="inlineStr"/>
      <c r="L3982" t="inlineStr"/>
      <c r="M3982" t="inlineStr">
        <is>
          <t>nan</t>
        </is>
      </c>
      <c r="N3982" t="b">
        <v>0</v>
      </c>
      <c r="O3982" t="n">
        <v>7.09780349</v>
      </c>
      <c r="P3982" t="n">
        <v>0.002797270936580928</v>
      </c>
      <c r="Q3982" t="n">
        <v>9.94398672819284</v>
      </c>
      <c r="R3982" t="n">
        <v>70.58046370388082</v>
      </c>
      <c r="S3982" t="n">
        <v>0.01985447941613968</v>
      </c>
      <c r="T3982">
        <f>O3982*Q3982</f>
        <v/>
      </c>
      <c r="U3982">
        <f>O3982*P3982</f>
        <v/>
      </c>
    </row>
    <row r="3983">
      <c r="A3983" t="inlineStr">
        <is>
          <t>202512</t>
        </is>
      </c>
      <c r="B3983" t="inlineStr">
        <is>
          <t>Ex_Integra</t>
        </is>
      </c>
      <c r="C3983" t="inlineStr">
        <is>
          <t>F2</t>
        </is>
      </c>
      <c r="D3983" t="inlineStr">
        <is>
          <t>IN-FONDO2</t>
        </is>
      </c>
      <c r="E3983" t="inlineStr">
        <is>
          <t>5374322SOIKP</t>
        </is>
      </c>
      <c r="F3983" t="inlineStr"/>
      <c r="G3983" t="inlineStr">
        <is>
          <t>ALT</t>
        </is>
      </c>
      <c r="H3983" t="inlineStr">
        <is>
          <t>Sector</t>
        </is>
      </c>
      <c r="I3983" t="inlineStr">
        <is>
          <t>Alts</t>
        </is>
      </c>
      <c r="J3983" t="inlineStr">
        <is>
          <t>Proxies</t>
        </is>
      </c>
      <c r="K3983" t="inlineStr"/>
      <c r="L3983" t="inlineStr"/>
      <c r="M3983" t="inlineStr">
        <is>
          <t>nan</t>
        </is>
      </c>
      <c r="N3983" t="b">
        <v>0</v>
      </c>
      <c r="O3983" t="n">
        <v>7.09780349</v>
      </c>
      <c r="P3983" t="n">
        <v>0.001818811878355012</v>
      </c>
      <c r="Q3983" t="n">
        <v>25.39936667518431</v>
      </c>
      <c r="R3983" t="n">
        <v>180.2797134309129</v>
      </c>
      <c r="S3983" t="n">
        <v>0.01290956929784166</v>
      </c>
      <c r="T3983">
        <f>O3983*Q3983</f>
        <v/>
      </c>
      <c r="U3983">
        <f>O3983*P3983</f>
        <v/>
      </c>
    </row>
    <row r="3984">
      <c r="A3984" t="inlineStr">
        <is>
          <t>202512</t>
        </is>
      </c>
      <c r="B3984" t="inlineStr">
        <is>
          <t>Ex_Integra</t>
        </is>
      </c>
      <c r="C3984" t="inlineStr">
        <is>
          <t>F2</t>
        </is>
      </c>
      <c r="D3984" t="inlineStr">
        <is>
          <t>IN-FONDO2</t>
        </is>
      </c>
      <c r="E3984" t="inlineStr">
        <is>
          <t>5374382MRES2</t>
        </is>
      </c>
      <c r="F3984" t="inlineStr"/>
      <c r="G3984" t="inlineStr">
        <is>
          <t>ALT</t>
        </is>
      </c>
      <c r="H3984" t="inlineStr">
        <is>
          <t>Sector</t>
        </is>
      </c>
      <c r="I3984" t="inlineStr">
        <is>
          <t>Alts</t>
        </is>
      </c>
      <c r="J3984" t="inlineStr">
        <is>
          <t>Proxies</t>
        </is>
      </c>
      <c r="K3984" t="inlineStr"/>
      <c r="L3984" t="inlineStr"/>
      <c r="M3984" t="inlineStr">
        <is>
          <t>nan</t>
        </is>
      </c>
      <c r="N3984" t="b">
        <v>0</v>
      </c>
      <c r="O3984" t="n">
        <v>6.78134136</v>
      </c>
      <c r="P3984" t="n">
        <v>0.0003192887289333355</v>
      </c>
      <c r="Q3984" t="n">
        <v>4.458807201526526</v>
      </c>
      <c r="R3984" t="n">
        <v>30.23669369197769</v>
      </c>
      <c r="S3984" t="n">
        <v>0.002165205863297457</v>
      </c>
      <c r="T3984">
        <f>O3984*Q3984</f>
        <v/>
      </c>
      <c r="U3984">
        <f>O3984*P3984</f>
        <v/>
      </c>
    </row>
    <row r="3985">
      <c r="A3985" t="inlineStr">
        <is>
          <t>202512</t>
        </is>
      </c>
      <c r="B3985" t="inlineStr">
        <is>
          <t>Ex_Integra</t>
        </is>
      </c>
      <c r="C3985" t="inlineStr">
        <is>
          <t>F3</t>
        </is>
      </c>
      <c r="D3985" t="inlineStr">
        <is>
          <t>IN-FONDO3</t>
        </is>
      </c>
      <c r="E3985" t="inlineStr">
        <is>
          <t>5374382MRES2</t>
        </is>
      </c>
      <c r="F3985" t="inlineStr"/>
      <c r="G3985" t="inlineStr">
        <is>
          <t>ALT</t>
        </is>
      </c>
      <c r="H3985" t="inlineStr">
        <is>
          <t>Sector</t>
        </is>
      </c>
      <c r="I3985" t="inlineStr">
        <is>
          <t>Alts</t>
        </is>
      </c>
      <c r="J3985" t="inlineStr">
        <is>
          <t>Proxies</t>
        </is>
      </c>
      <c r="K3985" t="inlineStr"/>
      <c r="L3985" t="inlineStr"/>
      <c r="M3985" t="inlineStr">
        <is>
          <t>nan</t>
        </is>
      </c>
      <c r="N3985" t="b">
        <v>0</v>
      </c>
      <c r="O3985" t="n">
        <v>6.78134136</v>
      </c>
      <c r="P3985" t="n">
        <v>0.0004910552081467387</v>
      </c>
      <c r="Q3985" t="n">
        <v>1.745646590311925</v>
      </c>
      <c r="R3985" t="n">
        <v>11.83782542282523</v>
      </c>
      <c r="S3985" t="n">
        <v>0.003330012993048888</v>
      </c>
      <c r="T3985">
        <f>O3985*Q3985</f>
        <v/>
      </c>
      <c r="U3985">
        <f>O3985*P3985</f>
        <v/>
      </c>
    </row>
    <row r="3986">
      <c r="A3986" t="inlineStr">
        <is>
          <t>202512</t>
        </is>
      </c>
      <c r="B3986" t="inlineStr">
        <is>
          <t>Ex_Integra</t>
        </is>
      </c>
      <c r="C3986" t="inlineStr">
        <is>
          <t>F2</t>
        </is>
      </c>
      <c r="D3986" t="inlineStr">
        <is>
          <t>IN-FONDO2</t>
        </is>
      </c>
      <c r="E3986" t="inlineStr">
        <is>
          <t>5371372PRE17</t>
        </is>
      </c>
      <c r="F3986" t="inlineStr">
        <is>
          <t>PRIVFAEPGD20</t>
        </is>
      </c>
      <c r="G3986" t="inlineStr">
        <is>
          <t>ALT</t>
        </is>
      </c>
      <c r="H3986" t="inlineStr">
        <is>
          <t>Sector</t>
        </is>
      </c>
      <c r="I3986" t="inlineStr">
        <is>
          <t>Alts</t>
        </is>
      </c>
      <c r="J3986" t="inlineStr">
        <is>
          <t>Proxies</t>
        </is>
      </c>
      <c r="K3986" t="inlineStr"/>
      <c r="L3986" t="inlineStr"/>
      <c r="M3986" t="inlineStr">
        <is>
          <t>nan</t>
        </is>
      </c>
      <c r="N3986" t="b">
        <v>0</v>
      </c>
      <c r="O3986" t="n">
        <v>7.09780349</v>
      </c>
      <c r="P3986" t="n">
        <v>0.003287434155698719</v>
      </c>
      <c r="Q3986" t="n">
        <v>45.90840126722477</v>
      </c>
      <c r="R3986" t="n">
        <v>325.8488107348284</v>
      </c>
      <c r="S3986" t="n">
        <v>0.02333356162346358</v>
      </c>
      <c r="T3986">
        <f>O3986*Q3986</f>
        <v/>
      </c>
      <c r="U3986">
        <f>O3986*P3986</f>
        <v/>
      </c>
    </row>
    <row r="3987">
      <c r="A3987" t="inlineStr">
        <is>
          <t>202512</t>
        </is>
      </c>
      <c r="B3987" t="inlineStr">
        <is>
          <t>Ex_Integra</t>
        </is>
      </c>
      <c r="C3987" t="inlineStr">
        <is>
          <t>F3</t>
        </is>
      </c>
      <c r="D3987" t="inlineStr">
        <is>
          <t>IN-FONDO3</t>
        </is>
      </c>
      <c r="E3987" t="inlineStr">
        <is>
          <t>5376882CEVVI</t>
        </is>
      </c>
      <c r="F3987" t="inlineStr">
        <is>
          <t>US4642877397</t>
        </is>
      </c>
      <c r="G3987" t="inlineStr">
        <is>
          <t>ALT</t>
        </is>
      </c>
      <c r="H3987" t="inlineStr">
        <is>
          <t>Sector</t>
        </is>
      </c>
      <c r="I3987" t="inlineStr">
        <is>
          <t>Alts</t>
        </is>
      </c>
      <c r="J3987" t="inlineStr">
        <is>
          <t>Proxies</t>
        </is>
      </c>
      <c r="K3987" t="inlineStr"/>
      <c r="L3987" t="inlineStr"/>
      <c r="M3987" t="inlineStr">
        <is>
          <t>nan</t>
        </is>
      </c>
      <c r="N3987" t="b">
        <v>0</v>
      </c>
      <c r="O3987" t="n">
        <v>6.78134136</v>
      </c>
      <c r="P3987" t="n">
        <v>0.0008522995304569689</v>
      </c>
      <c r="Q3987" t="n">
        <v>3.029829934767883</v>
      </c>
      <c r="R3987" t="n">
        <v>20.54631105040754</v>
      </c>
      <c r="S3987" t="n">
        <v>0.005779734056996422</v>
      </c>
      <c r="T3987">
        <f>O3987*Q3987</f>
        <v/>
      </c>
      <c r="U3987">
        <f>O3987*P3987</f>
        <v/>
      </c>
    </row>
    <row r="3988">
      <c r="A3988" t="inlineStr">
        <is>
          <t>202512</t>
        </is>
      </c>
      <c r="B3988" t="inlineStr">
        <is>
          <t>Ex_Integra</t>
        </is>
      </c>
      <c r="C3988" t="inlineStr">
        <is>
          <t>F2</t>
        </is>
      </c>
      <c r="D3988" t="inlineStr">
        <is>
          <t>IN-FONDO2</t>
        </is>
      </c>
      <c r="E3988" t="inlineStr">
        <is>
          <t>5111042INF1U</t>
        </is>
      </c>
      <c r="F3988" t="inlineStr">
        <is>
          <t>CVL79410FI15</t>
        </is>
      </c>
      <c r="G3988" t="inlineStr">
        <is>
          <t>ALT</t>
        </is>
      </c>
      <c r="H3988" t="inlineStr">
        <is>
          <t>Sector</t>
        </is>
      </c>
      <c r="I3988" t="inlineStr">
        <is>
          <t>Alts</t>
        </is>
      </c>
      <c r="J3988" t="inlineStr">
        <is>
          <t>Proxies</t>
        </is>
      </c>
      <c r="K3988" t="inlineStr"/>
      <c r="L3988" t="inlineStr"/>
      <c r="M3988" t="inlineStr">
        <is>
          <t>nan</t>
        </is>
      </c>
      <c r="N3988" t="b">
        <v>0</v>
      </c>
      <c r="O3988" t="n">
        <v>54.42744687</v>
      </c>
      <c r="P3988" t="n">
        <v>0.000295865922893494</v>
      </c>
      <c r="Q3988" t="n">
        <v>4.131712109259082</v>
      </c>
      <c r="R3988" t="n">
        <v>224.8785413088343</v>
      </c>
      <c r="S3988" t="n">
        <v>0.01610322679892916</v>
      </c>
      <c r="T3988">
        <f>O3988*Q3988</f>
        <v/>
      </c>
      <c r="U3988">
        <f>O3988*P3988</f>
        <v/>
      </c>
    </row>
    <row r="3989">
      <c r="A3989" t="inlineStr">
        <is>
          <t>202512</t>
        </is>
      </c>
      <c r="B3989" t="inlineStr">
        <is>
          <t>Ex_Integra</t>
        </is>
      </c>
      <c r="C3989" t="inlineStr">
        <is>
          <t>F3</t>
        </is>
      </c>
      <c r="D3989" t="inlineStr">
        <is>
          <t>IN-FONDO3</t>
        </is>
      </c>
      <c r="E3989" t="inlineStr">
        <is>
          <t>5111042INF1U</t>
        </is>
      </c>
      <c r="F3989" t="inlineStr">
        <is>
          <t>CVL79410FI15</t>
        </is>
      </c>
      <c r="G3989" t="inlineStr">
        <is>
          <t>ALT</t>
        </is>
      </c>
      <c r="H3989" t="inlineStr">
        <is>
          <t>Sector</t>
        </is>
      </c>
      <c r="I3989" t="inlineStr">
        <is>
          <t>Alts</t>
        </is>
      </c>
      <c r="J3989" t="inlineStr">
        <is>
          <t>Proxies</t>
        </is>
      </c>
      <c r="K3989" t="inlineStr"/>
      <c r="L3989" t="inlineStr"/>
      <c r="M3989" t="inlineStr">
        <is>
          <t>nan</t>
        </is>
      </c>
      <c r="N3989" t="b">
        <v>0</v>
      </c>
      <c r="O3989" t="n">
        <v>54.42744687</v>
      </c>
      <c r="P3989" t="n">
        <v>6.335596961166699e-05</v>
      </c>
      <c r="Q3989" t="n">
        <v>0.2252234178431999</v>
      </c>
      <c r="R3989" t="n">
        <v>12.25833560854057</v>
      </c>
      <c r="S3989" t="n">
        <v>0.00344830366993634</v>
      </c>
      <c r="T3989">
        <f>O3989*Q3989</f>
        <v/>
      </c>
      <c r="U3989">
        <f>O3989*P3989</f>
        <v/>
      </c>
    </row>
    <row r="3990">
      <c r="A3990" t="inlineStr">
        <is>
          <t>202512</t>
        </is>
      </c>
      <c r="B3990" t="inlineStr">
        <is>
          <t>Ex_Integra</t>
        </is>
      </c>
      <c r="C3990" t="inlineStr">
        <is>
          <t>F1</t>
        </is>
      </c>
      <c r="D3990" t="inlineStr">
        <is>
          <t>IN-FONDO1</t>
        </is>
      </c>
      <c r="E3990" t="inlineStr">
        <is>
          <t>5111042INF1U</t>
        </is>
      </c>
      <c r="F3990" t="inlineStr">
        <is>
          <t>CVL79410FI15</t>
        </is>
      </c>
      <c r="G3990" t="inlineStr">
        <is>
          <t>ALT</t>
        </is>
      </c>
      <c r="H3990" t="inlineStr">
        <is>
          <t>Sector</t>
        </is>
      </c>
      <c r="I3990" t="inlineStr">
        <is>
          <t>Alts</t>
        </is>
      </c>
      <c r="J3990" t="inlineStr">
        <is>
          <t>Proxies</t>
        </is>
      </c>
      <c r="K3990" t="inlineStr"/>
      <c r="L3990" t="inlineStr"/>
      <c r="M3990" t="inlineStr">
        <is>
          <t>nan</t>
        </is>
      </c>
      <c r="N3990" t="b">
        <v>0</v>
      </c>
      <c r="O3990" t="n">
        <v>54.42744687</v>
      </c>
      <c r="P3990" t="n">
        <v>9.557596156509751e-07</v>
      </c>
      <c r="Q3990" t="n">
        <v>0.003536829372110941</v>
      </c>
      <c r="R3990" t="n">
        <v>0.1925005927388237</v>
      </c>
      <c r="S3990" t="n">
        <v>5.201955570133506e-05</v>
      </c>
      <c r="T3990">
        <f>O3990*Q3990</f>
        <v/>
      </c>
      <c r="U3990">
        <f>O3990*P3990</f>
        <v/>
      </c>
    </row>
    <row r="3991">
      <c r="A3991" t="inlineStr">
        <is>
          <t>202512</t>
        </is>
      </c>
      <c r="B3991" t="inlineStr">
        <is>
          <t>Ex_Integra</t>
        </is>
      </c>
      <c r="C3991" t="inlineStr">
        <is>
          <t>F3</t>
        </is>
      </c>
      <c r="D3991" t="inlineStr">
        <is>
          <t>IN-FONDO3</t>
        </is>
      </c>
      <c r="E3991" t="inlineStr">
        <is>
          <t>5111052INFS1</t>
        </is>
      </c>
      <c r="F3991" t="inlineStr">
        <is>
          <t>CVL795505D69</t>
        </is>
      </c>
      <c r="G3991" t="inlineStr">
        <is>
          <t>ALT</t>
        </is>
      </c>
      <c r="H3991" t="inlineStr">
        <is>
          <t>Sector</t>
        </is>
      </c>
      <c r="I3991" t="inlineStr">
        <is>
          <t>Alts</t>
        </is>
      </c>
      <c r="J3991" t="inlineStr">
        <is>
          <t>Proxies</t>
        </is>
      </c>
      <c r="K3991" t="inlineStr"/>
      <c r="L3991" t="inlineStr"/>
      <c r="M3991" t="inlineStr">
        <is>
          <t>nan</t>
        </is>
      </c>
      <c r="N3991" t="b">
        <v>0</v>
      </c>
      <c r="O3991" t="n">
        <v>54.42744687</v>
      </c>
      <c r="P3991" t="n">
        <v>0.004741300349990882</v>
      </c>
      <c r="Q3991" t="n">
        <v>16.85479484240206</v>
      </c>
      <c r="R3991" t="n">
        <v>917.363450789588</v>
      </c>
      <c r="S3991" t="n">
        <v>0.2580568728938411</v>
      </c>
      <c r="T3991">
        <f>O3991*Q3991</f>
        <v/>
      </c>
      <c r="U3991">
        <f>O3991*P3991</f>
        <v/>
      </c>
    </row>
    <row r="3992">
      <c r="A3992" t="inlineStr">
        <is>
          <t>202512</t>
        </is>
      </c>
      <c r="B3992" t="inlineStr">
        <is>
          <t>Ex_Integra</t>
        </is>
      </c>
      <c r="C3992" t="inlineStr">
        <is>
          <t>F2</t>
        </is>
      </c>
      <c r="D3992" t="inlineStr">
        <is>
          <t>IN-FONDO2</t>
        </is>
      </c>
      <c r="E3992" t="inlineStr">
        <is>
          <t>5111052INFS1</t>
        </is>
      </c>
      <c r="F3992" t="inlineStr">
        <is>
          <t>CVL795505D69</t>
        </is>
      </c>
      <c r="G3992" t="inlineStr">
        <is>
          <t>ALT</t>
        </is>
      </c>
      <c r="H3992" t="inlineStr">
        <is>
          <t>Sector</t>
        </is>
      </c>
      <c r="I3992" t="inlineStr">
        <is>
          <t>Alts</t>
        </is>
      </c>
      <c r="J3992" t="inlineStr">
        <is>
          <t>Proxies</t>
        </is>
      </c>
      <c r="K3992" t="inlineStr"/>
      <c r="L3992" t="inlineStr"/>
      <c r="M3992" t="inlineStr">
        <is>
          <t>nan</t>
        </is>
      </c>
      <c r="N3992" t="b">
        <v>0</v>
      </c>
      <c r="O3992" t="n">
        <v>54.42744687</v>
      </c>
      <c r="P3992" t="n">
        <v>0.001878247505370196</v>
      </c>
      <c r="Q3992" t="n">
        <v>26.22937405642788</v>
      </c>
      <c r="R3992" t="n">
        <v>1427.597862889585</v>
      </c>
      <c r="S3992" t="n">
        <v>0.1022282163072464</v>
      </c>
      <c r="T3992">
        <f>O3992*Q3992</f>
        <v/>
      </c>
      <c r="U3992">
        <f>O3992*P3992</f>
        <v/>
      </c>
    </row>
    <row r="3993">
      <c r="A3993" t="inlineStr">
        <is>
          <t>202512</t>
        </is>
      </c>
      <c r="B3993" t="inlineStr">
        <is>
          <t>Ex_Integra</t>
        </is>
      </c>
      <c r="C3993" t="inlineStr">
        <is>
          <t>F2</t>
        </is>
      </c>
      <c r="D3993" t="inlineStr">
        <is>
          <t>IN-FONDO2</t>
        </is>
      </c>
      <c r="E3993" t="inlineStr">
        <is>
          <t>5311082FIEAM</t>
        </is>
      </c>
      <c r="F3993" t="inlineStr">
        <is>
          <t>CVL79033FI20</t>
        </is>
      </c>
      <c r="G3993" t="inlineStr">
        <is>
          <t>ALT</t>
        </is>
      </c>
      <c r="H3993" t="inlineStr">
        <is>
          <t>Sector</t>
        </is>
      </c>
      <c r="I3993" t="inlineStr">
        <is>
          <t>Alts</t>
        </is>
      </c>
      <c r="J3993" t="inlineStr">
        <is>
          <t>Proxies</t>
        </is>
      </c>
      <c r="K3993" t="inlineStr"/>
      <c r="L3993" t="inlineStr"/>
      <c r="M3993" t="inlineStr">
        <is>
          <t>nan</t>
        </is>
      </c>
      <c r="N3993" t="b">
        <v>0</v>
      </c>
      <c r="O3993" t="n">
        <v>111.5193358</v>
      </c>
      <c r="P3993" t="n">
        <v>0.0004584814347511062</v>
      </c>
      <c r="Q3993" t="n">
        <v>6.40260722595464</v>
      </c>
      <c r="R3993" t="n">
        <v>714.0145052267419</v>
      </c>
      <c r="S3993" t="n">
        <v>0.0511295450800744</v>
      </c>
      <c r="T3993">
        <f>O3993*Q3993</f>
        <v/>
      </c>
      <c r="U3993">
        <f>O3993*P3993</f>
        <v/>
      </c>
    </row>
    <row r="3994">
      <c r="A3994" t="inlineStr">
        <is>
          <t>202512</t>
        </is>
      </c>
      <c r="B3994" t="inlineStr">
        <is>
          <t>Ex_Integra</t>
        </is>
      </c>
      <c r="C3994" t="inlineStr">
        <is>
          <t>F3</t>
        </is>
      </c>
      <c r="D3994" t="inlineStr">
        <is>
          <t>IN-FONDO3</t>
        </is>
      </c>
      <c r="E3994" t="inlineStr">
        <is>
          <t>5311082FIEAM</t>
        </is>
      </c>
      <c r="F3994" t="inlineStr">
        <is>
          <t>CVL79033FI20</t>
        </is>
      </c>
      <c r="G3994" t="inlineStr">
        <is>
          <t>ALT</t>
        </is>
      </c>
      <c r="H3994" t="inlineStr">
        <is>
          <t>Sector</t>
        </is>
      </c>
      <c r="I3994" t="inlineStr">
        <is>
          <t>Alts</t>
        </is>
      </c>
      <c r="J3994" t="inlineStr">
        <is>
          <t>Proxies</t>
        </is>
      </c>
      <c r="K3994" t="inlineStr"/>
      <c r="L3994" t="inlineStr"/>
      <c r="M3994" t="inlineStr">
        <is>
          <t>nan</t>
        </is>
      </c>
      <c r="N3994" t="b">
        <v>0</v>
      </c>
      <c r="O3994" t="n">
        <v>111.5193358</v>
      </c>
      <c r="P3994" t="n">
        <v>0.001563546177580909</v>
      </c>
      <c r="Q3994" t="n">
        <v>5.558232574276555</v>
      </c>
      <c r="R3994" t="n">
        <v>619.8504049052455</v>
      </c>
      <c r="S3994" t="n">
        <v>0.1743656312164518</v>
      </c>
      <c r="T3994">
        <f>O3994*Q3994</f>
        <v/>
      </c>
      <c r="U3994">
        <f>O3994*P3994</f>
        <v/>
      </c>
    </row>
    <row r="3995">
      <c r="A3995" t="inlineStr">
        <is>
          <t>202512</t>
        </is>
      </c>
      <c r="B3995" t="inlineStr">
        <is>
          <t>Ex_Integra</t>
        </is>
      </c>
      <c r="C3995" t="inlineStr">
        <is>
          <t>F3</t>
        </is>
      </c>
      <c r="D3995" t="inlineStr">
        <is>
          <t>IN-FONDO3</t>
        </is>
      </c>
      <c r="E3995" t="inlineStr">
        <is>
          <t>5371262AGPII</t>
        </is>
      </c>
      <c r="F3995" t="inlineStr">
        <is>
          <t>PRIVFAEAGPII</t>
        </is>
      </c>
      <c r="G3995" t="inlineStr">
        <is>
          <t>ALT</t>
        </is>
      </c>
      <c r="H3995" t="inlineStr">
        <is>
          <t>Sector</t>
        </is>
      </c>
      <c r="I3995" t="inlineStr">
        <is>
          <t>Alts</t>
        </is>
      </c>
      <c r="J3995" t="inlineStr">
        <is>
          <t>Proxies</t>
        </is>
      </c>
      <c r="K3995" t="inlineStr"/>
      <c r="L3995" t="inlineStr"/>
      <c r="M3995" t="inlineStr">
        <is>
          <t>nan</t>
        </is>
      </c>
      <c r="N3995" t="b">
        <v>0</v>
      </c>
      <c r="O3995" t="n">
        <v>91.45506261</v>
      </c>
      <c r="P3995" t="n">
        <v>0.002377241863860939</v>
      </c>
      <c r="Q3995" t="n">
        <v>8.450830141191679</v>
      </c>
      <c r="R3995" t="n">
        <v>772.8711996691601</v>
      </c>
      <c r="S3995" t="n">
        <v>0.2174108034985152</v>
      </c>
      <c r="T3995">
        <f>O3995*Q3995</f>
        <v/>
      </c>
      <c r="U3995">
        <f>O3995*P3995</f>
        <v/>
      </c>
    </row>
    <row r="3996">
      <c r="A3996" t="inlineStr">
        <is>
          <t>202512</t>
        </is>
      </c>
      <c r="B3996" t="inlineStr">
        <is>
          <t>Ex_Integra</t>
        </is>
      </c>
      <c r="C3996" t="inlineStr">
        <is>
          <t>F2</t>
        </is>
      </c>
      <c r="D3996" t="inlineStr">
        <is>
          <t>IN-FONDO2</t>
        </is>
      </c>
      <c r="E3996" t="inlineStr">
        <is>
          <t>5371262AGPII</t>
        </is>
      </c>
      <c r="F3996" t="inlineStr">
        <is>
          <t>PRIVFAEAGPII</t>
        </is>
      </c>
      <c r="G3996" t="inlineStr">
        <is>
          <t>ALT</t>
        </is>
      </c>
      <c r="H3996" t="inlineStr">
        <is>
          <t>Sector</t>
        </is>
      </c>
      <c r="I3996" t="inlineStr">
        <is>
          <t>Alts</t>
        </is>
      </c>
      <c r="J3996" t="inlineStr">
        <is>
          <t>Proxies</t>
        </is>
      </c>
      <c r="K3996" t="inlineStr"/>
      <c r="L3996" t="inlineStr"/>
      <c r="M3996" t="inlineStr">
        <is>
          <t>nan</t>
        </is>
      </c>
      <c r="N3996" t="b">
        <v>0</v>
      </c>
      <c r="O3996" t="n">
        <v>91.45506261</v>
      </c>
      <c r="P3996" t="n">
        <v>0.0008144069322888977</v>
      </c>
      <c r="Q3996" t="n">
        <v>11.37304002804634</v>
      </c>
      <c r="R3996" t="n">
        <v>1040.122087831015</v>
      </c>
      <c r="S3996" t="n">
        <v>0.07448163698249917</v>
      </c>
      <c r="T3996">
        <f>O3996*Q3996</f>
        <v/>
      </c>
      <c r="U3996">
        <f>O3996*P3996</f>
        <v/>
      </c>
    </row>
    <row r="3997">
      <c r="A3997" t="inlineStr">
        <is>
          <t>202512</t>
        </is>
      </c>
      <c r="B3997" t="inlineStr">
        <is>
          <t>Ex_Integra</t>
        </is>
      </c>
      <c r="C3997" t="inlineStr">
        <is>
          <t>F3</t>
        </is>
      </c>
      <c r="D3997" t="inlineStr">
        <is>
          <t>IN-FONDO3</t>
        </is>
      </c>
      <c r="E3997" t="inlineStr">
        <is>
          <t>5111141KFIIP</t>
        </is>
      </c>
      <c r="F3997" t="inlineStr">
        <is>
          <t>CVL795602F20</t>
        </is>
      </c>
      <c r="G3997" t="inlineStr">
        <is>
          <t>ALT</t>
        </is>
      </c>
      <c r="H3997" t="inlineStr">
        <is>
          <t>Sector</t>
        </is>
      </c>
      <c r="I3997" t="inlineStr">
        <is>
          <t>Alts</t>
        </is>
      </c>
      <c r="J3997" t="inlineStr">
        <is>
          <t>Proxies</t>
        </is>
      </c>
      <c r="K3997" t="inlineStr"/>
      <c r="L3997" t="inlineStr"/>
      <c r="M3997" t="inlineStr">
        <is>
          <t>nan</t>
        </is>
      </c>
      <c r="N3997" t="b">
        <v>0</v>
      </c>
      <c r="O3997" t="n">
        <v>111.5193358</v>
      </c>
      <c r="P3997" t="n">
        <v>0.00094860557372846</v>
      </c>
      <c r="Q3997" t="n">
        <v>3.372187195772788</v>
      </c>
      <c r="R3997" t="n">
        <v>376.0640762658458</v>
      </c>
      <c r="S3997" t="n">
        <v>0.1057878635183758</v>
      </c>
      <c r="T3997">
        <f>O3997*Q3997</f>
        <v/>
      </c>
      <c r="U3997">
        <f>O3997*P3997</f>
        <v/>
      </c>
    </row>
    <row r="3998">
      <c r="A3998" t="inlineStr">
        <is>
          <t>202512</t>
        </is>
      </c>
      <c r="B3998" t="inlineStr">
        <is>
          <t>Ex_Integra</t>
        </is>
      </c>
      <c r="C3998" t="inlineStr">
        <is>
          <t>F2</t>
        </is>
      </c>
      <c r="D3998" t="inlineStr">
        <is>
          <t>IN-FONDO2</t>
        </is>
      </c>
      <c r="E3998" t="inlineStr">
        <is>
          <t>5111141KFIIP</t>
        </is>
      </c>
      <c r="F3998" t="inlineStr">
        <is>
          <t>CVL795602F20</t>
        </is>
      </c>
      <c r="G3998" t="inlineStr">
        <is>
          <t>ALT</t>
        </is>
      </c>
      <c r="H3998" t="inlineStr">
        <is>
          <t>Sector</t>
        </is>
      </c>
      <c r="I3998" t="inlineStr">
        <is>
          <t>Alts</t>
        </is>
      </c>
      <c r="J3998" t="inlineStr">
        <is>
          <t>Proxies</t>
        </is>
      </c>
      <c r="K3998" t="inlineStr"/>
      <c r="L3998" t="inlineStr"/>
      <c r="M3998" t="inlineStr">
        <is>
          <t>nan</t>
        </is>
      </c>
      <c r="N3998" t="b">
        <v>0</v>
      </c>
      <c r="O3998" t="n">
        <v>111.5193358</v>
      </c>
      <c r="P3998" t="n">
        <v>0.0003425055195229474</v>
      </c>
      <c r="Q3998" t="n">
        <v>4.783025326679666</v>
      </c>
      <c r="R3998" t="n">
        <v>533.3998075458943</v>
      </c>
      <c r="S3998" t="n">
        <v>0.03819598804503303</v>
      </c>
      <c r="T3998">
        <f>O3998*Q3998</f>
        <v/>
      </c>
      <c r="U3998">
        <f>O3998*P3998</f>
        <v/>
      </c>
    </row>
    <row r="3999">
      <c r="A3999" t="inlineStr">
        <is>
          <t>202512</t>
        </is>
      </c>
      <c r="B3999" t="inlineStr">
        <is>
          <t>Ex_Integra</t>
        </is>
      </c>
      <c r="C3999" t="inlineStr">
        <is>
          <t>F2</t>
        </is>
      </c>
      <c r="D3999" t="inlineStr">
        <is>
          <t>IN-FONDO2</t>
        </is>
      </c>
      <c r="E3999" t="inlineStr">
        <is>
          <t>5111142FFOR1</t>
        </is>
      </c>
      <c r="F3999" t="inlineStr">
        <is>
          <t>5111142FFOR1</t>
        </is>
      </c>
      <c r="G3999" t="inlineStr">
        <is>
          <t>ALT</t>
        </is>
      </c>
      <c r="H3999" t="inlineStr">
        <is>
          <t>Sector</t>
        </is>
      </c>
      <c r="I3999" t="inlineStr">
        <is>
          <t>Alts</t>
        </is>
      </c>
      <c r="J3999" t="inlineStr">
        <is>
          <t>Proxies</t>
        </is>
      </c>
      <c r="K3999" t="inlineStr"/>
      <c r="L3999" t="inlineStr"/>
      <c r="M3999" t="inlineStr">
        <is>
          <t>nan</t>
        </is>
      </c>
      <c r="N3999" t="b">
        <v>0</v>
      </c>
      <c r="O3999" t="n">
        <v>54.42744687</v>
      </c>
      <c r="P3999" t="n">
        <v>0.0003607490880990326</v>
      </c>
      <c r="Q3999" t="n">
        <v>5.037793339381973</v>
      </c>
      <c r="R3999" t="n">
        <v>274.1942293212522</v>
      </c>
      <c r="S3999" t="n">
        <v>0.01963465182591105</v>
      </c>
      <c r="T3999">
        <f>O3999*Q3999</f>
        <v/>
      </c>
      <c r="U3999">
        <f>O3999*P3999</f>
        <v/>
      </c>
    </row>
    <row r="4000">
      <c r="A4000" t="inlineStr">
        <is>
          <t>202512</t>
        </is>
      </c>
      <c r="B4000" t="inlineStr">
        <is>
          <t>Ex_Integra</t>
        </is>
      </c>
      <c r="C4000" t="inlineStr">
        <is>
          <t>F3</t>
        </is>
      </c>
      <c r="D4000" t="inlineStr">
        <is>
          <t>IN-FONDO3</t>
        </is>
      </c>
      <c r="E4000" t="inlineStr">
        <is>
          <t>5111142FFOR1</t>
        </is>
      </c>
      <c r="F4000" t="inlineStr">
        <is>
          <t>5111142FFOR1</t>
        </is>
      </c>
      <c r="G4000" t="inlineStr">
        <is>
          <t>ALT</t>
        </is>
      </c>
      <c r="H4000" t="inlineStr">
        <is>
          <t>Sector</t>
        </is>
      </c>
      <c r="I4000" t="inlineStr">
        <is>
          <t>Alts</t>
        </is>
      </c>
      <c r="J4000" t="inlineStr">
        <is>
          <t>Proxies</t>
        </is>
      </c>
      <c r="K4000" t="inlineStr"/>
      <c r="L4000" t="inlineStr"/>
      <c r="M4000" t="inlineStr">
        <is>
          <t>nan</t>
        </is>
      </c>
      <c r="N4000" t="b">
        <v>0</v>
      </c>
      <c r="O4000" t="n">
        <v>54.42744687</v>
      </c>
      <c r="P4000" t="n">
        <v>0.0006036900429572887</v>
      </c>
      <c r="Q4000" t="n">
        <v>2.146050887171818</v>
      </c>
      <c r="R4000" t="n">
        <v>116.8040706418605</v>
      </c>
      <c r="S4000" t="n">
        <v>0.03285730773900584</v>
      </c>
      <c r="T4000">
        <f>O4000*Q4000</f>
        <v/>
      </c>
      <c r="U4000">
        <f>O4000*P4000</f>
        <v/>
      </c>
    </row>
    <row r="4001">
      <c r="A4001" t="inlineStr">
        <is>
          <t>202512</t>
        </is>
      </c>
      <c r="B4001" t="inlineStr">
        <is>
          <t>Ex_Integra</t>
        </is>
      </c>
      <c r="C4001" t="inlineStr">
        <is>
          <t>F2</t>
        </is>
      </c>
      <c r="D4001" t="inlineStr">
        <is>
          <t>IN-FONDO2</t>
        </is>
      </c>
      <c r="E4001" t="inlineStr">
        <is>
          <t>5111152FCRET</t>
        </is>
      </c>
      <c r="F4001" t="inlineStr">
        <is>
          <t>PRIVFACRET</t>
        </is>
      </c>
      <c r="G4001" t="inlineStr">
        <is>
          <t>ALT</t>
        </is>
      </c>
      <c r="H4001" t="inlineStr">
        <is>
          <t>Sector</t>
        </is>
      </c>
      <c r="I4001" t="inlineStr">
        <is>
          <t>Alts</t>
        </is>
      </c>
      <c r="J4001" t="inlineStr">
        <is>
          <t>Proxies</t>
        </is>
      </c>
      <c r="K4001" t="inlineStr"/>
      <c r="L4001" t="inlineStr"/>
      <c r="M4001" t="inlineStr">
        <is>
          <t>nan</t>
        </is>
      </c>
      <c r="N4001" t="b">
        <v>0</v>
      </c>
      <c r="O4001" t="n">
        <v>6.78134136</v>
      </c>
      <c r="P4001" t="n">
        <v>3.367398636524472e-06</v>
      </c>
      <c r="Q4001" t="n">
        <v>0.04702509024075456</v>
      </c>
      <c r="R4001" t="n">
        <v>0.3188931894073613</v>
      </c>
      <c r="S4001" t="n">
        <v>2.283547964947101e-05</v>
      </c>
      <c r="T4001">
        <f>O4001*Q4001</f>
        <v/>
      </c>
      <c r="U4001">
        <f>O4001*P4001</f>
        <v/>
      </c>
    </row>
    <row r="4002">
      <c r="A4002" t="inlineStr">
        <is>
          <t>202512</t>
        </is>
      </c>
      <c r="B4002" t="inlineStr">
        <is>
          <t>Ex_Integra</t>
        </is>
      </c>
      <c r="C4002" t="inlineStr">
        <is>
          <t>F3</t>
        </is>
      </c>
      <c r="D4002" t="inlineStr">
        <is>
          <t>IN-FONDO3</t>
        </is>
      </c>
      <c r="E4002" t="inlineStr">
        <is>
          <t>5111152FCRET</t>
        </is>
      </c>
      <c r="F4002" t="inlineStr">
        <is>
          <t>PRIVFACRET</t>
        </is>
      </c>
      <c r="G4002" t="inlineStr">
        <is>
          <t>ALT</t>
        </is>
      </c>
      <c r="H4002" t="inlineStr">
        <is>
          <t>Sector</t>
        </is>
      </c>
      <c r="I4002" t="inlineStr">
        <is>
          <t>Alts</t>
        </is>
      </c>
      <c r="J4002" t="inlineStr">
        <is>
          <t>Proxies</t>
        </is>
      </c>
      <c r="K4002" t="inlineStr"/>
      <c r="L4002" t="inlineStr"/>
      <c r="M4002" t="inlineStr">
        <is>
          <t>nan</t>
        </is>
      </c>
      <c r="N4002" t="b">
        <v>0</v>
      </c>
      <c r="O4002" t="n">
        <v>6.78134136</v>
      </c>
      <c r="P4002" t="n">
        <v>7.788700896827702e-06</v>
      </c>
      <c r="Q4002" t="n">
        <v>0.02768796448533708</v>
      </c>
      <c r="R4002" t="n">
        <v>0.1877615387386275</v>
      </c>
      <c r="S4002" t="n">
        <v>5.281783953232679e-05</v>
      </c>
      <c r="T4002">
        <f>O4002*Q4002</f>
        <v/>
      </c>
      <c r="U4002">
        <f>O4002*P4002</f>
        <v/>
      </c>
    </row>
    <row r="4003">
      <c r="A4003" t="inlineStr">
        <is>
          <t>202512</t>
        </is>
      </c>
      <c r="B4003" t="inlineStr">
        <is>
          <t>Ex_Integra</t>
        </is>
      </c>
      <c r="C4003" t="inlineStr">
        <is>
          <t>F3</t>
        </is>
      </c>
      <c r="D4003" t="inlineStr">
        <is>
          <t>IN-FONDO3</t>
        </is>
      </c>
      <c r="E4003" t="inlineStr">
        <is>
          <t>5111072DES1B</t>
        </is>
      </c>
      <c r="F4003" t="inlineStr">
        <is>
          <t>CVL79010FI43</t>
        </is>
      </c>
      <c r="G4003" t="inlineStr">
        <is>
          <t>ALT</t>
        </is>
      </c>
      <c r="H4003" t="inlineStr">
        <is>
          <t>Sector</t>
        </is>
      </c>
      <c r="I4003" t="inlineStr">
        <is>
          <t>Alts</t>
        </is>
      </c>
      <c r="J4003" t="inlineStr">
        <is>
          <t>Proxies</t>
        </is>
      </c>
      <c r="K4003" t="inlineStr"/>
      <c r="L4003" t="inlineStr"/>
      <c r="M4003" t="inlineStr">
        <is>
          <t>nan</t>
        </is>
      </c>
      <c r="N4003" t="b">
        <v>0</v>
      </c>
      <c r="O4003" t="n">
        <v>54.42744687</v>
      </c>
      <c r="P4003" t="n">
        <v>0.0002940259745855092</v>
      </c>
      <c r="Q4003" t="n">
        <v>1.045229602462457</v>
      </c>
      <c r="R4003" t="n">
        <v>56.8891786549766</v>
      </c>
      <c r="S4003" t="n">
        <v>0.01600308311015277</v>
      </c>
      <c r="T4003">
        <f>O4003*Q4003</f>
        <v/>
      </c>
      <c r="U4003">
        <f>O4003*P4003</f>
        <v/>
      </c>
    </row>
    <row r="4004">
      <c r="A4004" t="inlineStr">
        <is>
          <t>202512</t>
        </is>
      </c>
      <c r="B4004" t="inlineStr">
        <is>
          <t>Ex_Integra</t>
        </is>
      </c>
      <c r="C4004" t="inlineStr">
        <is>
          <t>F2</t>
        </is>
      </c>
      <c r="D4004" t="inlineStr">
        <is>
          <t>IN-FONDO2</t>
        </is>
      </c>
      <c r="E4004" t="inlineStr">
        <is>
          <t>5111072DES1B</t>
        </is>
      </c>
      <c r="F4004" t="inlineStr">
        <is>
          <t>CVL79010FI43</t>
        </is>
      </c>
      <c r="G4004" t="inlineStr">
        <is>
          <t>ALT</t>
        </is>
      </c>
      <c r="H4004" t="inlineStr">
        <is>
          <t>Sector</t>
        </is>
      </c>
      <c r="I4004" t="inlineStr">
        <is>
          <t>Alts</t>
        </is>
      </c>
      <c r="J4004" t="inlineStr">
        <is>
          <t>Proxies</t>
        </is>
      </c>
      <c r="K4004" t="inlineStr"/>
      <c r="L4004" t="inlineStr"/>
      <c r="M4004" t="inlineStr">
        <is>
          <t>nan</t>
        </is>
      </c>
      <c r="N4004" t="b">
        <v>0</v>
      </c>
      <c r="O4004" t="n">
        <v>54.42744687</v>
      </c>
      <c r="P4004" t="n">
        <v>0.0006035240942867251</v>
      </c>
      <c r="Q4004" t="n">
        <v>8.428100756611045</v>
      </c>
      <c r="R4004" t="n">
        <v>458.7200061454544</v>
      </c>
      <c r="S4004" t="n">
        <v>0.0328482755765556</v>
      </c>
      <c r="T4004">
        <f>O4004*Q4004</f>
        <v/>
      </c>
      <c r="U4004">
        <f>O4004*P4004</f>
        <v/>
      </c>
    </row>
    <row r="4005">
      <c r="A4005" t="inlineStr">
        <is>
          <t>202512</t>
        </is>
      </c>
      <c r="B4005" t="inlineStr">
        <is>
          <t>Ex_Integra</t>
        </is>
      </c>
      <c r="C4005" t="inlineStr">
        <is>
          <t>F3</t>
        </is>
      </c>
      <c r="D4005" t="inlineStr">
        <is>
          <t>IN-FONDO3</t>
        </is>
      </c>
      <c r="E4005" t="inlineStr">
        <is>
          <t>5111072DES2B</t>
        </is>
      </c>
      <c r="F4005" t="inlineStr">
        <is>
          <t>CVL79010FO29</t>
        </is>
      </c>
      <c r="G4005" t="inlineStr">
        <is>
          <t>ALT</t>
        </is>
      </c>
      <c r="H4005" t="inlineStr">
        <is>
          <t>Sector</t>
        </is>
      </c>
      <c r="I4005" t="inlineStr">
        <is>
          <t>Alts</t>
        </is>
      </c>
      <c r="J4005" t="inlineStr">
        <is>
          <t>Proxies</t>
        </is>
      </c>
      <c r="K4005" t="inlineStr"/>
      <c r="L4005" t="inlineStr"/>
      <c r="M4005" t="inlineStr">
        <is>
          <t>nan</t>
        </is>
      </c>
      <c r="N4005" t="b">
        <v>0</v>
      </c>
      <c r="O4005" t="n">
        <v>54.42744687</v>
      </c>
      <c r="P4005" t="n">
        <v>0.0002940259745855092</v>
      </c>
      <c r="Q4005" t="n">
        <v>1.045229602462457</v>
      </c>
      <c r="R4005" t="n">
        <v>56.8891786549766</v>
      </c>
      <c r="S4005" t="n">
        <v>0.01600308311015277</v>
      </c>
      <c r="T4005">
        <f>O4005*Q4005</f>
        <v/>
      </c>
      <c r="U4005">
        <f>O4005*P4005</f>
        <v/>
      </c>
    </row>
    <row r="4006">
      <c r="A4006" t="inlineStr">
        <is>
          <t>202512</t>
        </is>
      </c>
      <c r="B4006" t="inlineStr">
        <is>
          <t>Ex_Integra</t>
        </is>
      </c>
      <c r="C4006" t="inlineStr">
        <is>
          <t>F2</t>
        </is>
      </c>
      <c r="D4006" t="inlineStr">
        <is>
          <t>IN-FONDO2</t>
        </is>
      </c>
      <c r="E4006" t="inlineStr">
        <is>
          <t>5111072DES2B</t>
        </is>
      </c>
      <c r="F4006" t="inlineStr">
        <is>
          <t>CVL79010FO29</t>
        </is>
      </c>
      <c r="G4006" t="inlineStr">
        <is>
          <t>ALT</t>
        </is>
      </c>
      <c r="H4006" t="inlineStr">
        <is>
          <t>Sector</t>
        </is>
      </c>
      <c r="I4006" t="inlineStr">
        <is>
          <t>Alts</t>
        </is>
      </c>
      <c r="J4006" t="inlineStr">
        <is>
          <t>Proxies</t>
        </is>
      </c>
      <c r="K4006" t="inlineStr"/>
      <c r="L4006" t="inlineStr"/>
      <c r="M4006" t="inlineStr">
        <is>
          <t>nan</t>
        </is>
      </c>
      <c r="N4006" t="b">
        <v>0</v>
      </c>
      <c r="O4006" t="n">
        <v>54.42744687</v>
      </c>
      <c r="P4006" t="n">
        <v>0.0006035240942867251</v>
      </c>
      <c r="Q4006" t="n">
        <v>8.428100756611045</v>
      </c>
      <c r="R4006" t="n">
        <v>458.7200061454544</v>
      </c>
      <c r="S4006" t="n">
        <v>0.0328482755765556</v>
      </c>
      <c r="T4006">
        <f>O4006*Q4006</f>
        <v/>
      </c>
      <c r="U4006">
        <f>O4006*P4006</f>
        <v/>
      </c>
    </row>
    <row r="4007">
      <c r="A4007" t="inlineStr">
        <is>
          <t>202512</t>
        </is>
      </c>
      <c r="B4007" t="inlineStr">
        <is>
          <t>Ex_Integra</t>
        </is>
      </c>
      <c r="C4007" t="inlineStr">
        <is>
          <t>F3</t>
        </is>
      </c>
      <c r="D4007" t="inlineStr">
        <is>
          <t>IN-FONDO3</t>
        </is>
      </c>
      <c r="E4007" t="inlineStr">
        <is>
          <t>5111011CCINM</t>
        </is>
      </c>
      <c r="F4007" t="inlineStr">
        <is>
          <t>BCP CAPITAL</t>
        </is>
      </c>
      <c r="G4007" t="inlineStr">
        <is>
          <t>ALT</t>
        </is>
      </c>
      <c r="H4007" t="inlineStr">
        <is>
          <t>Sector</t>
        </is>
      </c>
      <c r="I4007" t="inlineStr">
        <is>
          <t>Alts</t>
        </is>
      </c>
      <c r="J4007" t="inlineStr">
        <is>
          <t>Proxies</t>
        </is>
      </c>
      <c r="K4007" t="inlineStr"/>
      <c r="L4007" t="inlineStr"/>
      <c r="M4007" t="inlineStr">
        <is>
          <t>nan</t>
        </is>
      </c>
      <c r="N4007" t="b">
        <v>0</v>
      </c>
      <c r="O4007" t="n">
        <v>6.78134136</v>
      </c>
      <c r="P4007" t="n">
        <v>0.004324251861097575</v>
      </c>
      <c r="Q4007" t="n">
        <v>15.37223389904313</v>
      </c>
      <c r="R4007" t="n">
        <v>104.2443655351752</v>
      </c>
      <c r="S4007" t="n">
        <v>0.02932422799671796</v>
      </c>
      <c r="T4007">
        <f>O4007*Q4007</f>
        <v/>
      </c>
      <c r="U4007">
        <f>O4007*P4007</f>
        <v/>
      </c>
    </row>
    <row r="4008">
      <c r="A4008" t="inlineStr">
        <is>
          <t>202512</t>
        </is>
      </c>
      <c r="B4008" t="inlineStr">
        <is>
          <t>Ex_Integra</t>
        </is>
      </c>
      <c r="C4008" t="inlineStr">
        <is>
          <t>F2</t>
        </is>
      </c>
      <c r="D4008" t="inlineStr">
        <is>
          <t>IN-FONDO2</t>
        </is>
      </c>
      <c r="E4008" t="inlineStr">
        <is>
          <t>5111011CCINM</t>
        </is>
      </c>
      <c r="F4008" t="inlineStr">
        <is>
          <t>BCP CAPITAL</t>
        </is>
      </c>
      <c r="G4008" t="inlineStr">
        <is>
          <t>ALT</t>
        </is>
      </c>
      <c r="H4008" t="inlineStr">
        <is>
          <t>Sector</t>
        </is>
      </c>
      <c r="I4008" t="inlineStr">
        <is>
          <t>Alts</t>
        </is>
      </c>
      <c r="J4008" t="inlineStr">
        <is>
          <t>Proxies</t>
        </is>
      </c>
      <c r="K4008" t="inlineStr"/>
      <c r="L4008" t="inlineStr"/>
      <c r="M4008" t="inlineStr">
        <is>
          <t>nan</t>
        </is>
      </c>
      <c r="N4008" t="b">
        <v>0</v>
      </c>
      <c r="O4008" t="n">
        <v>6.78134136</v>
      </c>
      <c r="P4008" t="n">
        <v>0.001874458897007413</v>
      </c>
      <c r="Q4008" t="n">
        <v>26.17646685137816</v>
      </c>
      <c r="R4008" t="n">
        <v>177.5115573179197</v>
      </c>
      <c r="S4008" t="n">
        <v>0.01271134564589635</v>
      </c>
      <c r="T4008">
        <f>O4008*Q4008</f>
        <v/>
      </c>
      <c r="U4008">
        <f>O4008*P4008</f>
        <v/>
      </c>
    </row>
    <row r="4009">
      <c r="A4009" t="inlineStr">
        <is>
          <t>202512</t>
        </is>
      </c>
      <c r="B4009" t="inlineStr">
        <is>
          <t>Ex_Integra</t>
        </is>
      </c>
      <c r="C4009" t="inlineStr">
        <is>
          <t>F2</t>
        </is>
      </c>
      <c r="D4009" t="inlineStr">
        <is>
          <t>IN-FONDO2</t>
        </is>
      </c>
      <c r="E4009" t="inlineStr">
        <is>
          <t>5111042FINM2</t>
        </is>
      </c>
      <c r="F4009" t="inlineStr">
        <is>
          <t>5111042FINM2</t>
        </is>
      </c>
      <c r="G4009" t="inlineStr">
        <is>
          <t>ALT</t>
        </is>
      </c>
      <c r="H4009" t="inlineStr">
        <is>
          <t>Sector</t>
        </is>
      </c>
      <c r="I4009" t="inlineStr">
        <is>
          <t>Alts</t>
        </is>
      </c>
      <c r="J4009" t="inlineStr">
        <is>
          <t>Proxies</t>
        </is>
      </c>
      <c r="K4009" t="inlineStr"/>
      <c r="L4009" t="inlineStr"/>
      <c r="M4009" t="inlineStr">
        <is>
          <t>nan</t>
        </is>
      </c>
      <c r="N4009" t="b">
        <v>0</v>
      </c>
      <c r="O4009" t="n">
        <v>6.78134136</v>
      </c>
      <c r="P4009" t="n">
        <v>0.0002845440977000443</v>
      </c>
      <c r="Q4009" t="n">
        <v>3.973604944387884</v>
      </c>
      <c r="R4009" t="n">
        <v>26.94637155767806</v>
      </c>
      <c r="S4009" t="n">
        <v>0.001929590658477191</v>
      </c>
      <c r="T4009">
        <f>O4009*Q4009</f>
        <v/>
      </c>
      <c r="U4009">
        <f>O4009*P4009</f>
        <v/>
      </c>
    </row>
    <row r="4010">
      <c r="A4010" t="inlineStr">
        <is>
          <t>202512</t>
        </is>
      </c>
      <c r="B4010" t="inlineStr">
        <is>
          <t>Ex_Integra</t>
        </is>
      </c>
      <c r="C4010" t="inlineStr">
        <is>
          <t>F3</t>
        </is>
      </c>
      <c r="D4010" t="inlineStr">
        <is>
          <t>IN-FONDO3</t>
        </is>
      </c>
      <c r="E4010" t="inlineStr">
        <is>
          <t>5111042FINM2</t>
        </is>
      </c>
      <c r="F4010" t="inlineStr">
        <is>
          <t>5111042FINM2</t>
        </is>
      </c>
      <c r="G4010" t="inlineStr">
        <is>
          <t>ALT</t>
        </is>
      </c>
      <c r="H4010" t="inlineStr">
        <is>
          <t>Sector</t>
        </is>
      </c>
      <c r="I4010" t="inlineStr">
        <is>
          <t>Alts</t>
        </is>
      </c>
      <c r="J4010" t="inlineStr">
        <is>
          <t>Proxies</t>
        </is>
      </c>
      <c r="K4010" t="inlineStr"/>
      <c r="L4010" t="inlineStr"/>
      <c r="M4010" t="inlineStr">
        <is>
          <t>nan</t>
        </is>
      </c>
      <c r="N4010" t="b">
        <v>0</v>
      </c>
      <c r="O4010" t="n">
        <v>6.78134136</v>
      </c>
      <c r="P4010" t="n">
        <v>0.001021111402546562</v>
      </c>
      <c r="Q4010" t="n">
        <v>3.629937344339052</v>
      </c>
      <c r="R4010" t="n">
        <v>24.61584424737498</v>
      </c>
      <c r="S4010" t="n">
        <v>0.00692450498725661</v>
      </c>
      <c r="T4010">
        <f>O4010*Q4010</f>
        <v/>
      </c>
      <c r="U4010">
        <f>O4010*P4010</f>
        <v/>
      </c>
    </row>
    <row r="4011">
      <c r="A4011" t="inlineStr">
        <is>
          <t>202512</t>
        </is>
      </c>
      <c r="B4011" t="inlineStr">
        <is>
          <t>Ex_Integra</t>
        </is>
      </c>
      <c r="C4011" t="inlineStr">
        <is>
          <t>F2</t>
        </is>
      </c>
      <c r="D4011" t="inlineStr">
        <is>
          <t>IN-FONDO2</t>
        </is>
      </c>
      <c r="E4011" t="inlineStr">
        <is>
          <t>5111102FIBR2</t>
        </is>
      </c>
      <c r="F4011" t="inlineStr">
        <is>
          <t>US46434V6478</t>
        </is>
      </c>
      <c r="G4011" t="inlineStr">
        <is>
          <t>ALT</t>
        </is>
      </c>
      <c r="H4011" t="inlineStr">
        <is>
          <t>Sector</t>
        </is>
      </c>
      <c r="I4011" t="inlineStr">
        <is>
          <t>Alts</t>
        </is>
      </c>
      <c r="J4011" t="inlineStr">
        <is>
          <t>Proxies</t>
        </is>
      </c>
      <c r="K4011" t="inlineStr"/>
      <c r="L4011" t="inlineStr"/>
      <c r="M4011" t="inlineStr">
        <is>
          <t>nan</t>
        </is>
      </c>
      <c r="N4011" t="b">
        <v>0</v>
      </c>
      <c r="O4011" t="n">
        <v>7.09780349</v>
      </c>
      <c r="P4011" t="n">
        <v>0.0004375126472599924</v>
      </c>
      <c r="Q4011" t="n">
        <v>6.109782042350433</v>
      </c>
      <c r="R4011" t="n">
        <v>43.36603230333424</v>
      </c>
      <c r="S4011" t="n">
        <v>0.003105378794641113</v>
      </c>
      <c r="T4011">
        <f>O4011*Q4011</f>
        <v/>
      </c>
      <c r="U4011">
        <f>O4011*P4011</f>
        <v/>
      </c>
    </row>
    <row r="4012">
      <c r="A4012" t="inlineStr">
        <is>
          <t>202512</t>
        </is>
      </c>
      <c r="B4012" t="inlineStr">
        <is>
          <t>Ex_Integra</t>
        </is>
      </c>
      <c r="C4012" t="inlineStr">
        <is>
          <t>F3</t>
        </is>
      </c>
      <c r="D4012" t="inlineStr">
        <is>
          <t>IN-FONDO3</t>
        </is>
      </c>
      <c r="E4012" t="inlineStr">
        <is>
          <t>5111102FIBR2</t>
        </is>
      </c>
      <c r="F4012" t="inlineStr">
        <is>
          <t>US46434V6478</t>
        </is>
      </c>
      <c r="G4012" t="inlineStr">
        <is>
          <t>ALT</t>
        </is>
      </c>
      <c r="H4012" t="inlineStr">
        <is>
          <t>Sector</t>
        </is>
      </c>
      <c r="I4012" t="inlineStr">
        <is>
          <t>Alts</t>
        </is>
      </c>
      <c r="J4012" t="inlineStr">
        <is>
          <t>Proxies</t>
        </is>
      </c>
      <c r="K4012" t="inlineStr"/>
      <c r="L4012" t="inlineStr"/>
      <c r="M4012" t="inlineStr">
        <is>
          <t>nan</t>
        </is>
      </c>
      <c r="N4012" t="b">
        <v>0</v>
      </c>
      <c r="O4012" t="n">
        <v>7.09780349</v>
      </c>
      <c r="P4012" t="n">
        <v>0.0008871803713780195</v>
      </c>
      <c r="Q4012" t="n">
        <v>3.153827440569408</v>
      </c>
      <c r="R4012" t="n">
        <v>22.38524741453131</v>
      </c>
      <c r="S4012" t="n">
        <v>0.006297031936226404</v>
      </c>
      <c r="T4012">
        <f>O4012*Q4012</f>
        <v/>
      </c>
      <c r="U4012">
        <f>O4012*P4012</f>
        <v/>
      </c>
    </row>
    <row r="4013">
      <c r="A4013" t="inlineStr">
        <is>
          <t>202512</t>
        </is>
      </c>
      <c r="B4013" t="inlineStr">
        <is>
          <t>Ex_Integra</t>
        </is>
      </c>
      <c r="C4013" t="inlineStr">
        <is>
          <t>F2</t>
        </is>
      </c>
      <c r="D4013" t="inlineStr">
        <is>
          <t>IN-FONDO2</t>
        </is>
      </c>
      <c r="E4013" t="inlineStr">
        <is>
          <t>5111102FIBR3</t>
        </is>
      </c>
      <c r="F4013" t="inlineStr">
        <is>
          <t>CVL79033FI87</t>
        </is>
      </c>
      <c r="G4013" t="inlineStr">
        <is>
          <t>ALT</t>
        </is>
      </c>
      <c r="H4013" t="inlineStr">
        <is>
          <t>Sector</t>
        </is>
      </c>
      <c r="I4013" t="inlineStr">
        <is>
          <t>Alts</t>
        </is>
      </c>
      <c r="J4013" t="inlineStr">
        <is>
          <t>Proxies</t>
        </is>
      </c>
      <c r="K4013" t="inlineStr"/>
      <c r="L4013" t="inlineStr"/>
      <c r="M4013" t="inlineStr">
        <is>
          <t>nan</t>
        </is>
      </c>
      <c r="N4013" t="b">
        <v>0</v>
      </c>
      <c r="O4013" t="n">
        <v>7.09780349</v>
      </c>
      <c r="P4013" t="n">
        <v>0.002539163190080021</v>
      </c>
      <c r="Q4013" t="n">
        <v>35.45893760673187</v>
      </c>
      <c r="R4013" t="n">
        <v>251.6805710967537</v>
      </c>
      <c r="S4013" t="n">
        <v>0.01802248135222951</v>
      </c>
      <c r="T4013">
        <f>O4013*Q4013</f>
        <v/>
      </c>
      <c r="U4013">
        <f>O4013*P4013</f>
        <v/>
      </c>
    </row>
    <row r="4014">
      <c r="A4014" t="inlineStr">
        <is>
          <t>202512</t>
        </is>
      </c>
      <c r="B4014" t="inlineStr">
        <is>
          <t>Ex_Integra</t>
        </is>
      </c>
      <c r="C4014" t="inlineStr">
        <is>
          <t>F2</t>
        </is>
      </c>
      <c r="D4014" t="inlineStr">
        <is>
          <t>IN-FONDO2</t>
        </is>
      </c>
      <c r="E4014" t="inlineStr">
        <is>
          <t>5111151FCIN1</t>
        </is>
      </c>
      <c r="F4014" t="inlineStr">
        <is>
          <t>PEP792009IS1</t>
        </is>
      </c>
      <c r="G4014" t="inlineStr">
        <is>
          <t>ALT</t>
        </is>
      </c>
      <c r="H4014" t="inlineStr">
        <is>
          <t>Sector</t>
        </is>
      </c>
      <c r="I4014" t="inlineStr">
        <is>
          <t>Alts</t>
        </is>
      </c>
      <c r="J4014" t="inlineStr">
        <is>
          <t>Proxies</t>
        </is>
      </c>
      <c r="K4014" t="inlineStr"/>
      <c r="L4014" t="inlineStr"/>
      <c r="M4014" t="inlineStr">
        <is>
          <t>nan</t>
        </is>
      </c>
      <c r="N4014" t="b">
        <v>0</v>
      </c>
      <c r="O4014" t="n">
        <v>6.78134136</v>
      </c>
      <c r="P4014" t="n">
        <v>0.001108250058670288</v>
      </c>
      <c r="Q4014" t="n">
        <v>15.47650416348712</v>
      </c>
      <c r="R4014" t="n">
        <v>104.9514577920674</v>
      </c>
      <c r="S4014" t="n">
        <v>0.007515421960083251</v>
      </c>
      <c r="T4014">
        <f>O4014*Q4014</f>
        <v/>
      </c>
      <c r="U4014">
        <f>O4014*P4014</f>
        <v/>
      </c>
    </row>
    <row r="4015">
      <c r="A4015" t="inlineStr">
        <is>
          <t>202512</t>
        </is>
      </c>
      <c r="B4015" t="inlineStr">
        <is>
          <t>Ex_Integra</t>
        </is>
      </c>
      <c r="C4015" t="inlineStr">
        <is>
          <t>F3</t>
        </is>
      </c>
      <c r="D4015" t="inlineStr">
        <is>
          <t>IN-FONDO3</t>
        </is>
      </c>
      <c r="E4015" t="inlineStr">
        <is>
          <t>5111151FCIN1</t>
        </is>
      </c>
      <c r="F4015" t="inlineStr">
        <is>
          <t>PEP792009IS1</t>
        </is>
      </c>
      <c r="G4015" t="inlineStr">
        <is>
          <t>ALT</t>
        </is>
      </c>
      <c r="H4015" t="inlineStr">
        <is>
          <t>Sector</t>
        </is>
      </c>
      <c r="I4015" t="inlineStr">
        <is>
          <t>Alts</t>
        </is>
      </c>
      <c r="J4015" t="inlineStr">
        <is>
          <t>Proxies</t>
        </is>
      </c>
      <c r="K4015" t="inlineStr"/>
      <c r="L4015" t="inlineStr"/>
      <c r="M4015" t="inlineStr">
        <is>
          <t>nan</t>
        </is>
      </c>
      <c r="N4015" t="b">
        <v>0</v>
      </c>
      <c r="O4015" t="n">
        <v>6.78134136</v>
      </c>
      <c r="P4015" t="n">
        <v>0.002125776101206957</v>
      </c>
      <c r="Q4015" t="n">
        <v>7.556897353443022</v>
      </c>
      <c r="R4015" t="n">
        <v>51.2459005761777</v>
      </c>
      <c r="S4015" t="n">
        <v>0.01441561339721428</v>
      </c>
      <c r="T4015">
        <f>O4015*Q4015</f>
        <v/>
      </c>
      <c r="U4015">
        <f>O4015*P4015</f>
        <v/>
      </c>
    </row>
    <row r="4016">
      <c r="A4016" t="inlineStr">
        <is>
          <t>202512</t>
        </is>
      </c>
      <c r="B4016" t="inlineStr">
        <is>
          <t>Ex_Integra</t>
        </is>
      </c>
      <c r="C4016" t="inlineStr">
        <is>
          <t>F3</t>
        </is>
      </c>
      <c r="D4016" t="inlineStr">
        <is>
          <t>IN-FONDO3</t>
        </is>
      </c>
      <c r="E4016" t="inlineStr">
        <is>
          <t>5111181FDVI1</t>
        </is>
      </c>
      <c r="F4016" t="inlineStr">
        <is>
          <t>CVL225501V53</t>
        </is>
      </c>
      <c r="G4016" t="inlineStr">
        <is>
          <t>ALT</t>
        </is>
      </c>
      <c r="H4016" t="inlineStr">
        <is>
          <t>Sector</t>
        </is>
      </c>
      <c r="I4016" t="inlineStr">
        <is>
          <t>Alts</t>
        </is>
      </c>
      <c r="J4016" t="inlineStr">
        <is>
          <t>Proxies</t>
        </is>
      </c>
      <c r="K4016" t="inlineStr"/>
      <c r="L4016" t="inlineStr"/>
      <c r="M4016" t="inlineStr">
        <is>
          <t>nan</t>
        </is>
      </c>
      <c r="N4016" t="b">
        <v>0</v>
      </c>
      <c r="O4016" t="n">
        <v>54.42744687</v>
      </c>
      <c r="P4016" t="n">
        <v>0.0001431077393569134</v>
      </c>
      <c r="Q4016" t="n">
        <v>0.5087320796340945</v>
      </c>
      <c r="R4016" t="n">
        <v>27.68898823534929</v>
      </c>
      <c r="S4016" t="n">
        <v>0.007788988880534212</v>
      </c>
      <c r="T4016">
        <f>O4016*Q4016</f>
        <v/>
      </c>
      <c r="U4016">
        <f>O4016*P4016</f>
        <v/>
      </c>
    </row>
    <row r="4017">
      <c r="A4017" t="inlineStr">
        <is>
          <t>202512</t>
        </is>
      </c>
      <c r="B4017" t="inlineStr">
        <is>
          <t>Ex_Integra</t>
        </is>
      </c>
      <c r="C4017" t="inlineStr">
        <is>
          <t>F2</t>
        </is>
      </c>
      <c r="D4017" t="inlineStr">
        <is>
          <t>IN-FONDO2</t>
        </is>
      </c>
      <c r="E4017" t="inlineStr">
        <is>
          <t>5111181FDVI1</t>
        </is>
      </c>
      <c r="F4017" t="inlineStr">
        <is>
          <t>CVL225501V53</t>
        </is>
      </c>
      <c r="G4017" t="inlineStr">
        <is>
          <t>ALT</t>
        </is>
      </c>
      <c r="H4017" t="inlineStr">
        <is>
          <t>Sector</t>
        </is>
      </c>
      <c r="I4017" t="inlineStr">
        <is>
          <t>Alts</t>
        </is>
      </c>
      <c r="J4017" t="inlineStr">
        <is>
          <t>Proxies</t>
        </is>
      </c>
      <c r="K4017" t="inlineStr"/>
      <c r="L4017" t="inlineStr"/>
      <c r="M4017" t="inlineStr">
        <is>
          <t>nan</t>
        </is>
      </c>
      <c r="N4017" t="b">
        <v>0</v>
      </c>
      <c r="O4017" t="n">
        <v>54.42744687</v>
      </c>
      <c r="P4017" t="n">
        <v>4.135554427307411e-05</v>
      </c>
      <c r="Q4017" t="n">
        <v>0.5775224175430639</v>
      </c>
      <c r="R4017" t="n">
        <v>31.43307069705907</v>
      </c>
      <c r="S4017" t="n">
        <v>0.002250876688702674</v>
      </c>
      <c r="T4017">
        <f>O4017*Q4017</f>
        <v/>
      </c>
      <c r="U4017">
        <f>O4017*P4017</f>
        <v/>
      </c>
    </row>
    <row r="4018">
      <c r="A4018" t="inlineStr">
        <is>
          <t>202512</t>
        </is>
      </c>
      <c r="B4018" t="inlineStr">
        <is>
          <t>Ex_Integra</t>
        </is>
      </c>
      <c r="C4018" t="inlineStr">
        <is>
          <t>F3</t>
        </is>
      </c>
      <c r="D4018" t="inlineStr">
        <is>
          <t>IN-FONDO3</t>
        </is>
      </c>
      <c r="E4018" t="inlineStr">
        <is>
          <t>5376614AIP5B</t>
        </is>
      </c>
      <c r="F4018" t="inlineStr">
        <is>
          <t>5376614AIP5B</t>
        </is>
      </c>
      <c r="G4018" t="inlineStr">
        <is>
          <t>ALT</t>
        </is>
      </c>
      <c r="H4018" t="inlineStr">
        <is>
          <t>Sector</t>
        </is>
      </c>
      <c r="I4018" t="inlineStr">
        <is>
          <t>Alts</t>
        </is>
      </c>
      <c r="J4018" t="inlineStr">
        <is>
          <t>Proxies</t>
        </is>
      </c>
      <c r="K4018" t="inlineStr"/>
      <c r="L4018" t="inlineStr"/>
      <c r="M4018" t="inlineStr">
        <is>
          <t>nan</t>
        </is>
      </c>
      <c r="N4018" t="b">
        <v>0</v>
      </c>
      <c r="O4018" t="n">
        <v>138.32673435</v>
      </c>
      <c r="P4018" t="n">
        <v>0.001151904496402587</v>
      </c>
      <c r="Q4018" t="n">
        <v>4.094892230344232</v>
      </c>
      <c r="R4018" t="n">
        <v>566.4330697387056</v>
      </c>
      <c r="S4018" t="n">
        <v>0.1593391872704511</v>
      </c>
      <c r="T4018">
        <f>O4018*Q4018</f>
        <v/>
      </c>
      <c r="U4018">
        <f>O4018*P4018</f>
        <v/>
      </c>
    </row>
    <row r="4019">
      <c r="A4019" t="inlineStr">
        <is>
          <t>202512</t>
        </is>
      </c>
      <c r="B4019" t="inlineStr">
        <is>
          <t>Ex_Integra</t>
        </is>
      </c>
      <c r="C4019" t="inlineStr">
        <is>
          <t>F1</t>
        </is>
      </c>
      <c r="D4019" t="inlineStr">
        <is>
          <t>IN-FONDO1</t>
        </is>
      </c>
      <c r="E4019" t="inlineStr">
        <is>
          <t>15532427PD99</t>
        </is>
      </c>
      <c r="F4019" t="inlineStr">
        <is>
          <t>USP0R137PD99</t>
        </is>
      </c>
      <c r="G4019" t="inlineStr">
        <is>
          <t>BU</t>
        </is>
      </c>
      <c r="H4019" t="inlineStr">
        <is>
          <t>Sector</t>
        </is>
      </c>
      <c r="I4019" t="inlineStr">
        <is>
          <t>Proxies</t>
        </is>
      </c>
      <c r="J4019" t="inlineStr">
        <is>
          <t>Proxies</t>
        </is>
      </c>
      <c r="K4019" t="inlineStr"/>
      <c r="L4019" t="inlineStr"/>
      <c r="M4019" t="inlineStr">
        <is>
          <t>nan</t>
        </is>
      </c>
      <c r="N4019" t="b">
        <v>0</v>
      </c>
      <c r="O4019" t="n">
        <v>3.53598301</v>
      </c>
      <c r="P4019" t="n">
        <v>0.004605585377520786</v>
      </c>
      <c r="Q4019" t="n">
        <v>17.04316584655598</v>
      </c>
      <c r="R4019" t="n">
        <v>60.26434487003422</v>
      </c>
      <c r="S4019" t="n">
        <v>0.01628527164601793</v>
      </c>
      <c r="T4019">
        <f>O4019*Q4019</f>
        <v/>
      </c>
      <c r="U4019">
        <f>O4019*P4019</f>
        <v/>
      </c>
    </row>
    <row r="4020">
      <c r="A4020" t="inlineStr">
        <is>
          <t>202512</t>
        </is>
      </c>
      <c r="B4020" t="inlineStr">
        <is>
          <t>Ex_Integra</t>
        </is>
      </c>
      <c r="C4020" t="inlineStr">
        <is>
          <t>F2</t>
        </is>
      </c>
      <c r="D4020" t="inlineStr">
        <is>
          <t>IN-FONDO2</t>
        </is>
      </c>
      <c r="E4020" t="inlineStr">
        <is>
          <t>15532427PD99</t>
        </is>
      </c>
      <c r="F4020" t="inlineStr">
        <is>
          <t>USP0R137PD99</t>
        </is>
      </c>
      <c r="G4020" t="inlineStr">
        <is>
          <t>BU</t>
        </is>
      </c>
      <c r="H4020" t="inlineStr">
        <is>
          <t>Sector</t>
        </is>
      </c>
      <c r="I4020" t="inlineStr">
        <is>
          <t>Proxies</t>
        </is>
      </c>
      <c r="J4020" t="inlineStr">
        <is>
          <t>Proxies</t>
        </is>
      </c>
      <c r="K4020" t="inlineStr"/>
      <c r="L4020" t="inlineStr"/>
      <c r="M4020" t="inlineStr">
        <is>
          <t>nan</t>
        </is>
      </c>
      <c r="N4020" t="b">
        <v>0</v>
      </c>
      <c r="O4020" t="n">
        <v>3.53598301</v>
      </c>
      <c r="P4020" t="n">
        <v>0.004077235271402213</v>
      </c>
      <c r="Q4020" t="n">
        <v>56.93782568266567</v>
      </c>
      <c r="R4020" t="n">
        <v>201.3311842402474</v>
      </c>
      <c r="S4020" t="n">
        <v>0.01441703464745096</v>
      </c>
      <c r="T4020">
        <f>O4020*Q4020</f>
        <v/>
      </c>
      <c r="U4020">
        <f>O4020*P4020</f>
        <v/>
      </c>
    </row>
    <row r="4021">
      <c r="A4021" t="inlineStr">
        <is>
          <t>202512</t>
        </is>
      </c>
      <c r="B4021" t="inlineStr">
        <is>
          <t>Ex_Integra</t>
        </is>
      </c>
      <c r="C4021" t="inlineStr">
        <is>
          <t>F1</t>
        </is>
      </c>
      <c r="D4021" t="inlineStr">
        <is>
          <t>IN-FONDO1</t>
        </is>
      </c>
      <c r="E4021" t="inlineStr">
        <is>
          <t>22583521701U</t>
        </is>
      </c>
      <c r="F4021" t="inlineStr">
        <is>
          <t>CVL14017HL12</t>
        </is>
      </c>
      <c r="G4021" t="inlineStr">
        <is>
          <t>BU</t>
        </is>
      </c>
      <c r="H4021" t="inlineStr">
        <is>
          <t>Sector</t>
        </is>
      </c>
      <c r="I4021" t="inlineStr">
        <is>
          <t>Proxies</t>
        </is>
      </c>
      <c r="J4021" t="inlineStr">
        <is>
          <t>Proxies</t>
        </is>
      </c>
      <c r="K4021" t="inlineStr"/>
      <c r="L4021" t="inlineStr">
        <is>
          <t>Inca Rail</t>
        </is>
      </c>
      <c r="M4021" t="inlineStr">
        <is>
          <t>Inca Rail</t>
        </is>
      </c>
      <c r="N4021" t="b">
        <v>0</v>
      </c>
      <c r="O4021" t="n">
        <v>29.00131826</v>
      </c>
      <c r="P4021" t="n">
        <v>0.001577402137290461</v>
      </c>
      <c r="Q4021" t="n">
        <v>5.837244134864998</v>
      </c>
      <c r="R4021" t="n">
        <v>169.2877749165382</v>
      </c>
      <c r="S4021" t="n">
        <v>0.04574674140756489</v>
      </c>
      <c r="T4021">
        <f>O4021*Q4021</f>
        <v/>
      </c>
      <c r="U4021">
        <f>O4021*P4021</f>
        <v/>
      </c>
    </row>
    <row r="4022">
      <c r="A4022" t="inlineStr">
        <is>
          <t>202512</t>
        </is>
      </c>
      <c r="B4022" t="inlineStr">
        <is>
          <t>Ex_Integra</t>
        </is>
      </c>
      <c r="C4022" t="inlineStr">
        <is>
          <t>F2</t>
        </is>
      </c>
      <c r="D4022" t="inlineStr">
        <is>
          <t>IN-FONDO2</t>
        </is>
      </c>
      <c r="E4022" t="inlineStr">
        <is>
          <t>22583521701U</t>
        </is>
      </c>
      <c r="F4022" t="inlineStr">
        <is>
          <t>CVL14017HL12</t>
        </is>
      </c>
      <c r="G4022" t="inlineStr">
        <is>
          <t>BU</t>
        </is>
      </c>
      <c r="H4022" t="inlineStr">
        <is>
          <t>Sector</t>
        </is>
      </c>
      <c r="I4022" t="inlineStr">
        <is>
          <t>Proxies</t>
        </is>
      </c>
      <c r="J4022" t="inlineStr">
        <is>
          <t>Proxies</t>
        </is>
      </c>
      <c r="K4022" t="inlineStr"/>
      <c r="L4022" t="inlineStr">
        <is>
          <t>Inca Rail</t>
        </is>
      </c>
      <c r="M4022" t="inlineStr">
        <is>
          <t>Inca Rail</t>
        </is>
      </c>
      <c r="N4022" t="b">
        <v>0</v>
      </c>
      <c r="O4022" t="n">
        <v>29.00131826</v>
      </c>
      <c r="P4022" t="n">
        <v>0.0003613629887014592</v>
      </c>
      <c r="Q4022" t="n">
        <v>5.046366346128141</v>
      </c>
      <c r="R4022" t="n">
        <v>146.3512764606155</v>
      </c>
      <c r="S4022" t="n">
        <v>0.0104800030427158</v>
      </c>
      <c r="T4022">
        <f>O4022*Q4022</f>
        <v/>
      </c>
      <c r="U4022">
        <f>O4022*P4022</f>
        <v/>
      </c>
    </row>
    <row r="4023">
      <c r="A4023" t="inlineStr">
        <is>
          <t>202512</t>
        </is>
      </c>
      <c r="B4023" t="inlineStr">
        <is>
          <t>Ex_Integra</t>
        </is>
      </c>
      <c r="C4023" t="inlineStr">
        <is>
          <t>F1</t>
        </is>
      </c>
      <c r="D4023" t="inlineStr">
        <is>
          <t>IN-FONDO1</t>
        </is>
      </c>
      <c r="E4023" t="inlineStr">
        <is>
          <t>21015122401A</t>
        </is>
      </c>
      <c r="F4023" t="inlineStr">
        <is>
          <t>PEP66450D098</t>
        </is>
      </c>
      <c r="G4023" t="inlineStr">
        <is>
          <t>BU</t>
        </is>
      </c>
      <c r="H4023" t="inlineStr">
        <is>
          <t>Sector</t>
        </is>
      </c>
      <c r="I4023" t="inlineStr">
        <is>
          <t>Proxies</t>
        </is>
      </c>
      <c r="J4023" t="inlineStr">
        <is>
          <t>Proxies</t>
        </is>
      </c>
      <c r="K4023" t="inlineStr"/>
      <c r="L4023" t="inlineStr"/>
      <c r="M4023" t="inlineStr">
        <is>
          <t>nan</t>
        </is>
      </c>
      <c r="N4023" t="b">
        <v>0</v>
      </c>
      <c r="O4023" t="n">
        <v>3.53598301</v>
      </c>
      <c r="P4023" t="n">
        <v>0.0008036546621787926</v>
      </c>
      <c r="Q4023" t="n">
        <v>2.973958480440583</v>
      </c>
      <c r="R4023" t="n">
        <v>10.51586665928332</v>
      </c>
      <c r="S4023" t="n">
        <v>0.0028417092313715</v>
      </c>
      <c r="T4023">
        <f>O4023*Q4023</f>
        <v/>
      </c>
      <c r="U4023">
        <f>O4023*P4023</f>
        <v/>
      </c>
    </row>
    <row r="4024">
      <c r="A4024" t="inlineStr">
        <is>
          <t>202512</t>
        </is>
      </c>
      <c r="B4024" t="inlineStr">
        <is>
          <t>Ex_Integra</t>
        </is>
      </c>
      <c r="C4024" t="inlineStr">
        <is>
          <t>F1</t>
        </is>
      </c>
      <c r="D4024" t="inlineStr">
        <is>
          <t>IN-FONDO1</t>
        </is>
      </c>
      <c r="E4024" t="inlineStr">
        <is>
          <t>2702042CA11U</t>
        </is>
      </c>
      <c r="F4024" t="inlineStr">
        <is>
          <t>CVL80200F308</t>
        </is>
      </c>
      <c r="G4024" t="inlineStr">
        <is>
          <t>BU</t>
        </is>
      </c>
      <c r="H4024" t="inlineStr">
        <is>
          <t>Sector</t>
        </is>
      </c>
      <c r="I4024" t="inlineStr">
        <is>
          <t>Proxies</t>
        </is>
      </c>
      <c r="J4024" t="inlineStr">
        <is>
          <t>Proxies</t>
        </is>
      </c>
      <c r="K4024" t="inlineStr"/>
      <c r="L4024" t="inlineStr">
        <is>
          <t>Casa Andina (Titulizadora)</t>
        </is>
      </c>
      <c r="M4024" t="inlineStr">
        <is>
          <t>Casa Andina (Titulizadora)</t>
        </is>
      </c>
      <c r="N4024" t="b">
        <v>0</v>
      </c>
      <c r="O4024" t="n">
        <v>11.69139653</v>
      </c>
      <c r="P4024" t="n">
        <v>0.0009000030259845238</v>
      </c>
      <c r="Q4024" t="n">
        <v>3.330499725208329</v>
      </c>
      <c r="R4024" t="n">
        <v>38.93819293046661</v>
      </c>
      <c r="S4024" t="n">
        <v>0.01052229225498496</v>
      </c>
      <c r="T4024">
        <f>O4024*Q4024</f>
        <v/>
      </c>
      <c r="U4024">
        <f>O4024*P4024</f>
        <v/>
      </c>
    </row>
    <row r="4025">
      <c r="A4025" t="inlineStr">
        <is>
          <t>202512</t>
        </is>
      </c>
      <c r="B4025" t="inlineStr">
        <is>
          <t>Ex_Integra</t>
        </is>
      </c>
      <c r="C4025" t="inlineStr">
        <is>
          <t>F2</t>
        </is>
      </c>
      <c r="D4025" t="inlineStr">
        <is>
          <t>IN-FONDO2</t>
        </is>
      </c>
      <c r="E4025" t="inlineStr">
        <is>
          <t>2702042CA11U</t>
        </is>
      </c>
      <c r="F4025" t="inlineStr">
        <is>
          <t>CVL80200F308</t>
        </is>
      </c>
      <c r="G4025" t="inlineStr">
        <is>
          <t>BU</t>
        </is>
      </c>
      <c r="H4025" t="inlineStr">
        <is>
          <t>Sector</t>
        </is>
      </c>
      <c r="I4025" t="inlineStr">
        <is>
          <t>Proxies</t>
        </is>
      </c>
      <c r="J4025" t="inlineStr">
        <is>
          <t>Proxies</t>
        </is>
      </c>
      <c r="K4025" t="inlineStr"/>
      <c r="L4025" t="inlineStr">
        <is>
          <t>Casa Andina (Titulizadora)</t>
        </is>
      </c>
      <c r="M4025" t="inlineStr">
        <is>
          <t>Casa Andina (Titulizadora)</t>
        </is>
      </c>
      <c r="N4025" t="b">
        <v>0</v>
      </c>
      <c r="O4025" t="n">
        <v>11.69139653</v>
      </c>
      <c r="P4025" t="n">
        <v>0.0003534503533607764</v>
      </c>
      <c r="Q4025" t="n">
        <v>4.935867877992562</v>
      </c>
      <c r="R4025" t="n">
        <v>57.70718858130071</v>
      </c>
      <c r="S4025" t="n">
        <v>0.004132328234809455</v>
      </c>
      <c r="T4025">
        <f>O4025*Q4025</f>
        <v/>
      </c>
      <c r="U4025">
        <f>O4025*P4025</f>
        <v/>
      </c>
    </row>
    <row r="4026">
      <c r="A4026" t="inlineStr">
        <is>
          <t>202512</t>
        </is>
      </c>
      <c r="B4026" t="inlineStr">
        <is>
          <t>Ex_Integra</t>
        </is>
      </c>
      <c r="C4026" t="inlineStr">
        <is>
          <t>F2</t>
        </is>
      </c>
      <c r="D4026" t="inlineStr">
        <is>
          <t>IN-FONDO2</t>
        </is>
      </c>
      <c r="E4026" t="inlineStr">
        <is>
          <t>2702022AT02A</t>
        </is>
      </c>
      <c r="F4026" t="inlineStr">
        <is>
          <t>PEP80050F333</t>
        </is>
      </c>
      <c r="G4026" t="inlineStr">
        <is>
          <t>BU</t>
        </is>
      </c>
      <c r="H4026" t="inlineStr">
        <is>
          <t>Sector</t>
        </is>
      </c>
      <c r="I4026" t="inlineStr">
        <is>
          <t>Proxies</t>
        </is>
      </c>
      <c r="J4026" t="inlineStr">
        <is>
          <t>Proxies</t>
        </is>
      </c>
      <c r="K4026" t="inlineStr"/>
      <c r="L4026" t="inlineStr">
        <is>
          <t>Creditítulos Sociedad Titulizadora</t>
        </is>
      </c>
      <c r="M4026" t="inlineStr">
        <is>
          <t>Creditítulos Sociedad Titulizadora</t>
        </is>
      </c>
      <c r="N4026" t="b">
        <v>0</v>
      </c>
      <c r="O4026" t="n">
        <v>3.53598301</v>
      </c>
      <c r="P4026" t="n">
        <v>0.0002338981841759571</v>
      </c>
      <c r="Q4026" t="n">
        <v>3.266344263112039</v>
      </c>
      <c r="R4026" t="n">
        <v>11.54973781917514</v>
      </c>
      <c r="S4026" t="n">
        <v>0.0008270600053160351</v>
      </c>
      <c r="T4026">
        <f>O4026*Q4026</f>
        <v/>
      </c>
      <c r="U4026">
        <f>O4026*P4026</f>
        <v/>
      </c>
    </row>
    <row r="4027">
      <c r="A4027" t="inlineStr">
        <is>
          <t>202512</t>
        </is>
      </c>
      <c r="B4027" t="inlineStr">
        <is>
          <t>Ex_Integra</t>
        </is>
      </c>
      <c r="C4027" t="inlineStr">
        <is>
          <t>F1</t>
        </is>
      </c>
      <c r="D4027" t="inlineStr">
        <is>
          <t>IN-FONDO1</t>
        </is>
      </c>
      <c r="E4027" t="inlineStr">
        <is>
          <t>22584221801U</t>
        </is>
      </c>
      <c r="F4027" t="inlineStr">
        <is>
          <t>CVL74200B016</t>
        </is>
      </c>
      <c r="G4027" t="inlineStr">
        <is>
          <t>BU</t>
        </is>
      </c>
      <c r="H4027" t="inlineStr">
        <is>
          <t>Sector</t>
        </is>
      </c>
      <c r="I4027" t="inlineStr">
        <is>
          <t>Proxies</t>
        </is>
      </c>
      <c r="J4027" t="inlineStr">
        <is>
          <t>Proxies</t>
        </is>
      </c>
      <c r="K4027" t="inlineStr"/>
      <c r="L4027" t="inlineStr">
        <is>
          <t>Inversiones Nacionales de Turismo</t>
        </is>
      </c>
      <c r="M4027" t="inlineStr">
        <is>
          <t>Inversiones Nacionales de Turismo</t>
        </is>
      </c>
      <c r="N4027" t="b">
        <v>0</v>
      </c>
      <c r="O4027" t="n">
        <v>11.69139653</v>
      </c>
      <c r="P4027" t="n">
        <v>0.002865004867801208</v>
      </c>
      <c r="Q4027" t="n">
        <v>10.60207315913683</v>
      </c>
      <c r="R4027" t="n">
        <v>123.9530413435385</v>
      </c>
      <c r="S4027" t="n">
        <v>0.03349590796984416</v>
      </c>
      <c r="T4027">
        <f>O4027*Q4027</f>
        <v/>
      </c>
      <c r="U4027">
        <f>O4027*P4027</f>
        <v/>
      </c>
    </row>
    <row r="4028">
      <c r="A4028" t="inlineStr">
        <is>
          <t>202512</t>
        </is>
      </c>
      <c r="B4028" t="inlineStr">
        <is>
          <t>Ex_Integra</t>
        </is>
      </c>
      <c r="C4028" t="inlineStr">
        <is>
          <t>F2</t>
        </is>
      </c>
      <c r="D4028" t="inlineStr">
        <is>
          <t>IN-FONDO2</t>
        </is>
      </c>
      <c r="E4028" t="inlineStr">
        <is>
          <t>22584221801U</t>
        </is>
      </c>
      <c r="F4028" t="inlineStr">
        <is>
          <t>CVL74200B016</t>
        </is>
      </c>
      <c r="G4028" t="inlineStr">
        <is>
          <t>BU</t>
        </is>
      </c>
      <c r="H4028" t="inlineStr">
        <is>
          <t>Sector</t>
        </is>
      </c>
      <c r="I4028" t="inlineStr">
        <is>
          <t>Proxies</t>
        </is>
      </c>
      <c r="J4028" t="inlineStr">
        <is>
          <t>Proxies</t>
        </is>
      </c>
      <c r="K4028" t="inlineStr"/>
      <c r="L4028" t="inlineStr">
        <is>
          <t>Inversiones Nacionales de Turismo</t>
        </is>
      </c>
      <c r="M4028" t="inlineStr">
        <is>
          <t>Inversiones Nacionales de Turismo</t>
        </is>
      </c>
      <c r="N4028" t="b">
        <v>0</v>
      </c>
      <c r="O4028" t="n">
        <v>11.69139653</v>
      </c>
      <c r="P4028" t="n">
        <v>0.001022862200225228</v>
      </c>
      <c r="Q4028" t="n">
        <v>14.28407873892021</v>
      </c>
      <c r="R4028" t="n">
        <v>167.0008286024585</v>
      </c>
      <c r="S4028" t="n">
        <v>0.0119586875783814</v>
      </c>
      <c r="T4028">
        <f>O4028*Q4028</f>
        <v/>
      </c>
      <c r="U4028">
        <f>O4028*P4028</f>
        <v/>
      </c>
    </row>
    <row r="4029">
      <c r="A4029" t="inlineStr">
        <is>
          <t>202512</t>
        </is>
      </c>
      <c r="B4029" t="inlineStr">
        <is>
          <t>Ex_Integra</t>
        </is>
      </c>
      <c r="C4029" t="inlineStr">
        <is>
          <t>F2</t>
        </is>
      </c>
      <c r="D4029" t="inlineStr">
        <is>
          <t>IN-FONDO2</t>
        </is>
      </c>
      <c r="E4029" t="inlineStr">
        <is>
          <t>22212521501A</t>
        </is>
      </c>
      <c r="F4029" t="inlineStr">
        <is>
          <t>PEP71320M014</t>
        </is>
      </c>
      <c r="G4029" t="inlineStr">
        <is>
          <t>BU</t>
        </is>
      </c>
      <c r="H4029" t="inlineStr">
        <is>
          <t>Sector</t>
        </is>
      </c>
      <c r="I4029" t="inlineStr">
        <is>
          <t>Proxies</t>
        </is>
      </c>
      <c r="J4029" t="inlineStr">
        <is>
          <t>Proxies</t>
        </is>
      </c>
      <c r="K4029" t="inlineStr"/>
      <c r="L4029" t="inlineStr">
        <is>
          <t>Jockey Plaza</t>
        </is>
      </c>
      <c r="M4029" t="inlineStr">
        <is>
          <t>Jockey Plaza</t>
        </is>
      </c>
      <c r="N4029" t="b">
        <v>0</v>
      </c>
      <c r="O4029" t="n">
        <v>11.69139653</v>
      </c>
      <c r="P4029" t="n">
        <v>0.001329724861103673</v>
      </c>
      <c r="Q4029" t="n">
        <v>18.56935823116962</v>
      </c>
      <c r="R4029" t="n">
        <v>217.1017303882234</v>
      </c>
      <c r="S4029" t="n">
        <v>0.01554634062696222</v>
      </c>
      <c r="T4029">
        <f>O4029*Q4029</f>
        <v/>
      </c>
      <c r="U4029">
        <f>O4029*P4029</f>
        <v/>
      </c>
    </row>
    <row r="4030">
      <c r="A4030" t="inlineStr">
        <is>
          <t>202512</t>
        </is>
      </c>
      <c r="B4030" t="inlineStr">
        <is>
          <t>Ex_Integra</t>
        </is>
      </c>
      <c r="C4030" t="inlineStr">
        <is>
          <t>F2</t>
        </is>
      </c>
      <c r="D4030" t="inlineStr">
        <is>
          <t>IN-FONDO2</t>
        </is>
      </c>
      <c r="E4030" t="inlineStr">
        <is>
          <t>21015422002A</t>
        </is>
      </c>
      <c r="F4030" t="inlineStr">
        <is>
          <t>PEP66950D014</t>
        </is>
      </c>
      <c r="G4030" t="inlineStr">
        <is>
          <t>BU</t>
        </is>
      </c>
      <c r="H4030" t="inlineStr">
        <is>
          <t>Sector</t>
        </is>
      </c>
      <c r="I4030" t="inlineStr">
        <is>
          <t>Proxies</t>
        </is>
      </c>
      <c r="J4030" t="inlineStr">
        <is>
          <t>Proxies</t>
        </is>
      </c>
      <c r="K4030" t="inlineStr"/>
      <c r="L4030" t="inlineStr">
        <is>
          <t>Pacífico Peruano Suiza</t>
        </is>
      </c>
      <c r="M4030" t="inlineStr">
        <is>
          <t>Pacífico Peruano Suiza</t>
        </is>
      </c>
      <c r="N4030" t="b">
        <v>0</v>
      </c>
      <c r="O4030" t="n">
        <v>3.53598301</v>
      </c>
      <c r="P4030" t="n">
        <v>0.001451912358898464</v>
      </c>
      <c r="Q4030" t="n">
        <v>20.27568371570518</v>
      </c>
      <c r="R4030" t="n">
        <v>71.69447313486718</v>
      </c>
      <c r="S4030" t="n">
        <v>0.005133937433073989</v>
      </c>
      <c r="T4030">
        <f>O4030*Q4030</f>
        <v/>
      </c>
      <c r="U4030">
        <f>O4030*P4030</f>
        <v/>
      </c>
    </row>
    <row r="4031">
      <c r="A4031" t="inlineStr">
        <is>
          <t>202512</t>
        </is>
      </c>
      <c r="B4031" t="inlineStr">
        <is>
          <t>Ex_Integra</t>
        </is>
      </c>
      <c r="C4031" t="inlineStr">
        <is>
          <t>F1</t>
        </is>
      </c>
      <c r="D4031" t="inlineStr">
        <is>
          <t>IN-FONDO1</t>
        </is>
      </c>
      <c r="E4031" t="inlineStr">
        <is>
          <t>21015422002A</t>
        </is>
      </c>
      <c r="F4031" t="inlineStr">
        <is>
          <t>PEP66950D014</t>
        </is>
      </c>
      <c r="G4031" t="inlineStr">
        <is>
          <t>BU</t>
        </is>
      </c>
      <c r="H4031" t="inlineStr">
        <is>
          <t>Sector</t>
        </is>
      </c>
      <c r="I4031" t="inlineStr">
        <is>
          <t>Proxies</t>
        </is>
      </c>
      <c r="J4031" t="inlineStr">
        <is>
          <t>Proxies</t>
        </is>
      </c>
      <c r="K4031" t="inlineStr"/>
      <c r="L4031" t="inlineStr">
        <is>
          <t>Pacífico Peruano Suiza</t>
        </is>
      </c>
      <c r="M4031" t="inlineStr">
        <is>
          <t>Pacífico Peruano Suiza</t>
        </is>
      </c>
      <c r="N4031" t="b">
        <v>0</v>
      </c>
      <c r="O4031" t="n">
        <v>3.53598301</v>
      </c>
      <c r="P4031" t="n">
        <v>0.00123302750416113</v>
      </c>
      <c r="Q4031" t="n">
        <v>4.562871062895262</v>
      </c>
      <c r="R4031" t="n">
        <v>16.13423455521828</v>
      </c>
      <c r="S4031" t="n">
        <v>0.004359964305576461</v>
      </c>
      <c r="T4031">
        <f>O4031*Q4031</f>
        <v/>
      </c>
      <c r="U4031">
        <f>O4031*P4031</f>
        <v/>
      </c>
    </row>
    <row r="4032">
      <c r="A4032" t="inlineStr">
        <is>
          <t>202512</t>
        </is>
      </c>
      <c r="B4032" t="inlineStr">
        <is>
          <t>Ex_Integra</t>
        </is>
      </c>
      <c r="C4032" t="inlineStr">
        <is>
          <t>F1</t>
        </is>
      </c>
      <c r="D4032" t="inlineStr">
        <is>
          <t>IN-FONDO1</t>
        </is>
      </c>
      <c r="E4032" t="inlineStr">
        <is>
          <t>21015422302B</t>
        </is>
      </c>
      <c r="F4032" t="inlineStr">
        <is>
          <t>PEP66950D030</t>
        </is>
      </c>
      <c r="G4032" t="inlineStr">
        <is>
          <t>BU</t>
        </is>
      </c>
      <c r="H4032" t="inlineStr">
        <is>
          <t>Sector</t>
        </is>
      </c>
      <c r="I4032" t="inlineStr">
        <is>
          <t>Proxies</t>
        </is>
      </c>
      <c r="J4032" t="inlineStr">
        <is>
          <t>Proxies</t>
        </is>
      </c>
      <c r="K4032" t="inlineStr"/>
      <c r="L4032" t="inlineStr"/>
      <c r="M4032" t="inlineStr">
        <is>
          <t>nan</t>
        </is>
      </c>
      <c r="N4032" t="b">
        <v>0</v>
      </c>
      <c r="O4032" t="n">
        <v>3.53598301</v>
      </c>
      <c r="P4032" t="n">
        <v>5.6356219288197e-06</v>
      </c>
      <c r="Q4032" t="n">
        <v>0.02085486019869759</v>
      </c>
      <c r="R4032" t="n">
        <v>0.0737424313385199</v>
      </c>
      <c r="S4032" t="n">
        <v>1.992746339108989e-05</v>
      </c>
      <c r="T4032">
        <f>O4032*Q4032</f>
        <v/>
      </c>
      <c r="U4032">
        <f>O4032*P4032</f>
        <v/>
      </c>
    </row>
    <row r="4033">
      <c r="A4033" t="inlineStr">
        <is>
          <t>202512</t>
        </is>
      </c>
      <c r="B4033" t="inlineStr">
        <is>
          <t>Ex_Integra</t>
        </is>
      </c>
      <c r="C4033" t="inlineStr">
        <is>
          <t>F2</t>
        </is>
      </c>
      <c r="D4033" t="inlineStr">
        <is>
          <t>IN-FONDO2</t>
        </is>
      </c>
      <c r="E4033" t="inlineStr">
        <is>
          <t>21015422302B</t>
        </is>
      </c>
      <c r="F4033" t="inlineStr">
        <is>
          <t>PEP66950D030</t>
        </is>
      </c>
      <c r="G4033" t="inlineStr">
        <is>
          <t>BU</t>
        </is>
      </c>
      <c r="H4033" t="inlineStr">
        <is>
          <t>Sector</t>
        </is>
      </c>
      <c r="I4033" t="inlineStr">
        <is>
          <t>Proxies</t>
        </is>
      </c>
      <c r="J4033" t="inlineStr">
        <is>
          <t>Proxies</t>
        </is>
      </c>
      <c r="K4033" t="inlineStr"/>
      <c r="L4033" t="inlineStr"/>
      <c r="M4033" t="inlineStr">
        <is>
          <t>nan</t>
        </is>
      </c>
      <c r="N4033" t="b">
        <v>0</v>
      </c>
      <c r="O4033" t="n">
        <v>3.53598301</v>
      </c>
      <c r="P4033" t="n">
        <v>0.0001094810482811283</v>
      </c>
      <c r="Q4033" t="n">
        <v>1.52888230078579</v>
      </c>
      <c r="R4033" t="n">
        <v>5.406101839868262</v>
      </c>
      <c r="S4033" t="n">
        <v>0.0003871231266390595</v>
      </c>
      <c r="T4033">
        <f>O4033*Q4033</f>
        <v/>
      </c>
      <c r="U4033">
        <f>O4033*P4033</f>
        <v/>
      </c>
    </row>
    <row r="4034">
      <c r="A4034" t="inlineStr">
        <is>
          <t>202512</t>
        </is>
      </c>
      <c r="B4034" t="inlineStr">
        <is>
          <t>Ex_Integra</t>
        </is>
      </c>
      <c r="C4034" t="inlineStr">
        <is>
          <t>F1</t>
        </is>
      </c>
      <c r="D4034" t="inlineStr">
        <is>
          <t>IN-FONDO1</t>
        </is>
      </c>
      <c r="E4034" t="inlineStr">
        <is>
          <t>2743342RDOR1</t>
        </is>
      </c>
      <c r="F4034" t="inlineStr">
        <is>
          <t>XS1198024827</t>
        </is>
      </c>
      <c r="G4034" t="inlineStr">
        <is>
          <t>BU</t>
        </is>
      </c>
      <c r="H4034" t="inlineStr">
        <is>
          <t>Sector</t>
        </is>
      </c>
      <c r="I4034" t="inlineStr">
        <is>
          <t>Proxies</t>
        </is>
      </c>
      <c r="J4034" t="inlineStr">
        <is>
          <t>Proxies</t>
        </is>
      </c>
      <c r="K4034" t="inlineStr"/>
      <c r="L4034" t="inlineStr">
        <is>
          <t>Red Dorsal</t>
        </is>
      </c>
      <c r="M4034" t="inlineStr">
        <is>
          <t>Red Dorsal</t>
        </is>
      </c>
      <c r="N4034" t="b">
        <v>0</v>
      </c>
      <c r="O4034" t="n">
        <v>3.95773181</v>
      </c>
      <c r="P4034" t="n">
        <v>3.035509941118698e-05</v>
      </c>
      <c r="Q4034" t="n">
        <v>0.1123303448197164</v>
      </c>
      <c r="R4034" t="n">
        <v>0.4445733789212603</v>
      </c>
      <c r="S4034" t="n">
        <v>0.000120137342535367</v>
      </c>
      <c r="T4034">
        <f>O4034*Q4034</f>
        <v/>
      </c>
      <c r="U4034">
        <f>O4034*P4034</f>
        <v/>
      </c>
    </row>
    <row r="4035">
      <c r="A4035" t="inlineStr">
        <is>
          <t>202512</t>
        </is>
      </c>
      <c r="B4035" t="inlineStr">
        <is>
          <t>Ex_Integra</t>
        </is>
      </c>
      <c r="C4035" t="inlineStr">
        <is>
          <t>F2</t>
        </is>
      </c>
      <c r="D4035" t="inlineStr">
        <is>
          <t>IN-FONDO2</t>
        </is>
      </c>
      <c r="E4035" t="inlineStr">
        <is>
          <t>2743342RDOR1</t>
        </is>
      </c>
      <c r="F4035" t="inlineStr">
        <is>
          <t>XS1198024827</t>
        </is>
      </c>
      <c r="G4035" t="inlineStr">
        <is>
          <t>BU</t>
        </is>
      </c>
      <c r="H4035" t="inlineStr">
        <is>
          <t>Sector</t>
        </is>
      </c>
      <c r="I4035" t="inlineStr">
        <is>
          <t>Proxies</t>
        </is>
      </c>
      <c r="J4035" t="inlineStr">
        <is>
          <t>Proxies</t>
        </is>
      </c>
      <c r="K4035" t="inlineStr"/>
      <c r="L4035" t="inlineStr">
        <is>
          <t>Red Dorsal</t>
        </is>
      </c>
      <c r="M4035" t="inlineStr">
        <is>
          <t>Red Dorsal</t>
        </is>
      </c>
      <c r="N4035" t="b">
        <v>0</v>
      </c>
      <c r="O4035" t="n">
        <v>3.95773181</v>
      </c>
      <c r="P4035" t="n">
        <v>0.0001112635433792268</v>
      </c>
      <c r="Q4035" t="n">
        <v>1.553774510437659</v>
      </c>
      <c r="R4035" t="n">
        <v>6.149422805526299</v>
      </c>
      <c r="S4035" t="n">
        <v>0.000440351264925281</v>
      </c>
      <c r="T4035">
        <f>O4035*Q4035</f>
        <v/>
      </c>
      <c r="U4035">
        <f>O4035*P4035</f>
        <v/>
      </c>
    </row>
    <row r="4036">
      <c r="A4036" t="inlineStr">
        <is>
          <t>202512</t>
        </is>
      </c>
      <c r="B4036" t="inlineStr">
        <is>
          <t>Ex_Integra</t>
        </is>
      </c>
      <c r="C4036" t="inlineStr">
        <is>
          <t>F3</t>
        </is>
      </c>
      <c r="D4036" t="inlineStr">
        <is>
          <t>IN-FONDO3</t>
        </is>
      </c>
      <c r="E4036" t="inlineStr">
        <is>
          <t>2743342RDOR1</t>
        </is>
      </c>
      <c r="F4036" t="inlineStr">
        <is>
          <t>XS1198024827</t>
        </is>
      </c>
      <c r="G4036" t="inlineStr">
        <is>
          <t>BU</t>
        </is>
      </c>
      <c r="H4036" t="inlineStr">
        <is>
          <t>Sector</t>
        </is>
      </c>
      <c r="I4036" t="inlineStr">
        <is>
          <t>Proxies</t>
        </is>
      </c>
      <c r="J4036" t="inlineStr">
        <is>
          <t>Proxies</t>
        </is>
      </c>
      <c r="K4036" t="inlineStr"/>
      <c r="L4036" t="inlineStr">
        <is>
          <t>Red Dorsal</t>
        </is>
      </c>
      <c r="M4036" t="inlineStr">
        <is>
          <t>Red Dorsal</t>
        </is>
      </c>
      <c r="N4036" t="b">
        <v>0</v>
      </c>
      <c r="O4036" t="n">
        <v>3.95773181</v>
      </c>
      <c r="P4036" t="n">
        <v>3.666847857417951e-05</v>
      </c>
      <c r="Q4036" t="n">
        <v>0.1303523586207736</v>
      </c>
      <c r="R4036" t="n">
        <v>0.5158996762219635</v>
      </c>
      <c r="S4036" t="n">
        <v>0.0001451240040773337</v>
      </c>
      <c r="T4036">
        <f>O4036*Q4036</f>
        <v/>
      </c>
      <c r="U4036">
        <f>O4036*P4036</f>
        <v/>
      </c>
    </row>
    <row r="4037">
      <c r="A4037" t="inlineStr">
        <is>
          <t>202512</t>
        </is>
      </c>
      <c r="B4037" t="inlineStr">
        <is>
          <t>Ex_Integra</t>
        </is>
      </c>
      <c r="C4037" t="inlineStr">
        <is>
          <t>F2</t>
        </is>
      </c>
      <c r="D4037" t="inlineStr">
        <is>
          <t>IN-FONDO2</t>
        </is>
      </c>
      <c r="E4037" t="inlineStr">
        <is>
          <t>21001120AH74</t>
        </is>
      </c>
      <c r="F4037" t="inlineStr">
        <is>
          <t>USP07760AH74</t>
        </is>
      </c>
      <c r="G4037" t="inlineStr">
        <is>
          <t>BU</t>
        </is>
      </c>
      <c r="H4037" t="inlineStr">
        <is>
          <t>Sector</t>
        </is>
      </c>
      <c r="I4037" t="inlineStr">
        <is>
          <t>Proxies</t>
        </is>
      </c>
      <c r="J4037" t="inlineStr">
        <is>
          <t>Proxies</t>
        </is>
      </c>
      <c r="K4037" t="inlineStr"/>
      <c r="L4037" t="inlineStr"/>
      <c r="M4037" t="inlineStr">
        <is>
          <t>nan</t>
        </is>
      </c>
      <c r="N4037" t="b">
        <v>0</v>
      </c>
      <c r="O4037" t="n">
        <v>3.53598301</v>
      </c>
      <c r="P4037" t="n">
        <v>4.387082158491418e-05</v>
      </c>
      <c r="Q4037" t="n">
        <v>0.6126477933411254</v>
      </c>
      <c r="R4037" t="n">
        <v>2.16631218836821</v>
      </c>
      <c r="S4037" t="n">
        <v>0.0001551264797589978</v>
      </c>
      <c r="T4037">
        <f>O4037*Q4037</f>
        <v/>
      </c>
      <c r="U4037">
        <f>O4037*P4037</f>
        <v/>
      </c>
    </row>
    <row r="4038">
      <c r="A4038" t="inlineStr">
        <is>
          <t>202512</t>
        </is>
      </c>
      <c r="B4038" t="inlineStr">
        <is>
          <t>Ex_Integra</t>
        </is>
      </c>
      <c r="C4038" t="inlineStr">
        <is>
          <t>F1</t>
        </is>
      </c>
      <c r="D4038" t="inlineStr">
        <is>
          <t>IN-FONDO1</t>
        </is>
      </c>
      <c r="E4038" t="inlineStr">
        <is>
          <t>21001120AH74</t>
        </is>
      </c>
      <c r="F4038" t="inlineStr">
        <is>
          <t>USP07760AH74</t>
        </is>
      </c>
      <c r="G4038" t="inlineStr">
        <is>
          <t>BU</t>
        </is>
      </c>
      <c r="H4038" t="inlineStr">
        <is>
          <t>Sector</t>
        </is>
      </c>
      <c r="I4038" t="inlineStr">
        <is>
          <t>Proxies</t>
        </is>
      </c>
      <c r="J4038" t="inlineStr">
        <is>
          <t>Proxies</t>
        </is>
      </c>
      <c r="K4038" t="inlineStr"/>
      <c r="L4038" t="inlineStr"/>
      <c r="M4038" t="inlineStr">
        <is>
          <t>nan</t>
        </is>
      </c>
      <c r="N4038" t="b">
        <v>0</v>
      </c>
      <c r="O4038" t="n">
        <v>3.53598301</v>
      </c>
      <c r="P4038" t="n">
        <v>0.0003034742518452298</v>
      </c>
      <c r="Q4038" t="n">
        <v>1.123019460154261</v>
      </c>
      <c r="R4038" t="n">
        <v>3.970977731004838</v>
      </c>
      <c r="S4038" t="n">
        <v>0.001073079798497194</v>
      </c>
      <c r="T4038">
        <f>O4038*Q4038</f>
        <v/>
      </c>
      <c r="U4038">
        <f>O4038*P4038</f>
        <v/>
      </c>
    </row>
    <row r="4039">
      <c r="A4039" t="inlineStr">
        <is>
          <t>202512</t>
        </is>
      </c>
      <c r="B4039" t="inlineStr">
        <is>
          <t>Ex_Integra</t>
        </is>
      </c>
      <c r="C4039" t="inlineStr">
        <is>
          <t>F1</t>
        </is>
      </c>
      <c r="D4039" t="inlineStr">
        <is>
          <t>IN-FONDO1</t>
        </is>
      </c>
      <c r="E4039" t="inlineStr">
        <is>
          <t>2258402PAE36</t>
        </is>
      </c>
      <c r="F4039" t="inlineStr">
        <is>
          <t>USP5300PAE36</t>
        </is>
      </c>
      <c r="G4039" t="inlineStr">
        <is>
          <t>BU</t>
        </is>
      </c>
      <c r="H4039" t="inlineStr">
        <is>
          <t>Sector</t>
        </is>
      </c>
      <c r="I4039" t="inlineStr">
        <is>
          <t>Proxies</t>
        </is>
      </c>
      <c r="J4039" t="inlineStr">
        <is>
          <t>Proxies</t>
        </is>
      </c>
      <c r="K4039" t="inlineStr"/>
      <c r="L4039" t="inlineStr"/>
      <c r="M4039" t="inlineStr">
        <is>
          <t>nan</t>
        </is>
      </c>
      <c r="N4039" t="b">
        <v>0</v>
      </c>
      <c r="O4039" t="n">
        <v>208.84838501</v>
      </c>
      <c r="P4039" t="n">
        <v>0.01503027060840212</v>
      </c>
      <c r="Q4039" t="n">
        <v>55.62015980594145</v>
      </c>
      <c r="R4039" t="n">
        <v>11616.18054946899</v>
      </c>
      <c r="S4039" t="n">
        <v>3.139047742828053</v>
      </c>
      <c r="T4039">
        <f>O4039*Q4039</f>
        <v/>
      </c>
      <c r="U4039">
        <f>O4039*P4039</f>
        <v/>
      </c>
    </row>
    <row r="4040">
      <c r="A4040" t="inlineStr">
        <is>
          <t>202512</t>
        </is>
      </c>
      <c r="B4040" t="inlineStr">
        <is>
          <t>Ex_Integra</t>
        </is>
      </c>
      <c r="C4040" t="inlineStr">
        <is>
          <t>F2</t>
        </is>
      </c>
      <c r="D4040" t="inlineStr">
        <is>
          <t>IN-FONDO2</t>
        </is>
      </c>
      <c r="E4040" t="inlineStr">
        <is>
          <t>2258402PAE36</t>
        </is>
      </c>
      <c r="F4040" t="inlineStr">
        <is>
          <t>USP5300PAE36</t>
        </is>
      </c>
      <c r="G4040" t="inlineStr">
        <is>
          <t>BU</t>
        </is>
      </c>
      <c r="H4040" t="inlineStr">
        <is>
          <t>Sector</t>
        </is>
      </c>
      <c r="I4040" t="inlineStr">
        <is>
          <t>Proxies</t>
        </is>
      </c>
      <c r="J4040" t="inlineStr">
        <is>
          <t>Proxies</t>
        </is>
      </c>
      <c r="K4040" t="inlineStr"/>
      <c r="L4040" t="inlineStr"/>
      <c r="M4040" t="inlineStr">
        <is>
          <t>nan</t>
        </is>
      </c>
      <c r="N4040" t="b">
        <v>0</v>
      </c>
      <c r="O4040" t="n">
        <v>208.84838501</v>
      </c>
      <c r="P4040" t="n">
        <v>0.004619094412738691</v>
      </c>
      <c r="Q4040" t="n">
        <v>64.50478693956778</v>
      </c>
      <c r="R4040" t="n">
        <v>13471.72057774287</v>
      </c>
      <c r="S4040" t="n">
        <v>0.96469040830919</v>
      </c>
      <c r="T4040">
        <f>O4040*Q4040</f>
        <v/>
      </c>
      <c r="U4040">
        <f>O4040*P4040</f>
        <v/>
      </c>
    </row>
    <row r="4041">
      <c r="A4041" t="inlineStr">
        <is>
          <t>202512</t>
        </is>
      </c>
      <c r="B4041" t="inlineStr">
        <is>
          <t>Ex_Integra</t>
        </is>
      </c>
      <c r="C4041" t="inlineStr">
        <is>
          <t>F2</t>
        </is>
      </c>
      <c r="D4041" t="inlineStr">
        <is>
          <t>IN-FONDO2</t>
        </is>
      </c>
      <c r="E4041" t="inlineStr">
        <is>
          <t>2220882KAD92</t>
        </is>
      </c>
      <c r="F4041" t="inlineStr">
        <is>
          <t>USP6040KAD92</t>
        </is>
      </c>
      <c r="G4041" t="inlineStr">
        <is>
          <t>BU</t>
        </is>
      </c>
      <c r="H4041" t="inlineStr">
        <is>
          <t>Sector</t>
        </is>
      </c>
      <c r="I4041" t="inlineStr">
        <is>
          <t>Proxies</t>
        </is>
      </c>
      <c r="J4041" t="inlineStr">
        <is>
          <t>Proxies</t>
        </is>
      </c>
      <c r="K4041" t="inlineStr"/>
      <c r="L4041" t="inlineStr"/>
      <c r="M4041" t="inlineStr">
        <is>
          <t>nan</t>
        </is>
      </c>
      <c r="N4041" t="b">
        <v>0</v>
      </c>
      <c r="O4041" t="n">
        <v>250.58497259</v>
      </c>
      <c r="P4041" t="n">
        <v>0.001360102179586244</v>
      </c>
      <c r="Q4041" t="n">
        <v>18.99357178504496</v>
      </c>
      <c r="R4041" t="n">
        <v>4759.503665141688</v>
      </c>
      <c r="S4041" t="n">
        <v>0.3408211673912182</v>
      </c>
      <c r="T4041">
        <f>O4041*Q4041</f>
        <v/>
      </c>
      <c r="U4041">
        <f>O4041*P4041</f>
        <v/>
      </c>
    </row>
    <row r="4042">
      <c r="A4042" t="inlineStr">
        <is>
          <t>202512</t>
        </is>
      </c>
      <c r="B4042" t="inlineStr">
        <is>
          <t>Ex_Integra</t>
        </is>
      </c>
      <c r="C4042" t="inlineStr">
        <is>
          <t>F1</t>
        </is>
      </c>
      <c r="D4042" t="inlineStr">
        <is>
          <t>IN-FONDO1</t>
        </is>
      </c>
      <c r="E4042" t="inlineStr">
        <is>
          <t>2220882KAD92</t>
        </is>
      </c>
      <c r="F4042" t="inlineStr">
        <is>
          <t>USP6040KAD92</t>
        </is>
      </c>
      <c r="G4042" t="inlineStr">
        <is>
          <t>BU</t>
        </is>
      </c>
      <c r="H4042" t="inlineStr">
        <is>
          <t>Sector</t>
        </is>
      </c>
      <c r="I4042" t="inlineStr">
        <is>
          <t>Proxies</t>
        </is>
      </c>
      <c r="J4042" t="inlineStr">
        <is>
          <t>Proxies</t>
        </is>
      </c>
      <c r="K4042" t="inlineStr"/>
      <c r="L4042" t="inlineStr"/>
      <c r="M4042" t="inlineStr">
        <is>
          <t>nan</t>
        </is>
      </c>
      <c r="N4042" t="b">
        <v>0</v>
      </c>
      <c r="O4042" t="n">
        <v>250.58497259</v>
      </c>
      <c r="P4042" t="n">
        <v>0.0005327297126883228</v>
      </c>
      <c r="Q4042" t="n">
        <v>1.971389107028714</v>
      </c>
      <c r="R4042" t="n">
        <v>494.0004853490149</v>
      </c>
      <c r="S4042" t="n">
        <v>0.1334940604518819</v>
      </c>
      <c r="T4042">
        <f>O4042*Q4042</f>
        <v/>
      </c>
      <c r="U4042">
        <f>O4042*P4042</f>
        <v/>
      </c>
    </row>
    <row r="4043">
      <c r="A4043" t="inlineStr">
        <is>
          <t>202512</t>
        </is>
      </c>
      <c r="B4043" t="inlineStr">
        <is>
          <t>Ex_Integra</t>
        </is>
      </c>
      <c r="C4043" t="inlineStr">
        <is>
          <t>F2</t>
        </is>
      </c>
      <c r="D4043" t="inlineStr">
        <is>
          <t>IN-FONDO2</t>
        </is>
      </c>
      <c r="E4043" t="inlineStr">
        <is>
          <t>22204726AA03</t>
        </is>
      </c>
      <c r="F4043" t="inlineStr">
        <is>
          <t>USP73906AA03</t>
        </is>
      </c>
      <c r="G4043" t="inlineStr">
        <is>
          <t>BU</t>
        </is>
      </c>
      <c r="H4043" t="inlineStr">
        <is>
          <t>Sector</t>
        </is>
      </c>
      <c r="I4043" t="inlineStr">
        <is>
          <t>Proxies</t>
        </is>
      </c>
      <c r="J4043" t="inlineStr">
        <is>
          <t>Proxies</t>
        </is>
      </c>
      <c r="K4043" t="inlineStr"/>
      <c r="L4043" t="inlineStr"/>
      <c r="M4043" t="inlineStr">
        <is>
          <t>nan</t>
        </is>
      </c>
      <c r="N4043" t="b">
        <v>0</v>
      </c>
      <c r="O4043" t="n">
        <v>250.58497259</v>
      </c>
      <c r="P4043" t="n">
        <v>0.001729080308069767</v>
      </c>
      <c r="Q4043" t="n">
        <v>24.14628212964223</v>
      </c>
      <c r="R4043" t="n">
        <v>6050.695445606805</v>
      </c>
      <c r="S4043" t="n">
        <v>0.4332815416035713</v>
      </c>
      <c r="T4043">
        <f>O4043*Q4043</f>
        <v/>
      </c>
      <c r="U4043">
        <f>O4043*P4043</f>
        <v/>
      </c>
    </row>
    <row r="4044">
      <c r="A4044" t="inlineStr">
        <is>
          <t>202512</t>
        </is>
      </c>
      <c r="B4044" t="inlineStr">
        <is>
          <t>Ex_Integra</t>
        </is>
      </c>
      <c r="C4044" t="inlineStr">
        <is>
          <t>F1</t>
        </is>
      </c>
      <c r="D4044" t="inlineStr">
        <is>
          <t>IN-FONDO1</t>
        </is>
      </c>
      <c r="E4044" t="inlineStr">
        <is>
          <t>22204726AA03</t>
        </is>
      </c>
      <c r="F4044" t="inlineStr">
        <is>
          <t>USP73906AA03</t>
        </is>
      </c>
      <c r="G4044" t="inlineStr">
        <is>
          <t>BU</t>
        </is>
      </c>
      <c r="H4044" t="inlineStr">
        <is>
          <t>Sector</t>
        </is>
      </c>
      <c r="I4044" t="inlineStr">
        <is>
          <t>Proxies</t>
        </is>
      </c>
      <c r="J4044" t="inlineStr">
        <is>
          <t>Proxies</t>
        </is>
      </c>
      <c r="K4044" t="inlineStr"/>
      <c r="L4044" t="inlineStr"/>
      <c r="M4044" t="inlineStr">
        <is>
          <t>nan</t>
        </is>
      </c>
      <c r="N4044" t="b">
        <v>0</v>
      </c>
      <c r="O4044" t="n">
        <v>250.58497259</v>
      </c>
      <c r="P4044" t="n">
        <v>0.008809034366923232</v>
      </c>
      <c r="Q4044" t="n">
        <v>32.59820877412588</v>
      </c>
      <c r="R4044" t="n">
        <v>8168.621252147431</v>
      </c>
      <c r="S4044" t="n">
        <v>2.207411635379826</v>
      </c>
      <c r="T4044">
        <f>O4044*Q4044</f>
        <v/>
      </c>
      <c r="U4044">
        <f>O4044*P4044</f>
        <v/>
      </c>
    </row>
    <row r="4045">
      <c r="A4045" t="inlineStr">
        <is>
          <t>202512</t>
        </is>
      </c>
      <c r="B4045" t="inlineStr">
        <is>
          <t>Ex_Integra</t>
        </is>
      </c>
      <c r="C4045" t="inlineStr">
        <is>
          <t>F1</t>
        </is>
      </c>
      <c r="D4045" t="inlineStr">
        <is>
          <t>IN-FONDO1</t>
        </is>
      </c>
      <c r="E4045" t="inlineStr">
        <is>
          <t>22204327AE63</t>
        </is>
      </c>
      <c r="F4045" t="inlineStr">
        <is>
          <t>USP98047AE63</t>
        </is>
      </c>
      <c r="G4045" t="inlineStr">
        <is>
          <t>BU</t>
        </is>
      </c>
      <c r="H4045" t="inlineStr">
        <is>
          <t>Sector</t>
        </is>
      </c>
      <c r="I4045" t="inlineStr">
        <is>
          <t>Proxies</t>
        </is>
      </c>
      <c r="J4045" t="inlineStr">
        <is>
          <t>Proxies</t>
        </is>
      </c>
      <c r="K4045" t="inlineStr"/>
      <c r="L4045" t="inlineStr"/>
      <c r="M4045" t="inlineStr">
        <is>
          <t>nan</t>
        </is>
      </c>
      <c r="N4045" t="b">
        <v>0</v>
      </c>
      <c r="O4045" t="n">
        <v>207.50297708</v>
      </c>
      <c r="P4045" t="n">
        <v>0.007664845166323781</v>
      </c>
      <c r="Q4045" t="n">
        <v>28.36408765657273</v>
      </c>
      <c r="R4045" t="n">
        <v>5885.632630896922</v>
      </c>
      <c r="S4045" t="n">
        <v>1.590478190869432</v>
      </c>
      <c r="T4045">
        <f>O4045*Q4045</f>
        <v/>
      </c>
      <c r="U4045">
        <f>O4045*P4045</f>
        <v/>
      </c>
    </row>
    <row r="4046">
      <c r="A4046" t="inlineStr">
        <is>
          <t>202512</t>
        </is>
      </c>
      <c r="B4046" t="inlineStr">
        <is>
          <t>Ex_Integra</t>
        </is>
      </c>
      <c r="C4046" t="inlineStr">
        <is>
          <t>F2</t>
        </is>
      </c>
      <c r="D4046" t="inlineStr">
        <is>
          <t>IN-FONDO2</t>
        </is>
      </c>
      <c r="E4046" t="inlineStr">
        <is>
          <t>22204327AE63</t>
        </is>
      </c>
      <c r="F4046" t="inlineStr">
        <is>
          <t>USP98047AE63</t>
        </is>
      </c>
      <c r="G4046" t="inlineStr">
        <is>
          <t>BU</t>
        </is>
      </c>
      <c r="H4046" t="inlineStr">
        <is>
          <t>Sector</t>
        </is>
      </c>
      <c r="I4046" t="inlineStr">
        <is>
          <t>Proxies</t>
        </is>
      </c>
      <c r="J4046" t="inlineStr">
        <is>
          <t>Proxies</t>
        </is>
      </c>
      <c r="K4046" t="inlineStr"/>
      <c r="L4046" t="inlineStr"/>
      <c r="M4046" t="inlineStr">
        <is>
          <t>nan</t>
        </is>
      </c>
      <c r="N4046" t="b">
        <v>0</v>
      </c>
      <c r="O4046" t="n">
        <v>207.50297708</v>
      </c>
      <c r="P4046" t="n">
        <v>0.004135442525831469</v>
      </c>
      <c r="Q4046" t="n">
        <v>57.75067907118738</v>
      </c>
      <c r="R4046" t="n">
        <v>11983.43783566303</v>
      </c>
      <c r="S4046" t="n">
        <v>0.8581166356532646</v>
      </c>
      <c r="T4046">
        <f>O4046*Q4046</f>
        <v/>
      </c>
      <c r="U4046">
        <f>O4046*P4046</f>
        <v/>
      </c>
    </row>
    <row r="4047">
      <c r="A4047" t="inlineStr">
        <is>
          <t>202512</t>
        </is>
      </c>
      <c r="B4047" t="inlineStr">
        <is>
          <t>Ex_Integra</t>
        </is>
      </c>
      <c r="C4047" t="inlineStr">
        <is>
          <t>F2</t>
        </is>
      </c>
      <c r="D4047" t="inlineStr">
        <is>
          <t>IN-FONDO2</t>
        </is>
      </c>
      <c r="E4047" t="inlineStr">
        <is>
          <t>21001811601A</t>
        </is>
      </c>
      <c r="F4047" t="inlineStr">
        <is>
          <t>PEP12030D010</t>
        </is>
      </c>
      <c r="G4047" t="inlineStr">
        <is>
          <t>BU</t>
        </is>
      </c>
      <c r="H4047" t="inlineStr">
        <is>
          <t>Sector</t>
        </is>
      </c>
      <c r="I4047" t="inlineStr">
        <is>
          <t>Proxies</t>
        </is>
      </c>
      <c r="J4047" t="inlineStr">
        <is>
          <t>Proxies</t>
        </is>
      </c>
      <c r="K4047" t="inlineStr"/>
      <c r="L4047" t="inlineStr">
        <is>
          <t>Banco de la Nación</t>
        </is>
      </c>
      <c r="M4047" t="inlineStr">
        <is>
          <t>Banco de la Nación</t>
        </is>
      </c>
      <c r="N4047" t="b">
        <v>0</v>
      </c>
      <c r="O4047" t="n">
        <v>3.53598301</v>
      </c>
      <c r="P4047" t="n">
        <v>0.000391597496284462</v>
      </c>
      <c r="Q4047" t="n">
        <v>5.468585572582103</v>
      </c>
      <c r="R4047" t="n">
        <v>19.33682567338144</v>
      </c>
      <c r="S4047" t="n">
        <v>0.001384682093620396</v>
      </c>
      <c r="T4047">
        <f>O4047*Q4047</f>
        <v/>
      </c>
      <c r="U4047">
        <f>O4047*P4047</f>
        <v/>
      </c>
    </row>
    <row r="4048">
      <c r="A4048" t="inlineStr">
        <is>
          <t>202512</t>
        </is>
      </c>
      <c r="B4048" t="inlineStr">
        <is>
          <t>Ex_Integra</t>
        </is>
      </c>
      <c r="C4048" t="inlineStr">
        <is>
          <t>F2</t>
        </is>
      </c>
      <c r="D4048" t="inlineStr">
        <is>
          <t>IN-FONDO2</t>
        </is>
      </c>
      <c r="E4048" t="inlineStr">
        <is>
          <t>2220091VAC83</t>
        </is>
      </c>
      <c r="F4048" t="inlineStr">
        <is>
          <t>USP6411VAC83</t>
        </is>
      </c>
      <c r="G4048" t="inlineStr">
        <is>
          <t>BU</t>
        </is>
      </c>
      <c r="H4048" t="inlineStr">
        <is>
          <t>Sector</t>
        </is>
      </c>
      <c r="I4048" t="inlineStr">
        <is>
          <t>Proxies</t>
        </is>
      </c>
      <c r="J4048" t="inlineStr">
        <is>
          <t>Proxies</t>
        </is>
      </c>
      <c r="K4048" t="inlineStr"/>
      <c r="L4048" t="inlineStr"/>
      <c r="M4048" t="inlineStr">
        <is>
          <t>nan</t>
        </is>
      </c>
      <c r="N4048" t="b">
        <v>0</v>
      </c>
      <c r="O4048" t="n">
        <v>250.58497259</v>
      </c>
      <c r="P4048" t="n">
        <v>0.006707281613507456</v>
      </c>
      <c r="Q4048" t="n">
        <v>93.66592945790359</v>
      </c>
      <c r="R4048" t="n">
        <v>23471.27436582564</v>
      </c>
      <c r="S4048" t="n">
        <v>1.680743979274177</v>
      </c>
      <c r="T4048">
        <f>O4048*Q4048</f>
        <v/>
      </c>
      <c r="U4048">
        <f>O4048*P4048</f>
        <v/>
      </c>
    </row>
    <row r="4049">
      <c r="A4049" t="inlineStr">
        <is>
          <t>202512</t>
        </is>
      </c>
      <c r="B4049" t="inlineStr">
        <is>
          <t>Ex_Integra</t>
        </is>
      </c>
      <c r="C4049" t="inlineStr">
        <is>
          <t>F1</t>
        </is>
      </c>
      <c r="D4049" t="inlineStr">
        <is>
          <t>IN-FONDO1</t>
        </is>
      </c>
      <c r="E4049" t="inlineStr">
        <is>
          <t>2220091VAC83</t>
        </is>
      </c>
      <c r="F4049" t="inlineStr">
        <is>
          <t>USP6411VAC83</t>
        </is>
      </c>
      <c r="G4049" t="inlineStr">
        <is>
          <t>BU</t>
        </is>
      </c>
      <c r="H4049" t="inlineStr">
        <is>
          <t>Sector</t>
        </is>
      </c>
      <c r="I4049" t="inlineStr">
        <is>
          <t>Proxies</t>
        </is>
      </c>
      <c r="J4049" t="inlineStr">
        <is>
          <t>Proxies</t>
        </is>
      </c>
      <c r="K4049" t="inlineStr"/>
      <c r="L4049" t="inlineStr"/>
      <c r="M4049" t="inlineStr">
        <is>
          <t>nan</t>
        </is>
      </c>
      <c r="N4049" t="b">
        <v>0</v>
      </c>
      <c r="O4049" t="n">
        <v>250.58497259</v>
      </c>
      <c r="P4049" t="n">
        <v>0.01420154840371949</v>
      </c>
      <c r="Q4049" t="n">
        <v>52.55343781136782</v>
      </c>
      <c r="R4049" t="n">
        <v>13169.10177347188</v>
      </c>
      <c r="S4049" t="n">
        <v>3.558694617481606</v>
      </c>
      <c r="T4049">
        <f>O4049*Q4049</f>
        <v/>
      </c>
      <c r="U4049">
        <f>O4049*P4049</f>
        <v/>
      </c>
    </row>
    <row r="4050">
      <c r="A4050" t="inlineStr">
        <is>
          <t>202512</t>
        </is>
      </c>
      <c r="B4050" t="inlineStr">
        <is>
          <t>Ex_Integra</t>
        </is>
      </c>
      <c r="C4050" t="inlineStr">
        <is>
          <t>F1</t>
        </is>
      </c>
      <c r="D4050" t="inlineStr">
        <is>
          <t>IN-FONDO1</t>
        </is>
      </c>
      <c r="E4050" t="inlineStr">
        <is>
          <t>2702011INS3U</t>
        </is>
      </c>
      <c r="F4050" t="inlineStr">
        <is>
          <t>CVL800702P33</t>
        </is>
      </c>
      <c r="G4050" t="inlineStr">
        <is>
          <t>BU</t>
        </is>
      </c>
      <c r="H4050" t="inlineStr">
        <is>
          <t>Sector</t>
        </is>
      </c>
      <c r="I4050" t="inlineStr">
        <is>
          <t>Proxies</t>
        </is>
      </c>
      <c r="J4050" t="inlineStr">
        <is>
          <t>Proxies</t>
        </is>
      </c>
      <c r="K4050" t="inlineStr"/>
      <c r="L4050" t="inlineStr">
        <is>
          <t>PF Colegios Peruanos</t>
        </is>
      </c>
      <c r="M4050" t="inlineStr">
        <is>
          <t>PF Colegios Peruanos</t>
        </is>
      </c>
      <c r="N4050" t="b">
        <v>0</v>
      </c>
      <c r="O4050" t="n">
        <v>11.69139653</v>
      </c>
      <c r="P4050" t="n">
        <v>0.0006185225056897345</v>
      </c>
      <c r="Q4050" t="n">
        <v>2.288869010169584</v>
      </c>
      <c r="R4050" t="n">
        <v>26.76007520312121</v>
      </c>
      <c r="S4050" t="n">
        <v>0.007231391876747867</v>
      </c>
      <c r="T4050">
        <f>O4050*Q4050</f>
        <v/>
      </c>
      <c r="U4050">
        <f>O4050*P4050</f>
        <v/>
      </c>
    </row>
    <row r="4051">
      <c r="A4051" t="inlineStr">
        <is>
          <t>202512</t>
        </is>
      </c>
      <c r="B4051" t="inlineStr">
        <is>
          <t>Ex_Integra</t>
        </is>
      </c>
      <c r="C4051" t="inlineStr">
        <is>
          <t>F1</t>
        </is>
      </c>
      <c r="D4051" t="inlineStr">
        <is>
          <t>IN-FONDO1</t>
        </is>
      </c>
      <c r="E4051" t="inlineStr">
        <is>
          <t>22203011211A</t>
        </is>
      </c>
      <c r="F4051" t="inlineStr">
        <is>
          <t>PEP70101M506</t>
        </is>
      </c>
      <c r="G4051" t="inlineStr">
        <is>
          <t>BU</t>
        </is>
      </c>
      <c r="H4051" t="inlineStr">
        <is>
          <t>Sector</t>
        </is>
      </c>
      <c r="I4051" t="inlineStr">
        <is>
          <t>Proxies</t>
        </is>
      </c>
      <c r="J4051" t="inlineStr">
        <is>
          <t>Proxies</t>
        </is>
      </c>
      <c r="K4051" t="inlineStr"/>
      <c r="L4051" t="inlineStr">
        <is>
          <t>Edelnor</t>
        </is>
      </c>
      <c r="M4051" t="inlineStr">
        <is>
          <t>Edelnor</t>
        </is>
      </c>
      <c r="N4051" t="b">
        <v>0</v>
      </c>
      <c r="O4051" t="n">
        <v>250.58497259</v>
      </c>
      <c r="P4051" t="n">
        <v>5.535735246724983e-06</v>
      </c>
      <c r="Q4051" t="n">
        <v>0.02048522525563224</v>
      </c>
      <c r="R4051" t="n">
        <v>5.133289609182581</v>
      </c>
      <c r="S4051" t="n">
        <v>0.001387172065066077</v>
      </c>
      <c r="T4051">
        <f>O4051*Q4051</f>
        <v/>
      </c>
      <c r="U4051">
        <f>O4051*P4051</f>
        <v/>
      </c>
    </row>
    <row r="4052">
      <c r="A4052" t="inlineStr">
        <is>
          <t>202512</t>
        </is>
      </c>
      <c r="B4052" t="inlineStr">
        <is>
          <t>Ex_Integra</t>
        </is>
      </c>
      <c r="C4052" t="inlineStr">
        <is>
          <t>F1</t>
        </is>
      </c>
      <c r="D4052" t="inlineStr">
        <is>
          <t>IN-FONDO1</t>
        </is>
      </c>
      <c r="E4052" t="inlineStr">
        <is>
          <t>22203011312A</t>
        </is>
      </c>
      <c r="F4052" t="inlineStr">
        <is>
          <t>PEP70101M530</t>
        </is>
      </c>
      <c r="G4052" t="inlineStr">
        <is>
          <t>BU</t>
        </is>
      </c>
      <c r="H4052" t="inlineStr">
        <is>
          <t>Sector</t>
        </is>
      </c>
      <c r="I4052" t="inlineStr">
        <is>
          <t>Proxies</t>
        </is>
      </c>
      <c r="J4052" t="inlineStr">
        <is>
          <t>Proxies</t>
        </is>
      </c>
      <c r="K4052" t="inlineStr"/>
      <c r="L4052" t="inlineStr">
        <is>
          <t>Edegel</t>
        </is>
      </c>
      <c r="M4052" t="inlineStr">
        <is>
          <t>Edegel</t>
        </is>
      </c>
      <c r="N4052" t="b">
        <v>0</v>
      </c>
      <c r="O4052" t="n">
        <v>250.58497259</v>
      </c>
      <c r="P4052" t="n">
        <v>1.499999458219797e-06</v>
      </c>
      <c r="Q4052" t="n">
        <v>0.005550812207490935</v>
      </c>
      <c r="R4052" t="n">
        <v>1.390950124866353</v>
      </c>
      <c r="S4052" t="n">
        <v>0.0003758773231230226</v>
      </c>
      <c r="T4052">
        <f>O4052*Q4052</f>
        <v/>
      </c>
      <c r="U4052">
        <f>O4052*P4052</f>
        <v/>
      </c>
    </row>
    <row r="4053">
      <c r="A4053" t="inlineStr">
        <is>
          <t>202512</t>
        </is>
      </c>
      <c r="B4053" t="inlineStr">
        <is>
          <t>Ex_Integra</t>
        </is>
      </c>
      <c r="C4053" t="inlineStr">
        <is>
          <t>F2</t>
        </is>
      </c>
      <c r="D4053" t="inlineStr">
        <is>
          <t>IN-FONDO2</t>
        </is>
      </c>
      <c r="E4053" t="inlineStr">
        <is>
          <t>22203012105A</t>
        </is>
      </c>
      <c r="F4053" t="inlineStr">
        <is>
          <t>PEP70101M720</t>
        </is>
      </c>
      <c r="G4053" t="inlineStr">
        <is>
          <t>BU</t>
        </is>
      </c>
      <c r="H4053" t="inlineStr">
        <is>
          <t>Sector</t>
        </is>
      </c>
      <c r="I4053" t="inlineStr">
        <is>
          <t>Proxies</t>
        </is>
      </c>
      <c r="J4053" t="inlineStr">
        <is>
          <t>Proxies</t>
        </is>
      </c>
      <c r="K4053" t="inlineStr"/>
      <c r="L4053" t="inlineStr">
        <is>
          <t>Edelnor</t>
        </is>
      </c>
      <c r="M4053" t="inlineStr">
        <is>
          <t>Edelnor</t>
        </is>
      </c>
      <c r="N4053" t="b">
        <v>0</v>
      </c>
      <c r="O4053" t="n">
        <v>250.58497259</v>
      </c>
      <c r="P4053" t="n">
        <v>4.071383209800335e-07</v>
      </c>
      <c r="Q4053" t="n">
        <v>0.005685610274023234</v>
      </c>
      <c r="R4053" t="n">
        <v>1.424728494673535</v>
      </c>
      <c r="S4053" t="n">
        <v>0.0001020227450031203</v>
      </c>
      <c r="T4053">
        <f>O4053*Q4053</f>
        <v/>
      </c>
      <c r="U4053">
        <f>O4053*P4053</f>
        <v/>
      </c>
    </row>
    <row r="4054">
      <c r="A4054" t="inlineStr">
        <is>
          <t>202512</t>
        </is>
      </c>
      <c r="B4054" t="inlineStr">
        <is>
          <t>Ex_Integra</t>
        </is>
      </c>
      <c r="C4054" t="inlineStr">
        <is>
          <t>F1</t>
        </is>
      </c>
      <c r="D4054" t="inlineStr">
        <is>
          <t>IN-FONDO1</t>
        </is>
      </c>
      <c r="E4054" t="inlineStr">
        <is>
          <t>22206111703A</t>
        </is>
      </c>
      <c r="F4054" t="inlineStr">
        <is>
          <t>PEP70210M109</t>
        </is>
      </c>
      <c r="G4054" t="inlineStr">
        <is>
          <t>BU</t>
        </is>
      </c>
      <c r="H4054" t="inlineStr">
        <is>
          <t>Sector</t>
        </is>
      </c>
      <c r="I4054" t="inlineStr">
        <is>
          <t>Proxies</t>
        </is>
      </c>
      <c r="J4054" t="inlineStr">
        <is>
          <t>Proxies</t>
        </is>
      </c>
      <c r="K4054" t="inlineStr"/>
      <c r="L4054" t="inlineStr">
        <is>
          <t>Engie Ene.</t>
        </is>
      </c>
      <c r="M4054" t="inlineStr">
        <is>
          <t>Engie Ene.</t>
        </is>
      </c>
      <c r="N4054" t="b">
        <v>0</v>
      </c>
      <c r="O4054" t="n">
        <v>250.58497259</v>
      </c>
      <c r="P4054" t="n">
        <v>2.623725386386599e-06</v>
      </c>
      <c r="Q4054" t="n">
        <v>0.009709208109410228</v>
      </c>
      <c r="R4054" t="n">
        <v>2.432981647967168</v>
      </c>
      <c r="S4054" t="n">
        <v>0.000657466154031373</v>
      </c>
      <c r="T4054">
        <f>O4054*Q4054</f>
        <v/>
      </c>
      <c r="U4054">
        <f>O4054*P4054</f>
        <v/>
      </c>
    </row>
    <row r="4055">
      <c r="A4055" t="inlineStr">
        <is>
          <t>202512</t>
        </is>
      </c>
      <c r="B4055" t="inlineStr">
        <is>
          <t>Ex_Integra</t>
        </is>
      </c>
      <c r="C4055" t="inlineStr">
        <is>
          <t>F2</t>
        </is>
      </c>
      <c r="D4055" t="inlineStr">
        <is>
          <t>IN-FONDO2</t>
        </is>
      </c>
      <c r="E4055" t="inlineStr">
        <is>
          <t>22212311802A</t>
        </is>
      </c>
      <c r="F4055" t="inlineStr">
        <is>
          <t>PEP74100M058</t>
        </is>
      </c>
      <c r="G4055" t="inlineStr">
        <is>
          <t>BU</t>
        </is>
      </c>
      <c r="H4055" t="inlineStr">
        <is>
          <t>Sector</t>
        </is>
      </c>
      <c r="I4055" t="inlineStr">
        <is>
          <t>Proxies</t>
        </is>
      </c>
      <c r="J4055" t="inlineStr">
        <is>
          <t>Proxies</t>
        </is>
      </c>
      <c r="K4055" t="inlineStr"/>
      <c r="L4055" t="inlineStr">
        <is>
          <t>Falabella Perú</t>
        </is>
      </c>
      <c r="M4055" t="inlineStr">
        <is>
          <t>Falabella Perú</t>
        </is>
      </c>
      <c r="N4055" t="b">
        <v>0</v>
      </c>
      <c r="O4055" t="n">
        <v>7.09780349</v>
      </c>
      <c r="P4055" t="n">
        <v>0.0007372261695320976</v>
      </c>
      <c r="Q4055" t="n">
        <v>10.29522515512866</v>
      </c>
      <c r="R4055" t="n">
        <v>73.07348503640802</v>
      </c>
      <c r="S4055" t="n">
        <v>0.005232686479024254</v>
      </c>
      <c r="T4055">
        <f>O4055*Q4055</f>
        <v/>
      </c>
      <c r="U4055">
        <f>O4055*P4055</f>
        <v/>
      </c>
    </row>
    <row r="4056">
      <c r="A4056" t="inlineStr">
        <is>
          <t>202512</t>
        </is>
      </c>
      <c r="B4056" t="inlineStr">
        <is>
          <t>Ex_Integra</t>
        </is>
      </c>
      <c r="C4056" t="inlineStr">
        <is>
          <t>F1</t>
        </is>
      </c>
      <c r="D4056" t="inlineStr">
        <is>
          <t>IN-FONDO1</t>
        </is>
      </c>
      <c r="E4056" t="inlineStr">
        <is>
          <t>22212311802A</t>
        </is>
      </c>
      <c r="F4056" t="inlineStr">
        <is>
          <t>PEP74100M058</t>
        </is>
      </c>
      <c r="G4056" t="inlineStr">
        <is>
          <t>BU</t>
        </is>
      </c>
      <c r="H4056" t="inlineStr">
        <is>
          <t>Sector</t>
        </is>
      </c>
      <c r="I4056" t="inlineStr">
        <is>
          <t>Proxies</t>
        </is>
      </c>
      <c r="J4056" t="inlineStr">
        <is>
          <t>Proxies</t>
        </is>
      </c>
      <c r="K4056" t="inlineStr"/>
      <c r="L4056" t="inlineStr">
        <is>
          <t>Falabella Perú</t>
        </is>
      </c>
      <c r="M4056" t="inlineStr">
        <is>
          <t>Falabella Perú</t>
        </is>
      </c>
      <c r="N4056" t="b">
        <v>0</v>
      </c>
      <c r="O4056" t="n">
        <v>7.09780349</v>
      </c>
      <c r="P4056" t="n">
        <v>4.534329090801579e-21</v>
      </c>
      <c r="Q4056" t="n">
        <v>1.677947890719477e-17</v>
      </c>
      <c r="R4056" t="n">
        <v>1.190974439478685e-16</v>
      </c>
      <c r="S4056" t="n">
        <v>3.218377684549998e-20</v>
      </c>
      <c r="T4056">
        <f>O4056*Q4056</f>
        <v/>
      </c>
      <c r="U4056">
        <f>O4056*P4056</f>
        <v/>
      </c>
    </row>
    <row r="4057">
      <c r="A4057" t="inlineStr">
        <is>
          <t>202512</t>
        </is>
      </c>
      <c r="B4057" t="inlineStr">
        <is>
          <t>Ex_Integra</t>
        </is>
      </c>
      <c r="C4057" t="inlineStr">
        <is>
          <t>F1</t>
        </is>
      </c>
      <c r="D4057" t="inlineStr">
        <is>
          <t>IN-FONDO1</t>
        </is>
      </c>
      <c r="E4057" t="inlineStr">
        <is>
          <t>25000310A109</t>
        </is>
      </c>
      <c r="F4057" t="inlineStr">
        <is>
          <t>CVL14800A109</t>
        </is>
      </c>
      <c r="G4057" t="inlineStr">
        <is>
          <t>BU</t>
        </is>
      </c>
      <c r="H4057" t="inlineStr">
        <is>
          <t>Sector</t>
        </is>
      </c>
      <c r="I4057" t="inlineStr">
        <is>
          <t>Proxies</t>
        </is>
      </c>
      <c r="J4057" t="inlineStr">
        <is>
          <t>Proxies</t>
        </is>
      </c>
      <c r="K4057" t="inlineStr"/>
      <c r="L4057" t="inlineStr">
        <is>
          <t>Interbank</t>
        </is>
      </c>
      <c r="M4057" t="inlineStr">
        <is>
          <t>Interbank</t>
        </is>
      </c>
      <c r="N4057" t="b">
        <v>0</v>
      </c>
      <c r="O4057" t="n">
        <v>3.53598301</v>
      </c>
      <c r="P4057" t="n">
        <v>0.002355923461224384</v>
      </c>
      <c r="Q4057" t="n">
        <v>8.718195621216267</v>
      </c>
      <c r="R4057" t="n">
        <v>30.82739159447712</v>
      </c>
      <c r="S4057" t="n">
        <v>0.008330505331749815</v>
      </c>
      <c r="T4057">
        <f>O4057*Q4057</f>
        <v/>
      </c>
      <c r="U4057">
        <f>O4057*P4057</f>
        <v/>
      </c>
    </row>
    <row r="4058">
      <c r="A4058" t="inlineStr">
        <is>
          <t>202512</t>
        </is>
      </c>
      <c r="B4058" t="inlineStr">
        <is>
          <t>Ex_Integra</t>
        </is>
      </c>
      <c r="C4058" t="inlineStr">
        <is>
          <t>F2</t>
        </is>
      </c>
      <c r="D4058" t="inlineStr">
        <is>
          <t>IN-FONDO2</t>
        </is>
      </c>
      <c r="E4058" t="inlineStr">
        <is>
          <t>25000310A109</t>
        </is>
      </c>
      <c r="F4058" t="inlineStr">
        <is>
          <t>CVL14800A109</t>
        </is>
      </c>
      <c r="G4058" t="inlineStr">
        <is>
          <t>BU</t>
        </is>
      </c>
      <c r="H4058" t="inlineStr">
        <is>
          <t>Sector</t>
        </is>
      </c>
      <c r="I4058" t="inlineStr">
        <is>
          <t>Proxies</t>
        </is>
      </c>
      <c r="J4058" t="inlineStr">
        <is>
          <t>Proxies</t>
        </is>
      </c>
      <c r="K4058" t="inlineStr"/>
      <c r="L4058" t="inlineStr">
        <is>
          <t>Interbank</t>
        </is>
      </c>
      <c r="M4058" t="inlineStr">
        <is>
          <t>Interbank</t>
        </is>
      </c>
      <c r="N4058" t="b">
        <v>0</v>
      </c>
      <c r="O4058" t="n">
        <v>3.53598301</v>
      </c>
      <c r="P4058" t="n">
        <v>0.002467256830089874</v>
      </c>
      <c r="Q4058" t="n">
        <v>34.45477877898142</v>
      </c>
      <c r="R4058" t="n">
        <v>121.8315123757868</v>
      </c>
      <c r="S4058" t="n">
        <v>0.008724178232504249</v>
      </c>
      <c r="T4058">
        <f>O4058*Q4058</f>
        <v/>
      </c>
      <c r="U4058">
        <f>O4058*P4058</f>
        <v/>
      </c>
    </row>
    <row r="4059">
      <c r="A4059" t="inlineStr">
        <is>
          <t>202512</t>
        </is>
      </c>
      <c r="B4059" t="inlineStr">
        <is>
          <t>Ex_Integra</t>
        </is>
      </c>
      <c r="C4059" t="inlineStr">
        <is>
          <t>F3</t>
        </is>
      </c>
      <c r="D4059" t="inlineStr">
        <is>
          <t>IN-FONDO3</t>
        </is>
      </c>
      <c r="E4059" t="inlineStr">
        <is>
          <t>25517212A026</t>
        </is>
      </c>
      <c r="F4059" t="inlineStr">
        <is>
          <t>CVL52632A026</t>
        </is>
      </c>
      <c r="G4059" t="inlineStr">
        <is>
          <t>BU</t>
        </is>
      </c>
      <c r="H4059" t="inlineStr">
        <is>
          <t>Sector</t>
        </is>
      </c>
      <c r="I4059" t="inlineStr">
        <is>
          <t>Proxies</t>
        </is>
      </c>
      <c r="J4059" t="inlineStr">
        <is>
          <t>Proxies</t>
        </is>
      </c>
      <c r="K4059" t="inlineStr"/>
      <c r="L4059" t="inlineStr">
        <is>
          <t>Intercorp Perú</t>
        </is>
      </c>
      <c r="M4059" t="inlineStr">
        <is>
          <t>Intercorp Perú</t>
        </is>
      </c>
      <c r="N4059" t="b">
        <v>0</v>
      </c>
      <c r="O4059" t="n">
        <v>3.53598301</v>
      </c>
      <c r="P4059" t="n">
        <v>0.0002410224340288009</v>
      </c>
      <c r="Q4059" t="n">
        <v>0.8568079172583183</v>
      </c>
      <c r="R4059" t="n">
        <v>3.029658238258899</v>
      </c>
      <c r="S4059" t="n">
        <v>0.0008522512317546858</v>
      </c>
      <c r="T4059">
        <f>O4059*Q4059</f>
        <v/>
      </c>
      <c r="U4059">
        <f>O4059*P4059</f>
        <v/>
      </c>
    </row>
    <row r="4060">
      <c r="A4060" t="inlineStr">
        <is>
          <t>202512</t>
        </is>
      </c>
      <c r="B4060" t="inlineStr">
        <is>
          <t>Ex_Integra</t>
        </is>
      </c>
      <c r="C4060" t="inlineStr">
        <is>
          <t>F1</t>
        </is>
      </c>
      <c r="D4060" t="inlineStr">
        <is>
          <t>IN-FONDO1</t>
        </is>
      </c>
      <c r="E4060" t="inlineStr">
        <is>
          <t>25517212A026</t>
        </is>
      </c>
      <c r="F4060" t="inlineStr">
        <is>
          <t>CVL52632A026</t>
        </is>
      </c>
      <c r="G4060" t="inlineStr">
        <is>
          <t>BU</t>
        </is>
      </c>
      <c r="H4060" t="inlineStr">
        <is>
          <t>Sector</t>
        </is>
      </c>
      <c r="I4060" t="inlineStr">
        <is>
          <t>Proxies</t>
        </is>
      </c>
      <c r="J4060" t="inlineStr">
        <is>
          <t>Proxies</t>
        </is>
      </c>
      <c r="K4060" t="inlineStr"/>
      <c r="L4060" t="inlineStr">
        <is>
          <t>Intercorp Perú</t>
        </is>
      </c>
      <c r="M4060" t="inlineStr">
        <is>
          <t>Intercorp Perú</t>
        </is>
      </c>
      <c r="N4060" t="b">
        <v>0</v>
      </c>
      <c r="O4060" t="n">
        <v>3.53598301</v>
      </c>
      <c r="P4060" t="n">
        <v>0.003272201841145547</v>
      </c>
      <c r="Q4060" t="n">
        <v>12.10892299038651</v>
      </c>
      <c r="R4060" t="n">
        <v>42.8169459634051</v>
      </c>
      <c r="S4060" t="n">
        <v>0.01157045011558137</v>
      </c>
      <c r="T4060">
        <f>O4060*Q4060</f>
        <v/>
      </c>
      <c r="U4060">
        <f>O4060*P4060</f>
        <v/>
      </c>
    </row>
    <row r="4061">
      <c r="A4061" t="inlineStr">
        <is>
          <t>202512</t>
        </is>
      </c>
      <c r="B4061" t="inlineStr">
        <is>
          <t>Ex_Integra</t>
        </is>
      </c>
      <c r="C4061" t="inlineStr">
        <is>
          <t>F2</t>
        </is>
      </c>
      <c r="D4061" t="inlineStr">
        <is>
          <t>IN-FONDO2</t>
        </is>
      </c>
      <c r="E4061" t="inlineStr">
        <is>
          <t>25517212A026</t>
        </is>
      </c>
      <c r="F4061" t="inlineStr">
        <is>
          <t>CVL52632A026</t>
        </is>
      </c>
      <c r="G4061" t="inlineStr">
        <is>
          <t>BU</t>
        </is>
      </c>
      <c r="H4061" t="inlineStr">
        <is>
          <t>Sector</t>
        </is>
      </c>
      <c r="I4061" t="inlineStr">
        <is>
          <t>Proxies</t>
        </is>
      </c>
      <c r="J4061" t="inlineStr">
        <is>
          <t>Proxies</t>
        </is>
      </c>
      <c r="K4061" t="inlineStr"/>
      <c r="L4061" t="inlineStr">
        <is>
          <t>Intercorp Perú</t>
        </is>
      </c>
      <c r="M4061" t="inlineStr">
        <is>
          <t>Intercorp Perú</t>
        </is>
      </c>
      <c r="N4061" t="b">
        <v>0</v>
      </c>
      <c r="O4061" t="n">
        <v>3.53598301</v>
      </c>
      <c r="P4061" t="n">
        <v>0.003771608672506218</v>
      </c>
      <c r="Q4061" t="n">
        <v>52.66980756411805</v>
      </c>
      <c r="R4061" t="n">
        <v>186.2395446866909</v>
      </c>
      <c r="S4061" t="n">
        <v>0.01333634418635064</v>
      </c>
      <c r="T4061">
        <f>O4061*Q4061</f>
        <v/>
      </c>
      <c r="U4061">
        <f>O4061*P4061</f>
        <v/>
      </c>
    </row>
    <row r="4062">
      <c r="A4062" t="inlineStr">
        <is>
          <t>202512</t>
        </is>
      </c>
      <c r="B4062" t="inlineStr">
        <is>
          <t>Ex_Integra</t>
        </is>
      </c>
      <c r="C4062" t="inlineStr">
        <is>
          <t>F2</t>
        </is>
      </c>
      <c r="D4062" t="inlineStr">
        <is>
          <t>IN-FONDO2</t>
        </is>
      </c>
      <c r="E4062" t="inlineStr">
        <is>
          <t>25517212A018</t>
        </is>
      </c>
      <c r="F4062" t="inlineStr">
        <is>
          <t>CVL52632A018</t>
        </is>
      </c>
      <c r="G4062" t="inlineStr">
        <is>
          <t>BU</t>
        </is>
      </c>
      <c r="H4062" t="inlineStr">
        <is>
          <t>Sector</t>
        </is>
      </c>
      <c r="I4062" t="inlineStr">
        <is>
          <t>Proxies</t>
        </is>
      </c>
      <c r="J4062" t="inlineStr">
        <is>
          <t>Proxies</t>
        </is>
      </c>
      <c r="K4062" t="inlineStr"/>
      <c r="L4062" t="inlineStr">
        <is>
          <t>Intercorp Perú</t>
        </is>
      </c>
      <c r="M4062" t="inlineStr">
        <is>
          <t>Intercorp Perú</t>
        </is>
      </c>
      <c r="N4062" t="b">
        <v>0</v>
      </c>
      <c r="O4062" t="n">
        <v>3.53598301</v>
      </c>
      <c r="P4062" t="n">
        <v>0.002198673328475322</v>
      </c>
      <c r="Q4062" t="n">
        <v>30.7040605647465</v>
      </c>
      <c r="R4062" t="n">
        <v>108.5690364949546</v>
      </c>
      <c r="S4062" t="n">
        <v>0.007774471534028887</v>
      </c>
      <c r="T4062">
        <f>O4062*Q4062</f>
        <v/>
      </c>
      <c r="U4062">
        <f>O4062*P4062</f>
        <v/>
      </c>
    </row>
    <row r="4063">
      <c r="A4063" t="inlineStr">
        <is>
          <t>202512</t>
        </is>
      </c>
      <c r="B4063" t="inlineStr">
        <is>
          <t>Ex_Integra</t>
        </is>
      </c>
      <c r="C4063" t="inlineStr">
        <is>
          <t>F1</t>
        </is>
      </c>
      <c r="D4063" t="inlineStr">
        <is>
          <t>IN-FONDO1</t>
        </is>
      </c>
      <c r="E4063" t="inlineStr">
        <is>
          <t>25517212A018</t>
        </is>
      </c>
      <c r="F4063" t="inlineStr">
        <is>
          <t>CVL52632A018</t>
        </is>
      </c>
      <c r="G4063" t="inlineStr">
        <is>
          <t>BU</t>
        </is>
      </c>
      <c r="H4063" t="inlineStr">
        <is>
          <t>Sector</t>
        </is>
      </c>
      <c r="I4063" t="inlineStr">
        <is>
          <t>Proxies</t>
        </is>
      </c>
      <c r="J4063" t="inlineStr">
        <is>
          <t>Proxies</t>
        </is>
      </c>
      <c r="K4063" t="inlineStr"/>
      <c r="L4063" t="inlineStr">
        <is>
          <t>Intercorp Perú</t>
        </is>
      </c>
      <c r="M4063" t="inlineStr">
        <is>
          <t>Intercorp Perú</t>
        </is>
      </c>
      <c r="N4063" t="b">
        <v>0</v>
      </c>
      <c r="O4063" t="n">
        <v>3.53598301</v>
      </c>
      <c r="P4063" t="n">
        <v>0.001315221533655215</v>
      </c>
      <c r="Q4063" t="n">
        <v>4.867033587620506</v>
      </c>
      <c r="R4063" t="n">
        <v>17.20974807492545</v>
      </c>
      <c r="S4063" t="n">
        <v>0.004650600997390982</v>
      </c>
      <c r="T4063">
        <f>O4063*Q4063</f>
        <v/>
      </c>
      <c r="U4063">
        <f>O4063*P4063</f>
        <v/>
      </c>
    </row>
    <row r="4064">
      <c r="A4064" t="inlineStr">
        <is>
          <t>202512</t>
        </is>
      </c>
      <c r="B4064" t="inlineStr">
        <is>
          <t>Ex_Integra</t>
        </is>
      </c>
      <c r="C4064" t="inlineStr">
        <is>
          <t>F3</t>
        </is>
      </c>
      <c r="D4064" t="inlineStr">
        <is>
          <t>IN-FONDO3</t>
        </is>
      </c>
      <c r="E4064" t="inlineStr">
        <is>
          <t>25517212A018</t>
        </is>
      </c>
      <c r="F4064" t="inlineStr">
        <is>
          <t>CVL52632A018</t>
        </is>
      </c>
      <c r="G4064" t="inlineStr">
        <is>
          <t>BU</t>
        </is>
      </c>
      <c r="H4064" t="inlineStr">
        <is>
          <t>Sector</t>
        </is>
      </c>
      <c r="I4064" t="inlineStr">
        <is>
          <t>Proxies</t>
        </is>
      </c>
      <c r="J4064" t="inlineStr">
        <is>
          <t>Proxies</t>
        </is>
      </c>
      <c r="K4064" t="inlineStr"/>
      <c r="L4064" t="inlineStr">
        <is>
          <t>Intercorp Perú</t>
        </is>
      </c>
      <c r="M4064" t="inlineStr">
        <is>
          <t>Intercorp Perú</t>
        </is>
      </c>
      <c r="N4064" t="b">
        <v>0</v>
      </c>
      <c r="O4064" t="n">
        <v>3.53598301</v>
      </c>
      <c r="P4064" t="n">
        <v>4.11331197323131e-05</v>
      </c>
      <c r="Q4064" t="n">
        <v>0.1462236608396746</v>
      </c>
      <c r="R4064" t="n">
        <v>0.5170443803890915</v>
      </c>
      <c r="S4064" t="n">
        <v>0.0001454460125217549</v>
      </c>
      <c r="T4064">
        <f>O4064*Q4064</f>
        <v/>
      </c>
      <c r="U4064">
        <f>O4064*P4064</f>
        <v/>
      </c>
    </row>
    <row r="4065">
      <c r="A4065" t="inlineStr">
        <is>
          <t>202512</t>
        </is>
      </c>
      <c r="B4065" t="inlineStr">
        <is>
          <t>Ex_Integra</t>
        </is>
      </c>
      <c r="C4065" t="inlineStr">
        <is>
          <t>F3</t>
        </is>
      </c>
      <c r="D4065" t="inlineStr">
        <is>
          <t>IN-FONDO3</t>
        </is>
      </c>
      <c r="E4065" t="inlineStr">
        <is>
          <t>182096345816</t>
        </is>
      </c>
      <c r="F4065" t="inlineStr">
        <is>
          <t>XS0799645816</t>
        </is>
      </c>
      <c r="G4065" t="inlineStr">
        <is>
          <t>BU</t>
        </is>
      </c>
      <c r="H4065" t="inlineStr">
        <is>
          <t>Sector</t>
        </is>
      </c>
      <c r="I4065" t="inlineStr">
        <is>
          <t>Proxies</t>
        </is>
      </c>
      <c r="J4065" t="inlineStr">
        <is>
          <t>Proxies</t>
        </is>
      </c>
      <c r="K4065" t="inlineStr"/>
      <c r="L4065" t="inlineStr">
        <is>
          <t>Línea Amarilla</t>
        </is>
      </c>
      <c r="M4065" t="inlineStr">
        <is>
          <t>Línea Amarilla</t>
        </is>
      </c>
      <c r="N4065" t="b">
        <v>0</v>
      </c>
      <c r="O4065" t="n">
        <v>29.00131826</v>
      </c>
      <c r="P4065" t="n">
        <v>0.004480720330798593</v>
      </c>
      <c r="Q4065" t="n">
        <v>15.92846188745149</v>
      </c>
      <c r="R4065" t="n">
        <v>461.9463925902609</v>
      </c>
      <c r="S4065" t="n">
        <v>0.1299467963475425</v>
      </c>
      <c r="T4065">
        <f>O4065*Q4065</f>
        <v/>
      </c>
      <c r="U4065">
        <f>O4065*P4065</f>
        <v/>
      </c>
    </row>
    <row r="4066">
      <c r="A4066" t="inlineStr">
        <is>
          <t>202512</t>
        </is>
      </c>
      <c r="B4066" t="inlineStr">
        <is>
          <t>Ex_Integra</t>
        </is>
      </c>
      <c r="C4066" t="inlineStr">
        <is>
          <t>F1</t>
        </is>
      </c>
      <c r="D4066" t="inlineStr">
        <is>
          <t>IN-FONDO1</t>
        </is>
      </c>
      <c r="E4066" t="inlineStr">
        <is>
          <t>182096345816</t>
        </is>
      </c>
      <c r="F4066" t="inlineStr">
        <is>
          <t>XS0799645816</t>
        </is>
      </c>
      <c r="G4066" t="inlineStr">
        <is>
          <t>BU</t>
        </is>
      </c>
      <c r="H4066" t="inlineStr">
        <is>
          <t>Sector</t>
        </is>
      </c>
      <c r="I4066" t="inlineStr">
        <is>
          <t>Proxies</t>
        </is>
      </c>
      <c r="J4066" t="inlineStr">
        <is>
          <t>Proxies</t>
        </is>
      </c>
      <c r="K4066" t="inlineStr"/>
      <c r="L4066" t="inlineStr">
        <is>
          <t>Línea Amarilla</t>
        </is>
      </c>
      <c r="M4066" t="inlineStr">
        <is>
          <t>Línea Amarilla</t>
        </is>
      </c>
      <c r="N4066" t="b">
        <v>0</v>
      </c>
      <c r="O4066" t="n">
        <v>29.00131826</v>
      </c>
      <c r="P4066" t="n">
        <v>0.002704411468872675</v>
      </c>
      <c r="Q4066" t="n">
        <v>10.00779041167977</v>
      </c>
      <c r="R4066" t="n">
        <v>290.2391148085014</v>
      </c>
      <c r="S4066" t="n">
        <v>0.07843149771477054</v>
      </c>
      <c r="T4066">
        <f>O4066*Q4066</f>
        <v/>
      </c>
      <c r="U4066">
        <f>O4066*P4066</f>
        <v/>
      </c>
    </row>
    <row r="4067">
      <c r="A4067" t="inlineStr">
        <is>
          <t>202512</t>
        </is>
      </c>
      <c r="B4067" t="inlineStr">
        <is>
          <t>Ex_Integra</t>
        </is>
      </c>
      <c r="C4067" t="inlineStr">
        <is>
          <t>F2</t>
        </is>
      </c>
      <c r="D4067" t="inlineStr">
        <is>
          <t>IN-FONDO2</t>
        </is>
      </c>
      <c r="E4067" t="inlineStr">
        <is>
          <t>182096345816</t>
        </is>
      </c>
      <c r="F4067" t="inlineStr">
        <is>
          <t>XS0799645816</t>
        </is>
      </c>
      <c r="G4067" t="inlineStr">
        <is>
          <t>BU</t>
        </is>
      </c>
      <c r="H4067" t="inlineStr">
        <is>
          <t>Sector</t>
        </is>
      </c>
      <c r="I4067" t="inlineStr">
        <is>
          <t>Proxies</t>
        </is>
      </c>
      <c r="J4067" t="inlineStr">
        <is>
          <t>Proxies</t>
        </is>
      </c>
      <c r="K4067" t="inlineStr"/>
      <c r="L4067" t="inlineStr">
        <is>
          <t>Línea Amarilla</t>
        </is>
      </c>
      <c r="M4067" t="inlineStr">
        <is>
          <t>Línea Amarilla</t>
        </is>
      </c>
      <c r="N4067" t="b">
        <v>0</v>
      </c>
      <c r="O4067" t="n">
        <v>29.00131826</v>
      </c>
      <c r="P4067" t="n">
        <v>0.005364172538094184</v>
      </c>
      <c r="Q4067" t="n">
        <v>74.90966318475647</v>
      </c>
      <c r="R4067" t="n">
        <v>2172.478982770528</v>
      </c>
      <c r="S4067" t="n">
        <v>0.1555680749788214</v>
      </c>
      <c r="T4067">
        <f>O4067*Q4067</f>
        <v/>
      </c>
      <c r="U4067">
        <f>O4067*P4067</f>
        <v/>
      </c>
    </row>
    <row r="4068">
      <c r="A4068" t="inlineStr">
        <is>
          <t>202512</t>
        </is>
      </c>
      <c r="B4068" t="inlineStr">
        <is>
          <t>Ex_Integra</t>
        </is>
      </c>
      <c r="C4068" t="inlineStr">
        <is>
          <t>F2</t>
        </is>
      </c>
      <c r="D4068" t="inlineStr">
        <is>
          <t>IN-FONDO2</t>
        </is>
      </c>
      <c r="E4068" t="inlineStr">
        <is>
          <t>22212511502A</t>
        </is>
      </c>
      <c r="F4068" t="inlineStr">
        <is>
          <t>PEP71320M022</t>
        </is>
      </c>
      <c r="G4068" t="inlineStr">
        <is>
          <t>BU</t>
        </is>
      </c>
      <c r="H4068" t="inlineStr">
        <is>
          <t>Sector</t>
        </is>
      </c>
      <c r="I4068" t="inlineStr">
        <is>
          <t>Proxies</t>
        </is>
      </c>
      <c r="J4068" t="inlineStr">
        <is>
          <t>Proxies</t>
        </is>
      </c>
      <c r="K4068" t="inlineStr"/>
      <c r="L4068" t="inlineStr">
        <is>
          <t>Jockey Plaza</t>
        </is>
      </c>
      <c r="M4068" t="inlineStr">
        <is>
          <t>Jockey Plaza</t>
        </is>
      </c>
      <c r="N4068" t="b">
        <v>0</v>
      </c>
      <c r="O4068" t="n">
        <v>11.69139653</v>
      </c>
      <c r="P4068" t="n">
        <v>0.0002203983418568883</v>
      </c>
      <c r="Q4068" t="n">
        <v>3.077821497673913</v>
      </c>
      <c r="R4068" t="n">
        <v>35.98403157786419</v>
      </c>
      <c r="S4068" t="n">
        <v>0.002576764409203378</v>
      </c>
      <c r="T4068">
        <f>O4068*Q4068</f>
        <v/>
      </c>
      <c r="U4068">
        <f>O4068*P4068</f>
        <v/>
      </c>
    </row>
    <row r="4069">
      <c r="A4069" t="inlineStr">
        <is>
          <t>202512</t>
        </is>
      </c>
      <c r="B4069" t="inlineStr">
        <is>
          <t>Ex_Integra</t>
        </is>
      </c>
      <c r="C4069" t="inlineStr">
        <is>
          <t>F2</t>
        </is>
      </c>
      <c r="D4069" t="inlineStr">
        <is>
          <t>IN-FONDO2</t>
        </is>
      </c>
      <c r="E4069" t="inlineStr">
        <is>
          <t>22212511603A</t>
        </is>
      </c>
      <c r="F4069" t="inlineStr">
        <is>
          <t>PEP71320M030</t>
        </is>
      </c>
      <c r="G4069" t="inlineStr">
        <is>
          <t>BU</t>
        </is>
      </c>
      <c r="H4069" t="inlineStr">
        <is>
          <t>Sector</t>
        </is>
      </c>
      <c r="I4069" t="inlineStr">
        <is>
          <t>Proxies</t>
        </is>
      </c>
      <c r="J4069" t="inlineStr">
        <is>
          <t>Proxies</t>
        </is>
      </c>
      <c r="K4069" t="inlineStr"/>
      <c r="L4069" t="inlineStr">
        <is>
          <t>Jockey Plaza</t>
        </is>
      </c>
      <c r="M4069" t="inlineStr">
        <is>
          <t>Jockey Plaza</t>
        </is>
      </c>
      <c r="N4069" t="b">
        <v>0</v>
      </c>
      <c r="O4069" t="n">
        <v>11.69139653</v>
      </c>
      <c r="P4069" t="n">
        <v>0.0001386649128233407</v>
      </c>
      <c r="Q4069" t="n">
        <v>1.936429494273977</v>
      </c>
      <c r="R4069" t="n">
        <v>22.63956506994442</v>
      </c>
      <c r="S4069" t="n">
        <v>0.001621186480615559</v>
      </c>
      <c r="T4069">
        <f>O4069*Q4069</f>
        <v/>
      </c>
      <c r="U4069">
        <f>O4069*P4069</f>
        <v/>
      </c>
    </row>
    <row r="4070">
      <c r="A4070" t="inlineStr">
        <is>
          <t>202512</t>
        </is>
      </c>
      <c r="B4070" t="inlineStr">
        <is>
          <t>Ex_Integra</t>
        </is>
      </c>
      <c r="C4070" t="inlineStr">
        <is>
          <t>F3</t>
        </is>
      </c>
      <c r="D4070" t="inlineStr">
        <is>
          <t>IN-FONDO3</t>
        </is>
      </c>
      <c r="E4070" t="inlineStr">
        <is>
          <t>22212511603A</t>
        </is>
      </c>
      <c r="F4070" t="inlineStr">
        <is>
          <t>PEP71320M030</t>
        </is>
      </c>
      <c r="G4070" t="inlineStr">
        <is>
          <t>BU</t>
        </is>
      </c>
      <c r="H4070" t="inlineStr">
        <is>
          <t>Sector</t>
        </is>
      </c>
      <c r="I4070" t="inlineStr">
        <is>
          <t>Proxies</t>
        </is>
      </c>
      <c r="J4070" t="inlineStr">
        <is>
          <t>Proxies</t>
        </is>
      </c>
      <c r="K4070" t="inlineStr"/>
      <c r="L4070" t="inlineStr">
        <is>
          <t>Jockey Plaza</t>
        </is>
      </c>
      <c r="M4070" t="inlineStr">
        <is>
          <t>Jockey Plaza</t>
        </is>
      </c>
      <c r="N4070" t="b">
        <v>0</v>
      </c>
      <c r="O4070" t="n">
        <v>11.69139653</v>
      </c>
      <c r="P4070" t="n">
        <v>5.128954933728803e-05</v>
      </c>
      <c r="Q4070" t="n">
        <v>0.1823286372568467</v>
      </c>
      <c r="R4070" t="n">
        <v>2.131676396944326</v>
      </c>
      <c r="S4070" t="n">
        <v>0.000599646459147233</v>
      </c>
      <c r="T4070">
        <f>O4070*Q4070</f>
        <v/>
      </c>
      <c r="U4070">
        <f>O4070*P4070</f>
        <v/>
      </c>
    </row>
    <row r="4071">
      <c r="A4071" t="inlineStr">
        <is>
          <t>202512</t>
        </is>
      </c>
      <c r="B4071" t="inlineStr">
        <is>
          <t>Ex_Integra</t>
        </is>
      </c>
      <c r="C4071" t="inlineStr">
        <is>
          <t>F1</t>
        </is>
      </c>
      <c r="D4071" t="inlineStr">
        <is>
          <t>IN-FONDO1</t>
        </is>
      </c>
      <c r="E4071" t="inlineStr">
        <is>
          <t>22200911502A</t>
        </is>
      </c>
      <c r="F4071" t="inlineStr">
        <is>
          <t>PEP70252M275</t>
        </is>
      </c>
      <c r="G4071" t="inlineStr">
        <is>
          <t>BU</t>
        </is>
      </c>
      <c r="H4071" t="inlineStr">
        <is>
          <t>Sector</t>
        </is>
      </c>
      <c r="I4071" t="inlineStr">
        <is>
          <t>Proxies</t>
        </is>
      </c>
      <c r="J4071" t="inlineStr">
        <is>
          <t>Proxies</t>
        </is>
      </c>
      <c r="K4071" t="inlineStr"/>
      <c r="L4071" t="inlineStr">
        <is>
          <t>Luz del Sur</t>
        </is>
      </c>
      <c r="M4071" t="inlineStr">
        <is>
          <t>Luz del Sur</t>
        </is>
      </c>
      <c r="N4071" t="b">
        <v>0</v>
      </c>
      <c r="O4071" t="n">
        <v>250.58497259</v>
      </c>
      <c r="P4071" t="n">
        <v>8.177810026532088e-07</v>
      </c>
      <c r="Q4071" t="n">
        <v>0.003026233608090044</v>
      </c>
      <c r="R4071" t="n">
        <v>0.7583286657341806</v>
      </c>
      <c r="S4071" t="n">
        <v>0.000204923630134477</v>
      </c>
      <c r="T4071">
        <f>O4071*Q4071</f>
        <v/>
      </c>
      <c r="U4071">
        <f>O4071*P4071</f>
        <v/>
      </c>
    </row>
    <row r="4072">
      <c r="A4072" t="inlineStr">
        <is>
          <t>202512</t>
        </is>
      </c>
      <c r="B4072" t="inlineStr">
        <is>
          <t>Ex_Integra</t>
        </is>
      </c>
      <c r="C4072" t="inlineStr">
        <is>
          <t>F2</t>
        </is>
      </c>
      <c r="D4072" t="inlineStr">
        <is>
          <t>IN-FONDO2</t>
        </is>
      </c>
      <c r="E4072" t="inlineStr">
        <is>
          <t>22200911807A</t>
        </is>
      </c>
      <c r="F4072" t="inlineStr">
        <is>
          <t>PEP70252M317</t>
        </is>
      </c>
      <c r="G4072" t="inlineStr">
        <is>
          <t>BU</t>
        </is>
      </c>
      <c r="H4072" t="inlineStr">
        <is>
          <t>Sector</t>
        </is>
      </c>
      <c r="I4072" t="inlineStr">
        <is>
          <t>Proxies</t>
        </is>
      </c>
      <c r="J4072" t="inlineStr">
        <is>
          <t>Proxies</t>
        </is>
      </c>
      <c r="K4072" t="inlineStr"/>
      <c r="L4072" t="inlineStr">
        <is>
          <t>Luz del Sur</t>
        </is>
      </c>
      <c r="M4072" t="inlineStr">
        <is>
          <t>Luz del Sur</t>
        </is>
      </c>
      <c r="N4072" t="b">
        <v>0</v>
      </c>
      <c r="O4072" t="n">
        <v>250.58497259</v>
      </c>
      <c r="P4072" t="n">
        <v>2.174534755581645e-07</v>
      </c>
      <c r="Q4072" t="n">
        <v>0.00303669699226419</v>
      </c>
      <c r="R4072" t="n">
        <v>0.7609506325706575</v>
      </c>
      <c r="S4072" t="n">
        <v>5.449057321234288e-05</v>
      </c>
      <c r="T4072">
        <f>O4072*Q4072</f>
        <v/>
      </c>
      <c r="U4072">
        <f>O4072*P4072</f>
        <v/>
      </c>
    </row>
    <row r="4073">
      <c r="A4073" t="inlineStr">
        <is>
          <t>202512</t>
        </is>
      </c>
      <c r="B4073" t="inlineStr">
        <is>
          <t>Ex_Integra</t>
        </is>
      </c>
      <c r="C4073" t="inlineStr">
        <is>
          <t>F3</t>
        </is>
      </c>
      <c r="D4073" t="inlineStr">
        <is>
          <t>IN-FONDO3</t>
        </is>
      </c>
      <c r="E4073" t="inlineStr">
        <is>
          <t>22212211502U</t>
        </is>
      </c>
      <c r="F4073" t="inlineStr">
        <is>
          <t>PEP74850M025</t>
        </is>
      </c>
      <c r="G4073" t="inlineStr">
        <is>
          <t>BU</t>
        </is>
      </c>
      <c r="H4073" t="inlineStr">
        <is>
          <t>Sector</t>
        </is>
      </c>
      <c r="I4073" t="inlineStr">
        <is>
          <t>Proxies</t>
        </is>
      </c>
      <c r="J4073" t="inlineStr">
        <is>
          <t>Proxies</t>
        </is>
      </c>
      <c r="K4073" t="inlineStr"/>
      <c r="L4073" t="inlineStr">
        <is>
          <t>Norvial</t>
        </is>
      </c>
      <c r="M4073" t="inlineStr">
        <is>
          <t>Norvial</t>
        </is>
      </c>
      <c r="N4073" t="b">
        <v>0</v>
      </c>
      <c r="O4073" t="n">
        <v>29.00131826</v>
      </c>
      <c r="P4073" t="n">
        <v>1.122526975476709e-05</v>
      </c>
      <c r="Q4073" t="n">
        <v>0.03990458414379591</v>
      </c>
      <c r="R4073" t="n">
        <v>1.157285544787175</v>
      </c>
      <c r="S4073" t="n">
        <v>0.0003255476207123526</v>
      </c>
      <c r="T4073">
        <f>O4073*Q4073</f>
        <v/>
      </c>
      <c r="U4073">
        <f>O4073*P4073</f>
        <v/>
      </c>
    </row>
    <row r="4074">
      <c r="A4074" t="inlineStr">
        <is>
          <t>202512</t>
        </is>
      </c>
      <c r="B4074" t="inlineStr">
        <is>
          <t>Ex_Integra</t>
        </is>
      </c>
      <c r="C4074" t="inlineStr">
        <is>
          <t>F1</t>
        </is>
      </c>
      <c r="D4074" t="inlineStr">
        <is>
          <t>IN-FONDO1</t>
        </is>
      </c>
      <c r="E4074" t="inlineStr">
        <is>
          <t>22212211502U</t>
        </is>
      </c>
      <c r="F4074" t="inlineStr">
        <is>
          <t>PEP74850M025</t>
        </is>
      </c>
      <c r="G4074" t="inlineStr">
        <is>
          <t>BU</t>
        </is>
      </c>
      <c r="H4074" t="inlineStr">
        <is>
          <t>Sector</t>
        </is>
      </c>
      <c r="I4074" t="inlineStr">
        <is>
          <t>Proxies</t>
        </is>
      </c>
      <c r="J4074" t="inlineStr">
        <is>
          <t>Proxies</t>
        </is>
      </c>
      <c r="K4074" t="inlineStr"/>
      <c r="L4074" t="inlineStr">
        <is>
          <t>Norvial</t>
        </is>
      </c>
      <c r="M4074" t="inlineStr">
        <is>
          <t>Norvial</t>
        </is>
      </c>
      <c r="N4074" t="b">
        <v>0</v>
      </c>
      <c r="O4074" t="n">
        <v>29.00131826</v>
      </c>
      <c r="P4074" t="n">
        <v>9.292563874283114e-06</v>
      </c>
      <c r="Q4074" t="n">
        <v>0.03438753041516212</v>
      </c>
      <c r="R4074" t="n">
        <v>0.9972837137455466</v>
      </c>
      <c r="S4074" t="n">
        <v>0.0002694966023694632</v>
      </c>
      <c r="T4074">
        <f>O4074*Q4074</f>
        <v/>
      </c>
      <c r="U4074">
        <f>O4074*P4074</f>
        <v/>
      </c>
    </row>
    <row r="4075">
      <c r="A4075" t="inlineStr">
        <is>
          <t>202512</t>
        </is>
      </c>
      <c r="B4075" t="inlineStr">
        <is>
          <t>Ex_Integra</t>
        </is>
      </c>
      <c r="C4075" t="inlineStr">
        <is>
          <t>F2</t>
        </is>
      </c>
      <c r="D4075" t="inlineStr">
        <is>
          <t>IN-FONDO2</t>
        </is>
      </c>
      <c r="E4075" t="inlineStr">
        <is>
          <t>22212211502U</t>
        </is>
      </c>
      <c r="F4075" t="inlineStr">
        <is>
          <t>PEP74850M025</t>
        </is>
      </c>
      <c r="G4075" t="inlineStr">
        <is>
          <t>BU</t>
        </is>
      </c>
      <c r="H4075" t="inlineStr">
        <is>
          <t>Sector</t>
        </is>
      </c>
      <c r="I4075" t="inlineStr">
        <is>
          <t>Proxies</t>
        </is>
      </c>
      <c r="J4075" t="inlineStr">
        <is>
          <t>Proxies</t>
        </is>
      </c>
      <c r="K4075" t="inlineStr"/>
      <c r="L4075" t="inlineStr">
        <is>
          <t>Norvial</t>
        </is>
      </c>
      <c r="M4075" t="inlineStr">
        <is>
          <t>Norvial</t>
        </is>
      </c>
      <c r="N4075" t="b">
        <v>0</v>
      </c>
      <c r="O4075" t="n">
        <v>29.00131826</v>
      </c>
      <c r="P4075" t="n">
        <v>3.649387713335784e-05</v>
      </c>
      <c r="Q4075" t="n">
        <v>0.509630147977489</v>
      </c>
      <c r="R4075" t="n">
        <v>14.77994611638605</v>
      </c>
      <c r="S4075" t="n">
        <v>0.001058370545285847</v>
      </c>
      <c r="T4075">
        <f>O4075*Q4075</f>
        <v/>
      </c>
      <c r="U4075">
        <f>O4075*P4075</f>
        <v/>
      </c>
    </row>
    <row r="4076">
      <c r="A4076" t="inlineStr">
        <is>
          <t>202512</t>
        </is>
      </c>
      <c r="B4076" t="inlineStr">
        <is>
          <t>Ex_Integra</t>
        </is>
      </c>
      <c r="C4076" t="inlineStr">
        <is>
          <t>F1</t>
        </is>
      </c>
      <c r="D4076" t="inlineStr">
        <is>
          <t>IN-FONDO1</t>
        </is>
      </c>
      <c r="E4076" t="inlineStr">
        <is>
          <t>22587612001A</t>
        </is>
      </c>
      <c r="F4076" t="inlineStr">
        <is>
          <t>PEP70160M015</t>
        </is>
      </c>
      <c r="G4076" t="inlineStr">
        <is>
          <t>BU</t>
        </is>
      </c>
      <c r="H4076" t="inlineStr">
        <is>
          <t>Sector</t>
        </is>
      </c>
      <c r="I4076" t="inlineStr">
        <is>
          <t>Proxies</t>
        </is>
      </c>
      <c r="J4076" t="inlineStr">
        <is>
          <t>Proxies</t>
        </is>
      </c>
      <c r="K4076" t="inlineStr"/>
      <c r="L4076" t="inlineStr">
        <is>
          <t>Electro Dunas s.a.a</t>
        </is>
      </c>
      <c r="M4076" t="inlineStr">
        <is>
          <t>Electro Dunas s.a.a</t>
        </is>
      </c>
      <c r="N4076" t="b">
        <v>0</v>
      </c>
      <c r="O4076" t="n">
        <v>250.58497259</v>
      </c>
      <c r="P4076" t="n">
        <v>1.854106138922962e-06</v>
      </c>
      <c r="Q4076" t="n">
        <v>0.006861199138119549</v>
      </c>
      <c r="R4076" t="n">
        <v>1.719313397960219</v>
      </c>
      <c r="S4076" t="n">
        <v>0.0004646111360009612</v>
      </c>
      <c r="T4076">
        <f>O4076*Q4076</f>
        <v/>
      </c>
      <c r="U4076">
        <f>O4076*P4076</f>
        <v/>
      </c>
    </row>
    <row r="4077">
      <c r="A4077" t="inlineStr">
        <is>
          <t>202512</t>
        </is>
      </c>
      <c r="B4077" t="inlineStr">
        <is>
          <t>Ex_Integra</t>
        </is>
      </c>
      <c r="C4077" t="inlineStr">
        <is>
          <t>F1</t>
        </is>
      </c>
      <c r="D4077" t="inlineStr">
        <is>
          <t>IN-FONDO1</t>
        </is>
      </c>
      <c r="E4077" t="inlineStr">
        <is>
          <t>22582511602A</t>
        </is>
      </c>
      <c r="F4077" t="inlineStr">
        <is>
          <t>PEP73125M023</t>
        </is>
      </c>
      <c r="G4077" t="inlineStr">
        <is>
          <t>BU</t>
        </is>
      </c>
      <c r="H4077" t="inlineStr">
        <is>
          <t>Sector</t>
        </is>
      </c>
      <c r="I4077" t="inlineStr">
        <is>
          <t>Proxies</t>
        </is>
      </c>
      <c r="J4077" t="inlineStr">
        <is>
          <t>Proxies</t>
        </is>
      </c>
      <c r="K4077" t="inlineStr"/>
      <c r="L4077" t="inlineStr">
        <is>
          <t>Primax</t>
        </is>
      </c>
      <c r="M4077" t="inlineStr">
        <is>
          <t>Primax</t>
        </is>
      </c>
      <c r="N4077" t="b">
        <v>0</v>
      </c>
      <c r="O4077" t="n">
        <v>208.84838501</v>
      </c>
      <c r="P4077" t="n">
        <v>0.0006945319341338437</v>
      </c>
      <c r="Q4077" t="n">
        <v>2.570145153957462</v>
      </c>
      <c r="R4077" t="n">
        <v>536.7706646452937</v>
      </c>
      <c r="S4077" t="n">
        <v>0.1450518727817249</v>
      </c>
      <c r="T4077">
        <f>O4077*Q4077</f>
        <v/>
      </c>
      <c r="U4077">
        <f>O4077*P4077</f>
        <v/>
      </c>
    </row>
    <row r="4078">
      <c r="A4078" t="inlineStr">
        <is>
          <t>202512</t>
        </is>
      </c>
      <c r="B4078" t="inlineStr">
        <is>
          <t>Ex_Integra</t>
        </is>
      </c>
      <c r="C4078" t="inlineStr">
        <is>
          <t>F2</t>
        </is>
      </c>
      <c r="D4078" t="inlineStr">
        <is>
          <t>IN-FONDO2</t>
        </is>
      </c>
      <c r="E4078" t="inlineStr">
        <is>
          <t>22582511602A</t>
        </is>
      </c>
      <c r="F4078" t="inlineStr">
        <is>
          <t>PEP73125M023</t>
        </is>
      </c>
      <c r="G4078" t="inlineStr">
        <is>
          <t>BU</t>
        </is>
      </c>
      <c r="H4078" t="inlineStr">
        <is>
          <t>Sector</t>
        </is>
      </c>
      <c r="I4078" t="inlineStr">
        <is>
          <t>Proxies</t>
        </is>
      </c>
      <c r="J4078" t="inlineStr">
        <is>
          <t>Proxies</t>
        </is>
      </c>
      <c r="K4078" t="inlineStr"/>
      <c r="L4078" t="inlineStr">
        <is>
          <t>Primax</t>
        </is>
      </c>
      <c r="M4078" t="inlineStr">
        <is>
          <t>Primax</t>
        </is>
      </c>
      <c r="N4078" t="b">
        <v>0</v>
      </c>
      <c r="O4078" t="n">
        <v>208.84838501</v>
      </c>
      <c r="P4078" t="n">
        <v>7.638849385999313e-05</v>
      </c>
      <c r="Q4078" t="n">
        <v>1.066750986402081</v>
      </c>
      <c r="R4078" t="n">
        <v>222.789220717899</v>
      </c>
      <c r="S4078" t="n">
        <v>0.01595361357600587</v>
      </c>
      <c r="T4078">
        <f>O4078*Q4078</f>
        <v/>
      </c>
      <c r="U4078">
        <f>O4078*P4078</f>
        <v/>
      </c>
    </row>
    <row r="4079">
      <c r="A4079" t="inlineStr">
        <is>
          <t>202512</t>
        </is>
      </c>
      <c r="B4079" t="inlineStr">
        <is>
          <t>Ex_Integra</t>
        </is>
      </c>
      <c r="C4079" t="inlineStr">
        <is>
          <t>F1</t>
        </is>
      </c>
      <c r="D4079" t="inlineStr">
        <is>
          <t>IN-FONDO1</t>
        </is>
      </c>
      <c r="E4079" t="inlineStr">
        <is>
          <t>22582511603A</t>
        </is>
      </c>
      <c r="F4079" t="inlineStr">
        <is>
          <t>PEP73125M031</t>
        </is>
      </c>
      <c r="G4079" t="inlineStr">
        <is>
          <t>BU</t>
        </is>
      </c>
      <c r="H4079" t="inlineStr">
        <is>
          <t>Sector</t>
        </is>
      </c>
      <c r="I4079" t="inlineStr">
        <is>
          <t>Proxies</t>
        </is>
      </c>
      <c r="J4079" t="inlineStr">
        <is>
          <t>Proxies</t>
        </is>
      </c>
      <c r="K4079" t="inlineStr"/>
      <c r="L4079" t="inlineStr">
        <is>
          <t>Primax</t>
        </is>
      </c>
      <c r="M4079" t="inlineStr">
        <is>
          <t>Primax</t>
        </is>
      </c>
      <c r="N4079" t="b">
        <v>0</v>
      </c>
      <c r="O4079" t="n">
        <v>208.84838501</v>
      </c>
      <c r="P4079" t="n">
        <v>0.002803095433311077</v>
      </c>
      <c r="Q4079" t="n">
        <v>10.37297464657168</v>
      </c>
      <c r="R4079" t="n">
        <v>2166.379002686172</v>
      </c>
      <c r="S4079" t="n">
        <v>0.5854219542759246</v>
      </c>
      <c r="T4079">
        <f>O4079*Q4079</f>
        <v/>
      </c>
      <c r="U4079">
        <f>O4079*P4079</f>
        <v/>
      </c>
    </row>
    <row r="4080">
      <c r="A4080" t="inlineStr">
        <is>
          <t>202512</t>
        </is>
      </c>
      <c r="B4080" t="inlineStr">
        <is>
          <t>Ex_Integra</t>
        </is>
      </c>
      <c r="C4080" t="inlineStr">
        <is>
          <t>F2</t>
        </is>
      </c>
      <c r="D4080" t="inlineStr">
        <is>
          <t>IN-FONDO2</t>
        </is>
      </c>
      <c r="E4080" t="inlineStr">
        <is>
          <t>22582511603A</t>
        </is>
      </c>
      <c r="F4080" t="inlineStr">
        <is>
          <t>PEP73125M031</t>
        </is>
      </c>
      <c r="G4080" t="inlineStr">
        <is>
          <t>BU</t>
        </is>
      </c>
      <c r="H4080" t="inlineStr">
        <is>
          <t>Sector</t>
        </is>
      </c>
      <c r="I4080" t="inlineStr">
        <is>
          <t>Proxies</t>
        </is>
      </c>
      <c r="J4080" t="inlineStr">
        <is>
          <t>Proxies</t>
        </is>
      </c>
      <c r="K4080" t="inlineStr"/>
      <c r="L4080" t="inlineStr">
        <is>
          <t>Primax</t>
        </is>
      </c>
      <c r="M4080" t="inlineStr">
        <is>
          <t>Primax</t>
        </is>
      </c>
      <c r="N4080" t="b">
        <v>0</v>
      </c>
      <c r="O4080" t="n">
        <v>208.84838501</v>
      </c>
      <c r="P4080" t="n">
        <v>0.0008314055197601346</v>
      </c>
      <c r="Q4080" t="n">
        <v>11.6104221131758</v>
      </c>
      <c r="R4080" t="n">
        <v>2424.817907621157</v>
      </c>
      <c r="S4080" t="n">
        <v>0.1736377000903037</v>
      </c>
      <c r="T4080">
        <f>O4080*Q4080</f>
        <v/>
      </c>
      <c r="U4080">
        <f>O4080*P4080</f>
        <v/>
      </c>
    </row>
    <row r="4081">
      <c r="A4081" t="inlineStr">
        <is>
          <t>202512</t>
        </is>
      </c>
      <c r="B4081" t="inlineStr">
        <is>
          <t>Ex_Integra</t>
        </is>
      </c>
      <c r="C4081" t="inlineStr">
        <is>
          <t>F2</t>
        </is>
      </c>
      <c r="D4081" t="inlineStr">
        <is>
          <t>IN-FONDO2</t>
        </is>
      </c>
      <c r="E4081" t="inlineStr">
        <is>
          <t>2702021IP02U</t>
        </is>
      </c>
      <c r="F4081" t="inlineStr">
        <is>
          <t>CVL80050F026</t>
        </is>
      </c>
      <c r="G4081" t="inlineStr">
        <is>
          <t>BU</t>
        </is>
      </c>
      <c r="H4081" t="inlineStr">
        <is>
          <t>Sector</t>
        </is>
      </c>
      <c r="I4081" t="inlineStr">
        <is>
          <t>Proxies</t>
        </is>
      </c>
      <c r="J4081" t="inlineStr">
        <is>
          <t>Proxies</t>
        </is>
      </c>
      <c r="K4081" t="inlineStr"/>
      <c r="L4081" t="inlineStr">
        <is>
          <t>Creditítulos Sociedad Titulizadora</t>
        </is>
      </c>
      <c r="M4081" t="inlineStr">
        <is>
          <t>Creditítulos Sociedad Titulizadora</t>
        </is>
      </c>
      <c r="N4081" t="b">
        <v>0</v>
      </c>
      <c r="O4081" t="n">
        <v>3.53598301</v>
      </c>
      <c r="P4081" t="n">
        <v>0.002369923344806284</v>
      </c>
      <c r="Q4081" t="n">
        <v>33.0955349165939</v>
      </c>
      <c r="R4081" t="n">
        <v>117.0252491719378</v>
      </c>
      <c r="S4081" t="n">
        <v>0.008380008682237391</v>
      </c>
      <c r="T4081">
        <f>O4081*Q4081</f>
        <v/>
      </c>
      <c r="U4081">
        <f>O4081*P4081</f>
        <v/>
      </c>
    </row>
    <row r="4082">
      <c r="A4082" t="inlineStr">
        <is>
          <t>202512</t>
        </is>
      </c>
      <c r="B4082" t="inlineStr">
        <is>
          <t>Ex_Integra</t>
        </is>
      </c>
      <c r="C4082" t="inlineStr">
        <is>
          <t>F2</t>
        </is>
      </c>
      <c r="D4082" t="inlineStr">
        <is>
          <t>IN-FONDO2</t>
        </is>
      </c>
      <c r="E4082" t="inlineStr">
        <is>
          <t>22582511904A</t>
        </is>
      </c>
      <c r="F4082" t="inlineStr">
        <is>
          <t>PEP73125M064</t>
        </is>
      </c>
      <c r="G4082" t="inlineStr">
        <is>
          <t>BU</t>
        </is>
      </c>
      <c r="H4082" t="inlineStr">
        <is>
          <t>Sector</t>
        </is>
      </c>
      <c r="I4082" t="inlineStr">
        <is>
          <t>Proxies</t>
        </is>
      </c>
      <c r="J4082" t="inlineStr">
        <is>
          <t>Proxies</t>
        </is>
      </c>
      <c r="K4082" t="inlineStr"/>
      <c r="L4082" t="inlineStr">
        <is>
          <t>Primax</t>
        </is>
      </c>
      <c r="M4082" t="inlineStr">
        <is>
          <t>Primax</t>
        </is>
      </c>
      <c r="N4082" t="b">
        <v>0</v>
      </c>
      <c r="O4082" t="n">
        <v>208.84838501</v>
      </c>
      <c r="P4082" t="n">
        <v>0.0007648114240422586</v>
      </c>
      <c r="Q4082" t="n">
        <v>10.6804480594158</v>
      </c>
      <c r="R4082" t="n">
        <v>2230.594328392178</v>
      </c>
      <c r="S4082" t="n">
        <v>0.159729630748424</v>
      </c>
      <c r="T4082">
        <f>O4082*Q4082</f>
        <v/>
      </c>
      <c r="U4082">
        <f>O4082*P4082</f>
        <v/>
      </c>
    </row>
    <row r="4083">
      <c r="A4083" t="inlineStr">
        <is>
          <t>202512</t>
        </is>
      </c>
      <c r="B4083" t="inlineStr">
        <is>
          <t>Ex_Integra</t>
        </is>
      </c>
      <c r="C4083" t="inlineStr">
        <is>
          <t>F1</t>
        </is>
      </c>
      <c r="D4083" t="inlineStr">
        <is>
          <t>IN-FONDO1</t>
        </is>
      </c>
      <c r="E4083" t="inlineStr">
        <is>
          <t>22582511904A</t>
        </is>
      </c>
      <c r="F4083" t="inlineStr">
        <is>
          <t>PEP73125M064</t>
        </is>
      </c>
      <c r="G4083" t="inlineStr">
        <is>
          <t>BU</t>
        </is>
      </c>
      <c r="H4083" t="inlineStr">
        <is>
          <t>Sector</t>
        </is>
      </c>
      <c r="I4083" t="inlineStr">
        <is>
          <t>Proxies</t>
        </is>
      </c>
      <c r="J4083" t="inlineStr">
        <is>
          <t>Proxies</t>
        </is>
      </c>
      <c r="K4083" t="inlineStr"/>
      <c r="L4083" t="inlineStr">
        <is>
          <t>Primax</t>
        </is>
      </c>
      <c r="M4083" t="inlineStr">
        <is>
          <t>Primax</t>
        </is>
      </c>
      <c r="N4083" t="b">
        <v>0</v>
      </c>
      <c r="O4083" t="n">
        <v>208.84838501</v>
      </c>
      <c r="P4083" t="n">
        <v>0.002507596156472254</v>
      </c>
      <c r="Q4083" t="n">
        <v>9.279466922823337</v>
      </c>
      <c r="R4083" t="n">
        <v>1938.001680585368</v>
      </c>
      <c r="S4083" t="n">
        <v>0.5237074075365135</v>
      </c>
      <c r="T4083">
        <f>O4083*Q4083</f>
        <v/>
      </c>
      <c r="U4083">
        <f>O4083*P4083</f>
        <v/>
      </c>
    </row>
    <row r="4084">
      <c r="A4084" t="inlineStr">
        <is>
          <t>202512</t>
        </is>
      </c>
      <c r="B4084" t="inlineStr">
        <is>
          <t>Ex_Integra</t>
        </is>
      </c>
      <c r="C4084" t="inlineStr">
        <is>
          <t>F1</t>
        </is>
      </c>
      <c r="D4084" t="inlineStr">
        <is>
          <t>IN-FONDO1</t>
        </is>
      </c>
      <c r="E4084" t="inlineStr">
        <is>
          <t>22582511801A</t>
        </is>
      </c>
      <c r="F4084" t="inlineStr">
        <is>
          <t>PEP73125M049</t>
        </is>
      </c>
      <c r="G4084" t="inlineStr">
        <is>
          <t>BU</t>
        </is>
      </c>
      <c r="H4084" t="inlineStr">
        <is>
          <t>Sector</t>
        </is>
      </c>
      <c r="I4084" t="inlineStr">
        <is>
          <t>Proxies</t>
        </is>
      </c>
      <c r="J4084" t="inlineStr">
        <is>
          <t>Proxies</t>
        </is>
      </c>
      <c r="K4084" t="inlineStr"/>
      <c r="L4084" t="inlineStr">
        <is>
          <t>Primax</t>
        </is>
      </c>
      <c r="M4084" t="inlineStr">
        <is>
          <t>Primax</t>
        </is>
      </c>
      <c r="N4084" t="b">
        <v>0</v>
      </c>
      <c r="O4084" t="n">
        <v>208.84838501</v>
      </c>
      <c r="P4084" t="n">
        <v>0.0001200699713594471</v>
      </c>
      <c r="Q4084" t="n">
        <v>0.4443240690007267</v>
      </c>
      <c r="R4084" t="n">
        <v>92.79636423187358</v>
      </c>
      <c r="S4084" t="n">
        <v>0.02507641960661748</v>
      </c>
      <c r="T4084">
        <f>O4084*Q4084</f>
        <v/>
      </c>
      <c r="U4084">
        <f>O4084*P4084</f>
        <v/>
      </c>
    </row>
    <row r="4085">
      <c r="A4085" t="inlineStr">
        <is>
          <t>202512</t>
        </is>
      </c>
      <c r="B4085" t="inlineStr">
        <is>
          <t>Ex_Integra</t>
        </is>
      </c>
      <c r="C4085" t="inlineStr">
        <is>
          <t>F2</t>
        </is>
      </c>
      <c r="D4085" t="inlineStr">
        <is>
          <t>IN-FONDO2</t>
        </is>
      </c>
      <c r="E4085" t="inlineStr">
        <is>
          <t>22582511801A</t>
        </is>
      </c>
      <c r="F4085" t="inlineStr">
        <is>
          <t>PEP73125M049</t>
        </is>
      </c>
      <c r="G4085" t="inlineStr">
        <is>
          <t>BU</t>
        </is>
      </c>
      <c r="H4085" t="inlineStr">
        <is>
          <t>Sector</t>
        </is>
      </c>
      <c r="I4085" t="inlineStr">
        <is>
          <t>Proxies</t>
        </is>
      </c>
      <c r="J4085" t="inlineStr">
        <is>
          <t>Proxies</t>
        </is>
      </c>
      <c r="K4085" t="inlineStr"/>
      <c r="L4085" t="inlineStr">
        <is>
          <t>Primax</t>
        </is>
      </c>
      <c r="M4085" t="inlineStr">
        <is>
          <t>Primax</t>
        </is>
      </c>
      <c r="N4085" t="b">
        <v>0</v>
      </c>
      <c r="O4085" t="n">
        <v>208.84838501</v>
      </c>
      <c r="P4085" t="n">
        <v>0.0001823102488118644</v>
      </c>
      <c r="Q4085" t="n">
        <v>2.545928423562226</v>
      </c>
      <c r="R4085" t="n">
        <v>531.7130396120261</v>
      </c>
      <c r="S4085" t="n">
        <v>0.03807520103512915</v>
      </c>
      <c r="T4085">
        <f>O4085*Q4085</f>
        <v/>
      </c>
      <c r="U4085">
        <f>O4085*P4085</f>
        <v/>
      </c>
    </row>
    <row r="4086">
      <c r="A4086" t="inlineStr">
        <is>
          <t>202512</t>
        </is>
      </c>
      <c r="B4086" t="inlineStr">
        <is>
          <t>Ex_Integra</t>
        </is>
      </c>
      <c r="C4086" t="inlineStr">
        <is>
          <t>F2</t>
        </is>
      </c>
      <c r="D4086" t="inlineStr">
        <is>
          <t>IN-FONDO2</t>
        </is>
      </c>
      <c r="E4086" t="inlineStr">
        <is>
          <t>22582511802A</t>
        </is>
      </c>
      <c r="F4086" t="inlineStr">
        <is>
          <t>PEP73125M056</t>
        </is>
      </c>
      <c r="G4086" t="inlineStr">
        <is>
          <t>BU</t>
        </is>
      </c>
      <c r="H4086" t="inlineStr">
        <is>
          <t>Sector</t>
        </is>
      </c>
      <c r="I4086" t="inlineStr">
        <is>
          <t>Proxies</t>
        </is>
      </c>
      <c r="J4086" t="inlineStr">
        <is>
          <t>Proxies</t>
        </is>
      </c>
      <c r="K4086" t="inlineStr"/>
      <c r="L4086" t="inlineStr">
        <is>
          <t>Primax</t>
        </is>
      </c>
      <c r="M4086" t="inlineStr">
        <is>
          <t>Primax</t>
        </is>
      </c>
      <c r="N4086" t="b">
        <v>0</v>
      </c>
      <c r="O4086" t="n">
        <v>208.84838501</v>
      </c>
      <c r="P4086" t="n">
        <v>0.0004809631738831817</v>
      </c>
      <c r="Q4086" t="n">
        <v>6.716560495397698</v>
      </c>
      <c r="R4086" t="n">
        <v>1402.742812285775</v>
      </c>
      <c r="S4086" t="n">
        <v>0.1004483821147863</v>
      </c>
      <c r="T4086">
        <f>O4086*Q4086</f>
        <v/>
      </c>
      <c r="U4086">
        <f>O4086*P4086</f>
        <v/>
      </c>
    </row>
    <row r="4087">
      <c r="A4087" t="inlineStr">
        <is>
          <t>202512</t>
        </is>
      </c>
      <c r="B4087" t="inlineStr">
        <is>
          <t>Ex_Integra</t>
        </is>
      </c>
      <c r="C4087" t="inlineStr">
        <is>
          <t>F1</t>
        </is>
      </c>
      <c r="D4087" t="inlineStr">
        <is>
          <t>IN-FONDO1</t>
        </is>
      </c>
      <c r="E4087" t="inlineStr">
        <is>
          <t>22582511802A</t>
        </is>
      </c>
      <c r="F4087" t="inlineStr">
        <is>
          <t>PEP73125M056</t>
        </is>
      </c>
      <c r="G4087" t="inlineStr">
        <is>
          <t>BU</t>
        </is>
      </c>
      <c r="H4087" t="inlineStr">
        <is>
          <t>Sector</t>
        </is>
      </c>
      <c r="I4087" t="inlineStr">
        <is>
          <t>Proxies</t>
        </is>
      </c>
      <c r="J4087" t="inlineStr">
        <is>
          <t>Proxies</t>
        </is>
      </c>
      <c r="K4087" t="inlineStr"/>
      <c r="L4087" t="inlineStr">
        <is>
          <t>Primax</t>
        </is>
      </c>
      <c r="M4087" t="inlineStr">
        <is>
          <t>Primax</t>
        </is>
      </c>
      <c r="N4087" t="b">
        <v>0</v>
      </c>
      <c r="O4087" t="n">
        <v>208.84838501</v>
      </c>
      <c r="P4087" t="n">
        <v>0.0004330093054240572</v>
      </c>
      <c r="Q4087" t="n">
        <v>1.60236947109139</v>
      </c>
      <c r="R4087" t="n">
        <v>334.6522762267646</v>
      </c>
      <c r="S4087" t="n">
        <v>0.09043329413211618</v>
      </c>
      <c r="T4087">
        <f>O4087*Q4087</f>
        <v/>
      </c>
      <c r="U4087">
        <f>O4087*P4087</f>
        <v/>
      </c>
    </row>
    <row r="4088">
      <c r="A4088" t="inlineStr">
        <is>
          <t>202512</t>
        </is>
      </c>
      <c r="B4088" t="inlineStr">
        <is>
          <t>Ex_Integra</t>
        </is>
      </c>
      <c r="C4088" t="inlineStr">
        <is>
          <t>F1</t>
        </is>
      </c>
      <c r="D4088" t="inlineStr">
        <is>
          <t>IN-FONDO1</t>
        </is>
      </c>
      <c r="E4088" t="inlineStr">
        <is>
          <t>2721181IRC1U</t>
        </is>
      </c>
      <c r="F4088" t="inlineStr">
        <is>
          <t>CVL80070P015</t>
        </is>
      </c>
      <c r="G4088" t="inlineStr">
        <is>
          <t>BU</t>
        </is>
      </c>
      <c r="H4088" t="inlineStr">
        <is>
          <t>Sector</t>
        </is>
      </c>
      <c r="I4088" t="inlineStr">
        <is>
          <t>Proxies</t>
        </is>
      </c>
      <c r="J4088" t="inlineStr">
        <is>
          <t>Proxies</t>
        </is>
      </c>
      <c r="K4088" t="inlineStr"/>
      <c r="L4088" t="inlineStr">
        <is>
          <t>InRetail Consumer</t>
        </is>
      </c>
      <c r="M4088" t="inlineStr">
        <is>
          <t>InRetail Consumer</t>
        </is>
      </c>
      <c r="N4088" t="b">
        <v>0</v>
      </c>
      <c r="O4088" t="n">
        <v>11.69139653</v>
      </c>
      <c r="P4088" t="n">
        <v>0.004470360806715124</v>
      </c>
      <c r="Q4088" t="n">
        <v>16.54276153356269</v>
      </c>
      <c r="R4088" t="n">
        <v>193.4079847901123</v>
      </c>
      <c r="S4088" t="n">
        <v>0.0522647608234772</v>
      </c>
      <c r="T4088">
        <f>O4088*Q4088</f>
        <v/>
      </c>
      <c r="U4088">
        <f>O4088*P4088</f>
        <v/>
      </c>
    </row>
    <row r="4089">
      <c r="A4089" t="inlineStr">
        <is>
          <t>202512</t>
        </is>
      </c>
      <c r="B4089" t="inlineStr">
        <is>
          <t>Ex_Integra</t>
        </is>
      </c>
      <c r="C4089" t="inlineStr">
        <is>
          <t>F2</t>
        </is>
      </c>
      <c r="D4089" t="inlineStr">
        <is>
          <t>IN-FONDO2</t>
        </is>
      </c>
      <c r="E4089" t="inlineStr">
        <is>
          <t>2721181IRC1U</t>
        </is>
      </c>
      <c r="F4089" t="inlineStr">
        <is>
          <t>CVL80070P015</t>
        </is>
      </c>
      <c r="G4089" t="inlineStr">
        <is>
          <t>BU</t>
        </is>
      </c>
      <c r="H4089" t="inlineStr">
        <is>
          <t>Sector</t>
        </is>
      </c>
      <c r="I4089" t="inlineStr">
        <is>
          <t>Proxies</t>
        </is>
      </c>
      <c r="J4089" t="inlineStr">
        <is>
          <t>Proxies</t>
        </is>
      </c>
      <c r="K4089" t="inlineStr"/>
      <c r="L4089" t="inlineStr">
        <is>
          <t>InRetail Consumer</t>
        </is>
      </c>
      <c r="M4089" t="inlineStr">
        <is>
          <t>InRetail Consumer</t>
        </is>
      </c>
      <c r="N4089" t="b">
        <v>0</v>
      </c>
      <c r="O4089" t="n">
        <v>11.69139653</v>
      </c>
      <c r="P4089" t="n">
        <v>0.004500001285306105</v>
      </c>
      <c r="Q4089" t="n">
        <v>62.84167375664173</v>
      </c>
      <c r="R4089" t="n">
        <v>734.7069264977932</v>
      </c>
      <c r="S4089" t="n">
        <v>0.05261129941202334</v>
      </c>
      <c r="T4089">
        <f>O4089*Q4089</f>
        <v/>
      </c>
      <c r="U4089">
        <f>O4089*P4089</f>
        <v/>
      </c>
    </row>
    <row r="4090">
      <c r="A4090" t="inlineStr">
        <is>
          <t>202512</t>
        </is>
      </c>
      <c r="B4090" t="inlineStr">
        <is>
          <t>Ex_Integra</t>
        </is>
      </c>
      <c r="C4090" t="inlineStr">
        <is>
          <t>F1</t>
        </is>
      </c>
      <c r="D4090" t="inlineStr">
        <is>
          <t>IN-FONDO1</t>
        </is>
      </c>
      <c r="E4090" t="inlineStr">
        <is>
          <t>2702011IS11A</t>
        </is>
      </c>
      <c r="F4090" t="inlineStr">
        <is>
          <t>PEP80070F166</t>
        </is>
      </c>
      <c r="G4090" t="inlineStr">
        <is>
          <t>BU</t>
        </is>
      </c>
      <c r="H4090" t="inlineStr">
        <is>
          <t>Sector</t>
        </is>
      </c>
      <c r="I4090" t="inlineStr">
        <is>
          <t>Proxies</t>
        </is>
      </c>
      <c r="J4090" t="inlineStr">
        <is>
          <t>Proxies</t>
        </is>
      </c>
      <c r="K4090" t="inlineStr"/>
      <c r="L4090" t="inlineStr">
        <is>
          <t>PF Colegios Peruanos</t>
        </is>
      </c>
      <c r="M4090" t="inlineStr">
        <is>
          <t>PF Colegios Peruanos</t>
        </is>
      </c>
      <c r="N4090" t="b">
        <v>0</v>
      </c>
      <c r="O4090" t="n">
        <v>11.69139653</v>
      </c>
      <c r="P4090" t="n">
        <v>0.001929558966163481</v>
      </c>
      <c r="Q4090" t="n">
        <v>7.140415555326419</v>
      </c>
      <c r="R4090" t="n">
        <v>83.48142964630132</v>
      </c>
      <c r="S4090" t="n">
        <v>0.02255923900143412</v>
      </c>
      <c r="T4090">
        <f>O4090*Q4090</f>
        <v/>
      </c>
      <c r="U4090">
        <f>O4090*P4090</f>
        <v/>
      </c>
    </row>
    <row r="4091">
      <c r="A4091" t="inlineStr">
        <is>
          <t>202512</t>
        </is>
      </c>
      <c r="B4091" t="inlineStr">
        <is>
          <t>Ex_Integra</t>
        </is>
      </c>
      <c r="C4091" t="inlineStr">
        <is>
          <t>F1</t>
        </is>
      </c>
      <c r="D4091" t="inlineStr">
        <is>
          <t>IN-FONDO1</t>
        </is>
      </c>
      <c r="E4091" t="inlineStr">
        <is>
          <t>22586511901A</t>
        </is>
      </c>
      <c r="F4091" t="inlineStr">
        <is>
          <t>CVL75840TB14</t>
        </is>
      </c>
      <c r="G4091" t="inlineStr">
        <is>
          <t>BU</t>
        </is>
      </c>
      <c r="H4091" t="inlineStr">
        <is>
          <t>Sector</t>
        </is>
      </c>
      <c r="I4091" t="inlineStr">
        <is>
          <t>Proxies</t>
        </is>
      </c>
      <c r="J4091" t="inlineStr">
        <is>
          <t>Proxies</t>
        </is>
      </c>
      <c r="K4091" t="inlineStr"/>
      <c r="L4091" t="inlineStr">
        <is>
          <t>Tecsup</t>
        </is>
      </c>
      <c r="M4091" t="inlineStr">
        <is>
          <t>Tecsup</t>
        </is>
      </c>
      <c r="N4091" t="b">
        <v>0</v>
      </c>
      <c r="O4091" t="n">
        <v>11.69139653</v>
      </c>
      <c r="P4091" t="n">
        <v>0.0007591605522905041</v>
      </c>
      <c r="Q4091" t="n">
        <v>2.809306122084087</v>
      </c>
      <c r="R4091" t="n">
        <v>32.84471184744165</v>
      </c>
      <c r="S4091" t="n">
        <v>0.008875647046762082</v>
      </c>
      <c r="T4091">
        <f>O4091*Q4091</f>
        <v/>
      </c>
      <c r="U4091">
        <f>O4091*P4091</f>
        <v/>
      </c>
    </row>
    <row r="4092">
      <c r="A4092" t="inlineStr">
        <is>
          <t>202512</t>
        </is>
      </c>
      <c r="B4092" t="inlineStr">
        <is>
          <t>Ex_Integra</t>
        </is>
      </c>
      <c r="C4092" t="inlineStr">
        <is>
          <t>F2</t>
        </is>
      </c>
      <c r="D4092" t="inlineStr">
        <is>
          <t>IN-FONDO2</t>
        </is>
      </c>
      <c r="E4092" t="inlineStr">
        <is>
          <t>2721171IRSM1</t>
        </is>
      </c>
      <c r="F4092" t="inlineStr">
        <is>
          <t>CVL800707107</t>
        </is>
      </c>
      <c r="G4092" t="inlineStr">
        <is>
          <t>BU</t>
        </is>
      </c>
      <c r="H4092" t="inlineStr">
        <is>
          <t>Sector</t>
        </is>
      </c>
      <c r="I4092" t="inlineStr">
        <is>
          <t>Proxies</t>
        </is>
      </c>
      <c r="J4092" t="inlineStr">
        <is>
          <t>Proxies</t>
        </is>
      </c>
      <c r="K4092" t="inlineStr"/>
      <c r="L4092" t="inlineStr">
        <is>
          <t>InRetail Shopping Malls</t>
        </is>
      </c>
      <c r="M4092" t="inlineStr">
        <is>
          <t>InRetail Shopping Malls</t>
        </is>
      </c>
      <c r="N4092" t="b">
        <v>0</v>
      </c>
      <c r="O4092" t="n">
        <v>11.69139653</v>
      </c>
      <c r="P4092" t="n">
        <v>0.0005569411026371791</v>
      </c>
      <c r="Q4092" t="n">
        <v>7.777578017115871</v>
      </c>
      <c r="R4092" t="n">
        <v>90.93074864111277</v>
      </c>
      <c r="S4092" t="n">
        <v>0.006511419274786689</v>
      </c>
      <c r="T4092">
        <f>O4092*Q4092</f>
        <v/>
      </c>
      <c r="U4092">
        <f>O4092*P4092</f>
        <v/>
      </c>
    </row>
    <row r="4093">
      <c r="A4093" t="inlineStr">
        <is>
          <t>202512</t>
        </is>
      </c>
      <c r="B4093" t="inlineStr">
        <is>
          <t>Ex_Integra</t>
        </is>
      </c>
      <c r="C4093" t="inlineStr">
        <is>
          <t>F2</t>
        </is>
      </c>
      <c r="D4093" t="inlineStr">
        <is>
          <t>IN-FONDO2</t>
        </is>
      </c>
      <c r="E4093" t="inlineStr">
        <is>
          <t>2721171IRSM3</t>
        </is>
      </c>
      <c r="F4093" t="inlineStr">
        <is>
          <t>CVL800700S24</t>
        </is>
      </c>
      <c r="G4093" t="inlineStr">
        <is>
          <t>BU</t>
        </is>
      </c>
      <c r="H4093" t="inlineStr">
        <is>
          <t>Sector</t>
        </is>
      </c>
      <c r="I4093" t="inlineStr">
        <is>
          <t>Proxies</t>
        </is>
      </c>
      <c r="J4093" t="inlineStr">
        <is>
          <t>Proxies</t>
        </is>
      </c>
      <c r="K4093" t="inlineStr"/>
      <c r="L4093" t="inlineStr"/>
      <c r="M4093" t="inlineStr">
        <is>
          <t>nan</t>
        </is>
      </c>
      <c r="N4093" t="b">
        <v>0</v>
      </c>
      <c r="O4093" t="n">
        <v>11.69139653</v>
      </c>
      <c r="P4093" t="n">
        <v>0.002121472052879159</v>
      </c>
      <c r="Q4093" t="n">
        <v>29.6259592338753</v>
      </c>
      <c r="R4093" t="n">
        <v>346.3688369848511</v>
      </c>
      <c r="S4093" t="n">
        <v>0.02480297099752338</v>
      </c>
      <c r="T4093">
        <f>O4093*Q4093</f>
        <v/>
      </c>
      <c r="U4093">
        <f>O4093*P4093</f>
        <v/>
      </c>
    </row>
    <row r="4094">
      <c r="A4094" t="inlineStr">
        <is>
          <t>202512</t>
        </is>
      </c>
      <c r="B4094" t="inlineStr">
        <is>
          <t>Ex_Integra</t>
        </is>
      </c>
      <c r="C4094" t="inlineStr">
        <is>
          <t>F1</t>
        </is>
      </c>
      <c r="D4094" t="inlineStr">
        <is>
          <t>IN-FONDO1</t>
        </is>
      </c>
      <c r="E4094" t="inlineStr">
        <is>
          <t>2721171IRSM3</t>
        </is>
      </c>
      <c r="F4094" t="inlineStr">
        <is>
          <t>CVL800700S24</t>
        </is>
      </c>
      <c r="G4094" t="inlineStr">
        <is>
          <t>BU</t>
        </is>
      </c>
      <c r="H4094" t="inlineStr">
        <is>
          <t>Sector</t>
        </is>
      </c>
      <c r="I4094" t="inlineStr">
        <is>
          <t>Proxies</t>
        </is>
      </c>
      <c r="J4094" t="inlineStr">
        <is>
          <t>Proxies</t>
        </is>
      </c>
      <c r="K4094" t="inlineStr"/>
      <c r="L4094" t="inlineStr"/>
      <c r="M4094" t="inlineStr">
        <is>
          <t>nan</t>
        </is>
      </c>
      <c r="N4094" t="b">
        <v>0</v>
      </c>
      <c r="O4094" t="n">
        <v>11.69139653</v>
      </c>
      <c r="P4094" t="n">
        <v>0.0028378024038631</v>
      </c>
      <c r="Q4094" t="n">
        <v>10.50140927684404</v>
      </c>
      <c r="R4094" t="n">
        <v>122.7761399794043</v>
      </c>
      <c r="S4094" t="n">
        <v>0.03317787317735071</v>
      </c>
      <c r="T4094">
        <f>O4094*Q4094</f>
        <v/>
      </c>
      <c r="U4094">
        <f>O4094*P4094</f>
        <v/>
      </c>
    </row>
    <row r="4095">
      <c r="A4095" t="inlineStr">
        <is>
          <t>202512</t>
        </is>
      </c>
      <c r="B4095" t="inlineStr">
        <is>
          <t>Ex_Integra</t>
        </is>
      </c>
      <c r="C4095" t="inlineStr">
        <is>
          <t>F2</t>
        </is>
      </c>
      <c r="D4095" t="inlineStr">
        <is>
          <t>IN-FONDO2</t>
        </is>
      </c>
      <c r="E4095" t="inlineStr">
        <is>
          <t>225917115156</t>
        </is>
      </c>
      <c r="F4095" t="inlineStr">
        <is>
          <t>XS2693815156</t>
        </is>
      </c>
      <c r="G4095" t="inlineStr">
        <is>
          <t>BU</t>
        </is>
      </c>
      <c r="H4095" t="inlineStr">
        <is>
          <t>Sector</t>
        </is>
      </c>
      <c r="I4095" t="inlineStr">
        <is>
          <t>Proxies</t>
        </is>
      </c>
      <c r="J4095" t="inlineStr">
        <is>
          <t>Proxies</t>
        </is>
      </c>
      <c r="K4095" t="inlineStr"/>
      <c r="L4095" t="inlineStr">
        <is>
          <t>BENCHMARK MORTGAGE TRUST</t>
        </is>
      </c>
      <c r="M4095" t="inlineStr">
        <is>
          <t>BENCHMARK MORTGAGE TRUST</t>
        </is>
      </c>
      <c r="N4095" t="b">
        <v>0</v>
      </c>
      <c r="O4095" t="n">
        <v>3.95773181</v>
      </c>
      <c r="P4095" t="n">
        <v>0.001768214754995198</v>
      </c>
      <c r="Q4095" t="n">
        <v>24.69278733939957</v>
      </c>
      <c r="R4095" t="n">
        <v>97.72742993070695</v>
      </c>
      <c r="S4095" t="n">
        <v>0.006998119782755849</v>
      </c>
      <c r="T4095">
        <f>O4095*Q4095</f>
        <v/>
      </c>
      <c r="U4095">
        <f>O4095*P4095</f>
        <v/>
      </c>
    </row>
    <row r="4096">
      <c r="A4096" t="inlineStr">
        <is>
          <t>202512</t>
        </is>
      </c>
      <c r="B4096" t="inlineStr">
        <is>
          <t>Ex_Integra</t>
        </is>
      </c>
      <c r="C4096" t="inlineStr">
        <is>
          <t>F1</t>
        </is>
      </c>
      <c r="D4096" t="inlineStr">
        <is>
          <t>IN-FONDO1</t>
        </is>
      </c>
      <c r="E4096" t="inlineStr">
        <is>
          <t>225917115156</t>
        </is>
      </c>
      <c r="F4096" t="inlineStr">
        <is>
          <t>XS2693815156</t>
        </is>
      </c>
      <c r="G4096" t="inlineStr">
        <is>
          <t>BU</t>
        </is>
      </c>
      <c r="H4096" t="inlineStr">
        <is>
          <t>Sector</t>
        </is>
      </c>
      <c r="I4096" t="inlineStr">
        <is>
          <t>Proxies</t>
        </is>
      </c>
      <c r="J4096" t="inlineStr">
        <is>
          <t>Proxies</t>
        </is>
      </c>
      <c r="K4096" t="inlineStr"/>
      <c r="L4096" t="inlineStr">
        <is>
          <t>BENCHMARK MORTGAGE TRUST</t>
        </is>
      </c>
      <c r="M4096" t="inlineStr">
        <is>
          <t>BENCHMARK MORTGAGE TRUST</t>
        </is>
      </c>
      <c r="N4096" t="b">
        <v>0</v>
      </c>
      <c r="O4096" t="n">
        <v>3.95773181</v>
      </c>
      <c r="P4096" t="n">
        <v>0.01643279243613038</v>
      </c>
      <c r="Q4096" t="n">
        <v>60.81025186895187</v>
      </c>
      <c r="R4096" t="n">
        <v>240.6706681958627</v>
      </c>
      <c r="S4096" t="n">
        <v>0.06503658535160058</v>
      </c>
      <c r="T4096">
        <f>O4096*Q4096</f>
        <v/>
      </c>
      <c r="U4096">
        <f>O4096*P4096</f>
        <v/>
      </c>
    </row>
    <row r="4097">
      <c r="A4097" t="inlineStr">
        <is>
          <t>202512</t>
        </is>
      </c>
      <c r="B4097" t="inlineStr">
        <is>
          <t>Ex_Integra</t>
        </is>
      </c>
      <c r="C4097" t="inlineStr">
        <is>
          <t>F1</t>
        </is>
      </c>
      <c r="D4097" t="inlineStr">
        <is>
          <t>IN-FONDO1</t>
        </is>
      </c>
      <c r="E4097" t="inlineStr">
        <is>
          <t>274325396355</t>
        </is>
      </c>
      <c r="F4097" t="inlineStr">
        <is>
          <t>XS0511096355</t>
        </is>
      </c>
      <c r="G4097" t="inlineStr">
        <is>
          <t>BU</t>
        </is>
      </c>
      <c r="H4097" t="inlineStr">
        <is>
          <t>Sector</t>
        </is>
      </c>
      <c r="I4097" t="inlineStr">
        <is>
          <t>Proxies</t>
        </is>
      </c>
      <c r="J4097" t="inlineStr">
        <is>
          <t>Proxies</t>
        </is>
      </c>
      <c r="K4097" t="inlineStr"/>
      <c r="L4097" t="inlineStr">
        <is>
          <t>Huascacocha Finance Limited</t>
        </is>
      </c>
      <c r="M4097" t="inlineStr">
        <is>
          <t>Huascacocha Finance Limited</t>
        </is>
      </c>
      <c r="N4097" t="b">
        <v>0</v>
      </c>
      <c r="O4097" t="n">
        <v>250.58497259</v>
      </c>
      <c r="P4097" t="n">
        <v>1.237409350127494e-05</v>
      </c>
      <c r="Q4097" t="n">
        <v>0.04579086271472937</v>
      </c>
      <c r="R4097" t="n">
        <v>11.47450207824291</v>
      </c>
      <c r="S4097" t="n">
        <v>0.003100761880843077</v>
      </c>
      <c r="T4097">
        <f>O4097*Q4097</f>
        <v/>
      </c>
      <c r="U4097">
        <f>O4097*P4097</f>
        <v/>
      </c>
    </row>
    <row r="4098">
      <c r="A4098" t="inlineStr">
        <is>
          <t>202512</t>
        </is>
      </c>
      <c r="B4098" t="inlineStr">
        <is>
          <t>Ex_Integra</t>
        </is>
      </c>
      <c r="C4098" t="inlineStr">
        <is>
          <t>F3</t>
        </is>
      </c>
      <c r="D4098" t="inlineStr">
        <is>
          <t>IN-FONDO3</t>
        </is>
      </c>
      <c r="E4098" t="inlineStr">
        <is>
          <t>274325396355</t>
        </is>
      </c>
      <c r="F4098" t="inlineStr">
        <is>
          <t>XS0511096355</t>
        </is>
      </c>
      <c r="G4098" t="inlineStr">
        <is>
          <t>BU</t>
        </is>
      </c>
      <c r="H4098" t="inlineStr">
        <is>
          <t>Sector</t>
        </is>
      </c>
      <c r="I4098" t="inlineStr">
        <is>
          <t>Proxies</t>
        </is>
      </c>
      <c r="J4098" t="inlineStr">
        <is>
          <t>Proxies</t>
        </is>
      </c>
      <c r="K4098" t="inlineStr"/>
      <c r="L4098" t="inlineStr">
        <is>
          <t>Huascacocha Finance Limited</t>
        </is>
      </c>
      <c r="M4098" t="inlineStr">
        <is>
          <t>Huascacocha Finance Limited</t>
        </is>
      </c>
      <c r="N4098" t="b">
        <v>0</v>
      </c>
      <c r="O4098" t="n">
        <v>250.58497259</v>
      </c>
      <c r="P4098" t="n">
        <v>3.439671595683231e-06</v>
      </c>
      <c r="Q4098" t="n">
        <v>0.01222764954567581</v>
      </c>
      <c r="R4098" t="n">
        <v>3.064065226243299</v>
      </c>
      <c r="S4098" t="n">
        <v>0.000861930012522884</v>
      </c>
      <c r="T4098">
        <f>O4098*Q4098</f>
        <v/>
      </c>
      <c r="U4098">
        <f>O4098*P4098</f>
        <v/>
      </c>
    </row>
    <row r="4099">
      <c r="A4099" t="inlineStr">
        <is>
          <t>202512</t>
        </is>
      </c>
      <c r="B4099" t="inlineStr">
        <is>
          <t>Ex_Integra</t>
        </is>
      </c>
      <c r="C4099" t="inlineStr">
        <is>
          <t>F2</t>
        </is>
      </c>
      <c r="D4099" t="inlineStr">
        <is>
          <t>IN-FONDO2</t>
        </is>
      </c>
      <c r="E4099" t="inlineStr">
        <is>
          <t>274325396355</t>
        </is>
      </c>
      <c r="F4099" t="inlineStr">
        <is>
          <t>XS0511096355</t>
        </is>
      </c>
      <c r="G4099" t="inlineStr">
        <is>
          <t>BU</t>
        </is>
      </c>
      <c r="H4099" t="inlineStr">
        <is>
          <t>Sector</t>
        </is>
      </c>
      <c r="I4099" t="inlineStr">
        <is>
          <t>Proxies</t>
        </is>
      </c>
      <c r="J4099" t="inlineStr">
        <is>
          <t>Proxies</t>
        </is>
      </c>
      <c r="K4099" t="inlineStr"/>
      <c r="L4099" t="inlineStr">
        <is>
          <t>Huascacocha Finance Limited</t>
        </is>
      </c>
      <c r="M4099" t="inlineStr">
        <is>
          <t>Huascacocha Finance Limited</t>
        </is>
      </c>
      <c r="N4099" t="b">
        <v>0</v>
      </c>
      <c r="O4099" t="n">
        <v>250.58497259</v>
      </c>
      <c r="P4099" t="n">
        <v>1.199706348018602e-05</v>
      </c>
      <c r="Q4099" t="n">
        <v>0.1675367408719056</v>
      </c>
      <c r="R4099" t="n">
        <v>41.9821896192044</v>
      </c>
      <c r="S4099" t="n">
        <v>0.003006283823342905</v>
      </c>
      <c r="T4099">
        <f>O4099*Q4099</f>
        <v/>
      </c>
      <c r="U4099">
        <f>O4099*P4099</f>
        <v/>
      </c>
    </row>
    <row r="4100">
      <c r="A4100" t="inlineStr">
        <is>
          <t>202512</t>
        </is>
      </c>
      <c r="B4100" t="inlineStr">
        <is>
          <t>Ex_Integra</t>
        </is>
      </c>
      <c r="C4100" t="inlineStr">
        <is>
          <t>F2</t>
        </is>
      </c>
      <c r="D4100" t="inlineStr">
        <is>
          <t>IN-FONDO2</t>
        </is>
      </c>
      <c r="E4100" t="inlineStr">
        <is>
          <t>300011100001</t>
        </is>
      </c>
      <c r="F4100" t="inlineStr">
        <is>
          <t>PEP116001004</t>
        </is>
      </c>
      <c r="G4100" t="inlineStr">
        <is>
          <t>BU</t>
        </is>
      </c>
      <c r="H4100" t="inlineStr">
        <is>
          <t>Sector</t>
        </is>
      </c>
      <c r="I4100" t="inlineStr">
        <is>
          <t>Proxies</t>
        </is>
      </c>
      <c r="J4100" t="inlineStr">
        <is>
          <t>Proxies</t>
        </is>
      </c>
      <c r="K4100" t="inlineStr"/>
      <c r="L4100" t="inlineStr">
        <is>
          <t>BBVA</t>
        </is>
      </c>
      <c r="M4100" t="inlineStr">
        <is>
          <t>BBVA</t>
        </is>
      </c>
      <c r="N4100" t="b">
        <v>0</v>
      </c>
      <c r="O4100" t="n">
        <v>3.53598301</v>
      </c>
      <c r="P4100" t="n">
        <v>0.001139392604072879</v>
      </c>
      <c r="Q4100" t="n">
        <v>15.91140396774526</v>
      </c>
      <c r="R4100" t="n">
        <v>56.26245409519382</v>
      </c>
      <c r="S4100" t="n">
        <v>0.004028872889721357</v>
      </c>
      <c r="T4100">
        <f>O4100*Q4100</f>
        <v/>
      </c>
      <c r="U4100">
        <f>O4100*P4100</f>
        <v/>
      </c>
    </row>
    <row r="4101">
      <c r="A4101" t="inlineStr">
        <is>
          <t>202512</t>
        </is>
      </c>
      <c r="B4101" t="inlineStr">
        <is>
          <t>Ex_Integra</t>
        </is>
      </c>
      <c r="C4101" t="inlineStr">
        <is>
          <t>F3</t>
        </is>
      </c>
      <c r="D4101" t="inlineStr">
        <is>
          <t>IN-FONDO3</t>
        </is>
      </c>
      <c r="E4101" t="inlineStr">
        <is>
          <t>300011100001</t>
        </is>
      </c>
      <c r="F4101" t="inlineStr">
        <is>
          <t>PEP116001004</t>
        </is>
      </c>
      <c r="G4101" t="inlineStr">
        <is>
          <t>BU</t>
        </is>
      </c>
      <c r="H4101" t="inlineStr">
        <is>
          <t>Sector</t>
        </is>
      </c>
      <c r="I4101" t="inlineStr">
        <is>
          <t>Proxies</t>
        </is>
      </c>
      <c r="J4101" t="inlineStr">
        <is>
          <t>Proxies</t>
        </is>
      </c>
      <c r="K4101" t="inlineStr"/>
      <c r="L4101" t="inlineStr">
        <is>
          <t>BBVA</t>
        </is>
      </c>
      <c r="M4101" t="inlineStr">
        <is>
          <t>BBVA</t>
        </is>
      </c>
      <c r="N4101" t="b">
        <v>0</v>
      </c>
      <c r="O4101" t="n">
        <v>3.53598301</v>
      </c>
      <c r="P4101" t="n">
        <v>0.005495630130995795</v>
      </c>
      <c r="Q4101" t="n">
        <v>19.53635322593207</v>
      </c>
      <c r="R4101" t="n">
        <v>69.0802130842545</v>
      </c>
      <c r="S4101" t="n">
        <v>0.0194324547724452</v>
      </c>
      <c r="T4101">
        <f>O4101*Q4101</f>
        <v/>
      </c>
      <c r="U4101">
        <f>O4101*P4101</f>
        <v/>
      </c>
    </row>
    <row r="4102">
      <c r="A4102" t="inlineStr">
        <is>
          <t>202512</t>
        </is>
      </c>
      <c r="B4102" t="inlineStr">
        <is>
          <t>Ex_Integra</t>
        </is>
      </c>
      <c r="C4102" t="inlineStr">
        <is>
          <t>F1</t>
        </is>
      </c>
      <c r="D4102" t="inlineStr">
        <is>
          <t>IN-FONDO1</t>
        </is>
      </c>
      <c r="E4102" t="inlineStr">
        <is>
          <t>300011100001</t>
        </is>
      </c>
      <c r="F4102" t="inlineStr">
        <is>
          <t>PEP116001004</t>
        </is>
      </c>
      <c r="G4102" t="inlineStr">
        <is>
          <t>BU</t>
        </is>
      </c>
      <c r="H4102" t="inlineStr">
        <is>
          <t>Sector</t>
        </is>
      </c>
      <c r="I4102" t="inlineStr">
        <is>
          <t>Proxies</t>
        </is>
      </c>
      <c r="J4102" t="inlineStr">
        <is>
          <t>Proxies</t>
        </is>
      </c>
      <c r="K4102" t="inlineStr"/>
      <c r="L4102" t="inlineStr">
        <is>
          <t>BBVA</t>
        </is>
      </c>
      <c r="M4102" t="inlineStr">
        <is>
          <t>BBVA</t>
        </is>
      </c>
      <c r="N4102" t="b">
        <v>0</v>
      </c>
      <c r="O4102" t="n">
        <v>3.53598301</v>
      </c>
      <c r="P4102" t="n">
        <v>0.002137787962651355</v>
      </c>
      <c r="Q4102" t="n">
        <v>7.910975870748285</v>
      </c>
      <c r="R4102" t="n">
        <v>27.97307627148589</v>
      </c>
      <c r="S4102" t="n">
        <v>0.007559181914917705</v>
      </c>
      <c r="T4102">
        <f>O4102*Q4102</f>
        <v/>
      </c>
      <c r="U4102">
        <f>O4102*P4102</f>
        <v/>
      </c>
    </row>
    <row r="4103">
      <c r="A4103" t="inlineStr">
        <is>
          <t>202512</t>
        </is>
      </c>
      <c r="B4103" t="inlineStr">
        <is>
          <t>Ex_Integra</t>
        </is>
      </c>
      <c r="C4103" t="inlineStr">
        <is>
          <t>F3</t>
        </is>
      </c>
      <c r="D4103" t="inlineStr">
        <is>
          <t>IN-FONDO3</t>
        </is>
      </c>
      <c r="E4103" t="inlineStr">
        <is>
          <t>302002100001</t>
        </is>
      </c>
      <c r="F4103" t="inlineStr">
        <is>
          <t>PEP761001002</t>
        </is>
      </c>
      <c r="G4103" t="inlineStr">
        <is>
          <t>BU</t>
        </is>
      </c>
      <c r="H4103" t="inlineStr">
        <is>
          <t>Sector</t>
        </is>
      </c>
      <c r="I4103" t="inlineStr">
        <is>
          <t>Proxies</t>
        </is>
      </c>
      <c r="J4103" t="inlineStr">
        <is>
          <t>Proxies</t>
        </is>
      </c>
      <c r="K4103" t="inlineStr"/>
      <c r="L4103" t="inlineStr">
        <is>
          <t>Unacem*</t>
        </is>
      </c>
      <c r="M4103" t="inlineStr">
        <is>
          <t>Unacem</t>
        </is>
      </c>
      <c r="N4103" t="b">
        <v>0</v>
      </c>
      <c r="O4103" t="n">
        <v>207.50297708</v>
      </c>
      <c r="P4103" t="n">
        <v>0.002720041471396497</v>
      </c>
      <c r="Q4103" t="n">
        <v>9.669444578279361</v>
      </c>
      <c r="R4103" t="n">
        <v>2006.438536703032</v>
      </c>
      <c r="S4103" t="n">
        <v>0.5644167030958367</v>
      </c>
      <c r="T4103">
        <f>O4103*Q4103</f>
        <v/>
      </c>
      <c r="U4103">
        <f>O4103*P4103</f>
        <v/>
      </c>
    </row>
    <row r="4104">
      <c r="A4104" t="inlineStr">
        <is>
          <t>202512</t>
        </is>
      </c>
      <c r="B4104" t="inlineStr">
        <is>
          <t>Ex_Integra</t>
        </is>
      </c>
      <c r="C4104" t="inlineStr">
        <is>
          <t>F1</t>
        </is>
      </c>
      <c r="D4104" t="inlineStr">
        <is>
          <t>IN-FONDO1</t>
        </is>
      </c>
      <c r="E4104" t="inlineStr">
        <is>
          <t>302002100001</t>
        </is>
      </c>
      <c r="F4104" t="inlineStr">
        <is>
          <t>PEP761001002</t>
        </is>
      </c>
      <c r="G4104" t="inlineStr">
        <is>
          <t>BU</t>
        </is>
      </c>
      <c r="H4104" t="inlineStr">
        <is>
          <t>Sector</t>
        </is>
      </c>
      <c r="I4104" t="inlineStr">
        <is>
          <t>Proxies</t>
        </is>
      </c>
      <c r="J4104" t="inlineStr">
        <is>
          <t>Proxies</t>
        </is>
      </c>
      <c r="K4104" t="inlineStr"/>
      <c r="L4104" t="inlineStr">
        <is>
          <t>Unacem*</t>
        </is>
      </c>
      <c r="M4104" t="inlineStr">
        <is>
          <t>Unacem</t>
        </is>
      </c>
      <c r="N4104" t="b">
        <v>0</v>
      </c>
      <c r="O4104" t="n">
        <v>207.50297708</v>
      </c>
      <c r="P4104" t="n">
        <v>0.0001728363522981351</v>
      </c>
      <c r="Q4104" t="n">
        <v>0.6395883205006547</v>
      </c>
      <c r="R4104" t="n">
        <v>132.7164806094831</v>
      </c>
      <c r="S4104" t="n">
        <v>0.03586405764951072</v>
      </c>
      <c r="T4104">
        <f>O4104*Q4104</f>
        <v/>
      </c>
      <c r="U4104">
        <f>O4104*P4104</f>
        <v/>
      </c>
    </row>
    <row r="4105">
      <c r="A4105" t="inlineStr">
        <is>
          <t>202512</t>
        </is>
      </c>
      <c r="B4105" t="inlineStr">
        <is>
          <t>Ex_Integra</t>
        </is>
      </c>
      <c r="C4105" t="inlineStr">
        <is>
          <t>F2</t>
        </is>
      </c>
      <c r="D4105" t="inlineStr">
        <is>
          <t>IN-FONDO2</t>
        </is>
      </c>
      <c r="E4105" t="inlineStr">
        <is>
          <t>302002100001</t>
        </is>
      </c>
      <c r="F4105" t="inlineStr">
        <is>
          <t>PEP761001002</t>
        </is>
      </c>
      <c r="G4105" t="inlineStr">
        <is>
          <t>BU</t>
        </is>
      </c>
      <c r="H4105" t="inlineStr">
        <is>
          <t>Sector</t>
        </is>
      </c>
      <c r="I4105" t="inlineStr">
        <is>
          <t>Proxies</t>
        </is>
      </c>
      <c r="J4105" t="inlineStr">
        <is>
          <t>Proxies</t>
        </is>
      </c>
      <c r="K4105" t="inlineStr"/>
      <c r="L4105" t="inlineStr">
        <is>
          <t>Unacem*</t>
        </is>
      </c>
      <c r="M4105" t="inlineStr">
        <is>
          <t>Unacem</t>
        </is>
      </c>
      <c r="N4105" t="b">
        <v>0</v>
      </c>
      <c r="O4105" t="n">
        <v>207.50297708</v>
      </c>
      <c r="P4105" t="n">
        <v>0.002020681516274714</v>
      </c>
      <c r="Q4105" t="n">
        <v>28.21843829832904</v>
      </c>
      <c r="R4105" t="n">
        <v>5855.409955451565</v>
      </c>
      <c r="S4105" t="n">
        <v>0.4192974303575316</v>
      </c>
      <c r="T4105">
        <f>O4105*Q4105</f>
        <v/>
      </c>
      <c r="U4105">
        <f>O4105*P4105</f>
        <v/>
      </c>
    </row>
    <row r="4106">
      <c r="A4106" t="inlineStr">
        <is>
          <t>202512</t>
        </is>
      </c>
      <c r="B4106" t="inlineStr">
        <is>
          <t>Ex_Integra</t>
        </is>
      </c>
      <c r="C4106" t="inlineStr">
        <is>
          <t>F3</t>
        </is>
      </c>
      <c r="D4106" t="inlineStr">
        <is>
          <t>IN-FONDO3</t>
        </is>
      </c>
      <c r="E4106" t="inlineStr">
        <is>
          <t>312034100001</t>
        </is>
      </c>
      <c r="F4106" t="inlineStr">
        <is>
          <t>PEP206015005</t>
        </is>
      </c>
      <c r="G4106" t="inlineStr">
        <is>
          <t>BU</t>
        </is>
      </c>
      <c r="H4106" t="inlineStr">
        <is>
          <t>Sector</t>
        </is>
      </c>
      <c r="I4106" t="inlineStr">
        <is>
          <t>Proxies</t>
        </is>
      </c>
      <c r="J4106" t="inlineStr">
        <is>
          <t>Proxies</t>
        </is>
      </c>
      <c r="K4106" t="inlineStr"/>
      <c r="L4106" t="inlineStr">
        <is>
          <t>Hunt Oil</t>
        </is>
      </c>
      <c r="M4106" t="inlineStr">
        <is>
          <t>Hunt Oil</t>
        </is>
      </c>
      <c r="N4106" t="b">
        <v>0</v>
      </c>
      <c r="O4106" t="n">
        <v>207.50297708</v>
      </c>
      <c r="P4106" t="n">
        <v>2.262914928225578e-13</v>
      </c>
      <c r="Q4106" t="n">
        <v>8.044410614300028e-10</v>
      </c>
      <c r="R4106" t="n">
        <v>1.669239151321207e-07</v>
      </c>
      <c r="S4106" t="n">
        <v>4.695615844855819e-11</v>
      </c>
      <c r="T4106">
        <f>O4106*Q4106</f>
        <v/>
      </c>
      <c r="U4106">
        <f>O4106*P4106</f>
        <v/>
      </c>
    </row>
    <row r="4107">
      <c r="A4107" t="inlineStr">
        <is>
          <t>202512</t>
        </is>
      </c>
      <c r="B4107" t="inlineStr">
        <is>
          <t>Ex_Integra</t>
        </is>
      </c>
      <c r="C4107" t="inlineStr">
        <is>
          <t>F3</t>
        </is>
      </c>
      <c r="D4107" t="inlineStr">
        <is>
          <t>IN-FONDO3</t>
        </is>
      </c>
      <c r="E4107" t="inlineStr">
        <is>
          <t>302051100001</t>
        </is>
      </c>
      <c r="F4107" t="inlineStr">
        <is>
          <t>PEP239501005</t>
        </is>
      </c>
      <c r="G4107" t="inlineStr">
        <is>
          <t>BU</t>
        </is>
      </c>
      <c r="H4107" t="inlineStr">
        <is>
          <t>Sector</t>
        </is>
      </c>
      <c r="I4107" t="inlineStr">
        <is>
          <t>Proxies</t>
        </is>
      </c>
      <c r="J4107" t="inlineStr">
        <is>
          <t>Proxies</t>
        </is>
      </c>
      <c r="K4107" t="inlineStr"/>
      <c r="L4107" t="inlineStr">
        <is>
          <t>Pacasmayo</t>
        </is>
      </c>
      <c r="M4107" t="inlineStr">
        <is>
          <t>Pacasmayo</t>
        </is>
      </c>
      <c r="N4107" t="b">
        <v>0</v>
      </c>
      <c r="O4107" t="n">
        <v>207.50297708</v>
      </c>
      <c r="P4107" t="n">
        <v>0.01303000447670167</v>
      </c>
      <c r="Q4107" t="n">
        <v>46.32021513904077</v>
      </c>
      <c r="R4107" t="n">
        <v>9611.582540337045</v>
      </c>
      <c r="S4107" t="n">
        <v>2.703764720281324</v>
      </c>
      <c r="T4107">
        <f>O4107*Q4107</f>
        <v/>
      </c>
      <c r="U4107">
        <f>O4107*P4107</f>
        <v/>
      </c>
    </row>
    <row r="4108">
      <c r="A4108" t="inlineStr">
        <is>
          <t>202512</t>
        </is>
      </c>
      <c r="B4108" t="inlineStr">
        <is>
          <t>Ex_Integra</t>
        </is>
      </c>
      <c r="C4108" t="inlineStr">
        <is>
          <t>F1</t>
        </is>
      </c>
      <c r="D4108" t="inlineStr">
        <is>
          <t>IN-FONDO1</t>
        </is>
      </c>
      <c r="E4108" t="inlineStr">
        <is>
          <t>302051100001</t>
        </is>
      </c>
      <c r="F4108" t="inlineStr">
        <is>
          <t>PEP239501005</t>
        </is>
      </c>
      <c r="G4108" t="inlineStr">
        <is>
          <t>BU</t>
        </is>
      </c>
      <c r="H4108" t="inlineStr">
        <is>
          <t>Sector</t>
        </is>
      </c>
      <c r="I4108" t="inlineStr">
        <is>
          <t>Proxies</t>
        </is>
      </c>
      <c r="J4108" t="inlineStr">
        <is>
          <t>Proxies</t>
        </is>
      </c>
      <c r="K4108" t="inlineStr"/>
      <c r="L4108" t="inlineStr">
        <is>
          <t>Pacasmayo</t>
        </is>
      </c>
      <c r="M4108" t="inlineStr">
        <is>
          <t>Pacasmayo</t>
        </is>
      </c>
      <c r="N4108" t="b">
        <v>0</v>
      </c>
      <c r="O4108" t="n">
        <v>207.50297708</v>
      </c>
      <c r="P4108" t="n">
        <v>0.003067170519763052</v>
      </c>
      <c r="Q4108" t="n">
        <v>11.35019580857897</v>
      </c>
      <c r="R4108" t="n">
        <v>2355.199420721074</v>
      </c>
      <c r="S4108" t="n">
        <v>0.6364470140628442</v>
      </c>
      <c r="T4108">
        <f>O4108*Q4108</f>
        <v/>
      </c>
      <c r="U4108">
        <f>O4108*P4108</f>
        <v/>
      </c>
    </row>
    <row r="4109">
      <c r="A4109" t="inlineStr">
        <is>
          <t>202512</t>
        </is>
      </c>
      <c r="B4109" t="inlineStr">
        <is>
          <t>Ex_Integra</t>
        </is>
      </c>
      <c r="C4109" t="inlineStr">
        <is>
          <t>F2</t>
        </is>
      </c>
      <c r="D4109" t="inlineStr">
        <is>
          <t>IN-FONDO2</t>
        </is>
      </c>
      <c r="E4109" t="inlineStr">
        <is>
          <t>302051100001</t>
        </is>
      </c>
      <c r="F4109" t="inlineStr">
        <is>
          <t>PEP239501005</t>
        </is>
      </c>
      <c r="G4109" t="inlineStr">
        <is>
          <t>BU</t>
        </is>
      </c>
      <c r="H4109" t="inlineStr">
        <is>
          <t>Sector</t>
        </is>
      </c>
      <c r="I4109" t="inlineStr">
        <is>
          <t>Proxies</t>
        </is>
      </c>
      <c r="J4109" t="inlineStr">
        <is>
          <t>Proxies</t>
        </is>
      </c>
      <c r="K4109" t="inlineStr"/>
      <c r="L4109" t="inlineStr">
        <is>
          <t>Pacasmayo</t>
        </is>
      </c>
      <c r="M4109" t="inlineStr">
        <is>
          <t>Pacasmayo</t>
        </is>
      </c>
      <c r="N4109" t="b">
        <v>0</v>
      </c>
      <c r="O4109" t="n">
        <v>207.50297708</v>
      </c>
      <c r="P4109" t="n">
        <v>0.004001358852282587</v>
      </c>
      <c r="Q4109" t="n">
        <v>55.87822572394846</v>
      </c>
      <c r="R4109" t="n">
        <v>11594.89819166754</v>
      </c>
      <c r="S4109" t="n">
        <v>0.8302938742140488</v>
      </c>
      <c r="T4109">
        <f>O4109*Q4109</f>
        <v/>
      </c>
      <c r="U4109">
        <f>O4109*P4109</f>
        <v/>
      </c>
    </row>
    <row r="4110">
      <c r="A4110" t="inlineStr">
        <is>
          <t>202512</t>
        </is>
      </c>
      <c r="B4110" t="inlineStr">
        <is>
          <t>Ex_Integra</t>
        </is>
      </c>
      <c r="C4110" t="inlineStr">
        <is>
          <t>F1</t>
        </is>
      </c>
      <c r="D4110" t="inlineStr">
        <is>
          <t>IN-FONDO1</t>
        </is>
      </c>
      <c r="E4110" t="inlineStr">
        <is>
          <t>3220512Q1094</t>
        </is>
      </c>
      <c r="F4110" t="inlineStr">
        <is>
          <t>US15126Q1094</t>
        </is>
      </c>
      <c r="G4110" t="inlineStr">
        <is>
          <t>BU</t>
        </is>
      </c>
      <c r="H4110" t="inlineStr">
        <is>
          <t>Sector</t>
        </is>
      </c>
      <c r="I4110" t="inlineStr">
        <is>
          <t>Proxies</t>
        </is>
      </c>
      <c r="J4110" t="inlineStr">
        <is>
          <t>Proxies</t>
        </is>
      </c>
      <c r="K4110" t="inlineStr"/>
      <c r="L4110" t="inlineStr">
        <is>
          <t>Pacasmayo</t>
        </is>
      </c>
      <c r="M4110" t="inlineStr">
        <is>
          <t>Pacasmayo</t>
        </is>
      </c>
      <c r="N4110" t="b">
        <v>0</v>
      </c>
      <c r="O4110" t="n">
        <v>207.50297708</v>
      </c>
      <c r="P4110" t="n">
        <v>0.0006971206933779695</v>
      </c>
      <c r="Q4110" t="n">
        <v>2.579724968360597</v>
      </c>
      <c r="R4110" t="n">
        <v>535.3006109824327</v>
      </c>
      <c r="S4110" t="n">
        <v>0.1446546192600025</v>
      </c>
      <c r="T4110">
        <f>O4110*Q4110</f>
        <v/>
      </c>
      <c r="U4110">
        <f>O4110*P4110</f>
        <v/>
      </c>
    </row>
    <row r="4111">
      <c r="A4111" t="inlineStr">
        <is>
          <t>202512</t>
        </is>
      </c>
      <c r="B4111" t="inlineStr">
        <is>
          <t>Ex_Integra</t>
        </is>
      </c>
      <c r="C4111" t="inlineStr">
        <is>
          <t>F3</t>
        </is>
      </c>
      <c r="D4111" t="inlineStr">
        <is>
          <t>IN-FONDO3</t>
        </is>
      </c>
      <c r="E4111" t="inlineStr">
        <is>
          <t>3220512Q1094</t>
        </is>
      </c>
      <c r="F4111" t="inlineStr">
        <is>
          <t>US15126Q1094</t>
        </is>
      </c>
      <c r="G4111" t="inlineStr">
        <is>
          <t>BU</t>
        </is>
      </c>
      <c r="H4111" t="inlineStr">
        <is>
          <t>Sector</t>
        </is>
      </c>
      <c r="I4111" t="inlineStr">
        <is>
          <t>Proxies</t>
        </is>
      </c>
      <c r="J4111" t="inlineStr">
        <is>
          <t>Proxies</t>
        </is>
      </c>
      <c r="K4111" t="inlineStr"/>
      <c r="L4111" t="inlineStr">
        <is>
          <t>Pacasmayo</t>
        </is>
      </c>
      <c r="M4111" t="inlineStr">
        <is>
          <t>Pacasmayo</t>
        </is>
      </c>
      <c r="N4111" t="b">
        <v>0</v>
      </c>
      <c r="O4111" t="n">
        <v>207.50297708</v>
      </c>
      <c r="P4111" t="n">
        <v>0.002300382292211498</v>
      </c>
      <c r="Q4111" t="n">
        <v>8.17760292161072</v>
      </c>
      <c r="R4111" t="n">
        <v>1696.87695161233</v>
      </c>
      <c r="S4111" t="n">
        <v>0.4773361740560003</v>
      </c>
      <c r="T4111">
        <f>O4111*Q4111</f>
        <v/>
      </c>
      <c r="U4111">
        <f>O4111*P4111</f>
        <v/>
      </c>
    </row>
    <row r="4112">
      <c r="A4112" t="inlineStr">
        <is>
          <t>202512</t>
        </is>
      </c>
      <c r="B4112" t="inlineStr">
        <is>
          <t>Ex_Integra</t>
        </is>
      </c>
      <c r="C4112" t="inlineStr">
        <is>
          <t>F2</t>
        </is>
      </c>
      <c r="D4112" t="inlineStr">
        <is>
          <t>IN-FONDO2</t>
        </is>
      </c>
      <c r="E4112" t="inlineStr">
        <is>
          <t>3220512Q1094</t>
        </is>
      </c>
      <c r="F4112" t="inlineStr">
        <is>
          <t>US15126Q1094</t>
        </is>
      </c>
      <c r="G4112" t="inlineStr">
        <is>
          <t>BU</t>
        </is>
      </c>
      <c r="H4112" t="inlineStr">
        <is>
          <t>Sector</t>
        </is>
      </c>
      <c r="I4112" t="inlineStr">
        <is>
          <t>Proxies</t>
        </is>
      </c>
      <c r="J4112" t="inlineStr">
        <is>
          <t>Proxies</t>
        </is>
      </c>
      <c r="K4112" t="inlineStr"/>
      <c r="L4112" t="inlineStr">
        <is>
          <t>Pacasmayo</t>
        </is>
      </c>
      <c r="M4112" t="inlineStr">
        <is>
          <t>Pacasmayo</t>
        </is>
      </c>
      <c r="N4112" t="b">
        <v>0</v>
      </c>
      <c r="O4112" t="n">
        <v>207.50297708</v>
      </c>
      <c r="P4112" t="n">
        <v>0.0006570971815991346</v>
      </c>
      <c r="Q4112" t="n">
        <v>9.176238870707943</v>
      </c>
      <c r="R4112" t="n">
        <v>1904.096884069115</v>
      </c>
      <c r="S4112" t="n">
        <v>0.1363496214126978</v>
      </c>
      <c r="T4112">
        <f>O4112*Q4112</f>
        <v/>
      </c>
      <c r="U4112">
        <f>O4112*P4112</f>
        <v/>
      </c>
    </row>
    <row r="4113">
      <c r="A4113" t="inlineStr">
        <is>
          <t>202512</t>
        </is>
      </c>
      <c r="B4113" t="inlineStr">
        <is>
          <t>Ex_Integra</t>
        </is>
      </c>
      <c r="C4113" t="inlineStr">
        <is>
          <t>F2</t>
        </is>
      </c>
      <c r="D4113" t="inlineStr">
        <is>
          <t>IN-FONDO2</t>
        </is>
      </c>
      <c r="E4113" t="inlineStr">
        <is>
          <t>305923100001</t>
        </is>
      </c>
      <c r="F4113" t="inlineStr">
        <is>
          <t>PEP746351100</t>
        </is>
      </c>
      <c r="G4113" t="inlineStr">
        <is>
          <t>BU</t>
        </is>
      </c>
      <c r="H4113" t="inlineStr">
        <is>
          <t>Sector</t>
        </is>
      </c>
      <c r="I4113" t="inlineStr">
        <is>
          <t>Proxies</t>
        </is>
      </c>
      <c r="J4113" t="inlineStr">
        <is>
          <t>Proxies</t>
        </is>
      </c>
      <c r="K4113" t="inlineStr"/>
      <c r="L4113" t="inlineStr"/>
      <c r="M4113" t="inlineStr">
        <is>
          <t>nan</t>
        </is>
      </c>
      <c r="N4113" t="b">
        <v>0</v>
      </c>
      <c r="O4113" t="n">
        <v>29.00131826</v>
      </c>
      <c r="P4113" t="n">
        <v>1.337846668260081e-08</v>
      </c>
      <c r="Q4113" t="n">
        <v>0.0001868277774447152</v>
      </c>
      <c r="R4113" t="n">
        <v>0.005418251833482634</v>
      </c>
      <c r="S4113" t="n">
        <v>3.879931700929126e-07</v>
      </c>
      <c r="T4113">
        <f>O4113*Q4113</f>
        <v/>
      </c>
      <c r="U4113">
        <f>O4113*P4113</f>
        <v/>
      </c>
    </row>
    <row r="4114">
      <c r="A4114" t="inlineStr">
        <is>
          <t>202512</t>
        </is>
      </c>
      <c r="B4114" t="inlineStr">
        <is>
          <t>Ex_Integra</t>
        </is>
      </c>
      <c r="C4114" t="inlineStr">
        <is>
          <t>F1</t>
        </is>
      </c>
      <c r="D4114" t="inlineStr">
        <is>
          <t>IN-FONDO1</t>
        </is>
      </c>
      <c r="E4114" t="inlineStr">
        <is>
          <t>305923100002</t>
        </is>
      </c>
      <c r="F4114" t="inlineStr">
        <is>
          <t>PEP746354203</t>
        </is>
      </c>
      <c r="G4114" t="inlineStr">
        <is>
          <t>BU</t>
        </is>
      </c>
      <c r="H4114" t="inlineStr">
        <is>
          <t>Sector</t>
        </is>
      </c>
      <c r="I4114" t="inlineStr">
        <is>
          <t>Proxies</t>
        </is>
      </c>
      <c r="J4114" t="inlineStr">
        <is>
          <t>Proxies</t>
        </is>
      </c>
      <c r="K4114" t="inlineStr"/>
      <c r="L4114" t="inlineStr"/>
      <c r="M4114" t="inlineStr">
        <is>
          <t>nan</t>
        </is>
      </c>
      <c r="N4114" t="b">
        <v>0</v>
      </c>
      <c r="O4114" t="n">
        <v>29.00131826</v>
      </c>
      <c r="P4114" t="n">
        <v>0.0007667621967947491</v>
      </c>
      <c r="Q4114" t="n">
        <v>2.837436332985128</v>
      </c>
      <c r="R4114" t="n">
        <v>82.28939413538903</v>
      </c>
      <c r="S4114" t="n">
        <v>0.02223711449898127</v>
      </c>
      <c r="T4114">
        <f>O4114*Q4114</f>
        <v/>
      </c>
      <c r="U4114">
        <f>O4114*P4114</f>
        <v/>
      </c>
    </row>
    <row r="4115">
      <c r="A4115" t="inlineStr">
        <is>
          <t>202512</t>
        </is>
      </c>
      <c r="B4115" t="inlineStr">
        <is>
          <t>Ex_Integra</t>
        </is>
      </c>
      <c r="C4115" t="inlineStr">
        <is>
          <t>F2</t>
        </is>
      </c>
      <c r="D4115" t="inlineStr">
        <is>
          <t>IN-FONDO2</t>
        </is>
      </c>
      <c r="E4115" t="inlineStr">
        <is>
          <t>305923100002</t>
        </is>
      </c>
      <c r="F4115" t="inlineStr">
        <is>
          <t>PEP746354203</t>
        </is>
      </c>
      <c r="G4115" t="inlineStr">
        <is>
          <t>BU</t>
        </is>
      </c>
      <c r="H4115" t="inlineStr">
        <is>
          <t>Sector</t>
        </is>
      </c>
      <c r="I4115" t="inlineStr">
        <is>
          <t>Proxies</t>
        </is>
      </c>
      <c r="J4115" t="inlineStr">
        <is>
          <t>Proxies</t>
        </is>
      </c>
      <c r="K4115" t="inlineStr"/>
      <c r="L4115" t="inlineStr"/>
      <c r="M4115" t="inlineStr">
        <is>
          <t>nan</t>
        </is>
      </c>
      <c r="N4115" t="b">
        <v>0</v>
      </c>
      <c r="O4115" t="n">
        <v>29.00131826</v>
      </c>
      <c r="P4115" t="n">
        <v>0.001274463667748171</v>
      </c>
      <c r="Q4115" t="n">
        <v>17.79764603286678</v>
      </c>
      <c r="R4115" t="n">
        <v>516.155196877996</v>
      </c>
      <c r="S4115" t="n">
        <v>0.03696112643917162</v>
      </c>
      <c r="T4115">
        <f>O4115*Q4115</f>
        <v/>
      </c>
      <c r="U4115">
        <f>O4115*P4115</f>
        <v/>
      </c>
    </row>
    <row r="4116">
      <c r="A4116" t="inlineStr">
        <is>
          <t>202512</t>
        </is>
      </c>
      <c r="B4116" t="inlineStr">
        <is>
          <t>Ex_Integra</t>
        </is>
      </c>
      <c r="C4116" t="inlineStr">
        <is>
          <t>F3</t>
        </is>
      </c>
      <c r="D4116" t="inlineStr">
        <is>
          <t>IN-FONDO3</t>
        </is>
      </c>
      <c r="E4116" t="inlineStr">
        <is>
          <t>305923100002</t>
        </is>
      </c>
      <c r="F4116" t="inlineStr">
        <is>
          <t>PEP746354203</t>
        </is>
      </c>
      <c r="G4116" t="inlineStr">
        <is>
          <t>BU</t>
        </is>
      </c>
      <c r="H4116" t="inlineStr">
        <is>
          <t>Sector</t>
        </is>
      </c>
      <c r="I4116" t="inlineStr">
        <is>
          <t>Proxies</t>
        </is>
      </c>
      <c r="J4116" t="inlineStr">
        <is>
          <t>Proxies</t>
        </is>
      </c>
      <c r="K4116" t="inlineStr"/>
      <c r="L4116" t="inlineStr"/>
      <c r="M4116" t="inlineStr">
        <is>
          <t>nan</t>
        </is>
      </c>
      <c r="N4116" t="b">
        <v>0</v>
      </c>
      <c r="O4116" t="n">
        <v>29.00131826</v>
      </c>
      <c r="P4116" t="n">
        <v>0.005144984905444554</v>
      </c>
      <c r="Q4116" t="n">
        <v>18.28984849033874</v>
      </c>
      <c r="R4116" t="n">
        <v>530.4297169954945</v>
      </c>
      <c r="S4116" t="n">
        <v>0.1492113446856935</v>
      </c>
      <c r="T4116">
        <f>O4116*Q4116</f>
        <v/>
      </c>
      <c r="U4116">
        <f>O4116*P4116</f>
        <v/>
      </c>
    </row>
    <row r="4117">
      <c r="A4117" t="inlineStr">
        <is>
          <t>202512</t>
        </is>
      </c>
      <c r="B4117" t="inlineStr">
        <is>
          <t>Ex_Integra</t>
        </is>
      </c>
      <c r="C4117" t="inlineStr">
        <is>
          <t>F2</t>
        </is>
      </c>
      <c r="D4117" t="inlineStr">
        <is>
          <t>IN-FONDO2</t>
        </is>
      </c>
      <c r="E4117" t="inlineStr">
        <is>
          <t>302043100001</t>
        </is>
      </c>
      <c r="F4117" t="inlineStr">
        <is>
          <t>PEP648011109</t>
        </is>
      </c>
      <c r="G4117" t="inlineStr">
        <is>
          <t>BU</t>
        </is>
      </c>
      <c r="H4117" t="inlineStr">
        <is>
          <t>Sector</t>
        </is>
      </c>
      <c r="I4117" t="inlineStr">
        <is>
          <t>Proxies</t>
        </is>
      </c>
      <c r="J4117" t="inlineStr">
        <is>
          <t>Proxies</t>
        </is>
      </c>
      <c r="K4117" t="inlineStr"/>
      <c r="L4117" t="inlineStr">
        <is>
          <t>Volcan*</t>
        </is>
      </c>
      <c r="M4117" t="inlineStr">
        <is>
          <t>Volcan</t>
        </is>
      </c>
      <c r="N4117" t="b">
        <v>0</v>
      </c>
      <c r="O4117" t="n">
        <v>207.50297708</v>
      </c>
      <c r="P4117" t="n">
        <v>9.077773528890394e-09</v>
      </c>
      <c r="Q4117" t="n">
        <v>0.0001267694043559376</v>
      </c>
      <c r="R4117" t="n">
        <v>0.02630502880651537</v>
      </c>
      <c r="S4117" t="n">
        <v>1.883665032502774e-06</v>
      </c>
      <c r="T4117">
        <f>O4117*Q4117</f>
        <v/>
      </c>
      <c r="U4117">
        <f>O4117*P4117</f>
        <v/>
      </c>
    </row>
    <row r="4118">
      <c r="A4118" t="inlineStr">
        <is>
          <t>202512</t>
        </is>
      </c>
      <c r="B4118" t="inlineStr">
        <is>
          <t>Ex_Integra</t>
        </is>
      </c>
      <c r="C4118" t="inlineStr">
        <is>
          <t>F1</t>
        </is>
      </c>
      <c r="D4118" t="inlineStr">
        <is>
          <t>IN-FONDO1</t>
        </is>
      </c>
      <c r="E4118" t="inlineStr">
        <is>
          <t>302043100002</t>
        </is>
      </c>
      <c r="F4118" t="inlineStr">
        <is>
          <t>PEP648014202</t>
        </is>
      </c>
      <c r="G4118" t="inlineStr">
        <is>
          <t>BU</t>
        </is>
      </c>
      <c r="H4118" t="inlineStr">
        <is>
          <t>Sector</t>
        </is>
      </c>
      <c r="I4118" t="inlineStr">
        <is>
          <t>Proxies</t>
        </is>
      </c>
      <c r="J4118" t="inlineStr">
        <is>
          <t>Proxies</t>
        </is>
      </c>
      <c r="K4118" t="inlineStr"/>
      <c r="L4118" t="inlineStr">
        <is>
          <t>Volcan*</t>
        </is>
      </c>
      <c r="M4118" t="inlineStr">
        <is>
          <t>Volcan</t>
        </is>
      </c>
      <c r="N4118" t="b">
        <v>0</v>
      </c>
      <c r="O4118" t="n">
        <v>207.50297708</v>
      </c>
      <c r="P4118" t="n">
        <v>0.00131353234264922</v>
      </c>
      <c r="Q4118" t="n">
        <v>4.860782663991516</v>
      </c>
      <c r="R4118" t="n">
        <v>1008.626873717093</v>
      </c>
      <c r="S4118" t="n">
        <v>0.2725618715905799</v>
      </c>
      <c r="T4118">
        <f>O4118*Q4118</f>
        <v/>
      </c>
      <c r="U4118">
        <f>O4118*P4118</f>
        <v/>
      </c>
    </row>
    <row r="4119">
      <c r="A4119" t="inlineStr">
        <is>
          <t>202512</t>
        </is>
      </c>
      <c r="B4119" t="inlineStr">
        <is>
          <t>Ex_Integra</t>
        </is>
      </c>
      <c r="C4119" t="inlineStr">
        <is>
          <t>F2</t>
        </is>
      </c>
      <c r="D4119" t="inlineStr">
        <is>
          <t>IN-FONDO2</t>
        </is>
      </c>
      <c r="E4119" t="inlineStr">
        <is>
          <t>302043100002</t>
        </is>
      </c>
      <c r="F4119" t="inlineStr">
        <is>
          <t>PEP648014202</t>
        </is>
      </c>
      <c r="G4119" t="inlineStr">
        <is>
          <t>BU</t>
        </is>
      </c>
      <c r="H4119" t="inlineStr">
        <is>
          <t>Sector</t>
        </is>
      </c>
      <c r="I4119" t="inlineStr">
        <is>
          <t>Proxies</t>
        </is>
      </c>
      <c r="J4119" t="inlineStr">
        <is>
          <t>Proxies</t>
        </is>
      </c>
      <c r="K4119" t="inlineStr"/>
      <c r="L4119" t="inlineStr">
        <is>
          <t>Volcan*</t>
        </is>
      </c>
      <c r="M4119" t="inlineStr">
        <is>
          <t>Volcan</t>
        </is>
      </c>
      <c r="N4119" t="b">
        <v>0</v>
      </c>
      <c r="O4119" t="n">
        <v>207.50297708</v>
      </c>
      <c r="P4119" t="n">
        <v>0.001098594523289152</v>
      </c>
      <c r="Q4119" t="n">
        <v>15.34166642325172</v>
      </c>
      <c r="R4119" t="n">
        <v>3183.441456193006</v>
      </c>
      <c r="S4119" t="n">
        <v>0.2279616341862824</v>
      </c>
      <c r="T4119">
        <f>O4119*Q4119</f>
        <v/>
      </c>
      <c r="U4119">
        <f>O4119*P4119</f>
        <v/>
      </c>
    </row>
    <row r="4120">
      <c r="A4120" t="inlineStr">
        <is>
          <t>202512</t>
        </is>
      </c>
      <c r="B4120" t="inlineStr">
        <is>
          <t>Ex_Integra</t>
        </is>
      </c>
      <c r="C4120" t="inlineStr">
        <is>
          <t>F3</t>
        </is>
      </c>
      <c r="D4120" t="inlineStr">
        <is>
          <t>IN-FONDO3</t>
        </is>
      </c>
      <c r="E4120" t="inlineStr">
        <is>
          <t>302043100002</t>
        </is>
      </c>
      <c r="F4120" t="inlineStr">
        <is>
          <t>PEP648014202</t>
        </is>
      </c>
      <c r="G4120" t="inlineStr">
        <is>
          <t>BU</t>
        </is>
      </c>
      <c r="H4120" t="inlineStr">
        <is>
          <t>Sector</t>
        </is>
      </c>
      <c r="I4120" t="inlineStr">
        <is>
          <t>Proxies</t>
        </is>
      </c>
      <c r="J4120" t="inlineStr">
        <is>
          <t>Proxies</t>
        </is>
      </c>
      <c r="K4120" t="inlineStr"/>
      <c r="L4120" t="inlineStr">
        <is>
          <t>Volcan*</t>
        </is>
      </c>
      <c r="M4120" t="inlineStr">
        <is>
          <t>Volcan</t>
        </is>
      </c>
      <c r="N4120" t="b">
        <v>0</v>
      </c>
      <c r="O4120" t="n">
        <v>207.50297708</v>
      </c>
      <c r="P4120" t="n">
        <v>0.008005529908362778</v>
      </c>
      <c r="Q4120" t="n">
        <v>28.4587674793536</v>
      </c>
      <c r="R4120" t="n">
        <v>5905.278975993359</v>
      </c>
      <c r="S4120" t="n">
        <v>1.661171289088256</v>
      </c>
      <c r="T4120">
        <f>O4120*Q4120</f>
        <v/>
      </c>
      <c r="U4120">
        <f>O4120*P4120</f>
        <v/>
      </c>
    </row>
    <row r="4121">
      <c r="A4121" t="inlineStr">
        <is>
          <t>202512</t>
        </is>
      </c>
      <c r="B4121" t="inlineStr">
        <is>
          <t>Ex_Integra</t>
        </is>
      </c>
      <c r="C4121" t="inlineStr">
        <is>
          <t>F3</t>
        </is>
      </c>
      <c r="D4121" t="inlineStr">
        <is>
          <t>IN-FONDO3</t>
        </is>
      </c>
      <c r="E4121" t="inlineStr">
        <is>
          <t>302072200001</t>
        </is>
      </c>
      <c r="F4121" t="inlineStr">
        <is>
          <t>PEP646501002</t>
        </is>
      </c>
      <c r="G4121" t="inlineStr">
        <is>
          <t>BU</t>
        </is>
      </c>
      <c r="H4121" t="inlineStr">
        <is>
          <t>Sector</t>
        </is>
      </c>
      <c r="I4121" t="inlineStr">
        <is>
          <t>Proxies</t>
        </is>
      </c>
      <c r="J4121" t="inlineStr">
        <is>
          <t>Proxies</t>
        </is>
      </c>
      <c r="K4121" t="inlineStr"/>
      <c r="L4121" t="inlineStr">
        <is>
          <t>Cerro Verde</t>
        </is>
      </c>
      <c r="M4121" t="inlineStr">
        <is>
          <t>Cerro Verde</t>
        </is>
      </c>
      <c r="N4121" t="b">
        <v>0</v>
      </c>
      <c r="O4121" t="n">
        <v>207.50297708</v>
      </c>
      <c r="P4121" t="n">
        <v>0.00638560990000323</v>
      </c>
      <c r="Q4121" t="n">
        <v>22.70013221338592</v>
      </c>
      <c r="R4121" t="n">
        <v>4710.345014387188</v>
      </c>
      <c r="S4121" t="n">
        <v>1.325033064722191</v>
      </c>
      <c r="T4121">
        <f>O4121*Q4121</f>
        <v/>
      </c>
      <c r="U4121">
        <f>O4121*P4121</f>
        <v/>
      </c>
    </row>
    <row r="4122">
      <c r="A4122" t="inlineStr">
        <is>
          <t>202512</t>
        </is>
      </c>
      <c r="B4122" t="inlineStr">
        <is>
          <t>Ex_Integra</t>
        </is>
      </c>
      <c r="C4122" t="inlineStr">
        <is>
          <t>F2</t>
        </is>
      </c>
      <c r="D4122" t="inlineStr">
        <is>
          <t>IN-FONDO2</t>
        </is>
      </c>
      <c r="E4122" t="inlineStr">
        <is>
          <t>302072200001</t>
        </is>
      </c>
      <c r="F4122" t="inlineStr">
        <is>
          <t>PEP646501002</t>
        </is>
      </c>
      <c r="G4122" t="inlineStr">
        <is>
          <t>BU</t>
        </is>
      </c>
      <c r="H4122" t="inlineStr">
        <is>
          <t>Sector</t>
        </is>
      </c>
      <c r="I4122" t="inlineStr">
        <is>
          <t>Proxies</t>
        </is>
      </c>
      <c r="J4122" t="inlineStr">
        <is>
          <t>Proxies</t>
        </is>
      </c>
      <c r="K4122" t="inlineStr"/>
      <c r="L4122" t="inlineStr">
        <is>
          <t>Cerro Verde</t>
        </is>
      </c>
      <c r="M4122" t="inlineStr">
        <is>
          <t>Cerro Verde</t>
        </is>
      </c>
      <c r="N4122" t="b">
        <v>0</v>
      </c>
      <c r="O4122" t="n">
        <v>207.50297708</v>
      </c>
      <c r="P4122" t="n">
        <v>0.002317336964166099</v>
      </c>
      <c r="Q4122" t="n">
        <v>32.36117597607011</v>
      </c>
      <c r="R4122" t="n">
        <v>6715.040356844322</v>
      </c>
      <c r="S4122" t="n">
        <v>0.4808543189619948</v>
      </c>
      <c r="T4122">
        <f>O4122*Q4122</f>
        <v/>
      </c>
      <c r="U4122">
        <f>O4122*P4122</f>
        <v/>
      </c>
    </row>
    <row r="4123">
      <c r="A4123" t="inlineStr">
        <is>
          <t>202512</t>
        </is>
      </c>
      <c r="B4123" t="inlineStr">
        <is>
          <t>Ex_Integra</t>
        </is>
      </c>
      <c r="C4123" t="inlineStr">
        <is>
          <t>F1</t>
        </is>
      </c>
      <c r="D4123" t="inlineStr">
        <is>
          <t>IN-FONDO1</t>
        </is>
      </c>
      <c r="E4123" t="inlineStr">
        <is>
          <t>302072200001</t>
        </is>
      </c>
      <c r="F4123" t="inlineStr">
        <is>
          <t>PEP646501002</t>
        </is>
      </c>
      <c r="G4123" t="inlineStr">
        <is>
          <t>BU</t>
        </is>
      </c>
      <c r="H4123" t="inlineStr">
        <is>
          <t>Sector</t>
        </is>
      </c>
      <c r="I4123" t="inlineStr">
        <is>
          <t>Proxies</t>
        </is>
      </c>
      <c r="J4123" t="inlineStr">
        <is>
          <t>Proxies</t>
        </is>
      </c>
      <c r="K4123" t="inlineStr"/>
      <c r="L4123" t="inlineStr">
        <is>
          <t>Cerro Verde</t>
        </is>
      </c>
      <c r="M4123" t="inlineStr">
        <is>
          <t>Cerro Verde</t>
        </is>
      </c>
      <c r="N4123" t="b">
        <v>0</v>
      </c>
      <c r="O4123" t="n">
        <v>207.50297708</v>
      </c>
      <c r="P4123" t="n">
        <v>0.000675857393199264</v>
      </c>
      <c r="Q4123" t="n">
        <v>2.501039215804673</v>
      </c>
      <c r="R4123" t="n">
        <v>518.9730830732982</v>
      </c>
      <c r="S4123" t="n">
        <v>0.1402424211703754</v>
      </c>
      <c r="T4123">
        <f>O4123*Q4123</f>
        <v/>
      </c>
      <c r="U4123">
        <f>O4123*P4123</f>
        <v/>
      </c>
    </row>
    <row r="4124">
      <c r="A4124" t="inlineStr">
        <is>
          <t>202512</t>
        </is>
      </c>
      <c r="B4124" t="inlineStr">
        <is>
          <t>Ex_Integra</t>
        </is>
      </c>
      <c r="C4124" t="inlineStr">
        <is>
          <t>F3</t>
        </is>
      </c>
      <c r="D4124" t="inlineStr">
        <is>
          <t>IN-FONDO3</t>
        </is>
      </c>
      <c r="E4124" t="inlineStr">
        <is>
          <t>345874294721</t>
        </is>
      </c>
      <c r="F4124" t="inlineStr">
        <is>
          <t>LU2791994721</t>
        </is>
      </c>
      <c r="G4124" t="inlineStr">
        <is>
          <t>BU</t>
        </is>
      </c>
      <c r="H4124" t="inlineStr">
        <is>
          <t>Sector</t>
        </is>
      </c>
      <c r="I4124" t="inlineStr">
        <is>
          <t>Proxies</t>
        </is>
      </c>
      <c r="J4124" t="inlineStr">
        <is>
          <t>Proxies</t>
        </is>
      </c>
      <c r="K4124" t="inlineStr"/>
      <c r="L4124" t="inlineStr"/>
      <c r="M4124" t="inlineStr">
        <is>
          <t>nan</t>
        </is>
      </c>
      <c r="N4124" t="b">
        <v>0</v>
      </c>
      <c r="O4124" t="n">
        <v>2.75246871</v>
      </c>
      <c r="P4124" t="n">
        <v>0.001668277858343588</v>
      </c>
      <c r="Q4124" t="n">
        <v>5.930542038442497</v>
      </c>
      <c r="R4124" t="n">
        <v>16.32363139415259</v>
      </c>
      <c r="S4124" t="n">
        <v>0.004591882604676538</v>
      </c>
      <c r="T4124">
        <f>O4124*Q4124</f>
        <v/>
      </c>
      <c r="U4124">
        <f>O4124*P4124</f>
        <v/>
      </c>
    </row>
    <row r="4125">
      <c r="A4125" t="inlineStr">
        <is>
          <t>202512</t>
        </is>
      </c>
      <c r="B4125" t="inlineStr">
        <is>
          <t>Ex_Integra</t>
        </is>
      </c>
      <c r="C4125" t="inlineStr">
        <is>
          <t>F2</t>
        </is>
      </c>
      <c r="D4125" t="inlineStr">
        <is>
          <t>IN-FONDO2</t>
        </is>
      </c>
      <c r="E4125" t="inlineStr">
        <is>
          <t>345874294721</t>
        </is>
      </c>
      <c r="F4125" t="inlineStr">
        <is>
          <t>LU2791994721</t>
        </is>
      </c>
      <c r="G4125" t="inlineStr">
        <is>
          <t>BU</t>
        </is>
      </c>
      <c r="H4125" t="inlineStr">
        <is>
          <t>Sector</t>
        </is>
      </c>
      <c r="I4125" t="inlineStr">
        <is>
          <t>Proxies</t>
        </is>
      </c>
      <c r="J4125" t="inlineStr">
        <is>
          <t>Proxies</t>
        </is>
      </c>
      <c r="K4125" t="inlineStr"/>
      <c r="L4125" t="inlineStr"/>
      <c r="M4125" t="inlineStr">
        <is>
          <t>nan</t>
        </is>
      </c>
      <c r="N4125" t="b">
        <v>0</v>
      </c>
      <c r="O4125" t="n">
        <v>2.75246871</v>
      </c>
      <c r="P4125" t="n">
        <v>0.0003096002882034325</v>
      </c>
      <c r="Q4125" t="n">
        <v>4.323509944268586</v>
      </c>
      <c r="R4125" t="n">
        <v>11.90032583897313</v>
      </c>
      <c r="S4125" t="n">
        <v>0.00085216510588693</v>
      </c>
      <c r="T4125">
        <f>O4125*Q4125</f>
        <v/>
      </c>
      <c r="U4125">
        <f>O4125*P4125</f>
        <v/>
      </c>
    </row>
    <row r="4126">
      <c r="A4126" t="inlineStr">
        <is>
          <t>202512</t>
        </is>
      </c>
      <c r="B4126" t="inlineStr">
        <is>
          <t>Ex_Integra</t>
        </is>
      </c>
      <c r="C4126" t="inlineStr">
        <is>
          <t>F1</t>
        </is>
      </c>
      <c r="D4126" t="inlineStr">
        <is>
          <t>IN-FONDO1</t>
        </is>
      </c>
      <c r="E4126" t="inlineStr">
        <is>
          <t>302128100001</t>
        </is>
      </c>
      <c r="F4126" t="inlineStr">
        <is>
          <t>PEP736211009</t>
        </is>
      </c>
      <c r="G4126" t="inlineStr">
        <is>
          <t>BU</t>
        </is>
      </c>
      <c r="H4126" t="inlineStr">
        <is>
          <t>Sector</t>
        </is>
      </c>
      <c r="I4126" t="inlineStr">
        <is>
          <t>Proxies</t>
        </is>
      </c>
      <c r="J4126" t="inlineStr">
        <is>
          <t>Proxies</t>
        </is>
      </c>
      <c r="K4126" t="inlineStr"/>
      <c r="L4126" t="inlineStr">
        <is>
          <t>Fossal</t>
        </is>
      </c>
      <c r="M4126" t="inlineStr">
        <is>
          <t>Fossal</t>
        </is>
      </c>
      <c r="N4126" t="b">
        <v>0</v>
      </c>
      <c r="O4126" t="n">
        <v>207.50297708</v>
      </c>
      <c r="P4126" t="n">
        <v>3.638907001491894e-08</v>
      </c>
      <c r="Q4126" t="n">
        <v>0.0001346593113425356</v>
      </c>
      <c r="R4126" t="n">
        <v>0.02794220799511875</v>
      </c>
      <c r="S4126" t="n">
        <v>7.55084036126824e-06</v>
      </c>
      <c r="T4126">
        <f>O4126*Q4126</f>
        <v/>
      </c>
      <c r="U4126">
        <f>O4126*P4126</f>
        <v/>
      </c>
    </row>
    <row r="4127">
      <c r="A4127" t="inlineStr">
        <is>
          <t>202512</t>
        </is>
      </c>
      <c r="B4127" t="inlineStr">
        <is>
          <t>Ex_Integra</t>
        </is>
      </c>
      <c r="C4127" t="inlineStr">
        <is>
          <t>F3</t>
        </is>
      </c>
      <c r="D4127" t="inlineStr">
        <is>
          <t>IN-FONDO3</t>
        </is>
      </c>
      <c r="E4127" t="inlineStr">
        <is>
          <t>302128100001</t>
        </is>
      </c>
      <c r="F4127" t="inlineStr">
        <is>
          <t>PEP736211009</t>
        </is>
      </c>
      <c r="G4127" t="inlineStr">
        <is>
          <t>BU</t>
        </is>
      </c>
      <c r="H4127" t="inlineStr">
        <is>
          <t>Sector</t>
        </is>
      </c>
      <c r="I4127" t="inlineStr">
        <is>
          <t>Proxies</t>
        </is>
      </c>
      <c r="J4127" t="inlineStr">
        <is>
          <t>Proxies</t>
        </is>
      </c>
      <c r="K4127" t="inlineStr"/>
      <c r="L4127" t="inlineStr">
        <is>
          <t>Fossal</t>
        </is>
      </c>
      <c r="M4127" t="inlineStr">
        <is>
          <t>Fossal</t>
        </is>
      </c>
      <c r="N4127" t="b">
        <v>0</v>
      </c>
      <c r="O4127" t="n">
        <v>207.50297708</v>
      </c>
      <c r="P4127" t="n">
        <v>2.886379650396226e-07</v>
      </c>
      <c r="Q4127" t="n">
        <v>0.001026075828433989</v>
      </c>
      <c r="R4127" t="n">
        <v>0.21291378910988</v>
      </c>
      <c r="S4127" t="n">
        <v>5.989323704403464e-05</v>
      </c>
      <c r="T4127">
        <f>O4127*Q4127</f>
        <v/>
      </c>
      <c r="U4127">
        <f>O4127*P4127</f>
        <v/>
      </c>
    </row>
    <row r="4128">
      <c r="A4128" t="inlineStr">
        <is>
          <t>202512</t>
        </is>
      </c>
      <c r="B4128" t="inlineStr">
        <is>
          <t>Ex_Integra</t>
        </is>
      </c>
      <c r="C4128" t="inlineStr">
        <is>
          <t>F2</t>
        </is>
      </c>
      <c r="D4128" t="inlineStr">
        <is>
          <t>IN-FONDO2</t>
        </is>
      </c>
      <c r="E4128" t="inlineStr">
        <is>
          <t>302128100001</t>
        </is>
      </c>
      <c r="F4128" t="inlineStr">
        <is>
          <t>PEP736211009</t>
        </is>
      </c>
      <c r="G4128" t="inlineStr">
        <is>
          <t>BU</t>
        </is>
      </c>
      <c r="H4128" t="inlineStr">
        <is>
          <t>Sector</t>
        </is>
      </c>
      <c r="I4128" t="inlineStr">
        <is>
          <t>Proxies</t>
        </is>
      </c>
      <c r="J4128" t="inlineStr">
        <is>
          <t>Proxies</t>
        </is>
      </c>
      <c r="K4128" t="inlineStr"/>
      <c r="L4128" t="inlineStr">
        <is>
          <t>Fossal</t>
        </is>
      </c>
      <c r="M4128" t="inlineStr">
        <is>
          <t>Fossal</t>
        </is>
      </c>
      <c r="N4128" t="b">
        <v>0</v>
      </c>
      <c r="O4128" t="n">
        <v>207.50297708</v>
      </c>
      <c r="P4128" t="n">
        <v>9.230091164369867e-08</v>
      </c>
      <c r="Q4128" t="n">
        <v>0.001288964915608767</v>
      </c>
      <c r="R4128" t="n">
        <v>0.2674640573404901</v>
      </c>
      <c r="S4128" t="n">
        <v>1.915271395326551e-05</v>
      </c>
      <c r="T4128">
        <f>O4128*Q4128</f>
        <v/>
      </c>
      <c r="U4128">
        <f>O4128*P4128</f>
        <v/>
      </c>
    </row>
    <row r="4129">
      <c r="A4129" t="inlineStr">
        <is>
          <t>202512</t>
        </is>
      </c>
      <c r="B4129" t="inlineStr">
        <is>
          <t>Ex_Integra</t>
        </is>
      </c>
      <c r="C4129" t="inlineStr">
        <is>
          <t>F1</t>
        </is>
      </c>
      <c r="D4129" t="inlineStr">
        <is>
          <t>IN-FONDO1</t>
        </is>
      </c>
      <c r="E4129" t="inlineStr">
        <is>
          <t>3221282L1089</t>
        </is>
      </c>
      <c r="F4129" t="inlineStr">
        <is>
          <t>US34988L7029</t>
        </is>
      </c>
      <c r="G4129" t="inlineStr">
        <is>
          <t>BU</t>
        </is>
      </c>
      <c r="H4129" t="inlineStr">
        <is>
          <t>Sector</t>
        </is>
      </c>
      <c r="I4129" t="inlineStr">
        <is>
          <t>Proxies</t>
        </is>
      </c>
      <c r="J4129" t="inlineStr">
        <is>
          <t>Proxies</t>
        </is>
      </c>
      <c r="K4129" t="inlineStr"/>
      <c r="L4129" t="inlineStr">
        <is>
          <t>Fossal</t>
        </is>
      </c>
      <c r="M4129" t="inlineStr">
        <is>
          <t>Fossal</t>
        </is>
      </c>
      <c r="N4129" t="b">
        <v>0</v>
      </c>
      <c r="O4129" t="n">
        <v>207.50297708</v>
      </c>
      <c r="P4129" t="n">
        <v>3.440785233376144e-08</v>
      </c>
      <c r="Q4129" t="n">
        <v>0.0001273277305009548</v>
      </c>
      <c r="R4129" t="n">
        <v>0.02642088314378803</v>
      </c>
      <c r="S4129" t="n">
        <v>7.139731794184524e-06</v>
      </c>
      <c r="T4129">
        <f>O4129*Q4129</f>
        <v/>
      </c>
      <c r="U4129">
        <f>O4129*P4129</f>
        <v/>
      </c>
    </row>
    <row r="4130">
      <c r="A4130" t="inlineStr">
        <is>
          <t>202512</t>
        </is>
      </c>
      <c r="B4130" t="inlineStr">
        <is>
          <t>Ex_Integra</t>
        </is>
      </c>
      <c r="C4130" t="inlineStr">
        <is>
          <t>F3</t>
        </is>
      </c>
      <c r="D4130" t="inlineStr">
        <is>
          <t>IN-FONDO3</t>
        </is>
      </c>
      <c r="E4130" t="inlineStr">
        <is>
          <t>3221282L1089</t>
        </is>
      </c>
      <c r="F4130" t="inlineStr">
        <is>
          <t>US34988L7029</t>
        </is>
      </c>
      <c r="G4130" t="inlineStr">
        <is>
          <t>BU</t>
        </is>
      </c>
      <c r="H4130" t="inlineStr">
        <is>
          <t>Sector</t>
        </is>
      </c>
      <c r="I4130" t="inlineStr">
        <is>
          <t>Proxies</t>
        </is>
      </c>
      <c r="J4130" t="inlineStr">
        <is>
          <t>Proxies</t>
        </is>
      </c>
      <c r="K4130" t="inlineStr"/>
      <c r="L4130" t="inlineStr">
        <is>
          <t>Fossal</t>
        </is>
      </c>
      <c r="M4130" t="inlineStr">
        <is>
          <t>Fossal</t>
        </is>
      </c>
      <c r="N4130" t="b">
        <v>0</v>
      </c>
      <c r="O4130" t="n">
        <v>207.50297708</v>
      </c>
      <c r="P4130" t="n">
        <v>2.39982113827556e-07</v>
      </c>
      <c r="Q4130" t="n">
        <v>0.0008531096947733362</v>
      </c>
      <c r="R4130" t="n">
        <v>0.1770228014412774</v>
      </c>
      <c r="S4130" t="n">
        <v>4.97970030651693e-05</v>
      </c>
      <c r="T4130">
        <f>O4130*Q4130</f>
        <v/>
      </c>
      <c r="U4130">
        <f>O4130*P4130</f>
        <v/>
      </c>
    </row>
    <row r="4131">
      <c r="A4131" t="inlineStr">
        <is>
          <t>202512</t>
        </is>
      </c>
      <c r="B4131" t="inlineStr">
        <is>
          <t>Ex_Integra</t>
        </is>
      </c>
      <c r="C4131" t="inlineStr">
        <is>
          <t>F2</t>
        </is>
      </c>
      <c r="D4131" t="inlineStr">
        <is>
          <t>IN-FONDO2</t>
        </is>
      </c>
      <c r="E4131" t="inlineStr">
        <is>
          <t>3221282L1089</t>
        </is>
      </c>
      <c r="F4131" t="inlineStr">
        <is>
          <t>US34988L7029</t>
        </is>
      </c>
      <c r="G4131" t="inlineStr">
        <is>
          <t>BU</t>
        </is>
      </c>
      <c r="H4131" t="inlineStr">
        <is>
          <t>Sector</t>
        </is>
      </c>
      <c r="I4131" t="inlineStr">
        <is>
          <t>Proxies</t>
        </is>
      </c>
      <c r="J4131" t="inlineStr">
        <is>
          <t>Proxies</t>
        </is>
      </c>
      <c r="K4131" t="inlineStr"/>
      <c r="L4131" t="inlineStr">
        <is>
          <t>Fossal</t>
        </is>
      </c>
      <c r="M4131" t="inlineStr">
        <is>
          <t>Fossal</t>
        </is>
      </c>
      <c r="N4131" t="b">
        <v>0</v>
      </c>
      <c r="O4131" t="n">
        <v>207.50297708</v>
      </c>
      <c r="P4131" t="n">
        <v>9.853327747496177e-08</v>
      </c>
      <c r="Q4131" t="n">
        <v>0.001375998735261029</v>
      </c>
      <c r="R4131" t="n">
        <v>0.2855238340249782</v>
      </c>
      <c r="S4131" t="n">
        <v>2.044594841750427e-05</v>
      </c>
      <c r="T4131">
        <f>O4131*Q4131</f>
        <v/>
      </c>
      <c r="U4131">
        <f>O4131*P4131</f>
        <v/>
      </c>
    </row>
    <row r="4132">
      <c r="A4132" t="inlineStr">
        <is>
          <t>202512</t>
        </is>
      </c>
      <c r="B4132" t="inlineStr">
        <is>
          <t>Ex_Integra</t>
        </is>
      </c>
      <c r="C4132" t="inlineStr">
        <is>
          <t>F2</t>
        </is>
      </c>
      <c r="D4132" t="inlineStr">
        <is>
          <t>IN-FONDO2</t>
        </is>
      </c>
      <c r="E4132" t="inlineStr">
        <is>
          <t>302030100001</t>
        </is>
      </c>
      <c r="F4132" t="inlineStr">
        <is>
          <t>PEP701011004</t>
        </is>
      </c>
      <c r="G4132" t="inlineStr">
        <is>
          <t>BU</t>
        </is>
      </c>
      <c r="H4132" t="inlineStr">
        <is>
          <t>Sector</t>
        </is>
      </c>
      <c r="I4132" t="inlineStr">
        <is>
          <t>Proxies</t>
        </is>
      </c>
      <c r="J4132" t="inlineStr">
        <is>
          <t>Proxies</t>
        </is>
      </c>
      <c r="K4132" t="inlineStr"/>
      <c r="L4132" t="inlineStr">
        <is>
          <t>Ene Dist.</t>
        </is>
      </c>
      <c r="M4132" t="inlineStr">
        <is>
          <t>Ene Dist.</t>
        </is>
      </c>
      <c r="N4132" t="b">
        <v>0</v>
      </c>
      <c r="O4132" t="n">
        <v>250.58497259</v>
      </c>
      <c r="P4132" t="n">
        <v>0.0006561337743073031</v>
      </c>
      <c r="Q4132" t="n">
        <v>9.1627850686111</v>
      </c>
      <c r="R4132" t="n">
        <v>2296.056245265974</v>
      </c>
      <c r="S4132" t="n">
        <v>0.1644172638501688</v>
      </c>
      <c r="T4132">
        <f>O4132*Q4132</f>
        <v/>
      </c>
      <c r="U4132">
        <f>O4132*P4132</f>
        <v/>
      </c>
    </row>
    <row r="4133">
      <c r="A4133" t="inlineStr">
        <is>
          <t>202512</t>
        </is>
      </c>
      <c r="B4133" t="inlineStr">
        <is>
          <t>Ex_Integra</t>
        </is>
      </c>
      <c r="C4133" t="inlineStr">
        <is>
          <t>F3</t>
        </is>
      </c>
      <c r="D4133" t="inlineStr">
        <is>
          <t>IN-FONDO3</t>
        </is>
      </c>
      <c r="E4133" t="inlineStr">
        <is>
          <t>302030100001</t>
        </is>
      </c>
      <c r="F4133" t="inlineStr">
        <is>
          <t>PEP701011004</t>
        </is>
      </c>
      <c r="G4133" t="inlineStr">
        <is>
          <t>BU</t>
        </is>
      </c>
      <c r="H4133" t="inlineStr">
        <is>
          <t>Sector</t>
        </is>
      </c>
      <c r="I4133" t="inlineStr">
        <is>
          <t>Proxies</t>
        </is>
      </c>
      <c r="J4133" t="inlineStr">
        <is>
          <t>Proxies</t>
        </is>
      </c>
      <c r="K4133" t="inlineStr"/>
      <c r="L4133" t="inlineStr">
        <is>
          <t>Ene Dist.</t>
        </is>
      </c>
      <c r="M4133" t="inlineStr">
        <is>
          <t>Ene Dist.</t>
        </is>
      </c>
      <c r="N4133" t="b">
        <v>0</v>
      </c>
      <c r="O4133" t="n">
        <v>250.58497259</v>
      </c>
      <c r="P4133" t="n">
        <v>0.0009790488113295686</v>
      </c>
      <c r="Q4133" t="n">
        <v>3.48040951585976</v>
      </c>
      <c r="R4133" t="n">
        <v>872.1383231336931</v>
      </c>
      <c r="S4133" t="n">
        <v>0.245334919551292</v>
      </c>
      <c r="T4133">
        <f>O4133*Q4133</f>
        <v/>
      </c>
      <c r="U4133">
        <f>O4133*P4133</f>
        <v/>
      </c>
    </row>
    <row r="4134">
      <c r="A4134" t="inlineStr">
        <is>
          <t>202512</t>
        </is>
      </c>
      <c r="B4134" t="inlineStr">
        <is>
          <t>Ex_Integra</t>
        </is>
      </c>
      <c r="C4134" t="inlineStr">
        <is>
          <t>F1</t>
        </is>
      </c>
      <c r="D4134" t="inlineStr">
        <is>
          <t>IN-FONDO1</t>
        </is>
      </c>
      <c r="E4134" t="inlineStr">
        <is>
          <t>302030100001</t>
        </is>
      </c>
      <c r="F4134" t="inlineStr">
        <is>
          <t>PEP701011004</t>
        </is>
      </c>
      <c r="G4134" t="inlineStr">
        <is>
          <t>BU</t>
        </is>
      </c>
      <c r="H4134" t="inlineStr">
        <is>
          <t>Sector</t>
        </is>
      </c>
      <c r="I4134" t="inlineStr">
        <is>
          <t>Proxies</t>
        </is>
      </c>
      <c r="J4134" t="inlineStr">
        <is>
          <t>Proxies</t>
        </is>
      </c>
      <c r="K4134" t="inlineStr"/>
      <c r="L4134" t="inlineStr">
        <is>
          <t>Ene Dist.</t>
        </is>
      </c>
      <c r="M4134" t="inlineStr">
        <is>
          <t>Ene Dist.</t>
        </is>
      </c>
      <c r="N4134" t="b">
        <v>0</v>
      </c>
      <c r="O4134" t="n">
        <v>250.58497259</v>
      </c>
      <c r="P4134" t="n">
        <v>0.0002830230597247286</v>
      </c>
      <c r="Q4134" t="n">
        <v>1.047338948232645</v>
      </c>
      <c r="R4134" t="n">
        <v>262.4474016353167</v>
      </c>
      <c r="S4134" t="n">
        <v>0.07092132566345904</v>
      </c>
      <c r="T4134">
        <f>O4134*Q4134</f>
        <v/>
      </c>
      <c r="U4134">
        <f>O4134*P4134</f>
        <v/>
      </c>
    </row>
    <row r="4135">
      <c r="A4135" t="inlineStr">
        <is>
          <t>202512</t>
        </is>
      </c>
      <c r="B4135" t="inlineStr">
        <is>
          <t>Ex_Integra</t>
        </is>
      </c>
      <c r="C4135" t="inlineStr">
        <is>
          <t>F1</t>
        </is>
      </c>
      <c r="D4135" t="inlineStr">
        <is>
          <t>IN-FONDO1</t>
        </is>
      </c>
      <c r="E4135" t="inlineStr">
        <is>
          <t>302032100002</t>
        </is>
      </c>
      <c r="F4135" t="inlineStr">
        <is>
          <t>PEP700511004</t>
        </is>
      </c>
      <c r="G4135" t="inlineStr">
        <is>
          <t>BU</t>
        </is>
      </c>
      <c r="H4135" t="inlineStr">
        <is>
          <t>Sector</t>
        </is>
      </c>
      <c r="I4135" t="inlineStr">
        <is>
          <t>Proxies</t>
        </is>
      </c>
      <c r="J4135" t="inlineStr">
        <is>
          <t>Proxies</t>
        </is>
      </c>
      <c r="K4135" t="inlineStr"/>
      <c r="L4135" t="inlineStr">
        <is>
          <t>Enel Gen.</t>
        </is>
      </c>
      <c r="M4135" t="inlineStr">
        <is>
          <t>Enel Gen.</t>
        </is>
      </c>
      <c r="N4135" t="b">
        <v>0</v>
      </c>
      <c r="O4135" t="n">
        <v>250.58497259</v>
      </c>
      <c r="P4135" t="n">
        <v>0.0003369891440706375</v>
      </c>
      <c r="Q4135" t="n">
        <v>1.247042753548195</v>
      </c>
      <c r="R4135" t="n">
        <v>312.4901742164325</v>
      </c>
      <c r="S4135" t="n">
        <v>0.08444441543006827</v>
      </c>
      <c r="T4135">
        <f>O4135*Q4135</f>
        <v/>
      </c>
      <c r="U4135">
        <f>O4135*P4135</f>
        <v/>
      </c>
    </row>
    <row r="4136">
      <c r="A4136" t="inlineStr">
        <is>
          <t>202512</t>
        </is>
      </c>
      <c r="B4136" t="inlineStr">
        <is>
          <t>Ex_Integra</t>
        </is>
      </c>
      <c r="C4136" t="inlineStr">
        <is>
          <t>F2</t>
        </is>
      </c>
      <c r="D4136" t="inlineStr">
        <is>
          <t>IN-FONDO2</t>
        </is>
      </c>
      <c r="E4136" t="inlineStr">
        <is>
          <t>302032100002</t>
        </is>
      </c>
      <c r="F4136" t="inlineStr">
        <is>
          <t>PEP700511004</t>
        </is>
      </c>
      <c r="G4136" t="inlineStr">
        <is>
          <t>BU</t>
        </is>
      </c>
      <c r="H4136" t="inlineStr">
        <is>
          <t>Sector</t>
        </is>
      </c>
      <c r="I4136" t="inlineStr">
        <is>
          <t>Proxies</t>
        </is>
      </c>
      <c r="J4136" t="inlineStr">
        <is>
          <t>Proxies</t>
        </is>
      </c>
      <c r="K4136" t="inlineStr"/>
      <c r="L4136" t="inlineStr">
        <is>
          <t>Enel Gen.</t>
        </is>
      </c>
      <c r="M4136" t="inlineStr">
        <is>
          <t>Enel Gen.</t>
        </is>
      </c>
      <c r="N4136" t="b">
        <v>0</v>
      </c>
      <c r="O4136" t="n">
        <v>250.58497259</v>
      </c>
      <c r="P4136" t="n">
        <v>0.001048424630005295</v>
      </c>
      <c r="Q4136" t="n">
        <v>14.64105327533008</v>
      </c>
      <c r="R4136" t="n">
        <v>3668.827933687319</v>
      </c>
      <c r="S4136" t="n">
        <v>0.2627194571725576</v>
      </c>
      <c r="T4136">
        <f>O4136*Q4136</f>
        <v/>
      </c>
      <c r="U4136">
        <f>O4136*P4136</f>
        <v/>
      </c>
    </row>
    <row r="4137">
      <c r="A4137" t="inlineStr">
        <is>
          <t>202512</t>
        </is>
      </c>
      <c r="B4137" t="inlineStr">
        <is>
          <t>Ex_Integra</t>
        </is>
      </c>
      <c r="C4137" t="inlineStr">
        <is>
          <t>F3</t>
        </is>
      </c>
      <c r="D4137" t="inlineStr">
        <is>
          <t>IN-FONDO3</t>
        </is>
      </c>
      <c r="E4137" t="inlineStr">
        <is>
          <t>302032100002</t>
        </is>
      </c>
      <c r="F4137" t="inlineStr">
        <is>
          <t>PEP700511004</t>
        </is>
      </c>
      <c r="G4137" t="inlineStr">
        <is>
          <t>BU</t>
        </is>
      </c>
      <c r="H4137" t="inlineStr">
        <is>
          <t>Sector</t>
        </is>
      </c>
      <c r="I4137" t="inlineStr">
        <is>
          <t>Proxies</t>
        </is>
      </c>
      <c r="J4137" t="inlineStr">
        <is>
          <t>Proxies</t>
        </is>
      </c>
      <c r="K4137" t="inlineStr"/>
      <c r="L4137" t="inlineStr">
        <is>
          <t>Enel Gen.</t>
        </is>
      </c>
      <c r="M4137" t="inlineStr">
        <is>
          <t>Enel Gen.</t>
        </is>
      </c>
      <c r="N4137" t="b">
        <v>0</v>
      </c>
      <c r="O4137" t="n">
        <v>250.58497259</v>
      </c>
      <c r="P4137" t="n">
        <v>0.00606781736203622</v>
      </c>
      <c r="Q4137" t="n">
        <v>21.57041512429863</v>
      </c>
      <c r="R4137" t="n">
        <v>5405.221882677295</v>
      </c>
      <c r="S4137" t="n">
        <v>1.520503847346972</v>
      </c>
      <c r="T4137">
        <f>O4137*Q4137</f>
        <v/>
      </c>
      <c r="U4137">
        <f>O4137*P4137</f>
        <v/>
      </c>
    </row>
    <row r="4138">
      <c r="A4138" t="inlineStr">
        <is>
          <t>202512</t>
        </is>
      </c>
      <c r="B4138" t="inlineStr">
        <is>
          <t>Ex_Integra</t>
        </is>
      </c>
      <c r="C4138" t="inlineStr">
        <is>
          <t>F3</t>
        </is>
      </c>
      <c r="D4138" t="inlineStr">
        <is>
          <t>IN-FONDO3</t>
        </is>
      </c>
      <c r="E4138" t="inlineStr">
        <is>
          <t>302061100001</t>
        </is>
      </c>
      <c r="F4138" t="inlineStr">
        <is>
          <t>PEP702101002</t>
        </is>
      </c>
      <c r="G4138" t="inlineStr">
        <is>
          <t>BU</t>
        </is>
      </c>
      <c r="H4138" t="inlineStr">
        <is>
          <t>Sector</t>
        </is>
      </c>
      <c r="I4138" t="inlineStr">
        <is>
          <t>Proxies</t>
        </is>
      </c>
      <c r="J4138" t="inlineStr">
        <is>
          <t>Proxies</t>
        </is>
      </c>
      <c r="K4138" t="inlineStr"/>
      <c r="L4138" t="inlineStr">
        <is>
          <t>Engie Ene.</t>
        </is>
      </c>
      <c r="M4138" t="inlineStr">
        <is>
          <t>Engie Ene.</t>
        </is>
      </c>
      <c r="N4138" t="b">
        <v>0</v>
      </c>
      <c r="O4138" t="n">
        <v>250.58497259</v>
      </c>
      <c r="P4138" t="n">
        <v>0.009629273883387631</v>
      </c>
      <c r="Q4138" t="n">
        <v>34.23099652105161</v>
      </c>
      <c r="R4138" t="n">
        <v>8577.773324956102</v>
      </c>
      <c r="S4138" t="n">
        <v>2.412951332130293</v>
      </c>
      <c r="T4138">
        <f>O4138*Q4138</f>
        <v/>
      </c>
      <c r="U4138">
        <f>O4138*P4138</f>
        <v/>
      </c>
    </row>
    <row r="4139">
      <c r="A4139" t="inlineStr">
        <is>
          <t>202512</t>
        </is>
      </c>
      <c r="B4139" t="inlineStr">
        <is>
          <t>Ex_Integra</t>
        </is>
      </c>
      <c r="C4139" t="inlineStr">
        <is>
          <t>F2</t>
        </is>
      </c>
      <c r="D4139" t="inlineStr">
        <is>
          <t>IN-FONDO2</t>
        </is>
      </c>
      <c r="E4139" t="inlineStr">
        <is>
          <t>302061100001</t>
        </is>
      </c>
      <c r="F4139" t="inlineStr">
        <is>
          <t>PEP702101002</t>
        </is>
      </c>
      <c r="G4139" t="inlineStr">
        <is>
          <t>BU</t>
        </is>
      </c>
      <c r="H4139" t="inlineStr">
        <is>
          <t>Sector</t>
        </is>
      </c>
      <c r="I4139" t="inlineStr">
        <is>
          <t>Proxies</t>
        </is>
      </c>
      <c r="J4139" t="inlineStr">
        <is>
          <t>Proxies</t>
        </is>
      </c>
      <c r="K4139" t="inlineStr"/>
      <c r="L4139" t="inlineStr">
        <is>
          <t>Engie Ene.</t>
        </is>
      </c>
      <c r="M4139" t="inlineStr">
        <is>
          <t>Engie Ene.</t>
        </is>
      </c>
      <c r="N4139" t="b">
        <v>0</v>
      </c>
      <c r="O4139" t="n">
        <v>250.58497259</v>
      </c>
      <c r="P4139" t="n">
        <v>0.005894365277478279</v>
      </c>
      <c r="Q4139" t="n">
        <v>82.31370532699088</v>
      </c>
      <c r="R4139" t="n">
        <v>20626.57759314535</v>
      </c>
      <c r="S4139" t="n">
        <v>1.477039361492342</v>
      </c>
      <c r="T4139">
        <f>O4139*Q4139</f>
        <v/>
      </c>
      <c r="U4139">
        <f>O4139*P4139</f>
        <v/>
      </c>
    </row>
    <row r="4140">
      <c r="A4140" t="inlineStr">
        <is>
          <t>202512</t>
        </is>
      </c>
      <c r="B4140" t="inlineStr">
        <is>
          <t>Ex_Integra</t>
        </is>
      </c>
      <c r="C4140" t="inlineStr">
        <is>
          <t>F1</t>
        </is>
      </c>
      <c r="D4140" t="inlineStr">
        <is>
          <t>IN-FONDO1</t>
        </is>
      </c>
      <c r="E4140" t="inlineStr">
        <is>
          <t>302061100001</t>
        </is>
      </c>
      <c r="F4140" t="inlineStr">
        <is>
          <t>PEP702101002</t>
        </is>
      </c>
      <c r="G4140" t="inlineStr">
        <is>
          <t>BU</t>
        </is>
      </c>
      <c r="H4140" t="inlineStr">
        <is>
          <t>Sector</t>
        </is>
      </c>
      <c r="I4140" t="inlineStr">
        <is>
          <t>Proxies</t>
        </is>
      </c>
      <c r="J4140" t="inlineStr">
        <is>
          <t>Proxies</t>
        </is>
      </c>
      <c r="K4140" t="inlineStr"/>
      <c r="L4140" t="inlineStr">
        <is>
          <t>Engie Ene.</t>
        </is>
      </c>
      <c r="M4140" t="inlineStr">
        <is>
          <t>Engie Ene.</t>
        </is>
      </c>
      <c r="N4140" t="b">
        <v>0</v>
      </c>
      <c r="O4140" t="n">
        <v>250.58497259</v>
      </c>
      <c r="P4140" t="n">
        <v>0.002383864872857778</v>
      </c>
      <c r="Q4140" t="n">
        <v>8.821594011088514</v>
      </c>
      <c r="R4140" t="n">
        <v>2210.558893468723</v>
      </c>
      <c r="S4140" t="n">
        <v>0.5973607138233302</v>
      </c>
      <c r="T4140">
        <f>O4140*Q4140</f>
        <v/>
      </c>
      <c r="U4140">
        <f>O4140*P4140</f>
        <v/>
      </c>
    </row>
    <row r="4141">
      <c r="A4141" t="inlineStr">
        <is>
          <t>202512</t>
        </is>
      </c>
      <c r="B4141" t="inlineStr">
        <is>
          <t>Ex_Integra</t>
        </is>
      </c>
      <c r="C4141" t="inlineStr">
        <is>
          <t>F2</t>
        </is>
      </c>
      <c r="D4141" t="inlineStr">
        <is>
          <t>IN-FONDO2</t>
        </is>
      </c>
      <c r="E4141" t="inlineStr">
        <is>
          <t>5274542F8758</t>
        </is>
      </c>
      <c r="F4141" t="inlineStr">
        <is>
          <t>LU1617687584</t>
        </is>
      </c>
      <c r="G4141" t="inlineStr">
        <is>
          <t>TD</t>
        </is>
      </c>
      <c r="H4141" t="inlineStr">
        <is>
          <t>Sector</t>
        </is>
      </c>
      <c r="I4141" t="inlineStr">
        <is>
          <t>Proxies</t>
        </is>
      </c>
      <c r="J4141" t="inlineStr">
        <is>
          <t>Proxies</t>
        </is>
      </c>
      <c r="K4141" t="inlineStr"/>
      <c r="L4141" t="inlineStr">
        <is>
          <t>Oaktree Global Credit</t>
        </is>
      </c>
      <c r="M4141" t="inlineStr">
        <is>
          <t>Oaktree Global Credit</t>
        </is>
      </c>
      <c r="N4141" t="b">
        <v>0</v>
      </c>
      <c r="O4141" t="n">
        <v>91.45506261</v>
      </c>
      <c r="P4141" t="n">
        <v>0.0006512719490117257</v>
      </c>
      <c r="Q4141" t="n">
        <v>9.094890590428594</v>
      </c>
      <c r="R4141" t="n">
        <v>831.773788378747</v>
      </c>
      <c r="S4141" t="n">
        <v>0.0595621168730041</v>
      </c>
      <c r="T4141">
        <f>O4141*Q4141</f>
        <v/>
      </c>
      <c r="U4141">
        <f>O4141*P4141</f>
        <v/>
      </c>
    </row>
    <row r="4142">
      <c r="A4142" t="inlineStr">
        <is>
          <t>202512</t>
        </is>
      </c>
      <c r="B4142" t="inlineStr">
        <is>
          <t>Ex_Integra</t>
        </is>
      </c>
      <c r="C4142" t="inlineStr">
        <is>
          <t>F2</t>
        </is>
      </c>
      <c r="D4142" t="inlineStr">
        <is>
          <t>IN-FONDO2</t>
        </is>
      </c>
      <c r="E4142" t="inlineStr">
        <is>
          <t>5270582R1157</t>
        </is>
      </c>
      <c r="F4142" t="inlineStr">
        <is>
          <t>KYG6201R1157</t>
        </is>
      </c>
      <c r="G4142" t="inlineStr">
        <is>
          <t>TD</t>
        </is>
      </c>
      <c r="H4142" t="inlineStr">
        <is>
          <t>Sector</t>
        </is>
      </c>
      <c r="I4142" t="inlineStr">
        <is>
          <t>Proxies</t>
        </is>
      </c>
      <c r="J4142" t="inlineStr">
        <is>
          <t>Proxies</t>
        </is>
      </c>
      <c r="K4142" t="inlineStr"/>
      <c r="L4142" t="inlineStr">
        <is>
          <t>Moneda - CLOs</t>
        </is>
      </c>
      <c r="M4142" t="inlineStr">
        <is>
          <t>Moneda - CLOs</t>
        </is>
      </c>
      <c r="N4142" t="b">
        <v>0</v>
      </c>
      <c r="O4142" t="n">
        <v>94.32351168</v>
      </c>
      <c r="P4142" t="n">
        <v>0.001394024843064198</v>
      </c>
      <c r="Q4142" t="n">
        <v>19.46729541668007</v>
      </c>
      <c r="R4142" t="n">
        <v>1836.223666613233</v>
      </c>
      <c r="S4142" t="n">
        <v>0.131489318566976</v>
      </c>
      <c r="T4142">
        <f>O4142*Q4142</f>
        <v/>
      </c>
      <c r="U4142">
        <f>O4142*P4142</f>
        <v/>
      </c>
    </row>
    <row r="4143">
      <c r="A4143" t="inlineStr">
        <is>
          <t>202512</t>
        </is>
      </c>
      <c r="B4143" t="inlineStr">
        <is>
          <t>Ex_Integra</t>
        </is>
      </c>
      <c r="C4143" t="inlineStr">
        <is>
          <t>F1</t>
        </is>
      </c>
      <c r="D4143" t="inlineStr">
        <is>
          <t>IN-FONDO1</t>
        </is>
      </c>
      <c r="E4143" t="inlineStr">
        <is>
          <t>5270582R1157</t>
        </is>
      </c>
      <c r="F4143" t="inlineStr">
        <is>
          <t>KYG6201R1157</t>
        </is>
      </c>
      <c r="G4143" t="inlineStr">
        <is>
          <t>TD</t>
        </is>
      </c>
      <c r="H4143" t="inlineStr">
        <is>
          <t>Sector</t>
        </is>
      </c>
      <c r="I4143" t="inlineStr">
        <is>
          <t>Proxies</t>
        </is>
      </c>
      <c r="J4143" t="inlineStr">
        <is>
          <t>Proxies</t>
        </is>
      </c>
      <c r="K4143" t="inlineStr"/>
      <c r="L4143" t="inlineStr">
        <is>
          <t>Moneda - CLOs</t>
        </is>
      </c>
      <c r="M4143" t="inlineStr">
        <is>
          <t>Moneda - CLOs</t>
        </is>
      </c>
      <c r="N4143" t="b">
        <v>0</v>
      </c>
      <c r="O4143" t="n">
        <v>94.32351168</v>
      </c>
      <c r="P4143" t="n">
        <v>0.002464892855097641</v>
      </c>
      <c r="Q4143" t="n">
        <v>9.121441528033076</v>
      </c>
      <c r="R4143" t="n">
        <v>860.3663965078648</v>
      </c>
      <c r="S4143" t="n">
        <v>0.2324973500077509</v>
      </c>
      <c r="T4143">
        <f>O4143*Q4143</f>
        <v/>
      </c>
      <c r="U4143">
        <f>O4143*P4143</f>
        <v/>
      </c>
    </row>
    <row r="4144">
      <c r="A4144" t="inlineStr">
        <is>
          <t>202512</t>
        </is>
      </c>
      <c r="B4144" t="inlineStr">
        <is>
          <t>Ex_Integra</t>
        </is>
      </c>
      <c r="C4144" t="inlineStr">
        <is>
          <t>F1</t>
        </is>
      </c>
      <c r="D4144" t="inlineStr">
        <is>
          <t>IN-FONDO1</t>
        </is>
      </c>
      <c r="E4144" t="inlineStr">
        <is>
          <t>5277432FR115</t>
        </is>
      </c>
      <c r="F4144" t="inlineStr">
        <is>
          <t>KYG6201R1157</t>
        </is>
      </c>
      <c r="G4144" t="inlineStr">
        <is>
          <t>TD</t>
        </is>
      </c>
      <c r="H4144" t="inlineStr">
        <is>
          <t>Sector</t>
        </is>
      </c>
      <c r="I4144" t="inlineStr">
        <is>
          <t>Proxies</t>
        </is>
      </c>
      <c r="J4144" t="inlineStr">
        <is>
          <t>Proxies</t>
        </is>
      </c>
      <c r="K4144" t="inlineStr"/>
      <c r="L4144" t="inlineStr">
        <is>
          <t>Moneda - CLOs</t>
        </is>
      </c>
      <c r="M4144" t="inlineStr">
        <is>
          <t>Moneda - CLOs</t>
        </is>
      </c>
      <c r="N4144" t="b">
        <v>0</v>
      </c>
      <c r="O4144" t="n">
        <v>94.32351168</v>
      </c>
      <c r="P4144" t="n">
        <v>0.001329979299751566</v>
      </c>
      <c r="Q4144" t="n">
        <v>4.921645332814162</v>
      </c>
      <c r="R4144" t="n">
        <v>464.226871034514</v>
      </c>
      <c r="S4144" t="n">
        <v>0.125448318014275</v>
      </c>
      <c r="T4144">
        <f>O4144*Q4144</f>
        <v/>
      </c>
      <c r="U4144">
        <f>O4144*P4144</f>
        <v/>
      </c>
    </row>
    <row r="4145">
      <c r="A4145" t="inlineStr">
        <is>
          <t>202512</t>
        </is>
      </c>
      <c r="B4145" t="inlineStr">
        <is>
          <t>Ex_Integra</t>
        </is>
      </c>
      <c r="C4145" t="inlineStr">
        <is>
          <t>F2</t>
        </is>
      </c>
      <c r="D4145" t="inlineStr">
        <is>
          <t>IN-FONDO2</t>
        </is>
      </c>
      <c r="E4145" t="inlineStr">
        <is>
          <t>5277432FR115</t>
        </is>
      </c>
      <c r="F4145" t="inlineStr">
        <is>
          <t>KYG6201R1157</t>
        </is>
      </c>
      <c r="G4145" t="inlineStr">
        <is>
          <t>TD</t>
        </is>
      </c>
      <c r="H4145" t="inlineStr">
        <is>
          <t>Sector</t>
        </is>
      </c>
      <c r="I4145" t="inlineStr">
        <is>
          <t>Proxies</t>
        </is>
      </c>
      <c r="J4145" t="inlineStr">
        <is>
          <t>Proxies</t>
        </is>
      </c>
      <c r="K4145" t="inlineStr"/>
      <c r="L4145" t="inlineStr">
        <is>
          <t>Moneda - CLOs</t>
        </is>
      </c>
      <c r="M4145" t="inlineStr">
        <is>
          <t>Moneda - CLOs</t>
        </is>
      </c>
      <c r="N4145" t="b">
        <v>0</v>
      </c>
      <c r="O4145" t="n">
        <v>94.32351168</v>
      </c>
      <c r="P4145" t="n">
        <v>0.0005223112355877957</v>
      </c>
      <c r="Q4145" t="n">
        <v>7.293978420275934</v>
      </c>
      <c r="R4145" t="n">
        <v>687.993658718565</v>
      </c>
      <c r="S4145" t="n">
        <v>0.04926622993056068</v>
      </c>
      <c r="T4145">
        <f>O4145*Q4145</f>
        <v/>
      </c>
      <c r="U4145">
        <f>O4145*P4145</f>
        <v/>
      </c>
    </row>
    <row r="4146">
      <c r="A4146" t="inlineStr">
        <is>
          <t>202512</t>
        </is>
      </c>
      <c r="B4146" t="inlineStr">
        <is>
          <t>Ex_Integra</t>
        </is>
      </c>
      <c r="C4146" t="inlineStr">
        <is>
          <t>F1</t>
        </is>
      </c>
      <c r="D4146" t="inlineStr">
        <is>
          <t>IN-FONDO1</t>
        </is>
      </c>
      <c r="E4146" t="inlineStr">
        <is>
          <t>5277312FGRM4</t>
        </is>
      </c>
      <c r="F4146" t="inlineStr">
        <is>
          <t>IE00BHXGRM40</t>
        </is>
      </c>
      <c r="G4146" t="inlineStr">
        <is>
          <t>TD</t>
        </is>
      </c>
      <c r="H4146" t="inlineStr">
        <is>
          <t>Sector</t>
        </is>
      </c>
      <c r="I4146" t="inlineStr">
        <is>
          <t>Proxies</t>
        </is>
      </c>
      <c r="J4146" t="inlineStr">
        <is>
          <t>Proxies</t>
        </is>
      </c>
      <c r="K4146" t="inlineStr"/>
      <c r="L4146" t="inlineStr">
        <is>
          <t>Neuberger Berman - CLO Income Fund</t>
        </is>
      </c>
      <c r="M4146" t="inlineStr">
        <is>
          <t>Neuberger Berman - CLO Income Fund</t>
        </is>
      </c>
      <c r="N4146" t="b">
        <v>0</v>
      </c>
      <c r="O4146" t="n">
        <v>141.84888862</v>
      </c>
      <c r="P4146" t="n">
        <v>0.02055909499603174</v>
      </c>
      <c r="Q4146" t="n">
        <v>76.07981113164952</v>
      </c>
      <c r="R4146" t="n">
        <v>10791.83665544399</v>
      </c>
      <c r="S4146" t="n">
        <v>2.916284776220106</v>
      </c>
      <c r="T4146">
        <f>O4146*Q4146</f>
        <v/>
      </c>
      <c r="U4146">
        <f>O4146*P4146</f>
        <v/>
      </c>
    </row>
    <row r="4147">
      <c r="A4147" t="inlineStr">
        <is>
          <t>202512</t>
        </is>
      </c>
      <c r="B4147" t="inlineStr">
        <is>
          <t>Ex_Integra</t>
        </is>
      </c>
      <c r="C4147" t="inlineStr">
        <is>
          <t>F2</t>
        </is>
      </c>
      <c r="D4147" t="inlineStr">
        <is>
          <t>IN-FONDO2</t>
        </is>
      </c>
      <c r="E4147" t="inlineStr">
        <is>
          <t>5277312FGRM4</t>
        </is>
      </c>
      <c r="F4147" t="inlineStr">
        <is>
          <t>IE00BHXGRM40</t>
        </is>
      </c>
      <c r="G4147" t="inlineStr">
        <is>
          <t>TD</t>
        </is>
      </c>
      <c r="H4147" t="inlineStr">
        <is>
          <t>Sector</t>
        </is>
      </c>
      <c r="I4147" t="inlineStr">
        <is>
          <t>Proxies</t>
        </is>
      </c>
      <c r="J4147" t="inlineStr">
        <is>
          <t>Proxies</t>
        </is>
      </c>
      <c r="K4147" t="inlineStr"/>
      <c r="L4147" t="inlineStr">
        <is>
          <t>Neuberger Berman - CLO Income Fund</t>
        </is>
      </c>
      <c r="M4147" t="inlineStr">
        <is>
          <t>Neuberger Berman - CLO Income Fund</t>
        </is>
      </c>
      <c r="N4147" t="b">
        <v>0</v>
      </c>
      <c r="O4147" t="n">
        <v>141.84888862</v>
      </c>
      <c r="P4147" t="n">
        <v>0.003695279095729094</v>
      </c>
      <c r="Q4147" t="n">
        <v>51.60387934372547</v>
      </c>
      <c r="R4147" t="n">
        <v>7319.952933388034</v>
      </c>
      <c r="S4147" t="n">
        <v>0.5241712328698905</v>
      </c>
      <c r="T4147">
        <f>O4147*Q4147</f>
        <v/>
      </c>
      <c r="U4147">
        <f>O4147*P4147</f>
        <v/>
      </c>
    </row>
    <row r="4148">
      <c r="A4148" t="inlineStr">
        <is>
          <t>202512</t>
        </is>
      </c>
      <c r="B4148" t="inlineStr">
        <is>
          <t>Ex_Integra</t>
        </is>
      </c>
      <c r="C4148" t="inlineStr">
        <is>
          <t>F1</t>
        </is>
      </c>
      <c r="D4148" t="inlineStr">
        <is>
          <t>IN-FONDO1</t>
        </is>
      </c>
      <c r="E4148" t="inlineStr">
        <is>
          <t>5273662CORP1</t>
        </is>
      </c>
      <c r="F4148" t="inlineStr">
        <is>
          <t>LU1569037366</t>
        </is>
      </c>
      <c r="G4148" t="inlineStr">
        <is>
          <t>TD</t>
        </is>
      </c>
      <c r="H4148" t="inlineStr">
        <is>
          <t>Sector</t>
        </is>
      </c>
      <c r="I4148" t="inlineStr">
        <is>
          <t>Proxies</t>
        </is>
      </c>
      <c r="J4148" t="inlineStr">
        <is>
          <t>Proxies</t>
        </is>
      </c>
      <c r="K4148" t="inlineStr"/>
      <c r="L4148" t="inlineStr">
        <is>
          <t>Waystone Credicorp - Latam Corps HC</t>
        </is>
      </c>
      <c r="M4148" t="inlineStr">
        <is>
          <t>Waystone Credicorp - Latam Corps HC</t>
        </is>
      </c>
      <c r="N4148" t="b">
        <v>0</v>
      </c>
      <c r="O4148" t="n">
        <v>111.5193358</v>
      </c>
      <c r="P4148" t="n">
        <v>0.002738163653597477</v>
      </c>
      <c r="Q4148" t="n">
        <v>10.13269181612579</v>
      </c>
      <c r="R4148" t="n">
        <v>1129.991061200444</v>
      </c>
      <c r="S4148" t="n">
        <v>0.3053581919608919</v>
      </c>
      <c r="T4148">
        <f>O4148*Q4148</f>
        <v/>
      </c>
      <c r="U4148">
        <f>O4148*P4148</f>
        <v/>
      </c>
    </row>
    <row r="4149">
      <c r="A4149" t="inlineStr">
        <is>
          <t>202512</t>
        </is>
      </c>
      <c r="B4149" t="inlineStr">
        <is>
          <t>Ex_Integra</t>
        </is>
      </c>
      <c r="C4149" t="inlineStr">
        <is>
          <t>F1</t>
        </is>
      </c>
      <c r="D4149" t="inlineStr">
        <is>
          <t>IN-FONDO1</t>
        </is>
      </c>
      <c r="E4149" t="inlineStr">
        <is>
          <t>5275262COMP2</t>
        </is>
      </c>
      <c r="F4149" t="inlineStr">
        <is>
          <t>CL0002633205</t>
        </is>
      </c>
      <c r="G4149" t="inlineStr">
        <is>
          <t>TD</t>
        </is>
      </c>
      <c r="H4149" t="inlineStr">
        <is>
          <t>Sector</t>
        </is>
      </c>
      <c r="I4149" t="inlineStr">
        <is>
          <t>Proxies</t>
        </is>
      </c>
      <c r="J4149" t="inlineStr">
        <is>
          <t>Proxies</t>
        </is>
      </c>
      <c r="K4149" t="inlineStr"/>
      <c r="L4149" t="inlineStr">
        <is>
          <t>FIGLHYI CI - Compass Latam HY</t>
        </is>
      </c>
      <c r="M4149" t="inlineStr">
        <is>
          <t>FIGLHYI CI - Compass Latam HY</t>
        </is>
      </c>
      <c r="N4149" t="b">
        <v>0</v>
      </c>
      <c r="O4149" t="n">
        <v>111.5193358</v>
      </c>
      <c r="P4149" t="n">
        <v>0.006074722379635278</v>
      </c>
      <c r="Q4149" t="n">
        <v>22.47977021406157</v>
      </c>
      <c r="R4149" t="n">
        <v>2506.92904320877</v>
      </c>
      <c r="S4149" t="n">
        <v>0.6774490049463217</v>
      </c>
      <c r="T4149">
        <f>O4149*Q4149</f>
        <v/>
      </c>
      <c r="U4149">
        <f>O4149*P4149</f>
        <v/>
      </c>
    </row>
    <row r="4150">
      <c r="A4150" t="inlineStr">
        <is>
          <t>202512</t>
        </is>
      </c>
      <c r="B4150" t="inlineStr">
        <is>
          <t>Ex_Integra</t>
        </is>
      </c>
      <c r="C4150" t="inlineStr">
        <is>
          <t>F2</t>
        </is>
      </c>
      <c r="D4150" t="inlineStr">
        <is>
          <t>IN-FONDO2</t>
        </is>
      </c>
      <c r="E4150" t="inlineStr">
        <is>
          <t>5275262COMP2</t>
        </is>
      </c>
      <c r="F4150" t="inlineStr">
        <is>
          <t>CL0002633205</t>
        </is>
      </c>
      <c r="G4150" t="inlineStr">
        <is>
          <t>TD</t>
        </is>
      </c>
      <c r="H4150" t="inlineStr">
        <is>
          <t>Sector</t>
        </is>
      </c>
      <c r="I4150" t="inlineStr">
        <is>
          <t>Proxies</t>
        </is>
      </c>
      <c r="J4150" t="inlineStr">
        <is>
          <t>Proxies</t>
        </is>
      </c>
      <c r="K4150" t="inlineStr"/>
      <c r="L4150" t="inlineStr">
        <is>
          <t>FIGLHYI CI - Compass Latam HY</t>
        </is>
      </c>
      <c r="M4150" t="inlineStr">
        <is>
          <t>FIGLHYI CI - Compass Latam HY</t>
        </is>
      </c>
      <c r="N4150" t="b">
        <v>0</v>
      </c>
      <c r="O4150" t="n">
        <v>111.5193358</v>
      </c>
      <c r="P4150" t="n">
        <v>0.00255825607134298</v>
      </c>
      <c r="Q4150" t="n">
        <v>35.72556611177673</v>
      </c>
      <c r="R4150" t="n">
        <v>3984.091403864329</v>
      </c>
      <c r="S4150" t="n">
        <v>0.2852950178824865</v>
      </c>
      <c r="T4150">
        <f>O4150*Q4150</f>
        <v/>
      </c>
      <c r="U4150">
        <f>O4150*P4150</f>
        <v/>
      </c>
    </row>
    <row r="4151">
      <c r="A4151" t="inlineStr">
        <is>
          <t>202512</t>
        </is>
      </c>
      <c r="B4151" t="inlineStr">
        <is>
          <t>Ex_Integra</t>
        </is>
      </c>
      <c r="C4151" t="inlineStr">
        <is>
          <t>F1</t>
        </is>
      </c>
      <c r="D4151" t="inlineStr">
        <is>
          <t>IN-FONDO1</t>
        </is>
      </c>
      <c r="E4151" t="inlineStr">
        <is>
          <t>5274742F1585</t>
        </is>
      </c>
      <c r="F4151" t="inlineStr">
        <is>
          <t>LU0648315850</t>
        </is>
      </c>
      <c r="G4151" t="inlineStr">
        <is>
          <t>TD</t>
        </is>
      </c>
      <c r="H4151" t="inlineStr">
        <is>
          <t>Sector</t>
        </is>
      </c>
      <c r="I4151" t="inlineStr">
        <is>
          <t>Proxies</t>
        </is>
      </c>
      <c r="J4151" t="inlineStr">
        <is>
          <t>Proxies</t>
        </is>
      </c>
      <c r="K4151" t="inlineStr"/>
      <c r="L4151" t="inlineStr">
        <is>
          <t>LarrainVial - Corp EM Debt USD</t>
        </is>
      </c>
      <c r="M4151" t="inlineStr">
        <is>
          <t>LarrainVial - Corp EM Debt USD</t>
        </is>
      </c>
      <c r="N4151" t="b">
        <v>0</v>
      </c>
      <c r="O4151" t="n">
        <v>111.5193358</v>
      </c>
      <c r="P4151" t="n">
        <v>0.004826436713199761</v>
      </c>
      <c r="Q4151" t="n">
        <v>17.86043566849474</v>
      </c>
      <c r="R4151" t="n">
        <v>1991.783922849163</v>
      </c>
      <c r="S4151" t="n">
        <v>0.5382410165367725</v>
      </c>
      <c r="T4151">
        <f>O4151*Q4151</f>
        <v/>
      </c>
      <c r="U4151">
        <f>O4151*P4151</f>
        <v/>
      </c>
    </row>
    <row r="4152">
      <c r="A4152" t="inlineStr">
        <is>
          <t>202512</t>
        </is>
      </c>
      <c r="B4152" t="inlineStr">
        <is>
          <t>Ex_Integra</t>
        </is>
      </c>
      <c r="C4152" t="inlineStr">
        <is>
          <t>F2</t>
        </is>
      </c>
      <c r="D4152" t="inlineStr">
        <is>
          <t>IN-FONDO2</t>
        </is>
      </c>
      <c r="E4152" t="inlineStr">
        <is>
          <t>5274742F1585</t>
        </is>
      </c>
      <c r="F4152" t="inlineStr">
        <is>
          <t>LU0648315850</t>
        </is>
      </c>
      <c r="G4152" t="inlineStr">
        <is>
          <t>TD</t>
        </is>
      </c>
      <c r="H4152" t="inlineStr">
        <is>
          <t>Sector</t>
        </is>
      </c>
      <c r="I4152" t="inlineStr">
        <is>
          <t>Proxies</t>
        </is>
      </c>
      <c r="J4152" t="inlineStr">
        <is>
          <t>Proxies</t>
        </is>
      </c>
      <c r="K4152" t="inlineStr"/>
      <c r="L4152" t="inlineStr">
        <is>
          <t>LarrainVial - Corp EM Debt USD</t>
        </is>
      </c>
      <c r="M4152" t="inlineStr">
        <is>
          <t>LarrainVial - Corp EM Debt USD</t>
        </is>
      </c>
      <c r="N4152" t="b">
        <v>0</v>
      </c>
      <c r="O4152" t="n">
        <v>111.5193358</v>
      </c>
      <c r="P4152" t="n">
        <v>0.001306723166493547</v>
      </c>
      <c r="Q4152" t="n">
        <v>18.24814388101835</v>
      </c>
      <c r="R4152" t="n">
        <v>2035.020885194001</v>
      </c>
      <c r="S4152" t="n">
        <v>0.1457248996018332</v>
      </c>
      <c r="T4152">
        <f>O4152*Q4152</f>
        <v/>
      </c>
      <c r="U4152">
        <f>O4152*P4152</f>
        <v/>
      </c>
    </row>
    <row r="4153">
      <c r="A4153" t="inlineStr">
        <is>
          <t>202512</t>
        </is>
      </c>
      <c r="B4153" t="inlineStr">
        <is>
          <t>Ex_Integra</t>
        </is>
      </c>
      <c r="C4153" t="inlineStr">
        <is>
          <t>F2</t>
        </is>
      </c>
      <c r="D4153" t="inlineStr">
        <is>
          <t>IN-FONDO2</t>
        </is>
      </c>
      <c r="E4153" t="inlineStr">
        <is>
          <t>5277012F9LZQ</t>
        </is>
      </c>
      <c r="F4153" t="inlineStr">
        <is>
          <t>IE000NG9LZQX</t>
        </is>
      </c>
      <c r="G4153" t="inlineStr">
        <is>
          <t>TD</t>
        </is>
      </c>
      <c r="H4153" t="inlineStr">
        <is>
          <t>Sector</t>
        </is>
      </c>
      <c r="I4153" t="inlineStr">
        <is>
          <t>Proxies</t>
        </is>
      </c>
      <c r="J4153" t="inlineStr">
        <is>
          <t>Proxies</t>
        </is>
      </c>
      <c r="K4153" t="inlineStr"/>
      <c r="L4153" t="inlineStr">
        <is>
          <t>Moneda - Latam High Yield</t>
        </is>
      </c>
      <c r="M4153" t="inlineStr">
        <is>
          <t>Moneda - Latam High Yield</t>
        </is>
      </c>
      <c r="N4153" t="b">
        <v>0</v>
      </c>
      <c r="O4153" t="n">
        <v>111.5193358</v>
      </c>
      <c r="P4153" t="n">
        <v>0.00947256898607142</v>
      </c>
      <c r="Q4153" t="n">
        <v>132.2826488525081</v>
      </c>
      <c r="R4153" t="n">
        <v>14752.07313789634</v>
      </c>
      <c r="S4153" t="n">
        <v>1.056374601646364</v>
      </c>
      <c r="T4153">
        <f>O4153*Q4153</f>
        <v/>
      </c>
      <c r="U4153">
        <f>O4153*P4153</f>
        <v/>
      </c>
    </row>
    <row r="4154">
      <c r="A4154" t="inlineStr">
        <is>
          <t>202512</t>
        </is>
      </c>
      <c r="B4154" t="inlineStr">
        <is>
          <t>Ex_Integra</t>
        </is>
      </c>
      <c r="C4154" t="inlineStr">
        <is>
          <t>F1</t>
        </is>
      </c>
      <c r="D4154" t="inlineStr">
        <is>
          <t>IN-FONDO1</t>
        </is>
      </c>
      <c r="E4154" t="inlineStr">
        <is>
          <t>5277012F9LZQ</t>
        </is>
      </c>
      <c r="F4154" t="inlineStr">
        <is>
          <t>IE000NG9LZQX</t>
        </is>
      </c>
      <c r="G4154" t="inlineStr">
        <is>
          <t>TD</t>
        </is>
      </c>
      <c r="H4154" t="inlineStr">
        <is>
          <t>Sector</t>
        </is>
      </c>
      <c r="I4154" t="inlineStr">
        <is>
          <t>Proxies</t>
        </is>
      </c>
      <c r="J4154" t="inlineStr">
        <is>
          <t>Proxies</t>
        </is>
      </c>
      <c r="K4154" t="inlineStr"/>
      <c r="L4154" t="inlineStr">
        <is>
          <t>Moneda - Latam High Yield</t>
        </is>
      </c>
      <c r="M4154" t="inlineStr">
        <is>
          <t>Moneda - Latam High Yield</t>
        </is>
      </c>
      <c r="N4154" t="b">
        <v>0</v>
      </c>
      <c r="O4154" t="n">
        <v>111.5193358</v>
      </c>
      <c r="P4154" t="n">
        <v>0.009376222413790549</v>
      </c>
      <c r="Q4154" t="n">
        <v>34.69711242188487</v>
      </c>
      <c r="R4154" t="n">
        <v>3869.39893146653</v>
      </c>
      <c r="S4154" t="n">
        <v>1.045630095898995</v>
      </c>
      <c r="T4154">
        <f>O4154*Q4154</f>
        <v/>
      </c>
      <c r="U4154">
        <f>O4154*P4154</f>
        <v/>
      </c>
    </row>
    <row r="4155">
      <c r="A4155" t="inlineStr">
        <is>
          <t>202512</t>
        </is>
      </c>
      <c r="B4155" t="inlineStr">
        <is>
          <t>Ex_Integra</t>
        </is>
      </c>
      <c r="C4155" t="inlineStr">
        <is>
          <t>F1</t>
        </is>
      </c>
      <c r="D4155" t="inlineStr">
        <is>
          <t>IN-FONDO1</t>
        </is>
      </c>
      <c r="E4155" t="inlineStr">
        <is>
          <t>5277192F9LZQ</t>
        </is>
      </c>
      <c r="F4155" t="inlineStr">
        <is>
          <t>IE000NG9LZQ6</t>
        </is>
      </c>
      <c r="G4155" t="inlineStr">
        <is>
          <t>TD</t>
        </is>
      </c>
      <c r="H4155" t="inlineStr">
        <is>
          <t>Sector</t>
        </is>
      </c>
      <c r="I4155" t="inlineStr">
        <is>
          <t>Proxies</t>
        </is>
      </c>
      <c r="J4155" t="inlineStr">
        <is>
          <t>Proxies</t>
        </is>
      </c>
      <c r="K4155" t="inlineStr"/>
      <c r="L4155" t="inlineStr">
        <is>
          <t>Moneda - Latam High Yield</t>
        </is>
      </c>
      <c r="M4155" t="inlineStr">
        <is>
          <t>Moneda - Latam High Yield</t>
        </is>
      </c>
      <c r="N4155" t="b">
        <v>0</v>
      </c>
      <c r="O4155" t="n">
        <v>111.5193358</v>
      </c>
      <c r="P4155" t="n">
        <v>0.01874911192599374</v>
      </c>
      <c r="Q4155" t="n">
        <v>69.38189129877003</v>
      </c>
      <c r="R4155" t="n">
        <v>7737.422434186633</v>
      </c>
      <c r="S4155" t="n">
        <v>2.09088850882668</v>
      </c>
      <c r="T4155">
        <f>O4155*Q4155</f>
        <v/>
      </c>
      <c r="U4155">
        <f>O4155*P4155</f>
        <v/>
      </c>
    </row>
    <row r="4156">
      <c r="A4156" t="inlineStr">
        <is>
          <t>202512</t>
        </is>
      </c>
      <c r="B4156" t="inlineStr">
        <is>
          <t>Ex_Integra</t>
        </is>
      </c>
      <c r="C4156" t="inlineStr">
        <is>
          <t>F2</t>
        </is>
      </c>
      <c r="D4156" t="inlineStr">
        <is>
          <t>IN-FONDO2</t>
        </is>
      </c>
      <c r="E4156" t="inlineStr">
        <is>
          <t>5277192F9LZQ</t>
        </is>
      </c>
      <c r="F4156" t="inlineStr">
        <is>
          <t>IE000NG9LZQ6</t>
        </is>
      </c>
      <c r="G4156" t="inlineStr">
        <is>
          <t>TD</t>
        </is>
      </c>
      <c r="H4156" t="inlineStr">
        <is>
          <t>Sector</t>
        </is>
      </c>
      <c r="I4156" t="inlineStr">
        <is>
          <t>Proxies</t>
        </is>
      </c>
      <c r="J4156" t="inlineStr">
        <is>
          <t>Proxies</t>
        </is>
      </c>
      <c r="K4156" t="inlineStr"/>
      <c r="L4156" t="inlineStr">
        <is>
          <t>Moneda - Latam High Yield</t>
        </is>
      </c>
      <c r="M4156" t="inlineStr">
        <is>
          <t>Moneda - Latam High Yield</t>
        </is>
      </c>
      <c r="N4156" t="b">
        <v>0</v>
      </c>
      <c r="O4156" t="n">
        <v>111.5193358</v>
      </c>
      <c r="P4156" t="n">
        <v>0.006063084282118443</v>
      </c>
      <c r="Q4156" t="n">
        <v>84.66983457538983</v>
      </c>
      <c r="R4156" t="n">
        <v>9442.323714143347</v>
      </c>
      <c r="S4156" t="n">
        <v>0.6761511320412685</v>
      </c>
      <c r="T4156">
        <f>O4156*Q4156</f>
        <v/>
      </c>
      <c r="U4156">
        <f>O4156*P4156</f>
        <v/>
      </c>
    </row>
    <row r="4157">
      <c r="A4157" t="inlineStr">
        <is>
          <t>202512</t>
        </is>
      </c>
      <c r="B4157" t="inlineStr">
        <is>
          <t>Ex_Integra</t>
        </is>
      </c>
      <c r="C4157" t="inlineStr">
        <is>
          <t>F2</t>
        </is>
      </c>
      <c r="D4157" t="inlineStr">
        <is>
          <t>IN-FONDO2</t>
        </is>
      </c>
      <c r="E4157" t="inlineStr">
        <is>
          <t>4974252SCBDC</t>
        </is>
      </c>
      <c r="F4157" t="inlineStr">
        <is>
          <t>CVL79590GA30</t>
        </is>
      </c>
      <c r="G4157" t="inlineStr">
        <is>
          <t>TD</t>
        </is>
      </c>
      <c r="H4157" t="inlineStr">
        <is>
          <t>Sector</t>
        </is>
      </c>
      <c r="I4157" t="inlineStr">
        <is>
          <t>Proxies</t>
        </is>
      </c>
      <c r="J4157" t="inlineStr">
        <is>
          <t>Proxies</t>
        </is>
      </c>
      <c r="K4157" t="inlineStr"/>
      <c r="L4157" t="inlineStr">
        <is>
          <t>BD Capital - Senior Loans C</t>
        </is>
      </c>
      <c r="M4157" t="inlineStr">
        <is>
          <t>BD Capital - Senior Loans C</t>
        </is>
      </c>
      <c r="N4157" t="b">
        <v>0</v>
      </c>
      <c r="O4157" t="n">
        <v>54.42744687</v>
      </c>
      <c r="P4157" t="n">
        <v>0.002093289009479882</v>
      </c>
      <c r="Q4157" t="n">
        <v>29.23238831989583</v>
      </c>
      <c r="R4157" t="n">
        <v>1591.044262164339</v>
      </c>
      <c r="S4157" t="n">
        <v>0.1139323763470212</v>
      </c>
      <c r="T4157">
        <f>O4157*Q4157</f>
        <v/>
      </c>
      <c r="U4157">
        <f>O4157*P4157</f>
        <v/>
      </c>
    </row>
    <row r="4158">
      <c r="A4158" t="inlineStr">
        <is>
          <t>202512</t>
        </is>
      </c>
      <c r="B4158" t="inlineStr">
        <is>
          <t>Ex_Integra</t>
        </is>
      </c>
      <c r="C4158" t="inlineStr">
        <is>
          <t>F1</t>
        </is>
      </c>
      <c r="D4158" t="inlineStr">
        <is>
          <t>IN-FONDO1</t>
        </is>
      </c>
      <c r="E4158" t="inlineStr">
        <is>
          <t>4974252SCBDC</t>
        </is>
      </c>
      <c r="F4158" t="inlineStr">
        <is>
          <t>CVL79590GA30</t>
        </is>
      </c>
      <c r="G4158" t="inlineStr">
        <is>
          <t>TD</t>
        </is>
      </c>
      <c r="H4158" t="inlineStr">
        <is>
          <t>Sector</t>
        </is>
      </c>
      <c r="I4158" t="inlineStr">
        <is>
          <t>Proxies</t>
        </is>
      </c>
      <c r="J4158" t="inlineStr">
        <is>
          <t>Proxies</t>
        </is>
      </c>
      <c r="K4158" t="inlineStr"/>
      <c r="L4158" t="inlineStr">
        <is>
          <t>BD Capital - Senior Loans C</t>
        </is>
      </c>
      <c r="M4158" t="inlineStr">
        <is>
          <t>BD Capital - Senior Loans C</t>
        </is>
      </c>
      <c r="N4158" t="b">
        <v>0</v>
      </c>
      <c r="O4158" t="n">
        <v>54.42744687</v>
      </c>
      <c r="P4158" t="n">
        <v>0.002543003884219112</v>
      </c>
      <c r="Q4158" t="n">
        <v>9.410494735093373</v>
      </c>
      <c r="R4158" t="n">
        <v>512.1892022147092</v>
      </c>
      <c r="S4158" t="n">
        <v>0.1384092087985393</v>
      </c>
      <c r="T4158">
        <f>O4158*Q4158</f>
        <v/>
      </c>
      <c r="U4158">
        <f>O4158*P4158</f>
        <v/>
      </c>
    </row>
    <row r="4159">
      <c r="A4159" t="inlineStr">
        <is>
          <t>202512</t>
        </is>
      </c>
      <c r="B4159" t="inlineStr">
        <is>
          <t>Ex_Integra</t>
        </is>
      </c>
      <c r="C4159" t="inlineStr">
        <is>
          <t>F1</t>
        </is>
      </c>
      <c r="D4159" t="inlineStr">
        <is>
          <t>IN-FONDO1</t>
        </is>
      </c>
      <c r="E4159" t="inlineStr">
        <is>
          <t>4911102LINAE</t>
        </is>
      </c>
      <c r="F4159" t="inlineStr"/>
      <c r="G4159" t="inlineStr">
        <is>
          <t>TD</t>
        </is>
      </c>
      <c r="H4159" t="inlineStr">
        <is>
          <t>Sector</t>
        </is>
      </c>
      <c r="I4159" t="inlineStr">
        <is>
          <t>Proxies</t>
        </is>
      </c>
      <c r="J4159" t="inlineStr">
        <is>
          <t>Proxies</t>
        </is>
      </c>
      <c r="K4159" t="inlineStr"/>
      <c r="L4159" t="inlineStr">
        <is>
          <t>Fond. de Inversión Activa Financiamiento Estructurado Peru II</t>
        </is>
      </c>
      <c r="M4159" t="inlineStr">
        <is>
          <t>Fond. de Inversión Activa Financiamiento Estructurado Peru II</t>
        </is>
      </c>
      <c r="N4159" t="b">
        <v>0</v>
      </c>
      <c r="O4159" t="n">
        <v>54.42744687</v>
      </c>
      <c r="P4159" t="n">
        <v>0.002759864374081479</v>
      </c>
      <c r="Q4159" t="n">
        <v>10.21299626124666</v>
      </c>
      <c r="R4159" t="n">
        <v>555.8673113925112</v>
      </c>
      <c r="S4159" t="n">
        <v>0.1502123715887255</v>
      </c>
      <c r="T4159">
        <f>O4159*Q4159</f>
        <v/>
      </c>
      <c r="U4159">
        <f>O4159*P4159</f>
        <v/>
      </c>
    </row>
    <row r="4160">
      <c r="A4160" t="inlineStr">
        <is>
          <t>202512</t>
        </is>
      </c>
      <c r="B4160" t="inlineStr">
        <is>
          <t>Ex_Integra</t>
        </is>
      </c>
      <c r="C4160" t="inlineStr">
        <is>
          <t>F2</t>
        </is>
      </c>
      <c r="D4160" t="inlineStr">
        <is>
          <t>IN-FONDO2</t>
        </is>
      </c>
      <c r="E4160" t="inlineStr">
        <is>
          <t>4911102LINAE</t>
        </is>
      </c>
      <c r="F4160" t="inlineStr"/>
      <c r="G4160" t="inlineStr">
        <is>
          <t>TD</t>
        </is>
      </c>
      <c r="H4160" t="inlineStr">
        <is>
          <t>Sector</t>
        </is>
      </c>
      <c r="I4160" t="inlineStr">
        <is>
          <t>Proxies</t>
        </is>
      </c>
      <c r="J4160" t="inlineStr">
        <is>
          <t>Proxies</t>
        </is>
      </c>
      <c r="K4160" t="inlineStr"/>
      <c r="L4160" t="inlineStr">
        <is>
          <t>Fond. de Inversión Activa Financiamiento Estructurado Peru II</t>
        </is>
      </c>
      <c r="M4160" t="inlineStr">
        <is>
          <t>Fond. de Inversión Activa Financiamiento Estructurado Peru II</t>
        </is>
      </c>
      <c r="N4160" t="b">
        <v>0</v>
      </c>
      <c r="O4160" t="n">
        <v>54.42744687</v>
      </c>
      <c r="P4160" t="n">
        <v>0.0002226183700827891</v>
      </c>
      <c r="Q4160" t="n">
        <v>3.108823775375064</v>
      </c>
      <c r="R4160" t="n">
        <v>169.2053408624191</v>
      </c>
      <c r="S4160" t="n">
        <v>0.012116549509967</v>
      </c>
      <c r="T4160">
        <f>O4160*Q4160</f>
        <v/>
      </c>
      <c r="U4160">
        <f>O4160*P4160</f>
        <v/>
      </c>
    </row>
    <row r="4161">
      <c r="A4161" t="inlineStr">
        <is>
          <t>202512</t>
        </is>
      </c>
      <c r="B4161" t="inlineStr">
        <is>
          <t>Ex_Integra</t>
        </is>
      </c>
      <c r="C4161" t="inlineStr">
        <is>
          <t>F2</t>
        </is>
      </c>
      <c r="D4161" t="inlineStr">
        <is>
          <t>IN-FONDO2</t>
        </is>
      </c>
      <c r="E4161" t="inlineStr">
        <is>
          <t>4975141HMCPS</t>
        </is>
      </c>
      <c r="F4161" t="inlineStr"/>
      <c r="G4161" t="inlineStr">
        <is>
          <t>TD</t>
        </is>
      </c>
      <c r="H4161" t="inlineStr">
        <is>
          <t>Sector</t>
        </is>
      </c>
      <c r="I4161" t="inlineStr">
        <is>
          <t>Proxies</t>
        </is>
      </c>
      <c r="J4161" t="inlineStr">
        <is>
          <t>Proxies</t>
        </is>
      </c>
      <c r="K4161" t="inlineStr"/>
      <c r="L4161" t="inlineStr">
        <is>
          <t>Fondo HMC  II (PEN)</t>
        </is>
      </c>
      <c r="M4161" t="inlineStr">
        <is>
          <t>Fondo HMC II (PEN)</t>
        </is>
      </c>
      <c r="N4161" t="b">
        <v>0</v>
      </c>
      <c r="O4161" t="n">
        <v>54.42744687</v>
      </c>
      <c r="P4161" t="n">
        <v>0.00198316765655808</v>
      </c>
      <c r="Q4161" t="n">
        <v>27.69456428492312</v>
      </c>
      <c r="R4161" t="n">
        <v>1507.344426205452</v>
      </c>
      <c r="S4161" t="n">
        <v>0.1079387522616173</v>
      </c>
      <c r="T4161">
        <f>O4161*Q4161</f>
        <v/>
      </c>
      <c r="U4161">
        <f>O4161*P4161</f>
        <v/>
      </c>
    </row>
    <row r="4162">
      <c r="A4162" t="inlineStr">
        <is>
          <t>202512</t>
        </is>
      </c>
      <c r="B4162" t="inlineStr">
        <is>
          <t>Ex_Integra</t>
        </is>
      </c>
      <c r="C4162" t="inlineStr">
        <is>
          <t>F3</t>
        </is>
      </c>
      <c r="D4162" t="inlineStr">
        <is>
          <t>IN-FONDO3</t>
        </is>
      </c>
      <c r="E4162" t="inlineStr">
        <is>
          <t>4975141HMCPS</t>
        </is>
      </c>
      <c r="F4162" t="inlineStr"/>
      <c r="G4162" t="inlineStr">
        <is>
          <t>TD</t>
        </is>
      </c>
      <c r="H4162" t="inlineStr">
        <is>
          <t>Sector</t>
        </is>
      </c>
      <c r="I4162" t="inlineStr">
        <is>
          <t>Proxies</t>
        </is>
      </c>
      <c r="J4162" t="inlineStr">
        <is>
          <t>Proxies</t>
        </is>
      </c>
      <c r="K4162" t="inlineStr"/>
      <c r="L4162" t="inlineStr">
        <is>
          <t>Fondo HMC  II (PEN)</t>
        </is>
      </c>
      <c r="M4162" t="inlineStr">
        <is>
          <t>Fondo HMC II (PEN)</t>
        </is>
      </c>
      <c r="N4162" t="b">
        <v>0</v>
      </c>
      <c r="O4162" t="n">
        <v>54.42744687</v>
      </c>
      <c r="P4162" t="n">
        <v>0.001617953673592694</v>
      </c>
      <c r="Q4162" t="n">
        <v>5.751645164805483</v>
      </c>
      <c r="R4162" t="n">
        <v>313.0473616225428</v>
      </c>
      <c r="S4162" t="n">
        <v>0.08806108760758768</v>
      </c>
      <c r="T4162">
        <f>O4162*Q4162</f>
        <v/>
      </c>
      <c r="U4162">
        <f>O4162*P4162</f>
        <v/>
      </c>
    </row>
    <row r="4163">
      <c r="A4163" t="inlineStr">
        <is>
          <t>202512</t>
        </is>
      </c>
      <c r="B4163" t="inlineStr">
        <is>
          <t>Ex_Integra</t>
        </is>
      </c>
      <c r="C4163" t="inlineStr">
        <is>
          <t>F1</t>
        </is>
      </c>
      <c r="D4163" t="inlineStr">
        <is>
          <t>IN-FONDO1</t>
        </is>
      </c>
      <c r="E4163" t="inlineStr">
        <is>
          <t>4975141HMCPS</t>
        </is>
      </c>
      <c r="F4163" t="inlineStr"/>
      <c r="G4163" t="inlineStr">
        <is>
          <t>TD</t>
        </is>
      </c>
      <c r="H4163" t="inlineStr">
        <is>
          <t>Sector</t>
        </is>
      </c>
      <c r="I4163" t="inlineStr">
        <is>
          <t>Proxies</t>
        </is>
      </c>
      <c r="J4163" t="inlineStr">
        <is>
          <t>Proxies</t>
        </is>
      </c>
      <c r="K4163" t="inlineStr"/>
      <c r="L4163" t="inlineStr">
        <is>
          <t>Fondo HMC  II (PEN)</t>
        </is>
      </c>
      <c r="M4163" t="inlineStr">
        <is>
          <t>Fondo HMC II (PEN)</t>
        </is>
      </c>
      <c r="N4163" t="b">
        <v>0</v>
      </c>
      <c r="O4163" t="n">
        <v>54.42744687</v>
      </c>
      <c r="P4163" t="n">
        <v>0.003702952959144465</v>
      </c>
      <c r="Q4163" t="n">
        <v>13.70293594224213</v>
      </c>
      <c r="R4163" t="n">
        <v>745.8158179593968</v>
      </c>
      <c r="S4163" t="n">
        <v>0.2015422754459447</v>
      </c>
      <c r="T4163">
        <f>O4163*Q4163</f>
        <v/>
      </c>
      <c r="U4163">
        <f>O4163*P4163</f>
        <v/>
      </c>
    </row>
    <row r="4164">
      <c r="A4164" t="inlineStr">
        <is>
          <t>202512</t>
        </is>
      </c>
      <c r="B4164" t="inlineStr">
        <is>
          <t>Ex_Integra</t>
        </is>
      </c>
      <c r="C4164" t="inlineStr">
        <is>
          <t>F2</t>
        </is>
      </c>
      <c r="D4164" t="inlineStr">
        <is>
          <t>IN-FONDO2</t>
        </is>
      </c>
      <c r="E4164" t="inlineStr">
        <is>
          <t>491105206SI1</t>
        </is>
      </c>
      <c r="F4164" t="inlineStr">
        <is>
          <t>PEP795509FD5</t>
        </is>
      </c>
      <c r="G4164" t="inlineStr">
        <is>
          <t>TD</t>
        </is>
      </c>
      <c r="H4164" t="inlineStr">
        <is>
          <t>Sector</t>
        </is>
      </c>
      <c r="I4164" t="inlineStr">
        <is>
          <t>Proxies</t>
        </is>
      </c>
      <c r="J4164" t="inlineStr">
        <is>
          <t>Proxies</t>
        </is>
      </c>
      <c r="K4164" t="inlineStr"/>
      <c r="L4164" t="inlineStr">
        <is>
          <t>Sigma - Leasing Operativo</t>
        </is>
      </c>
      <c r="M4164" t="inlineStr">
        <is>
          <t>Sigma - Leasing Operativo</t>
        </is>
      </c>
      <c r="N4164" t="b">
        <v>0</v>
      </c>
      <c r="O4164" t="n">
        <v>54.42744687</v>
      </c>
      <c r="P4164" t="n">
        <v>0.0001664745384112071</v>
      </c>
      <c r="Q4164" t="n">
        <v>2.324785698569633</v>
      </c>
      <c r="R4164" t="n">
        <v>126.5321500930345</v>
      </c>
      <c r="S4164" t="n">
        <v>0.009060784094583749</v>
      </c>
      <c r="T4164">
        <f>O4164*Q4164</f>
        <v/>
      </c>
      <c r="U4164">
        <f>O4164*P4164</f>
        <v/>
      </c>
    </row>
    <row r="4165">
      <c r="A4165" t="inlineStr">
        <is>
          <t>202512</t>
        </is>
      </c>
      <c r="B4165" t="inlineStr">
        <is>
          <t>Ex_Integra</t>
        </is>
      </c>
      <c r="C4165" t="inlineStr">
        <is>
          <t>F3</t>
        </is>
      </c>
      <c r="D4165" t="inlineStr">
        <is>
          <t>IN-FONDO3</t>
        </is>
      </c>
      <c r="E4165" t="inlineStr">
        <is>
          <t>491105206SI1</t>
        </is>
      </c>
      <c r="F4165" t="inlineStr">
        <is>
          <t>PEP795509FD5</t>
        </is>
      </c>
      <c r="G4165" t="inlineStr">
        <is>
          <t>TD</t>
        </is>
      </c>
      <c r="H4165" t="inlineStr">
        <is>
          <t>Sector</t>
        </is>
      </c>
      <c r="I4165" t="inlineStr">
        <is>
          <t>Proxies</t>
        </is>
      </c>
      <c r="J4165" t="inlineStr">
        <is>
          <t>Proxies</t>
        </is>
      </c>
      <c r="K4165" t="inlineStr"/>
      <c r="L4165" t="inlineStr">
        <is>
          <t>Sigma - Leasing Operativo</t>
        </is>
      </c>
      <c r="M4165" t="inlineStr">
        <is>
          <t>Sigma - Leasing Operativo</t>
        </is>
      </c>
      <c r="N4165" t="b">
        <v>0</v>
      </c>
      <c r="O4165" t="n">
        <v>54.42744687</v>
      </c>
      <c r="P4165" t="n">
        <v>3.249139717650735e-05</v>
      </c>
      <c r="Q4165" t="n">
        <v>0.1155032993330798</v>
      </c>
      <c r="R4165" t="n">
        <v>6.286549687760906</v>
      </c>
      <c r="S4165" t="n">
        <v>0.001768423793556422</v>
      </c>
      <c r="T4165">
        <f>O4165*Q4165</f>
        <v/>
      </c>
      <c r="U4165">
        <f>O4165*P4165</f>
        <v/>
      </c>
    </row>
    <row r="4166">
      <c r="A4166" t="inlineStr">
        <is>
          <t>202512</t>
        </is>
      </c>
      <c r="B4166" t="inlineStr">
        <is>
          <t>Ex_Integra</t>
        </is>
      </c>
      <c r="C4166" t="inlineStr">
        <is>
          <t>F1</t>
        </is>
      </c>
      <c r="D4166" t="inlineStr">
        <is>
          <t>IN-FONDO1</t>
        </is>
      </c>
      <c r="E4166" t="inlineStr">
        <is>
          <t>5274822F3552</t>
        </is>
      </c>
      <c r="F4166" t="inlineStr">
        <is>
          <t>CL0002535525</t>
        </is>
      </c>
      <c r="G4166" t="inlineStr">
        <is>
          <t>TD</t>
        </is>
      </c>
      <c r="H4166" t="inlineStr">
        <is>
          <t>Sector</t>
        </is>
      </c>
      <c r="I4166" t="inlineStr">
        <is>
          <t>Proxies</t>
        </is>
      </c>
      <c r="J4166" t="inlineStr">
        <is>
          <t>Proxies</t>
        </is>
      </c>
      <c r="K4166" t="inlineStr"/>
      <c r="L4166" t="inlineStr">
        <is>
          <t>Moneda - Deuda Latam LCC</t>
        </is>
      </c>
      <c r="M4166" t="inlineStr">
        <is>
          <t>Moneda - Deuda Latam LCC</t>
        </is>
      </c>
      <c r="N4166" t="b">
        <v>0</v>
      </c>
      <c r="O4166" t="n">
        <v>111.5193358</v>
      </c>
      <c r="P4166" t="n">
        <v>0.01868992921175168</v>
      </c>
      <c r="Q4166" t="n">
        <v>69.16288313120901</v>
      </c>
      <c r="R4166" t="n">
        <v>7712.998788805453</v>
      </c>
      <c r="S4166" t="n">
        <v>2.084288491843565</v>
      </c>
      <c r="T4166">
        <f>O4166*Q4166</f>
        <v/>
      </c>
      <c r="U4166">
        <f>O4166*P4166</f>
        <v/>
      </c>
    </row>
    <row r="4167">
      <c r="A4167" t="inlineStr">
        <is>
          <t>202512</t>
        </is>
      </c>
      <c r="B4167" t="inlineStr">
        <is>
          <t>Ex_Integra</t>
        </is>
      </c>
      <c r="C4167" t="inlineStr">
        <is>
          <t>F2</t>
        </is>
      </c>
      <c r="D4167" t="inlineStr">
        <is>
          <t>IN-FONDO2</t>
        </is>
      </c>
      <c r="E4167" t="inlineStr">
        <is>
          <t>5274822F3552</t>
        </is>
      </c>
      <c r="F4167" t="inlineStr">
        <is>
          <t>CL0002535525</t>
        </is>
      </c>
      <c r="G4167" t="inlineStr">
        <is>
          <t>TD</t>
        </is>
      </c>
      <c r="H4167" t="inlineStr">
        <is>
          <t>Sector</t>
        </is>
      </c>
      <c r="I4167" t="inlineStr">
        <is>
          <t>Proxies</t>
        </is>
      </c>
      <c r="J4167" t="inlineStr">
        <is>
          <t>Proxies</t>
        </is>
      </c>
      <c r="K4167" t="inlineStr"/>
      <c r="L4167" t="inlineStr">
        <is>
          <t>Moneda - Deuda Latam LCC</t>
        </is>
      </c>
      <c r="M4167" t="inlineStr">
        <is>
          <t>Moneda - Deuda Latam LCC</t>
        </is>
      </c>
      <c r="N4167" t="b">
        <v>0</v>
      </c>
      <c r="O4167" t="n">
        <v>111.5193358</v>
      </c>
      <c r="P4167" t="n">
        <v>0.006565766439196536</v>
      </c>
      <c r="Q4167" t="n">
        <v>91.68969659665981</v>
      </c>
      <c r="R4167" t="n">
        <v>10225.17406416302</v>
      </c>
      <c r="S4167" t="n">
        <v>0.7322099123171287</v>
      </c>
      <c r="T4167">
        <f>O4167*Q4167</f>
        <v/>
      </c>
      <c r="U4167">
        <f>O4167*P4167</f>
        <v/>
      </c>
    </row>
    <row r="4168">
      <c r="A4168" t="inlineStr">
        <is>
          <t>202512</t>
        </is>
      </c>
      <c r="B4168" t="inlineStr">
        <is>
          <t>Ex_Integra</t>
        </is>
      </c>
      <c r="C4168" t="inlineStr">
        <is>
          <t>F2</t>
        </is>
      </c>
      <c r="D4168" t="inlineStr">
        <is>
          <t>IN-FONDO2</t>
        </is>
      </c>
      <c r="E4168" t="inlineStr">
        <is>
          <t>4911011FCDS1</t>
        </is>
      </c>
      <c r="F4168" t="inlineStr"/>
      <c r="G4168" t="inlineStr">
        <is>
          <t>TD</t>
        </is>
      </c>
      <c r="H4168" t="inlineStr">
        <is>
          <t>Sector</t>
        </is>
      </c>
      <c r="I4168" t="inlineStr">
        <is>
          <t>Proxies</t>
        </is>
      </c>
      <c r="J4168" t="inlineStr">
        <is>
          <t>Proxies</t>
        </is>
      </c>
      <c r="K4168" t="inlineStr"/>
      <c r="L4168" t="inlineStr">
        <is>
          <t>Fondo Credicorp Deuda Soles</t>
        </is>
      </c>
      <c r="M4168" t="inlineStr">
        <is>
          <t>Fondo Credicorp Deuda Soles</t>
        </is>
      </c>
      <c r="N4168" t="b">
        <v>0</v>
      </c>
      <c r="O4168" t="n">
        <v>54.42744687</v>
      </c>
      <c r="P4168" t="n">
        <v>0.001519671836153567</v>
      </c>
      <c r="Q4168" t="n">
        <v>21.22193210400895</v>
      </c>
      <c r="R4168" t="n">
        <v>1155.055582069694</v>
      </c>
      <c r="S4168" t="n">
        <v>0.08271185812208362</v>
      </c>
      <c r="T4168">
        <f>O4168*Q4168</f>
        <v/>
      </c>
      <c r="U4168">
        <f>O4168*P4168</f>
        <v/>
      </c>
    </row>
    <row r="4169">
      <c r="A4169" t="inlineStr">
        <is>
          <t>202512</t>
        </is>
      </c>
      <c r="B4169" t="inlineStr">
        <is>
          <t>Ex_Integra</t>
        </is>
      </c>
      <c r="C4169" t="inlineStr">
        <is>
          <t>F1</t>
        </is>
      </c>
      <c r="D4169" t="inlineStr">
        <is>
          <t>IN-FONDO1</t>
        </is>
      </c>
      <c r="E4169" t="inlineStr">
        <is>
          <t>4911011FCDS1</t>
        </is>
      </c>
      <c r="F4169" t="inlineStr"/>
      <c r="G4169" t="inlineStr">
        <is>
          <t>TD</t>
        </is>
      </c>
      <c r="H4169" t="inlineStr">
        <is>
          <t>Sector</t>
        </is>
      </c>
      <c r="I4169" t="inlineStr">
        <is>
          <t>Proxies</t>
        </is>
      </c>
      <c r="J4169" t="inlineStr">
        <is>
          <t>Proxies</t>
        </is>
      </c>
      <c r="K4169" t="inlineStr"/>
      <c r="L4169" t="inlineStr">
        <is>
          <t>Fondo Credicorp Deuda Soles</t>
        </is>
      </c>
      <c r="M4169" t="inlineStr">
        <is>
          <t>Fondo Credicorp Deuda Soles</t>
        </is>
      </c>
      <c r="N4169" t="b">
        <v>0</v>
      </c>
      <c r="O4169" t="n">
        <v>54.42744687</v>
      </c>
      <c r="P4169" t="n">
        <v>0.002397938149936512</v>
      </c>
      <c r="Q4169" t="n">
        <v>8.873672775370704</v>
      </c>
      <c r="R4169" t="n">
        <v>482.9713535232544</v>
      </c>
      <c r="S4169" t="n">
        <v>0.1305136512532156</v>
      </c>
      <c r="T4169">
        <f>O4169*Q4169</f>
        <v/>
      </c>
      <c r="U4169">
        <f>O4169*P4169</f>
        <v/>
      </c>
    </row>
    <row r="4170">
      <c r="A4170" t="inlineStr">
        <is>
          <t>202512</t>
        </is>
      </c>
      <c r="B4170" t="inlineStr">
        <is>
          <t>Ex_Integra</t>
        </is>
      </c>
      <c r="C4170" t="inlineStr">
        <is>
          <t>F1</t>
        </is>
      </c>
      <c r="D4170" t="inlineStr">
        <is>
          <t>IN-FONDO1</t>
        </is>
      </c>
      <c r="E4170" t="inlineStr">
        <is>
          <t>4975142HMCPD</t>
        </is>
      </c>
      <c r="F4170" t="inlineStr"/>
      <c r="G4170" t="inlineStr">
        <is>
          <t>TD</t>
        </is>
      </c>
      <c r="H4170" t="inlineStr">
        <is>
          <t>Sector</t>
        </is>
      </c>
      <c r="I4170" t="inlineStr">
        <is>
          <t>Proxies</t>
        </is>
      </c>
      <c r="J4170" t="inlineStr">
        <is>
          <t>Proxies</t>
        </is>
      </c>
      <c r="K4170" t="inlineStr"/>
      <c r="L4170" t="inlineStr">
        <is>
          <t>Fondo HMC II (USD)</t>
        </is>
      </c>
      <c r="M4170" t="inlineStr">
        <is>
          <t>Fondo HMC II (USD)</t>
        </is>
      </c>
      <c r="N4170" t="b">
        <v>0</v>
      </c>
      <c r="O4170" t="n">
        <v>54.42744687</v>
      </c>
      <c r="P4170" t="n">
        <v>0.002126071119232576</v>
      </c>
      <c r="Q4170" t="n">
        <v>7.867617190099558</v>
      </c>
      <c r="R4170" t="n">
        <v>428.2143166076423</v>
      </c>
      <c r="S4170" t="n">
        <v>0.1157166228838725</v>
      </c>
      <c r="T4170">
        <f>O4170*Q4170</f>
        <v/>
      </c>
      <c r="U4170">
        <f>O4170*P4170</f>
        <v/>
      </c>
    </row>
    <row r="4171">
      <c r="A4171" t="inlineStr">
        <is>
          <t>202512</t>
        </is>
      </c>
      <c r="B4171" t="inlineStr">
        <is>
          <t>Ex_Integra</t>
        </is>
      </c>
      <c r="C4171" t="inlineStr">
        <is>
          <t>F3</t>
        </is>
      </c>
      <c r="D4171" t="inlineStr">
        <is>
          <t>IN-FONDO3</t>
        </is>
      </c>
      <c r="E4171" t="inlineStr">
        <is>
          <t>4975142HMCPD</t>
        </is>
      </c>
      <c r="F4171" t="inlineStr"/>
      <c r="G4171" t="inlineStr">
        <is>
          <t>TD</t>
        </is>
      </c>
      <c r="H4171" t="inlineStr">
        <is>
          <t>Sector</t>
        </is>
      </c>
      <c r="I4171" t="inlineStr">
        <is>
          <t>Proxies</t>
        </is>
      </c>
      <c r="J4171" t="inlineStr">
        <is>
          <t>Proxies</t>
        </is>
      </c>
      <c r="K4171" t="inlineStr"/>
      <c r="L4171" t="inlineStr">
        <is>
          <t>Fondo HMC II (USD)</t>
        </is>
      </c>
      <c r="M4171" t="inlineStr">
        <is>
          <t>Fondo HMC II (USD)</t>
        </is>
      </c>
      <c r="N4171" t="b">
        <v>0</v>
      </c>
      <c r="O4171" t="n">
        <v>54.42744687</v>
      </c>
      <c r="P4171" t="n">
        <v>0.0009266912217422625</v>
      </c>
      <c r="Q4171" t="n">
        <v>3.294284114430925</v>
      </c>
      <c r="R4171" t="n">
        <v>179.2994736128741</v>
      </c>
      <c r="S4171" t="n">
        <v>0.05043743723627238</v>
      </c>
      <c r="T4171">
        <f>O4171*Q4171</f>
        <v/>
      </c>
      <c r="U4171">
        <f>O4171*P4171</f>
        <v/>
      </c>
    </row>
    <row r="4172">
      <c r="A4172" t="inlineStr">
        <is>
          <t>202512</t>
        </is>
      </c>
      <c r="B4172" t="inlineStr">
        <is>
          <t>Ex_Integra</t>
        </is>
      </c>
      <c r="C4172" t="inlineStr">
        <is>
          <t>F2</t>
        </is>
      </c>
      <c r="D4172" t="inlineStr">
        <is>
          <t>IN-FONDO2</t>
        </is>
      </c>
      <c r="E4172" t="inlineStr">
        <is>
          <t>4975142HMCPD</t>
        </is>
      </c>
      <c r="F4172" t="inlineStr"/>
      <c r="G4172" t="inlineStr">
        <is>
          <t>TD</t>
        </is>
      </c>
      <c r="H4172" t="inlineStr">
        <is>
          <t>Sector</t>
        </is>
      </c>
      <c r="I4172" t="inlineStr">
        <is>
          <t>Proxies</t>
        </is>
      </c>
      <c r="J4172" t="inlineStr">
        <is>
          <t>Proxies</t>
        </is>
      </c>
      <c r="K4172" t="inlineStr"/>
      <c r="L4172" t="inlineStr">
        <is>
          <t>Fondo HMC II (USD)</t>
        </is>
      </c>
      <c r="M4172" t="inlineStr">
        <is>
          <t>Fondo HMC II (USD)</t>
        </is>
      </c>
      <c r="N4172" t="b">
        <v>0</v>
      </c>
      <c r="O4172" t="n">
        <v>54.42744687</v>
      </c>
      <c r="P4172" t="n">
        <v>0.00113923027892965</v>
      </c>
      <c r="Q4172" t="n">
        <v>15.90913712757199</v>
      </c>
      <c r="R4172" t="n">
        <v>865.8937157584689</v>
      </c>
      <c r="S4172" t="n">
        <v>0.06200539547913881</v>
      </c>
      <c r="T4172">
        <f>O4172*Q4172</f>
        <v/>
      </c>
      <c r="U4172">
        <f>O4172*P4172</f>
        <v/>
      </c>
    </row>
    <row r="4173">
      <c r="A4173" t="inlineStr">
        <is>
          <t>202512</t>
        </is>
      </c>
      <c r="B4173" t="inlineStr">
        <is>
          <t>Ex_Integra</t>
        </is>
      </c>
      <c r="C4173" t="inlineStr">
        <is>
          <t>F2</t>
        </is>
      </c>
      <c r="D4173" t="inlineStr">
        <is>
          <t>IN-FONDO2</t>
        </is>
      </c>
      <c r="E4173" t="inlineStr">
        <is>
          <t>4911141MIND1</t>
        </is>
      </c>
      <c r="F4173" t="inlineStr">
        <is>
          <t>CVL79560FI39</t>
        </is>
      </c>
      <c r="G4173" t="inlineStr">
        <is>
          <t>TD</t>
        </is>
      </c>
      <c r="H4173" t="inlineStr">
        <is>
          <t>Sector</t>
        </is>
      </c>
      <c r="I4173" t="inlineStr">
        <is>
          <t>Proxies</t>
        </is>
      </c>
      <c r="J4173" t="inlineStr">
        <is>
          <t>Proxies</t>
        </is>
      </c>
      <c r="K4173" t="inlineStr"/>
      <c r="L4173" t="inlineStr">
        <is>
          <t>Macrocapitales SAFI S.A.</t>
        </is>
      </c>
      <c r="M4173" t="inlineStr">
        <is>
          <t>Macrocapitales SAFI S.A.</t>
        </is>
      </c>
      <c r="N4173" t="b">
        <v>0</v>
      </c>
      <c r="O4173" t="n">
        <v>54.42744687</v>
      </c>
      <c r="P4173" t="n">
        <v>0.002880200832782288</v>
      </c>
      <c r="Q4173" t="n">
        <v>40.22146430898195</v>
      </c>
      <c r="R4173" t="n">
        <v>2189.151611710716</v>
      </c>
      <c r="S4173" t="n">
        <v>0.1567619778011878</v>
      </c>
      <c r="T4173">
        <f>O4173*Q4173</f>
        <v/>
      </c>
      <c r="U4173">
        <f>O4173*P4173</f>
        <v/>
      </c>
    </row>
    <row r="4174">
      <c r="A4174" t="inlineStr">
        <is>
          <t>202512</t>
        </is>
      </c>
      <c r="B4174" t="inlineStr">
        <is>
          <t>Ex_Integra</t>
        </is>
      </c>
      <c r="C4174" t="inlineStr">
        <is>
          <t>F2</t>
        </is>
      </c>
      <c r="D4174" t="inlineStr">
        <is>
          <t>IN-FONDO2</t>
        </is>
      </c>
      <c r="E4174" t="inlineStr">
        <is>
          <t>52751946750L</t>
        </is>
      </c>
      <c r="F4174" t="inlineStr">
        <is>
          <t>LU1959967503</t>
        </is>
      </c>
      <c r="G4174" t="inlineStr">
        <is>
          <t>TD</t>
        </is>
      </c>
      <c r="H4174" t="inlineStr">
        <is>
          <t>Sector</t>
        </is>
      </c>
      <c r="I4174" t="inlineStr">
        <is>
          <t>Proxies</t>
        </is>
      </c>
      <c r="J4174" t="inlineStr">
        <is>
          <t>Proxies</t>
        </is>
      </c>
      <c r="K4174" t="inlineStr"/>
      <c r="L4174" t="inlineStr">
        <is>
          <t>Joh Berenberg- European Small Cap</t>
        </is>
      </c>
      <c r="M4174" t="inlineStr">
        <is>
          <t>Joh Berenberg- European Small Cap</t>
        </is>
      </c>
      <c r="N4174" t="b">
        <v>0</v>
      </c>
      <c r="O4174" t="n">
        <v>33.99381014</v>
      </c>
      <c r="P4174" t="n">
        <v>1.022309261872568e-08</v>
      </c>
      <c r="Q4174" t="n">
        <v>0.0001427635705855561</v>
      </c>
      <c r="R4174" t="n">
        <v>0.004853077713393882</v>
      </c>
      <c r="S4174" t="n">
        <v>3.475218695245962e-07</v>
      </c>
      <c r="T4174">
        <f>O4174*Q4174</f>
        <v/>
      </c>
      <c r="U4174">
        <f>O4174*P4174</f>
        <v/>
      </c>
    </row>
    <row r="4175">
      <c r="A4175" t="inlineStr">
        <is>
          <t>202512</t>
        </is>
      </c>
      <c r="B4175" t="inlineStr">
        <is>
          <t>Ex_Integra</t>
        </is>
      </c>
      <c r="C4175" t="inlineStr">
        <is>
          <t>F1</t>
        </is>
      </c>
      <c r="D4175" t="inlineStr">
        <is>
          <t>IN-FONDO1</t>
        </is>
      </c>
      <c r="E4175" t="inlineStr">
        <is>
          <t>52751946750L</t>
        </is>
      </c>
      <c r="F4175" t="inlineStr">
        <is>
          <t>LU1959967503</t>
        </is>
      </c>
      <c r="G4175" t="inlineStr">
        <is>
          <t>TD</t>
        </is>
      </c>
      <c r="H4175" t="inlineStr">
        <is>
          <t>Sector</t>
        </is>
      </c>
      <c r="I4175" t="inlineStr">
        <is>
          <t>Proxies</t>
        </is>
      </c>
      <c r="J4175" t="inlineStr">
        <is>
          <t>Proxies</t>
        </is>
      </c>
      <c r="K4175" t="inlineStr"/>
      <c r="L4175" t="inlineStr">
        <is>
          <t>Joh Berenberg- European Small Cap</t>
        </is>
      </c>
      <c r="M4175" t="inlineStr">
        <is>
          <t>Joh Berenberg- European Small Cap</t>
        </is>
      </c>
      <c r="N4175" t="b">
        <v>0</v>
      </c>
      <c r="O4175" t="n">
        <v>33.99381014</v>
      </c>
      <c r="P4175" t="n">
        <v>3.904712870864574e-08</v>
      </c>
      <c r="Q4175" t="n">
        <v>0.000144495571325507</v>
      </c>
      <c r="R4175" t="n">
        <v>0.004911955017710112</v>
      </c>
      <c r="S4175" t="n">
        <v>1.327360679833847e-06</v>
      </c>
      <c r="T4175">
        <f>O4175*Q4175</f>
        <v/>
      </c>
      <c r="U4175">
        <f>O4175*P4175</f>
        <v/>
      </c>
    </row>
    <row r="4176">
      <c r="A4176" t="inlineStr">
        <is>
          <t>202512</t>
        </is>
      </c>
      <c r="B4176" t="inlineStr">
        <is>
          <t>Ex_Integra</t>
        </is>
      </c>
      <c r="C4176" t="inlineStr">
        <is>
          <t>F3</t>
        </is>
      </c>
      <c r="D4176" t="inlineStr">
        <is>
          <t>IN-FONDO3</t>
        </is>
      </c>
      <c r="E4176" t="inlineStr">
        <is>
          <t>52751946750L</t>
        </is>
      </c>
      <c r="F4176" t="inlineStr">
        <is>
          <t>LU1959967503</t>
        </is>
      </c>
      <c r="G4176" t="inlineStr">
        <is>
          <t>TD</t>
        </is>
      </c>
      <c r="H4176" t="inlineStr">
        <is>
          <t>Sector</t>
        </is>
      </c>
      <c r="I4176" t="inlineStr">
        <is>
          <t>Proxies</t>
        </is>
      </c>
      <c r="J4176" t="inlineStr">
        <is>
          <t>Proxies</t>
        </is>
      </c>
      <c r="K4176" t="inlineStr"/>
      <c r="L4176" t="inlineStr">
        <is>
          <t>Joh Berenberg- European Small Cap</t>
        </is>
      </c>
      <c r="M4176" t="inlineStr">
        <is>
          <t>Joh Berenberg- European Small Cap</t>
        </is>
      </c>
      <c r="N4176" t="b">
        <v>0</v>
      </c>
      <c r="O4176" t="n">
        <v>33.99381014</v>
      </c>
      <c r="P4176" t="n">
        <v>4.716831209227238e-08</v>
      </c>
      <c r="Q4176" t="n">
        <v>0.0001676780977140948</v>
      </c>
      <c r="R4176" t="n">
        <v>0.005700017418329307</v>
      </c>
      <c r="S4176" t="n">
        <v>1.603430645888974e-06</v>
      </c>
      <c r="T4176">
        <f>O4176*Q4176</f>
        <v/>
      </c>
      <c r="U4176">
        <f>O4176*P4176</f>
        <v/>
      </c>
    </row>
    <row r="4177">
      <c r="A4177" t="inlineStr">
        <is>
          <t>202512</t>
        </is>
      </c>
      <c r="B4177" t="inlineStr">
        <is>
          <t>Ex_Integra</t>
        </is>
      </c>
      <c r="C4177" t="inlineStr">
        <is>
          <t>F2</t>
        </is>
      </c>
      <c r="D4177" t="inlineStr">
        <is>
          <t>IN-FONDO2</t>
        </is>
      </c>
      <c r="E4177" t="inlineStr">
        <is>
          <t>5274302F65N6</t>
        </is>
      </c>
      <c r="F4177" t="inlineStr">
        <is>
          <t>IE00BD065N65</t>
        </is>
      </c>
      <c r="G4177" t="inlineStr">
        <is>
          <t>TD</t>
        </is>
      </c>
      <c r="H4177" t="inlineStr">
        <is>
          <t>Sector</t>
        </is>
      </c>
      <c r="I4177" t="inlineStr">
        <is>
          <t>Proxies</t>
        </is>
      </c>
      <c r="J4177" t="inlineStr">
        <is>
          <t>Proxies</t>
        </is>
      </c>
      <c r="K4177" t="inlineStr"/>
      <c r="L4177" t="inlineStr">
        <is>
          <t>Veritas - Asian Fund</t>
        </is>
      </c>
      <c r="M4177" t="inlineStr">
        <is>
          <t>Veritas - Asian Fund</t>
        </is>
      </c>
      <c r="N4177" t="b">
        <v>0</v>
      </c>
      <c r="O4177" t="n">
        <v>75.10293476</v>
      </c>
      <c r="P4177" t="n">
        <v>2.591414911666374e-05</v>
      </c>
      <c r="Q4177" t="n">
        <v>0.3618862309635036</v>
      </c>
      <c r="R4177" t="n">
        <v>27.1787179945943</v>
      </c>
      <c r="S4177" t="n">
        <v>0.001946228650469709</v>
      </c>
      <c r="T4177">
        <f>O4177*Q4177</f>
        <v/>
      </c>
      <c r="U4177">
        <f>O4177*P4177</f>
        <v/>
      </c>
    </row>
    <row r="4178">
      <c r="A4178" t="inlineStr">
        <is>
          <t>202512</t>
        </is>
      </c>
      <c r="B4178" t="inlineStr">
        <is>
          <t>Ex_Integra</t>
        </is>
      </c>
      <c r="C4178" t="inlineStr">
        <is>
          <t>F3</t>
        </is>
      </c>
      <c r="D4178" t="inlineStr">
        <is>
          <t>IN-FONDO3</t>
        </is>
      </c>
      <c r="E4178" t="inlineStr">
        <is>
          <t>5274302F65N6</t>
        </is>
      </c>
      <c r="F4178" t="inlineStr">
        <is>
          <t>IE00BD065N65</t>
        </is>
      </c>
      <c r="G4178" t="inlineStr">
        <is>
          <t>TD</t>
        </is>
      </c>
      <c r="H4178" t="inlineStr">
        <is>
          <t>Sector</t>
        </is>
      </c>
      <c r="I4178" t="inlineStr">
        <is>
          <t>Proxies</t>
        </is>
      </c>
      <c r="J4178" t="inlineStr">
        <is>
          <t>Proxies</t>
        </is>
      </c>
      <c r="K4178" t="inlineStr"/>
      <c r="L4178" t="inlineStr">
        <is>
          <t>Veritas - Asian Fund</t>
        </is>
      </c>
      <c r="M4178" t="inlineStr">
        <is>
          <t>Veritas - Asian Fund</t>
        </is>
      </c>
      <c r="N4178" t="b">
        <v>0</v>
      </c>
      <c r="O4178" t="n">
        <v>75.10293476</v>
      </c>
      <c r="P4178" t="n">
        <v>0.001580523437899744</v>
      </c>
      <c r="Q4178" t="n">
        <v>5.618584844442389</v>
      </c>
      <c r="R4178" t="n">
        <v>421.9722110156815</v>
      </c>
      <c r="S4178" t="n">
        <v>0.1187019486432354</v>
      </c>
      <c r="T4178">
        <f>O4178*Q4178</f>
        <v/>
      </c>
      <c r="U4178">
        <f>O4178*P4178</f>
        <v/>
      </c>
    </row>
    <row r="4179">
      <c r="A4179" t="inlineStr">
        <is>
          <t>202512</t>
        </is>
      </c>
      <c r="B4179" t="inlineStr">
        <is>
          <t>Ex_Integra</t>
        </is>
      </c>
      <c r="C4179" t="inlineStr">
        <is>
          <t>F1</t>
        </is>
      </c>
      <c r="D4179" t="inlineStr">
        <is>
          <t>IN-FONDO1</t>
        </is>
      </c>
      <c r="E4179" t="inlineStr">
        <is>
          <t>5274302F65N6</t>
        </is>
      </c>
      <c r="F4179" t="inlineStr">
        <is>
          <t>IE00BD065N65</t>
        </is>
      </c>
      <c r="G4179" t="inlineStr">
        <is>
          <t>TD</t>
        </is>
      </c>
      <c r="H4179" t="inlineStr">
        <is>
          <t>Sector</t>
        </is>
      </c>
      <c r="I4179" t="inlineStr">
        <is>
          <t>Proxies</t>
        </is>
      </c>
      <c r="J4179" t="inlineStr">
        <is>
          <t>Proxies</t>
        </is>
      </c>
      <c r="K4179" t="inlineStr"/>
      <c r="L4179" t="inlineStr">
        <is>
          <t>Veritas - Asian Fund</t>
        </is>
      </c>
      <c r="M4179" t="inlineStr">
        <is>
          <t>Veritas - Asian Fund</t>
        </is>
      </c>
      <c r="N4179" t="b">
        <v>0</v>
      </c>
      <c r="O4179" t="n">
        <v>75.10293476</v>
      </c>
      <c r="P4179" t="n">
        <v>8.517384664464939e-05</v>
      </c>
      <c r="Q4179" t="n">
        <v>0.3151894656516622</v>
      </c>
      <c r="R4179" t="n">
        <v>23.67165387587605</v>
      </c>
      <c r="S4179" t="n">
        <v>0.006396805847811347</v>
      </c>
      <c r="T4179">
        <f>O4179*Q4179</f>
        <v/>
      </c>
      <c r="U4179">
        <f>O4179*P4179</f>
        <v/>
      </c>
    </row>
    <row r="4180">
      <c r="A4180" t="inlineStr">
        <is>
          <t>202512</t>
        </is>
      </c>
      <c r="B4180" t="inlineStr">
        <is>
          <t>Ex_Integra</t>
        </is>
      </c>
      <c r="C4180" t="inlineStr">
        <is>
          <t>F1</t>
        </is>
      </c>
      <c r="D4180" t="inlineStr">
        <is>
          <t>IN-FONDO1</t>
        </is>
      </c>
      <c r="E4180" t="inlineStr">
        <is>
          <t>5274972DI16R</t>
        </is>
      </c>
      <c r="F4180" t="inlineStr">
        <is>
          <t>LU0939496179</t>
        </is>
      </c>
      <c r="G4180" t="inlineStr">
        <is>
          <t>TD</t>
        </is>
      </c>
      <c r="H4180" t="inlineStr">
        <is>
          <t>Sector</t>
        </is>
      </c>
      <c r="I4180" t="inlineStr">
        <is>
          <t>Proxies</t>
        </is>
      </c>
      <c r="J4180" t="inlineStr">
        <is>
          <t>Proxies</t>
        </is>
      </c>
      <c r="K4180" t="inlineStr"/>
      <c r="L4180" t="inlineStr">
        <is>
          <t>Larrainvial - Latin American Equity Fund I</t>
        </is>
      </c>
      <c r="M4180" t="inlineStr">
        <is>
          <t>Larrainvial - Latin American Equity Fund I</t>
        </is>
      </c>
      <c r="N4180" t="b">
        <v>0</v>
      </c>
      <c r="O4180" t="n">
        <v>111.5193358</v>
      </c>
      <c r="P4180" t="n">
        <v>0.0002486042566522214</v>
      </c>
      <c r="Q4180" t="n">
        <v>0.9199706940541793</v>
      </c>
      <c r="R4180" t="n">
        <v>102.5945207563871</v>
      </c>
      <c r="S4180" t="n">
        <v>0.02772418157890846</v>
      </c>
      <c r="T4180">
        <f>O4180*Q4180</f>
        <v/>
      </c>
      <c r="U4180">
        <f>O4180*P4180</f>
        <v/>
      </c>
    </row>
    <row r="4181">
      <c r="A4181" t="inlineStr">
        <is>
          <t>202512</t>
        </is>
      </c>
      <c r="B4181" t="inlineStr">
        <is>
          <t>Ex_Integra</t>
        </is>
      </c>
      <c r="C4181" t="inlineStr">
        <is>
          <t>F3</t>
        </is>
      </c>
      <c r="D4181" t="inlineStr">
        <is>
          <t>IN-FONDO3</t>
        </is>
      </c>
      <c r="E4181" t="inlineStr">
        <is>
          <t>5274972DI16R</t>
        </is>
      </c>
      <c r="F4181" t="inlineStr">
        <is>
          <t>LU0939496179</t>
        </is>
      </c>
      <c r="G4181" t="inlineStr">
        <is>
          <t>TD</t>
        </is>
      </c>
      <c r="H4181" t="inlineStr">
        <is>
          <t>Sector</t>
        </is>
      </c>
      <c r="I4181" t="inlineStr">
        <is>
          <t>Proxies</t>
        </is>
      </c>
      <c r="J4181" t="inlineStr">
        <is>
          <t>Proxies</t>
        </is>
      </c>
      <c r="K4181" t="inlineStr"/>
      <c r="L4181" t="inlineStr">
        <is>
          <t>Larrainvial - Latin American Equity Fund I</t>
        </is>
      </c>
      <c r="M4181" t="inlineStr">
        <is>
          <t>Larrainvial - Latin American Equity Fund I</t>
        </is>
      </c>
      <c r="N4181" t="b">
        <v>0</v>
      </c>
      <c r="O4181" t="n">
        <v>111.5193358</v>
      </c>
      <c r="P4181" t="n">
        <v>0.003813737210970892</v>
      </c>
      <c r="Q4181" t="n">
        <v>13.55741115912908</v>
      </c>
      <c r="R4181" t="n">
        <v>1511.913487633583</v>
      </c>
      <c r="S4181" t="n">
        <v>0.4253054406832183</v>
      </c>
      <c r="T4181">
        <f>O4181*Q4181</f>
        <v/>
      </c>
      <c r="U4181">
        <f>O4181*P4181</f>
        <v/>
      </c>
    </row>
    <row r="4182">
      <c r="A4182" t="inlineStr">
        <is>
          <t>202512</t>
        </is>
      </c>
      <c r="B4182" t="inlineStr">
        <is>
          <t>Ex_Integra</t>
        </is>
      </c>
      <c r="C4182" t="inlineStr">
        <is>
          <t>F2</t>
        </is>
      </c>
      <c r="D4182" t="inlineStr">
        <is>
          <t>IN-FONDO2</t>
        </is>
      </c>
      <c r="E4182" t="inlineStr">
        <is>
          <t>5274972DI16R</t>
        </is>
      </c>
      <c r="F4182" t="inlineStr">
        <is>
          <t>LU0939496179</t>
        </is>
      </c>
      <c r="G4182" t="inlineStr">
        <is>
          <t>TD</t>
        </is>
      </c>
      <c r="H4182" t="inlineStr">
        <is>
          <t>Sector</t>
        </is>
      </c>
      <c r="I4182" t="inlineStr">
        <is>
          <t>Proxies</t>
        </is>
      </c>
      <c r="J4182" t="inlineStr">
        <is>
          <t>Proxies</t>
        </is>
      </c>
      <c r="K4182" t="inlineStr"/>
      <c r="L4182" t="inlineStr">
        <is>
          <t>Larrainvial - Latin American Equity Fund I</t>
        </is>
      </c>
      <c r="M4182" t="inlineStr">
        <is>
          <t>Larrainvial - Latin American Equity Fund I</t>
        </is>
      </c>
      <c r="N4182" t="b">
        <v>0</v>
      </c>
      <c r="O4182" t="n">
        <v>111.5193358</v>
      </c>
      <c r="P4182" t="n">
        <v>0.002544258057723306</v>
      </c>
      <c r="Q4182" t="n">
        <v>35.53008647758175</v>
      </c>
      <c r="R4182" t="n">
        <v>3962.291644896479</v>
      </c>
      <c r="S4182" t="n">
        <v>0.2837339687011011</v>
      </c>
      <c r="T4182">
        <f>O4182*Q4182</f>
        <v/>
      </c>
      <c r="U4182">
        <f>O4182*P4182</f>
        <v/>
      </c>
    </row>
    <row r="4183">
      <c r="A4183" t="inlineStr">
        <is>
          <t>202512</t>
        </is>
      </c>
      <c r="B4183" t="inlineStr">
        <is>
          <t>Ex_Integra</t>
        </is>
      </c>
      <c r="C4183" t="inlineStr">
        <is>
          <t>F2</t>
        </is>
      </c>
      <c r="D4183" t="inlineStr">
        <is>
          <t>IN-FONDO2</t>
        </is>
      </c>
      <c r="E4183" t="inlineStr">
        <is>
          <t>5277132F2733</t>
        </is>
      </c>
      <c r="F4183" t="inlineStr">
        <is>
          <t>LU2301227331</t>
        </is>
      </c>
      <c r="G4183" t="inlineStr">
        <is>
          <t>TD</t>
        </is>
      </c>
      <c r="H4183" t="inlineStr">
        <is>
          <t>Sector</t>
        </is>
      </c>
      <c r="I4183" t="inlineStr">
        <is>
          <t>Proxies</t>
        </is>
      </c>
      <c r="J4183" t="inlineStr">
        <is>
          <t>Proxies</t>
        </is>
      </c>
      <c r="K4183" t="inlineStr"/>
      <c r="L4183" t="inlineStr">
        <is>
          <t>Carne Global - Moneda Latin America Small Caps Fund</t>
        </is>
      </c>
      <c r="M4183" t="inlineStr">
        <is>
          <t>Carne Global - Moneda Latin America Small Caps Fund</t>
        </is>
      </c>
      <c r="N4183" t="b">
        <v>0</v>
      </c>
      <c r="O4183" t="n">
        <v>111.5193358</v>
      </c>
      <c r="P4183" t="n">
        <v>0.00107432032088254</v>
      </c>
      <c r="Q4183" t="n">
        <v>15.00268174044284</v>
      </c>
      <c r="R4183" t="n">
        <v>1673.089102912974</v>
      </c>
      <c r="S4183" t="n">
        <v>0.1198074886212637</v>
      </c>
      <c r="T4183">
        <f>O4183*Q4183</f>
        <v/>
      </c>
      <c r="U4183">
        <f>O4183*P4183</f>
        <v/>
      </c>
    </row>
    <row r="4184">
      <c r="A4184" t="inlineStr">
        <is>
          <t>202512</t>
        </is>
      </c>
      <c r="B4184" t="inlineStr">
        <is>
          <t>Ex_Integra</t>
        </is>
      </c>
      <c r="C4184" t="inlineStr">
        <is>
          <t>F3</t>
        </is>
      </c>
      <c r="D4184" t="inlineStr">
        <is>
          <t>IN-FONDO3</t>
        </is>
      </c>
      <c r="E4184" t="inlineStr">
        <is>
          <t>5277132F2733</t>
        </is>
      </c>
      <c r="F4184" t="inlineStr">
        <is>
          <t>LU2301227331</t>
        </is>
      </c>
      <c r="G4184" t="inlineStr">
        <is>
          <t>TD</t>
        </is>
      </c>
      <c r="H4184" t="inlineStr">
        <is>
          <t>Sector</t>
        </is>
      </c>
      <c r="I4184" t="inlineStr">
        <is>
          <t>Proxies</t>
        </is>
      </c>
      <c r="J4184" t="inlineStr">
        <is>
          <t>Proxies</t>
        </is>
      </c>
      <c r="K4184" t="inlineStr"/>
      <c r="L4184" t="inlineStr">
        <is>
          <t>Carne Global - Moneda Latin America Small Caps Fund</t>
        </is>
      </c>
      <c r="M4184" t="inlineStr">
        <is>
          <t>Carne Global - Moneda Latin America Small Caps Fund</t>
        </is>
      </c>
      <c r="N4184" t="b">
        <v>0</v>
      </c>
      <c r="O4184" t="n">
        <v>111.5193358</v>
      </c>
      <c r="P4184" t="n">
        <v>0.003911552074047738</v>
      </c>
      <c r="Q4184" t="n">
        <v>13.90513210654829</v>
      </c>
      <c r="R4184" t="n">
        <v>1550.69109673352</v>
      </c>
      <c r="S4184" t="n">
        <v>0.4362136892449162</v>
      </c>
      <c r="T4184">
        <f>O4184*Q4184</f>
        <v/>
      </c>
      <c r="U4184">
        <f>O4184*P4184</f>
        <v/>
      </c>
    </row>
    <row r="4185">
      <c r="A4185" t="inlineStr">
        <is>
          <t>202512</t>
        </is>
      </c>
      <c r="B4185" t="inlineStr">
        <is>
          <t>Ex_Integra</t>
        </is>
      </c>
      <c r="C4185" t="inlineStr">
        <is>
          <t>F1</t>
        </is>
      </c>
      <c r="D4185" t="inlineStr">
        <is>
          <t>IN-FONDO1</t>
        </is>
      </c>
      <c r="E4185" t="inlineStr">
        <is>
          <t>5277132F2733</t>
        </is>
      </c>
      <c r="F4185" t="inlineStr">
        <is>
          <t>LU2301227331</t>
        </is>
      </c>
      <c r="G4185" t="inlineStr">
        <is>
          <t>TD</t>
        </is>
      </c>
      <c r="H4185" t="inlineStr">
        <is>
          <t>Sector</t>
        </is>
      </c>
      <c r="I4185" t="inlineStr">
        <is>
          <t>Proxies</t>
        </is>
      </c>
      <c r="J4185" t="inlineStr">
        <is>
          <t>Proxies</t>
        </is>
      </c>
      <c r="K4185" t="inlineStr"/>
      <c r="L4185" t="inlineStr">
        <is>
          <t>Carne Global - Moneda Latin America Small Caps Fund</t>
        </is>
      </c>
      <c r="M4185" t="inlineStr">
        <is>
          <t>Carne Global - Moneda Latin America Small Caps Fund</t>
        </is>
      </c>
      <c r="N4185" t="b">
        <v>0</v>
      </c>
      <c r="O4185" t="n">
        <v>111.5193358</v>
      </c>
      <c r="P4185" t="n">
        <v>0.0003249997960322509</v>
      </c>
      <c r="Q4185" t="n">
        <v>1.202675657889163</v>
      </c>
      <c r="R4185" t="n">
        <v>134.1215905506275</v>
      </c>
      <c r="S4185" t="n">
        <v>0.0362437613886521</v>
      </c>
      <c r="T4185">
        <f>O4185*Q4185</f>
        <v/>
      </c>
      <c r="U4185">
        <f>O4185*P4185</f>
        <v/>
      </c>
    </row>
    <row r="4186">
      <c r="A4186" t="inlineStr">
        <is>
          <t>202512</t>
        </is>
      </c>
      <c r="B4186" t="inlineStr">
        <is>
          <t>Ex_Integra</t>
        </is>
      </c>
      <c r="C4186" t="inlineStr">
        <is>
          <t>F1</t>
        </is>
      </c>
      <c r="D4186" t="inlineStr">
        <is>
          <t>IN-FONDO1</t>
        </is>
      </c>
      <c r="E4186" t="inlineStr">
        <is>
          <t>15515123CH47</t>
        </is>
      </c>
      <c r="F4186" t="inlineStr">
        <is>
          <t>USP32133CH47</t>
        </is>
      </c>
      <c r="G4186" t="inlineStr">
        <is>
          <t>BU</t>
        </is>
      </c>
      <c r="H4186" t="inlineStr">
        <is>
          <t>Mayores</t>
        </is>
      </c>
      <c r="I4186" t="inlineStr"/>
      <c r="J4186" t="inlineStr"/>
      <c r="K4186" t="inlineStr"/>
      <c r="L4186" t="inlineStr"/>
      <c r="M4186" t="inlineStr">
        <is>
          <t>nan</t>
        </is>
      </c>
      <c r="N4186" t="b">
        <v>0</v>
      </c>
      <c r="O4186" t="n">
        <v>0.16</v>
      </c>
      <c r="P4186" t="n">
        <v>0.0008077377745061825</v>
      </c>
      <c r="Q4186" t="n">
        <v>2.989068212398974</v>
      </c>
      <c r="R4186" t="n">
        <v>0.4782509139838358</v>
      </c>
      <c r="S4186" t="n">
        <v>0.0001292380439209892</v>
      </c>
      <c r="T4186">
        <f>O4186*Q4186</f>
        <v/>
      </c>
      <c r="U4186">
        <f>O4186*P4186</f>
        <v/>
      </c>
    </row>
    <row r="4187">
      <c r="A4187" t="inlineStr">
        <is>
          <t>202512</t>
        </is>
      </c>
      <c r="B4187" t="inlineStr">
        <is>
          <t>Ex_Integra</t>
        </is>
      </c>
      <c r="C4187" t="inlineStr">
        <is>
          <t>F1</t>
        </is>
      </c>
      <c r="D4187" t="inlineStr">
        <is>
          <t>IN-FONDO1</t>
        </is>
      </c>
      <c r="E4187" t="inlineStr">
        <is>
          <t>5274862F9504</t>
        </is>
      </c>
      <c r="F4187" t="inlineStr">
        <is>
          <t>LU1244895048</t>
        </is>
      </c>
      <c r="G4187" t="inlineStr">
        <is>
          <t>TD</t>
        </is>
      </c>
      <c r="H4187" t="inlineStr">
        <is>
          <t>Mayores</t>
        </is>
      </c>
      <c r="I4187" t="inlineStr"/>
      <c r="J4187" t="inlineStr"/>
      <c r="K4187" t="inlineStr"/>
      <c r="L4187" t="inlineStr">
        <is>
          <t>Edmond de Rothschild - Big Data</t>
        </is>
      </c>
      <c r="M4187" t="inlineStr">
        <is>
          <t>Edmond de Rothschild - Big Data</t>
        </is>
      </c>
      <c r="N4187" t="b">
        <v>0</v>
      </c>
      <c r="O4187" t="n">
        <v>8.09602338</v>
      </c>
      <c r="P4187" t="n">
        <v>2.40710437255322e-08</v>
      </c>
      <c r="Q4187" t="n">
        <v>8.907592774553762e-05</v>
      </c>
      <c r="R4187" t="n">
        <v>0.0007211607936230632</v>
      </c>
      <c r="S4187" t="n">
        <v>1.94879732782911e-07</v>
      </c>
      <c r="T4187">
        <f>O4187*Q4187</f>
        <v/>
      </c>
      <c r="U4187">
        <f>O4187*P4187</f>
        <v/>
      </c>
    </row>
    <row r="4188">
      <c r="A4188" t="inlineStr">
        <is>
          <t>202512</t>
        </is>
      </c>
      <c r="B4188" t="inlineStr">
        <is>
          <t>Ex_Integra</t>
        </is>
      </c>
      <c r="C4188" t="inlineStr">
        <is>
          <t>F2</t>
        </is>
      </c>
      <c r="D4188" t="inlineStr">
        <is>
          <t>IN-FONDO2</t>
        </is>
      </c>
      <c r="E4188" t="inlineStr">
        <is>
          <t>5274862F9504</t>
        </is>
      </c>
      <c r="F4188" t="inlineStr">
        <is>
          <t>LU1244895048</t>
        </is>
      </c>
      <c r="G4188" t="inlineStr">
        <is>
          <t>TD</t>
        </is>
      </c>
      <c r="H4188" t="inlineStr">
        <is>
          <t>Mayores</t>
        </is>
      </c>
      <c r="I4188" t="inlineStr"/>
      <c r="J4188" t="inlineStr"/>
      <c r="K4188" t="inlineStr"/>
      <c r="L4188" t="inlineStr">
        <is>
          <t>Edmond de Rothschild - Big Data</t>
        </is>
      </c>
      <c r="M4188" t="inlineStr">
        <is>
          <t>Edmond de Rothschild - Big Data</t>
        </is>
      </c>
      <c r="N4188" t="b">
        <v>0</v>
      </c>
      <c r="O4188" t="n">
        <v>8.09602338</v>
      </c>
      <c r="P4188" t="n">
        <v>0.001386326682091574</v>
      </c>
      <c r="Q4188" t="n">
        <v>19.35979204285942</v>
      </c>
      <c r="R4188" t="n">
        <v>156.7373290109279</v>
      </c>
      <c r="S4188" t="n">
        <v>0.01122373323053121</v>
      </c>
      <c r="T4188">
        <f>O4188*Q4188</f>
        <v/>
      </c>
      <c r="U4188">
        <f>O4188*P4188</f>
        <v/>
      </c>
    </row>
    <row r="4189">
      <c r="A4189" t="inlineStr">
        <is>
          <t>202512</t>
        </is>
      </c>
      <c r="B4189" t="inlineStr">
        <is>
          <t>Ex_Integra</t>
        </is>
      </c>
      <c r="C4189" t="inlineStr">
        <is>
          <t>F2</t>
        </is>
      </c>
      <c r="D4189" t="inlineStr">
        <is>
          <t>IN-FONDO2</t>
        </is>
      </c>
      <c r="E4189" t="inlineStr">
        <is>
          <t>15515123CH47</t>
        </is>
      </c>
      <c r="F4189" t="inlineStr">
        <is>
          <t>USP32133CH47</t>
        </is>
      </c>
      <c r="G4189" t="inlineStr">
        <is>
          <t>BU</t>
        </is>
      </c>
      <c r="H4189" t="inlineStr">
        <is>
          <t>Mayores</t>
        </is>
      </c>
      <c r="I4189" t="inlineStr"/>
      <c r="J4189" t="inlineStr"/>
      <c r="K4189" t="inlineStr"/>
      <c r="L4189" t="inlineStr"/>
      <c r="M4189" t="inlineStr">
        <is>
          <t>nan</t>
        </is>
      </c>
      <c r="N4189" t="b">
        <v>0</v>
      </c>
      <c r="O4189" t="n">
        <v>0.16</v>
      </c>
      <c r="P4189" t="n">
        <v>0.0003756670066323886</v>
      </c>
      <c r="Q4189" t="n">
        <v>5.24611927312391</v>
      </c>
      <c r="R4189" t="n">
        <v>0.8393790836998257</v>
      </c>
      <c r="S4189" t="n">
        <v>6.010672106118217e-05</v>
      </c>
      <c r="T4189">
        <f>O4189*Q4189</f>
        <v/>
      </c>
      <c r="U4189">
        <f>O4189*P4189</f>
        <v/>
      </c>
    </row>
    <row r="4190">
      <c r="A4190" t="inlineStr">
        <is>
          <t>202512</t>
        </is>
      </c>
      <c r="B4190" t="inlineStr">
        <is>
          <t>Ex_Integra</t>
        </is>
      </c>
      <c r="C4190" t="inlineStr">
        <is>
          <t>F1</t>
        </is>
      </c>
      <c r="D4190" t="inlineStr">
        <is>
          <t>IN-FONDO1</t>
        </is>
      </c>
      <c r="E4190" t="inlineStr">
        <is>
          <t>1551512PAC05</t>
        </is>
      </c>
      <c r="F4190" t="inlineStr">
        <is>
          <t>US05890PAC05</t>
        </is>
      </c>
      <c r="G4190" t="inlineStr">
        <is>
          <t>BU</t>
        </is>
      </c>
      <c r="H4190" t="inlineStr">
        <is>
          <t>Mayores</t>
        </is>
      </c>
      <c r="I4190" t="inlineStr"/>
      <c r="J4190" t="inlineStr"/>
      <c r="K4190" t="inlineStr"/>
      <c r="L4190" t="inlineStr"/>
      <c r="M4190" t="inlineStr">
        <is>
          <t>nan</t>
        </is>
      </c>
      <c r="N4190" t="b">
        <v>0</v>
      </c>
      <c r="O4190" t="n">
        <v>0.16</v>
      </c>
      <c r="P4190" t="n">
        <v>0.0008066325396205692</v>
      </c>
      <c r="Q4190" t="n">
        <v>2.984978243391593</v>
      </c>
      <c r="R4190" t="n">
        <v>0.4775965189426548</v>
      </c>
      <c r="S4190" t="n">
        <v>0.0001290612063392911</v>
      </c>
      <c r="T4190">
        <f>O4190*Q4190</f>
        <v/>
      </c>
      <c r="U4190">
        <f>O4190*P4190</f>
        <v/>
      </c>
    </row>
    <row r="4191">
      <c r="A4191" t="inlineStr">
        <is>
          <t>202512</t>
        </is>
      </c>
      <c r="B4191" t="inlineStr">
        <is>
          <t>Ex_Integra</t>
        </is>
      </c>
      <c r="C4191" t="inlineStr">
        <is>
          <t>F3</t>
        </is>
      </c>
      <c r="D4191" t="inlineStr">
        <is>
          <t>IN-FONDO3</t>
        </is>
      </c>
      <c r="E4191" t="inlineStr">
        <is>
          <t>5274862F9504</t>
        </is>
      </c>
      <c r="F4191" t="inlineStr">
        <is>
          <t>LU1244895048</t>
        </is>
      </c>
      <c r="G4191" t="inlineStr">
        <is>
          <t>TD</t>
        </is>
      </c>
      <c r="H4191" t="inlineStr">
        <is>
          <t>Mayores</t>
        </is>
      </c>
      <c r="I4191" t="inlineStr"/>
      <c r="J4191" t="inlineStr"/>
      <c r="K4191" t="inlineStr"/>
      <c r="L4191" t="inlineStr">
        <is>
          <t>Edmond de Rothschild - Big Data</t>
        </is>
      </c>
      <c r="M4191" t="inlineStr">
        <is>
          <t>Edmond de Rothschild - Big Data</t>
        </is>
      </c>
      <c r="N4191" t="b">
        <v>0</v>
      </c>
      <c r="O4191" t="n">
        <v>8.09602338</v>
      </c>
      <c r="P4191" t="n">
        <v>0.00324178323397408</v>
      </c>
      <c r="Q4191" t="n">
        <v>11.52417845291679</v>
      </c>
      <c r="R4191" t="n">
        <v>93.3000181901066</v>
      </c>
      <c r="S4191" t="n">
        <v>0.02624555285514616</v>
      </c>
      <c r="T4191">
        <f>O4191*Q4191</f>
        <v/>
      </c>
      <c r="U4191">
        <f>O4191*P4191</f>
        <v/>
      </c>
    </row>
    <row r="4192">
      <c r="A4192" t="inlineStr">
        <is>
          <t>202512</t>
        </is>
      </c>
      <c r="B4192" t="inlineStr">
        <is>
          <t>Ex_Integra</t>
        </is>
      </c>
      <c r="C4192" t="inlineStr">
        <is>
          <t>F1</t>
        </is>
      </c>
      <c r="D4192" t="inlineStr">
        <is>
          <t>IN-FONDO1</t>
        </is>
      </c>
      <c r="E4192" t="inlineStr">
        <is>
          <t>5270772F2269</t>
        </is>
      </c>
      <c r="F4192" t="inlineStr">
        <is>
          <t>LU0727122698</t>
        </is>
      </c>
      <c r="G4192" t="inlineStr">
        <is>
          <t>TD</t>
        </is>
      </c>
      <c r="H4192" t="inlineStr">
        <is>
          <t>Mayores</t>
        </is>
      </c>
      <c r="I4192" t="inlineStr"/>
      <c r="J4192" t="inlineStr"/>
      <c r="K4192" t="inlineStr"/>
      <c r="L4192" t="inlineStr">
        <is>
          <t>Franklin Templeton - Global Convertibles</t>
        </is>
      </c>
      <c r="M4192" t="inlineStr">
        <is>
          <t>Franklin Templeton - Global Convertibles</t>
        </is>
      </c>
      <c r="N4192" t="b">
        <v>0</v>
      </c>
      <c r="O4192" t="n">
        <v>51.36642474</v>
      </c>
      <c r="P4192" t="n">
        <v>0.001478907413707353</v>
      </c>
      <c r="Q4192" t="n">
        <v>5.472760193859165</v>
      </c>
      <c r="R4192" t="n">
        <v>281.1161246179346</v>
      </c>
      <c r="S4192" t="n">
        <v>0.07596618636362677</v>
      </c>
      <c r="T4192">
        <f>O4192*Q4192</f>
        <v/>
      </c>
      <c r="U4192">
        <f>O4192*P4192</f>
        <v/>
      </c>
    </row>
    <row r="4193">
      <c r="A4193" t="inlineStr">
        <is>
          <t>202512</t>
        </is>
      </c>
      <c r="B4193" t="inlineStr">
        <is>
          <t>Ex_Integra</t>
        </is>
      </c>
      <c r="C4193" t="inlineStr">
        <is>
          <t>F2</t>
        </is>
      </c>
      <c r="D4193" t="inlineStr">
        <is>
          <t>IN-FONDO2</t>
        </is>
      </c>
      <c r="E4193" t="inlineStr">
        <is>
          <t>5270772F2269</t>
        </is>
      </c>
      <c r="F4193" t="inlineStr">
        <is>
          <t>LU0727122698</t>
        </is>
      </c>
      <c r="G4193" t="inlineStr">
        <is>
          <t>TD</t>
        </is>
      </c>
      <c r="H4193" t="inlineStr">
        <is>
          <t>Mayores</t>
        </is>
      </c>
      <c r="I4193" t="inlineStr"/>
      <c r="J4193" t="inlineStr"/>
      <c r="K4193" t="inlineStr"/>
      <c r="L4193" t="inlineStr">
        <is>
          <t>Franklin Templeton - Global Convertibles</t>
        </is>
      </c>
      <c r="M4193" t="inlineStr">
        <is>
          <t>Franklin Templeton - Global Convertibles</t>
        </is>
      </c>
      <c r="N4193" t="b">
        <v>0</v>
      </c>
      <c r="O4193" t="n">
        <v>51.36642474</v>
      </c>
      <c r="P4193" t="n">
        <v>0.0006567732352949164</v>
      </c>
      <c r="Q4193" t="n">
        <v>9.171715021341317</v>
      </c>
      <c r="R4193" t="n">
        <v>471.1182093804562</v>
      </c>
      <c r="S4193" t="n">
        <v>0.03373609296202264</v>
      </c>
      <c r="T4193">
        <f>O4193*Q4193</f>
        <v/>
      </c>
      <c r="U4193">
        <f>O4193*P4193</f>
        <v/>
      </c>
    </row>
    <row r="4194">
      <c r="A4194" t="inlineStr">
        <is>
          <t>202512</t>
        </is>
      </c>
      <c r="B4194" t="inlineStr">
        <is>
          <t>Ex_Integra</t>
        </is>
      </c>
      <c r="C4194" t="inlineStr">
        <is>
          <t>F2</t>
        </is>
      </c>
      <c r="D4194" t="inlineStr">
        <is>
          <t>IN-FONDO2</t>
        </is>
      </c>
      <c r="E4194" t="inlineStr">
        <is>
          <t>5271112EG102</t>
        </is>
      </c>
      <c r="F4194" t="inlineStr">
        <is>
          <t>US46435G1022</t>
        </is>
      </c>
      <c r="G4194" t="inlineStr">
        <is>
          <t>TD</t>
        </is>
      </c>
      <c r="H4194" t="inlineStr">
        <is>
          <t>Mayores</t>
        </is>
      </c>
      <c r="I4194" t="inlineStr"/>
      <c r="J4194" t="inlineStr"/>
      <c r="K4194" t="inlineStr"/>
      <c r="L4194" t="inlineStr">
        <is>
          <t>BlackRock - iShares Convertible Bond ETF</t>
        </is>
      </c>
      <c r="M4194" t="inlineStr">
        <is>
          <t>BlackRock - iShares Convertible Bond ETF</t>
        </is>
      </c>
      <c r="N4194" t="b">
        <v>0</v>
      </c>
      <c r="O4194" t="n">
        <v>55.558979</v>
      </c>
      <c r="P4194" t="n">
        <v>0.003759501867967897</v>
      </c>
      <c r="Q4194" t="n">
        <v>52.5007383099565</v>
      </c>
      <c r="R4194" t="n">
        <v>2916.887417247369</v>
      </c>
      <c r="S4194" t="n">
        <v>0.2088740853328891</v>
      </c>
      <c r="T4194">
        <f>O4194*Q4194</f>
        <v/>
      </c>
      <c r="U4194">
        <f>O4194*P4194</f>
        <v/>
      </c>
    </row>
    <row r="4195">
      <c r="A4195" t="inlineStr">
        <is>
          <t>202512</t>
        </is>
      </c>
      <c r="B4195" t="inlineStr">
        <is>
          <t>Ex_Integra</t>
        </is>
      </c>
      <c r="C4195" t="inlineStr">
        <is>
          <t>F1</t>
        </is>
      </c>
      <c r="D4195" t="inlineStr">
        <is>
          <t>IN-FONDO1</t>
        </is>
      </c>
      <c r="E4195" t="inlineStr">
        <is>
          <t>5271112EG102</t>
        </is>
      </c>
      <c r="F4195" t="inlineStr">
        <is>
          <t>US46435G1022</t>
        </is>
      </c>
      <c r="G4195" t="inlineStr">
        <is>
          <t>TD</t>
        </is>
      </c>
      <c r="H4195" t="inlineStr">
        <is>
          <t>Mayores</t>
        </is>
      </c>
      <c r="I4195" t="inlineStr"/>
      <c r="J4195" t="inlineStr"/>
      <c r="K4195" t="inlineStr"/>
      <c r="L4195" t="inlineStr">
        <is>
          <t>BlackRock - iShares Convertible Bond ETF</t>
        </is>
      </c>
      <c r="M4195" t="inlineStr">
        <is>
          <t>BlackRock - iShares Convertible Bond ETF</t>
        </is>
      </c>
      <c r="N4195" t="b">
        <v>0</v>
      </c>
      <c r="O4195" t="n">
        <v>55.558979</v>
      </c>
      <c r="P4195" t="n">
        <v>0.0176786856118415</v>
      </c>
      <c r="Q4195" t="n">
        <v>65.42073290017474</v>
      </c>
      <c r="R4195" t="n">
        <v>3634.709125365418</v>
      </c>
      <c r="S4195" t="n">
        <v>0.9822097226559043</v>
      </c>
      <c r="T4195">
        <f>O4195*Q4195</f>
        <v/>
      </c>
      <c r="U4195">
        <f>O4195*P4195</f>
        <v/>
      </c>
    </row>
    <row r="4196">
      <c r="A4196" t="inlineStr">
        <is>
          <t>202512</t>
        </is>
      </c>
      <c r="B4196" t="inlineStr">
        <is>
          <t>Ex_Integra</t>
        </is>
      </c>
      <c r="C4196" t="inlineStr">
        <is>
          <t>F3</t>
        </is>
      </c>
      <c r="D4196" t="inlineStr">
        <is>
          <t>IN-FONDO3</t>
        </is>
      </c>
      <c r="E4196" t="inlineStr">
        <is>
          <t>5271112EG102</t>
        </is>
      </c>
      <c r="F4196" t="inlineStr">
        <is>
          <t>US46435G1022</t>
        </is>
      </c>
      <c r="G4196" t="inlineStr">
        <is>
          <t>TD</t>
        </is>
      </c>
      <c r="H4196" t="inlineStr">
        <is>
          <t>Mayores</t>
        </is>
      </c>
      <c r="I4196" t="inlineStr"/>
      <c r="J4196" t="inlineStr"/>
      <c r="K4196" t="inlineStr"/>
      <c r="L4196" t="inlineStr">
        <is>
          <t>BlackRock - iShares Convertible Bond ETF</t>
        </is>
      </c>
      <c r="M4196" t="inlineStr">
        <is>
          <t>BlackRock - iShares Convertible Bond ETF</t>
        </is>
      </c>
      <c r="N4196" t="b">
        <v>0</v>
      </c>
      <c r="O4196" t="n">
        <v>55.558979</v>
      </c>
      <c r="P4196" t="n">
        <v>0.007139721105329472</v>
      </c>
      <c r="Q4196" t="n">
        <v>25.38091358471473</v>
      </c>
      <c r="R4196" t="n">
        <v>1410.137644853981</v>
      </c>
      <c r="S4196" t="n">
        <v>0.3966756149568569</v>
      </c>
      <c r="T4196">
        <f>O4196*Q4196</f>
        <v/>
      </c>
      <c r="U4196">
        <f>O4196*P4196</f>
        <v/>
      </c>
    </row>
    <row r="4197">
      <c r="A4197" t="inlineStr">
        <is>
          <t>202512</t>
        </is>
      </c>
      <c r="B4197" t="inlineStr">
        <is>
          <t>Ex_Integra</t>
        </is>
      </c>
      <c r="C4197" t="inlineStr">
        <is>
          <t>F2</t>
        </is>
      </c>
      <c r="D4197" t="inlineStr">
        <is>
          <t>IN-FONDO2</t>
        </is>
      </c>
      <c r="E4197" t="inlineStr">
        <is>
          <t>5274492F8555</t>
        </is>
      </c>
      <c r="F4197" t="inlineStr">
        <is>
          <t>FR0013185550</t>
        </is>
      </c>
      <c r="G4197" t="inlineStr">
        <is>
          <t>TD</t>
        </is>
      </c>
      <c r="H4197" t="inlineStr">
        <is>
          <t>Mayores</t>
        </is>
      </c>
      <c r="I4197" t="inlineStr"/>
      <c r="J4197" t="inlineStr"/>
      <c r="K4197" t="inlineStr"/>
      <c r="L4197" t="inlineStr">
        <is>
          <t>Lazard - Convertible Global Fund</t>
        </is>
      </c>
      <c r="M4197" t="inlineStr">
        <is>
          <t>Lazard - Convertible Global Fund</t>
        </is>
      </c>
      <c r="N4197" t="b">
        <v>0</v>
      </c>
      <c r="O4197" t="n">
        <v>70.16957705999999</v>
      </c>
      <c r="P4197" t="n">
        <v>0.0009482541255405581</v>
      </c>
      <c r="Q4197" t="n">
        <v>13.24219097229788</v>
      </c>
      <c r="R4197" t="n">
        <v>929.1989398738921</v>
      </c>
      <c r="S4197" t="n">
        <v>0.0665385909345811</v>
      </c>
      <c r="T4197">
        <f>O4197*Q4197</f>
        <v/>
      </c>
      <c r="U4197">
        <f>O4197*P4197</f>
        <v/>
      </c>
    </row>
    <row r="4198">
      <c r="A4198" t="inlineStr">
        <is>
          <t>202512</t>
        </is>
      </c>
      <c r="B4198" t="inlineStr">
        <is>
          <t>Ex_Integra</t>
        </is>
      </c>
      <c r="C4198" t="inlineStr">
        <is>
          <t>F1</t>
        </is>
      </c>
      <c r="D4198" t="inlineStr">
        <is>
          <t>IN-FONDO1</t>
        </is>
      </c>
      <c r="E4198" t="inlineStr">
        <is>
          <t>5274492F8555</t>
        </is>
      </c>
      <c r="F4198" t="inlineStr">
        <is>
          <t>FR0013185550</t>
        </is>
      </c>
      <c r="G4198" t="inlineStr">
        <is>
          <t>TD</t>
        </is>
      </c>
      <c r="H4198" t="inlineStr">
        <is>
          <t>Mayores</t>
        </is>
      </c>
      <c r="I4198" t="inlineStr"/>
      <c r="J4198" t="inlineStr"/>
      <c r="K4198" t="inlineStr"/>
      <c r="L4198" t="inlineStr">
        <is>
          <t>Lazard - Convertible Global Fund</t>
        </is>
      </c>
      <c r="M4198" t="inlineStr">
        <is>
          <t>Lazard - Convertible Global Fund</t>
        </is>
      </c>
      <c r="N4198" t="b">
        <v>0</v>
      </c>
      <c r="O4198" t="n">
        <v>70.16957705999999</v>
      </c>
      <c r="P4198" t="n">
        <v>0.0005813783451782405</v>
      </c>
      <c r="Q4198" t="n">
        <v>2.151415454120372</v>
      </c>
      <c r="R4198" t="n">
        <v>150.9639124959743</v>
      </c>
      <c r="S4198" t="n">
        <v>0.04079507259299982</v>
      </c>
      <c r="T4198">
        <f>O4198*Q4198</f>
        <v/>
      </c>
      <c r="U4198">
        <f>O4198*P4198</f>
        <v/>
      </c>
    </row>
    <row r="4199">
      <c r="A4199" t="inlineStr">
        <is>
          <t>202512</t>
        </is>
      </c>
      <c r="B4199" t="inlineStr">
        <is>
          <t>Ex_Integra</t>
        </is>
      </c>
      <c r="C4199" t="inlineStr">
        <is>
          <t>F1</t>
        </is>
      </c>
      <c r="D4199" t="inlineStr">
        <is>
          <t>IN-FONDO1</t>
        </is>
      </c>
      <c r="E4199" t="inlineStr">
        <is>
          <t>5273984AGSBI</t>
        </is>
      </c>
      <c r="F4199" t="inlineStr">
        <is>
          <t>LU1883334515</t>
        </is>
      </c>
      <c r="G4199" t="inlineStr">
        <is>
          <t>TD</t>
        </is>
      </c>
      <c r="H4199" t="inlineStr">
        <is>
          <t>Mayores</t>
        </is>
      </c>
      <c r="I4199" t="inlineStr"/>
      <c r="J4199" t="inlineStr"/>
      <c r="K4199" t="inlineStr"/>
      <c r="L4199" t="inlineStr">
        <is>
          <t>Amundi / Pioneer - Global Subordinated</t>
        </is>
      </c>
      <c r="M4199" t="inlineStr">
        <is>
          <t>Amundi / Pioneer - Global Subordinated</t>
        </is>
      </c>
      <c r="N4199" t="b">
        <v>0</v>
      </c>
      <c r="O4199" t="n">
        <v>49.77349628</v>
      </c>
      <c r="P4199" t="n">
        <v>3.840500579339355e-05</v>
      </c>
      <c r="Q4199" t="n">
        <v>0.1421193679894593</v>
      </c>
      <c r="R4199" t="n">
        <v>7.073777833939305</v>
      </c>
      <c r="S4199" t="n">
        <v>0.001911551412990852</v>
      </c>
      <c r="T4199">
        <f>O4199*Q4199</f>
        <v/>
      </c>
      <c r="U4199">
        <f>O4199*P4199</f>
        <v/>
      </c>
    </row>
    <row r="4200">
      <c r="A4200" t="inlineStr">
        <is>
          <t>202512</t>
        </is>
      </c>
      <c r="B4200" t="inlineStr">
        <is>
          <t>Ex_Integra</t>
        </is>
      </c>
      <c r="C4200" t="inlineStr">
        <is>
          <t>F3</t>
        </is>
      </c>
      <c r="D4200" t="inlineStr">
        <is>
          <t>IN-FONDO3</t>
        </is>
      </c>
      <c r="E4200" t="inlineStr">
        <is>
          <t>5271112E8513</t>
        </is>
      </c>
      <c r="F4200" t="inlineStr">
        <is>
          <t>US4642885135</t>
        </is>
      </c>
      <c r="G4200" t="inlineStr">
        <is>
          <t>TD</t>
        </is>
      </c>
      <c r="H4200" t="inlineStr">
        <is>
          <t>Mayores</t>
        </is>
      </c>
      <c r="I4200" t="inlineStr"/>
      <c r="J4200" t="inlineStr"/>
      <c r="K4200" t="inlineStr"/>
      <c r="L4200" t="inlineStr">
        <is>
          <t>BlackRock - iShares iBoxx High Yield Corporate Bond</t>
        </is>
      </c>
      <c r="M4200" t="inlineStr">
        <is>
          <t>BlackRock - iShares iBoxx High Yield Corporate Bond</t>
        </is>
      </c>
      <c r="N4200" t="b">
        <v>0</v>
      </c>
      <c r="O4200" t="n">
        <v>122.2271635</v>
      </c>
      <c r="P4200" t="n">
        <v>0.00228198747569483</v>
      </c>
      <c r="Q4200" t="n">
        <v>8.112211396993922</v>
      </c>
      <c r="R4200" t="n">
        <v>991.5325887669396</v>
      </c>
      <c r="S4200" t="n">
        <v>0.2789208562967043</v>
      </c>
      <c r="T4200">
        <f>O4200*Q4200</f>
        <v/>
      </c>
      <c r="U4200">
        <f>O4200*P4200</f>
        <v/>
      </c>
    </row>
    <row r="4201">
      <c r="A4201" t="inlineStr">
        <is>
          <t>202512</t>
        </is>
      </c>
      <c r="B4201" t="inlineStr">
        <is>
          <t>Ex_Integra</t>
        </is>
      </c>
      <c r="C4201" t="inlineStr">
        <is>
          <t>F1</t>
        </is>
      </c>
      <c r="D4201" t="inlineStr">
        <is>
          <t>IN-FONDO1</t>
        </is>
      </c>
      <c r="E4201" t="inlineStr">
        <is>
          <t>5271112E8513</t>
        </is>
      </c>
      <c r="F4201" t="inlineStr">
        <is>
          <t>US4642885135</t>
        </is>
      </c>
      <c r="G4201" t="inlineStr">
        <is>
          <t>TD</t>
        </is>
      </c>
      <c r="H4201" t="inlineStr">
        <is>
          <t>Mayores</t>
        </is>
      </c>
      <c r="I4201" t="inlineStr"/>
      <c r="J4201" t="inlineStr"/>
      <c r="K4201" t="inlineStr"/>
      <c r="L4201" t="inlineStr">
        <is>
          <t>BlackRock - iShares iBoxx High Yield Corporate Bond</t>
        </is>
      </c>
      <c r="M4201" t="inlineStr">
        <is>
          <t>BlackRock - iShares iBoxx High Yield Corporate Bond</t>
        </is>
      </c>
      <c r="N4201" t="b">
        <v>0</v>
      </c>
      <c r="O4201" t="n">
        <v>122.2271635</v>
      </c>
      <c r="P4201" t="n">
        <v>0.01024440595848347</v>
      </c>
      <c r="Q4201" t="n">
        <v>37.90986279443737</v>
      </c>
      <c r="R4201" t="n">
        <v>4633.614998038264</v>
      </c>
      <c r="S4201" t="n">
        <v>1.252144682047933</v>
      </c>
      <c r="T4201">
        <f>O4201*Q4201</f>
        <v/>
      </c>
      <c r="U4201">
        <f>O4201*P4201</f>
        <v/>
      </c>
    </row>
    <row r="4202">
      <c r="A4202" t="inlineStr">
        <is>
          <t>202512</t>
        </is>
      </c>
      <c r="B4202" t="inlineStr">
        <is>
          <t>Ex_Integra</t>
        </is>
      </c>
      <c r="C4202" t="inlineStr">
        <is>
          <t>F2</t>
        </is>
      </c>
      <c r="D4202" t="inlineStr">
        <is>
          <t>IN-FONDO2</t>
        </is>
      </c>
      <c r="E4202" t="inlineStr">
        <is>
          <t>5271112E8513</t>
        </is>
      </c>
      <c r="F4202" t="inlineStr">
        <is>
          <t>US4642885135</t>
        </is>
      </c>
      <c r="G4202" t="inlineStr">
        <is>
          <t>TD</t>
        </is>
      </c>
      <c r="H4202" t="inlineStr">
        <is>
          <t>Mayores</t>
        </is>
      </c>
      <c r="I4202" t="inlineStr"/>
      <c r="J4202" t="inlineStr"/>
      <c r="K4202" t="inlineStr"/>
      <c r="L4202" t="inlineStr">
        <is>
          <t>BlackRock - iShares iBoxx High Yield Corporate Bond</t>
        </is>
      </c>
      <c r="M4202" t="inlineStr">
        <is>
          <t>BlackRock - iShares iBoxx High Yield Corporate Bond</t>
        </is>
      </c>
      <c r="N4202" t="b">
        <v>0</v>
      </c>
      <c r="O4202" t="n">
        <v>122.2271635</v>
      </c>
      <c r="P4202" t="n">
        <v>0.0008792721706582602</v>
      </c>
      <c r="Q4202" t="n">
        <v>12.27887091326508</v>
      </c>
      <c r="R4202" t="n">
        <v>1500.811562711045</v>
      </c>
      <c r="S4202" t="n">
        <v>0.1074709433640471</v>
      </c>
      <c r="T4202">
        <f>O4202*Q4202</f>
        <v/>
      </c>
      <c r="U4202">
        <f>O4202*P4202</f>
        <v/>
      </c>
    </row>
    <row r="4203">
      <c r="A4203" t="inlineStr">
        <is>
          <t>202512</t>
        </is>
      </c>
      <c r="B4203" t="inlineStr">
        <is>
          <t>Ex_Integra</t>
        </is>
      </c>
      <c r="C4203" t="inlineStr">
        <is>
          <t>F2</t>
        </is>
      </c>
      <c r="D4203" t="inlineStr">
        <is>
          <t>IN-FONDO2</t>
        </is>
      </c>
      <c r="E4203" t="inlineStr">
        <is>
          <t>5273862FW849</t>
        </is>
      </c>
      <c r="F4203" t="inlineStr">
        <is>
          <t>IE00B3RW8498</t>
        </is>
      </c>
      <c r="G4203" t="inlineStr">
        <is>
          <t>TD</t>
        </is>
      </c>
      <c r="H4203" t="inlineStr">
        <is>
          <t>Mayores</t>
        </is>
      </c>
      <c r="I4203" t="inlineStr"/>
      <c r="J4203" t="inlineStr"/>
      <c r="K4203" t="inlineStr"/>
      <c r="L4203" t="inlineStr">
        <is>
          <t>Nomura - US High Yield Bond Fund</t>
        </is>
      </c>
      <c r="M4203" t="inlineStr">
        <is>
          <t>Nomura - US High Yield Bond Fund</t>
        </is>
      </c>
      <c r="N4203" t="b">
        <v>0</v>
      </c>
      <c r="O4203" t="n">
        <v>147.15787048</v>
      </c>
      <c r="P4203" t="n">
        <v>3.619362905203594e-08</v>
      </c>
      <c r="Q4203" t="n">
        <v>0.0005054372398478628</v>
      </c>
      <c r="R4203" t="n">
        <v>0.07437906787730049</v>
      </c>
      <c r="S4203" t="n">
        <v>5.32617737624067e-06</v>
      </c>
      <c r="T4203">
        <f>O4203*Q4203</f>
        <v/>
      </c>
      <c r="U4203">
        <f>O4203*P4203</f>
        <v/>
      </c>
    </row>
    <row r="4204">
      <c r="A4204" t="inlineStr">
        <is>
          <t>202512</t>
        </is>
      </c>
      <c r="B4204" t="inlineStr">
        <is>
          <t>Ex_Integra</t>
        </is>
      </c>
      <c r="C4204" t="inlineStr">
        <is>
          <t>F1</t>
        </is>
      </c>
      <c r="D4204" t="inlineStr">
        <is>
          <t>IN-FONDO1</t>
        </is>
      </c>
      <c r="E4204" t="inlineStr">
        <is>
          <t>5273862FW849</t>
        </is>
      </c>
      <c r="F4204" t="inlineStr">
        <is>
          <t>IE00B3RW8498</t>
        </is>
      </c>
      <c r="G4204" t="inlineStr">
        <is>
          <t>TD</t>
        </is>
      </c>
      <c r="H4204" t="inlineStr">
        <is>
          <t>Mayores</t>
        </is>
      </c>
      <c r="I4204" t="inlineStr"/>
      <c r="J4204" t="inlineStr"/>
      <c r="K4204" t="inlineStr"/>
      <c r="L4204" t="inlineStr">
        <is>
          <t>Nomura - US High Yield Bond Fund</t>
        </is>
      </c>
      <c r="M4204" t="inlineStr">
        <is>
          <t>Nomura - US High Yield Bond Fund</t>
        </is>
      </c>
      <c r="N4204" t="b">
        <v>0</v>
      </c>
      <c r="O4204" t="n">
        <v>147.15787048</v>
      </c>
      <c r="P4204" t="n">
        <v>1.934928120511092e-07</v>
      </c>
      <c r="Q4204" t="n">
        <v>0.000716028434083384</v>
      </c>
      <c r="R4204" t="n">
        <v>0.1053692195628398</v>
      </c>
      <c r="S4204" t="n">
        <v>2.847399017462811e-05</v>
      </c>
      <c r="T4204">
        <f>O4204*Q4204</f>
        <v/>
      </c>
      <c r="U4204">
        <f>O4204*P4204</f>
        <v/>
      </c>
    </row>
    <row r="4205">
      <c r="A4205" t="inlineStr">
        <is>
          <t>202512</t>
        </is>
      </c>
      <c r="B4205" t="inlineStr">
        <is>
          <t>Ex_Integra</t>
        </is>
      </c>
      <c r="C4205" t="inlineStr">
        <is>
          <t>F1</t>
        </is>
      </c>
      <c r="D4205" t="inlineStr">
        <is>
          <t>IN-FONDO1</t>
        </is>
      </c>
      <c r="E4205" t="inlineStr">
        <is>
          <t>5273974EUHY2</t>
        </is>
      </c>
      <c r="F4205" t="inlineStr">
        <is>
          <t>LU1432415641</t>
        </is>
      </c>
      <c r="G4205" t="inlineStr">
        <is>
          <t>TD</t>
        </is>
      </c>
      <c r="H4205" t="inlineStr">
        <is>
          <t>Mayores</t>
        </is>
      </c>
      <c r="I4205" t="inlineStr"/>
      <c r="J4205" t="inlineStr"/>
      <c r="K4205" t="inlineStr"/>
      <c r="L4205" t="inlineStr">
        <is>
          <t>DWS Invest - Euro High Yield Corporates</t>
        </is>
      </c>
      <c r="M4205" t="inlineStr">
        <is>
          <t>DWS Invest - Euro High Yield Corporates</t>
        </is>
      </c>
      <c r="N4205" t="b">
        <v>0</v>
      </c>
      <c r="O4205" t="n">
        <v>99.16850297000001</v>
      </c>
      <c r="P4205" t="n">
        <v>4.975391744258778e-08</v>
      </c>
      <c r="Q4205" t="n">
        <v>0.0001841165013743253</v>
      </c>
      <c r="R4205" t="n">
        <v>0.01825855781336579</v>
      </c>
      <c r="S4205" t="n">
        <v>4.934021509674401e-06</v>
      </c>
      <c r="T4205">
        <f>O4205*Q4205</f>
        <v/>
      </c>
      <c r="U4205">
        <f>O4205*P4205</f>
        <v/>
      </c>
    </row>
    <row r="4206">
      <c r="A4206" t="inlineStr">
        <is>
          <t>202512</t>
        </is>
      </c>
      <c r="B4206" t="inlineStr">
        <is>
          <t>Ex_Integra</t>
        </is>
      </c>
      <c r="C4206" t="inlineStr">
        <is>
          <t>F1</t>
        </is>
      </c>
      <c r="D4206" t="inlineStr">
        <is>
          <t>IN-FONDO1</t>
        </is>
      </c>
      <c r="E4206" t="inlineStr">
        <is>
          <t>5275112FCBIU</t>
        </is>
      </c>
      <c r="F4206" t="inlineStr">
        <is>
          <t>LU1163201939</t>
        </is>
      </c>
      <c r="G4206" t="inlineStr">
        <is>
          <t>TD</t>
        </is>
      </c>
      <c r="H4206" t="inlineStr">
        <is>
          <t>Mayores</t>
        </is>
      </c>
      <c r="I4206" t="inlineStr"/>
      <c r="J4206" t="inlineStr"/>
      <c r="K4206" t="inlineStr"/>
      <c r="L4206" t="inlineStr">
        <is>
          <t>BlueBay - Financial Capital Bond - U</t>
        </is>
      </c>
      <c r="M4206" t="inlineStr">
        <is>
          <t>BlueBay - Financial Capital Bond - U</t>
        </is>
      </c>
      <c r="N4206" t="b">
        <v>0</v>
      </c>
      <c r="O4206" t="n">
        <v>0.51333319</v>
      </c>
      <c r="P4206" t="n">
        <v>0.0005504633554670318</v>
      </c>
      <c r="Q4206" t="n">
        <v>2.037013211277502</v>
      </c>
      <c r="R4206" t="n">
        <v>1.045666489817224</v>
      </c>
      <c r="S4206" t="n">
        <v>0.0002825711102399954</v>
      </c>
      <c r="T4206">
        <f>O4206*Q4206</f>
        <v/>
      </c>
      <c r="U4206">
        <f>O4206*P4206</f>
        <v/>
      </c>
    </row>
    <row r="4207">
      <c r="A4207" t="inlineStr">
        <is>
          <t>202512</t>
        </is>
      </c>
      <c r="B4207" t="inlineStr">
        <is>
          <t>Ex_Integra</t>
        </is>
      </c>
      <c r="C4207" t="inlineStr">
        <is>
          <t>F2</t>
        </is>
      </c>
      <c r="D4207" t="inlineStr">
        <is>
          <t>IN-FONDO2</t>
        </is>
      </c>
      <c r="E4207" t="inlineStr">
        <is>
          <t>52GAML2USCOF</t>
        </is>
      </c>
      <c r="F4207" t="inlineStr">
        <is>
          <t>IE00B5769310</t>
        </is>
      </c>
      <c r="G4207" t="inlineStr">
        <is>
          <t>TD</t>
        </is>
      </c>
      <c r="H4207" t="inlineStr">
        <is>
          <t>Mayores</t>
        </is>
      </c>
      <c r="I4207" t="inlineStr"/>
      <c r="J4207" t="inlineStr"/>
      <c r="K4207" t="inlineStr"/>
      <c r="L4207" t="inlineStr">
        <is>
          <t>Gam - Star Credit Opportunities</t>
        </is>
      </c>
      <c r="M4207" t="inlineStr">
        <is>
          <t>Gam - Star Credit Opportunities</t>
        </is>
      </c>
      <c r="N4207" t="b">
        <v>0</v>
      </c>
      <c r="O4207" t="n">
        <v>0.39514375</v>
      </c>
      <c r="P4207" t="n">
        <v>5.17413607720841e-09</v>
      </c>
      <c r="Q4207" t="n">
        <v>7.225583965900647e-05</v>
      </c>
      <c r="R4207" t="n">
        <v>2.855144344225854e-05</v>
      </c>
      <c r="S4207" t="n">
        <v>2.044527532558421e-09</v>
      </c>
      <c r="T4207">
        <f>O4207*Q4207</f>
        <v/>
      </c>
      <c r="U4207">
        <f>O4207*P4207</f>
        <v/>
      </c>
    </row>
    <row r="4208">
      <c r="A4208" t="inlineStr">
        <is>
          <t>202512</t>
        </is>
      </c>
      <c r="B4208" t="inlineStr">
        <is>
          <t>Ex_Integra</t>
        </is>
      </c>
      <c r="C4208" t="inlineStr">
        <is>
          <t>F1</t>
        </is>
      </c>
      <c r="D4208" t="inlineStr">
        <is>
          <t>IN-FONDO1</t>
        </is>
      </c>
      <c r="E4208" t="inlineStr">
        <is>
          <t>52GAML2USCOF</t>
        </is>
      </c>
      <c r="F4208" t="inlineStr">
        <is>
          <t>IE00B5769310</t>
        </is>
      </c>
      <c r="G4208" t="inlineStr">
        <is>
          <t>TD</t>
        </is>
      </c>
      <c r="H4208" t="inlineStr">
        <is>
          <t>Mayores</t>
        </is>
      </c>
      <c r="I4208" t="inlineStr"/>
      <c r="J4208" t="inlineStr"/>
      <c r="K4208" t="inlineStr"/>
      <c r="L4208" t="inlineStr">
        <is>
          <t>Gam - Star Credit Opportunities</t>
        </is>
      </c>
      <c r="M4208" t="inlineStr">
        <is>
          <t>Gam - Star Credit Opportunities</t>
        </is>
      </c>
      <c r="N4208" t="b">
        <v>0</v>
      </c>
      <c r="O4208" t="n">
        <v>0.39514375</v>
      </c>
      <c r="P4208" t="n">
        <v>1.912598600570777e-08</v>
      </c>
      <c r="Q4208" t="n">
        <v>7.07765299640708e-05</v>
      </c>
      <c r="R4208" t="n">
        <v>2.79669034619903e-05</v>
      </c>
      <c r="S4208" t="n">
        <v>7.557513832742889e-09</v>
      </c>
      <c r="T4208">
        <f>O4208*Q4208</f>
        <v/>
      </c>
      <c r="U4208">
        <f>O4208*P4208</f>
        <v/>
      </c>
    </row>
    <row r="4209">
      <c r="A4209" t="inlineStr">
        <is>
          <t>202512</t>
        </is>
      </c>
      <c r="B4209" t="inlineStr">
        <is>
          <t>Ex_Integra</t>
        </is>
      </c>
      <c r="C4209" t="inlineStr">
        <is>
          <t>F2</t>
        </is>
      </c>
      <c r="D4209" t="inlineStr">
        <is>
          <t>IN-FONDO2</t>
        </is>
      </c>
      <c r="E4209" t="inlineStr">
        <is>
          <t>5277022F0850</t>
        </is>
      </c>
      <c r="F4209" t="inlineStr">
        <is>
          <t>LU1981108506</t>
        </is>
      </c>
      <c r="G4209" t="inlineStr">
        <is>
          <t>TD</t>
        </is>
      </c>
      <c r="H4209" t="inlineStr">
        <is>
          <t>Mayores</t>
        </is>
      </c>
      <c r="I4209" t="inlineStr"/>
      <c r="J4209" t="inlineStr"/>
      <c r="K4209" t="inlineStr"/>
      <c r="L4209" t="inlineStr">
        <is>
          <t>Jupiter - Bonds Global High Yield</t>
        </is>
      </c>
      <c r="M4209" t="inlineStr">
        <is>
          <t>Jupiter - Bonds Global High Yield</t>
        </is>
      </c>
      <c r="N4209" t="b">
        <v>0</v>
      </c>
      <c r="O4209" t="n">
        <v>232.69497082</v>
      </c>
      <c r="P4209" t="n">
        <v>0.001249786033220621</v>
      </c>
      <c r="Q4209" t="n">
        <v>17.45302749617219</v>
      </c>
      <c r="R4209" t="n">
        <v>4061.231723942446</v>
      </c>
      <c r="S4209" t="n">
        <v>0.290818924531516</v>
      </c>
      <c r="T4209">
        <f>O4209*Q4209</f>
        <v/>
      </c>
      <c r="U4209">
        <f>O4209*P4209</f>
        <v/>
      </c>
    </row>
    <row r="4210">
      <c r="A4210" t="inlineStr">
        <is>
          <t>202512</t>
        </is>
      </c>
      <c r="B4210" t="inlineStr">
        <is>
          <t>Ex_Integra</t>
        </is>
      </c>
      <c r="C4210" t="inlineStr">
        <is>
          <t>F1</t>
        </is>
      </c>
      <c r="D4210" t="inlineStr">
        <is>
          <t>IN-FONDO1</t>
        </is>
      </c>
      <c r="E4210" t="inlineStr">
        <is>
          <t>5277022F0850</t>
        </is>
      </c>
      <c r="F4210" t="inlineStr">
        <is>
          <t>LU1981108506</t>
        </is>
      </c>
      <c r="G4210" t="inlineStr">
        <is>
          <t>TD</t>
        </is>
      </c>
      <c r="H4210" t="inlineStr">
        <is>
          <t>Mayores</t>
        </is>
      </c>
      <c r="I4210" t="inlineStr"/>
      <c r="J4210" t="inlineStr"/>
      <c r="K4210" t="inlineStr"/>
      <c r="L4210" t="inlineStr">
        <is>
          <t>Jupiter - Bonds Global High Yield</t>
        </is>
      </c>
      <c r="M4210" t="inlineStr">
        <is>
          <t>Jupiter - Bonds Global High Yield</t>
        </is>
      </c>
      <c r="N4210" t="b">
        <v>0</v>
      </c>
      <c r="O4210" t="n">
        <v>232.69497082</v>
      </c>
      <c r="P4210" t="n">
        <v>0.0005834351733941882</v>
      </c>
      <c r="Q4210" t="n">
        <v>2.159026834982698</v>
      </c>
      <c r="R4210" t="n">
        <v>502.3946863658959</v>
      </c>
      <c r="S4210" t="n">
        <v>0.1357624306483223</v>
      </c>
      <c r="T4210">
        <f>O4210*Q4210</f>
        <v/>
      </c>
      <c r="U4210">
        <f>O4210*P4210</f>
        <v/>
      </c>
    </row>
    <row r="4211">
      <c r="A4211" t="inlineStr">
        <is>
          <t>202512</t>
        </is>
      </c>
      <c r="B4211" t="inlineStr">
        <is>
          <t>Ex_Integra</t>
        </is>
      </c>
      <c r="C4211" t="inlineStr">
        <is>
          <t>F1</t>
        </is>
      </c>
      <c r="D4211" t="inlineStr">
        <is>
          <t>IN-FONDO1</t>
        </is>
      </c>
      <c r="E4211" t="inlineStr">
        <is>
          <t>5273882HIGHY</t>
        </is>
      </c>
      <c r="F4211" t="inlineStr">
        <is>
          <t>LU0990544842</t>
        </is>
      </c>
      <c r="G4211" t="inlineStr">
        <is>
          <t>TD</t>
        </is>
      </c>
      <c r="H4211" t="inlineStr">
        <is>
          <t>Mayores</t>
        </is>
      </c>
      <c r="I4211" t="inlineStr"/>
      <c r="J4211" t="inlineStr"/>
      <c r="K4211" t="inlineStr"/>
      <c r="L4211" t="inlineStr">
        <is>
          <t>Robeco - Capital Growth Funds High Yield Bonds</t>
        </is>
      </c>
      <c r="M4211" t="inlineStr">
        <is>
          <t>Robeco - Capital Growth Funds High Yield Bonds</t>
        </is>
      </c>
      <c r="N4211" t="b">
        <v>0</v>
      </c>
      <c r="O4211" t="n">
        <v>111.30548919</v>
      </c>
      <c r="P4211" t="n">
        <v>0.00052788068753567</v>
      </c>
      <c r="Q4211" t="n">
        <v>1.953445081873052</v>
      </c>
      <c r="R4211" t="n">
        <v>217.4291604436796</v>
      </c>
      <c r="S4211" t="n">
        <v>0.05875601816011129</v>
      </c>
      <c r="T4211">
        <f>O4211*Q4211</f>
        <v/>
      </c>
      <c r="U4211">
        <f>O4211*P4211</f>
        <v/>
      </c>
    </row>
    <row r="4212">
      <c r="A4212" t="inlineStr">
        <is>
          <t>202512</t>
        </is>
      </c>
      <c r="B4212" t="inlineStr">
        <is>
          <t>Ex_Integra</t>
        </is>
      </c>
      <c r="C4212" t="inlineStr">
        <is>
          <t>F2</t>
        </is>
      </c>
      <c r="D4212" t="inlineStr">
        <is>
          <t>IN-FONDO2</t>
        </is>
      </c>
      <c r="E4212" t="inlineStr">
        <is>
          <t>5273882HIGHY</t>
        </is>
      </c>
      <c r="F4212" t="inlineStr">
        <is>
          <t>LU0990544842</t>
        </is>
      </c>
      <c r="G4212" t="inlineStr">
        <is>
          <t>TD</t>
        </is>
      </c>
      <c r="H4212" t="inlineStr">
        <is>
          <t>Mayores</t>
        </is>
      </c>
      <c r="I4212" t="inlineStr"/>
      <c r="J4212" t="inlineStr"/>
      <c r="K4212" t="inlineStr"/>
      <c r="L4212" t="inlineStr">
        <is>
          <t>Robeco - Capital Growth Funds High Yield Bonds</t>
        </is>
      </c>
      <c r="M4212" t="inlineStr">
        <is>
          <t>Robeco - Capital Growth Funds High Yield Bonds</t>
        </is>
      </c>
      <c r="N4212" t="b">
        <v>0</v>
      </c>
      <c r="O4212" t="n">
        <v>111.30548919</v>
      </c>
      <c r="P4212" t="n">
        <v>0.001095734013785546</v>
      </c>
      <c r="Q4212" t="n">
        <v>15.30171994466063</v>
      </c>
      <c r="R4212" t="n">
        <v>1703.165423888831</v>
      </c>
      <c r="S4212" t="n">
        <v>0.1219612104265224</v>
      </c>
      <c r="T4212">
        <f>O4212*Q4212</f>
        <v/>
      </c>
      <c r="U4212">
        <f>O4212*P4212</f>
        <v/>
      </c>
    </row>
    <row r="4213">
      <c r="A4213" t="inlineStr">
        <is>
          <t>202512</t>
        </is>
      </c>
      <c r="B4213" t="inlineStr">
        <is>
          <t>Ex_Integra</t>
        </is>
      </c>
      <c r="C4213" t="inlineStr">
        <is>
          <t>F1</t>
        </is>
      </c>
      <c r="D4213" t="inlineStr">
        <is>
          <t>IN-FONDO1</t>
        </is>
      </c>
      <c r="E4213" t="inlineStr">
        <is>
          <t>5274122GD0HY</t>
        </is>
      </c>
      <c r="F4213" t="inlineStr">
        <is>
          <t>IE0002420739</t>
        </is>
      </c>
      <c r="G4213" t="inlineStr">
        <is>
          <t>TD</t>
        </is>
      </c>
      <c r="H4213" t="inlineStr">
        <is>
          <t>Mayores</t>
        </is>
      </c>
      <c r="I4213" t="inlineStr"/>
      <c r="J4213" t="inlineStr"/>
      <c r="K4213" t="inlineStr"/>
      <c r="L4213" t="inlineStr">
        <is>
          <t>Pimco - Global High Yield Bond Fund</t>
        </is>
      </c>
      <c r="M4213" t="inlineStr">
        <is>
          <t>Pimco - Global High Yield Bond Fund</t>
        </is>
      </c>
      <c r="N4213" t="b">
        <v>0</v>
      </c>
      <c r="O4213" t="n">
        <v>112.06001418</v>
      </c>
      <c r="P4213" t="n">
        <v>1.175326424025977e-05</v>
      </c>
      <c r="Q4213" t="n">
        <v>0.04349345745772987</v>
      </c>
      <c r="R4213" t="n">
        <v>4.873877459450435</v>
      </c>
      <c r="S4213" t="n">
        <v>0.001317070957424797</v>
      </c>
      <c r="T4213">
        <f>O4213*Q4213</f>
        <v/>
      </c>
      <c r="U4213">
        <f>O4213*P4213</f>
        <v/>
      </c>
    </row>
    <row r="4214">
      <c r="A4214" t="inlineStr">
        <is>
          <t>202512</t>
        </is>
      </c>
      <c r="B4214" t="inlineStr">
        <is>
          <t>Ex_Integra</t>
        </is>
      </c>
      <c r="C4214" t="inlineStr">
        <is>
          <t>F1</t>
        </is>
      </c>
      <c r="D4214" t="inlineStr">
        <is>
          <t>IN-FONDO1</t>
        </is>
      </c>
      <c r="E4214" t="inlineStr">
        <is>
          <t>5274122FKCF7</t>
        </is>
      </c>
      <c r="F4214" t="inlineStr">
        <is>
          <t>IE00B87KCF77</t>
        </is>
      </c>
      <c r="G4214" t="inlineStr">
        <is>
          <t>TD</t>
        </is>
      </c>
      <c r="H4214" t="inlineStr">
        <is>
          <t>Mayores</t>
        </is>
      </c>
      <c r="I4214" t="inlineStr"/>
      <c r="J4214" t="inlineStr"/>
      <c r="K4214" t="inlineStr"/>
      <c r="L4214" t="inlineStr">
        <is>
          <t>Pimco - GIS Income Fund</t>
        </is>
      </c>
      <c r="M4214" t="inlineStr">
        <is>
          <t>Pimco - GIS Income Fund</t>
        </is>
      </c>
      <c r="N4214" t="b">
        <v>0</v>
      </c>
      <c r="O4214" t="n">
        <v>46.20565703</v>
      </c>
      <c r="P4214" t="n">
        <v>0.001262777107926115</v>
      </c>
      <c r="Q4214" t="n">
        <v>4.672960745155996</v>
      </c>
      <c r="R4214" t="n">
        <v>215.9172215053312</v>
      </c>
      <c r="S4214" t="n">
        <v>0.05834744595416934</v>
      </c>
      <c r="T4214">
        <f>O4214*Q4214</f>
        <v/>
      </c>
      <c r="U4214">
        <f>O4214*P4214</f>
        <v/>
      </c>
    </row>
    <row r="4215">
      <c r="A4215" t="inlineStr">
        <is>
          <t>202512</t>
        </is>
      </c>
      <c r="B4215" t="inlineStr">
        <is>
          <t>Ex_Integra</t>
        </is>
      </c>
      <c r="C4215" t="inlineStr">
        <is>
          <t>F2</t>
        </is>
      </c>
      <c r="D4215" t="inlineStr">
        <is>
          <t>IN-FONDO2</t>
        </is>
      </c>
      <c r="E4215" t="inlineStr">
        <is>
          <t>5274174FF284</t>
        </is>
      </c>
      <c r="F4215" t="inlineStr">
        <is>
          <t>LU1797525737</t>
        </is>
      </c>
      <c r="G4215" t="inlineStr">
        <is>
          <t>TD</t>
        </is>
      </c>
      <c r="H4215" t="inlineStr">
        <is>
          <t>Mayores</t>
        </is>
      </c>
      <c r="I4215" t="inlineStr"/>
      <c r="J4215" t="inlineStr"/>
      <c r="K4215" t="inlineStr"/>
      <c r="L4215" t="inlineStr">
        <is>
          <t>Candriam Bonds - Global High Yield</t>
        </is>
      </c>
      <c r="M4215" t="inlineStr">
        <is>
          <t>Candriam Bonds - Global High Yield</t>
        </is>
      </c>
      <c r="N4215" t="b">
        <v>0</v>
      </c>
      <c r="O4215" t="n">
        <v>142.88461225</v>
      </c>
      <c r="P4215" t="n">
        <v>0.001263672854392436</v>
      </c>
      <c r="Q4215" t="n">
        <v>17.64695434869234</v>
      </c>
      <c r="R4215" t="n">
        <v>2521.478229506356</v>
      </c>
      <c r="S4215" t="n">
        <v>0.1805594058107139</v>
      </c>
      <c r="T4215">
        <f>O4215*Q4215</f>
        <v/>
      </c>
      <c r="U4215">
        <f>O4215*P4215</f>
        <v/>
      </c>
    </row>
    <row r="4216">
      <c r="A4216" t="inlineStr">
        <is>
          <t>202512</t>
        </is>
      </c>
      <c r="B4216" t="inlineStr">
        <is>
          <t>Ex_Integra</t>
        </is>
      </c>
      <c r="C4216" t="inlineStr">
        <is>
          <t>F1</t>
        </is>
      </c>
      <c r="D4216" t="inlineStr">
        <is>
          <t>IN-FONDO1</t>
        </is>
      </c>
      <c r="E4216" t="inlineStr">
        <is>
          <t>5274174FF284</t>
        </is>
      </c>
      <c r="F4216" t="inlineStr">
        <is>
          <t>LU1797525737</t>
        </is>
      </c>
      <c r="G4216" t="inlineStr">
        <is>
          <t>TD</t>
        </is>
      </c>
      <c r="H4216" t="inlineStr">
        <is>
          <t>Mayores</t>
        </is>
      </c>
      <c r="I4216" t="inlineStr"/>
      <c r="J4216" t="inlineStr"/>
      <c r="K4216" t="inlineStr"/>
      <c r="L4216" t="inlineStr">
        <is>
          <t>Candriam Bonds - Global High Yield</t>
        </is>
      </c>
      <c r="M4216" t="inlineStr">
        <is>
          <t>Candriam Bonds - Global High Yield</t>
        </is>
      </c>
      <c r="N4216" t="b">
        <v>0</v>
      </c>
      <c r="O4216" t="n">
        <v>142.88461225</v>
      </c>
      <c r="P4216" t="n">
        <v>0.004770835423401686</v>
      </c>
      <c r="Q4216" t="n">
        <v>17.65468071540318</v>
      </c>
      <c r="R4216" t="n">
        <v>2522.582208417936</v>
      </c>
      <c r="S4216" t="n">
        <v>0.6816789695813146</v>
      </c>
      <c r="T4216">
        <f>O4216*Q4216</f>
        <v/>
      </c>
      <c r="U4216">
        <f>O4216*P4216</f>
        <v/>
      </c>
    </row>
    <row r="4217">
      <c r="A4217" t="inlineStr">
        <is>
          <t>202512</t>
        </is>
      </c>
      <c r="B4217" t="inlineStr">
        <is>
          <t>Ex_Integra</t>
        </is>
      </c>
      <c r="C4217" t="inlineStr">
        <is>
          <t>F2</t>
        </is>
      </c>
      <c r="D4217" t="inlineStr">
        <is>
          <t>IN-FONDO2</t>
        </is>
      </c>
      <c r="E4217" t="inlineStr">
        <is>
          <t>5274494F1144</t>
        </is>
      </c>
      <c r="F4217" t="inlineStr">
        <is>
          <t>FR0013311446</t>
        </is>
      </c>
      <c r="G4217" t="inlineStr">
        <is>
          <t>TD</t>
        </is>
      </c>
      <c r="H4217" t="inlineStr">
        <is>
          <t>Mayores</t>
        </is>
      </c>
      <c r="I4217" t="inlineStr"/>
      <c r="J4217" t="inlineStr"/>
      <c r="K4217" t="inlineStr"/>
      <c r="L4217" t="inlineStr">
        <is>
          <t>Lazard Capital Fi</t>
        </is>
      </c>
      <c r="M4217" t="inlineStr">
        <is>
          <t>Lazard Capital Fi</t>
        </is>
      </c>
      <c r="N4217" t="b">
        <v>0</v>
      </c>
      <c r="O4217" t="n">
        <v>2.79759002</v>
      </c>
      <c r="P4217" t="n">
        <v>1.141496554974724e-08</v>
      </c>
      <c r="Q4217" t="n">
        <v>0.0001594078524739187</v>
      </c>
      <c r="R4217" t="n">
        <v>0.0004459578171906674</v>
      </c>
      <c r="S4217" t="n">
        <v>3.193439370061668e-08</v>
      </c>
      <c r="T4217">
        <f>O4217*Q4217</f>
        <v/>
      </c>
      <c r="U4217">
        <f>O4217*P4217</f>
        <v/>
      </c>
    </row>
    <row r="4218">
      <c r="A4218" t="inlineStr">
        <is>
          <t>202512</t>
        </is>
      </c>
      <c r="B4218" t="inlineStr">
        <is>
          <t>Ex_Integra</t>
        </is>
      </c>
      <c r="C4218" t="inlineStr">
        <is>
          <t>F1</t>
        </is>
      </c>
      <c r="D4218" t="inlineStr">
        <is>
          <t>IN-FONDO1</t>
        </is>
      </c>
      <c r="E4218" t="inlineStr">
        <is>
          <t>5274494F1144</t>
        </is>
      </c>
      <c r="F4218" t="inlineStr">
        <is>
          <t>FR0013311446</t>
        </is>
      </c>
      <c r="G4218" t="inlineStr">
        <is>
          <t>TD</t>
        </is>
      </c>
      <c r="H4218" t="inlineStr">
        <is>
          <t>Mayores</t>
        </is>
      </c>
      <c r="I4218" t="inlineStr"/>
      <c r="J4218" t="inlineStr"/>
      <c r="K4218" t="inlineStr"/>
      <c r="L4218" t="inlineStr">
        <is>
          <t>Lazard Capital Fi</t>
        </is>
      </c>
      <c r="M4218" t="inlineStr">
        <is>
          <t>Lazard Capital Fi</t>
        </is>
      </c>
      <c r="N4218" t="b">
        <v>0</v>
      </c>
      <c r="O4218" t="n">
        <v>2.79759002</v>
      </c>
      <c r="P4218" t="n">
        <v>4.048870865279781e-06</v>
      </c>
      <c r="Q4218" t="n">
        <v>0.01498301996203532</v>
      </c>
      <c r="R4218" t="n">
        <v>0.0419163471152508</v>
      </c>
      <c r="S4218" t="n">
        <v>1.132708072497548e-05</v>
      </c>
      <c r="T4218">
        <f>O4218*Q4218</f>
        <v/>
      </c>
      <c r="U4218">
        <f>O4218*P4218</f>
        <v/>
      </c>
    </row>
    <row r="4219">
      <c r="A4219" t="inlineStr">
        <is>
          <t>202512</t>
        </is>
      </c>
      <c r="B4219" t="inlineStr">
        <is>
          <t>Ex_Integra</t>
        </is>
      </c>
      <c r="C4219" t="inlineStr">
        <is>
          <t>F2</t>
        </is>
      </c>
      <c r="D4219" t="inlineStr">
        <is>
          <t>IN-FONDO2</t>
        </is>
      </c>
      <c r="E4219" t="inlineStr">
        <is>
          <t>5274122F8JM6</t>
        </is>
      </c>
      <c r="F4219" t="inlineStr">
        <is>
          <t>IE00BD38JM62</t>
        </is>
      </c>
      <c r="G4219" t="inlineStr">
        <is>
          <t>TD</t>
        </is>
      </c>
      <c r="H4219" t="inlineStr">
        <is>
          <t>Mayores</t>
        </is>
      </c>
      <c r="I4219" t="inlineStr"/>
      <c r="J4219" t="inlineStr"/>
      <c r="K4219" t="inlineStr"/>
      <c r="L4219" t="inlineStr">
        <is>
          <t>Pimco - Mortgage Opportunities Fund</t>
        </is>
      </c>
      <c r="M4219" t="inlineStr">
        <is>
          <t>Pimco - Mortgage Opportunities Fund</t>
        </is>
      </c>
      <c r="N4219" t="b">
        <v>0</v>
      </c>
      <c r="O4219" t="n">
        <v>0.12</v>
      </c>
      <c r="P4219" t="n">
        <v>1.658182641881744e-10</v>
      </c>
      <c r="Q4219" t="n">
        <v>2.31562095216092e-06</v>
      </c>
      <c r="R4219" t="n">
        <v>2.778745142593104e-07</v>
      </c>
      <c r="S4219" t="n">
        <v>1.989819170258093e-11</v>
      </c>
      <c r="T4219">
        <f>O4219*Q4219</f>
        <v/>
      </c>
      <c r="U4219">
        <f>O4219*P4219</f>
        <v/>
      </c>
    </row>
    <row r="4220">
      <c r="A4220" t="inlineStr">
        <is>
          <t>202512</t>
        </is>
      </c>
      <c r="B4220" t="inlineStr">
        <is>
          <t>Ex_Integra</t>
        </is>
      </c>
      <c r="C4220" t="inlineStr">
        <is>
          <t>F1</t>
        </is>
      </c>
      <c r="D4220" t="inlineStr">
        <is>
          <t>IN-FONDO1</t>
        </is>
      </c>
      <c r="E4220" t="inlineStr">
        <is>
          <t>5274122F8JM6</t>
        </is>
      </c>
      <c r="F4220" t="inlineStr">
        <is>
          <t>IE00BD38JM62</t>
        </is>
      </c>
      <c r="G4220" t="inlineStr">
        <is>
          <t>TD</t>
        </is>
      </c>
      <c r="H4220" t="inlineStr">
        <is>
          <t>Mayores</t>
        </is>
      </c>
      <c r="I4220" t="inlineStr"/>
      <c r="J4220" t="inlineStr"/>
      <c r="K4220" t="inlineStr"/>
      <c r="L4220" t="inlineStr">
        <is>
          <t>Pimco - Mortgage Opportunities Fund</t>
        </is>
      </c>
      <c r="M4220" t="inlineStr">
        <is>
          <t>Pimco - Mortgage Opportunities Fund</t>
        </is>
      </c>
      <c r="N4220" t="b">
        <v>0</v>
      </c>
      <c r="O4220" t="n">
        <v>0.12</v>
      </c>
      <c r="P4220" t="n">
        <v>3.294073536868645e-09</v>
      </c>
      <c r="Q4220" t="n">
        <v>1.218986013669881e-05</v>
      </c>
      <c r="R4220" t="n">
        <v>1.462783216403857e-06</v>
      </c>
      <c r="S4220" t="n">
        <v>3.952888244242374e-10</v>
      </c>
      <c r="T4220">
        <f>O4220*Q4220</f>
        <v/>
      </c>
      <c r="U4220">
        <f>O4220*P4220</f>
        <v/>
      </c>
    </row>
    <row r="4221">
      <c r="A4221" t="inlineStr">
        <is>
          <t>202512</t>
        </is>
      </c>
      <c r="B4221" t="inlineStr">
        <is>
          <t>Ex_Integra</t>
        </is>
      </c>
      <c r="C4221" t="inlineStr">
        <is>
          <t>F3</t>
        </is>
      </c>
      <c r="D4221" t="inlineStr">
        <is>
          <t>IN-FONDO3</t>
        </is>
      </c>
      <c r="E4221" t="inlineStr">
        <is>
          <t>5260012EV608</t>
        </is>
      </c>
      <c r="F4221" t="inlineStr">
        <is>
          <t>US78467V6083</t>
        </is>
      </c>
      <c r="G4221" t="inlineStr">
        <is>
          <t>TD</t>
        </is>
      </c>
      <c r="H4221" t="inlineStr">
        <is>
          <t>Mayores</t>
        </is>
      </c>
      <c r="I4221" t="inlineStr"/>
      <c r="J4221" t="inlineStr"/>
      <c r="K4221" t="inlineStr"/>
      <c r="L4221" t="inlineStr">
        <is>
          <t>State Street - Blackstone Senior Loans</t>
        </is>
      </c>
      <c r="M4221" t="inlineStr">
        <is>
          <t>State Street - Blackstone Senior Loans</t>
        </is>
      </c>
      <c r="N4221" t="b">
        <v>0</v>
      </c>
      <c r="O4221" t="n">
        <v>130.42998962</v>
      </c>
      <c r="P4221" t="n">
        <v>0.003244505874637425</v>
      </c>
      <c r="Q4221" t="n">
        <v>11.53385713733305</v>
      </c>
      <c r="R4221" t="n">
        <v>1504.360866700913</v>
      </c>
      <c r="S4221" t="n">
        <v>0.4231808675509883</v>
      </c>
      <c r="T4221">
        <f>O4221*Q4221</f>
        <v/>
      </c>
      <c r="U4221">
        <f>O4221*P4221</f>
        <v/>
      </c>
    </row>
    <row r="4222">
      <c r="A4222" t="inlineStr">
        <is>
          <t>202512</t>
        </is>
      </c>
      <c r="B4222" t="inlineStr">
        <is>
          <t>Ex_Integra</t>
        </is>
      </c>
      <c r="C4222" t="inlineStr">
        <is>
          <t>F3</t>
        </is>
      </c>
      <c r="D4222" t="inlineStr">
        <is>
          <t>IN-FONDO3</t>
        </is>
      </c>
      <c r="E4222" t="inlineStr">
        <is>
          <t>5274862F2445</t>
        </is>
      </c>
      <c r="F4222" t="inlineStr">
        <is>
          <t>LU1564424452</t>
        </is>
      </c>
      <c r="G4222" t="inlineStr">
        <is>
          <t>TD</t>
        </is>
      </c>
      <c r="H4222" t="inlineStr">
        <is>
          <t>Mayores</t>
        </is>
      </c>
      <c r="I4222" t="inlineStr"/>
      <c r="J4222" t="inlineStr"/>
      <c r="K4222" t="inlineStr"/>
      <c r="L4222" t="inlineStr">
        <is>
          <t>Edmond de Rothschild - Corp EM Debt USD</t>
        </is>
      </c>
      <c r="M4222" t="inlineStr">
        <is>
          <t>Edmond de Rothschild - Corp EM Debt USD</t>
        </is>
      </c>
      <c r="N4222" t="b">
        <v>0</v>
      </c>
      <c r="O4222" t="n">
        <v>381.69555084</v>
      </c>
      <c r="P4222" t="n">
        <v>7.733696970339243e-08</v>
      </c>
      <c r="Q4222" t="n">
        <v>0.0002749243165087083</v>
      </c>
      <c r="R4222" t="n">
        <v>0.1049373884291019</v>
      </c>
      <c r="S4222" t="n">
        <v>2.951917725123276e-05</v>
      </c>
      <c r="T4222">
        <f>O4222*Q4222</f>
        <v/>
      </c>
      <c r="U4222">
        <f>O4222*P4222</f>
        <v/>
      </c>
    </row>
    <row r="4223">
      <c r="A4223" t="inlineStr">
        <is>
          <t>202512</t>
        </is>
      </c>
      <c r="B4223" t="inlineStr">
        <is>
          <t>Ex_Integra</t>
        </is>
      </c>
      <c r="C4223" t="inlineStr">
        <is>
          <t>F2</t>
        </is>
      </c>
      <c r="D4223" t="inlineStr">
        <is>
          <t>IN-FONDO2</t>
        </is>
      </c>
      <c r="E4223" t="inlineStr">
        <is>
          <t>5274862F2445</t>
        </is>
      </c>
      <c r="F4223" t="inlineStr">
        <is>
          <t>LU1564424452</t>
        </is>
      </c>
      <c r="G4223" t="inlineStr">
        <is>
          <t>TD</t>
        </is>
      </c>
      <c r="H4223" t="inlineStr">
        <is>
          <t>Mayores</t>
        </is>
      </c>
      <c r="I4223" t="inlineStr"/>
      <c r="J4223" t="inlineStr"/>
      <c r="K4223" t="inlineStr"/>
      <c r="L4223" t="inlineStr">
        <is>
          <t>Edmond de Rothschild - Corp EM Debt USD</t>
        </is>
      </c>
      <c r="M4223" t="inlineStr">
        <is>
          <t>Edmond de Rothschild - Corp EM Debt USD</t>
        </is>
      </c>
      <c r="N4223" t="b">
        <v>0</v>
      </c>
      <c r="O4223" t="n">
        <v>381.69555084</v>
      </c>
      <c r="P4223" t="n">
        <v>0.00197697506221095</v>
      </c>
      <c r="Q4223" t="n">
        <v>27.60808586658571</v>
      </c>
      <c r="R4223" t="n">
        <v>10537.88354248445</v>
      </c>
      <c r="S4223" t="n">
        <v>0.7546025853675518</v>
      </c>
      <c r="T4223">
        <f>O4223*Q4223</f>
        <v/>
      </c>
      <c r="U4223">
        <f>O4223*P4223</f>
        <v/>
      </c>
    </row>
    <row r="4224">
      <c r="A4224" t="inlineStr">
        <is>
          <t>202512</t>
        </is>
      </c>
      <c r="B4224" t="inlineStr">
        <is>
          <t>Ex_Integra</t>
        </is>
      </c>
      <c r="C4224" t="inlineStr">
        <is>
          <t>F1</t>
        </is>
      </c>
      <c r="D4224" t="inlineStr">
        <is>
          <t>IN-FONDO1</t>
        </is>
      </c>
      <c r="E4224" t="inlineStr">
        <is>
          <t>5274862F2445</t>
        </is>
      </c>
      <c r="F4224" t="inlineStr">
        <is>
          <t>LU1564424452</t>
        </is>
      </c>
      <c r="G4224" t="inlineStr">
        <is>
          <t>TD</t>
        </is>
      </c>
      <c r="H4224" t="inlineStr">
        <is>
          <t>Mayores</t>
        </is>
      </c>
      <c r="I4224" t="inlineStr"/>
      <c r="J4224" t="inlineStr"/>
      <c r="K4224" t="inlineStr"/>
      <c r="L4224" t="inlineStr">
        <is>
          <t>Edmond de Rothschild - Corp EM Debt USD</t>
        </is>
      </c>
      <c r="M4224" t="inlineStr">
        <is>
          <t>Edmond de Rothschild - Corp EM Debt USD</t>
        </is>
      </c>
      <c r="N4224" t="b">
        <v>0</v>
      </c>
      <c r="O4224" t="n">
        <v>381.69555084</v>
      </c>
      <c r="P4224" t="n">
        <v>0.009031914749115268</v>
      </c>
      <c r="Q4224" t="n">
        <v>33.42298716954615</v>
      </c>
      <c r="R4224" t="n">
        <v>12757.40549839817</v>
      </c>
      <c r="S4224" t="n">
        <v>3.447441675303473</v>
      </c>
      <c r="T4224">
        <f>O4224*Q4224</f>
        <v/>
      </c>
      <c r="U4224">
        <f>O4224*P4224</f>
        <v/>
      </c>
    </row>
    <row r="4225">
      <c r="A4225" t="inlineStr">
        <is>
          <t>202512</t>
        </is>
      </c>
      <c r="B4225" t="inlineStr">
        <is>
          <t>Ex_Integra</t>
        </is>
      </c>
      <c r="C4225" t="inlineStr">
        <is>
          <t>F2</t>
        </is>
      </c>
      <c r="D4225" t="inlineStr">
        <is>
          <t>IN-FONDO2</t>
        </is>
      </c>
      <c r="E4225" t="inlineStr">
        <is>
          <t>5270292F4301</t>
        </is>
      </c>
      <c r="F4225" t="inlineStr">
        <is>
          <t>LU0492943013</t>
        </is>
      </c>
      <c r="G4225" t="inlineStr">
        <is>
          <t>TD</t>
        </is>
      </c>
      <c r="H4225" t="inlineStr">
        <is>
          <t>Mayores</t>
        </is>
      </c>
      <c r="I4225" t="inlineStr"/>
      <c r="J4225" t="inlineStr"/>
      <c r="K4225" t="inlineStr"/>
      <c r="L4225" t="inlineStr">
        <is>
          <t>Investec - Latin American Corporate Debt</t>
        </is>
      </c>
      <c r="M4225" t="inlineStr">
        <is>
          <t>Investec - Latin American Corporate Debt</t>
        </is>
      </c>
      <c r="N4225" t="b">
        <v>0</v>
      </c>
      <c r="O4225" t="n">
        <v>350.59494537</v>
      </c>
      <c r="P4225" t="n">
        <v>0.0006048228435578453</v>
      </c>
      <c r="Q4225" t="n">
        <v>8.446237546539065</v>
      </c>
      <c r="R4225" t="n">
        <v>2961.208191210906</v>
      </c>
      <c r="S4225" t="n">
        <v>0.2120478317956908</v>
      </c>
      <c r="T4225">
        <f>O4225*Q4225</f>
        <v/>
      </c>
      <c r="U4225">
        <f>O4225*P4225</f>
        <v/>
      </c>
    </row>
    <row r="4226">
      <c r="A4226" t="inlineStr">
        <is>
          <t>202512</t>
        </is>
      </c>
      <c r="B4226" t="inlineStr">
        <is>
          <t>Ex_Integra</t>
        </is>
      </c>
      <c r="C4226" t="inlineStr">
        <is>
          <t>F1</t>
        </is>
      </c>
      <c r="D4226" t="inlineStr">
        <is>
          <t>IN-FONDO1</t>
        </is>
      </c>
      <c r="E4226" t="inlineStr">
        <is>
          <t>5270292F4301</t>
        </is>
      </c>
      <c r="F4226" t="inlineStr">
        <is>
          <t>LU0492943013</t>
        </is>
      </c>
      <c r="G4226" t="inlineStr">
        <is>
          <t>TD</t>
        </is>
      </c>
      <c r="H4226" t="inlineStr">
        <is>
          <t>Mayores</t>
        </is>
      </c>
      <c r="I4226" t="inlineStr"/>
      <c r="J4226" t="inlineStr"/>
      <c r="K4226" t="inlineStr"/>
      <c r="L4226" t="inlineStr">
        <is>
          <t>Investec - Latin American Corporate Debt</t>
        </is>
      </c>
      <c r="M4226" t="inlineStr">
        <is>
          <t>Investec - Latin American Corporate Debt</t>
        </is>
      </c>
      <c r="N4226" t="b">
        <v>0</v>
      </c>
      <c r="O4226" t="n">
        <v>350.59494537</v>
      </c>
      <c r="P4226" t="n">
        <v>0.0009753939354292425</v>
      </c>
      <c r="Q4226" t="n">
        <v>3.609487012961247</v>
      </c>
      <c r="R4226" t="n">
        <v>1265.467902122873</v>
      </c>
      <c r="S4226" t="n">
        <v>0.3419681835060446</v>
      </c>
      <c r="T4226">
        <f>O4226*Q4226</f>
        <v/>
      </c>
      <c r="U4226">
        <f>O4226*P4226</f>
        <v/>
      </c>
    </row>
    <row r="4227">
      <c r="A4227" t="inlineStr">
        <is>
          <t>202512</t>
        </is>
      </c>
      <c r="B4227" t="inlineStr">
        <is>
          <t>Ex_Integra</t>
        </is>
      </c>
      <c r="C4227" t="inlineStr">
        <is>
          <t>F2</t>
        </is>
      </c>
      <c r="D4227" t="inlineStr">
        <is>
          <t>IN-FONDO2</t>
        </is>
      </c>
      <c r="E4227" t="inlineStr">
        <is>
          <t>5274122FXQQ0</t>
        </is>
      </c>
      <c r="F4227" t="inlineStr">
        <is>
          <t>IE00BGSXQQ02</t>
        </is>
      </c>
      <c r="G4227" t="inlineStr">
        <is>
          <t>TD</t>
        </is>
      </c>
      <c r="H4227" t="inlineStr">
        <is>
          <t>Mayores</t>
        </is>
      </c>
      <c r="I4227" t="inlineStr"/>
      <c r="J4227" t="inlineStr"/>
      <c r="K4227" t="inlineStr"/>
      <c r="L4227" t="inlineStr">
        <is>
          <t>PIMCO - Asia High Yield Bond Fund</t>
        </is>
      </c>
      <c r="M4227" t="inlineStr">
        <is>
          <t>PIMCO - Asia High Yield Bond Fund</t>
        </is>
      </c>
      <c r="N4227" t="b">
        <v>0</v>
      </c>
      <c r="O4227" t="n">
        <v>415.65856077</v>
      </c>
      <c r="P4227" t="n">
        <v>5.745384589279744e-07</v>
      </c>
      <c r="Q4227" t="n">
        <v>0.008023321796482441</v>
      </c>
      <c r="R4227" t="n">
        <v>3.334962390520462</v>
      </c>
      <c r="S4227" t="n">
        <v>0.0002388118289450156</v>
      </c>
      <c r="T4227">
        <f>O4227*Q4227</f>
        <v/>
      </c>
      <c r="U4227">
        <f>O4227*P4227</f>
        <v/>
      </c>
    </row>
    <row r="4228">
      <c r="A4228" t="inlineStr">
        <is>
          <t>202512</t>
        </is>
      </c>
      <c r="B4228" t="inlineStr">
        <is>
          <t>Ex_Integra</t>
        </is>
      </c>
      <c r="C4228" t="inlineStr">
        <is>
          <t>F1</t>
        </is>
      </c>
      <c r="D4228" t="inlineStr">
        <is>
          <t>IN-FONDO1</t>
        </is>
      </c>
      <c r="E4228" t="inlineStr">
        <is>
          <t>5274122FXQQ0</t>
        </is>
      </c>
      <c r="F4228" t="inlineStr">
        <is>
          <t>IE00BGSXQQ02</t>
        </is>
      </c>
      <c r="G4228" t="inlineStr">
        <is>
          <t>TD</t>
        </is>
      </c>
      <c r="H4228" t="inlineStr">
        <is>
          <t>Mayores</t>
        </is>
      </c>
      <c r="I4228" t="inlineStr"/>
      <c r="J4228" t="inlineStr"/>
      <c r="K4228" t="inlineStr"/>
      <c r="L4228" t="inlineStr">
        <is>
          <t>PIMCO - Asia High Yield Bond Fund</t>
        </is>
      </c>
      <c r="M4228" t="inlineStr">
        <is>
          <t>PIMCO - Asia High Yield Bond Fund</t>
        </is>
      </c>
      <c r="N4228" t="b">
        <v>0</v>
      </c>
      <c r="O4228" t="n">
        <v>415.65856077</v>
      </c>
      <c r="P4228" t="n">
        <v>9.296323128808277e-06</v>
      </c>
      <c r="Q4228" t="n">
        <v>0.03440144169745958</v>
      </c>
      <c r="R4228" t="n">
        <v>14.29925374437912</v>
      </c>
      <c r="S4228" t="n">
        <v>0.003864096292173312</v>
      </c>
      <c r="T4228">
        <f>O4228*Q4228</f>
        <v/>
      </c>
      <c r="U4228">
        <f>O4228*P4228</f>
        <v/>
      </c>
    </row>
    <row r="4229">
      <c r="A4229" t="inlineStr">
        <is>
          <t>202512</t>
        </is>
      </c>
      <c r="B4229" t="inlineStr">
        <is>
          <t>Ex_Integra</t>
        </is>
      </c>
      <c r="C4229" t="inlineStr">
        <is>
          <t>F1</t>
        </is>
      </c>
      <c r="D4229" t="inlineStr">
        <is>
          <t>IN-FONDO1</t>
        </is>
      </c>
      <c r="E4229" t="inlineStr">
        <is>
          <t>52SANT2LATAM</t>
        </is>
      </c>
      <c r="F4229" t="inlineStr">
        <is>
          <t>LU0363170191</t>
        </is>
      </c>
      <c r="G4229" t="inlineStr">
        <is>
          <t>TD</t>
        </is>
      </c>
      <c r="H4229" t="inlineStr">
        <is>
          <t>Mayores</t>
        </is>
      </c>
      <c r="I4229" t="inlineStr"/>
      <c r="J4229" t="inlineStr"/>
      <c r="K4229" t="inlineStr"/>
      <c r="L4229" t="inlineStr">
        <is>
          <t>Santander - Latin America Corporate Bond</t>
        </is>
      </c>
      <c r="M4229" t="inlineStr">
        <is>
          <t>Santander - Latin America Corporate Bond</t>
        </is>
      </c>
      <c r="N4229" t="b">
        <v>0</v>
      </c>
      <c r="O4229" t="n">
        <v>214.7179222</v>
      </c>
      <c r="P4229" t="n">
        <v>1.187113332174579e-06</v>
      </c>
      <c r="Q4229" t="n">
        <v>0.004392963703953774</v>
      </c>
      <c r="R4229" t="n">
        <v>0.9432480388129704</v>
      </c>
      <c r="S4229" t="n">
        <v>0.000254894508100444</v>
      </c>
      <c r="T4229">
        <f>O4229*Q4229</f>
        <v/>
      </c>
      <c r="U4229">
        <f>O4229*P4229</f>
        <v/>
      </c>
    </row>
    <row r="4230">
      <c r="A4230" t="inlineStr">
        <is>
          <t>202512</t>
        </is>
      </c>
      <c r="B4230" t="inlineStr">
        <is>
          <t>Ex_Integra</t>
        </is>
      </c>
      <c r="C4230" t="inlineStr">
        <is>
          <t>F2</t>
        </is>
      </c>
      <c r="D4230" t="inlineStr">
        <is>
          <t>IN-FONDO2</t>
        </is>
      </c>
      <c r="E4230" t="inlineStr">
        <is>
          <t>52SANT2LATAM</t>
        </is>
      </c>
      <c r="F4230" t="inlineStr">
        <is>
          <t>LU0363170191</t>
        </is>
      </c>
      <c r="G4230" t="inlineStr">
        <is>
          <t>TD</t>
        </is>
      </c>
      <c r="H4230" t="inlineStr">
        <is>
          <t>Mayores</t>
        </is>
      </c>
      <c r="I4230" t="inlineStr"/>
      <c r="J4230" t="inlineStr"/>
      <c r="K4230" t="inlineStr"/>
      <c r="L4230" t="inlineStr">
        <is>
          <t>Santander - Latin America Corporate Bond</t>
        </is>
      </c>
      <c r="M4230" t="inlineStr">
        <is>
          <t>Santander - Latin America Corporate Bond</t>
        </is>
      </c>
      <c r="N4230" t="b">
        <v>0</v>
      </c>
      <c r="O4230" t="n">
        <v>214.7179222</v>
      </c>
      <c r="P4230" t="n">
        <v>2.277006836724986e-07</v>
      </c>
      <c r="Q4230" t="n">
        <v>0.003179797331221892</v>
      </c>
      <c r="R4230" t="n">
        <v>0.6827594759770698</v>
      </c>
      <c r="S4230" t="n">
        <v>4.889141768167837e-05</v>
      </c>
      <c r="T4230">
        <f>O4230*Q4230</f>
        <v/>
      </c>
      <c r="U4230">
        <f>O4230*P4230</f>
        <v/>
      </c>
    </row>
    <row r="4231">
      <c r="A4231" t="inlineStr">
        <is>
          <t>202512</t>
        </is>
      </c>
      <c r="B4231" t="inlineStr">
        <is>
          <t>Ex_Integra</t>
        </is>
      </c>
      <c r="C4231" t="inlineStr">
        <is>
          <t>F2</t>
        </is>
      </c>
      <c r="D4231" t="inlineStr">
        <is>
          <t>IN-FONDO2</t>
        </is>
      </c>
      <c r="E4231" t="inlineStr">
        <is>
          <t>5275112F3161</t>
        </is>
      </c>
      <c r="F4231" t="inlineStr">
        <is>
          <t>LU1167331617</t>
        </is>
      </c>
      <c r="G4231" t="inlineStr">
        <is>
          <t>TD</t>
        </is>
      </c>
      <c r="H4231" t="inlineStr">
        <is>
          <t>Mayores</t>
        </is>
      </c>
      <c r="I4231" t="inlineStr"/>
      <c r="J4231" t="inlineStr"/>
      <c r="K4231" t="inlineStr"/>
      <c r="L4231" t="inlineStr">
        <is>
          <t>BlueBay - EM Debt Unconstrained</t>
        </is>
      </c>
      <c r="M4231" t="inlineStr">
        <is>
          <t>BlueBay - EM Debt Unconstrained</t>
        </is>
      </c>
      <c r="N4231" t="b">
        <v>0</v>
      </c>
      <c r="O4231" t="n">
        <v>101.99047464</v>
      </c>
      <c r="P4231" t="n">
        <v>0.001056847279530123</v>
      </c>
      <c r="Q4231" t="n">
        <v>14.75867399586945</v>
      </c>
      <c r="R4231" t="n">
        <v>1505.244165895751</v>
      </c>
      <c r="S4231" t="n">
        <v>0.10778835566127</v>
      </c>
      <c r="T4231">
        <f>O4231*Q4231</f>
        <v/>
      </c>
      <c r="U4231">
        <f>O4231*P4231</f>
        <v/>
      </c>
    </row>
    <row r="4232">
      <c r="A4232" t="inlineStr">
        <is>
          <t>202512</t>
        </is>
      </c>
      <c r="B4232" t="inlineStr">
        <is>
          <t>Ex_Integra</t>
        </is>
      </c>
      <c r="C4232" t="inlineStr">
        <is>
          <t>F1</t>
        </is>
      </c>
      <c r="D4232" t="inlineStr">
        <is>
          <t>IN-FONDO1</t>
        </is>
      </c>
      <c r="E4232" t="inlineStr">
        <is>
          <t>5275112F3161</t>
        </is>
      </c>
      <c r="F4232" t="inlineStr">
        <is>
          <t>LU1167331617</t>
        </is>
      </c>
      <c r="G4232" t="inlineStr">
        <is>
          <t>TD</t>
        </is>
      </c>
      <c r="H4232" t="inlineStr">
        <is>
          <t>Mayores</t>
        </is>
      </c>
      <c r="I4232" t="inlineStr"/>
      <c r="J4232" t="inlineStr"/>
      <c r="K4232" t="inlineStr"/>
      <c r="L4232" t="inlineStr">
        <is>
          <t>BlueBay - EM Debt Unconstrained</t>
        </is>
      </c>
      <c r="M4232" t="inlineStr">
        <is>
          <t>BlueBay - EM Debt Unconstrained</t>
        </is>
      </c>
      <c r="N4232" t="b">
        <v>0</v>
      </c>
      <c r="O4232" t="n">
        <v>101.99047464</v>
      </c>
      <c r="P4232" t="n">
        <v>0.004610521895044017</v>
      </c>
      <c r="Q4232" t="n">
        <v>17.06143364097436</v>
      </c>
      <c r="R4232" t="n">
        <v>1740.103715081839</v>
      </c>
      <c r="S4232" t="n">
        <v>0.4702293164136516</v>
      </c>
      <c r="T4232">
        <f>O4232*Q4232</f>
        <v/>
      </c>
      <c r="U4232">
        <f>O4232*P4232</f>
        <v/>
      </c>
    </row>
    <row r="4233">
      <c r="A4233" t="inlineStr">
        <is>
          <t>202512</t>
        </is>
      </c>
      <c r="B4233" t="inlineStr">
        <is>
          <t>Ex_Integra</t>
        </is>
      </c>
      <c r="C4233" t="inlineStr">
        <is>
          <t>F1</t>
        </is>
      </c>
      <c r="D4233" t="inlineStr">
        <is>
          <t>IN-FONDO1</t>
        </is>
      </c>
      <c r="E4233" t="inlineStr">
        <is>
          <t>5275112F7441</t>
        </is>
      </c>
      <c r="F4233" t="inlineStr">
        <is>
          <t>LU1932874412</t>
        </is>
      </c>
      <c r="G4233" t="inlineStr">
        <is>
          <t>TD</t>
        </is>
      </c>
      <c r="H4233" t="inlineStr">
        <is>
          <t>Mayores</t>
        </is>
      </c>
      <c r="I4233" t="inlineStr"/>
      <c r="J4233" t="inlineStr"/>
      <c r="K4233" t="inlineStr"/>
      <c r="L4233" t="inlineStr">
        <is>
          <t>BlueBay - EM Debt Unconstrained</t>
        </is>
      </c>
      <c r="M4233" t="inlineStr">
        <is>
          <t>BlueBay - EM Debt Unconstrained</t>
        </is>
      </c>
      <c r="N4233" t="b">
        <v>0</v>
      </c>
      <c r="O4233" t="n">
        <v>101.99047464</v>
      </c>
      <c r="P4233" t="n">
        <v>0.002608712427980202</v>
      </c>
      <c r="Q4233" t="n">
        <v>9.653652014148909</v>
      </c>
      <c r="R4233" t="n">
        <v>984.5805509324392</v>
      </c>
      <c r="S4233" t="n">
        <v>0.2660638187289676</v>
      </c>
      <c r="T4233">
        <f>O4233*Q4233</f>
        <v/>
      </c>
      <c r="U4233">
        <f>O4233*P4233</f>
        <v/>
      </c>
    </row>
    <row r="4234">
      <c r="A4234" t="inlineStr">
        <is>
          <t>202512</t>
        </is>
      </c>
      <c r="B4234" t="inlineStr">
        <is>
          <t>Ex_Integra</t>
        </is>
      </c>
      <c r="C4234" t="inlineStr">
        <is>
          <t>F3</t>
        </is>
      </c>
      <c r="D4234" t="inlineStr">
        <is>
          <t>IN-FONDO3</t>
        </is>
      </c>
      <c r="E4234" t="inlineStr">
        <is>
          <t>5275112F7441</t>
        </is>
      </c>
      <c r="F4234" t="inlineStr">
        <is>
          <t>LU1932874412</t>
        </is>
      </c>
      <c r="G4234" t="inlineStr">
        <is>
          <t>TD</t>
        </is>
      </c>
      <c r="H4234" t="inlineStr">
        <is>
          <t>Mayores</t>
        </is>
      </c>
      <c r="I4234" t="inlineStr"/>
      <c r="J4234" t="inlineStr"/>
      <c r="K4234" t="inlineStr"/>
      <c r="L4234" t="inlineStr">
        <is>
          <t>BlueBay - EM Debt Unconstrained</t>
        </is>
      </c>
      <c r="M4234" t="inlineStr">
        <is>
          <t>BlueBay - EM Debt Unconstrained</t>
        </is>
      </c>
      <c r="N4234" t="b">
        <v>0</v>
      </c>
      <c r="O4234" t="n">
        <v>101.99047464</v>
      </c>
      <c r="P4234" t="n">
        <v>6.376637126594295e-08</v>
      </c>
      <c r="Q4234" t="n">
        <v>0.0002266823500295603</v>
      </c>
      <c r="R4234" t="n">
        <v>0.02311944047202547</v>
      </c>
      <c r="S4234" t="n">
        <v>6.503562471483979e-06</v>
      </c>
      <c r="T4234">
        <f>O4234*Q4234</f>
        <v/>
      </c>
      <c r="U4234">
        <f>O4234*P4234</f>
        <v/>
      </c>
    </row>
    <row r="4235">
      <c r="A4235" t="inlineStr">
        <is>
          <t>202512</t>
        </is>
      </c>
      <c r="B4235" t="inlineStr">
        <is>
          <t>Ex_Integra</t>
        </is>
      </c>
      <c r="C4235" t="inlineStr">
        <is>
          <t>F3</t>
        </is>
      </c>
      <c r="D4235" t="inlineStr">
        <is>
          <t>IN-FONDO3</t>
        </is>
      </c>
      <c r="E4235" t="inlineStr">
        <is>
          <t>5270252F1414</t>
        </is>
      </c>
      <c r="F4235" t="inlineStr">
        <is>
          <t>LU0132414144</t>
        </is>
      </c>
      <c r="G4235" t="inlineStr">
        <is>
          <t>TD</t>
        </is>
      </c>
      <c r="H4235" t="inlineStr">
        <is>
          <t>Mayores</t>
        </is>
      </c>
      <c r="I4235" t="inlineStr"/>
      <c r="J4235" t="inlineStr"/>
      <c r="K4235" t="inlineStr"/>
      <c r="L4235" t="inlineStr">
        <is>
          <t>Aberdeen - Select Emerging Markets Bond</t>
        </is>
      </c>
      <c r="M4235" t="inlineStr">
        <is>
          <t>Aberdeen - Select Emerging Markets Bond</t>
        </is>
      </c>
      <c r="N4235" t="b">
        <v>0</v>
      </c>
      <c r="O4235" t="n">
        <v>443.00939258</v>
      </c>
      <c r="P4235" t="n">
        <v>1.651605220171989e-11</v>
      </c>
      <c r="Q4235" t="n">
        <v>5.871272666093106e-08</v>
      </c>
      <c r="R4235" t="n">
        <v>2.601028937477464e-05</v>
      </c>
      <c r="S4235" t="n">
        <v>7.316766253703499e-09</v>
      </c>
      <c r="T4235">
        <f>O4235*Q4235</f>
        <v/>
      </c>
      <c r="U4235">
        <f>O4235*P4235</f>
        <v/>
      </c>
    </row>
    <row r="4236">
      <c r="A4236" t="inlineStr">
        <is>
          <t>202512</t>
        </is>
      </c>
      <c r="B4236" t="inlineStr">
        <is>
          <t>Ex_Integra</t>
        </is>
      </c>
      <c r="C4236" t="inlineStr">
        <is>
          <t>F1</t>
        </is>
      </c>
      <c r="D4236" t="inlineStr">
        <is>
          <t>IN-FONDO1</t>
        </is>
      </c>
      <c r="E4236" t="inlineStr">
        <is>
          <t>5270802F6924</t>
        </is>
      </c>
      <c r="F4236" t="inlineStr">
        <is>
          <t>LU0128469243</t>
        </is>
      </c>
      <c r="G4236" t="inlineStr">
        <is>
          <t>TD</t>
        </is>
      </c>
      <c r="H4236" t="inlineStr">
        <is>
          <t>Mayores</t>
        </is>
      </c>
      <c r="I4236" t="inlineStr"/>
      <c r="J4236" t="inlineStr"/>
      <c r="K4236" t="inlineStr"/>
      <c r="L4236" t="inlineStr">
        <is>
          <t>Pictet - Global Emerging Debt</t>
        </is>
      </c>
      <c r="M4236" t="inlineStr">
        <is>
          <t>Pictet - Global Emerging Debt</t>
        </is>
      </c>
      <c r="N4236" t="b">
        <v>0</v>
      </c>
      <c r="O4236" t="n">
        <v>129.96680204</v>
      </c>
      <c r="P4236" t="n">
        <v>3.898427035984764e-06</v>
      </c>
      <c r="Q4236" t="n">
        <v>0.01442629613149238</v>
      </c>
      <c r="R4236" t="n">
        <v>1.874939573492088</v>
      </c>
      <c r="S4236" t="n">
        <v>0.0005066660948532158</v>
      </c>
      <c r="T4236">
        <f>O4236*Q4236</f>
        <v/>
      </c>
      <c r="U4236">
        <f>O4236*P4236</f>
        <v/>
      </c>
    </row>
    <row r="4237">
      <c r="A4237" t="inlineStr">
        <is>
          <t>202512</t>
        </is>
      </c>
      <c r="B4237" t="inlineStr">
        <is>
          <t>Ex_Integra</t>
        </is>
      </c>
      <c r="C4237" t="inlineStr">
        <is>
          <t>F2</t>
        </is>
      </c>
      <c r="D4237" t="inlineStr">
        <is>
          <t>IN-FONDO2</t>
        </is>
      </c>
      <c r="E4237" t="inlineStr">
        <is>
          <t>5270172FWXM7</t>
        </is>
      </c>
      <c r="F4237" t="inlineStr">
        <is>
          <t>IE00BKLWXM74</t>
        </is>
      </c>
      <c r="G4237" t="inlineStr">
        <is>
          <t>TD</t>
        </is>
      </c>
      <c r="H4237" t="inlineStr">
        <is>
          <t>Mayores</t>
        </is>
      </c>
      <c r="I4237" t="inlineStr"/>
      <c r="J4237" t="inlineStr"/>
      <c r="K4237" t="inlineStr"/>
      <c r="L4237" t="inlineStr">
        <is>
          <t>Vanguard - Emerging Markets Bond Fund - I Retail</t>
        </is>
      </c>
      <c r="M4237" t="inlineStr">
        <is>
          <t>Vanguard - Emerging Markets Bond Fund - I Retail</t>
        </is>
      </c>
      <c r="N4237" t="b">
        <v>0</v>
      </c>
      <c r="O4237" t="n">
        <v>434.14055299</v>
      </c>
      <c r="P4237" t="n">
        <v>8.720554230379683e-09</v>
      </c>
      <c r="Q4237" t="n">
        <v>0.0001217809038659739</v>
      </c>
      <c r="R4237" t="n">
        <v>0.05287002894799596</v>
      </c>
      <c r="S4237" t="n">
        <v>3.785946235956319e-06</v>
      </c>
      <c r="T4237">
        <f>O4237*Q4237</f>
        <v/>
      </c>
      <c r="U4237">
        <f>O4237*P4237</f>
        <v/>
      </c>
    </row>
    <row r="4238">
      <c r="A4238" t="inlineStr">
        <is>
          <t>202512</t>
        </is>
      </c>
      <c r="B4238" t="inlineStr">
        <is>
          <t>Ex_Integra</t>
        </is>
      </c>
      <c r="C4238" t="inlineStr">
        <is>
          <t>F1</t>
        </is>
      </c>
      <c r="D4238" t="inlineStr">
        <is>
          <t>IN-FONDO1</t>
        </is>
      </c>
      <c r="E4238" t="inlineStr">
        <is>
          <t>5270172FWXM7</t>
        </is>
      </c>
      <c r="F4238" t="inlineStr">
        <is>
          <t>IE00BKLWXM74</t>
        </is>
      </c>
      <c r="G4238" t="inlineStr">
        <is>
          <t>TD</t>
        </is>
      </c>
      <c r="H4238" t="inlineStr">
        <is>
          <t>Mayores</t>
        </is>
      </c>
      <c r="I4238" t="inlineStr"/>
      <c r="J4238" t="inlineStr"/>
      <c r="K4238" t="inlineStr"/>
      <c r="L4238" t="inlineStr">
        <is>
          <t>Vanguard - Emerging Markets Bond Fund - I Retail</t>
        </is>
      </c>
      <c r="M4238" t="inlineStr">
        <is>
          <t>Vanguard - Emerging Markets Bond Fund - I Retail</t>
        </is>
      </c>
      <c r="N4238" t="b">
        <v>0</v>
      </c>
      <c r="O4238" t="n">
        <v>434.14055299</v>
      </c>
      <c r="P4238" t="n">
        <v>2.806869054695907e-08</v>
      </c>
      <c r="Q4238" t="n">
        <v>0.0001038693909404837</v>
      </c>
      <c r="R4238" t="n">
        <v>0.04509391482163608</v>
      </c>
      <c r="S4238" t="n">
        <v>1.2185756835762e-05</v>
      </c>
      <c r="T4238">
        <f>O4238*Q4238</f>
        <v/>
      </c>
      <c r="U4238">
        <f>O4238*P4238</f>
        <v/>
      </c>
    </row>
    <row r="4239">
      <c r="A4239" t="inlineStr">
        <is>
          <t>202512</t>
        </is>
      </c>
      <c r="B4239" t="inlineStr">
        <is>
          <t>Ex_Integra</t>
        </is>
      </c>
      <c r="C4239" t="inlineStr">
        <is>
          <t>F1</t>
        </is>
      </c>
      <c r="D4239" t="inlineStr">
        <is>
          <t>IN-FONDO1</t>
        </is>
      </c>
      <c r="E4239" t="inlineStr">
        <is>
          <t>5276802F6309</t>
        </is>
      </c>
      <c r="F4239" t="inlineStr">
        <is>
          <t>LU2219663098</t>
        </is>
      </c>
      <c r="G4239" t="inlineStr">
        <is>
          <t>TD</t>
        </is>
      </c>
      <c r="H4239" t="inlineStr">
        <is>
          <t>Mayores</t>
        </is>
      </c>
      <c r="I4239" t="inlineStr"/>
      <c r="J4239" t="inlineStr"/>
      <c r="K4239" t="inlineStr"/>
      <c r="L4239" t="inlineStr">
        <is>
          <t>Azimut Investments SA - AZ Fund 3, AZ Bond Frontier Markets Debt</t>
        </is>
      </c>
      <c r="M4239" t="inlineStr">
        <is>
          <t>Azimut Investments SA - AZ Fund 3, AZ Bond Frontier Markets Debt</t>
        </is>
      </c>
      <c r="N4239" t="b">
        <v>0</v>
      </c>
      <c r="O4239" t="n">
        <v>1.51561618</v>
      </c>
      <c r="P4239" t="n">
        <v>0.001724713579531665</v>
      </c>
      <c r="Q4239" t="n">
        <v>6.382376433023301</v>
      </c>
      <c r="R4239" t="n">
        <v>9.673232988740804</v>
      </c>
      <c r="S4239" t="n">
        <v>0.002614003807003908</v>
      </c>
      <c r="T4239">
        <f>O4239*Q4239</f>
        <v/>
      </c>
      <c r="U4239">
        <f>O4239*P4239</f>
        <v/>
      </c>
    </row>
    <row r="4240">
      <c r="A4240" t="inlineStr">
        <is>
          <t>202512</t>
        </is>
      </c>
      <c r="B4240" t="inlineStr">
        <is>
          <t>Ex_Integra</t>
        </is>
      </c>
      <c r="C4240" t="inlineStr">
        <is>
          <t>F2</t>
        </is>
      </c>
      <c r="D4240" t="inlineStr">
        <is>
          <t>IN-FONDO2</t>
        </is>
      </c>
      <c r="E4240" t="inlineStr">
        <is>
          <t>5276802F6309</t>
        </is>
      </c>
      <c r="F4240" t="inlineStr">
        <is>
          <t>LU2219663098</t>
        </is>
      </c>
      <c r="G4240" t="inlineStr">
        <is>
          <t>TD</t>
        </is>
      </c>
      <c r="H4240" t="inlineStr">
        <is>
          <t>Mayores</t>
        </is>
      </c>
      <c r="I4240" t="inlineStr"/>
      <c r="J4240" t="inlineStr"/>
      <c r="K4240" t="inlineStr"/>
      <c r="L4240" t="inlineStr">
        <is>
          <t>Azimut Investments SA - AZ Fund 3, AZ Bond Frontier Markets Debt</t>
        </is>
      </c>
      <c r="M4240" t="inlineStr">
        <is>
          <t>Azimut Investments SA - AZ Fund 3, AZ Bond Frontier Markets Debt</t>
        </is>
      </c>
      <c r="N4240" t="b">
        <v>0</v>
      </c>
      <c r="O4240" t="n">
        <v>1.51561618</v>
      </c>
      <c r="P4240" t="n">
        <v>0.0003764986808076245</v>
      </c>
      <c r="Q4240" t="n">
        <v>5.257733446960406</v>
      </c>
      <c r="R4240" t="n">
        <v>7.968705882340364</v>
      </c>
      <c r="S4240" t="n">
        <v>0.0005706274923806912</v>
      </c>
      <c r="T4240">
        <f>O4240*Q4240</f>
        <v/>
      </c>
      <c r="U4240">
        <f>O4240*P4240</f>
        <v/>
      </c>
    </row>
    <row r="4241">
      <c r="A4241" t="inlineStr">
        <is>
          <t>202512</t>
        </is>
      </c>
      <c r="B4241" t="inlineStr">
        <is>
          <t>Ex_Integra</t>
        </is>
      </c>
      <c r="C4241" t="inlineStr">
        <is>
          <t>F2</t>
        </is>
      </c>
      <c r="D4241" t="inlineStr">
        <is>
          <t>IN-FONDO2</t>
        </is>
      </c>
      <c r="E4241" t="inlineStr">
        <is>
          <t>4874172EMBON</t>
        </is>
      </c>
      <c r="F4241" t="inlineStr">
        <is>
          <t>LU1410485624</t>
        </is>
      </c>
      <c r="G4241" t="inlineStr">
        <is>
          <t>TD</t>
        </is>
      </c>
      <c r="H4241" t="inlineStr">
        <is>
          <t>Mayores</t>
        </is>
      </c>
      <c r="I4241" t="inlineStr"/>
      <c r="J4241" t="inlineStr"/>
      <c r="K4241" t="inlineStr"/>
      <c r="L4241" t="inlineStr">
        <is>
          <t>Candriam - Bonds Emerging Markets</t>
        </is>
      </c>
      <c r="M4241" t="inlineStr">
        <is>
          <t>Candriam - Bonds Emerging Markets</t>
        </is>
      </c>
      <c r="N4241" t="b">
        <v>0</v>
      </c>
      <c r="O4241" t="n">
        <v>117.45670933</v>
      </c>
      <c r="P4241" t="n">
        <v>1.855570274135471e-07</v>
      </c>
      <c r="Q4241" t="n">
        <v>0.002591269077644531</v>
      </c>
      <c r="R4241" t="n">
        <v>0.3043619388487109</v>
      </c>
      <c r="S4241" t="n">
        <v>2.179491783305185e-05</v>
      </c>
      <c r="T4241">
        <f>O4241*Q4241</f>
        <v/>
      </c>
      <c r="U4241">
        <f>O4241*P4241</f>
        <v/>
      </c>
    </row>
    <row r="4242">
      <c r="A4242" t="inlineStr">
        <is>
          <t>202512</t>
        </is>
      </c>
      <c r="B4242" t="inlineStr">
        <is>
          <t>Ex_Integra</t>
        </is>
      </c>
      <c r="C4242" t="inlineStr">
        <is>
          <t>F1</t>
        </is>
      </c>
      <c r="D4242" t="inlineStr">
        <is>
          <t>IN-FONDO1</t>
        </is>
      </c>
      <c r="E4242" t="inlineStr">
        <is>
          <t>4874172EMBON</t>
        </is>
      </c>
      <c r="F4242" t="inlineStr">
        <is>
          <t>LU1410485624</t>
        </is>
      </c>
      <c r="G4242" t="inlineStr">
        <is>
          <t>TD</t>
        </is>
      </c>
      <c r="H4242" t="inlineStr">
        <is>
          <t>Mayores</t>
        </is>
      </c>
      <c r="I4242" t="inlineStr"/>
      <c r="J4242" t="inlineStr"/>
      <c r="K4242" t="inlineStr"/>
      <c r="L4242" t="inlineStr">
        <is>
          <t>Candriam - Bonds Emerging Markets</t>
        </is>
      </c>
      <c r="M4242" t="inlineStr">
        <is>
          <t>Candriam - Bonds Emerging Markets</t>
        </is>
      </c>
      <c r="N4242" t="b">
        <v>0</v>
      </c>
      <c r="O4242" t="n">
        <v>117.45670933</v>
      </c>
      <c r="P4242" t="n">
        <v>8.355460788791881e-07</v>
      </c>
      <c r="Q4242" t="n">
        <v>0.003091974033156066</v>
      </c>
      <c r="R4242" t="n">
        <v>0.3631730952683199</v>
      </c>
      <c r="S4242" t="n">
        <v>9.814049291873405e-05</v>
      </c>
      <c r="T4242">
        <f>O4242*Q4242</f>
        <v/>
      </c>
      <c r="U4242">
        <f>O4242*P4242</f>
        <v/>
      </c>
    </row>
    <row r="4243">
      <c r="A4243" t="inlineStr">
        <is>
          <t>202512</t>
        </is>
      </c>
      <c r="B4243" t="inlineStr">
        <is>
          <t>Ex_Integra</t>
        </is>
      </c>
      <c r="C4243" t="inlineStr">
        <is>
          <t>F1</t>
        </is>
      </c>
      <c r="D4243" t="inlineStr">
        <is>
          <t>IN-FONDO1</t>
        </is>
      </c>
      <c r="E4243" t="inlineStr">
        <is>
          <t>5270492F3972</t>
        </is>
      </c>
      <c r="F4243" t="inlineStr">
        <is>
          <t>LU0926439729</t>
        </is>
      </c>
      <c r="G4243" t="inlineStr">
        <is>
          <t>TD</t>
        </is>
      </c>
      <c r="H4243" t="inlineStr">
        <is>
          <t>Mayores</t>
        </is>
      </c>
      <c r="I4243" t="inlineStr"/>
      <c r="J4243" t="inlineStr"/>
      <c r="K4243" t="inlineStr"/>
      <c r="L4243" t="inlineStr">
        <is>
          <t>Vontobel - Emerging Markets Debt</t>
        </is>
      </c>
      <c r="M4243" t="inlineStr">
        <is>
          <t>Vontobel - Emerging Markets Debt</t>
        </is>
      </c>
      <c r="N4243" t="b">
        <v>0</v>
      </c>
      <c r="O4243" t="n">
        <v>305.48687911</v>
      </c>
      <c r="P4243" t="n">
        <v>0.01190074177737107</v>
      </c>
      <c r="Q4243" t="n">
        <v>44.03920439706521</v>
      </c>
      <c r="R4243" t="n">
        <v>13453.39910974684</v>
      </c>
      <c r="S4243" t="n">
        <v>3.635520464663084</v>
      </c>
      <c r="T4243">
        <f>O4243*Q4243</f>
        <v/>
      </c>
      <c r="U4243">
        <f>O4243*P4243</f>
        <v/>
      </c>
    </row>
    <row r="4244">
      <c r="A4244" t="inlineStr">
        <is>
          <t>202512</t>
        </is>
      </c>
      <c r="B4244" t="inlineStr">
        <is>
          <t>Ex_Integra</t>
        </is>
      </c>
      <c r="C4244" t="inlineStr">
        <is>
          <t>F2</t>
        </is>
      </c>
      <c r="D4244" t="inlineStr">
        <is>
          <t>IN-FONDO2</t>
        </is>
      </c>
      <c r="E4244" t="inlineStr">
        <is>
          <t>5270492F3972</t>
        </is>
      </c>
      <c r="F4244" t="inlineStr">
        <is>
          <t>LU0926439729</t>
        </is>
      </c>
      <c r="G4244" t="inlineStr">
        <is>
          <t>TD</t>
        </is>
      </c>
      <c r="H4244" t="inlineStr">
        <is>
          <t>Mayores</t>
        </is>
      </c>
      <c r="I4244" t="inlineStr"/>
      <c r="J4244" t="inlineStr"/>
      <c r="K4244" t="inlineStr"/>
      <c r="L4244" t="inlineStr">
        <is>
          <t>Vontobel - Emerging Markets Debt</t>
        </is>
      </c>
      <c r="M4244" t="inlineStr">
        <is>
          <t>Vontobel - Emerging Markets Debt</t>
        </is>
      </c>
      <c r="N4244" t="b">
        <v>0</v>
      </c>
      <c r="O4244" t="n">
        <v>305.48687911</v>
      </c>
      <c r="P4244" t="n">
        <v>0.002413608523145624</v>
      </c>
      <c r="Q4244" t="n">
        <v>33.70559023683695</v>
      </c>
      <c r="R4244" t="n">
        <v>10296.61557001181</v>
      </c>
      <c r="S4244" t="n">
        <v>0.7373257351290529</v>
      </c>
      <c r="T4244">
        <f>O4244*Q4244</f>
        <v/>
      </c>
      <c r="U4244">
        <f>O4244*P4244</f>
        <v/>
      </c>
    </row>
    <row r="4245">
      <c r="A4245" t="inlineStr">
        <is>
          <t>202512</t>
        </is>
      </c>
      <c r="B4245" t="inlineStr">
        <is>
          <t>Ex_Integra</t>
        </is>
      </c>
      <c r="C4245" t="inlineStr">
        <is>
          <t>F1</t>
        </is>
      </c>
      <c r="D4245" t="inlineStr">
        <is>
          <t>IN-FONDO1</t>
        </is>
      </c>
      <c r="E4245" t="inlineStr">
        <is>
          <t>5270492F2267</t>
        </is>
      </c>
      <c r="F4245" t="inlineStr">
        <is>
          <t>LU2416422678</t>
        </is>
      </c>
      <c r="G4245" t="inlineStr">
        <is>
          <t>TD</t>
        </is>
      </c>
      <c r="H4245" t="inlineStr">
        <is>
          <t>Mayores</t>
        </is>
      </c>
      <c r="I4245" t="inlineStr"/>
      <c r="J4245" t="inlineStr"/>
      <c r="K4245" t="inlineStr"/>
      <c r="L4245" t="inlineStr">
        <is>
          <t>Vontobel - Credit Opportunities</t>
        </is>
      </c>
      <c r="M4245" t="inlineStr">
        <is>
          <t>Vontobel - Credit Opportunities</t>
        </is>
      </c>
      <c r="N4245" t="b">
        <v>0</v>
      </c>
      <c r="O4245" t="n">
        <v>43.01327041</v>
      </c>
      <c r="P4245" t="n">
        <v>0.01423988031435205</v>
      </c>
      <c r="Q4245" t="n">
        <v>52.69528668758556</v>
      </c>
      <c r="R4245" t="n">
        <v>2266.59661562559</v>
      </c>
      <c r="S4245" t="n">
        <v>0.6125038225672607</v>
      </c>
      <c r="T4245">
        <f>O4245*Q4245</f>
        <v/>
      </c>
      <c r="U4245">
        <f>O4245*P4245</f>
        <v/>
      </c>
    </row>
    <row r="4246">
      <c r="A4246" t="inlineStr">
        <is>
          <t>202512</t>
        </is>
      </c>
      <c r="B4246" t="inlineStr">
        <is>
          <t>Ex_Integra</t>
        </is>
      </c>
      <c r="C4246" t="inlineStr">
        <is>
          <t>F1</t>
        </is>
      </c>
      <c r="D4246" t="inlineStr">
        <is>
          <t>IN-FONDO1</t>
        </is>
      </c>
      <c r="E4246" t="inlineStr">
        <is>
          <t>5275112F0747</t>
        </is>
      </c>
      <c r="F4246" t="inlineStr">
        <is>
          <t>LU0225307478</t>
        </is>
      </c>
      <c r="G4246" t="inlineStr">
        <is>
          <t>TD</t>
        </is>
      </c>
      <c r="H4246" t="inlineStr">
        <is>
          <t>Mayores</t>
        </is>
      </c>
      <c r="I4246" t="inlineStr"/>
      <c r="J4246" t="inlineStr"/>
      <c r="K4246" t="inlineStr"/>
      <c r="L4246" t="inlineStr">
        <is>
          <t>BlueBay - Emerging Market Bond Fund</t>
        </is>
      </c>
      <c r="M4246" t="inlineStr">
        <is>
          <t>BlueBay - Emerging Market Bond Fund</t>
        </is>
      </c>
      <c r="N4246" t="b">
        <v>0</v>
      </c>
      <c r="O4246" t="n">
        <v>381.48971839</v>
      </c>
      <c r="P4246" t="n">
        <v>3.874940382771463e-08</v>
      </c>
      <c r="Q4246" t="n">
        <v>0.0001433938276585409</v>
      </c>
      <c r="R4246" t="n">
        <v>0.05470327093232098</v>
      </c>
      <c r="S4246" t="n">
        <v>1.478249915401524e-05</v>
      </c>
      <c r="T4246">
        <f>O4246*Q4246</f>
        <v/>
      </c>
      <c r="U4246">
        <f>O4246*P4246</f>
        <v/>
      </c>
    </row>
    <row r="4247">
      <c r="A4247" t="inlineStr">
        <is>
          <t>202512</t>
        </is>
      </c>
      <c r="B4247" t="inlineStr">
        <is>
          <t>Ex_Integra</t>
        </is>
      </c>
      <c r="C4247" t="inlineStr">
        <is>
          <t>F2</t>
        </is>
      </c>
      <c r="D4247" t="inlineStr">
        <is>
          <t>IN-FONDO2</t>
        </is>
      </c>
      <c r="E4247" t="inlineStr">
        <is>
          <t>5275112F0747</t>
        </is>
      </c>
      <c r="F4247" t="inlineStr">
        <is>
          <t>LU0225307478</t>
        </is>
      </c>
      <c r="G4247" t="inlineStr">
        <is>
          <t>TD</t>
        </is>
      </c>
      <c r="H4247" t="inlineStr">
        <is>
          <t>Mayores</t>
        </is>
      </c>
      <c r="I4247" t="inlineStr"/>
      <c r="J4247" t="inlineStr"/>
      <c r="K4247" t="inlineStr"/>
      <c r="L4247" t="inlineStr">
        <is>
          <t>BlueBay - Emerging Market Bond Fund</t>
        </is>
      </c>
      <c r="M4247" t="inlineStr">
        <is>
          <t>BlueBay - Emerging Market Bond Fund</t>
        </is>
      </c>
      <c r="N4247" t="b">
        <v>0</v>
      </c>
      <c r="O4247" t="n">
        <v>381.48971839</v>
      </c>
      <c r="P4247" t="n">
        <v>0.0001913106199663631</v>
      </c>
      <c r="Q4247" t="n">
        <v>2.671616918280338</v>
      </c>
      <c r="R4247" t="n">
        <v>1019.194385800726</v>
      </c>
      <c r="S4247" t="n">
        <v>0.07298303453598416</v>
      </c>
      <c r="T4247">
        <f>O4247*Q4247</f>
        <v/>
      </c>
      <c r="U4247">
        <f>O4247*P4247</f>
        <v/>
      </c>
    </row>
    <row r="4248">
      <c r="A4248" t="inlineStr">
        <is>
          <t>202512</t>
        </is>
      </c>
      <c r="B4248" t="inlineStr">
        <is>
          <t>Ex_Integra</t>
        </is>
      </c>
      <c r="C4248" t="inlineStr">
        <is>
          <t>F1</t>
        </is>
      </c>
      <c r="D4248" t="inlineStr">
        <is>
          <t>IN-FONDO1</t>
        </is>
      </c>
      <c r="E4248" t="inlineStr">
        <is>
          <t>5274122EMBFU</t>
        </is>
      </c>
      <c r="F4248" t="inlineStr">
        <is>
          <t>IE0030759645</t>
        </is>
      </c>
      <c r="G4248" t="inlineStr">
        <is>
          <t>TD</t>
        </is>
      </c>
      <c r="H4248" t="inlineStr">
        <is>
          <t>Mayores</t>
        </is>
      </c>
      <c r="I4248" t="inlineStr"/>
      <c r="J4248" t="inlineStr"/>
      <c r="K4248" t="inlineStr"/>
      <c r="L4248" t="inlineStr">
        <is>
          <t>Pimco - Emerging Markets Bond Fund</t>
        </is>
      </c>
      <c r="M4248" t="inlineStr">
        <is>
          <t>Pimco - Emerging Markets Bond Fund</t>
        </is>
      </c>
      <c r="N4248" t="b">
        <v>0</v>
      </c>
      <c r="O4248" t="n">
        <v>536.01392079</v>
      </c>
      <c r="P4248" t="n">
        <v>0.005721766399279464</v>
      </c>
      <c r="Q4248" t="n">
        <v>21.17364149932779</v>
      </c>
      <c r="R4248" t="n">
        <v>11349.36659745654</v>
      </c>
      <c r="S4248" t="n">
        <v>3.066946441522266</v>
      </c>
      <c r="T4248">
        <f>O4248*Q4248</f>
        <v/>
      </c>
      <c r="U4248">
        <f>O4248*P4248</f>
        <v/>
      </c>
    </row>
    <row r="4249">
      <c r="A4249" t="inlineStr">
        <is>
          <t>202512</t>
        </is>
      </c>
      <c r="B4249" t="inlineStr">
        <is>
          <t>Ex_Integra</t>
        </is>
      </c>
      <c r="C4249" t="inlineStr">
        <is>
          <t>F1</t>
        </is>
      </c>
      <c r="D4249" t="inlineStr">
        <is>
          <t>IN-FONDO1</t>
        </is>
      </c>
      <c r="E4249" t="inlineStr">
        <is>
          <t>5274812EMDBT</t>
        </is>
      </c>
      <c r="F4249" t="inlineStr">
        <is>
          <t>LU0912263752</t>
        </is>
      </c>
      <c r="G4249" t="inlineStr">
        <is>
          <t>TD</t>
        </is>
      </c>
      <c r="H4249" t="inlineStr">
        <is>
          <t>Mayores</t>
        </is>
      </c>
      <c r="I4249" t="inlineStr"/>
      <c r="J4249" t="inlineStr"/>
      <c r="K4249" t="inlineStr"/>
      <c r="L4249" t="inlineStr">
        <is>
          <t>Northern Trust - EM Hard Currency</t>
        </is>
      </c>
      <c r="M4249" t="inlineStr">
        <is>
          <t>Northern Trust - EM Hard Currency</t>
        </is>
      </c>
      <c r="N4249" t="b">
        <v>0</v>
      </c>
      <c r="O4249" t="n">
        <v>318.86266596</v>
      </c>
      <c r="P4249" t="n">
        <v>0.0005558243240551563</v>
      </c>
      <c r="Q4249" t="n">
        <v>2.056851705031529</v>
      </c>
      <c r="R4249" t="n">
        <v>655.8532181507248</v>
      </c>
      <c r="S4249" t="n">
        <v>0.1772316257736421</v>
      </c>
      <c r="T4249">
        <f>O4249*Q4249</f>
        <v/>
      </c>
      <c r="U4249">
        <f>O4249*P4249</f>
        <v/>
      </c>
    </row>
    <row r="4250">
      <c r="A4250" t="inlineStr">
        <is>
          <t>202512</t>
        </is>
      </c>
      <c r="B4250" t="inlineStr">
        <is>
          <t>Ex_Integra</t>
        </is>
      </c>
      <c r="C4250" t="inlineStr">
        <is>
          <t>F2</t>
        </is>
      </c>
      <c r="D4250" t="inlineStr">
        <is>
          <t>IN-FONDO2</t>
        </is>
      </c>
      <c r="E4250" t="inlineStr">
        <is>
          <t>5270952EMDHC</t>
        </is>
      </c>
      <c r="F4250" t="inlineStr">
        <is>
          <t>IE00B99K4563</t>
        </is>
      </c>
      <c r="G4250" t="inlineStr">
        <is>
          <t>TD</t>
        </is>
      </c>
      <c r="H4250" t="inlineStr">
        <is>
          <t>Mayores</t>
        </is>
      </c>
      <c r="I4250" t="inlineStr"/>
      <c r="J4250" t="inlineStr"/>
      <c r="K4250" t="inlineStr"/>
      <c r="L4250" t="inlineStr">
        <is>
          <t>Neuberger Berman - Emerging Market Debt HC</t>
        </is>
      </c>
      <c r="M4250" t="inlineStr">
        <is>
          <t>Neuberger Berman - Emerging Market Debt HC</t>
        </is>
      </c>
      <c r="N4250" t="b">
        <v>0</v>
      </c>
      <c r="O4250" t="n">
        <v>660.78036123</v>
      </c>
      <c r="P4250" t="n">
        <v>2.109639020705668e-05</v>
      </c>
      <c r="Q4250" t="n">
        <v>0.2946071315942939</v>
      </c>
      <c r="R4250" t="n">
        <v>194.6706068358117</v>
      </c>
      <c r="S4250" t="n">
        <v>0.01394008034166795</v>
      </c>
      <c r="T4250">
        <f>O4250*Q4250</f>
        <v/>
      </c>
      <c r="U4250">
        <f>O4250*P4250</f>
        <v/>
      </c>
    </row>
    <row r="4251">
      <c r="A4251" t="inlineStr">
        <is>
          <t>202512</t>
        </is>
      </c>
      <c r="B4251" t="inlineStr">
        <is>
          <t>Ex_Integra</t>
        </is>
      </c>
      <c r="C4251" t="inlineStr">
        <is>
          <t>F1</t>
        </is>
      </c>
      <c r="D4251" t="inlineStr">
        <is>
          <t>IN-FONDO1</t>
        </is>
      </c>
      <c r="E4251" t="inlineStr">
        <is>
          <t>5270952EMDHC</t>
        </is>
      </c>
      <c r="F4251" t="inlineStr">
        <is>
          <t>IE00B99K4563</t>
        </is>
      </c>
      <c r="G4251" t="inlineStr">
        <is>
          <t>TD</t>
        </is>
      </c>
      <c r="H4251" t="inlineStr">
        <is>
          <t>Mayores</t>
        </is>
      </c>
      <c r="I4251" t="inlineStr"/>
      <c r="J4251" t="inlineStr"/>
      <c r="K4251" t="inlineStr"/>
      <c r="L4251" t="inlineStr">
        <is>
          <t>Neuberger Berman - Emerging Market Debt HC</t>
        </is>
      </c>
      <c r="M4251" t="inlineStr">
        <is>
          <t>Neuberger Berman - Emerging Market Debt HC</t>
        </is>
      </c>
      <c r="N4251" t="b">
        <v>0</v>
      </c>
      <c r="O4251" t="n">
        <v>660.78036123</v>
      </c>
      <c r="P4251" t="n">
        <v>0.002435615900426151</v>
      </c>
      <c r="Q4251" t="n">
        <v>9.013100903976092</v>
      </c>
      <c r="R4251" t="n">
        <v>5955.680071131762</v>
      </c>
      <c r="S4251" t="n">
        <v>1.609407154501124</v>
      </c>
      <c r="T4251">
        <f>O4251*Q4251</f>
        <v/>
      </c>
      <c r="U4251">
        <f>O4251*P4251</f>
        <v/>
      </c>
    </row>
    <row r="4252">
      <c r="A4252" t="inlineStr">
        <is>
          <t>202512</t>
        </is>
      </c>
      <c r="B4252" t="inlineStr">
        <is>
          <t>Ex_Integra</t>
        </is>
      </c>
      <c r="C4252" t="inlineStr">
        <is>
          <t>F1</t>
        </is>
      </c>
      <c r="D4252" t="inlineStr">
        <is>
          <t>IN-FONDO1</t>
        </is>
      </c>
      <c r="E4252" t="inlineStr">
        <is>
          <t>5270432F9263</t>
        </is>
      </c>
      <c r="F4252" t="inlineStr">
        <is>
          <t>LU0998992639</t>
        </is>
      </c>
      <c r="G4252" t="inlineStr">
        <is>
          <t>TD</t>
        </is>
      </c>
      <c r="H4252" t="inlineStr">
        <is>
          <t>Mayores</t>
        </is>
      </c>
      <c r="I4252" t="inlineStr"/>
      <c r="J4252" t="inlineStr"/>
      <c r="K4252" t="inlineStr"/>
      <c r="L4252" t="inlineStr">
        <is>
          <t>AXA World Funds - US Dynamic High Yield</t>
        </is>
      </c>
      <c r="M4252" t="inlineStr">
        <is>
          <t>AXA World Funds - US Dynamic High Yield</t>
        </is>
      </c>
      <c r="N4252" t="b">
        <v>0</v>
      </c>
      <c r="O4252" t="n">
        <v>112.84346384</v>
      </c>
      <c r="P4252" t="n">
        <v>2.812425891548457e-07</v>
      </c>
      <c r="Q4252" t="n">
        <v>0.001040750240669968</v>
      </c>
      <c r="R4252" t="n">
        <v>0.1174418621495128</v>
      </c>
      <c r="S4252" t="n">
        <v>3.173638793956281e-05</v>
      </c>
      <c r="T4252">
        <f>O4252*Q4252</f>
        <v/>
      </c>
      <c r="U4252">
        <f>O4252*P4252</f>
        <v/>
      </c>
    </row>
    <row r="4253">
      <c r="A4253" t="inlineStr">
        <is>
          <t>202512</t>
        </is>
      </c>
      <c r="B4253" t="inlineStr">
        <is>
          <t>Ex_Integra</t>
        </is>
      </c>
      <c r="C4253" t="inlineStr">
        <is>
          <t>F1</t>
        </is>
      </c>
      <c r="D4253" t="inlineStr">
        <is>
          <t>IN-FONDO1</t>
        </is>
      </c>
      <c r="E4253" t="inlineStr">
        <is>
          <t>5274372L3385</t>
        </is>
      </c>
      <c r="F4253" t="inlineStr">
        <is>
          <t>LU1866903385</t>
        </is>
      </c>
      <c r="G4253" t="inlineStr">
        <is>
          <t>TD</t>
        </is>
      </c>
      <c r="H4253" t="inlineStr">
        <is>
          <t>Mayores</t>
        </is>
      </c>
      <c r="I4253" t="inlineStr"/>
      <c r="J4253" t="inlineStr"/>
      <c r="K4253" t="inlineStr"/>
      <c r="L4253" t="inlineStr">
        <is>
          <t>M&amp;G - Global Floating Rate High Yield Fund</t>
        </is>
      </c>
      <c r="M4253" t="inlineStr">
        <is>
          <t>M&amp;G - Global Floating Rate High Yield Fund</t>
        </is>
      </c>
      <c r="N4253" t="b">
        <v>0</v>
      </c>
      <c r="O4253" t="n">
        <v>68.62732303999999</v>
      </c>
      <c r="P4253" t="n">
        <v>2.767155346993856e-06</v>
      </c>
      <c r="Q4253" t="n">
        <v>0.01023997681862268</v>
      </c>
      <c r="R4253" t="n">
        <v>0.7027421970537304</v>
      </c>
      <c r="S4253" t="n">
        <v>0.0001899024639000106</v>
      </c>
      <c r="T4253">
        <f>O4253*Q4253</f>
        <v/>
      </c>
      <c r="U4253">
        <f>O4253*P4253</f>
        <v/>
      </c>
    </row>
    <row r="4254">
      <c r="A4254" t="inlineStr">
        <is>
          <t>202512</t>
        </is>
      </c>
      <c r="B4254" t="inlineStr">
        <is>
          <t>Ex_Integra</t>
        </is>
      </c>
      <c r="C4254" t="inlineStr">
        <is>
          <t>F2</t>
        </is>
      </c>
      <c r="D4254" t="inlineStr">
        <is>
          <t>IN-FONDO2</t>
        </is>
      </c>
      <c r="E4254" t="inlineStr">
        <is>
          <t>5270492F8979</t>
        </is>
      </c>
      <c r="F4254" t="inlineStr">
        <is>
          <t>LU1305089796</t>
        </is>
      </c>
      <c r="G4254" t="inlineStr">
        <is>
          <t>TD</t>
        </is>
      </c>
      <c r="H4254" t="inlineStr">
        <is>
          <t>Mayores</t>
        </is>
      </c>
      <c r="I4254" t="inlineStr"/>
      <c r="J4254" t="inlineStr"/>
      <c r="K4254" t="inlineStr"/>
      <c r="L4254" t="inlineStr">
        <is>
          <t>Vontobel - Emerging Markets Corporate</t>
        </is>
      </c>
      <c r="M4254" t="inlineStr">
        <is>
          <t>Vontobel - Emerging Markets Corporate</t>
        </is>
      </c>
      <c r="N4254" t="b">
        <v>0</v>
      </c>
      <c r="O4254" t="n">
        <v>361.84748588</v>
      </c>
      <c r="P4254" t="n">
        <v>9.796360010046574e-07</v>
      </c>
      <c r="Q4254" t="n">
        <v>0.01368043297596707</v>
      </c>
      <c r="R4254" t="n">
        <v>4.95023027810353</v>
      </c>
      <c r="S4254" t="n">
        <v>0.0003544788240410724</v>
      </c>
      <c r="T4254">
        <f>O4254*Q4254</f>
        <v/>
      </c>
      <c r="U4254">
        <f>O4254*P4254</f>
        <v/>
      </c>
    </row>
    <row r="4255">
      <c r="A4255" t="inlineStr">
        <is>
          <t>202512</t>
        </is>
      </c>
      <c r="B4255" t="inlineStr">
        <is>
          <t>Ex_Integra</t>
        </is>
      </c>
      <c r="C4255" t="inlineStr">
        <is>
          <t>F1</t>
        </is>
      </c>
      <c r="D4255" t="inlineStr">
        <is>
          <t>IN-FONDO1</t>
        </is>
      </c>
      <c r="E4255" t="inlineStr">
        <is>
          <t>5270492F8979</t>
        </is>
      </c>
      <c r="F4255" t="inlineStr">
        <is>
          <t>LU1305089796</t>
        </is>
      </c>
      <c r="G4255" t="inlineStr">
        <is>
          <t>TD</t>
        </is>
      </c>
      <c r="H4255" t="inlineStr">
        <is>
          <t>Mayores</t>
        </is>
      </c>
      <c r="I4255" t="inlineStr"/>
      <c r="J4255" t="inlineStr"/>
      <c r="K4255" t="inlineStr"/>
      <c r="L4255" t="inlineStr">
        <is>
          <t>Vontobel - Emerging Markets Corporate</t>
        </is>
      </c>
      <c r="M4255" t="inlineStr">
        <is>
          <t>Vontobel - Emerging Markets Corporate</t>
        </is>
      </c>
      <c r="N4255" t="b">
        <v>0</v>
      </c>
      <c r="O4255" t="n">
        <v>361.84748588</v>
      </c>
      <c r="P4255" t="n">
        <v>0.0001139574338756084</v>
      </c>
      <c r="Q4255" t="n">
        <v>0.4217043623747621</v>
      </c>
      <c r="R4255" t="n">
        <v>152.5926633099361</v>
      </c>
      <c r="S4255" t="n">
        <v>0.04123521094522525</v>
      </c>
      <c r="T4255">
        <f>O4255*Q4255</f>
        <v/>
      </c>
      <c r="U4255">
        <f>O4255*P4255</f>
        <v/>
      </c>
    </row>
    <row r="4256">
      <c r="A4256" t="inlineStr">
        <is>
          <t>202512</t>
        </is>
      </c>
      <c r="B4256" t="inlineStr">
        <is>
          <t>Ex_Integra</t>
        </is>
      </c>
      <c r="C4256" t="inlineStr">
        <is>
          <t>F1</t>
        </is>
      </c>
      <c r="D4256" t="inlineStr">
        <is>
          <t>IN-FONDO1</t>
        </is>
      </c>
      <c r="E4256" t="inlineStr">
        <is>
          <t>4974252S2BDC</t>
        </is>
      </c>
      <c r="F4256" t="inlineStr">
        <is>
          <t>US4642885135</t>
        </is>
      </c>
      <c r="G4256" t="inlineStr">
        <is>
          <t>TD</t>
        </is>
      </c>
      <c r="H4256" t="inlineStr">
        <is>
          <t>Mayores</t>
        </is>
      </c>
      <c r="I4256" t="inlineStr"/>
      <c r="J4256" t="inlineStr"/>
      <c r="K4256" t="inlineStr"/>
      <c r="L4256" t="inlineStr">
        <is>
          <t>BD Capital - Senior Loans 2</t>
        </is>
      </c>
      <c r="M4256" t="inlineStr">
        <is>
          <t>BD Capital - Senior Loans 2</t>
        </is>
      </c>
      <c r="N4256" t="b">
        <v>0</v>
      </c>
      <c r="O4256" t="n">
        <v>122.2271635</v>
      </c>
      <c r="P4256" t="n">
        <v>0.0103411841012994</v>
      </c>
      <c r="Q4256" t="n">
        <v>38.26799445483047</v>
      </c>
      <c r="R4256" t="n">
        <v>4677.388415047658</v>
      </c>
      <c r="S4256" t="n">
        <v>1.263973599933123</v>
      </c>
      <c r="T4256">
        <f>O4256*Q4256</f>
        <v/>
      </c>
      <c r="U4256">
        <f>O4256*P4256</f>
        <v/>
      </c>
    </row>
    <row r="4257">
      <c r="A4257" t="inlineStr">
        <is>
          <t>202512</t>
        </is>
      </c>
      <c r="B4257" t="inlineStr">
        <is>
          <t>Ex_Integra</t>
        </is>
      </c>
      <c r="C4257" t="inlineStr">
        <is>
          <t>F2</t>
        </is>
      </c>
      <c r="D4257" t="inlineStr">
        <is>
          <t>IN-FONDO2</t>
        </is>
      </c>
      <c r="E4257" t="inlineStr">
        <is>
          <t>4974252S2BDC</t>
        </is>
      </c>
      <c r="F4257" t="inlineStr">
        <is>
          <t>US4642885135</t>
        </is>
      </c>
      <c r="G4257" t="inlineStr">
        <is>
          <t>TD</t>
        </is>
      </c>
      <c r="H4257" t="inlineStr">
        <is>
          <t>Mayores</t>
        </is>
      </c>
      <c r="I4257" t="inlineStr"/>
      <c r="J4257" t="inlineStr"/>
      <c r="K4257" t="inlineStr"/>
      <c r="L4257" t="inlineStr">
        <is>
          <t>BD Capital - Senior Loans 2</t>
        </is>
      </c>
      <c r="M4257" t="inlineStr">
        <is>
          <t>BD Capital - Senior Loans 2</t>
        </is>
      </c>
      <c r="N4257" t="b">
        <v>0</v>
      </c>
      <c r="O4257" t="n">
        <v>122.2271635</v>
      </c>
      <c r="P4257" t="n">
        <v>0.002456585729393221</v>
      </c>
      <c r="Q4257" t="n">
        <v>34.30575885963318</v>
      </c>
      <c r="R4257" t="n">
        <v>4193.095597127958</v>
      </c>
      <c r="S4257" t="n">
        <v>0.3002615055983121</v>
      </c>
      <c r="T4257">
        <f>O4257*Q4257</f>
        <v/>
      </c>
      <c r="U4257">
        <f>O4257*P4257</f>
        <v/>
      </c>
    </row>
    <row r="4258">
      <c r="A4258" t="inlineStr">
        <is>
          <t>202512</t>
        </is>
      </c>
      <c r="B4258" t="inlineStr">
        <is>
          <t>Ex_Integra</t>
        </is>
      </c>
      <c r="C4258" t="inlineStr">
        <is>
          <t>F1</t>
        </is>
      </c>
      <c r="D4258" t="inlineStr">
        <is>
          <t>IN-FONDO1</t>
        </is>
      </c>
      <c r="E4258" t="inlineStr">
        <is>
          <t>5276642FJ177</t>
        </is>
      </c>
      <c r="F4258" t="inlineStr">
        <is>
          <t>IE00BQZJ1775</t>
        </is>
      </c>
      <c r="G4258" t="inlineStr">
        <is>
          <t>TD</t>
        </is>
      </c>
      <c r="H4258" t="inlineStr">
        <is>
          <t>Mayores</t>
        </is>
      </c>
      <c r="I4258" t="inlineStr"/>
      <c r="J4258" t="inlineStr"/>
      <c r="K4258" t="inlineStr"/>
      <c r="L4258" t="inlineStr">
        <is>
          <t>Colchester Local Markets Bond Fund USD Unhedged</t>
        </is>
      </c>
      <c r="M4258" t="inlineStr">
        <is>
          <t>Colchester Local Markets Bond Fund USD Unhedged</t>
        </is>
      </c>
      <c r="N4258" t="b">
        <v>0</v>
      </c>
      <c r="O4258" t="n">
        <v>750.30128982</v>
      </c>
      <c r="P4258" t="n">
        <v>0.005051756834290917</v>
      </c>
      <c r="Q4258" t="n">
        <v>18.69424242215215</v>
      </c>
      <c r="R4258" t="n">
        <v>14026.31420154852</v>
      </c>
      <c r="S4258" t="n">
        <v>3.790339668625475</v>
      </c>
      <c r="T4258">
        <f>O4258*Q4258</f>
        <v/>
      </c>
      <c r="U4258">
        <f>O4258*P4258</f>
        <v/>
      </c>
    </row>
    <row r="4259">
      <c r="A4259" t="inlineStr">
        <is>
          <t>202512</t>
        </is>
      </c>
      <c r="B4259" t="inlineStr">
        <is>
          <t>Ex_Integra</t>
        </is>
      </c>
      <c r="C4259" t="inlineStr">
        <is>
          <t>F1</t>
        </is>
      </c>
      <c r="D4259" t="inlineStr">
        <is>
          <t>IN-FONDO1</t>
        </is>
      </c>
      <c r="E4259" t="inlineStr">
        <is>
          <t>5270182F5243</t>
        </is>
      </c>
      <c r="F4259" t="inlineStr">
        <is>
          <t>LU0107852435</t>
        </is>
      </c>
      <c r="G4259" t="inlineStr">
        <is>
          <t>TD</t>
        </is>
      </c>
      <c r="H4259" t="inlineStr">
        <is>
          <t>Mayores</t>
        </is>
      </c>
      <c r="I4259" t="inlineStr"/>
      <c r="J4259" t="inlineStr"/>
      <c r="K4259" t="inlineStr"/>
      <c r="L4259" t="inlineStr">
        <is>
          <t>GAM - Local Emerging Bond Fund</t>
        </is>
      </c>
      <c r="M4259" t="inlineStr">
        <is>
          <t>GAM - Local Emerging Bond Fund</t>
        </is>
      </c>
      <c r="N4259" t="b">
        <v>0</v>
      </c>
      <c r="O4259" t="n">
        <v>685.17560999</v>
      </c>
      <c r="P4259" t="n">
        <v>2.145522134562854e-06</v>
      </c>
      <c r="Q4259" t="n">
        <v>0.007939596504993138</v>
      </c>
      <c r="R4259" t="n">
        <v>5.440017878383145</v>
      </c>
      <c r="S4259" t="n">
        <v>0.001470059437296151</v>
      </c>
      <c r="T4259">
        <f>O4259*Q4259</f>
        <v/>
      </c>
      <c r="U4259">
        <f>O4259*P4259</f>
        <v/>
      </c>
    </row>
    <row r="4260">
      <c r="A4260" t="inlineStr">
        <is>
          <t>202512</t>
        </is>
      </c>
      <c r="B4260" t="inlineStr">
        <is>
          <t>Ex_Integra</t>
        </is>
      </c>
      <c r="C4260" t="inlineStr">
        <is>
          <t>F1</t>
        </is>
      </c>
      <c r="D4260" t="inlineStr">
        <is>
          <t>IN-FONDO1</t>
        </is>
      </c>
      <c r="E4260" t="inlineStr">
        <is>
          <t>5270512FGKM4</t>
        </is>
      </c>
      <c r="F4260" t="inlineStr">
        <is>
          <t>IE00BKZGKM40</t>
        </is>
      </c>
      <c r="G4260" t="inlineStr">
        <is>
          <t>TD</t>
        </is>
      </c>
      <c r="H4260" t="inlineStr">
        <is>
          <t>Mayores</t>
        </is>
      </c>
      <c r="I4260" t="inlineStr"/>
      <c r="J4260" t="inlineStr"/>
      <c r="K4260" t="inlineStr"/>
      <c r="L4260" t="inlineStr">
        <is>
          <t>Barings - Emerging Markets Local Debt Fund</t>
        </is>
      </c>
      <c r="M4260" t="inlineStr">
        <is>
          <t>Barings - Emerging Markets Local Debt Fund</t>
        </is>
      </c>
      <c r="N4260" t="b">
        <v>0</v>
      </c>
      <c r="O4260" t="n">
        <v>2.43463402</v>
      </c>
      <c r="P4260" t="n">
        <v>0.004588510364291603</v>
      </c>
      <c r="Q4260" t="n">
        <v>16.97997902914999</v>
      </c>
      <c r="R4260" t="n">
        <v>41.34003460325513</v>
      </c>
      <c r="S4260" t="n">
        <v>0.01117134343402693</v>
      </c>
      <c r="T4260">
        <f>O4260*Q4260</f>
        <v/>
      </c>
      <c r="U4260">
        <f>O4260*P4260</f>
        <v/>
      </c>
    </row>
    <row r="4261">
      <c r="A4261" t="inlineStr">
        <is>
          <t>202512</t>
        </is>
      </c>
      <c r="B4261" t="inlineStr">
        <is>
          <t>Ex_Integra</t>
        </is>
      </c>
      <c r="C4261" t="inlineStr">
        <is>
          <t>F2</t>
        </is>
      </c>
      <c r="D4261" t="inlineStr">
        <is>
          <t>IN-FONDO2</t>
        </is>
      </c>
      <c r="E4261" t="inlineStr">
        <is>
          <t>5270512FGKM4</t>
        </is>
      </c>
      <c r="F4261" t="inlineStr">
        <is>
          <t>IE00BKZGKM40</t>
        </is>
      </c>
      <c r="G4261" t="inlineStr">
        <is>
          <t>TD</t>
        </is>
      </c>
      <c r="H4261" t="inlineStr">
        <is>
          <t>Mayores</t>
        </is>
      </c>
      <c r="I4261" t="inlineStr"/>
      <c r="J4261" t="inlineStr"/>
      <c r="K4261" t="inlineStr"/>
      <c r="L4261" t="inlineStr">
        <is>
          <t>Barings - Emerging Markets Local Debt Fund</t>
        </is>
      </c>
      <c r="M4261" t="inlineStr">
        <is>
          <t>Barings - Emerging Markets Local Debt Fund</t>
        </is>
      </c>
      <c r="N4261" t="b">
        <v>0</v>
      </c>
      <c r="O4261" t="n">
        <v>2.43463402</v>
      </c>
      <c r="P4261" t="n">
        <v>2.330011279647389e-05</v>
      </c>
      <c r="Q4261" t="n">
        <v>0.3253817041408611</v>
      </c>
      <c r="R4261" t="n">
        <v>0.7921853663869153</v>
      </c>
      <c r="S4261" t="n">
        <v>5.672724728413267e-05</v>
      </c>
      <c r="T4261">
        <f>O4261*Q4261</f>
        <v/>
      </c>
      <c r="U4261">
        <f>O4261*P4261</f>
        <v/>
      </c>
    </row>
    <row r="4262">
      <c r="A4262" t="inlineStr">
        <is>
          <t>202512</t>
        </is>
      </c>
      <c r="B4262" t="inlineStr">
        <is>
          <t>Ex_Integra</t>
        </is>
      </c>
      <c r="C4262" t="inlineStr">
        <is>
          <t>F1</t>
        </is>
      </c>
      <c r="D4262" t="inlineStr">
        <is>
          <t>IN-FONDO1</t>
        </is>
      </c>
      <c r="E4262" t="inlineStr">
        <is>
          <t>5270732E4WH5</t>
        </is>
      </c>
      <c r="F4262" t="inlineStr">
        <is>
          <t>IE00B5M4WH52</t>
        </is>
      </c>
      <c r="G4262" t="inlineStr">
        <is>
          <t>TD</t>
        </is>
      </c>
      <c r="H4262" t="inlineStr">
        <is>
          <t>Mayores</t>
        </is>
      </c>
      <c r="I4262" t="inlineStr"/>
      <c r="J4262" t="inlineStr"/>
      <c r="K4262" t="inlineStr"/>
      <c r="L4262" t="inlineStr">
        <is>
          <t>BlackRock - iShares JPM EM Local Government Bond</t>
        </is>
      </c>
      <c r="M4262" t="inlineStr">
        <is>
          <t>BlackRock - iShares JPM EM Local Government Bond</t>
        </is>
      </c>
      <c r="N4262" t="b">
        <v>0</v>
      </c>
      <c r="O4262" t="n">
        <v>716.43095193</v>
      </c>
      <c r="P4262" t="n">
        <v>1.242522581499233e-08</v>
      </c>
      <c r="Q4262" t="n">
        <v>4.598008003052532e-05</v>
      </c>
      <c r="R4262" t="n">
        <v>0.03294155250608684</v>
      </c>
      <c r="S4262" t="n">
        <v>8.901816358580162e-06</v>
      </c>
      <c r="T4262">
        <f>O4262*Q4262</f>
        <v/>
      </c>
      <c r="U4262">
        <f>O4262*P4262</f>
        <v/>
      </c>
    </row>
    <row r="4263">
      <c r="A4263" t="inlineStr">
        <is>
          <t>202512</t>
        </is>
      </c>
      <c r="B4263" t="inlineStr">
        <is>
          <t>Ex_Integra</t>
        </is>
      </c>
      <c r="C4263" t="inlineStr">
        <is>
          <t>F3</t>
        </is>
      </c>
      <c r="D4263" t="inlineStr">
        <is>
          <t>IN-FONDO3</t>
        </is>
      </c>
      <c r="E4263" t="inlineStr">
        <is>
          <t>5274262F6624</t>
        </is>
      </c>
      <c r="F4263" t="inlineStr">
        <is>
          <t>LU1034966249</t>
        </is>
      </c>
      <c r="G4263" t="inlineStr">
        <is>
          <t>TD</t>
        </is>
      </c>
      <c r="H4263" t="inlineStr">
        <is>
          <t>Mayores</t>
        </is>
      </c>
      <c r="I4263" t="inlineStr"/>
      <c r="J4263" t="inlineStr"/>
      <c r="K4263" t="inlineStr"/>
      <c r="L4263" t="inlineStr">
        <is>
          <t>Global Evolution Funds - Frontier Markets Fund</t>
        </is>
      </c>
      <c r="M4263" t="inlineStr">
        <is>
          <t>Global Evolution Funds - Frontier Markets Fund</t>
        </is>
      </c>
      <c r="N4263" t="b">
        <v>0</v>
      </c>
      <c r="O4263" t="n">
        <v>0.6417370999999999</v>
      </c>
      <c r="P4263" t="n">
        <v>0.002540403288395776</v>
      </c>
      <c r="Q4263" t="n">
        <v>9.030850838832999</v>
      </c>
      <c r="R4263" t="n">
        <v>5.795432027845256</v>
      </c>
      <c r="S4263" t="n">
        <v>0.001630271039125569</v>
      </c>
      <c r="T4263">
        <f>O4263*Q4263</f>
        <v/>
      </c>
      <c r="U4263">
        <f>O4263*P4263</f>
        <v/>
      </c>
    </row>
    <row r="4264">
      <c r="A4264" t="inlineStr">
        <is>
          <t>202512</t>
        </is>
      </c>
      <c r="B4264" t="inlineStr">
        <is>
          <t>Ex_Integra</t>
        </is>
      </c>
      <c r="C4264" t="inlineStr">
        <is>
          <t>F2</t>
        </is>
      </c>
      <c r="D4264" t="inlineStr">
        <is>
          <t>IN-FONDO2</t>
        </is>
      </c>
      <c r="E4264" t="inlineStr">
        <is>
          <t>5274262F6624</t>
        </is>
      </c>
      <c r="F4264" t="inlineStr">
        <is>
          <t>LU1034966249</t>
        </is>
      </c>
      <c r="G4264" t="inlineStr">
        <is>
          <t>TD</t>
        </is>
      </c>
      <c r="H4264" t="inlineStr">
        <is>
          <t>Mayores</t>
        </is>
      </c>
      <c r="I4264" t="inlineStr"/>
      <c r="J4264" t="inlineStr"/>
      <c r="K4264" t="inlineStr"/>
      <c r="L4264" t="inlineStr">
        <is>
          <t>Global Evolution Funds - Frontier Markets Fund</t>
        </is>
      </c>
      <c r="M4264" t="inlineStr">
        <is>
          <t>Global Evolution Funds - Frontier Markets Fund</t>
        </is>
      </c>
      <c r="N4264" t="b">
        <v>0</v>
      </c>
      <c r="O4264" t="n">
        <v>0.6417370999999999</v>
      </c>
      <c r="P4264" t="n">
        <v>0.005378921199502337</v>
      </c>
      <c r="Q4264" t="n">
        <v>75.11562547449729</v>
      </c>
      <c r="R4264" t="n">
        <v>48.20448365669002</v>
      </c>
      <c r="S4264" t="n">
        <v>0.003451853291697151</v>
      </c>
      <c r="T4264">
        <f>O4264*Q4264</f>
        <v/>
      </c>
      <c r="U4264">
        <f>O4264*P4264</f>
        <v/>
      </c>
    </row>
    <row r="4265">
      <c r="A4265" t="inlineStr">
        <is>
          <t>202512</t>
        </is>
      </c>
      <c r="B4265" t="inlineStr">
        <is>
          <t>Ex_Integra</t>
        </is>
      </c>
      <c r="C4265" t="inlineStr">
        <is>
          <t>F1</t>
        </is>
      </c>
      <c r="D4265" t="inlineStr">
        <is>
          <t>IN-FONDO1</t>
        </is>
      </c>
      <c r="E4265" t="inlineStr">
        <is>
          <t>5274262F6624</t>
        </is>
      </c>
      <c r="F4265" t="inlineStr">
        <is>
          <t>LU1034966249</t>
        </is>
      </c>
      <c r="G4265" t="inlineStr">
        <is>
          <t>TD</t>
        </is>
      </c>
      <c r="H4265" t="inlineStr">
        <is>
          <t>Mayores</t>
        </is>
      </c>
      <c r="I4265" t="inlineStr"/>
      <c r="J4265" t="inlineStr"/>
      <c r="K4265" t="inlineStr"/>
      <c r="L4265" t="inlineStr">
        <is>
          <t>Global Evolution Funds - Frontier Markets Fund</t>
        </is>
      </c>
      <c r="M4265" t="inlineStr">
        <is>
          <t>Global Evolution Funds - Frontier Markets Fund</t>
        </is>
      </c>
      <c r="N4265" t="b">
        <v>0</v>
      </c>
      <c r="O4265" t="n">
        <v>0.6417370999999999</v>
      </c>
      <c r="P4265" t="n">
        <v>0.01113805124573873</v>
      </c>
      <c r="Q4265" t="n">
        <v>41.2168354353144</v>
      </c>
      <c r="R4265" t="n">
        <v>26.4503724434359</v>
      </c>
      <c r="S4265" t="n">
        <v>0.007147700706091757</v>
      </c>
      <c r="T4265">
        <f>O4265*Q4265</f>
        <v/>
      </c>
      <c r="U4265">
        <f>O4265*P4265</f>
        <v/>
      </c>
    </row>
    <row r="4266">
      <c r="A4266" t="inlineStr">
        <is>
          <t>202512</t>
        </is>
      </c>
      <c r="B4266" t="inlineStr">
        <is>
          <t>Ex_Integra</t>
        </is>
      </c>
      <c r="C4266" t="inlineStr">
        <is>
          <t>F2</t>
        </is>
      </c>
      <c r="D4266" t="inlineStr">
        <is>
          <t>IN-FONDO2</t>
        </is>
      </c>
      <c r="E4266" t="inlineStr">
        <is>
          <t>5275152LU084</t>
        </is>
      </c>
      <c r="F4266" t="inlineStr">
        <is>
          <t>LU0845699684</t>
        </is>
      </c>
      <c r="G4266" t="inlineStr">
        <is>
          <t>TD</t>
        </is>
      </c>
      <c r="H4266" t="inlineStr">
        <is>
          <t>Mayores</t>
        </is>
      </c>
      <c r="I4266" t="inlineStr"/>
      <c r="J4266" t="inlineStr"/>
      <c r="K4266" t="inlineStr"/>
      <c r="L4266" t="inlineStr">
        <is>
          <t>Schroder - Selection Fund China Local Currency Bond</t>
        </is>
      </c>
      <c r="M4266" t="inlineStr">
        <is>
          <t>Schroder - Selection Fund China Local Currency Bond</t>
        </is>
      </c>
      <c r="N4266" t="b">
        <v>0</v>
      </c>
      <c r="O4266" t="n">
        <v>10.9509996</v>
      </c>
      <c r="P4266" t="n">
        <v>7.88156693084118e-05</v>
      </c>
      <c r="Q4266" t="n">
        <v>1.100646036205223</v>
      </c>
      <c r="R4266" t="n">
        <v>12.05317430222498</v>
      </c>
      <c r="S4266" t="n">
        <v>0.0008631103630701499</v>
      </c>
      <c r="T4266">
        <f>O4266*Q4266</f>
        <v/>
      </c>
      <c r="U4266">
        <f>O4266*P4266</f>
        <v/>
      </c>
    </row>
    <row r="4267">
      <c r="A4267" t="inlineStr">
        <is>
          <t>202512</t>
        </is>
      </c>
      <c r="B4267" t="inlineStr">
        <is>
          <t>Ex_Integra</t>
        </is>
      </c>
      <c r="C4267" t="inlineStr">
        <is>
          <t>F3</t>
        </is>
      </c>
      <c r="D4267" t="inlineStr">
        <is>
          <t>IN-FONDO3</t>
        </is>
      </c>
      <c r="E4267" t="inlineStr">
        <is>
          <t>5274122FK0P9</t>
        </is>
      </c>
      <c r="F4267" t="inlineStr">
        <is>
          <t>IE00B29K0P99</t>
        </is>
      </c>
      <c r="G4267" t="inlineStr">
        <is>
          <t>TD</t>
        </is>
      </c>
      <c r="H4267" t="inlineStr">
        <is>
          <t>Mayores</t>
        </is>
      </c>
      <c r="I4267" t="inlineStr"/>
      <c r="J4267" t="inlineStr"/>
      <c r="K4267" t="inlineStr"/>
      <c r="L4267" t="inlineStr">
        <is>
          <t>Pimco - Emerging Markets Local Bond Fund</t>
        </is>
      </c>
      <c r="M4267" t="inlineStr">
        <is>
          <t>Pimco - Emerging Markets Local Bond Fund</t>
        </is>
      </c>
      <c r="N4267" t="b">
        <v>0</v>
      </c>
      <c r="O4267" t="n">
        <v>169.70566217</v>
      </c>
      <c r="P4267" t="n">
        <v>6.052243239645405e-09</v>
      </c>
      <c r="Q4267" t="n">
        <v>2.151505085323992e-05</v>
      </c>
      <c r="R4267" t="n">
        <v>0.003651225951670305</v>
      </c>
      <c r="S4267" t="n">
        <v>1.02709994659793e-06</v>
      </c>
      <c r="T4267">
        <f>O4267*Q4267</f>
        <v/>
      </c>
      <c r="U4267">
        <f>O4267*P4267</f>
        <v/>
      </c>
    </row>
    <row r="4268">
      <c r="A4268" t="inlineStr">
        <is>
          <t>202512</t>
        </is>
      </c>
      <c r="B4268" t="inlineStr">
        <is>
          <t>Ex_Integra</t>
        </is>
      </c>
      <c r="C4268" t="inlineStr">
        <is>
          <t>F1</t>
        </is>
      </c>
      <c r="D4268" t="inlineStr">
        <is>
          <t>IN-FONDO1</t>
        </is>
      </c>
      <c r="E4268" t="inlineStr">
        <is>
          <t>5274122FK0P9</t>
        </is>
      </c>
      <c r="F4268" t="inlineStr">
        <is>
          <t>IE00B29K0P99</t>
        </is>
      </c>
      <c r="G4268" t="inlineStr">
        <is>
          <t>TD</t>
        </is>
      </c>
      <c r="H4268" t="inlineStr">
        <is>
          <t>Mayores</t>
        </is>
      </c>
      <c r="I4268" t="inlineStr"/>
      <c r="J4268" t="inlineStr"/>
      <c r="K4268" t="inlineStr"/>
      <c r="L4268" t="inlineStr">
        <is>
          <t>Pimco - Emerging Markets Local Bond Fund</t>
        </is>
      </c>
      <c r="M4268" t="inlineStr">
        <is>
          <t>Pimco - Emerging Markets Local Bond Fund</t>
        </is>
      </c>
      <c r="N4268" t="b">
        <v>0</v>
      </c>
      <c r="O4268" t="n">
        <v>169.70566217</v>
      </c>
      <c r="P4268" t="n">
        <v>0.0313154873048903</v>
      </c>
      <c r="Q4268" t="n">
        <v>115.8843013328885</v>
      </c>
      <c r="R4268" t="n">
        <v>19666.22209280566</v>
      </c>
      <c r="S4268" t="n">
        <v>5.314415509252638</v>
      </c>
      <c r="T4268">
        <f>O4268*Q4268</f>
        <v/>
      </c>
      <c r="U4268">
        <f>O4268*P4268</f>
        <v/>
      </c>
    </row>
    <row r="4269">
      <c r="A4269" t="inlineStr">
        <is>
          <t>202512</t>
        </is>
      </c>
      <c r="B4269" t="inlineStr">
        <is>
          <t>Ex_Integra</t>
        </is>
      </c>
      <c r="C4269" t="inlineStr">
        <is>
          <t>F2</t>
        </is>
      </c>
      <c r="D4269" t="inlineStr">
        <is>
          <t>IN-FONDO2</t>
        </is>
      </c>
      <c r="E4269" t="inlineStr">
        <is>
          <t>5274122FK0P9</t>
        </is>
      </c>
      <c r="F4269" t="inlineStr">
        <is>
          <t>IE00B29K0P99</t>
        </is>
      </c>
      <c r="G4269" t="inlineStr">
        <is>
          <t>TD</t>
        </is>
      </c>
      <c r="H4269" t="inlineStr">
        <is>
          <t>Mayores</t>
        </is>
      </c>
      <c r="I4269" t="inlineStr"/>
      <c r="J4269" t="inlineStr"/>
      <c r="K4269" t="inlineStr"/>
      <c r="L4269" t="inlineStr">
        <is>
          <t>Pimco - Emerging Markets Local Bond Fund</t>
        </is>
      </c>
      <c r="M4269" t="inlineStr">
        <is>
          <t>Pimco - Emerging Markets Local Bond Fund</t>
        </is>
      </c>
      <c r="N4269" t="b">
        <v>0</v>
      </c>
      <c r="O4269" t="n">
        <v>169.70566217</v>
      </c>
      <c r="P4269" t="n">
        <v>0.004039355033662049</v>
      </c>
      <c r="Q4269" t="n">
        <v>56.40883526889304</v>
      </c>
      <c r="R4269" t="n">
        <v>9572.898741545945</v>
      </c>
      <c r="S4269" t="n">
        <v>0.6855014207273407</v>
      </c>
      <c r="T4269">
        <f>O4269*Q4269</f>
        <v/>
      </c>
      <c r="U4269">
        <f>O4269*P4269</f>
        <v/>
      </c>
    </row>
    <row r="4270">
      <c r="A4270" t="inlineStr">
        <is>
          <t>202512</t>
        </is>
      </c>
      <c r="B4270" t="inlineStr">
        <is>
          <t>Ex_Integra</t>
        </is>
      </c>
      <c r="C4270" t="inlineStr">
        <is>
          <t>F1</t>
        </is>
      </c>
      <c r="D4270" t="inlineStr">
        <is>
          <t>IN-FONDO1</t>
        </is>
      </c>
      <c r="E4270" t="inlineStr">
        <is>
          <t>5274472F3543</t>
        </is>
      </c>
      <c r="F4270" t="inlineStr">
        <is>
          <t>LU1200235437</t>
        </is>
      </c>
      <c r="G4270" t="inlineStr">
        <is>
          <t>TD</t>
        </is>
      </c>
      <c r="H4270" t="inlineStr">
        <is>
          <t>Mayores</t>
        </is>
      </c>
      <c r="I4270" t="inlineStr"/>
      <c r="J4270" t="inlineStr"/>
      <c r="K4270" t="inlineStr"/>
      <c r="L4270" t="inlineStr">
        <is>
          <t>Degroof - EM  Sustainable Debt</t>
        </is>
      </c>
      <c r="M4270" t="inlineStr">
        <is>
          <t>Degroof - EM Sustainable Debt</t>
        </is>
      </c>
      <c r="N4270" t="b">
        <v>0</v>
      </c>
      <c r="O4270" t="n">
        <v>0.06141282</v>
      </c>
      <c r="P4270" t="n">
        <v>0.00584032918704802</v>
      </c>
      <c r="Q4270" t="n">
        <v>21.61238817093054</v>
      </c>
      <c r="R4270" t="n">
        <v>1.327277704511487</v>
      </c>
      <c r="S4270" t="n">
        <v>0.0003586710851049264</v>
      </c>
      <c r="T4270">
        <f>O4270*Q4270</f>
        <v/>
      </c>
      <c r="U4270">
        <f>O4270*P4270</f>
        <v/>
      </c>
    </row>
    <row r="4271">
      <c r="A4271" t="inlineStr">
        <is>
          <t>202512</t>
        </is>
      </c>
      <c r="B4271" t="inlineStr">
        <is>
          <t>Ex_Integra</t>
        </is>
      </c>
      <c r="C4271" t="inlineStr">
        <is>
          <t>F2</t>
        </is>
      </c>
      <c r="D4271" t="inlineStr">
        <is>
          <t>IN-FONDO2</t>
        </is>
      </c>
      <c r="E4271" t="inlineStr">
        <is>
          <t>5274472F3543</t>
        </is>
      </c>
      <c r="F4271" t="inlineStr">
        <is>
          <t>LU1200235437</t>
        </is>
      </c>
      <c r="G4271" t="inlineStr">
        <is>
          <t>TD</t>
        </is>
      </c>
      <c r="H4271" t="inlineStr">
        <is>
          <t>Mayores</t>
        </is>
      </c>
      <c r="I4271" t="inlineStr"/>
      <c r="J4271" t="inlineStr"/>
      <c r="K4271" t="inlineStr"/>
      <c r="L4271" t="inlineStr">
        <is>
          <t>Degroof - EM  Sustainable Debt</t>
        </is>
      </c>
      <c r="M4271" t="inlineStr">
        <is>
          <t>Degroof - EM Sustainable Debt</t>
        </is>
      </c>
      <c r="N4271" t="b">
        <v>0</v>
      </c>
      <c r="O4271" t="n">
        <v>0.06141282</v>
      </c>
      <c r="P4271" t="n">
        <v>0.001778710081002449</v>
      </c>
      <c r="Q4271" t="n">
        <v>24.83935259818536</v>
      </c>
      <c r="R4271" t="n">
        <v>1.52545469002889</v>
      </c>
      <c r="S4271" t="n">
        <v>0.0001092356020367888</v>
      </c>
      <c r="T4271">
        <f>O4271*Q4271</f>
        <v/>
      </c>
      <c r="U4271">
        <f>O4271*P4271</f>
        <v/>
      </c>
    </row>
    <row r="4272">
      <c r="A4272" t="inlineStr">
        <is>
          <t>202512</t>
        </is>
      </c>
      <c r="B4272" t="inlineStr">
        <is>
          <t>Ex_Integra</t>
        </is>
      </c>
      <c r="C4272" t="inlineStr">
        <is>
          <t>F2</t>
        </is>
      </c>
      <c r="D4272" t="inlineStr">
        <is>
          <t>IN-FONDO2</t>
        </is>
      </c>
      <c r="E4272" t="inlineStr">
        <is>
          <t>4911011FCDS2</t>
        </is>
      </c>
      <c r="F4272" t="inlineStr">
        <is>
          <t>US4642898427</t>
        </is>
      </c>
      <c r="G4272" t="inlineStr">
        <is>
          <t>TD</t>
        </is>
      </c>
      <c r="H4272" t="inlineStr">
        <is>
          <t>Mayores</t>
        </is>
      </c>
      <c r="I4272" t="inlineStr"/>
      <c r="J4272" t="inlineStr"/>
      <c r="K4272" t="inlineStr"/>
      <c r="L4272" t="inlineStr">
        <is>
          <t>Fondo Credicorp Deuda Soles II</t>
        </is>
      </c>
      <c r="M4272" t="inlineStr">
        <is>
          <t>Fondo Credicorp Deuda Soles II</t>
        </is>
      </c>
      <c r="N4272" t="b">
        <v>0</v>
      </c>
      <c r="O4272" t="n">
        <v>31.33247536</v>
      </c>
      <c r="P4272" t="n">
        <v>0.001115588040318203</v>
      </c>
      <c r="Q4272" t="n">
        <v>15.57897770060726</v>
      </c>
      <c r="R4272" t="n">
        <v>488.1279349382663</v>
      </c>
      <c r="S4272" t="n">
        <v>0.03495413478518079</v>
      </c>
      <c r="T4272">
        <f>O4272*Q4272</f>
        <v/>
      </c>
      <c r="U4272">
        <f>O4272*P4272</f>
        <v/>
      </c>
    </row>
    <row r="4273">
      <c r="A4273" t="inlineStr">
        <is>
          <t>202512</t>
        </is>
      </c>
      <c r="B4273" t="inlineStr">
        <is>
          <t>Ex_Integra</t>
        </is>
      </c>
      <c r="C4273" t="inlineStr">
        <is>
          <t>F1</t>
        </is>
      </c>
      <c r="D4273" t="inlineStr">
        <is>
          <t>IN-FONDO1</t>
        </is>
      </c>
      <c r="E4273" t="inlineStr">
        <is>
          <t>4911011FCDS2</t>
        </is>
      </c>
      <c r="F4273" t="inlineStr">
        <is>
          <t>US4642898427</t>
        </is>
      </c>
      <c r="G4273" t="inlineStr">
        <is>
          <t>TD</t>
        </is>
      </c>
      <c r="H4273" t="inlineStr">
        <is>
          <t>Mayores</t>
        </is>
      </c>
      <c r="I4273" t="inlineStr"/>
      <c r="J4273" t="inlineStr"/>
      <c r="K4273" t="inlineStr"/>
      <c r="L4273" t="inlineStr">
        <is>
          <t>Fondo Credicorp Deuda Soles II</t>
        </is>
      </c>
      <c r="M4273" t="inlineStr">
        <is>
          <t>Fondo Credicorp Deuda Soles II</t>
        </is>
      </c>
      <c r="N4273" t="b">
        <v>0</v>
      </c>
      <c r="O4273" t="n">
        <v>31.33247536</v>
      </c>
      <c r="P4273" t="n">
        <v>0.002983697094796367</v>
      </c>
      <c r="Q4273" t="n">
        <v>11.04129882613868</v>
      </c>
      <c r="R4273" t="n">
        <v>345.9512234123873</v>
      </c>
      <c r="S4273" t="n">
        <v>0.09348661570441073</v>
      </c>
      <c r="T4273">
        <f>O4273*Q4273</f>
        <v/>
      </c>
      <c r="U4273">
        <f>O4273*P4273</f>
        <v/>
      </c>
    </row>
    <row r="4274">
      <c r="A4274" t="inlineStr">
        <is>
          <t>202512</t>
        </is>
      </c>
      <c r="B4274" t="inlineStr">
        <is>
          <t>Ex_Integra</t>
        </is>
      </c>
      <c r="C4274" t="inlineStr">
        <is>
          <t>F1</t>
        </is>
      </c>
      <c r="D4274" t="inlineStr">
        <is>
          <t>IN-FONDO1</t>
        </is>
      </c>
      <c r="E4274" t="inlineStr">
        <is>
          <t>5270652EF106</t>
        </is>
      </c>
      <c r="F4274" t="inlineStr">
        <is>
          <t>US92189F1066</t>
        </is>
      </c>
      <c r="G4274" t="inlineStr">
        <is>
          <t>TD</t>
        </is>
      </c>
      <c r="H4274" t="inlineStr">
        <is>
          <t>Mayores</t>
        </is>
      </c>
      <c r="I4274" t="inlineStr"/>
      <c r="J4274" t="inlineStr"/>
      <c r="K4274" t="inlineStr"/>
      <c r="L4274" t="inlineStr">
        <is>
          <t>VanEck - Gold Miners ETF</t>
        </is>
      </c>
      <c r="M4274" t="inlineStr">
        <is>
          <t>VanEck - Gold Miners ETF</t>
        </is>
      </c>
      <c r="N4274" t="b">
        <v>0</v>
      </c>
      <c r="O4274" t="n">
        <v>81.86617169</v>
      </c>
      <c r="P4274" t="n">
        <v>0.01091856987205535</v>
      </c>
      <c r="Q4274" t="n">
        <v>40.40463521638604</v>
      </c>
      <c r="R4274" t="n">
        <v>3307.77280369648</v>
      </c>
      <c r="S4274" t="n">
        <v>0.893861515754945</v>
      </c>
      <c r="T4274">
        <f>O4274*Q4274</f>
        <v/>
      </c>
      <c r="U4274">
        <f>O4274*P4274</f>
        <v/>
      </c>
    </row>
    <row r="4275">
      <c r="A4275" t="inlineStr">
        <is>
          <t>202512</t>
        </is>
      </c>
      <c r="B4275" t="inlineStr">
        <is>
          <t>Ex_Integra</t>
        </is>
      </c>
      <c r="C4275" t="inlineStr">
        <is>
          <t>F2</t>
        </is>
      </c>
      <c r="D4275" t="inlineStr">
        <is>
          <t>IN-FONDO2</t>
        </is>
      </c>
      <c r="E4275" t="inlineStr">
        <is>
          <t>5270652EF106</t>
        </is>
      </c>
      <c r="F4275" t="inlineStr">
        <is>
          <t>US92189F1066</t>
        </is>
      </c>
      <c r="G4275" t="inlineStr">
        <is>
          <t>TD</t>
        </is>
      </c>
      <c r="H4275" t="inlineStr">
        <is>
          <t>Mayores</t>
        </is>
      </c>
      <c r="I4275" t="inlineStr"/>
      <c r="J4275" t="inlineStr"/>
      <c r="K4275" t="inlineStr"/>
      <c r="L4275" t="inlineStr">
        <is>
          <t>VanEck - Gold Miners ETF</t>
        </is>
      </c>
      <c r="M4275" t="inlineStr">
        <is>
          <t>VanEck - Gold Miners ETF</t>
        </is>
      </c>
      <c r="N4275" t="b">
        <v>0</v>
      </c>
      <c r="O4275" t="n">
        <v>81.86617169</v>
      </c>
      <c r="P4275" t="n">
        <v>0.02078319762622876</v>
      </c>
      <c r="Q4275" t="n">
        <v>290.2334559574324</v>
      </c>
      <c r="R4275" t="n">
        <v>23760.30193559322</v>
      </c>
      <c r="S4275" t="n">
        <v>1.701440825136044</v>
      </c>
      <c r="T4275">
        <f>O4275*Q4275</f>
        <v/>
      </c>
      <c r="U4275">
        <f>O4275*P4275</f>
        <v/>
      </c>
    </row>
    <row r="4276">
      <c r="A4276" t="inlineStr">
        <is>
          <t>202512</t>
        </is>
      </c>
      <c r="B4276" t="inlineStr">
        <is>
          <t>Ex_Integra</t>
        </is>
      </c>
      <c r="C4276" t="inlineStr">
        <is>
          <t>F3</t>
        </is>
      </c>
      <c r="D4276" t="inlineStr">
        <is>
          <t>IN-FONDO3</t>
        </is>
      </c>
      <c r="E4276" t="inlineStr">
        <is>
          <t>5270652EF106</t>
        </is>
      </c>
      <c r="F4276" t="inlineStr">
        <is>
          <t>US92189F1066</t>
        </is>
      </c>
      <c r="G4276" t="inlineStr">
        <is>
          <t>TD</t>
        </is>
      </c>
      <c r="H4276" t="inlineStr">
        <is>
          <t>Mayores</t>
        </is>
      </c>
      <c r="I4276" t="inlineStr"/>
      <c r="J4276" t="inlineStr"/>
      <c r="K4276" t="inlineStr"/>
      <c r="L4276" t="inlineStr">
        <is>
          <t>VanEck - Gold Miners ETF</t>
        </is>
      </c>
      <c r="M4276" t="inlineStr">
        <is>
          <t>VanEck - Gold Miners ETF</t>
        </is>
      </c>
      <c r="N4276" t="b">
        <v>0</v>
      </c>
      <c r="O4276" t="n">
        <v>81.86617169</v>
      </c>
      <c r="P4276" t="n">
        <v>0.04632760984656779</v>
      </c>
      <c r="Q4276" t="n">
        <v>164.6894948353666</v>
      </c>
      <c r="R4276" t="n">
        <v>13482.49845973149</v>
      </c>
      <c r="S4276" t="n">
        <v>3.792664061686453</v>
      </c>
      <c r="T4276">
        <f>O4276*Q4276</f>
        <v/>
      </c>
      <c r="U4276">
        <f>O4276*P4276</f>
        <v/>
      </c>
    </row>
    <row r="4277">
      <c r="A4277" t="inlineStr">
        <is>
          <t>202512</t>
        </is>
      </c>
      <c r="B4277" t="inlineStr">
        <is>
          <t>Ex_Integra</t>
        </is>
      </c>
      <c r="C4277" t="inlineStr">
        <is>
          <t>F2</t>
        </is>
      </c>
      <c r="D4277" t="inlineStr">
        <is>
          <t>IN-FONDO2</t>
        </is>
      </c>
      <c r="E4277" t="inlineStr">
        <is>
          <t>5270172E2742</t>
        </is>
      </c>
      <c r="F4277" t="inlineStr">
        <is>
          <t>US9220427424</t>
        </is>
      </c>
      <c r="G4277" t="inlineStr">
        <is>
          <t>TD</t>
        </is>
      </c>
      <c r="H4277" t="inlineStr">
        <is>
          <t>Mayores</t>
        </is>
      </c>
      <c r="I4277" t="inlineStr"/>
      <c r="J4277" t="inlineStr"/>
      <c r="K4277" t="inlineStr"/>
      <c r="L4277" t="inlineStr">
        <is>
          <t>Vanguard - ACWI</t>
        </is>
      </c>
      <c r="M4277" t="inlineStr">
        <is>
          <t>Vanguard - ACWI</t>
        </is>
      </c>
      <c r="N4277" t="b">
        <v>0</v>
      </c>
      <c r="O4277" t="n">
        <v>45.02852387</v>
      </c>
      <c r="P4277" t="n">
        <v>3.18382351250685e-12</v>
      </c>
      <c r="Q4277" t="n">
        <v>4.446149807223238e-08</v>
      </c>
      <c r="R4277" t="n">
        <v>2.002035627241475e-06</v>
      </c>
      <c r="S4277" t="n">
        <v>1.43362873030782e-10</v>
      </c>
      <c r="T4277">
        <f>O4277*Q4277</f>
        <v/>
      </c>
      <c r="U4277">
        <f>O4277*P4277</f>
        <v/>
      </c>
    </row>
    <row r="4278">
      <c r="A4278" t="inlineStr">
        <is>
          <t>202512</t>
        </is>
      </c>
      <c r="B4278" t="inlineStr">
        <is>
          <t>Ex_Integra</t>
        </is>
      </c>
      <c r="C4278" t="inlineStr">
        <is>
          <t>F2</t>
        </is>
      </c>
      <c r="D4278" t="inlineStr">
        <is>
          <t>IN-FONDO2</t>
        </is>
      </c>
      <c r="E4278" t="inlineStr">
        <is>
          <t>5270414F1120</t>
        </is>
      </c>
      <c r="F4278" t="inlineStr">
        <is>
          <t>LU2058011201</t>
        </is>
      </c>
      <c r="G4278" t="inlineStr">
        <is>
          <t>TD</t>
        </is>
      </c>
      <c r="H4278" t="inlineStr">
        <is>
          <t>Mayores</t>
        </is>
      </c>
      <c r="I4278" t="inlineStr"/>
      <c r="J4278" t="inlineStr"/>
      <c r="K4278" t="inlineStr"/>
      <c r="L4278" t="inlineStr">
        <is>
          <t>DWS - Invest Global Agribusiness</t>
        </is>
      </c>
      <c r="M4278" t="inlineStr">
        <is>
          <t>DWS - Invest Global Agribusiness</t>
        </is>
      </c>
      <c r="N4278" t="b">
        <v>0</v>
      </c>
      <c r="O4278" t="n">
        <v>158.73289282</v>
      </c>
      <c r="P4278" t="n">
        <v>9.213769888901331e-09</v>
      </c>
      <c r="Q4278" t="n">
        <v>0.0001286685680108023</v>
      </c>
      <c r="R4278" t="n">
        <v>0.02042393401536157</v>
      </c>
      <c r="S4278" t="n">
        <v>1.462528348243118e-06</v>
      </c>
      <c r="T4278">
        <f>O4278*Q4278</f>
        <v/>
      </c>
      <c r="U4278">
        <f>O4278*P4278</f>
        <v/>
      </c>
    </row>
    <row r="4279">
      <c r="A4279" t="inlineStr">
        <is>
          <t>202512</t>
        </is>
      </c>
      <c r="B4279" t="inlineStr">
        <is>
          <t>Ex_Integra</t>
        </is>
      </c>
      <c r="C4279" t="inlineStr">
        <is>
          <t>F3</t>
        </is>
      </c>
      <c r="D4279" t="inlineStr">
        <is>
          <t>IN-FONDO3</t>
        </is>
      </c>
      <c r="E4279" t="inlineStr">
        <is>
          <t>5270414F1120</t>
        </is>
      </c>
      <c r="F4279" t="inlineStr">
        <is>
          <t>LU2058011201</t>
        </is>
      </c>
      <c r="G4279" t="inlineStr">
        <is>
          <t>TD</t>
        </is>
      </c>
      <c r="H4279" t="inlineStr">
        <is>
          <t>Mayores</t>
        </is>
      </c>
      <c r="I4279" t="inlineStr"/>
      <c r="J4279" t="inlineStr"/>
      <c r="K4279" t="inlineStr"/>
      <c r="L4279" t="inlineStr">
        <is>
          <t>DWS - Invest Global Agribusiness</t>
        </is>
      </c>
      <c r="M4279" t="inlineStr">
        <is>
          <t>DWS - Invest Global Agribusiness</t>
        </is>
      </c>
      <c r="N4279" t="b">
        <v>0</v>
      </c>
      <c r="O4279" t="n">
        <v>158.73289282</v>
      </c>
      <c r="P4279" t="n">
        <v>4.251139941580027e-08</v>
      </c>
      <c r="Q4279" t="n">
        <v>0.0001511232916552317</v>
      </c>
      <c r="R4279" t="n">
        <v>0.02398823725691549</v>
      </c>
      <c r="S4279" t="n">
        <v>6.747957407096434e-06</v>
      </c>
      <c r="T4279">
        <f>O4279*Q4279</f>
        <v/>
      </c>
      <c r="U4279">
        <f>O4279*P4279</f>
        <v/>
      </c>
    </row>
    <row r="4280">
      <c r="A4280" t="inlineStr">
        <is>
          <t>202512</t>
        </is>
      </c>
      <c r="B4280" t="inlineStr">
        <is>
          <t>Ex_Integra</t>
        </is>
      </c>
      <c r="C4280" t="inlineStr">
        <is>
          <t>F1</t>
        </is>
      </c>
      <c r="D4280" t="inlineStr">
        <is>
          <t>IN-FONDO1</t>
        </is>
      </c>
      <c r="E4280" t="inlineStr">
        <is>
          <t>5270414F1120</t>
        </is>
      </c>
      <c r="F4280" t="inlineStr">
        <is>
          <t>LU2058011201</t>
        </is>
      </c>
      <c r="G4280" t="inlineStr">
        <is>
          <t>TD</t>
        </is>
      </c>
      <c r="H4280" t="inlineStr">
        <is>
          <t>Mayores</t>
        </is>
      </c>
      <c r="I4280" t="inlineStr"/>
      <c r="J4280" t="inlineStr"/>
      <c r="K4280" t="inlineStr"/>
      <c r="L4280" t="inlineStr">
        <is>
          <t>DWS - Invest Global Agribusiness</t>
        </is>
      </c>
      <c r="M4280" t="inlineStr">
        <is>
          <t>DWS - Invest Global Agribusiness</t>
        </is>
      </c>
      <c r="N4280" t="b">
        <v>0</v>
      </c>
      <c r="O4280" t="n">
        <v>158.73289282</v>
      </c>
      <c r="P4280" t="n">
        <v>3.519201792800783e-08</v>
      </c>
      <c r="Q4280" t="n">
        <v>0.0001302295688512186</v>
      </c>
      <c r="R4280" t="n">
        <v>0.0206717161944553</v>
      </c>
      <c r="S4280" t="n">
        <v>5.586130809885985e-06</v>
      </c>
      <c r="T4280">
        <f>O4280*Q4280</f>
        <v/>
      </c>
      <c r="U4280">
        <f>O4280*P4280</f>
        <v/>
      </c>
    </row>
    <row r="4281">
      <c r="A4281" t="inlineStr">
        <is>
          <t>202512</t>
        </is>
      </c>
      <c r="B4281" t="inlineStr">
        <is>
          <t>Ex_Integra</t>
        </is>
      </c>
      <c r="C4281" t="inlineStr">
        <is>
          <t>F3</t>
        </is>
      </c>
      <c r="D4281" t="inlineStr">
        <is>
          <t>IN-FONDO3</t>
        </is>
      </c>
      <c r="E4281" t="inlineStr">
        <is>
          <t>5270772FGV78</t>
        </is>
      </c>
      <c r="F4281" t="inlineStr">
        <is>
          <t>IE00BD4GV785</t>
        </is>
      </c>
      <c r="G4281" t="inlineStr">
        <is>
          <t>TD</t>
        </is>
      </c>
      <c r="H4281" t="inlineStr">
        <is>
          <t>Mayores</t>
        </is>
      </c>
      <c r="I4281" t="inlineStr"/>
      <c r="J4281" t="inlineStr"/>
      <c r="K4281" t="inlineStr"/>
      <c r="L4281" t="inlineStr">
        <is>
          <t>Franklin Templeton - FTGF ClearBridge Infrastructure Value Fund</t>
        </is>
      </c>
      <c r="M4281" t="inlineStr">
        <is>
          <t>Franklin Templeton - FTGF ClearBridge Infrastructure Value Fund</t>
        </is>
      </c>
      <c r="N4281" t="b">
        <v>0</v>
      </c>
      <c r="O4281" t="n">
        <v>169.30789495</v>
      </c>
      <c r="P4281" t="n">
        <v>6.946560191009519e-09</v>
      </c>
      <c r="Q4281" t="n">
        <v>2.46942480410649e-05</v>
      </c>
      <c r="R4281" t="n">
        <v>0.004180931153205859</v>
      </c>
      <c r="S4281" t="n">
        <v>1.176107483083291e-06</v>
      </c>
      <c r="T4281">
        <f>O4281*Q4281</f>
        <v/>
      </c>
      <c r="U4281">
        <f>O4281*P4281</f>
        <v/>
      </c>
    </row>
    <row r="4282">
      <c r="A4282" t="inlineStr">
        <is>
          <t>202512</t>
        </is>
      </c>
      <c r="B4282" t="inlineStr">
        <is>
          <t>Ex_Integra</t>
        </is>
      </c>
      <c r="C4282" t="inlineStr">
        <is>
          <t>F2</t>
        </is>
      </c>
      <c r="D4282" t="inlineStr">
        <is>
          <t>IN-FONDO2</t>
        </is>
      </c>
      <c r="E4282" t="inlineStr">
        <is>
          <t>5270772FGV78</t>
        </is>
      </c>
      <c r="F4282" t="inlineStr">
        <is>
          <t>IE00BD4GV785</t>
        </is>
      </c>
      <c r="G4282" t="inlineStr">
        <is>
          <t>TD</t>
        </is>
      </c>
      <c r="H4282" t="inlineStr">
        <is>
          <t>Mayores</t>
        </is>
      </c>
      <c r="I4282" t="inlineStr"/>
      <c r="J4282" t="inlineStr"/>
      <c r="K4282" t="inlineStr"/>
      <c r="L4282" t="inlineStr">
        <is>
          <t>Franklin Templeton - FTGF ClearBridge Infrastructure Value Fund</t>
        </is>
      </c>
      <c r="M4282" t="inlineStr">
        <is>
          <t>Franklin Templeton - FTGF ClearBridge Infrastructure Value Fund</t>
        </is>
      </c>
      <c r="N4282" t="b">
        <v>0</v>
      </c>
      <c r="O4282" t="n">
        <v>169.30789495</v>
      </c>
      <c r="P4282" t="n">
        <v>1.505572811156829e-09</v>
      </c>
      <c r="Q4282" t="n">
        <v>2.102504186488283e-05</v>
      </c>
      <c r="R4282" t="n">
        <v>0.003559705579378935</v>
      </c>
      <c r="S4282" t="n">
        <v>2.549053633509166e-07</v>
      </c>
      <c r="T4282">
        <f>O4282*Q4282</f>
        <v/>
      </c>
      <c r="U4282">
        <f>O4282*P4282</f>
        <v/>
      </c>
    </row>
    <row r="4283">
      <c r="A4283" t="inlineStr">
        <is>
          <t>202512</t>
        </is>
      </c>
      <c r="B4283" t="inlineStr">
        <is>
          <t>Ex_Integra</t>
        </is>
      </c>
      <c r="C4283" t="inlineStr">
        <is>
          <t>F1</t>
        </is>
      </c>
      <c r="D4283" t="inlineStr">
        <is>
          <t>IN-FONDO1</t>
        </is>
      </c>
      <c r="E4283" t="inlineStr">
        <is>
          <t>5270772FGV78</t>
        </is>
      </c>
      <c r="F4283" t="inlineStr">
        <is>
          <t>IE00BD4GV785</t>
        </is>
      </c>
      <c r="G4283" t="inlineStr">
        <is>
          <t>TD</t>
        </is>
      </c>
      <c r="H4283" t="inlineStr">
        <is>
          <t>Mayores</t>
        </is>
      </c>
      <c r="I4283" t="inlineStr"/>
      <c r="J4283" t="inlineStr"/>
      <c r="K4283" t="inlineStr"/>
      <c r="L4283" t="inlineStr">
        <is>
          <t>Franklin Templeton - FTGF ClearBridge Infrastructure Value Fund</t>
        </is>
      </c>
      <c r="M4283" t="inlineStr">
        <is>
          <t>Franklin Templeton - FTGF ClearBridge Infrastructure Value Fund</t>
        </is>
      </c>
      <c r="N4283" t="b">
        <v>0</v>
      </c>
      <c r="O4283" t="n">
        <v>169.30789495</v>
      </c>
      <c r="P4283" t="n">
        <v>5.750539246871562e-09</v>
      </c>
      <c r="Q4283" t="n">
        <v>2.128011665355754e-05</v>
      </c>
      <c r="R4283" t="n">
        <v>0.003602891754904265</v>
      </c>
      <c r="S4283" t="n">
        <v>9.736116947151825e-07</v>
      </c>
      <c r="T4283">
        <f>O4283*Q4283</f>
        <v/>
      </c>
      <c r="U4283">
        <f>O4283*P4283</f>
        <v/>
      </c>
    </row>
    <row r="4284">
      <c r="A4284" t="inlineStr">
        <is>
          <t>202512</t>
        </is>
      </c>
      <c r="B4284" t="inlineStr">
        <is>
          <t>Ex_Integra</t>
        </is>
      </c>
      <c r="C4284" t="inlineStr">
        <is>
          <t>F1</t>
        </is>
      </c>
      <c r="D4284" t="inlineStr">
        <is>
          <t>IN-FONDO1</t>
        </is>
      </c>
      <c r="E4284" t="inlineStr">
        <is>
          <t>5270732F0NJ2</t>
        </is>
      </c>
      <c r="F4284" t="inlineStr">
        <is>
          <t>IE00BK70NJ20</t>
        </is>
      </c>
      <c r="G4284" t="inlineStr">
        <is>
          <t>TD</t>
        </is>
      </c>
      <c r="H4284" t="inlineStr">
        <is>
          <t>Mayores</t>
        </is>
      </c>
      <c r="I4284" t="inlineStr"/>
      <c r="J4284" t="inlineStr"/>
      <c r="K4284" t="inlineStr"/>
      <c r="L4284" t="inlineStr">
        <is>
          <t>BlackRock - Global Unconstrained Equity Fund</t>
        </is>
      </c>
      <c r="M4284" t="inlineStr">
        <is>
          <t>BlackRock - Global Unconstrained Equity Fund</t>
        </is>
      </c>
      <c r="N4284" t="b">
        <v>0</v>
      </c>
      <c r="O4284" t="n">
        <v>3.87139246</v>
      </c>
      <c r="P4284" t="n">
        <v>0.00118666169096605</v>
      </c>
      <c r="Q4284" t="n">
        <v>4.391292386327645</v>
      </c>
      <c r="R4284" t="n">
        <v>17.00041623408425</v>
      </c>
      <c r="S4284" t="n">
        <v>0.004594033122976817</v>
      </c>
      <c r="T4284">
        <f>O4284*Q4284</f>
        <v/>
      </c>
      <c r="U4284">
        <f>O4284*P4284</f>
        <v/>
      </c>
    </row>
    <row r="4285">
      <c r="A4285" t="inlineStr">
        <is>
          <t>202512</t>
        </is>
      </c>
      <c r="B4285" t="inlineStr">
        <is>
          <t>Ex_Integra</t>
        </is>
      </c>
      <c r="C4285" t="inlineStr">
        <is>
          <t>F2</t>
        </is>
      </c>
      <c r="D4285" t="inlineStr">
        <is>
          <t>IN-FONDO2</t>
        </is>
      </c>
      <c r="E4285" t="inlineStr">
        <is>
          <t>5270732F0NJ2</t>
        </is>
      </c>
      <c r="F4285" t="inlineStr">
        <is>
          <t>IE00BK70NJ20</t>
        </is>
      </c>
      <c r="G4285" t="inlineStr">
        <is>
          <t>TD</t>
        </is>
      </c>
      <c r="H4285" t="inlineStr">
        <is>
          <t>Mayores</t>
        </is>
      </c>
      <c r="I4285" t="inlineStr"/>
      <c r="J4285" t="inlineStr"/>
      <c r="K4285" t="inlineStr"/>
      <c r="L4285" t="inlineStr">
        <is>
          <t>BlackRock - Global Unconstrained Equity Fund</t>
        </is>
      </c>
      <c r="M4285" t="inlineStr">
        <is>
          <t>BlackRock - Global Unconstrained Equity Fund</t>
        </is>
      </c>
      <c r="N4285" t="b">
        <v>0</v>
      </c>
      <c r="O4285" t="n">
        <v>3.87139246</v>
      </c>
      <c r="P4285" t="n">
        <v>0.003670775938126784</v>
      </c>
      <c r="Q4285" t="n">
        <v>51.2616973445603</v>
      </c>
      <c r="R4285" t="n">
        <v>198.4541485865328</v>
      </c>
      <c r="S4285" t="n">
        <v>0.01421101428921346</v>
      </c>
      <c r="T4285">
        <f>O4285*Q4285</f>
        <v/>
      </c>
      <c r="U4285">
        <f>O4285*P4285</f>
        <v/>
      </c>
    </row>
    <row r="4286">
      <c r="A4286" t="inlineStr">
        <is>
          <t>202512</t>
        </is>
      </c>
      <c r="B4286" t="inlineStr">
        <is>
          <t>Ex_Integra</t>
        </is>
      </c>
      <c r="C4286" t="inlineStr">
        <is>
          <t>F3</t>
        </is>
      </c>
      <c r="D4286" t="inlineStr">
        <is>
          <t>IN-FONDO3</t>
        </is>
      </c>
      <c r="E4286" t="inlineStr">
        <is>
          <t>5270732F0NJ2</t>
        </is>
      </c>
      <c r="F4286" t="inlineStr">
        <is>
          <t>IE00BK70NJ20</t>
        </is>
      </c>
      <c r="G4286" t="inlineStr">
        <is>
          <t>TD</t>
        </is>
      </c>
      <c r="H4286" t="inlineStr">
        <is>
          <t>Mayores</t>
        </is>
      </c>
      <c r="I4286" t="inlineStr"/>
      <c r="J4286" t="inlineStr"/>
      <c r="K4286" t="inlineStr"/>
      <c r="L4286" t="inlineStr">
        <is>
          <t>BlackRock - Global Unconstrained Equity Fund</t>
        </is>
      </c>
      <c r="M4286" t="inlineStr">
        <is>
          <t>BlackRock - Global Unconstrained Equity Fund</t>
        </is>
      </c>
      <c r="N4286" t="b">
        <v>0</v>
      </c>
      <c r="O4286" t="n">
        <v>3.87139246</v>
      </c>
      <c r="P4286" t="n">
        <v>0.009792077659899086</v>
      </c>
      <c r="Q4286" t="n">
        <v>34.80974581979074</v>
      </c>
      <c r="R4286" t="n">
        <v>134.7621875012544</v>
      </c>
      <c r="S4286" t="n">
        <v>0.03790897562026777</v>
      </c>
      <c r="T4286">
        <f>O4286*Q4286</f>
        <v/>
      </c>
      <c r="U4286">
        <f>O4286*P4286</f>
        <v/>
      </c>
    </row>
    <row r="4287">
      <c r="A4287" t="inlineStr">
        <is>
          <t>202512</t>
        </is>
      </c>
      <c r="B4287" t="inlineStr">
        <is>
          <t>Ex_Integra</t>
        </is>
      </c>
      <c r="C4287" t="inlineStr">
        <is>
          <t>F3</t>
        </is>
      </c>
      <c r="D4287" t="inlineStr">
        <is>
          <t>IN-FONDO3</t>
        </is>
      </c>
      <c r="E4287" t="inlineStr">
        <is>
          <t>5271112E8257</t>
        </is>
      </c>
      <c r="F4287" t="inlineStr">
        <is>
          <t>US4642882579</t>
        </is>
      </c>
      <c r="G4287" t="inlineStr">
        <is>
          <t>TD</t>
        </is>
      </c>
      <c r="H4287" t="inlineStr">
        <is>
          <t>Mayores</t>
        </is>
      </c>
      <c r="I4287" t="inlineStr"/>
      <c r="J4287" t="inlineStr"/>
      <c r="K4287" t="inlineStr"/>
      <c r="L4287" t="inlineStr">
        <is>
          <t>BlackRock - iShares MSCI ACWI</t>
        </is>
      </c>
      <c r="M4287" t="inlineStr">
        <is>
          <t>BlackRock - iShares MSCI ACWI</t>
        </is>
      </c>
      <c r="N4287" t="b">
        <v>0</v>
      </c>
      <c r="O4287" t="n">
        <v>39.50815234</v>
      </c>
      <c r="P4287" t="n">
        <v>0.008898766875744117</v>
      </c>
      <c r="Q4287" t="n">
        <v>31.63412544436646</v>
      </c>
      <c r="R4287" t="n">
        <v>1249.805847198701</v>
      </c>
      <c r="S4287" t="n">
        <v>0.3515738373650444</v>
      </c>
      <c r="T4287">
        <f>O4287*Q4287</f>
        <v/>
      </c>
      <c r="U4287">
        <f>O4287*P4287</f>
        <v/>
      </c>
    </row>
    <row r="4288">
      <c r="A4288" t="inlineStr">
        <is>
          <t>202512</t>
        </is>
      </c>
      <c r="B4288" t="inlineStr">
        <is>
          <t>Ex_Integra</t>
        </is>
      </c>
      <c r="C4288" t="inlineStr">
        <is>
          <t>F1</t>
        </is>
      </c>
      <c r="D4288" t="inlineStr">
        <is>
          <t>IN-FONDO1</t>
        </is>
      </c>
      <c r="E4288" t="inlineStr">
        <is>
          <t>5271112E8240</t>
        </is>
      </c>
      <c r="F4288" t="inlineStr">
        <is>
          <t>US4642882405</t>
        </is>
      </c>
      <c r="G4288" t="inlineStr">
        <is>
          <t>TD</t>
        </is>
      </c>
      <c r="H4288" t="inlineStr">
        <is>
          <t>Mayores</t>
        </is>
      </c>
      <c r="I4288" t="inlineStr"/>
      <c r="J4288" t="inlineStr"/>
      <c r="K4288" t="inlineStr"/>
      <c r="L4288" t="inlineStr">
        <is>
          <t>Blackrock - iShares MSCI ACWI ex U.S. ETF</t>
        </is>
      </c>
      <c r="M4288" t="inlineStr">
        <is>
          <t>Blackrock - iShares MSCI ACWI ex U.S. ETF</t>
        </is>
      </c>
      <c r="N4288" t="b">
        <v>0</v>
      </c>
      <c r="O4288" t="n">
        <v>71.65764667000001</v>
      </c>
      <c r="P4288" t="n">
        <v>0.003196268160462251</v>
      </c>
      <c r="Q4288" t="n">
        <v>11.82792715443015</v>
      </c>
      <c r="R4288" t="n">
        <v>847.5614248706545</v>
      </c>
      <c r="S4288" t="n">
        <v>0.2290370545049748</v>
      </c>
      <c r="T4288">
        <f>O4288*Q4288</f>
        <v/>
      </c>
      <c r="U4288">
        <f>O4288*P4288</f>
        <v/>
      </c>
    </row>
    <row r="4289">
      <c r="A4289" t="inlineStr">
        <is>
          <t>202512</t>
        </is>
      </c>
      <c r="B4289" t="inlineStr">
        <is>
          <t>Ex_Integra</t>
        </is>
      </c>
      <c r="C4289" t="inlineStr">
        <is>
          <t>F3</t>
        </is>
      </c>
      <c r="D4289" t="inlineStr">
        <is>
          <t>IN-FONDO3</t>
        </is>
      </c>
      <c r="E4289" t="inlineStr">
        <is>
          <t>5271112E8240</t>
        </is>
      </c>
      <c r="F4289" t="inlineStr">
        <is>
          <t>US4642882405</t>
        </is>
      </c>
      <c r="G4289" t="inlineStr">
        <is>
          <t>TD</t>
        </is>
      </c>
      <c r="H4289" t="inlineStr">
        <is>
          <t>Mayores</t>
        </is>
      </c>
      <c r="I4289" t="inlineStr"/>
      <c r="J4289" t="inlineStr"/>
      <c r="K4289" t="inlineStr"/>
      <c r="L4289" t="inlineStr">
        <is>
          <t>Blackrock - iShares MSCI ACWI ex U.S. ETF</t>
        </is>
      </c>
      <c r="M4289" t="inlineStr">
        <is>
          <t>Blackrock - iShares MSCI ACWI ex U.S. ETF</t>
        </is>
      </c>
      <c r="N4289" t="b">
        <v>0</v>
      </c>
      <c r="O4289" t="n">
        <v>71.65764667000001</v>
      </c>
      <c r="P4289" t="n">
        <v>0.006333036472917197</v>
      </c>
      <c r="Q4289" t="n">
        <v>22.5132395336807</v>
      </c>
      <c r="R4289" t="n">
        <v>1613.245763901567</v>
      </c>
      <c r="S4289" t="n">
        <v>0.4538104899245236</v>
      </c>
      <c r="T4289">
        <f>O4289*Q4289</f>
        <v/>
      </c>
      <c r="U4289">
        <f>O4289*P4289</f>
        <v/>
      </c>
    </row>
    <row r="4290">
      <c r="A4290" t="inlineStr">
        <is>
          <t>202512</t>
        </is>
      </c>
      <c r="B4290" t="inlineStr">
        <is>
          <t>Ex_Integra</t>
        </is>
      </c>
      <c r="C4290" t="inlineStr">
        <is>
          <t>F2</t>
        </is>
      </c>
      <c r="D4290" t="inlineStr">
        <is>
          <t>IN-FONDO2</t>
        </is>
      </c>
      <c r="E4290" t="inlineStr">
        <is>
          <t>5271112E8240</t>
        </is>
      </c>
      <c r="F4290" t="inlineStr">
        <is>
          <t>US4642882405</t>
        </is>
      </c>
      <c r="G4290" t="inlineStr">
        <is>
          <t>TD</t>
        </is>
      </c>
      <c r="H4290" t="inlineStr">
        <is>
          <t>Mayores</t>
        </is>
      </c>
      <c r="I4290" t="inlineStr"/>
      <c r="J4290" t="inlineStr"/>
      <c r="K4290" t="inlineStr"/>
      <c r="L4290" t="inlineStr">
        <is>
          <t>Blackrock - iShares MSCI ACWI ex U.S. ETF</t>
        </is>
      </c>
      <c r="M4290" t="inlineStr">
        <is>
          <t>Blackrock - iShares MSCI ACWI ex U.S. ETF</t>
        </is>
      </c>
      <c r="N4290" t="b">
        <v>0</v>
      </c>
      <c r="O4290" t="n">
        <v>71.65764667000001</v>
      </c>
      <c r="P4290" t="n">
        <v>0.003431499642812072</v>
      </c>
      <c r="Q4290" t="n">
        <v>47.92024876832013</v>
      </c>
      <c r="R4290" t="n">
        <v>3433.852254578787</v>
      </c>
      <c r="S4290" t="n">
        <v>0.2458931889528587</v>
      </c>
      <c r="T4290">
        <f>O4290*Q4290</f>
        <v/>
      </c>
      <c r="U4290">
        <f>O4290*P4290</f>
        <v/>
      </c>
    </row>
    <row r="4291">
      <c r="A4291" t="inlineStr">
        <is>
          <t>202512</t>
        </is>
      </c>
      <c r="B4291" t="inlineStr">
        <is>
          <t>Ex_Integra</t>
        </is>
      </c>
      <c r="C4291" t="inlineStr">
        <is>
          <t>F2</t>
        </is>
      </c>
      <c r="D4291" t="inlineStr">
        <is>
          <t>IN-FONDO2</t>
        </is>
      </c>
      <c r="E4291" t="inlineStr">
        <is>
          <t>5274082CONST</t>
        </is>
      </c>
      <c r="F4291" t="inlineStr">
        <is>
          <t>LU1887442066</t>
        </is>
      </c>
      <c r="G4291" t="inlineStr">
        <is>
          <t>TD</t>
        </is>
      </c>
      <c r="H4291" t="inlineStr">
        <is>
          <t>Mayores</t>
        </is>
      </c>
      <c r="I4291" t="inlineStr"/>
      <c r="J4291" t="inlineStr"/>
      <c r="K4291" t="inlineStr"/>
      <c r="L4291" t="inlineStr">
        <is>
          <t>Invesco - Global Consumer Trends Fund S</t>
        </is>
      </c>
      <c r="M4291" t="inlineStr">
        <is>
          <t>Invesco - Global Consumer Trends Fund S</t>
        </is>
      </c>
      <c r="N4291" t="b">
        <v>0</v>
      </c>
      <c r="O4291" t="n">
        <v>4.35969467</v>
      </c>
      <c r="P4291" t="n">
        <v>1.232266021988025e-09</v>
      </c>
      <c r="Q4291" t="n">
        <v>1.720836382603357e-05</v>
      </c>
      <c r="R4291" t="n">
        <v>7.502321205177936e-05</v>
      </c>
      <c r="S4291" t="n">
        <v>5.372303608083294e-09</v>
      </c>
      <c r="T4291">
        <f>O4291*Q4291</f>
        <v/>
      </c>
      <c r="U4291">
        <f>O4291*P4291</f>
        <v/>
      </c>
    </row>
    <row r="4292">
      <c r="A4292" t="inlineStr">
        <is>
          <t>202512</t>
        </is>
      </c>
      <c r="B4292" t="inlineStr">
        <is>
          <t>Ex_Integra</t>
        </is>
      </c>
      <c r="C4292" t="inlineStr">
        <is>
          <t>F3</t>
        </is>
      </c>
      <c r="D4292" t="inlineStr">
        <is>
          <t>IN-FONDO3</t>
        </is>
      </c>
      <c r="E4292" t="inlineStr">
        <is>
          <t>5274082CONST</t>
        </is>
      </c>
      <c r="F4292" t="inlineStr">
        <is>
          <t>LU1887442066</t>
        </is>
      </c>
      <c r="G4292" t="inlineStr">
        <is>
          <t>TD</t>
        </is>
      </c>
      <c r="H4292" t="inlineStr">
        <is>
          <t>Mayores</t>
        </is>
      </c>
      <c r="I4292" t="inlineStr"/>
      <c r="J4292" t="inlineStr"/>
      <c r="K4292" t="inlineStr"/>
      <c r="L4292" t="inlineStr">
        <is>
          <t>Invesco - Global Consumer Trends Fund S</t>
        </is>
      </c>
      <c r="M4292" t="inlineStr">
        <is>
          <t>Invesco - Global Consumer Trends Fund S</t>
        </is>
      </c>
      <c r="N4292" t="b">
        <v>0</v>
      </c>
      <c r="O4292" t="n">
        <v>4.35969467</v>
      </c>
      <c r="P4292" t="n">
        <v>2.068842158650706e-05</v>
      </c>
      <c r="Q4292" t="n">
        <v>0.07354503526745972</v>
      </c>
      <c r="R4292" t="n">
        <v>0.3206338982605061</v>
      </c>
      <c r="S4292" t="n">
        <v>9.019520132140776e-05</v>
      </c>
      <c r="T4292">
        <f>O4292*Q4292</f>
        <v/>
      </c>
      <c r="U4292">
        <f>O4292*P4292</f>
        <v/>
      </c>
    </row>
    <row r="4293">
      <c r="A4293" t="inlineStr">
        <is>
          <t>202512</t>
        </is>
      </c>
      <c r="B4293" t="inlineStr">
        <is>
          <t>Ex_Integra</t>
        </is>
      </c>
      <c r="C4293" t="inlineStr">
        <is>
          <t>F1</t>
        </is>
      </c>
      <c r="D4293" t="inlineStr">
        <is>
          <t>IN-FONDO1</t>
        </is>
      </c>
      <c r="E4293" t="inlineStr">
        <is>
          <t>5276702F8117</t>
        </is>
      </c>
      <c r="F4293" t="inlineStr">
        <is>
          <t>LU0345781172</t>
        </is>
      </c>
      <c r="G4293" t="inlineStr">
        <is>
          <t>TD</t>
        </is>
      </c>
      <c r="H4293" t="inlineStr">
        <is>
          <t>Mayores</t>
        </is>
      </c>
      <c r="I4293" t="inlineStr"/>
      <c r="J4293" t="inlineStr"/>
      <c r="K4293" t="inlineStr"/>
      <c r="L4293" t="inlineStr">
        <is>
          <t>Ninety One - Global Natural Resources Fund I</t>
        </is>
      </c>
      <c r="M4293" t="inlineStr">
        <is>
          <t>Ninety One - Global Natural Resources Fund I</t>
        </is>
      </c>
      <c r="N4293" t="b">
        <v>0</v>
      </c>
      <c r="O4293" t="n">
        <v>217.69004828</v>
      </c>
      <c r="P4293" t="n">
        <v>4.455547550400443e-06</v>
      </c>
      <c r="Q4293" t="n">
        <v>0.01648794444444067</v>
      </c>
      <c r="R4293" t="n">
        <v>3.589261422148247</v>
      </c>
      <c r="S4293" t="n">
        <v>0.0009699283613605082</v>
      </c>
      <c r="T4293">
        <f>O4293*Q4293</f>
        <v/>
      </c>
      <c r="U4293">
        <f>O4293*P4293</f>
        <v/>
      </c>
    </row>
    <row r="4294">
      <c r="A4294" t="inlineStr">
        <is>
          <t>202512</t>
        </is>
      </c>
      <c r="B4294" t="inlineStr">
        <is>
          <t>Ex_Integra</t>
        </is>
      </c>
      <c r="C4294" t="inlineStr">
        <is>
          <t>F2</t>
        </is>
      </c>
      <c r="D4294" t="inlineStr">
        <is>
          <t>IN-FONDO2</t>
        </is>
      </c>
      <c r="E4294" t="inlineStr">
        <is>
          <t>5276702F8117</t>
        </is>
      </c>
      <c r="F4294" t="inlineStr">
        <is>
          <t>LU0345781172</t>
        </is>
      </c>
      <c r="G4294" t="inlineStr">
        <is>
          <t>TD</t>
        </is>
      </c>
      <c r="H4294" t="inlineStr">
        <is>
          <t>Mayores</t>
        </is>
      </c>
      <c r="I4294" t="inlineStr"/>
      <c r="J4294" t="inlineStr"/>
      <c r="K4294" t="inlineStr"/>
      <c r="L4294" t="inlineStr">
        <is>
          <t>Ninety One - Global Natural Resources Fund I</t>
        </is>
      </c>
      <c r="M4294" t="inlineStr">
        <is>
          <t>Ninety One - Global Natural Resources Fund I</t>
        </is>
      </c>
      <c r="N4294" t="b">
        <v>0</v>
      </c>
      <c r="O4294" t="n">
        <v>217.69004828</v>
      </c>
      <c r="P4294" t="n">
        <v>3.959285041088447e-09</v>
      </c>
      <c r="Q4294" t="n">
        <v>5.529067284359838e-05</v>
      </c>
      <c r="R4294" t="n">
        <v>0.01203622924075662</v>
      </c>
      <c r="S4294" t="n">
        <v>8.618969517488259e-07</v>
      </c>
      <c r="T4294">
        <f>O4294*Q4294</f>
        <v/>
      </c>
      <c r="U4294">
        <f>O4294*P4294</f>
        <v/>
      </c>
    </row>
    <row r="4295">
      <c r="A4295" t="inlineStr">
        <is>
          <t>202512</t>
        </is>
      </c>
      <c r="B4295" t="inlineStr">
        <is>
          <t>Ex_Integra</t>
        </is>
      </c>
      <c r="C4295" t="inlineStr">
        <is>
          <t>F3</t>
        </is>
      </c>
      <c r="D4295" t="inlineStr">
        <is>
          <t>IN-FONDO3</t>
        </is>
      </c>
      <c r="E4295" t="inlineStr">
        <is>
          <t>5276702F8117</t>
        </is>
      </c>
      <c r="F4295" t="inlineStr">
        <is>
          <t>LU0345781172</t>
        </is>
      </c>
      <c r="G4295" t="inlineStr">
        <is>
          <t>TD</t>
        </is>
      </c>
      <c r="H4295" t="inlineStr">
        <is>
          <t>Mayores</t>
        </is>
      </c>
      <c r="I4295" t="inlineStr"/>
      <c r="J4295" t="inlineStr"/>
      <c r="K4295" t="inlineStr"/>
      <c r="L4295" t="inlineStr">
        <is>
          <t>Ninety One - Global Natural Resources Fund I</t>
        </is>
      </c>
      <c r="M4295" t="inlineStr">
        <is>
          <t>Ninety One - Global Natural Resources Fund I</t>
        </is>
      </c>
      <c r="N4295" t="b">
        <v>0</v>
      </c>
      <c r="O4295" t="n">
        <v>217.69004828</v>
      </c>
      <c r="P4295" t="n">
        <v>0.002349513441709845</v>
      </c>
      <c r="Q4295" t="n">
        <v>8.352258687758846</v>
      </c>
      <c r="R4295" t="n">
        <v>1818.203596985273</v>
      </c>
      <c r="S4295" t="n">
        <v>0.5114656945603253</v>
      </c>
      <c r="T4295">
        <f>O4295*Q4295</f>
        <v/>
      </c>
      <c r="U4295">
        <f>O4295*P4295</f>
        <v/>
      </c>
    </row>
    <row r="4296">
      <c r="A4296" t="inlineStr">
        <is>
          <t>202512</t>
        </is>
      </c>
      <c r="B4296" t="inlineStr">
        <is>
          <t>Ex_Integra</t>
        </is>
      </c>
      <c r="C4296" t="inlineStr">
        <is>
          <t>F2</t>
        </is>
      </c>
      <c r="D4296" t="inlineStr">
        <is>
          <t>IN-FONDO2</t>
        </is>
      </c>
      <c r="E4296" t="inlineStr">
        <is>
          <t>5273882F5578</t>
        </is>
      </c>
      <c r="F4296" t="inlineStr">
        <is>
          <t>LU0858455784</t>
        </is>
      </c>
      <c r="G4296" t="inlineStr">
        <is>
          <t>TD</t>
        </is>
      </c>
      <c r="H4296" t="inlineStr">
        <is>
          <t>Mayores</t>
        </is>
      </c>
      <c r="I4296" t="inlineStr"/>
      <c r="J4296" t="inlineStr"/>
      <c r="K4296" t="inlineStr"/>
      <c r="L4296" t="inlineStr">
        <is>
          <t>Robeco - QI Emerging Markets Active Equities</t>
        </is>
      </c>
      <c r="M4296" t="inlineStr">
        <is>
          <t>Robeco - QI Emerging Markets Active Equities</t>
        </is>
      </c>
      <c r="N4296" t="b">
        <v>0</v>
      </c>
      <c r="O4296" t="n">
        <v>86.14203320999999</v>
      </c>
      <c r="P4296" t="n">
        <v>0.0009933267286871316</v>
      </c>
      <c r="Q4296" t="n">
        <v>13.87162141969538</v>
      </c>
      <c r="R4296" t="n">
        <v>1194.929673011947</v>
      </c>
      <c r="S4296" t="n">
        <v>0.08556718405094754</v>
      </c>
      <c r="T4296">
        <f>O4296*Q4296</f>
        <v/>
      </c>
      <c r="U4296">
        <f>O4296*P4296</f>
        <v/>
      </c>
    </row>
    <row r="4297">
      <c r="A4297" t="inlineStr">
        <is>
          <t>202512</t>
        </is>
      </c>
      <c r="B4297" t="inlineStr">
        <is>
          <t>Ex_Integra</t>
        </is>
      </c>
      <c r="C4297" t="inlineStr">
        <is>
          <t>F3</t>
        </is>
      </c>
      <c r="D4297" t="inlineStr">
        <is>
          <t>IN-FONDO3</t>
        </is>
      </c>
      <c r="E4297" t="inlineStr">
        <is>
          <t>5273882F5578</t>
        </is>
      </c>
      <c r="F4297" t="inlineStr">
        <is>
          <t>LU0858455784</t>
        </is>
      </c>
      <c r="G4297" t="inlineStr">
        <is>
          <t>TD</t>
        </is>
      </c>
      <c r="H4297" t="inlineStr">
        <is>
          <t>Mayores</t>
        </is>
      </c>
      <c r="I4297" t="inlineStr"/>
      <c r="J4297" t="inlineStr"/>
      <c r="K4297" t="inlineStr"/>
      <c r="L4297" t="inlineStr">
        <is>
          <t>Robeco - QI Emerging Markets Active Equities</t>
        </is>
      </c>
      <c r="M4297" t="inlineStr">
        <is>
          <t>Robeco - QI Emerging Markets Active Equities</t>
        </is>
      </c>
      <c r="N4297" t="b">
        <v>0</v>
      </c>
      <c r="O4297" t="n">
        <v>86.14203320999999</v>
      </c>
      <c r="P4297" t="n">
        <v>0.002012877928864211</v>
      </c>
      <c r="Q4297" t="n">
        <v>7.155556920976474</v>
      </c>
      <c r="R4297" t="n">
        <v>616.3942219228007</v>
      </c>
      <c r="S4297" t="n">
        <v>0.1733933973958969</v>
      </c>
      <c r="T4297">
        <f>O4297*Q4297</f>
        <v/>
      </c>
      <c r="U4297">
        <f>O4297*P4297</f>
        <v/>
      </c>
    </row>
    <row r="4298">
      <c r="A4298" t="inlineStr">
        <is>
          <t>202512</t>
        </is>
      </c>
      <c r="B4298" t="inlineStr">
        <is>
          <t>Ex_Integra</t>
        </is>
      </c>
      <c r="C4298" t="inlineStr">
        <is>
          <t>F2</t>
        </is>
      </c>
      <c r="D4298" t="inlineStr">
        <is>
          <t>IN-FONDO2</t>
        </is>
      </c>
      <c r="E4298" t="inlineStr">
        <is>
          <t>5271112CANAD</t>
        </is>
      </c>
      <c r="F4298" t="inlineStr">
        <is>
          <t>US4642865095</t>
        </is>
      </c>
      <c r="G4298" t="inlineStr">
        <is>
          <t>TD</t>
        </is>
      </c>
      <c r="H4298" t="inlineStr">
        <is>
          <t>Mayores</t>
        </is>
      </c>
      <c r="I4298" t="inlineStr"/>
      <c r="J4298" t="inlineStr"/>
      <c r="K4298" t="inlineStr"/>
      <c r="L4298" t="inlineStr">
        <is>
          <t>BlackRock - iShares MSCI Canada</t>
        </is>
      </c>
      <c r="M4298" t="inlineStr">
        <is>
          <t>BlackRock - iShares MSCI Canada</t>
        </is>
      </c>
      <c r="N4298" t="b">
        <v>0</v>
      </c>
      <c r="O4298" t="n">
        <v>64.77163710000001</v>
      </c>
      <c r="P4298" t="n">
        <v>3.308102649846947e-06</v>
      </c>
      <c r="Q4298" t="n">
        <v>0.04619703291063009</v>
      </c>
      <c r="R4298" t="n">
        <v>2.992257450784089</v>
      </c>
      <c r="S4298" t="n">
        <v>0.0002142712243254348</v>
      </c>
      <c r="T4298">
        <f>O4298*Q4298</f>
        <v/>
      </c>
      <c r="U4298">
        <f>O4298*P4298</f>
        <v/>
      </c>
    </row>
    <row r="4299">
      <c r="A4299" t="inlineStr">
        <is>
          <t>202512</t>
        </is>
      </c>
      <c r="B4299" t="inlineStr">
        <is>
          <t>Ex_Integra</t>
        </is>
      </c>
      <c r="C4299" t="inlineStr">
        <is>
          <t>F3</t>
        </is>
      </c>
      <c r="D4299" t="inlineStr">
        <is>
          <t>IN-FONDO3</t>
        </is>
      </c>
      <c r="E4299" t="inlineStr">
        <is>
          <t>5270172E2874</t>
        </is>
      </c>
      <c r="F4299" t="inlineStr">
        <is>
          <t>US9220428745</t>
        </is>
      </c>
      <c r="G4299" t="inlineStr">
        <is>
          <t>TD</t>
        </is>
      </c>
      <c r="H4299" t="inlineStr">
        <is>
          <t>Mayores</t>
        </is>
      </c>
      <c r="I4299" t="inlineStr"/>
      <c r="J4299" t="inlineStr"/>
      <c r="K4299" t="inlineStr"/>
      <c r="L4299" t="inlineStr">
        <is>
          <t>Vanguard - FTSE Europe</t>
        </is>
      </c>
      <c r="M4299" t="inlineStr">
        <is>
          <t>Vanguard - FTSE Europe</t>
        </is>
      </c>
      <c r="N4299" t="b">
        <v>0</v>
      </c>
      <c r="O4299" t="n">
        <v>57.56063704</v>
      </c>
      <c r="P4299" t="n">
        <v>0.003055191511890877</v>
      </c>
      <c r="Q4299" t="n">
        <v>10.86086565624722</v>
      </c>
      <c r="R4299" t="n">
        <v>625.1583459794477</v>
      </c>
      <c r="S4299" t="n">
        <v>0.1758587697036396</v>
      </c>
      <c r="T4299">
        <f>O4299*Q4299</f>
        <v/>
      </c>
      <c r="U4299">
        <f>O4299*P4299</f>
        <v/>
      </c>
    </row>
    <row r="4300">
      <c r="A4300" t="inlineStr">
        <is>
          <t>202512</t>
        </is>
      </c>
      <c r="B4300" t="inlineStr">
        <is>
          <t>Ex_Integra</t>
        </is>
      </c>
      <c r="C4300" t="inlineStr">
        <is>
          <t>F3</t>
        </is>
      </c>
      <c r="D4300" t="inlineStr">
        <is>
          <t>IN-FONDO3</t>
        </is>
      </c>
      <c r="E4300" t="inlineStr">
        <is>
          <t>5275194F2546</t>
        </is>
      </c>
      <c r="F4300" t="inlineStr">
        <is>
          <t>LU1966825462</t>
        </is>
      </c>
      <c r="G4300" t="inlineStr">
        <is>
          <t>TD</t>
        </is>
      </c>
      <c r="H4300" t="inlineStr">
        <is>
          <t>Mayores</t>
        </is>
      </c>
      <c r="I4300" t="inlineStr"/>
      <c r="J4300" t="inlineStr"/>
      <c r="K4300" t="inlineStr"/>
      <c r="L4300" t="inlineStr">
        <is>
          <t>Joh Berenberg - European Focus Fund</t>
        </is>
      </c>
      <c r="M4300" t="inlineStr">
        <is>
          <t>Joh Berenberg - European Focus Fund</t>
        </is>
      </c>
      <c r="N4300" t="b">
        <v>0</v>
      </c>
      <c r="O4300" t="n">
        <v>35.55167229</v>
      </c>
      <c r="P4300" t="n">
        <v>0.0001583058149164826</v>
      </c>
      <c r="Q4300" t="n">
        <v>0.5627595460772099</v>
      </c>
      <c r="R4300" t="n">
        <v>20.00704296020612</v>
      </c>
      <c r="S4300" t="n">
        <v>0.005628036453512183</v>
      </c>
      <c r="T4300">
        <f>O4300*Q4300</f>
        <v/>
      </c>
      <c r="U4300">
        <f>O4300*P4300</f>
        <v/>
      </c>
    </row>
    <row r="4301">
      <c r="A4301" t="inlineStr">
        <is>
          <t>202512</t>
        </is>
      </c>
      <c r="B4301" t="inlineStr">
        <is>
          <t>Ex_Integra</t>
        </is>
      </c>
      <c r="C4301" t="inlineStr">
        <is>
          <t>F2</t>
        </is>
      </c>
      <c r="D4301" t="inlineStr">
        <is>
          <t>IN-FONDO2</t>
        </is>
      </c>
      <c r="E4301" t="inlineStr">
        <is>
          <t>5275194F2546</t>
        </is>
      </c>
      <c r="F4301" t="inlineStr">
        <is>
          <t>LU1966825462</t>
        </is>
      </c>
      <c r="G4301" t="inlineStr">
        <is>
          <t>TD</t>
        </is>
      </c>
      <c r="H4301" t="inlineStr">
        <is>
          <t>Mayores</t>
        </is>
      </c>
      <c r="I4301" t="inlineStr"/>
      <c r="J4301" t="inlineStr"/>
      <c r="K4301" t="inlineStr"/>
      <c r="L4301" t="inlineStr">
        <is>
          <t>Joh Berenberg - European Focus Fund</t>
        </is>
      </c>
      <c r="M4301" t="inlineStr">
        <is>
          <t>Joh Berenberg - European Focus Fund</t>
        </is>
      </c>
      <c r="N4301" t="b">
        <v>0</v>
      </c>
      <c r="O4301" t="n">
        <v>35.55167229</v>
      </c>
      <c r="P4301" t="n">
        <v>2.288712543568058e-05</v>
      </c>
      <c r="Q4301" t="n">
        <v>0.3196144131231154</v>
      </c>
      <c r="R4301" t="n">
        <v>11.36282687451367</v>
      </c>
      <c r="S4301" t="n">
        <v>0.0008136755831494393</v>
      </c>
      <c r="T4301">
        <f>O4301*Q4301</f>
        <v/>
      </c>
      <c r="U4301">
        <f>O4301*P4301</f>
        <v/>
      </c>
    </row>
    <row r="4302">
      <c r="A4302" t="inlineStr">
        <is>
          <t>202512</t>
        </is>
      </c>
      <c r="B4302" t="inlineStr">
        <is>
          <t>Ex_Integra</t>
        </is>
      </c>
      <c r="C4302" t="inlineStr">
        <is>
          <t>F1</t>
        </is>
      </c>
      <c r="D4302" t="inlineStr">
        <is>
          <t>IN-FONDO1</t>
        </is>
      </c>
      <c r="E4302" t="inlineStr">
        <is>
          <t>5275194F2546</t>
        </is>
      </c>
      <c r="F4302" t="inlineStr">
        <is>
          <t>LU1966825462</t>
        </is>
      </c>
      <c r="G4302" t="inlineStr">
        <is>
          <t>TD</t>
        </is>
      </c>
      <c r="H4302" t="inlineStr">
        <is>
          <t>Mayores</t>
        </is>
      </c>
      <c r="I4302" t="inlineStr"/>
      <c r="J4302" t="inlineStr"/>
      <c r="K4302" t="inlineStr"/>
      <c r="L4302" t="inlineStr">
        <is>
          <t>Joh Berenberg - European Focus Fund</t>
        </is>
      </c>
      <c r="M4302" t="inlineStr">
        <is>
          <t>Joh Berenberg - European Focus Fund</t>
        </is>
      </c>
      <c r="N4302" t="b">
        <v>0</v>
      </c>
      <c r="O4302" t="n">
        <v>35.55167229</v>
      </c>
      <c r="P4302" t="n">
        <v>9.51731178745589e-06</v>
      </c>
      <c r="Q4302" t="n">
        <v>0.03521921968892234</v>
      </c>
      <c r="R4302" t="n">
        <v>1.252102156690083</v>
      </c>
      <c r="S4302" t="n">
        <v>0.0003383563497493859</v>
      </c>
      <c r="T4302">
        <f>O4302*Q4302</f>
        <v/>
      </c>
      <c r="U4302">
        <f>O4302*P4302</f>
        <v/>
      </c>
    </row>
    <row r="4303">
      <c r="A4303" t="inlineStr">
        <is>
          <t>202512</t>
        </is>
      </c>
      <c r="B4303" t="inlineStr">
        <is>
          <t>Ex_Integra</t>
        </is>
      </c>
      <c r="C4303" t="inlineStr">
        <is>
          <t>F2</t>
        </is>
      </c>
      <c r="D4303" t="inlineStr">
        <is>
          <t>IN-FONDO2</t>
        </is>
      </c>
      <c r="E4303" t="inlineStr">
        <is>
          <t>52COMG4QNN83</t>
        </is>
      </c>
      <c r="F4303" t="inlineStr">
        <is>
          <t>IE00BHWQNN83</t>
        </is>
      </c>
      <c r="G4303" t="inlineStr">
        <is>
          <t>TD</t>
        </is>
      </c>
      <c r="H4303" t="inlineStr">
        <is>
          <t>Mayores</t>
        </is>
      </c>
      <c r="I4303" t="inlineStr"/>
      <c r="J4303" t="inlineStr"/>
      <c r="K4303" t="inlineStr"/>
      <c r="L4303" t="inlineStr">
        <is>
          <t>Comgest- Europe Opportunities Fund</t>
        </is>
      </c>
      <c r="M4303" t="inlineStr">
        <is>
          <t>Comgest- Europe Opportunities Fund</t>
        </is>
      </c>
      <c r="N4303" t="b">
        <v>0</v>
      </c>
      <c r="O4303" t="n">
        <v>9.390408649999999</v>
      </c>
      <c r="P4303" t="n">
        <v>1.774094827634498e-06</v>
      </c>
      <c r="Q4303" t="n">
        <v>0.02477490145071569</v>
      </c>
      <c r="R4303" t="n">
        <v>0.2326464488856981</v>
      </c>
      <c r="S4303" t="n">
        <v>1.665947541533925e-05</v>
      </c>
      <c r="T4303">
        <f>O4303*Q4303</f>
        <v/>
      </c>
      <c r="U4303">
        <f>O4303*P4303</f>
        <v/>
      </c>
    </row>
    <row r="4304">
      <c r="A4304" t="inlineStr">
        <is>
          <t>202512</t>
        </is>
      </c>
      <c r="B4304" t="inlineStr">
        <is>
          <t>Ex_Integra</t>
        </is>
      </c>
      <c r="C4304" t="inlineStr">
        <is>
          <t>F2</t>
        </is>
      </c>
      <c r="D4304" t="inlineStr">
        <is>
          <t>IN-FONDO2</t>
        </is>
      </c>
      <c r="E4304" t="inlineStr">
        <is>
          <t>5271112E9180</t>
        </is>
      </c>
      <c r="F4304" t="inlineStr">
        <is>
          <t>US4642891802</t>
        </is>
      </c>
      <c r="G4304" t="inlineStr">
        <is>
          <t>TD</t>
        </is>
      </c>
      <c r="H4304" t="inlineStr">
        <is>
          <t>Mayores</t>
        </is>
      </c>
      <c r="I4304" t="inlineStr"/>
      <c r="J4304" t="inlineStr"/>
      <c r="K4304" t="inlineStr"/>
      <c r="L4304" t="inlineStr">
        <is>
          <t>BlackRock - iShares MSCI Europe Financials</t>
        </is>
      </c>
      <c r="M4304" t="inlineStr">
        <is>
          <t>BlackRock - iShares MSCI Europe Financials</t>
        </is>
      </c>
      <c r="N4304" t="b">
        <v>0</v>
      </c>
      <c r="O4304" t="n">
        <v>0.47921637</v>
      </c>
      <c r="P4304" t="n">
        <v>3.033500890736441e-10</v>
      </c>
      <c r="Q4304" t="n">
        <v>4.236227085947914e-06</v>
      </c>
      <c r="R4304" t="n">
        <v>2.030069366623637e-06</v>
      </c>
      <c r="S4304" t="n">
        <v>1.453703285250484e-10</v>
      </c>
      <c r="T4304">
        <f>O4304*Q4304</f>
        <v/>
      </c>
      <c r="U4304">
        <f>O4304*P4304</f>
        <v/>
      </c>
    </row>
    <row r="4305">
      <c r="A4305" t="inlineStr">
        <is>
          <t>202512</t>
        </is>
      </c>
      <c r="B4305" t="inlineStr">
        <is>
          <t>Ex_Integra</t>
        </is>
      </c>
      <c r="C4305" t="inlineStr">
        <is>
          <t>F2</t>
        </is>
      </c>
      <c r="D4305" t="inlineStr">
        <is>
          <t>IN-FONDO2</t>
        </is>
      </c>
      <c r="E4305" t="inlineStr">
        <is>
          <t>5273874F4273</t>
        </is>
      </c>
      <c r="F4305" t="inlineStr">
        <is>
          <t>LU1353442731</t>
        </is>
      </c>
      <c r="G4305" t="inlineStr">
        <is>
          <t>TD</t>
        </is>
      </c>
      <c r="H4305" t="inlineStr">
        <is>
          <t>Mayores</t>
        </is>
      </c>
      <c r="I4305" t="inlineStr"/>
      <c r="J4305" t="inlineStr"/>
      <c r="K4305" t="inlineStr"/>
      <c r="L4305" t="inlineStr">
        <is>
          <t>Fidelity - European Dynamic Growth</t>
        </is>
      </c>
      <c r="M4305" t="inlineStr">
        <is>
          <t>Fidelity - European Dynamic Growth</t>
        </is>
      </c>
      <c r="N4305" t="b">
        <v>0</v>
      </c>
      <c r="O4305" t="n">
        <v>18.48493338</v>
      </c>
      <c r="P4305" t="n">
        <v>1.586842599548578e-06</v>
      </c>
      <c r="Q4305" t="n">
        <v>0.02215995921369825</v>
      </c>
      <c r="R4305" t="n">
        <v>0.4096253697687294</v>
      </c>
      <c r="S4305" t="n">
        <v>2.933267973720148e-05</v>
      </c>
      <c r="T4305">
        <f>O4305*Q4305</f>
        <v/>
      </c>
      <c r="U4305">
        <f>O4305*P4305</f>
        <v/>
      </c>
    </row>
    <row r="4306">
      <c r="A4306" t="inlineStr">
        <is>
          <t>202512</t>
        </is>
      </c>
      <c r="B4306" t="inlineStr">
        <is>
          <t>Ex_Integra</t>
        </is>
      </c>
      <c r="C4306" t="inlineStr">
        <is>
          <t>F2</t>
        </is>
      </c>
      <c r="D4306" t="inlineStr">
        <is>
          <t>IN-FONDO2</t>
        </is>
      </c>
      <c r="E4306" t="inlineStr">
        <is>
          <t>5276846FQVT8</t>
        </is>
      </c>
      <c r="F4306" t="inlineStr">
        <is>
          <t>GB00BKPQVT86</t>
        </is>
      </c>
      <c r="G4306" t="inlineStr">
        <is>
          <t>TD</t>
        </is>
      </c>
      <c r="H4306" t="inlineStr">
        <is>
          <t>Mayores</t>
        </is>
      </c>
      <c r="I4306" t="inlineStr"/>
      <c r="J4306" t="inlineStr"/>
      <c r="K4306" t="inlineStr"/>
      <c r="L4306" t="inlineStr">
        <is>
          <t>Liontrust - Liontrust European Dynamic Fund S</t>
        </is>
      </c>
      <c r="M4306" t="inlineStr">
        <is>
          <t>Liontrust - Liontrust European Dynamic Fund S</t>
        </is>
      </c>
      <c r="N4306" t="b">
        <v>0</v>
      </c>
      <c r="O4306" t="n">
        <v>209.88483607</v>
      </c>
      <c r="P4306" t="n">
        <v>0.005242543955938797</v>
      </c>
      <c r="Q4306" t="n">
        <v>73.21114285227355</v>
      </c>
      <c r="R4306" t="n">
        <v>15365.90871604679</v>
      </c>
      <c r="S4306" t="n">
        <v>1.100330478781984</v>
      </c>
      <c r="T4306">
        <f>O4306*Q4306</f>
        <v/>
      </c>
      <c r="U4306">
        <f>O4306*P4306</f>
        <v/>
      </c>
    </row>
    <row r="4307">
      <c r="A4307" t="inlineStr">
        <is>
          <t>202512</t>
        </is>
      </c>
      <c r="B4307" t="inlineStr">
        <is>
          <t>Ex_Integra</t>
        </is>
      </c>
      <c r="C4307" t="inlineStr">
        <is>
          <t>F1</t>
        </is>
      </c>
      <c r="D4307" t="inlineStr">
        <is>
          <t>IN-FONDO1</t>
        </is>
      </c>
      <c r="E4307" t="inlineStr">
        <is>
          <t>5276846FQVT8</t>
        </is>
      </c>
      <c r="F4307" t="inlineStr">
        <is>
          <t>GB00BKPQVT86</t>
        </is>
      </c>
      <c r="G4307" t="inlineStr">
        <is>
          <t>TD</t>
        </is>
      </c>
      <c r="H4307" t="inlineStr">
        <is>
          <t>Mayores</t>
        </is>
      </c>
      <c r="I4307" t="inlineStr"/>
      <c r="J4307" t="inlineStr"/>
      <c r="K4307" t="inlineStr"/>
      <c r="L4307" t="inlineStr">
        <is>
          <t>Liontrust - Liontrust European Dynamic Fund S</t>
        </is>
      </c>
      <c r="M4307" t="inlineStr">
        <is>
          <t>Liontrust - Liontrust European Dynamic Fund S</t>
        </is>
      </c>
      <c r="N4307" t="b">
        <v>0</v>
      </c>
      <c r="O4307" t="n">
        <v>209.88483607</v>
      </c>
      <c r="P4307" t="n">
        <v>0.0005821855426332603</v>
      </c>
      <c r="Q4307" t="n">
        <v>2.154402522857381</v>
      </c>
      <c r="R4307" t="n">
        <v>452.1764203387159</v>
      </c>
      <c r="S4307" t="n">
        <v>0.1221919171779058</v>
      </c>
      <c r="T4307">
        <f>O4307*Q4307</f>
        <v/>
      </c>
      <c r="U4307">
        <f>O4307*P4307</f>
        <v/>
      </c>
    </row>
    <row r="4308">
      <c r="A4308" t="inlineStr">
        <is>
          <t>202512</t>
        </is>
      </c>
      <c r="B4308" t="inlineStr">
        <is>
          <t>Ex_Integra</t>
        </is>
      </c>
      <c r="C4308" t="inlineStr">
        <is>
          <t>F3</t>
        </is>
      </c>
      <c r="D4308" t="inlineStr">
        <is>
          <t>IN-FONDO3</t>
        </is>
      </c>
      <c r="E4308" t="inlineStr">
        <is>
          <t>5276846FQVT8</t>
        </is>
      </c>
      <c r="F4308" t="inlineStr">
        <is>
          <t>GB00BKPQVT86</t>
        </is>
      </c>
      <c r="G4308" t="inlineStr">
        <is>
          <t>TD</t>
        </is>
      </c>
      <c r="H4308" t="inlineStr">
        <is>
          <t>Mayores</t>
        </is>
      </c>
      <c r="I4308" t="inlineStr"/>
      <c r="J4308" t="inlineStr"/>
      <c r="K4308" t="inlineStr"/>
      <c r="L4308" t="inlineStr">
        <is>
          <t>Liontrust - Liontrust European Dynamic Fund S</t>
        </is>
      </c>
      <c r="M4308" t="inlineStr">
        <is>
          <t>Liontrust - Liontrust European Dynamic Fund S</t>
        </is>
      </c>
      <c r="N4308" t="b">
        <v>0</v>
      </c>
      <c r="O4308" t="n">
        <v>209.88483607</v>
      </c>
      <c r="P4308" t="n">
        <v>0.009180549168074849</v>
      </c>
      <c r="Q4308" t="n">
        <v>32.6358301196388</v>
      </c>
      <c r="R4308" t="n">
        <v>6849.765854668759</v>
      </c>
      <c r="S4308" t="n">
        <v>1.926858057173965</v>
      </c>
      <c r="T4308">
        <f>O4308*Q4308</f>
        <v/>
      </c>
      <c r="U4308">
        <f>O4308*P4308</f>
        <v/>
      </c>
    </row>
    <row r="4309">
      <c r="A4309" t="inlineStr">
        <is>
          <t>202512</t>
        </is>
      </c>
      <c r="B4309" t="inlineStr">
        <is>
          <t>Ex_Integra</t>
        </is>
      </c>
      <c r="C4309" t="inlineStr">
        <is>
          <t>F1</t>
        </is>
      </c>
      <c r="D4309" t="inlineStr">
        <is>
          <t>IN-FONDO1</t>
        </is>
      </c>
      <c r="E4309" t="inlineStr">
        <is>
          <t>5274566FYND8</t>
        </is>
      </c>
      <c r="F4309" t="inlineStr">
        <is>
          <t>GB00BZ2YND85</t>
        </is>
      </c>
      <c r="G4309" t="inlineStr">
        <is>
          <t>TD</t>
        </is>
      </c>
      <c r="H4309" t="inlineStr">
        <is>
          <t>Mayores</t>
        </is>
      </c>
      <c r="I4309" t="inlineStr"/>
      <c r="J4309" t="inlineStr"/>
      <c r="K4309" t="inlineStr"/>
      <c r="L4309" t="inlineStr">
        <is>
          <t>Jupiter Unit Trust - Asian Income Fund I GBP</t>
        </is>
      </c>
      <c r="M4309" t="inlineStr">
        <is>
          <t>Jupiter Unit Trust - Asian Income Fund I GBP</t>
        </is>
      </c>
      <c r="N4309" t="b">
        <v>0</v>
      </c>
      <c r="O4309" t="n">
        <v>32.18153774</v>
      </c>
      <c r="P4309" t="n">
        <v>1.052308829009456e-09</v>
      </c>
      <c r="Q4309" t="n">
        <v>3.894113869246654e-06</v>
      </c>
      <c r="R4309" t="n">
        <v>0.0001253185724470186</v>
      </c>
      <c r="S4309" t="n">
        <v>3.386491629490302e-08</v>
      </c>
      <c r="T4309">
        <f>O4309*Q4309</f>
        <v/>
      </c>
      <c r="U4309">
        <f>O4309*P4309</f>
        <v/>
      </c>
    </row>
    <row r="4310">
      <c r="A4310" t="inlineStr">
        <is>
          <t>202512</t>
        </is>
      </c>
      <c r="B4310" t="inlineStr">
        <is>
          <t>Ex_Integra</t>
        </is>
      </c>
      <c r="C4310" t="inlineStr">
        <is>
          <t>F3</t>
        </is>
      </c>
      <c r="D4310" t="inlineStr">
        <is>
          <t>IN-FONDO3</t>
        </is>
      </c>
      <c r="E4310" t="inlineStr">
        <is>
          <t>5274566FYND8</t>
        </is>
      </c>
      <c r="F4310" t="inlineStr">
        <is>
          <t>GB00BZ2YND85</t>
        </is>
      </c>
      <c r="G4310" t="inlineStr">
        <is>
          <t>TD</t>
        </is>
      </c>
      <c r="H4310" t="inlineStr">
        <is>
          <t>Mayores</t>
        </is>
      </c>
      <c r="I4310" t="inlineStr"/>
      <c r="J4310" t="inlineStr"/>
      <c r="K4310" t="inlineStr"/>
      <c r="L4310" t="inlineStr">
        <is>
          <t>Jupiter Unit Trust - Asian Income Fund I GBP</t>
        </is>
      </c>
      <c r="M4310" t="inlineStr">
        <is>
          <t>Jupiter Unit Trust - Asian Income Fund I GBP</t>
        </is>
      </c>
      <c r="N4310" t="b">
        <v>0</v>
      </c>
      <c r="O4310" t="n">
        <v>32.18153774</v>
      </c>
      <c r="P4310" t="n">
        <v>1.271172364870669e-09</v>
      </c>
      <c r="Q4310" t="n">
        <v>4.518876223327082e-06</v>
      </c>
      <c r="R4310" t="n">
        <v>0.0001454243857233892</v>
      </c>
      <c r="S4310" t="n">
        <v>4.090828143413048e-08</v>
      </c>
      <c r="T4310">
        <f>O4310*Q4310</f>
        <v/>
      </c>
      <c r="U4310">
        <f>O4310*P4310</f>
        <v/>
      </c>
    </row>
    <row r="4311">
      <c r="A4311" t="inlineStr">
        <is>
          <t>202512</t>
        </is>
      </c>
      <c r="B4311" t="inlineStr">
        <is>
          <t>Ex_Integra</t>
        </is>
      </c>
      <c r="C4311" t="inlineStr">
        <is>
          <t>F2</t>
        </is>
      </c>
      <c r="D4311" t="inlineStr">
        <is>
          <t>IN-FONDO2</t>
        </is>
      </c>
      <c r="E4311" t="inlineStr">
        <is>
          <t>5274566EURO</t>
        </is>
      </c>
      <c r="F4311" t="inlineStr">
        <is>
          <t>GB00B5STJW84</t>
        </is>
      </c>
      <c r="G4311" t="inlineStr">
        <is>
          <t>TD</t>
        </is>
      </c>
      <c r="H4311" t="inlineStr">
        <is>
          <t>Mayores</t>
        </is>
      </c>
      <c r="I4311" t="inlineStr"/>
      <c r="J4311" t="inlineStr"/>
      <c r="K4311" t="inlineStr"/>
      <c r="L4311" t="inlineStr">
        <is>
          <t>Jupiter Unit Trust - European Fund</t>
        </is>
      </c>
      <c r="M4311" t="inlineStr">
        <is>
          <t>Jupiter Unit Trust - European Fund</t>
        </is>
      </c>
      <c r="N4311" t="b">
        <v>0</v>
      </c>
      <c r="O4311" t="n">
        <v>54.7327664</v>
      </c>
      <c r="P4311" t="n">
        <v>3.639242985104386e-07</v>
      </c>
      <c r="Q4311" t="n">
        <v>0.005082134557113135</v>
      </c>
      <c r="R4311" t="n">
        <v>0.2781592835278407</v>
      </c>
      <c r="S4311" t="n">
        <v>1.991858361765571e-05</v>
      </c>
      <c r="T4311">
        <f>O4311*Q4311</f>
        <v/>
      </c>
      <c r="U4311">
        <f>O4311*P4311</f>
        <v/>
      </c>
    </row>
    <row r="4312">
      <c r="A4312" t="inlineStr">
        <is>
          <t>202512</t>
        </is>
      </c>
      <c r="B4312" t="inlineStr">
        <is>
          <t>Ex_Integra</t>
        </is>
      </c>
      <c r="C4312" t="inlineStr">
        <is>
          <t>F3</t>
        </is>
      </c>
      <c r="D4312" t="inlineStr">
        <is>
          <t>IN-FONDO3</t>
        </is>
      </c>
      <c r="E4312" t="inlineStr">
        <is>
          <t>5274564JEURG</t>
        </is>
      </c>
      <c r="F4312" t="inlineStr">
        <is>
          <t>LU0260086037</t>
        </is>
      </c>
      <c r="G4312" t="inlineStr">
        <is>
          <t>TD</t>
        </is>
      </c>
      <c r="H4312" t="inlineStr">
        <is>
          <t>Mayores</t>
        </is>
      </c>
      <c r="I4312" t="inlineStr"/>
      <c r="J4312" t="inlineStr"/>
      <c r="K4312" t="inlineStr"/>
      <c r="L4312" t="inlineStr">
        <is>
          <t>Jupiter Unit Trust - European Growth</t>
        </is>
      </c>
      <c r="M4312" t="inlineStr">
        <is>
          <t>Jupiter Unit Trust - European Growth</t>
        </is>
      </c>
      <c r="N4312" t="b">
        <v>0</v>
      </c>
      <c r="O4312" t="n">
        <v>49.7445204</v>
      </c>
      <c r="P4312" t="n">
        <v>0.0002042377718576994</v>
      </c>
      <c r="Q4312" t="n">
        <v>0.7260425388865018</v>
      </c>
      <c r="R4312" t="n">
        <v>36.11663788690738</v>
      </c>
      <c r="S4312" t="n">
        <v>0.01015971000862587</v>
      </c>
      <c r="T4312">
        <f>O4312*Q4312</f>
        <v/>
      </c>
      <c r="U4312">
        <f>O4312*P4312</f>
        <v/>
      </c>
    </row>
    <row r="4313">
      <c r="A4313" t="inlineStr">
        <is>
          <t>202512</t>
        </is>
      </c>
      <c r="B4313" t="inlineStr">
        <is>
          <t>Ex_Integra</t>
        </is>
      </c>
      <c r="C4313" t="inlineStr">
        <is>
          <t>F2</t>
        </is>
      </c>
      <c r="D4313" t="inlineStr">
        <is>
          <t>IN-FONDO2</t>
        </is>
      </c>
      <c r="E4313" t="inlineStr">
        <is>
          <t>5274564JEURG</t>
        </is>
      </c>
      <c r="F4313" t="inlineStr">
        <is>
          <t>LU0260086037</t>
        </is>
      </c>
      <c r="G4313" t="inlineStr">
        <is>
          <t>TD</t>
        </is>
      </c>
      <c r="H4313" t="inlineStr">
        <is>
          <t>Mayores</t>
        </is>
      </c>
      <c r="I4313" t="inlineStr"/>
      <c r="J4313" t="inlineStr"/>
      <c r="K4313" t="inlineStr"/>
      <c r="L4313" t="inlineStr">
        <is>
          <t>Jupiter Unit Trust - European Growth</t>
        </is>
      </c>
      <c r="M4313" t="inlineStr">
        <is>
          <t>Jupiter Unit Trust - European Growth</t>
        </is>
      </c>
      <c r="N4313" t="b">
        <v>0</v>
      </c>
      <c r="O4313" t="n">
        <v>49.7445204</v>
      </c>
      <c r="P4313" t="n">
        <v>1.355773350090563e-08</v>
      </c>
      <c r="Q4313" t="n">
        <v>0.000189331204932189</v>
      </c>
      <c r="R4313" t="n">
        <v>0.009418189986105855</v>
      </c>
      <c r="S4313" t="n">
        <v>6.744229507135637e-07</v>
      </c>
      <c r="T4313">
        <f>O4313*Q4313</f>
        <v/>
      </c>
      <c r="U4313">
        <f>O4313*P4313</f>
        <v/>
      </c>
    </row>
    <row r="4314">
      <c r="A4314" t="inlineStr">
        <is>
          <t>202512</t>
        </is>
      </c>
      <c r="B4314" t="inlineStr">
        <is>
          <t>Ex_Integra</t>
        </is>
      </c>
      <c r="C4314" t="inlineStr">
        <is>
          <t>F3</t>
        </is>
      </c>
      <c r="D4314" t="inlineStr">
        <is>
          <t>IN-FONDO3</t>
        </is>
      </c>
      <c r="E4314" t="inlineStr">
        <is>
          <t>5270324F9339</t>
        </is>
      </c>
      <c r="F4314" t="inlineStr">
        <is>
          <t>LU0113993397</t>
        </is>
      </c>
      <c r="G4314" t="inlineStr">
        <is>
          <t>TD</t>
        </is>
      </c>
      <c r="H4314" t="inlineStr">
        <is>
          <t>Mayores</t>
        </is>
      </c>
      <c r="I4314" t="inlineStr"/>
      <c r="J4314" t="inlineStr"/>
      <c r="K4314" t="inlineStr"/>
      <c r="L4314" t="inlineStr">
        <is>
          <t>Janus Henderson - Continental European Fund</t>
        </is>
      </c>
      <c r="M4314" t="inlineStr">
        <is>
          <t>Janus Henderson - Continental European Fund</t>
        </is>
      </c>
      <c r="N4314" t="b">
        <v>0</v>
      </c>
      <c r="O4314" t="n">
        <v>67.77316211999999</v>
      </c>
      <c r="P4314" t="n">
        <v>8.370987071752297e-09</v>
      </c>
      <c r="Q4314" t="n">
        <v>2.975792700478387e-05</v>
      </c>
      <c r="R4314" t="n">
        <v>0.002016788811250343</v>
      </c>
      <c r="S4314" t="n">
        <v>5.673282639182924e-07</v>
      </c>
      <c r="T4314">
        <f>O4314*Q4314</f>
        <v/>
      </c>
      <c r="U4314">
        <f>O4314*P4314</f>
        <v/>
      </c>
    </row>
    <row r="4315">
      <c r="A4315" t="inlineStr">
        <is>
          <t>202512</t>
        </is>
      </c>
      <c r="B4315" t="inlineStr">
        <is>
          <t>Ex_Integra</t>
        </is>
      </c>
      <c r="C4315" t="inlineStr">
        <is>
          <t>F1</t>
        </is>
      </c>
      <c r="D4315" t="inlineStr">
        <is>
          <t>IN-FONDO1</t>
        </is>
      </c>
      <c r="E4315" t="inlineStr">
        <is>
          <t>5270324F9339</t>
        </is>
      </c>
      <c r="F4315" t="inlineStr">
        <is>
          <t>LU0113993397</t>
        </is>
      </c>
      <c r="G4315" t="inlineStr">
        <is>
          <t>TD</t>
        </is>
      </c>
      <c r="H4315" t="inlineStr">
        <is>
          <t>Mayores</t>
        </is>
      </c>
      <c r="I4315" t="inlineStr"/>
      <c r="J4315" t="inlineStr"/>
      <c r="K4315" t="inlineStr"/>
      <c r="L4315" t="inlineStr">
        <is>
          <t>Janus Henderson - Continental European Fund</t>
        </is>
      </c>
      <c r="M4315" t="inlineStr">
        <is>
          <t>Janus Henderson - Continental European Fund</t>
        </is>
      </c>
      <c r="N4315" t="b">
        <v>0</v>
      </c>
      <c r="O4315" t="n">
        <v>67.77316211999999</v>
      </c>
      <c r="P4315" t="n">
        <v>6.929716055940515e-09</v>
      </c>
      <c r="Q4315" t="n">
        <v>2.56437109140103e-05</v>
      </c>
      <c r="R4315" t="n">
        <v>0.001737955377133633</v>
      </c>
      <c r="S4315" t="n">
        <v>4.696487697048235e-07</v>
      </c>
      <c r="T4315">
        <f>O4315*Q4315</f>
        <v/>
      </c>
      <c r="U4315">
        <f>O4315*P4315</f>
        <v/>
      </c>
    </row>
    <row r="4316">
      <c r="A4316" t="inlineStr">
        <is>
          <t>202512</t>
        </is>
      </c>
      <c r="B4316" t="inlineStr">
        <is>
          <t>Ex_Integra</t>
        </is>
      </c>
      <c r="C4316" t="inlineStr">
        <is>
          <t>F2</t>
        </is>
      </c>
      <c r="D4316" t="inlineStr">
        <is>
          <t>IN-FONDO2</t>
        </is>
      </c>
      <c r="E4316" t="inlineStr">
        <is>
          <t>5270324F9339</t>
        </is>
      </c>
      <c r="F4316" t="inlineStr">
        <is>
          <t>LU0113993397</t>
        </is>
      </c>
      <c r="G4316" t="inlineStr">
        <is>
          <t>TD</t>
        </is>
      </c>
      <c r="H4316" t="inlineStr">
        <is>
          <t>Mayores</t>
        </is>
      </c>
      <c r="I4316" t="inlineStr"/>
      <c r="J4316" t="inlineStr"/>
      <c r="K4316" t="inlineStr"/>
      <c r="L4316" t="inlineStr">
        <is>
          <t>Janus Henderson - Continental European Fund</t>
        </is>
      </c>
      <c r="M4316" t="inlineStr">
        <is>
          <t>Janus Henderson - Continental European Fund</t>
        </is>
      </c>
      <c r="N4316" t="b">
        <v>0</v>
      </c>
      <c r="O4316" t="n">
        <v>67.77316211999999</v>
      </c>
      <c r="P4316" t="n">
        <v>1.814298039788505e-09</v>
      </c>
      <c r="Q4316" t="n">
        <v>2.533633176639155e-05</v>
      </c>
      <c r="R4316" t="n">
        <v>0.00171712332032976</v>
      </c>
      <c r="S4316" t="n">
        <v>1.229607151845846e-07</v>
      </c>
      <c r="T4316">
        <f>O4316*Q4316</f>
        <v/>
      </c>
      <c r="U4316">
        <f>O4316*P4316</f>
        <v/>
      </c>
    </row>
    <row r="4317">
      <c r="A4317" t="inlineStr">
        <is>
          <t>202512</t>
        </is>
      </c>
      <c r="B4317" t="inlineStr">
        <is>
          <t>Ex_Integra</t>
        </is>
      </c>
      <c r="C4317" t="inlineStr">
        <is>
          <t>F2</t>
        </is>
      </c>
      <c r="D4317" t="inlineStr">
        <is>
          <t>IN-FONDO2</t>
        </is>
      </c>
      <c r="E4317" t="inlineStr">
        <is>
          <t>5270474F8219</t>
        </is>
      </c>
      <c r="F4317" t="inlineStr">
        <is>
          <t>LU0852482198</t>
        </is>
      </c>
      <c r="G4317" t="inlineStr">
        <is>
          <t>TD</t>
        </is>
      </c>
      <c r="H4317" t="inlineStr">
        <is>
          <t>Mayores</t>
        </is>
      </c>
      <c r="I4317" t="inlineStr"/>
      <c r="J4317" t="inlineStr"/>
      <c r="K4317" t="inlineStr"/>
      <c r="L4317" t="inlineStr">
        <is>
          <t>Allianz - Euroland Equity Growth</t>
        </is>
      </c>
      <c r="M4317" t="inlineStr">
        <is>
          <t>Allianz - Euroland Equity Growth</t>
        </is>
      </c>
      <c r="N4317" t="b">
        <v>0</v>
      </c>
      <c r="O4317" t="n">
        <v>32.94621338</v>
      </c>
      <c r="P4317" t="n">
        <v>3.529945702687752e-07</v>
      </c>
      <c r="Q4317" t="n">
        <v>0.004929502952616906</v>
      </c>
      <c r="R4317" t="n">
        <v>0.1624084561342566</v>
      </c>
      <c r="S4317" t="n">
        <v>1.162983443405647e-05</v>
      </c>
      <c r="T4317">
        <f>O4317*Q4317</f>
        <v/>
      </c>
      <c r="U4317">
        <f>O4317*P4317</f>
        <v/>
      </c>
    </row>
    <row r="4318">
      <c r="A4318" t="inlineStr">
        <is>
          <t>202512</t>
        </is>
      </c>
      <c r="B4318" t="inlineStr">
        <is>
          <t>Ex_Integra</t>
        </is>
      </c>
      <c r="C4318" t="inlineStr">
        <is>
          <t>F1</t>
        </is>
      </c>
      <c r="D4318" t="inlineStr">
        <is>
          <t>IN-FONDO1</t>
        </is>
      </c>
      <c r="E4318" t="inlineStr">
        <is>
          <t>5270474F8219</t>
        </is>
      </c>
      <c r="F4318" t="inlineStr">
        <is>
          <t>LU0852482198</t>
        </is>
      </c>
      <c r="G4318" t="inlineStr">
        <is>
          <t>TD</t>
        </is>
      </c>
      <c r="H4318" t="inlineStr">
        <is>
          <t>Mayores</t>
        </is>
      </c>
      <c r="I4318" t="inlineStr"/>
      <c r="J4318" t="inlineStr"/>
      <c r="K4318" t="inlineStr"/>
      <c r="L4318" t="inlineStr">
        <is>
          <t>Allianz - Euroland Equity Growth</t>
        </is>
      </c>
      <c r="M4318" t="inlineStr">
        <is>
          <t>Allianz - Euroland Equity Growth</t>
        </is>
      </c>
      <c r="N4318" t="b">
        <v>0</v>
      </c>
      <c r="O4318" t="n">
        <v>32.94621338</v>
      </c>
      <c r="P4318" t="n">
        <v>1.001517194469049e-05</v>
      </c>
      <c r="Q4318" t="n">
        <v>0.03706157251328997</v>
      </c>
      <c r="R4318" t="n">
        <v>1.221038476221194</v>
      </c>
      <c r="S4318" t="n">
        <v>0.0003299619919271624</v>
      </c>
      <c r="T4318">
        <f>O4318*Q4318</f>
        <v/>
      </c>
      <c r="U4318">
        <f>O4318*P4318</f>
        <v/>
      </c>
    </row>
    <row r="4319">
      <c r="A4319" t="inlineStr">
        <is>
          <t>202512</t>
        </is>
      </c>
      <c r="B4319" t="inlineStr">
        <is>
          <t>Ex_Integra</t>
        </is>
      </c>
      <c r="C4319" t="inlineStr">
        <is>
          <t>F2</t>
        </is>
      </c>
      <c r="D4319" t="inlineStr">
        <is>
          <t>IN-FONDO2</t>
        </is>
      </c>
      <c r="E4319" t="inlineStr">
        <is>
          <t>1551192MAD04</t>
        </is>
      </c>
      <c r="F4319" t="inlineStr">
        <is>
          <t>USP1400MAD04</t>
        </is>
      </c>
      <c r="G4319" t="inlineStr">
        <is>
          <t>BU</t>
        </is>
      </c>
      <c r="H4319" t="inlineStr">
        <is>
          <t>Mayores</t>
        </is>
      </c>
      <c r="I4319" t="inlineStr"/>
      <c r="J4319" t="inlineStr"/>
      <c r="K4319" t="inlineStr"/>
      <c r="L4319" t="inlineStr"/>
      <c r="M4319" t="inlineStr">
        <is>
          <t>nan</t>
        </is>
      </c>
      <c r="N4319" t="b">
        <v>0</v>
      </c>
      <c r="O4319" t="n">
        <v>1.05</v>
      </c>
      <c r="P4319" t="n">
        <v>0.001460383557521668</v>
      </c>
      <c r="Q4319" t="n">
        <v>20.39398241529564</v>
      </c>
      <c r="R4319" t="n">
        <v>21.41368153606043</v>
      </c>
      <c r="S4319" t="n">
        <v>0.001533402735397751</v>
      </c>
      <c r="T4319">
        <f>O4319*Q4319</f>
        <v/>
      </c>
      <c r="U4319">
        <f>O4319*P4319</f>
        <v/>
      </c>
    </row>
    <row r="4320">
      <c r="A4320" t="inlineStr">
        <is>
          <t>202512</t>
        </is>
      </c>
      <c r="B4320" t="inlineStr">
        <is>
          <t>Ex_Integra</t>
        </is>
      </c>
      <c r="C4320" t="inlineStr">
        <is>
          <t>F3</t>
        </is>
      </c>
      <c r="D4320" t="inlineStr">
        <is>
          <t>IN-FONDO3</t>
        </is>
      </c>
      <c r="E4320" t="inlineStr">
        <is>
          <t>5270474F8219</t>
        </is>
      </c>
      <c r="F4320" t="inlineStr">
        <is>
          <t>LU0852482198</t>
        </is>
      </c>
      <c r="G4320" t="inlineStr">
        <is>
          <t>TD</t>
        </is>
      </c>
      <c r="H4320" t="inlineStr">
        <is>
          <t>Mayores</t>
        </is>
      </c>
      <c r="I4320" t="inlineStr"/>
      <c r="J4320" t="inlineStr"/>
      <c r="K4320" t="inlineStr"/>
      <c r="L4320" t="inlineStr">
        <is>
          <t>Allianz - Euroland Equity Growth</t>
        </is>
      </c>
      <c r="M4320" t="inlineStr">
        <is>
          <t>Allianz - Euroland Equity Growth</t>
        </is>
      </c>
      <c r="N4320" t="b">
        <v>0</v>
      </c>
      <c r="O4320" t="n">
        <v>32.94621338</v>
      </c>
      <c r="P4320" t="n">
        <v>0.0001628655709736179</v>
      </c>
      <c r="Q4320" t="n">
        <v>0.5789689711718599</v>
      </c>
      <c r="R4320" t="n">
        <v>19.07483526462716</v>
      </c>
      <c r="S4320" t="n">
        <v>0.005365803853552349</v>
      </c>
      <c r="T4320">
        <f>O4320*Q4320</f>
        <v/>
      </c>
      <c r="U4320">
        <f>O4320*P4320</f>
        <v/>
      </c>
    </row>
    <row r="4321">
      <c r="A4321" t="inlineStr">
        <is>
          <t>202512</t>
        </is>
      </c>
      <c r="B4321" t="inlineStr">
        <is>
          <t>Ex_Integra</t>
        </is>
      </c>
      <c r="C4321" t="inlineStr">
        <is>
          <t>F3</t>
        </is>
      </c>
      <c r="D4321" t="inlineStr">
        <is>
          <t>IN-FONDO3</t>
        </is>
      </c>
      <c r="E4321" t="inlineStr">
        <is>
          <t>52GAML4ECIEA</t>
        </is>
      </c>
      <c r="F4321" t="inlineStr">
        <is>
          <t>IE00B3CTFW21</t>
        </is>
      </c>
      <c r="G4321" t="inlineStr">
        <is>
          <t>TD</t>
        </is>
      </c>
      <c r="H4321" t="inlineStr">
        <is>
          <t>Mayores</t>
        </is>
      </c>
      <c r="I4321" t="inlineStr"/>
      <c r="J4321" t="inlineStr"/>
      <c r="K4321" t="inlineStr"/>
      <c r="L4321" t="inlineStr">
        <is>
          <t>GAM - Continental Europe</t>
        </is>
      </c>
      <c r="M4321" t="inlineStr">
        <is>
          <t>GAM - Continental Europe</t>
        </is>
      </c>
      <c r="N4321" t="b">
        <v>0</v>
      </c>
      <c r="O4321" t="n">
        <v>53.49538364</v>
      </c>
      <c r="P4321" t="n">
        <v>1.455437608729339e-08</v>
      </c>
      <c r="Q4321" t="n">
        <v>5.173918648941194e-05</v>
      </c>
      <c r="R4321" t="n">
        <v>0.002767807630472597</v>
      </c>
      <c r="S4321" t="n">
        <v>7.785919324306018e-07</v>
      </c>
      <c r="T4321">
        <f>O4321*Q4321</f>
        <v/>
      </c>
      <c r="U4321">
        <f>O4321*P4321</f>
        <v/>
      </c>
    </row>
    <row r="4322">
      <c r="A4322" t="inlineStr">
        <is>
          <t>202512</t>
        </is>
      </c>
      <c r="B4322" t="inlineStr">
        <is>
          <t>Ex_Integra</t>
        </is>
      </c>
      <c r="C4322" t="inlineStr">
        <is>
          <t>F1</t>
        </is>
      </c>
      <c r="D4322" t="inlineStr">
        <is>
          <t>IN-FONDO1</t>
        </is>
      </c>
      <c r="E4322" t="inlineStr">
        <is>
          <t>1551192MAD04</t>
        </is>
      </c>
      <c r="F4322" t="inlineStr">
        <is>
          <t>USP1400MAD04</t>
        </is>
      </c>
      <c r="G4322" t="inlineStr">
        <is>
          <t>BU</t>
        </is>
      </c>
      <c r="H4322" t="inlineStr">
        <is>
          <t>Mayores</t>
        </is>
      </c>
      <c r="I4322" t="inlineStr"/>
      <c r="J4322" t="inlineStr"/>
      <c r="K4322" t="inlineStr"/>
      <c r="L4322" t="inlineStr"/>
      <c r="M4322" t="inlineStr">
        <is>
          <t>nan</t>
        </is>
      </c>
      <c r="N4322" t="b">
        <v>0</v>
      </c>
      <c r="O4322" t="n">
        <v>1.05</v>
      </c>
      <c r="P4322" t="n">
        <v>0.009836347511181003</v>
      </c>
      <c r="Q4322" t="n">
        <v>36.39982504192745</v>
      </c>
      <c r="R4322" t="n">
        <v>38.21981629402382</v>
      </c>
      <c r="S4322" t="n">
        <v>0.01032816488674005</v>
      </c>
      <c r="T4322">
        <f>O4322*Q4322</f>
        <v/>
      </c>
      <c r="U4322">
        <f>O4322*P4322</f>
        <v/>
      </c>
    </row>
    <row r="4323">
      <c r="A4323" t="inlineStr">
        <is>
          <t>202512</t>
        </is>
      </c>
      <c r="B4323" t="inlineStr">
        <is>
          <t>Ex_Integra</t>
        </is>
      </c>
      <c r="C4323" t="inlineStr">
        <is>
          <t>F1</t>
        </is>
      </c>
      <c r="D4323" t="inlineStr">
        <is>
          <t>IN-FONDO1</t>
        </is>
      </c>
      <c r="E4323" t="inlineStr">
        <is>
          <t>15527829AN67</t>
        </is>
      </c>
      <c r="F4323" t="inlineStr">
        <is>
          <t>USP16259AN67</t>
        </is>
      </c>
      <c r="G4323" t="inlineStr">
        <is>
          <t>BU</t>
        </is>
      </c>
      <c r="H4323" t="inlineStr">
        <is>
          <t>Mayores</t>
        </is>
      </c>
      <c r="I4323" t="inlineStr"/>
      <c r="J4323" t="inlineStr"/>
      <c r="K4323" t="inlineStr"/>
      <c r="L4323" t="inlineStr">
        <is>
          <t>BBVA Bancomer</t>
        </is>
      </c>
      <c r="M4323" t="inlineStr">
        <is>
          <t>BBVA Bancomer</t>
        </is>
      </c>
      <c r="N4323" t="b">
        <v>0</v>
      </c>
      <c r="O4323" t="n">
        <v>1.2</v>
      </c>
      <c r="P4323" t="n">
        <v>0.002946068325116038</v>
      </c>
      <c r="Q4323" t="n">
        <v>10.90205195311493</v>
      </c>
      <c r="R4323" t="n">
        <v>13.08246234373792</v>
      </c>
      <c r="S4323" t="n">
        <v>0.003535281990139246</v>
      </c>
      <c r="T4323">
        <f>O4323*Q4323</f>
        <v/>
      </c>
      <c r="U4323">
        <f>O4323*P4323</f>
        <v/>
      </c>
    </row>
    <row r="4324">
      <c r="A4324" t="inlineStr">
        <is>
          <t>202512</t>
        </is>
      </c>
      <c r="B4324" t="inlineStr">
        <is>
          <t>Ex_Integra</t>
        </is>
      </c>
      <c r="C4324" t="inlineStr">
        <is>
          <t>F3</t>
        </is>
      </c>
      <c r="D4324" t="inlineStr">
        <is>
          <t>IN-FONDO3</t>
        </is>
      </c>
      <c r="E4324" t="inlineStr">
        <is>
          <t>5274186F1948</t>
        </is>
      </c>
      <c r="F4324" t="inlineStr">
        <is>
          <t>GB00B0119487</t>
        </is>
      </c>
      <c r="G4324" t="inlineStr">
        <is>
          <t>TD</t>
        </is>
      </c>
      <c r="H4324" t="inlineStr">
        <is>
          <t>Mayores</t>
        </is>
      </c>
      <c r="I4324" t="inlineStr"/>
      <c r="J4324" t="inlineStr"/>
      <c r="K4324" t="inlineStr"/>
      <c r="L4324" t="inlineStr">
        <is>
          <t>Man GLG - Continental European Growth</t>
        </is>
      </c>
      <c r="M4324" t="inlineStr">
        <is>
          <t>Man GLG - Continental European Growth</t>
        </is>
      </c>
      <c r="N4324" t="b">
        <v>0</v>
      </c>
      <c r="O4324" t="n">
        <v>71.35282405</v>
      </c>
      <c r="P4324" t="n">
        <v>0.000193535844358689</v>
      </c>
      <c r="Q4324" t="n">
        <v>0.6879983781923942</v>
      </c>
      <c r="R4324" t="n">
        <v>49.09062722584726</v>
      </c>
      <c r="S4324" t="n">
        <v>0.01380932904989372</v>
      </c>
      <c r="T4324">
        <f>O4324*Q4324</f>
        <v/>
      </c>
      <c r="U4324">
        <f>O4324*P4324</f>
        <v/>
      </c>
    </row>
    <row r="4325">
      <c r="A4325" t="inlineStr">
        <is>
          <t>202512</t>
        </is>
      </c>
      <c r="B4325" t="inlineStr">
        <is>
          <t>Ex_Integra</t>
        </is>
      </c>
      <c r="C4325" t="inlineStr">
        <is>
          <t>F2</t>
        </is>
      </c>
      <c r="D4325" t="inlineStr">
        <is>
          <t>IN-FONDO2</t>
        </is>
      </c>
      <c r="E4325" t="inlineStr">
        <is>
          <t>5274186F1948</t>
        </is>
      </c>
      <c r="F4325" t="inlineStr">
        <is>
          <t>GB00B0119487</t>
        </is>
      </c>
      <c r="G4325" t="inlineStr">
        <is>
          <t>TD</t>
        </is>
      </c>
      <c r="H4325" t="inlineStr">
        <is>
          <t>Mayores</t>
        </is>
      </c>
      <c r="I4325" t="inlineStr"/>
      <c r="J4325" t="inlineStr"/>
      <c r="K4325" t="inlineStr"/>
      <c r="L4325" t="inlineStr">
        <is>
          <t>Man GLG - Continental European Growth</t>
        </is>
      </c>
      <c r="M4325" t="inlineStr">
        <is>
          <t>Man GLG - Continental European Growth</t>
        </is>
      </c>
      <c r="N4325" t="b">
        <v>0</v>
      </c>
      <c r="O4325" t="n">
        <v>71.35282405</v>
      </c>
      <c r="P4325" t="n">
        <v>1.49474882168933e-09</v>
      </c>
      <c r="Q4325" t="n">
        <v>2.087388688253139e-05</v>
      </c>
      <c r="R4325" t="n">
        <v>0.001489410777968865</v>
      </c>
      <c r="S4325" t="n">
        <v>1.066545496729436e-07</v>
      </c>
      <c r="T4325">
        <f>O4325*Q4325</f>
        <v/>
      </c>
      <c r="U4325">
        <f>O4325*P4325</f>
        <v/>
      </c>
    </row>
    <row r="4326">
      <c r="A4326" t="inlineStr">
        <is>
          <t>202512</t>
        </is>
      </c>
      <c r="B4326" t="inlineStr">
        <is>
          <t>Ex_Integra</t>
        </is>
      </c>
      <c r="C4326" t="inlineStr">
        <is>
          <t>F2</t>
        </is>
      </c>
      <c r="D4326" t="inlineStr">
        <is>
          <t>IN-FONDO2</t>
        </is>
      </c>
      <c r="E4326" t="inlineStr">
        <is>
          <t>15527829AN67</t>
        </is>
      </c>
      <c r="F4326" t="inlineStr">
        <is>
          <t>USP16259AN67</t>
        </is>
      </c>
      <c r="G4326" t="inlineStr">
        <is>
          <t>BU</t>
        </is>
      </c>
      <c r="H4326" t="inlineStr">
        <is>
          <t>Mayores</t>
        </is>
      </c>
      <c r="I4326" t="inlineStr"/>
      <c r="J4326" t="inlineStr"/>
      <c r="K4326" t="inlineStr"/>
      <c r="L4326" t="inlineStr">
        <is>
          <t>BBVA Bancomer</t>
        </is>
      </c>
      <c r="M4326" t="inlineStr">
        <is>
          <t>BBVA Bancomer</t>
        </is>
      </c>
      <c r="N4326" t="b">
        <v>0</v>
      </c>
      <c r="O4326" t="n">
        <v>1.2</v>
      </c>
      <c r="P4326" t="n">
        <v>1.525811163034723e-08</v>
      </c>
      <c r="Q4326" t="n">
        <v>0.0002130766665217691</v>
      </c>
      <c r="R4326" t="n">
        <v>0.0002556919998261229</v>
      </c>
      <c r="S4326" t="n">
        <v>1.830973395641667e-08</v>
      </c>
      <c r="T4326">
        <f>O4326*Q4326</f>
        <v/>
      </c>
      <c r="U4326">
        <f>O4326*P4326</f>
        <v/>
      </c>
    </row>
    <row r="4327">
      <c r="A4327" t="inlineStr">
        <is>
          <t>202512</t>
        </is>
      </c>
      <c r="B4327" t="inlineStr">
        <is>
          <t>Ex_Integra</t>
        </is>
      </c>
      <c r="C4327" t="inlineStr">
        <is>
          <t>F2</t>
        </is>
      </c>
      <c r="D4327" t="inlineStr">
        <is>
          <t>IN-FONDO2</t>
        </is>
      </c>
      <c r="E4327" t="inlineStr">
        <is>
          <t>59509428AW93</t>
        </is>
      </c>
      <c r="F4327" t="inlineStr">
        <is>
          <t>US279158AW93</t>
        </is>
      </c>
      <c r="G4327" t="inlineStr">
        <is>
          <t>BU</t>
        </is>
      </c>
      <c r="H4327" t="inlineStr">
        <is>
          <t>Mayores</t>
        </is>
      </c>
      <c r="I4327" t="inlineStr"/>
      <c r="J4327" t="inlineStr"/>
      <c r="K4327" t="inlineStr"/>
      <c r="L4327" t="inlineStr"/>
      <c r="M4327" t="inlineStr">
        <is>
          <t>nan</t>
        </is>
      </c>
      <c r="N4327" t="b">
        <v>0</v>
      </c>
      <c r="O4327" t="n">
        <v>259.63</v>
      </c>
      <c r="P4327" t="n">
        <v>2.745354011369202e-08</v>
      </c>
      <c r="Q4327" t="n">
        <v>0.0003833835374498466</v>
      </c>
      <c r="R4327" t="n">
        <v>0.09953786782810366</v>
      </c>
      <c r="S4327" t="n">
        <v>7.127762619717859e-06</v>
      </c>
      <c r="T4327">
        <f>O4327*Q4327</f>
        <v/>
      </c>
      <c r="U4327">
        <f>O4327*P4327</f>
        <v/>
      </c>
    </row>
    <row r="4328">
      <c r="A4328" t="inlineStr">
        <is>
          <t>202512</t>
        </is>
      </c>
      <c r="B4328" t="inlineStr">
        <is>
          <t>Ex_Integra</t>
        </is>
      </c>
      <c r="C4328" t="inlineStr">
        <is>
          <t>F2</t>
        </is>
      </c>
      <c r="D4328" t="inlineStr">
        <is>
          <t>IN-FONDO2</t>
        </is>
      </c>
      <c r="E4328" t="inlineStr">
        <is>
          <t>5271284E8930</t>
        </is>
      </c>
      <c r="F4328" t="inlineStr">
        <is>
          <t>DE0006289309</t>
        </is>
      </c>
      <c r="G4328" t="inlineStr">
        <is>
          <t>TD</t>
        </is>
      </c>
      <c r="H4328" t="inlineStr">
        <is>
          <t>Mayores</t>
        </is>
      </c>
      <c r="I4328" t="inlineStr"/>
      <c r="J4328" t="inlineStr"/>
      <c r="K4328" t="inlineStr"/>
      <c r="L4328" t="inlineStr">
        <is>
          <t>BlackRock - iShares Euro Stoxx Banks 30-15 UCITS</t>
        </is>
      </c>
      <c r="M4328" t="inlineStr">
        <is>
          <t>BlackRock - iShares Euro Stoxx Banks 30-15 UCITS</t>
        </is>
      </c>
      <c r="N4328" t="b">
        <v>0</v>
      </c>
      <c r="O4328" t="n">
        <v>0.42006297</v>
      </c>
      <c r="P4328" t="n">
        <v>0.002320427329804563</v>
      </c>
      <c r="Q4328" t="n">
        <v>32.40433235246388</v>
      </c>
      <c r="R4328" t="n">
        <v>13.61186008884306</v>
      </c>
      <c r="S4328" t="n">
        <v>0.0009747255958268743</v>
      </c>
      <c r="T4328">
        <f>O4328*Q4328</f>
        <v/>
      </c>
      <c r="U4328">
        <f>O4328*P4328</f>
        <v/>
      </c>
    </row>
    <row r="4329">
      <c r="A4329" t="inlineStr">
        <is>
          <t>202512</t>
        </is>
      </c>
      <c r="B4329" t="inlineStr">
        <is>
          <t>Ex_Integra</t>
        </is>
      </c>
      <c r="C4329" t="inlineStr">
        <is>
          <t>F3</t>
        </is>
      </c>
      <c r="D4329" t="inlineStr">
        <is>
          <t>IN-FONDO3</t>
        </is>
      </c>
      <c r="E4329" t="inlineStr">
        <is>
          <t>5271284E8930</t>
        </is>
      </c>
      <c r="F4329" t="inlineStr">
        <is>
          <t>DE0006289309</t>
        </is>
      </c>
      <c r="G4329" t="inlineStr">
        <is>
          <t>TD</t>
        </is>
      </c>
      <c r="H4329" t="inlineStr">
        <is>
          <t>Mayores</t>
        </is>
      </c>
      <c r="I4329" t="inlineStr"/>
      <c r="J4329" t="inlineStr"/>
      <c r="K4329" t="inlineStr"/>
      <c r="L4329" t="inlineStr">
        <is>
          <t>BlackRock - iShares Euro Stoxx Banks 30-15 UCITS</t>
        </is>
      </c>
      <c r="M4329" t="inlineStr">
        <is>
          <t>BlackRock - iShares Euro Stoxx Banks 30-15 UCITS</t>
        </is>
      </c>
      <c r="N4329" t="b">
        <v>0</v>
      </c>
      <c r="O4329" t="n">
        <v>0.42006297</v>
      </c>
      <c r="P4329" t="n">
        <v>0.004633535037568802</v>
      </c>
      <c r="Q4329" t="n">
        <v>16.47170115545497</v>
      </c>
      <c r="R4329" t="n">
        <v>6.919151708312846</v>
      </c>
      <c r="S4329" t="n">
        <v>0.001946376489480213</v>
      </c>
      <c r="T4329">
        <f>O4329*Q4329</f>
        <v/>
      </c>
      <c r="U4329">
        <f>O4329*P4329</f>
        <v/>
      </c>
    </row>
    <row r="4330">
      <c r="A4330" t="inlineStr">
        <is>
          <t>202512</t>
        </is>
      </c>
      <c r="B4330" t="inlineStr">
        <is>
          <t>Ex_Integra</t>
        </is>
      </c>
      <c r="C4330" t="inlineStr">
        <is>
          <t>F1</t>
        </is>
      </c>
      <c r="D4330" t="inlineStr">
        <is>
          <t>IN-FONDO1</t>
        </is>
      </c>
      <c r="E4330" t="inlineStr">
        <is>
          <t>59509428AW93</t>
        </is>
      </c>
      <c r="F4330" t="inlineStr">
        <is>
          <t>US279158AW93</t>
        </is>
      </c>
      <c r="G4330" t="inlineStr">
        <is>
          <t>BU</t>
        </is>
      </c>
      <c r="H4330" t="inlineStr">
        <is>
          <t>Mayores</t>
        </is>
      </c>
      <c r="I4330" t="inlineStr"/>
      <c r="J4330" t="inlineStr"/>
      <c r="K4330" t="inlineStr"/>
      <c r="L4330" t="inlineStr"/>
      <c r="M4330" t="inlineStr">
        <is>
          <t>nan</t>
        </is>
      </c>
      <c r="N4330" t="b">
        <v>0</v>
      </c>
      <c r="O4330" t="n">
        <v>259.63</v>
      </c>
      <c r="P4330" t="n">
        <v>0.001274311184308388</v>
      </c>
      <c r="Q4330" t="n">
        <v>4.715643088562198</v>
      </c>
      <c r="R4330" t="n">
        <v>1224.322415083403</v>
      </c>
      <c r="S4330" t="n">
        <v>0.3308494127819867</v>
      </c>
      <c r="T4330">
        <f>O4330*Q4330</f>
        <v/>
      </c>
      <c r="U4330">
        <f>O4330*P4330</f>
        <v/>
      </c>
    </row>
    <row r="4331">
      <c r="A4331" t="inlineStr">
        <is>
          <t>202512</t>
        </is>
      </c>
      <c r="B4331" t="inlineStr">
        <is>
          <t>Ex_Integra</t>
        </is>
      </c>
      <c r="C4331" t="inlineStr">
        <is>
          <t>F1</t>
        </is>
      </c>
      <c r="D4331" t="inlineStr">
        <is>
          <t>IN-FONDO1</t>
        </is>
      </c>
      <c r="E4331" t="inlineStr">
        <is>
          <t>1552782BAB48</t>
        </is>
      </c>
      <c r="F4331" t="inlineStr">
        <is>
          <t>USP1S81BAB48</t>
        </is>
      </c>
      <c r="G4331" t="inlineStr">
        <is>
          <t>BU</t>
        </is>
      </c>
      <c r="H4331" t="inlineStr">
        <is>
          <t>Mayores</t>
        </is>
      </c>
      <c r="I4331" t="inlineStr"/>
      <c r="J4331" t="inlineStr"/>
      <c r="K4331" t="inlineStr"/>
      <c r="L4331" t="inlineStr"/>
      <c r="M4331" t="inlineStr">
        <is>
          <t>nan</t>
        </is>
      </c>
      <c r="N4331" t="b">
        <v>0</v>
      </c>
      <c r="O4331" t="n">
        <v>1.2</v>
      </c>
      <c r="P4331" t="n">
        <v>0.001954865758610716</v>
      </c>
      <c r="Q4331" t="n">
        <v>7.234064424116854</v>
      </c>
      <c r="R4331" t="n">
        <v>8.680877308940223</v>
      </c>
      <c r="S4331" t="n">
        <v>0.002345838910332859</v>
      </c>
      <c r="T4331">
        <f>O4331*Q4331</f>
        <v/>
      </c>
      <c r="U4331">
        <f>O4331*P4331</f>
        <v/>
      </c>
    </row>
    <row r="4332">
      <c r="A4332" t="inlineStr">
        <is>
          <t>202512</t>
        </is>
      </c>
      <c r="B4332" t="inlineStr">
        <is>
          <t>Ex_Integra</t>
        </is>
      </c>
      <c r="C4332" t="inlineStr">
        <is>
          <t>F1</t>
        </is>
      </c>
      <c r="D4332" t="inlineStr">
        <is>
          <t>IN-FONDO1</t>
        </is>
      </c>
      <c r="E4332" t="inlineStr">
        <is>
          <t>5274136F3115</t>
        </is>
      </c>
      <c r="F4332" t="inlineStr">
        <is>
          <t>GB0033031153</t>
        </is>
      </c>
      <c r="G4332" t="inlineStr">
        <is>
          <t>TD</t>
        </is>
      </c>
      <c r="H4332" t="inlineStr">
        <is>
          <t>Mayores</t>
        </is>
      </c>
      <c r="I4332" t="inlineStr"/>
      <c r="J4332" t="inlineStr"/>
      <c r="K4332" t="inlineStr"/>
      <c r="L4332" t="inlineStr">
        <is>
          <t>Invesco - UK Opportunities Fund</t>
        </is>
      </c>
      <c r="M4332" t="inlineStr">
        <is>
          <t>Invesco - UK Opportunities Fund</t>
        </is>
      </c>
      <c r="N4332" t="b">
        <v>0</v>
      </c>
      <c r="O4332" t="n">
        <v>78.90916419</v>
      </c>
      <c r="P4332" t="n">
        <v>3.413439192117538e-05</v>
      </c>
      <c r="Q4332" t="n">
        <v>0.1263157785378189</v>
      </c>
      <c r="R4332" t="n">
        <v>9.967472508428431</v>
      </c>
      <c r="S4332" t="n">
        <v>0.002693516336633838</v>
      </c>
      <c r="T4332">
        <f>O4332*Q4332</f>
        <v/>
      </c>
      <c r="U4332">
        <f>O4332*P4332</f>
        <v/>
      </c>
    </row>
    <row r="4333">
      <c r="A4333" t="inlineStr">
        <is>
          <t>202512</t>
        </is>
      </c>
      <c r="B4333" t="inlineStr">
        <is>
          <t>Ex_Integra</t>
        </is>
      </c>
      <c r="C4333" t="inlineStr">
        <is>
          <t>F3</t>
        </is>
      </c>
      <c r="D4333" t="inlineStr">
        <is>
          <t>IN-FONDO3</t>
        </is>
      </c>
      <c r="E4333" t="inlineStr">
        <is>
          <t>5274136F3115</t>
        </is>
      </c>
      <c r="F4333" t="inlineStr">
        <is>
          <t>GB0033031153</t>
        </is>
      </c>
      <c r="G4333" t="inlineStr">
        <is>
          <t>TD</t>
        </is>
      </c>
      <c r="H4333" t="inlineStr">
        <is>
          <t>Mayores</t>
        </is>
      </c>
      <c r="I4333" t="inlineStr"/>
      <c r="J4333" t="inlineStr"/>
      <c r="K4333" t="inlineStr"/>
      <c r="L4333" t="inlineStr">
        <is>
          <t>Invesco - UK Opportunities Fund</t>
        </is>
      </c>
      <c r="M4333" t="inlineStr">
        <is>
          <t>Invesco - UK Opportunities Fund</t>
        </is>
      </c>
      <c r="N4333" t="b">
        <v>0</v>
      </c>
      <c r="O4333" t="n">
        <v>78.90916419</v>
      </c>
      <c r="P4333" t="n">
        <v>0.000880213294336672</v>
      </c>
      <c r="Q4333" t="n">
        <v>3.129060257409761</v>
      </c>
      <c r="R4333" t="n">
        <v>246.9115296123505</v>
      </c>
      <c r="S4333" t="n">
        <v>0.06945689536503324</v>
      </c>
      <c r="T4333">
        <f>O4333*Q4333</f>
        <v/>
      </c>
      <c r="U4333">
        <f>O4333*P4333</f>
        <v/>
      </c>
    </row>
    <row r="4334">
      <c r="A4334" t="inlineStr">
        <is>
          <t>202512</t>
        </is>
      </c>
      <c r="B4334" t="inlineStr">
        <is>
          <t>Ex_Integra</t>
        </is>
      </c>
      <c r="C4334" t="inlineStr">
        <is>
          <t>F2</t>
        </is>
      </c>
      <c r="D4334" t="inlineStr">
        <is>
          <t>IN-FONDO2</t>
        </is>
      </c>
      <c r="E4334" t="inlineStr">
        <is>
          <t>1552782BAB48</t>
        </is>
      </c>
      <c r="F4334" t="inlineStr">
        <is>
          <t>USP1S81BAB48</t>
        </is>
      </c>
      <c r="G4334" t="inlineStr">
        <is>
          <t>BU</t>
        </is>
      </c>
      <c r="H4334" t="inlineStr">
        <is>
          <t>Mayores</t>
        </is>
      </c>
      <c r="I4334" t="inlineStr"/>
      <c r="J4334" t="inlineStr"/>
      <c r="K4334" t="inlineStr"/>
      <c r="L4334" t="inlineStr"/>
      <c r="M4334" t="inlineStr">
        <is>
          <t>nan</t>
        </is>
      </c>
      <c r="N4334" t="b">
        <v>0</v>
      </c>
      <c r="O4334" t="n">
        <v>1.2</v>
      </c>
      <c r="P4334" t="n">
        <v>0.0005986796633277312</v>
      </c>
      <c r="Q4334" t="n">
        <v>8.360449187075782</v>
      </c>
      <c r="R4334" t="n">
        <v>10.03253902449094</v>
      </c>
      <c r="S4334" t="n">
        <v>0.0007184155959932774</v>
      </c>
      <c r="T4334">
        <f>O4334*Q4334</f>
        <v/>
      </c>
      <c r="U4334">
        <f>O4334*P4334</f>
        <v/>
      </c>
    </row>
    <row r="4335">
      <c r="A4335" t="inlineStr">
        <is>
          <t>202512</t>
        </is>
      </c>
      <c r="B4335" t="inlineStr">
        <is>
          <t>Ex_Integra</t>
        </is>
      </c>
      <c r="C4335" t="inlineStr">
        <is>
          <t>F1</t>
        </is>
      </c>
      <c r="D4335" t="inlineStr">
        <is>
          <t>IN-FONDO1</t>
        </is>
      </c>
      <c r="E4335" t="inlineStr">
        <is>
          <t>1552782BAA64</t>
        </is>
      </c>
      <c r="F4335" t="inlineStr">
        <is>
          <t>USP1S81BAA64</t>
        </is>
      </c>
      <c r="G4335" t="inlineStr">
        <is>
          <t>BU</t>
        </is>
      </c>
      <c r="H4335" t="inlineStr">
        <is>
          <t>Mayores</t>
        </is>
      </c>
      <c r="I4335" t="inlineStr"/>
      <c r="J4335" t="inlineStr"/>
      <c r="K4335" t="inlineStr"/>
      <c r="L4335" t="inlineStr">
        <is>
          <t>BBVA Bancomer</t>
        </is>
      </c>
      <c r="M4335" t="inlineStr">
        <is>
          <t>BBVA Bancomer</t>
        </is>
      </c>
      <c r="N4335" t="b">
        <v>0</v>
      </c>
      <c r="O4335" t="n">
        <v>1.2</v>
      </c>
      <c r="P4335" t="n">
        <v>0.0008009243974998763</v>
      </c>
      <c r="Q4335" t="n">
        <v>2.963855019118406</v>
      </c>
      <c r="R4335" t="n">
        <v>3.556626022942087</v>
      </c>
      <c r="S4335" t="n">
        <v>0.0009611092769998515</v>
      </c>
      <c r="T4335">
        <f>O4335*Q4335</f>
        <v/>
      </c>
      <c r="U4335">
        <f>O4335*P4335</f>
        <v/>
      </c>
    </row>
    <row r="4336">
      <c r="A4336" t="inlineStr">
        <is>
          <t>202512</t>
        </is>
      </c>
      <c r="B4336" t="inlineStr">
        <is>
          <t>Ex_Integra</t>
        </is>
      </c>
      <c r="C4336" t="inlineStr">
        <is>
          <t>F2</t>
        </is>
      </c>
      <c r="D4336" t="inlineStr">
        <is>
          <t>IN-FONDO2</t>
        </is>
      </c>
      <c r="E4336" t="inlineStr">
        <is>
          <t>5274136F3115</t>
        </is>
      </c>
      <c r="F4336" t="inlineStr">
        <is>
          <t>GB0033031153</t>
        </is>
      </c>
      <c r="G4336" t="inlineStr">
        <is>
          <t>TD</t>
        </is>
      </c>
      <c r="H4336" t="inlineStr">
        <is>
          <t>Mayores</t>
        </is>
      </c>
      <c r="I4336" t="inlineStr"/>
      <c r="J4336" t="inlineStr"/>
      <c r="K4336" t="inlineStr"/>
      <c r="L4336" t="inlineStr">
        <is>
          <t>Invesco - UK Opportunities Fund</t>
        </is>
      </c>
      <c r="M4336" t="inlineStr">
        <is>
          <t>Invesco - UK Opportunities Fund</t>
        </is>
      </c>
      <c r="N4336" t="b">
        <v>0</v>
      </c>
      <c r="O4336" t="n">
        <v>78.90916419</v>
      </c>
      <c r="P4336" t="n">
        <v>3.232901514941392e-05</v>
      </c>
      <c r="Q4336" t="n">
        <v>0.4514686316928019</v>
      </c>
      <c r="R4336" t="n">
        <v>35.62501238488195</v>
      </c>
      <c r="S4336" t="n">
        <v>0.0025510555645261</v>
      </c>
      <c r="T4336">
        <f>O4336*Q4336</f>
        <v/>
      </c>
      <c r="U4336">
        <f>O4336*P4336</f>
        <v/>
      </c>
    </row>
    <row r="4337">
      <c r="A4337" t="inlineStr">
        <is>
          <t>202512</t>
        </is>
      </c>
      <c r="B4337" t="inlineStr">
        <is>
          <t>Ex_Integra</t>
        </is>
      </c>
      <c r="C4337" t="inlineStr">
        <is>
          <t>F1</t>
        </is>
      </c>
      <c r="D4337" t="inlineStr">
        <is>
          <t>IN-FONDO1</t>
        </is>
      </c>
      <c r="E4337" t="inlineStr">
        <is>
          <t>1551112LAN29</t>
        </is>
      </c>
      <c r="F4337" t="inlineStr">
        <is>
          <t>US05968LAN29</t>
        </is>
      </c>
      <c r="G4337" t="inlineStr">
        <is>
          <t>BU</t>
        </is>
      </c>
      <c r="H4337" t="inlineStr">
        <is>
          <t>Mayores</t>
        </is>
      </c>
      <c r="I4337" t="inlineStr"/>
      <c r="J4337" t="inlineStr"/>
      <c r="K4337" t="inlineStr"/>
      <c r="L4337" t="inlineStr"/>
      <c r="M4337" t="inlineStr">
        <is>
          <t>nan</t>
        </is>
      </c>
      <c r="N4337" t="b">
        <v>0</v>
      </c>
      <c r="O4337" t="n">
        <v>0.98</v>
      </c>
      <c r="P4337" t="n">
        <v>0.004084302786366062</v>
      </c>
      <c r="Q4337" t="n">
        <v>15.11413730279357</v>
      </c>
      <c r="R4337" t="n">
        <v>14.8118545567377</v>
      </c>
      <c r="S4337" t="n">
        <v>0.004002616730638741</v>
      </c>
      <c r="T4337">
        <f>O4337*Q4337</f>
        <v/>
      </c>
      <c r="U4337">
        <f>O4337*P4337</f>
        <v/>
      </c>
    </row>
    <row r="4338">
      <c r="A4338" t="inlineStr">
        <is>
          <t>202512</t>
        </is>
      </c>
      <c r="B4338" t="inlineStr">
        <is>
          <t>Ex_Integra</t>
        </is>
      </c>
      <c r="C4338" t="inlineStr">
        <is>
          <t>F2</t>
        </is>
      </c>
      <c r="D4338" t="inlineStr">
        <is>
          <t>IN-FONDO2</t>
        </is>
      </c>
      <c r="E4338" t="inlineStr">
        <is>
          <t>1551112LAN29</t>
        </is>
      </c>
      <c r="F4338" t="inlineStr">
        <is>
          <t>US05968LAN29</t>
        </is>
      </c>
      <c r="G4338" t="inlineStr">
        <is>
          <t>BU</t>
        </is>
      </c>
      <c r="H4338" t="inlineStr">
        <is>
          <t>Mayores</t>
        </is>
      </c>
      <c r="I4338" t="inlineStr"/>
      <c r="J4338" t="inlineStr"/>
      <c r="K4338" t="inlineStr"/>
      <c r="L4338" t="inlineStr"/>
      <c r="M4338" t="inlineStr">
        <is>
          <t>nan</t>
        </is>
      </c>
      <c r="N4338" t="b">
        <v>0</v>
      </c>
      <c r="O4338" t="n">
        <v>0.98</v>
      </c>
      <c r="P4338" t="n">
        <v>0.001473682215661185</v>
      </c>
      <c r="Q4338" t="n">
        <v>20.57969568140814</v>
      </c>
      <c r="R4338" t="n">
        <v>20.16810176777998</v>
      </c>
      <c r="S4338" t="n">
        <v>0.001444208571347961</v>
      </c>
      <c r="T4338">
        <f>O4338*Q4338</f>
        <v/>
      </c>
      <c r="U4338">
        <f>O4338*P4338</f>
        <v/>
      </c>
    </row>
    <row r="4339">
      <c r="A4339" t="inlineStr">
        <is>
          <t>202512</t>
        </is>
      </c>
      <c r="B4339" t="inlineStr">
        <is>
          <t>Ex_Integra</t>
        </is>
      </c>
      <c r="C4339" t="inlineStr">
        <is>
          <t>F1</t>
        </is>
      </c>
      <c r="D4339" t="inlineStr">
        <is>
          <t>IN-FONDO1</t>
        </is>
      </c>
      <c r="E4339" t="inlineStr">
        <is>
          <t>59509428AJ82</t>
        </is>
      </c>
      <c r="F4339" t="inlineStr">
        <is>
          <t>US279158AJ82</t>
        </is>
      </c>
      <c r="G4339" t="inlineStr">
        <is>
          <t>BU</t>
        </is>
      </c>
      <c r="H4339" t="inlineStr">
        <is>
          <t>Mayores</t>
        </is>
      </c>
      <c r="I4339" t="inlineStr"/>
      <c r="J4339" t="inlineStr"/>
      <c r="K4339" t="inlineStr"/>
      <c r="L4339" t="inlineStr">
        <is>
          <t>Ecopetrol</t>
        </is>
      </c>
      <c r="M4339" t="inlineStr">
        <is>
          <t>Ecopetrol</t>
        </is>
      </c>
      <c r="N4339" t="b">
        <v>0</v>
      </c>
      <c r="O4339" t="n">
        <v>259.63</v>
      </c>
      <c r="P4339" t="n">
        <v>0.01442515198538644</v>
      </c>
      <c r="Q4339" t="n">
        <v>53.3808924374039</v>
      </c>
      <c r="R4339" t="n">
        <v>13859.28110352318</v>
      </c>
      <c r="S4339" t="n">
        <v>3.745202209965881</v>
      </c>
      <c r="T4339">
        <f>O4339*Q4339</f>
        <v/>
      </c>
      <c r="U4339">
        <f>O4339*P4339</f>
        <v/>
      </c>
    </row>
    <row r="4340">
      <c r="A4340" t="inlineStr">
        <is>
          <t>202512</t>
        </is>
      </c>
      <c r="B4340" t="inlineStr">
        <is>
          <t>Ex_Integra</t>
        </is>
      </c>
      <c r="C4340" t="inlineStr">
        <is>
          <t>F2</t>
        </is>
      </c>
      <c r="D4340" t="inlineStr">
        <is>
          <t>IN-FONDO2</t>
        </is>
      </c>
      <c r="E4340" t="inlineStr">
        <is>
          <t>5274104F8932</t>
        </is>
      </c>
      <c r="F4340" t="inlineStr">
        <is>
          <t>FR0010589325</t>
        </is>
      </c>
      <c r="G4340" t="inlineStr">
        <is>
          <t>TD</t>
        </is>
      </c>
      <c r="H4340" t="inlineStr">
        <is>
          <t>Mayores</t>
        </is>
      </c>
      <c r="I4340" t="inlineStr"/>
      <c r="J4340" t="inlineStr"/>
      <c r="K4340" t="inlineStr"/>
      <c r="L4340" t="inlineStr">
        <is>
          <t>Groupama - Avenir Euro (Mid Small Caps)</t>
        </is>
      </c>
      <c r="M4340" t="inlineStr">
        <is>
          <t>Groupama - Avenir Euro (Mid Small Caps)</t>
        </is>
      </c>
      <c r="N4340" t="b">
        <v>0</v>
      </c>
      <c r="O4340" t="n">
        <v>11.37433998</v>
      </c>
      <c r="P4340" t="n">
        <v>1.831230763896605e-06</v>
      </c>
      <c r="Q4340" t="n">
        <v>0.02557279408201065</v>
      </c>
      <c r="R4340" t="n">
        <v>0.2908736541273212</v>
      </c>
      <c r="S4340" t="n">
        <v>2.08290412903951e-05</v>
      </c>
      <c r="T4340">
        <f>O4340*Q4340</f>
        <v/>
      </c>
      <c r="U4340">
        <f>O4340*P4340</f>
        <v/>
      </c>
    </row>
    <row r="4341">
      <c r="A4341" t="inlineStr">
        <is>
          <t>202512</t>
        </is>
      </c>
      <c r="B4341" t="inlineStr">
        <is>
          <t>Ex_Integra</t>
        </is>
      </c>
      <c r="C4341" t="inlineStr">
        <is>
          <t>F2</t>
        </is>
      </c>
      <c r="D4341" t="inlineStr">
        <is>
          <t>IN-FONDO2</t>
        </is>
      </c>
      <c r="E4341" t="inlineStr">
        <is>
          <t>59509428AJ82</t>
        </is>
      </c>
      <c r="F4341" t="inlineStr">
        <is>
          <t>US279158AJ82</t>
        </is>
      </c>
      <c r="G4341" t="inlineStr">
        <is>
          <t>BU</t>
        </is>
      </c>
      <c r="H4341" t="inlineStr">
        <is>
          <t>Mayores</t>
        </is>
      </c>
      <c r="I4341" t="inlineStr"/>
      <c r="J4341" t="inlineStr"/>
      <c r="K4341" t="inlineStr"/>
      <c r="L4341" t="inlineStr">
        <is>
          <t>Ecopetrol</t>
        </is>
      </c>
      <c r="M4341" t="inlineStr">
        <is>
          <t>Ecopetrol</t>
        </is>
      </c>
      <c r="N4341" t="b">
        <v>0</v>
      </c>
      <c r="O4341" t="n">
        <v>259.63</v>
      </c>
      <c r="P4341" t="n">
        <v>0.002076868642447646</v>
      </c>
      <c r="Q4341" t="n">
        <v>29.00308097472385</v>
      </c>
      <c r="R4341" t="n">
        <v>7530.069913467553</v>
      </c>
      <c r="S4341" t="n">
        <v>0.5392174056386823</v>
      </c>
      <c r="T4341">
        <f>O4341*Q4341</f>
        <v/>
      </c>
      <c r="U4341">
        <f>O4341*P4341</f>
        <v/>
      </c>
    </row>
    <row r="4342">
      <c r="A4342" t="inlineStr">
        <is>
          <t>202512</t>
        </is>
      </c>
      <c r="B4342" t="inlineStr">
        <is>
          <t>Ex_Integra</t>
        </is>
      </c>
      <c r="C4342" t="inlineStr">
        <is>
          <t>F2</t>
        </is>
      </c>
      <c r="D4342" t="inlineStr">
        <is>
          <t>IN-FONDO2</t>
        </is>
      </c>
      <c r="E4342" t="inlineStr">
        <is>
          <t>59509428AQ26</t>
        </is>
      </c>
      <c r="F4342" t="inlineStr">
        <is>
          <t>US279158AQ26</t>
        </is>
      </c>
      <c r="G4342" t="inlineStr">
        <is>
          <t>BU</t>
        </is>
      </c>
      <c r="H4342" t="inlineStr">
        <is>
          <t>Mayores</t>
        </is>
      </c>
      <c r="I4342" t="inlineStr"/>
      <c r="J4342" t="inlineStr"/>
      <c r="K4342" t="inlineStr"/>
      <c r="L4342" t="inlineStr">
        <is>
          <t>Ecopetrol</t>
        </is>
      </c>
      <c r="M4342" t="inlineStr">
        <is>
          <t>Ecopetrol</t>
        </is>
      </c>
      <c r="N4342" t="b">
        <v>0</v>
      </c>
      <c r="O4342" t="n">
        <v>259.63</v>
      </c>
      <c r="P4342" t="n">
        <v>0.001576541481831063</v>
      </c>
      <c r="Q4342" t="n">
        <v>22.01610603724548</v>
      </c>
      <c r="R4342" t="n">
        <v>5716.041610450044</v>
      </c>
      <c r="S4342" t="n">
        <v>0.4093174649277987</v>
      </c>
      <c r="T4342">
        <f>O4342*Q4342</f>
        <v/>
      </c>
      <c r="U4342">
        <f>O4342*P4342</f>
        <v/>
      </c>
    </row>
    <row r="4343">
      <c r="A4343" t="inlineStr">
        <is>
          <t>202512</t>
        </is>
      </c>
      <c r="B4343" t="inlineStr">
        <is>
          <t>Ex_Integra</t>
        </is>
      </c>
      <c r="C4343" t="inlineStr">
        <is>
          <t>F2</t>
        </is>
      </c>
      <c r="D4343" t="inlineStr">
        <is>
          <t>IN-FONDO2</t>
        </is>
      </c>
      <c r="E4343" t="inlineStr">
        <is>
          <t>5274104AVEUR</t>
        </is>
      </c>
      <c r="F4343" t="inlineStr">
        <is>
          <t>LU0675296932</t>
        </is>
      </c>
      <c r="G4343" t="inlineStr">
        <is>
          <t>TD</t>
        </is>
      </c>
      <c r="H4343" t="inlineStr">
        <is>
          <t>Mayores</t>
        </is>
      </c>
      <c r="I4343" t="inlineStr"/>
      <c r="J4343" t="inlineStr"/>
      <c r="K4343" t="inlineStr"/>
      <c r="L4343" t="inlineStr">
        <is>
          <t>Groupama - G Fund Avenir Europe (Mid Small Caps) - C</t>
        </is>
      </c>
      <c r="M4343" t="inlineStr">
        <is>
          <t>Groupama - G Fund Avenir Europe (Mid Small Caps) - C</t>
        </is>
      </c>
      <c r="N4343" t="b">
        <v>0</v>
      </c>
      <c r="O4343" t="n">
        <v>7.38250428</v>
      </c>
      <c r="P4343" t="n">
        <v>1.952488584930191e-07</v>
      </c>
      <c r="Q4343" t="n">
        <v>0.002726613680498179</v>
      </c>
      <c r="R4343" t="n">
        <v>0.02012923716618436</v>
      </c>
      <c r="S4343" t="n">
        <v>1.441425533489828e-06</v>
      </c>
      <c r="T4343">
        <f>O4343*Q4343</f>
        <v/>
      </c>
      <c r="U4343">
        <f>O4343*P4343</f>
        <v/>
      </c>
    </row>
    <row r="4344">
      <c r="A4344" t="inlineStr">
        <is>
          <t>202512</t>
        </is>
      </c>
      <c r="B4344" t="inlineStr">
        <is>
          <t>Ex_Integra</t>
        </is>
      </c>
      <c r="C4344" t="inlineStr">
        <is>
          <t>F3</t>
        </is>
      </c>
      <c r="D4344" t="inlineStr">
        <is>
          <t>IN-FONDO3</t>
        </is>
      </c>
      <c r="E4344" t="inlineStr">
        <is>
          <t>5274104AVEUR</t>
        </is>
      </c>
      <c r="F4344" t="inlineStr">
        <is>
          <t>LU0675296932</t>
        </is>
      </c>
      <c r="G4344" t="inlineStr">
        <is>
          <t>TD</t>
        </is>
      </c>
      <c r="H4344" t="inlineStr">
        <is>
          <t>Mayores</t>
        </is>
      </c>
      <c r="I4344" t="inlineStr"/>
      <c r="J4344" t="inlineStr"/>
      <c r="K4344" t="inlineStr"/>
      <c r="L4344" t="inlineStr">
        <is>
          <t>Groupama - G Fund Avenir Europe (Mid Small Caps) - C</t>
        </is>
      </c>
      <c r="M4344" t="inlineStr">
        <is>
          <t>Groupama - G Fund Avenir Europe (Mid Small Caps) - C</t>
        </is>
      </c>
      <c r="N4344" t="b">
        <v>0</v>
      </c>
      <c r="O4344" t="n">
        <v>7.38250428</v>
      </c>
      <c r="P4344" t="n">
        <v>1.068056726652392e-06</v>
      </c>
      <c r="Q4344" t="n">
        <v>0.003796822744589084</v>
      </c>
      <c r="R4344" t="n">
        <v>0.02803006016233026</v>
      </c>
      <c r="S4344" t="n">
        <v>7.884933355794077e-06</v>
      </c>
      <c r="T4344">
        <f>O4344*Q4344</f>
        <v/>
      </c>
      <c r="U4344">
        <f>O4344*P4344</f>
        <v/>
      </c>
    </row>
    <row r="4345">
      <c r="A4345" t="inlineStr">
        <is>
          <t>202512</t>
        </is>
      </c>
      <c r="B4345" t="inlineStr">
        <is>
          <t>Ex_Integra</t>
        </is>
      </c>
      <c r="C4345" t="inlineStr">
        <is>
          <t>F1</t>
        </is>
      </c>
      <c r="D4345" t="inlineStr">
        <is>
          <t>IN-FONDO1</t>
        </is>
      </c>
      <c r="E4345" t="inlineStr">
        <is>
          <t>59509428AQ26</t>
        </is>
      </c>
      <c r="F4345" t="inlineStr">
        <is>
          <t>US279158AQ26</t>
        </is>
      </c>
      <c r="G4345" t="inlineStr">
        <is>
          <t>BU</t>
        </is>
      </c>
      <c r="H4345" t="inlineStr">
        <is>
          <t>Mayores</t>
        </is>
      </c>
      <c r="I4345" t="inlineStr"/>
      <c r="J4345" t="inlineStr"/>
      <c r="K4345" t="inlineStr"/>
      <c r="L4345" t="inlineStr">
        <is>
          <t>Ecopetrol</t>
        </is>
      </c>
      <c r="M4345" t="inlineStr">
        <is>
          <t>Ecopetrol</t>
        </is>
      </c>
      <c r="N4345" t="b">
        <v>0</v>
      </c>
      <c r="O4345" t="n">
        <v>259.63</v>
      </c>
      <c r="P4345" t="n">
        <v>0.006326475940771998</v>
      </c>
      <c r="Q4345" t="n">
        <v>23.41139504417684</v>
      </c>
      <c r="R4345" t="n">
        <v>6078.300495319633</v>
      </c>
      <c r="S4345" t="n">
        <v>1.642542948502634</v>
      </c>
      <c r="T4345">
        <f>O4345*Q4345</f>
        <v/>
      </c>
      <c r="U4345">
        <f>O4345*P4345</f>
        <v/>
      </c>
    </row>
    <row r="4346">
      <c r="A4346" t="inlineStr">
        <is>
          <t>202512</t>
        </is>
      </c>
      <c r="B4346" t="inlineStr">
        <is>
          <t>Ex_Integra</t>
        </is>
      </c>
      <c r="C4346" t="inlineStr">
        <is>
          <t>F1</t>
        </is>
      </c>
      <c r="D4346" t="inlineStr">
        <is>
          <t>IN-FONDO1</t>
        </is>
      </c>
      <c r="E4346" t="inlineStr">
        <is>
          <t>5274104AVEUR</t>
        </is>
      </c>
      <c r="F4346" t="inlineStr">
        <is>
          <t>LU0675296932</t>
        </is>
      </c>
      <c r="G4346" t="inlineStr">
        <is>
          <t>TD</t>
        </is>
      </c>
      <c r="H4346" t="inlineStr">
        <is>
          <t>Mayores</t>
        </is>
      </c>
      <c r="I4346" t="inlineStr"/>
      <c r="J4346" t="inlineStr"/>
      <c r="K4346" t="inlineStr"/>
      <c r="L4346" t="inlineStr">
        <is>
          <t>Groupama - G Fund Avenir Europe (Mid Small Caps) - C</t>
        </is>
      </c>
      <c r="M4346" t="inlineStr">
        <is>
          <t>Groupama - G Fund Avenir Europe (Mid Small Caps) - C</t>
        </is>
      </c>
      <c r="N4346" t="b">
        <v>0</v>
      </c>
      <c r="O4346" t="n">
        <v>7.38250428</v>
      </c>
      <c r="P4346" t="n">
        <v>8.203288720982507e-07</v>
      </c>
      <c r="Q4346" t="n">
        <v>0.003035662108041248</v>
      </c>
      <c r="R4346" t="n">
        <v>0.02241078850524834</v>
      </c>
      <c r="S4346" t="n">
        <v>6.056081409272908e-06</v>
      </c>
      <c r="T4346">
        <f>O4346*Q4346</f>
        <v/>
      </c>
      <c r="U4346">
        <f>O4346*P4346</f>
        <v/>
      </c>
    </row>
    <row r="4347">
      <c r="A4347" t="inlineStr">
        <is>
          <t>202512</t>
        </is>
      </c>
      <c r="B4347" t="inlineStr">
        <is>
          <t>Ex_Integra</t>
        </is>
      </c>
      <c r="C4347" t="inlineStr">
        <is>
          <t>F1</t>
        </is>
      </c>
      <c r="D4347" t="inlineStr">
        <is>
          <t>IN-FONDO1</t>
        </is>
      </c>
      <c r="E4347" t="inlineStr">
        <is>
          <t>59509428AE95</t>
        </is>
      </c>
      <c r="F4347" t="inlineStr">
        <is>
          <t>US279158AE95</t>
        </is>
      </c>
      <c r="G4347" t="inlineStr">
        <is>
          <t>BU</t>
        </is>
      </c>
      <c r="H4347" t="inlineStr">
        <is>
          <t>Mayores</t>
        </is>
      </c>
      <c r="I4347" t="inlineStr"/>
      <c r="J4347" t="inlineStr"/>
      <c r="K4347" t="inlineStr"/>
      <c r="L4347" t="inlineStr">
        <is>
          <t>Ecopetrol</t>
        </is>
      </c>
      <c r="M4347" t="inlineStr">
        <is>
          <t>Ecopetrol</t>
        </is>
      </c>
      <c r="N4347" t="b">
        <v>0</v>
      </c>
      <c r="O4347" t="n">
        <v>259.63</v>
      </c>
      <c r="P4347" t="n">
        <v>0.0005479252479852484</v>
      </c>
      <c r="Q4347" t="n">
        <v>2.027620835889228</v>
      </c>
      <c r="R4347" t="n">
        <v>526.4311976219203</v>
      </c>
      <c r="S4347" t="n">
        <v>0.14225783213441</v>
      </c>
      <c r="T4347">
        <f>O4347*Q4347</f>
        <v/>
      </c>
      <c r="U4347">
        <f>O4347*P4347</f>
        <v/>
      </c>
    </row>
    <row r="4348">
      <c r="A4348" t="inlineStr">
        <is>
          <t>202512</t>
        </is>
      </c>
      <c r="B4348" t="inlineStr">
        <is>
          <t>Ex_Integra</t>
        </is>
      </c>
      <c r="C4348" t="inlineStr">
        <is>
          <t>F1</t>
        </is>
      </c>
      <c r="D4348" t="inlineStr">
        <is>
          <t>IN-FONDO1</t>
        </is>
      </c>
      <c r="E4348" t="inlineStr">
        <is>
          <t>59509428AS81</t>
        </is>
      </c>
      <c r="F4348" t="inlineStr">
        <is>
          <t>US279158AS81</t>
        </is>
      </c>
      <c r="G4348" t="inlineStr">
        <is>
          <t>BU</t>
        </is>
      </c>
      <c r="H4348" t="inlineStr">
        <is>
          <t>Mayores</t>
        </is>
      </c>
      <c r="I4348" t="inlineStr"/>
      <c r="J4348" t="inlineStr"/>
      <c r="K4348" t="inlineStr"/>
      <c r="L4348" t="inlineStr">
        <is>
          <t>Ecopetrol</t>
        </is>
      </c>
      <c r="M4348" t="inlineStr">
        <is>
          <t>Ecopetrol</t>
        </is>
      </c>
      <c r="N4348" t="b">
        <v>0</v>
      </c>
      <c r="O4348" t="n">
        <v>259.63</v>
      </c>
      <c r="P4348" t="n">
        <v>0.001050610317084969</v>
      </c>
      <c r="Q4348" t="n">
        <v>3.887828453159771</v>
      </c>
      <c r="R4348" t="n">
        <v>1009.396901293871</v>
      </c>
      <c r="S4348" t="n">
        <v>0.2727699566247705</v>
      </c>
      <c r="T4348">
        <f>O4348*Q4348</f>
        <v/>
      </c>
      <c r="U4348">
        <f>O4348*P4348</f>
        <v/>
      </c>
    </row>
    <row r="4349">
      <c r="A4349" t="inlineStr">
        <is>
          <t>202512</t>
        </is>
      </c>
      <c r="B4349" t="inlineStr">
        <is>
          <t>Ex_Integra</t>
        </is>
      </c>
      <c r="C4349" t="inlineStr">
        <is>
          <t>F3</t>
        </is>
      </c>
      <c r="D4349" t="inlineStr">
        <is>
          <t>IN-FONDO3</t>
        </is>
      </c>
      <c r="E4349" t="inlineStr">
        <is>
          <t>5277445FGVH8</t>
        </is>
      </c>
      <c r="F4349" t="inlineStr">
        <is>
          <t>IE00B8JGVH80</t>
        </is>
      </c>
      <c r="G4349" t="inlineStr">
        <is>
          <t>TD</t>
        </is>
      </c>
      <c r="H4349" t="inlineStr">
        <is>
          <t>Mayores</t>
        </is>
      </c>
      <c r="I4349" t="inlineStr"/>
      <c r="J4349" t="inlineStr"/>
      <c r="K4349" t="inlineStr"/>
      <c r="L4349" t="inlineStr">
        <is>
          <t>Lazard - Japanese Strategic Equity</t>
        </is>
      </c>
      <c r="M4349" t="inlineStr">
        <is>
          <t>Lazard - Japanese Strategic Equity</t>
        </is>
      </c>
      <c r="N4349" t="b">
        <v>0</v>
      </c>
      <c r="O4349" t="n">
        <v>57.24315432</v>
      </c>
      <c r="P4349" t="n">
        <v>0.001942950123178844</v>
      </c>
      <c r="Q4349" t="n">
        <v>6.906971357607032</v>
      </c>
      <c r="R4349" t="n">
        <v>395.3768273073193</v>
      </c>
      <c r="S4349" t="n">
        <v>0.1112205937371896</v>
      </c>
      <c r="T4349">
        <f>O4349*Q4349</f>
        <v/>
      </c>
      <c r="U4349">
        <f>O4349*P4349</f>
        <v/>
      </c>
    </row>
    <row r="4350">
      <c r="A4350" t="inlineStr">
        <is>
          <t>202512</t>
        </is>
      </c>
      <c r="B4350" t="inlineStr">
        <is>
          <t>Ex_Integra</t>
        </is>
      </c>
      <c r="C4350" t="inlineStr">
        <is>
          <t>F2</t>
        </is>
      </c>
      <c r="D4350" t="inlineStr">
        <is>
          <t>IN-FONDO2</t>
        </is>
      </c>
      <c r="E4350" t="inlineStr">
        <is>
          <t>5277445FGVH8</t>
        </is>
      </c>
      <c r="F4350" t="inlineStr">
        <is>
          <t>IE00B8JGVH80</t>
        </is>
      </c>
      <c r="G4350" t="inlineStr">
        <is>
          <t>TD</t>
        </is>
      </c>
      <c r="H4350" t="inlineStr">
        <is>
          <t>Mayores</t>
        </is>
      </c>
      <c r="I4350" t="inlineStr"/>
      <c r="J4350" t="inlineStr"/>
      <c r="K4350" t="inlineStr"/>
      <c r="L4350" t="inlineStr">
        <is>
          <t>Lazard - Japanese Strategic Equity</t>
        </is>
      </c>
      <c r="M4350" t="inlineStr">
        <is>
          <t>Lazard - Japanese Strategic Equity</t>
        </is>
      </c>
      <c r="N4350" t="b">
        <v>0</v>
      </c>
      <c r="O4350" t="n">
        <v>57.24315432</v>
      </c>
      <c r="P4350" t="n">
        <v>0.001132312935749504</v>
      </c>
      <c r="Q4350" t="n">
        <v>15.81253772774318</v>
      </c>
      <c r="R4350" t="n">
        <v>905.1595373400248</v>
      </c>
      <c r="S4350" t="n">
        <v>0.06481716411964111</v>
      </c>
      <c r="T4350">
        <f>O4350*Q4350</f>
        <v/>
      </c>
      <c r="U4350">
        <f>O4350*P4350</f>
        <v/>
      </c>
    </row>
    <row r="4351">
      <c r="A4351" t="inlineStr">
        <is>
          <t>202512</t>
        </is>
      </c>
      <c r="B4351" t="inlineStr">
        <is>
          <t>Ex_Integra</t>
        </is>
      </c>
      <c r="C4351" t="inlineStr">
        <is>
          <t>F2</t>
        </is>
      </c>
      <c r="D4351" t="inlineStr">
        <is>
          <t>IN-FONDO2</t>
        </is>
      </c>
      <c r="E4351" t="inlineStr">
        <is>
          <t>59509428AS81</t>
        </is>
      </c>
      <c r="F4351" t="inlineStr">
        <is>
          <t>US279158AS81</t>
        </is>
      </c>
      <c r="G4351" t="inlineStr">
        <is>
          <t>BU</t>
        </is>
      </c>
      <c r="H4351" t="inlineStr">
        <is>
          <t>Mayores</t>
        </is>
      </c>
      <c r="I4351" t="inlineStr"/>
      <c r="J4351" t="inlineStr"/>
      <c r="K4351" t="inlineStr"/>
      <c r="L4351" t="inlineStr">
        <is>
          <t>Ecopetrol</t>
        </is>
      </c>
      <c r="M4351" t="inlineStr">
        <is>
          <t>Ecopetrol</t>
        </is>
      </c>
      <c r="N4351" t="b">
        <v>0</v>
      </c>
      <c r="O4351" t="n">
        <v>259.63</v>
      </c>
      <c r="P4351" t="n">
        <v>0.001766195211163027</v>
      </c>
      <c r="Q4351" t="n">
        <v>24.66458478864633</v>
      </c>
      <c r="R4351" t="n">
        <v>6403.666148676248</v>
      </c>
      <c r="S4351" t="n">
        <v>0.4585572626742567</v>
      </c>
      <c r="T4351">
        <f>O4351*Q4351</f>
        <v/>
      </c>
      <c r="U4351">
        <f>O4351*P4351</f>
        <v/>
      </c>
    </row>
    <row r="4352">
      <c r="A4352" t="inlineStr">
        <is>
          <t>202512</t>
        </is>
      </c>
      <c r="B4352" t="inlineStr">
        <is>
          <t>Ex_Integra</t>
        </is>
      </c>
      <c r="C4352" t="inlineStr">
        <is>
          <t>F2</t>
        </is>
      </c>
      <c r="D4352" t="inlineStr">
        <is>
          <t>IN-FONDO2</t>
        </is>
      </c>
      <c r="E4352" t="inlineStr">
        <is>
          <t>59509428AV11</t>
        </is>
      </c>
      <c r="F4352" t="inlineStr">
        <is>
          <t>US279158AV11</t>
        </is>
      </c>
      <c r="G4352" t="inlineStr">
        <is>
          <t>BU</t>
        </is>
      </c>
      <c r="H4352" t="inlineStr">
        <is>
          <t>Mayores</t>
        </is>
      </c>
      <c r="I4352" t="inlineStr"/>
      <c r="J4352" t="inlineStr"/>
      <c r="K4352" t="inlineStr"/>
      <c r="L4352" t="inlineStr"/>
      <c r="M4352" t="inlineStr">
        <is>
          <t>nan</t>
        </is>
      </c>
      <c r="N4352" t="b">
        <v>0</v>
      </c>
      <c r="O4352" t="n">
        <v>259.63</v>
      </c>
      <c r="P4352" t="n">
        <v>0.002624167671901965</v>
      </c>
      <c r="Q4352" t="n">
        <v>36.64600924867776</v>
      </c>
      <c r="R4352" t="n">
        <v>9514.403381234206</v>
      </c>
      <c r="S4352" t="n">
        <v>0.6813126526559071</v>
      </c>
      <c r="T4352">
        <f>O4352*Q4352</f>
        <v/>
      </c>
      <c r="U4352">
        <f>O4352*P4352</f>
        <v/>
      </c>
    </row>
    <row r="4353">
      <c r="A4353" t="inlineStr">
        <is>
          <t>202512</t>
        </is>
      </c>
      <c r="B4353" t="inlineStr">
        <is>
          <t>Ex_Integra</t>
        </is>
      </c>
      <c r="C4353" t="inlineStr">
        <is>
          <t>F2</t>
        </is>
      </c>
      <c r="D4353" t="inlineStr">
        <is>
          <t>IN-FONDO2</t>
        </is>
      </c>
      <c r="E4353" t="inlineStr">
        <is>
          <t>5277285FGVH8</t>
        </is>
      </c>
      <c r="F4353" t="inlineStr">
        <is>
          <t>US4642881829</t>
        </is>
      </c>
      <c r="G4353" t="inlineStr">
        <is>
          <t>TD</t>
        </is>
      </c>
      <c r="H4353" t="inlineStr">
        <is>
          <t>Mayores</t>
        </is>
      </c>
      <c r="I4353" t="inlineStr"/>
      <c r="J4353" t="inlineStr"/>
      <c r="K4353" t="inlineStr"/>
      <c r="L4353" t="inlineStr">
        <is>
          <t>Lazard - Japanese Strategic Equity</t>
        </is>
      </c>
      <c r="M4353" t="inlineStr">
        <is>
          <t>Lazard - Japanese Strategic Equity</t>
        </is>
      </c>
      <c r="N4353" t="b">
        <v>0</v>
      </c>
      <c r="O4353" t="n">
        <v>105.37258032</v>
      </c>
      <c r="P4353" t="n">
        <v>0.001268358927032475</v>
      </c>
      <c r="Q4353" t="n">
        <v>17.71239447401115</v>
      </c>
      <c r="R4353" t="n">
        <v>1866.400709372264</v>
      </c>
      <c r="S4353" t="n">
        <v>0.1336502529133184</v>
      </c>
      <c r="T4353">
        <f>O4353*Q4353</f>
        <v/>
      </c>
      <c r="U4353">
        <f>O4353*P4353</f>
        <v/>
      </c>
    </row>
    <row r="4354">
      <c r="A4354" t="inlineStr">
        <is>
          <t>202512</t>
        </is>
      </c>
      <c r="B4354" t="inlineStr">
        <is>
          <t>Ex_Integra</t>
        </is>
      </c>
      <c r="C4354" t="inlineStr">
        <is>
          <t>F1</t>
        </is>
      </c>
      <c r="D4354" t="inlineStr">
        <is>
          <t>IN-FONDO1</t>
        </is>
      </c>
      <c r="E4354" t="inlineStr">
        <is>
          <t>5277285FGVH8</t>
        </is>
      </c>
      <c r="F4354" t="inlineStr">
        <is>
          <t>US4642881829</t>
        </is>
      </c>
      <c r="G4354" t="inlineStr">
        <is>
          <t>TD</t>
        </is>
      </c>
      <c r="H4354" t="inlineStr">
        <is>
          <t>Mayores</t>
        </is>
      </c>
      <c r="I4354" t="inlineStr"/>
      <c r="J4354" t="inlineStr"/>
      <c r="K4354" t="inlineStr"/>
      <c r="L4354" t="inlineStr">
        <is>
          <t>Lazard - Japanese Strategic Equity</t>
        </is>
      </c>
      <c r="M4354" t="inlineStr">
        <is>
          <t>Lazard - Japanese Strategic Equity</t>
        </is>
      </c>
      <c r="N4354" t="b">
        <v>0</v>
      </c>
      <c r="O4354" t="n">
        <v>105.37258032</v>
      </c>
      <c r="P4354" t="n">
        <v>1.572680741948674e-10</v>
      </c>
      <c r="Q4354" t="n">
        <v>5.81977240928805e-07</v>
      </c>
      <c r="R4354" t="n">
        <v>6.132444356418249e-05</v>
      </c>
      <c r="S4354" t="n">
        <v>1.657174277987038e-08</v>
      </c>
      <c r="T4354">
        <f>O4354*Q4354</f>
        <v/>
      </c>
      <c r="U4354">
        <f>O4354*P4354</f>
        <v/>
      </c>
    </row>
    <row r="4355">
      <c r="A4355" t="inlineStr">
        <is>
          <t>202512</t>
        </is>
      </c>
      <c r="B4355" t="inlineStr">
        <is>
          <t>Ex_Integra</t>
        </is>
      </c>
      <c r="C4355" t="inlineStr">
        <is>
          <t>F1</t>
        </is>
      </c>
      <c r="D4355" t="inlineStr">
        <is>
          <t>IN-FONDO1</t>
        </is>
      </c>
      <c r="E4355" t="inlineStr">
        <is>
          <t>59509428AV11</t>
        </is>
      </c>
      <c r="F4355" t="inlineStr">
        <is>
          <t>US279158AV11</t>
        </is>
      </c>
      <c r="G4355" t="inlineStr">
        <is>
          <t>BU</t>
        </is>
      </c>
      <c r="H4355" t="inlineStr">
        <is>
          <t>Mayores</t>
        </is>
      </c>
      <c r="I4355" t="inlineStr"/>
      <c r="J4355" t="inlineStr"/>
      <c r="K4355" t="inlineStr"/>
      <c r="L4355" t="inlineStr"/>
      <c r="M4355" t="inlineStr">
        <is>
          <t>nan</t>
        </is>
      </c>
      <c r="N4355" t="b">
        <v>0</v>
      </c>
      <c r="O4355" t="n">
        <v>259.63</v>
      </c>
      <c r="P4355" t="n">
        <v>0.002630113580956539</v>
      </c>
      <c r="Q4355" t="n">
        <v>9.73284789688371</v>
      </c>
      <c r="R4355" t="n">
        <v>2526.939299467917</v>
      </c>
      <c r="S4355" t="n">
        <v>0.6828563890237462</v>
      </c>
      <c r="T4355">
        <f>O4355*Q4355</f>
        <v/>
      </c>
      <c r="U4355">
        <f>O4355*P4355</f>
        <v/>
      </c>
    </row>
    <row r="4356">
      <c r="A4356" t="inlineStr">
        <is>
          <t>202512</t>
        </is>
      </c>
      <c r="B4356" t="inlineStr">
        <is>
          <t>Ex_Integra</t>
        </is>
      </c>
      <c r="C4356" t="inlineStr">
        <is>
          <t>F3</t>
        </is>
      </c>
      <c r="D4356" t="inlineStr">
        <is>
          <t>IN-FONDO3</t>
        </is>
      </c>
      <c r="E4356" t="inlineStr">
        <is>
          <t>5277285FGVH8</t>
        </is>
      </c>
      <c r="F4356" t="inlineStr">
        <is>
          <t>US4642881829</t>
        </is>
      </c>
      <c r="G4356" t="inlineStr">
        <is>
          <t>TD</t>
        </is>
      </c>
      <c r="H4356" t="inlineStr">
        <is>
          <t>Mayores</t>
        </is>
      </c>
      <c r="I4356" t="inlineStr"/>
      <c r="J4356" t="inlineStr"/>
      <c r="K4356" t="inlineStr"/>
      <c r="L4356" t="inlineStr">
        <is>
          <t>Lazard - Japanese Strategic Equity</t>
        </is>
      </c>
      <c r="M4356" t="inlineStr">
        <is>
          <t>Lazard - Japanese Strategic Equity</t>
        </is>
      </c>
      <c r="N4356" t="b">
        <v>0</v>
      </c>
      <c r="O4356" t="n">
        <v>105.37258032</v>
      </c>
      <c r="P4356" t="n">
        <v>0.00298960976957203</v>
      </c>
      <c r="Q4356" t="n">
        <v>10.62772986425008</v>
      </c>
      <c r="R4356" t="n">
        <v>1119.871318739954</v>
      </c>
      <c r="S4356" t="n">
        <v>0.3150228955696854</v>
      </c>
      <c r="T4356">
        <f>O4356*Q4356</f>
        <v/>
      </c>
      <c r="U4356">
        <f>O4356*P4356</f>
        <v/>
      </c>
    </row>
    <row r="4357">
      <c r="A4357" t="inlineStr">
        <is>
          <t>202512</t>
        </is>
      </c>
      <c r="B4357" t="inlineStr">
        <is>
          <t>Ex_Integra</t>
        </is>
      </c>
      <c r="C4357" t="inlineStr">
        <is>
          <t>F3</t>
        </is>
      </c>
      <c r="D4357" t="inlineStr">
        <is>
          <t>IN-FONDO3</t>
        </is>
      </c>
      <c r="E4357" t="inlineStr">
        <is>
          <t>5270132F56110</t>
        </is>
      </c>
      <c r="F4357" t="inlineStr">
        <is>
          <t>LU0248056110</t>
        </is>
      </c>
      <c r="G4357" t="inlineStr">
        <is>
          <t>TD</t>
        </is>
      </c>
      <c r="H4357" t="inlineStr">
        <is>
          <t>Mayores</t>
        </is>
      </c>
      <c r="I4357" t="inlineStr"/>
      <c r="J4357" t="inlineStr"/>
      <c r="K4357" t="inlineStr"/>
      <c r="L4357" t="inlineStr">
        <is>
          <t>JP Morgan - Japan Equity Fund - I</t>
        </is>
      </c>
      <c r="M4357" t="inlineStr">
        <is>
          <t>JP Morgan - Japan Equity Fund - I</t>
        </is>
      </c>
      <c r="N4357" t="b">
        <v>0</v>
      </c>
      <c r="O4357" t="n">
        <v>22.73810773</v>
      </c>
      <c r="P4357" t="n">
        <v>0.007070360508050889</v>
      </c>
      <c r="Q4357" t="n">
        <v>25.13434438407777</v>
      </c>
      <c r="R4357" t="n">
        <v>571.5074303280808</v>
      </c>
      <c r="S4357" t="n">
        <v>0.1607666189219986</v>
      </c>
      <c r="T4357">
        <f>O4357*Q4357</f>
        <v/>
      </c>
      <c r="U4357">
        <f>O4357*P4357</f>
        <v/>
      </c>
    </row>
    <row r="4358">
      <c r="A4358" t="inlineStr">
        <is>
          <t>202512</t>
        </is>
      </c>
      <c r="B4358" t="inlineStr">
        <is>
          <t>Ex_Integra</t>
        </is>
      </c>
      <c r="C4358" t="inlineStr">
        <is>
          <t>F1</t>
        </is>
      </c>
      <c r="D4358" t="inlineStr">
        <is>
          <t>IN-FONDO1</t>
        </is>
      </c>
      <c r="E4358" t="inlineStr">
        <is>
          <t>5953042VAC78</t>
        </is>
      </c>
      <c r="F4358" t="inlineStr">
        <is>
          <t>USP4R53VAC78</t>
        </is>
      </c>
      <c r="G4358" t="inlineStr">
        <is>
          <t>BU</t>
        </is>
      </c>
      <c r="H4358" t="inlineStr">
        <is>
          <t>Mayores</t>
        </is>
      </c>
      <c r="I4358" t="inlineStr"/>
      <c r="J4358" t="inlineStr"/>
      <c r="K4358" t="inlineStr"/>
      <c r="L4358" t="inlineStr"/>
      <c r="M4358" t="inlineStr">
        <is>
          <t>nan</t>
        </is>
      </c>
      <c r="N4358" t="b">
        <v>0</v>
      </c>
      <c r="O4358" t="n">
        <v>32.4</v>
      </c>
      <c r="P4358" t="n">
        <v>0.002632467632373813</v>
      </c>
      <c r="Q4358" t="n">
        <v>9.741559164926148</v>
      </c>
      <c r="R4358" t="n">
        <v>315.6265169436072</v>
      </c>
      <c r="S4358" t="n">
        <v>0.08529195128891154</v>
      </c>
      <c r="T4358">
        <f>O4358*Q4358</f>
        <v/>
      </c>
      <c r="U4358">
        <f>O4358*P4358</f>
        <v/>
      </c>
    </row>
    <row r="4359">
      <c r="A4359" t="inlineStr">
        <is>
          <t>202512</t>
        </is>
      </c>
      <c r="B4359" t="inlineStr">
        <is>
          <t>Ex_Integra</t>
        </is>
      </c>
      <c r="C4359" t="inlineStr">
        <is>
          <t>F1</t>
        </is>
      </c>
      <c r="D4359" t="inlineStr">
        <is>
          <t>IN-FONDO1</t>
        </is>
      </c>
      <c r="E4359" t="inlineStr">
        <is>
          <t>5270132F56110</t>
        </is>
      </c>
      <c r="F4359" t="inlineStr">
        <is>
          <t>LU0248056110</t>
        </is>
      </c>
      <c r="G4359" t="inlineStr">
        <is>
          <t>TD</t>
        </is>
      </c>
      <c r="H4359" t="inlineStr">
        <is>
          <t>Mayores</t>
        </is>
      </c>
      <c r="I4359" t="inlineStr"/>
      <c r="J4359" t="inlineStr"/>
      <c r="K4359" t="inlineStr"/>
      <c r="L4359" t="inlineStr">
        <is>
          <t>JP Morgan - Japan Equity Fund - I</t>
        </is>
      </c>
      <c r="M4359" t="inlineStr">
        <is>
          <t>JP Morgan - Japan Equity Fund - I</t>
        </is>
      </c>
      <c r="N4359" t="b">
        <v>0</v>
      </c>
      <c r="O4359" t="n">
        <v>22.73810773</v>
      </c>
      <c r="P4359" t="n">
        <v>0.0001355171444119657</v>
      </c>
      <c r="Q4359" t="n">
        <v>0.5014869941479845</v>
      </c>
      <c r="R4359" t="n">
        <v>11.40286529813075</v>
      </c>
      <c r="S4359" t="n">
        <v>0.003081403428901244</v>
      </c>
      <c r="T4359">
        <f>O4359*Q4359</f>
        <v/>
      </c>
      <c r="U4359">
        <f>O4359*P4359</f>
        <v/>
      </c>
    </row>
    <row r="4360">
      <c r="A4360" t="inlineStr">
        <is>
          <t>202512</t>
        </is>
      </c>
      <c r="B4360" t="inlineStr">
        <is>
          <t>Ex_Integra</t>
        </is>
      </c>
      <c r="C4360" t="inlineStr">
        <is>
          <t>F2</t>
        </is>
      </c>
      <c r="D4360" t="inlineStr">
        <is>
          <t>IN-FONDO2</t>
        </is>
      </c>
      <c r="E4360" t="inlineStr">
        <is>
          <t>5270132F56110</t>
        </is>
      </c>
      <c r="F4360" t="inlineStr">
        <is>
          <t>LU0248056110</t>
        </is>
      </c>
      <c r="G4360" t="inlineStr">
        <is>
          <t>TD</t>
        </is>
      </c>
      <c r="H4360" t="inlineStr">
        <is>
          <t>Mayores</t>
        </is>
      </c>
      <c r="I4360" t="inlineStr"/>
      <c r="J4360" t="inlineStr"/>
      <c r="K4360" t="inlineStr"/>
      <c r="L4360" t="inlineStr">
        <is>
          <t>JP Morgan - Japan Equity Fund - I</t>
        </is>
      </c>
      <c r="M4360" t="inlineStr">
        <is>
          <t>JP Morgan - Japan Equity Fund - I</t>
        </is>
      </c>
      <c r="N4360" t="b">
        <v>0</v>
      </c>
      <c r="O4360" t="n">
        <v>22.73810773</v>
      </c>
      <c r="P4360" t="n">
        <v>0.002306489657941415</v>
      </c>
      <c r="Q4360" t="n">
        <v>32.20969537957877</v>
      </c>
      <c r="R4360" t="n">
        <v>732.3875234913453</v>
      </c>
      <c r="S4360" t="n">
        <v>0.05244521032040275</v>
      </c>
      <c r="T4360">
        <f>O4360*Q4360</f>
        <v/>
      </c>
      <c r="U4360">
        <f>O4360*P4360</f>
        <v/>
      </c>
    </row>
    <row r="4361">
      <c r="A4361" t="inlineStr">
        <is>
          <t>202512</t>
        </is>
      </c>
      <c r="B4361" t="inlineStr">
        <is>
          <t>Ex_Integra</t>
        </is>
      </c>
      <c r="C4361" t="inlineStr">
        <is>
          <t>F2</t>
        </is>
      </c>
      <c r="D4361" t="inlineStr">
        <is>
          <t>IN-FONDO2</t>
        </is>
      </c>
      <c r="E4361" t="inlineStr">
        <is>
          <t>5953042VAC78</t>
        </is>
      </c>
      <c r="F4361" t="inlineStr">
        <is>
          <t>USP4R53VAC78</t>
        </is>
      </c>
      <c r="G4361" t="inlineStr">
        <is>
          <t>BU</t>
        </is>
      </c>
      <c r="H4361" t="inlineStr">
        <is>
          <t>Mayores</t>
        </is>
      </c>
      <c r="I4361" t="inlineStr"/>
      <c r="J4361" t="inlineStr"/>
      <c r="K4361" t="inlineStr"/>
      <c r="L4361" t="inlineStr"/>
      <c r="M4361" t="inlineStr">
        <is>
          <t>nan</t>
        </is>
      </c>
      <c r="N4361" t="b">
        <v>0</v>
      </c>
      <c r="O4361" t="n">
        <v>32.4</v>
      </c>
      <c r="P4361" t="n">
        <v>0.0006892173974307862</v>
      </c>
      <c r="Q4361" t="n">
        <v>9.624791659098593</v>
      </c>
      <c r="R4361" t="n">
        <v>311.8432497547944</v>
      </c>
      <c r="S4361" t="n">
        <v>0.02233064367675747</v>
      </c>
      <c r="T4361">
        <f>O4361*Q4361</f>
        <v/>
      </c>
      <c r="U4361">
        <f>O4361*P4361</f>
        <v/>
      </c>
    </row>
    <row r="4362">
      <c r="A4362" t="inlineStr">
        <is>
          <t>202512</t>
        </is>
      </c>
      <c r="B4362" t="inlineStr">
        <is>
          <t>Ex_Integra</t>
        </is>
      </c>
      <c r="C4362" t="inlineStr">
        <is>
          <t>F2</t>
        </is>
      </c>
      <c r="D4362" t="inlineStr">
        <is>
          <t>IN-FONDO2</t>
        </is>
      </c>
      <c r="E4362" t="inlineStr">
        <is>
          <t>12535622BA92</t>
        </is>
      </c>
      <c r="F4362" t="inlineStr">
        <is>
          <t>USP58072BA92</t>
        </is>
      </c>
      <c r="G4362" t="inlineStr">
        <is>
          <t>BU</t>
        </is>
      </c>
      <c r="H4362" t="inlineStr">
        <is>
          <t>Mayores</t>
        </is>
      </c>
      <c r="I4362" t="inlineStr"/>
      <c r="J4362" t="inlineStr"/>
      <c r="K4362" t="inlineStr"/>
      <c r="L4362" t="inlineStr"/>
      <c r="M4362" t="inlineStr">
        <is>
          <t>nan</t>
        </is>
      </c>
      <c r="N4362" t="b">
        <v>0</v>
      </c>
      <c r="O4362" t="n">
        <v>165.25</v>
      </c>
      <c r="P4362" t="n">
        <v>0.001310191500297443</v>
      </c>
      <c r="Q4362" t="n">
        <v>18.29657851193619</v>
      </c>
      <c r="R4362" t="n">
        <v>3023.509599097455</v>
      </c>
      <c r="S4362" t="n">
        <v>0.2165091454241525</v>
      </c>
      <c r="T4362">
        <f>O4362*Q4362</f>
        <v/>
      </c>
      <c r="U4362">
        <f>O4362*P4362</f>
        <v/>
      </c>
    </row>
    <row r="4363">
      <c r="A4363" t="inlineStr">
        <is>
          <t>202512</t>
        </is>
      </c>
      <c r="B4363" t="inlineStr">
        <is>
          <t>Ex_Integra</t>
        </is>
      </c>
      <c r="C4363" t="inlineStr">
        <is>
          <t>F2</t>
        </is>
      </c>
      <c r="D4363" t="inlineStr">
        <is>
          <t>IN-FONDO2</t>
        </is>
      </c>
      <c r="E4363" t="inlineStr">
        <is>
          <t>5275552EQ217</t>
        </is>
      </c>
      <c r="F4363" t="inlineStr">
        <is>
          <t>US46641Q2176</t>
        </is>
      </c>
      <c r="G4363" t="inlineStr">
        <is>
          <t>TD</t>
        </is>
      </c>
      <c r="H4363" t="inlineStr">
        <is>
          <t>Mayores</t>
        </is>
      </c>
      <c r="I4363" t="inlineStr"/>
      <c r="J4363" t="inlineStr"/>
      <c r="K4363" t="inlineStr"/>
      <c r="L4363" t="inlineStr">
        <is>
          <t>JP Morgan - Japan Equity ETF</t>
        </is>
      </c>
      <c r="M4363" t="inlineStr">
        <is>
          <t>JP Morgan - Japan Equity ETF</t>
        </is>
      </c>
      <c r="N4363" t="b">
        <v>0</v>
      </c>
      <c r="O4363" t="n">
        <v>50.17704943</v>
      </c>
      <c r="P4363" t="n">
        <v>0.004737455309227591</v>
      </c>
      <c r="Q4363" t="n">
        <v>66.15767465473054</v>
      </c>
      <c r="R4363" t="n">
        <v>3319.596911324272</v>
      </c>
      <c r="S4363" t="n">
        <v>0.2377115292235288</v>
      </c>
      <c r="T4363">
        <f>O4363*Q4363</f>
        <v/>
      </c>
      <c r="U4363">
        <f>O4363*P4363</f>
        <v/>
      </c>
    </row>
    <row r="4364">
      <c r="A4364" t="inlineStr">
        <is>
          <t>202512</t>
        </is>
      </c>
      <c r="B4364" t="inlineStr">
        <is>
          <t>Ex_Integra</t>
        </is>
      </c>
      <c r="C4364" t="inlineStr">
        <is>
          <t>F1</t>
        </is>
      </c>
      <c r="D4364" t="inlineStr">
        <is>
          <t>IN-FONDO1</t>
        </is>
      </c>
      <c r="E4364" t="inlineStr">
        <is>
          <t>5275552EQ217</t>
        </is>
      </c>
      <c r="F4364" t="inlineStr">
        <is>
          <t>US46641Q2176</t>
        </is>
      </c>
      <c r="G4364" t="inlineStr">
        <is>
          <t>TD</t>
        </is>
      </c>
      <c r="H4364" t="inlineStr">
        <is>
          <t>Mayores</t>
        </is>
      </c>
      <c r="I4364" t="inlineStr"/>
      <c r="J4364" t="inlineStr"/>
      <c r="K4364" t="inlineStr"/>
      <c r="L4364" t="inlineStr">
        <is>
          <t>JP Morgan - Japan Equity ETF</t>
        </is>
      </c>
      <c r="M4364" t="inlineStr">
        <is>
          <t>JP Morgan - Japan Equity ETF</t>
        </is>
      </c>
      <c r="N4364" t="b">
        <v>0</v>
      </c>
      <c r="O4364" t="n">
        <v>50.17704943</v>
      </c>
      <c r="P4364" t="n">
        <v>5.147370417763304e-07</v>
      </c>
      <c r="Q4364" t="n">
        <v>0.00190480645808417</v>
      </c>
      <c r="R4364" t="n">
        <v>0.09557756780187263</v>
      </c>
      <c r="S4364" t="n">
        <v>2.58279859886629e-05</v>
      </c>
      <c r="T4364">
        <f>O4364*Q4364</f>
        <v/>
      </c>
      <c r="U4364">
        <f>O4364*P4364</f>
        <v/>
      </c>
    </row>
    <row r="4365">
      <c r="A4365" t="inlineStr">
        <is>
          <t>202512</t>
        </is>
      </c>
      <c r="B4365" t="inlineStr">
        <is>
          <t>Ex_Integra</t>
        </is>
      </c>
      <c r="C4365" t="inlineStr">
        <is>
          <t>F1</t>
        </is>
      </c>
      <c r="D4365" t="inlineStr">
        <is>
          <t>IN-FONDO1</t>
        </is>
      </c>
      <c r="E4365" t="inlineStr">
        <is>
          <t>12535622BA92</t>
        </is>
      </c>
      <c r="F4365" t="inlineStr">
        <is>
          <t>USP58072BA92</t>
        </is>
      </c>
      <c r="G4365" t="inlineStr">
        <is>
          <t>BU</t>
        </is>
      </c>
      <c r="H4365" t="inlineStr">
        <is>
          <t>Mayores</t>
        </is>
      </c>
      <c r="I4365" t="inlineStr"/>
      <c r="J4365" t="inlineStr"/>
      <c r="K4365" t="inlineStr"/>
      <c r="L4365" t="inlineStr"/>
      <c r="M4365" t="inlineStr">
        <is>
          <t>nan</t>
        </is>
      </c>
      <c r="N4365" t="b">
        <v>0</v>
      </c>
      <c r="O4365" t="n">
        <v>165.25</v>
      </c>
      <c r="P4365" t="n">
        <v>0.00579778588349982</v>
      </c>
      <c r="Q4365" t="n">
        <v>21.45495485494614</v>
      </c>
      <c r="R4365" t="n">
        <v>3545.43128977985</v>
      </c>
      <c r="S4365" t="n">
        <v>0.9580841172483452</v>
      </c>
      <c r="T4365">
        <f>O4365*Q4365</f>
        <v/>
      </c>
      <c r="U4365">
        <f>O4365*P4365</f>
        <v/>
      </c>
    </row>
    <row r="4366">
      <c r="A4366" t="inlineStr">
        <is>
          <t>202512</t>
        </is>
      </c>
      <c r="B4366" t="inlineStr">
        <is>
          <t>Ex_Integra</t>
        </is>
      </c>
      <c r="C4366" t="inlineStr">
        <is>
          <t>F2</t>
        </is>
      </c>
      <c r="D4366" t="inlineStr">
        <is>
          <t>IN-FONDO2</t>
        </is>
      </c>
      <c r="E4366" t="inlineStr">
        <is>
          <t>59529429BR86</t>
        </is>
      </c>
      <c r="F4366" t="inlineStr">
        <is>
          <t>USP30179BR86</t>
        </is>
      </c>
      <c r="G4366" t="inlineStr">
        <is>
          <t>BU</t>
        </is>
      </c>
      <c r="H4366" t="inlineStr">
        <is>
          <t>Mayores</t>
        </is>
      </c>
      <c r="I4366" t="inlineStr"/>
      <c r="J4366" t="inlineStr"/>
      <c r="K4366" t="inlineStr"/>
      <c r="L4366" t="inlineStr">
        <is>
          <t>Comisión Federal de Electricidad</t>
        </is>
      </c>
      <c r="M4366" t="inlineStr">
        <is>
          <t>Comisión Federal de Electricidad</t>
        </is>
      </c>
      <c r="N4366" t="b">
        <v>0</v>
      </c>
      <c r="O4366" t="n">
        <v>898.1</v>
      </c>
      <c r="P4366" t="n">
        <v>1.23959432439349e-08</v>
      </c>
      <c r="Q4366" t="n">
        <v>0.0001731070219434871</v>
      </c>
      <c r="R4366" t="n">
        <v>0.1554674164074458</v>
      </c>
      <c r="S4366" t="n">
        <v>1.113279662737793e-05</v>
      </c>
      <c r="T4366">
        <f>O4366*Q4366</f>
        <v/>
      </c>
      <c r="U4366">
        <f>O4366*P4366</f>
        <v/>
      </c>
    </row>
    <row r="4367">
      <c r="A4367" t="inlineStr">
        <is>
          <t>202512</t>
        </is>
      </c>
      <c r="B4367" t="inlineStr">
        <is>
          <t>Ex_Integra</t>
        </is>
      </c>
      <c r="C4367" t="inlineStr">
        <is>
          <t>F3</t>
        </is>
      </c>
      <c r="D4367" t="inlineStr">
        <is>
          <t>IN-FONDO3</t>
        </is>
      </c>
      <c r="E4367" t="inlineStr">
        <is>
          <t>5275552EQ217</t>
        </is>
      </c>
      <c r="F4367" t="inlineStr">
        <is>
          <t>US46641Q2176</t>
        </is>
      </c>
      <c r="G4367" t="inlineStr">
        <is>
          <t>TD</t>
        </is>
      </c>
      <c r="H4367" t="inlineStr">
        <is>
          <t>Mayores</t>
        </is>
      </c>
      <c r="I4367" t="inlineStr"/>
      <c r="J4367" t="inlineStr"/>
      <c r="K4367" t="inlineStr"/>
      <c r="L4367" t="inlineStr">
        <is>
          <t>JP Morgan - Japan Equity ETF</t>
        </is>
      </c>
      <c r="M4367" t="inlineStr">
        <is>
          <t>JP Morgan - Japan Equity ETF</t>
        </is>
      </c>
      <c r="N4367" t="b">
        <v>0</v>
      </c>
      <c r="O4367" t="n">
        <v>50.17704943</v>
      </c>
      <c r="P4367" t="n">
        <v>0.003942879809734066</v>
      </c>
      <c r="Q4367" t="n">
        <v>14.01649871884719</v>
      </c>
      <c r="R4367" t="n">
        <v>703.306549051127</v>
      </c>
      <c r="S4367" t="n">
        <v>0.1978420751095752</v>
      </c>
      <c r="T4367">
        <f>O4367*Q4367</f>
        <v/>
      </c>
      <c r="U4367">
        <f>O4367*P4367</f>
        <v/>
      </c>
    </row>
    <row r="4368">
      <c r="A4368" t="inlineStr">
        <is>
          <t>202512</t>
        </is>
      </c>
      <c r="B4368" t="inlineStr">
        <is>
          <t>Ex_Integra</t>
        </is>
      </c>
      <c r="C4368" t="inlineStr">
        <is>
          <t>F2</t>
        </is>
      </c>
      <c r="D4368" t="inlineStr">
        <is>
          <t>IN-FONDO2</t>
        </is>
      </c>
      <c r="E4368" t="inlineStr">
        <is>
          <t>12586329AB50</t>
        </is>
      </c>
      <c r="F4368" t="inlineStr">
        <is>
          <t>USP55409AB50</t>
        </is>
      </c>
      <c r="G4368" t="inlineStr">
        <is>
          <t>BU</t>
        </is>
      </c>
      <c r="H4368" t="inlineStr">
        <is>
          <t>Mayores</t>
        </is>
      </c>
      <c r="I4368" t="inlineStr"/>
      <c r="J4368" t="inlineStr"/>
      <c r="K4368" t="inlineStr"/>
      <c r="L4368" t="inlineStr">
        <is>
          <t>Industrias Peñoles</t>
        </is>
      </c>
      <c r="M4368" t="inlineStr">
        <is>
          <t>Industrias Peñoles</t>
        </is>
      </c>
      <c r="N4368" t="b">
        <v>0</v>
      </c>
      <c r="O4368" t="n">
        <v>287.47</v>
      </c>
      <c r="P4368" t="n">
        <v>2.944950188782363e-10</v>
      </c>
      <c r="Q4368" t="n">
        <v>4.112567691865292e-06</v>
      </c>
      <c r="R4368" t="n">
        <v>0.001182239834380516</v>
      </c>
      <c r="S4368" t="n">
        <v>8.465848307692661e-08</v>
      </c>
      <c r="T4368">
        <f>O4368*Q4368</f>
        <v/>
      </c>
      <c r="U4368">
        <f>O4368*P4368</f>
        <v/>
      </c>
    </row>
    <row r="4369">
      <c r="A4369" t="inlineStr">
        <is>
          <t>202512</t>
        </is>
      </c>
      <c r="B4369" t="inlineStr">
        <is>
          <t>Ex_Integra</t>
        </is>
      </c>
      <c r="C4369" t="inlineStr">
        <is>
          <t>F2</t>
        </is>
      </c>
      <c r="D4369" t="inlineStr">
        <is>
          <t>IN-FONDO2</t>
        </is>
      </c>
      <c r="E4369" t="inlineStr">
        <is>
          <t>52COMG5JAPGR</t>
        </is>
      </c>
      <c r="F4369" t="inlineStr">
        <is>
          <t>IE00BQ1YBP44</t>
        </is>
      </c>
      <c r="G4369" t="inlineStr">
        <is>
          <t>TD</t>
        </is>
      </c>
      <c r="H4369" t="inlineStr">
        <is>
          <t>Mayores</t>
        </is>
      </c>
      <c r="I4369" t="inlineStr"/>
      <c r="J4369" t="inlineStr"/>
      <c r="K4369" t="inlineStr"/>
      <c r="L4369" t="inlineStr">
        <is>
          <t>Comgest - Japan Growth</t>
        </is>
      </c>
      <c r="M4369" t="inlineStr">
        <is>
          <t>Comgest - Japan Growth</t>
        </is>
      </c>
      <c r="N4369" t="b">
        <v>0</v>
      </c>
      <c r="O4369" t="n">
        <v>13.06589141</v>
      </c>
      <c r="P4369" t="n">
        <v>7.61359343727441e-05</v>
      </c>
      <c r="Q4369" t="n">
        <v>1.063224040542382</v>
      </c>
      <c r="R4369" t="n">
        <v>13.8919698582282</v>
      </c>
      <c r="S4369" t="n">
        <v>0.0009947838509131608</v>
      </c>
      <c r="T4369">
        <f>O4369*Q4369</f>
        <v/>
      </c>
      <c r="U4369">
        <f>O4369*P4369</f>
        <v/>
      </c>
    </row>
    <row r="4370">
      <c r="A4370" t="inlineStr">
        <is>
          <t>202512</t>
        </is>
      </c>
      <c r="B4370" t="inlineStr">
        <is>
          <t>Ex_Integra</t>
        </is>
      </c>
      <c r="C4370" t="inlineStr">
        <is>
          <t>F2</t>
        </is>
      </c>
      <c r="D4370" t="inlineStr">
        <is>
          <t>IN-FONDO2</t>
        </is>
      </c>
      <c r="E4370" t="inlineStr">
        <is>
          <t>5270465F0075</t>
        </is>
      </c>
      <c r="F4370" t="inlineStr">
        <is>
          <t>LU0102000758</t>
        </is>
      </c>
      <c r="G4370" t="inlineStr">
        <is>
          <t>TD</t>
        </is>
      </c>
      <c r="H4370" t="inlineStr">
        <is>
          <t>Mayores</t>
        </is>
      </c>
      <c r="I4370" t="inlineStr"/>
      <c r="J4370" t="inlineStr"/>
      <c r="K4370" t="inlineStr"/>
      <c r="L4370" t="inlineStr">
        <is>
          <t>BNP Paribas - Japan Small Caps</t>
        </is>
      </c>
      <c r="M4370" t="inlineStr">
        <is>
          <t>BNP Paribas - Japan Small Caps</t>
        </is>
      </c>
      <c r="N4370" t="b">
        <v>0</v>
      </c>
      <c r="O4370" t="n">
        <v>121.3874163</v>
      </c>
      <c r="P4370" t="n">
        <v>0.003435661728141909</v>
      </c>
      <c r="Q4370" t="n">
        <v>47.9783715091511</v>
      </c>
      <c r="R4370" t="n">
        <v>5823.970555777384</v>
      </c>
      <c r="S4370" t="n">
        <v>0.4170461004599393</v>
      </c>
      <c r="T4370">
        <f>O4370*Q4370</f>
        <v/>
      </c>
      <c r="U4370">
        <f>O4370*P4370</f>
        <v/>
      </c>
    </row>
    <row r="4371">
      <c r="A4371" t="inlineStr">
        <is>
          <t>202512</t>
        </is>
      </c>
      <c r="B4371" t="inlineStr">
        <is>
          <t>Ex_Integra</t>
        </is>
      </c>
      <c r="C4371" t="inlineStr">
        <is>
          <t>F1</t>
        </is>
      </c>
      <c r="D4371" t="inlineStr">
        <is>
          <t>IN-FONDO1</t>
        </is>
      </c>
      <c r="E4371" t="inlineStr">
        <is>
          <t>5270465F0075</t>
        </is>
      </c>
      <c r="F4371" t="inlineStr">
        <is>
          <t>LU0102000758</t>
        </is>
      </c>
      <c r="G4371" t="inlineStr">
        <is>
          <t>TD</t>
        </is>
      </c>
      <c r="H4371" t="inlineStr">
        <is>
          <t>Mayores</t>
        </is>
      </c>
      <c r="I4371" t="inlineStr"/>
      <c r="J4371" t="inlineStr"/>
      <c r="K4371" t="inlineStr"/>
      <c r="L4371" t="inlineStr">
        <is>
          <t>BNP Paribas - Japan Small Caps</t>
        </is>
      </c>
      <c r="M4371" t="inlineStr">
        <is>
          <t>BNP Paribas - Japan Small Caps</t>
        </is>
      </c>
      <c r="N4371" t="b">
        <v>0</v>
      </c>
      <c r="O4371" t="n">
        <v>121.3874163</v>
      </c>
      <c r="P4371" t="n">
        <v>0.0002963977299832773</v>
      </c>
      <c r="Q4371" t="n">
        <v>1.096832488070604</v>
      </c>
      <c r="R4371" t="n">
        <v>133.1416618407912</v>
      </c>
      <c r="S4371" t="n">
        <v>0.03597895463985508</v>
      </c>
      <c r="T4371">
        <f>O4371*Q4371</f>
        <v/>
      </c>
      <c r="U4371">
        <f>O4371*P4371</f>
        <v/>
      </c>
    </row>
    <row r="4372">
      <c r="A4372" t="inlineStr">
        <is>
          <t>202512</t>
        </is>
      </c>
      <c r="B4372" t="inlineStr">
        <is>
          <t>Ex_Integra</t>
        </is>
      </c>
      <c r="C4372" t="inlineStr">
        <is>
          <t>F3</t>
        </is>
      </c>
      <c r="D4372" t="inlineStr">
        <is>
          <t>IN-FONDO3</t>
        </is>
      </c>
      <c r="E4372" t="inlineStr">
        <is>
          <t>5270465F0075</t>
        </is>
      </c>
      <c r="F4372" t="inlineStr">
        <is>
          <t>LU0102000758</t>
        </is>
      </c>
      <c r="G4372" t="inlineStr">
        <is>
          <t>TD</t>
        </is>
      </c>
      <c r="H4372" t="inlineStr">
        <is>
          <t>Mayores</t>
        </is>
      </c>
      <c r="I4372" t="inlineStr"/>
      <c r="J4372" t="inlineStr"/>
      <c r="K4372" t="inlineStr"/>
      <c r="L4372" t="inlineStr">
        <is>
          <t>BNP Paribas - Japan Small Caps</t>
        </is>
      </c>
      <c r="M4372" t="inlineStr">
        <is>
          <t>BNP Paribas - Japan Small Caps</t>
        </is>
      </c>
      <c r="N4372" t="b">
        <v>0</v>
      </c>
      <c r="O4372" t="n">
        <v>121.3874163</v>
      </c>
      <c r="P4372" t="n">
        <v>0.00962214678845804</v>
      </c>
      <c r="Q4372" t="n">
        <v>34.20566049211583</v>
      </c>
      <c r="R4372" t="n">
        <v>4152.136749972928</v>
      </c>
      <c r="S4372" t="n">
        <v>1.168007537910264</v>
      </c>
      <c r="T4372">
        <f>O4372*Q4372</f>
        <v/>
      </c>
      <c r="U4372">
        <f>O4372*P4372</f>
        <v/>
      </c>
    </row>
    <row r="4373">
      <c r="A4373" t="inlineStr">
        <is>
          <t>202512</t>
        </is>
      </c>
      <c r="B4373" t="inlineStr">
        <is>
          <t>Ex_Integra</t>
        </is>
      </c>
      <c r="C4373" t="inlineStr">
        <is>
          <t>F2</t>
        </is>
      </c>
      <c r="D4373" t="inlineStr">
        <is>
          <t>IN-FONDO2</t>
        </is>
      </c>
      <c r="E4373" t="inlineStr">
        <is>
          <t>5273932EA854</t>
        </is>
      </c>
      <c r="F4373" t="inlineStr">
        <is>
          <t>US78464A8541</t>
        </is>
      </c>
      <c r="G4373" t="inlineStr">
        <is>
          <t>TD</t>
        </is>
      </c>
      <c r="H4373" t="inlineStr">
        <is>
          <t>Mayores</t>
        </is>
      </c>
      <c r="I4373" t="inlineStr"/>
      <c r="J4373" t="inlineStr"/>
      <c r="K4373" t="inlineStr"/>
      <c r="L4373" t="inlineStr">
        <is>
          <t>SSGA Funds Management, Inc.</t>
        </is>
      </c>
      <c r="M4373" t="inlineStr">
        <is>
          <t>SSGA Funds Management, Inc.</t>
        </is>
      </c>
      <c r="N4373" t="b">
        <v>0</v>
      </c>
      <c r="O4373" t="n">
        <v>22.71949598</v>
      </c>
      <c r="P4373" t="n">
        <v>8.026288399155705e-06</v>
      </c>
      <c r="Q4373" t="n">
        <v>0.1120856117760311</v>
      </c>
      <c r="R4373" t="n">
        <v>2.546528606161379</v>
      </c>
      <c r="S4373" t="n">
        <v>0.0001823532270189387</v>
      </c>
      <c r="T4373">
        <f>O4373*Q4373</f>
        <v/>
      </c>
      <c r="U4373">
        <f>O4373*P4373</f>
        <v/>
      </c>
    </row>
    <row r="4374">
      <c r="A4374" t="inlineStr">
        <is>
          <t>202512</t>
        </is>
      </c>
      <c r="B4374" t="inlineStr">
        <is>
          <t>Ex_Integra</t>
        </is>
      </c>
      <c r="C4374" t="inlineStr">
        <is>
          <t>F1</t>
        </is>
      </c>
      <c r="D4374" t="inlineStr">
        <is>
          <t>IN-FONDO1</t>
        </is>
      </c>
      <c r="E4374" t="inlineStr">
        <is>
          <t>5273932EA854</t>
        </is>
      </c>
      <c r="F4374" t="inlineStr">
        <is>
          <t>US78464A8541</t>
        </is>
      </c>
      <c r="G4374" t="inlineStr">
        <is>
          <t>TD</t>
        </is>
      </c>
      <c r="H4374" t="inlineStr">
        <is>
          <t>Mayores</t>
        </is>
      </c>
      <c r="I4374" t="inlineStr"/>
      <c r="J4374" t="inlineStr"/>
      <c r="K4374" t="inlineStr"/>
      <c r="L4374" t="inlineStr">
        <is>
          <t>SSGA Funds Management, Inc.</t>
        </is>
      </c>
      <c r="M4374" t="inlineStr">
        <is>
          <t>SSGA Funds Management, Inc.</t>
        </is>
      </c>
      <c r="N4374" t="b">
        <v>0</v>
      </c>
      <c r="O4374" t="n">
        <v>22.71949598</v>
      </c>
      <c r="P4374" t="n">
        <v>2.512240085269333e-05</v>
      </c>
      <c r="Q4374" t="n">
        <v>0.09296651980135384</v>
      </c>
      <c r="R4374" t="n">
        <v>2.112152472901449</v>
      </c>
      <c r="S4374" t="n">
        <v>0.0005707682851807148</v>
      </c>
      <c r="T4374">
        <f>O4374*Q4374</f>
        <v/>
      </c>
      <c r="U4374">
        <f>O4374*P4374</f>
        <v/>
      </c>
    </row>
    <row r="4375">
      <c r="A4375" t="inlineStr">
        <is>
          <t>202512</t>
        </is>
      </c>
      <c r="B4375" t="inlineStr">
        <is>
          <t>Ex_Integra</t>
        </is>
      </c>
      <c r="C4375" t="inlineStr">
        <is>
          <t>F2</t>
        </is>
      </c>
      <c r="D4375" t="inlineStr">
        <is>
          <t>IN-FONDO2</t>
        </is>
      </c>
      <c r="E4375" t="inlineStr">
        <is>
          <t>5270172E8413</t>
        </is>
      </c>
      <c r="F4375" t="inlineStr">
        <is>
          <t>US9229083632</t>
        </is>
      </c>
      <c r="G4375" t="inlineStr">
        <is>
          <t>TD</t>
        </is>
      </c>
      <c r="H4375" t="inlineStr">
        <is>
          <t>Mayores</t>
        </is>
      </c>
      <c r="I4375" t="inlineStr"/>
      <c r="J4375" t="inlineStr"/>
      <c r="K4375" t="inlineStr"/>
      <c r="L4375" t="inlineStr">
        <is>
          <t>Vanguard - S&amp;P 500 ETF</t>
        </is>
      </c>
      <c r="M4375" t="inlineStr">
        <is>
          <t>Vanguard - S&amp;P 500 ETF</t>
        </is>
      </c>
      <c r="N4375" t="b">
        <v>0</v>
      </c>
      <c r="O4375" t="n">
        <v>22.76817287</v>
      </c>
      <c r="P4375" t="n">
        <v>9.107816979316721e-18</v>
      </c>
      <c r="Q4375" t="n">
        <v>1.271889555050406e-13</v>
      </c>
      <c r="R4375" t="n">
        <v>2.895860126093502e-12</v>
      </c>
      <c r="S4375" t="n">
        <v>2.073683514534043e-16</v>
      </c>
      <c r="T4375">
        <f>O4375*Q4375</f>
        <v/>
      </c>
      <c r="U4375">
        <f>O4375*P4375</f>
        <v/>
      </c>
    </row>
    <row r="4376">
      <c r="A4376" t="inlineStr">
        <is>
          <t>202512</t>
        </is>
      </c>
      <c r="B4376" t="inlineStr">
        <is>
          <t>Ex_Integra</t>
        </is>
      </c>
      <c r="C4376" t="inlineStr">
        <is>
          <t>F1</t>
        </is>
      </c>
      <c r="D4376" t="inlineStr">
        <is>
          <t>IN-FONDO1</t>
        </is>
      </c>
      <c r="E4376" t="inlineStr">
        <is>
          <t>5270462USMCP</t>
        </is>
      </c>
      <c r="F4376" t="inlineStr">
        <is>
          <t>LU0823411292</t>
        </is>
      </c>
      <c r="G4376" t="inlineStr">
        <is>
          <t>TD</t>
        </is>
      </c>
      <c r="H4376" t="inlineStr">
        <is>
          <t>Mayores</t>
        </is>
      </c>
      <c r="I4376" t="inlineStr"/>
      <c r="J4376" t="inlineStr"/>
      <c r="K4376" t="inlineStr"/>
      <c r="L4376" t="inlineStr">
        <is>
          <t>Parvest - USA Small Cap</t>
        </is>
      </c>
      <c r="M4376" t="inlineStr">
        <is>
          <t>Parvest - USA Small Cap</t>
        </is>
      </c>
      <c r="N4376" t="b">
        <v>0</v>
      </c>
      <c r="O4376" t="n">
        <v>31.34523439</v>
      </c>
      <c r="P4376" t="n">
        <v>1.406256250833651e-05</v>
      </c>
      <c r="Q4376" t="n">
        <v>0.05203911455576046</v>
      </c>
      <c r="R4376" t="n">
        <v>1.631178243198372</v>
      </c>
      <c r="S4376" t="n">
        <v>0.0004407943179478342</v>
      </c>
      <c r="T4376">
        <f>O4376*Q4376</f>
        <v/>
      </c>
      <c r="U4376">
        <f>O4376*P4376</f>
        <v/>
      </c>
    </row>
    <row r="4377">
      <c r="A4377" t="inlineStr">
        <is>
          <t>202512</t>
        </is>
      </c>
      <c r="B4377" t="inlineStr">
        <is>
          <t>Ex_Integra</t>
        </is>
      </c>
      <c r="C4377" t="inlineStr">
        <is>
          <t>F3</t>
        </is>
      </c>
      <c r="D4377" t="inlineStr">
        <is>
          <t>IN-FONDO3</t>
        </is>
      </c>
      <c r="E4377" t="inlineStr">
        <is>
          <t>5270462USMCP</t>
        </is>
      </c>
      <c r="F4377" t="inlineStr">
        <is>
          <t>LU0823411292</t>
        </is>
      </c>
      <c r="G4377" t="inlineStr">
        <is>
          <t>TD</t>
        </is>
      </c>
      <c r="H4377" t="inlineStr">
        <is>
          <t>Mayores</t>
        </is>
      </c>
      <c r="I4377" t="inlineStr"/>
      <c r="J4377" t="inlineStr"/>
      <c r="K4377" t="inlineStr"/>
      <c r="L4377" t="inlineStr">
        <is>
          <t>Parvest - USA Small Cap</t>
        </is>
      </c>
      <c r="M4377" t="inlineStr">
        <is>
          <t>Parvest - USA Small Cap</t>
        </is>
      </c>
      <c r="N4377" t="b">
        <v>0</v>
      </c>
      <c r="O4377" t="n">
        <v>31.34523439</v>
      </c>
      <c r="P4377" t="n">
        <v>2.307411801503535e-05</v>
      </c>
      <c r="Q4377" t="n">
        <v>0.0820259204447029</v>
      </c>
      <c r="R4377" t="n">
        <v>2.571121702394706</v>
      </c>
      <c r="S4377" t="n">
        <v>0.0007232636375238046</v>
      </c>
      <c r="T4377">
        <f>O4377*Q4377</f>
        <v/>
      </c>
      <c r="U4377">
        <f>O4377*P4377</f>
        <v/>
      </c>
    </row>
    <row r="4378">
      <c r="A4378" t="inlineStr">
        <is>
          <t>202512</t>
        </is>
      </c>
      <c r="B4378" t="inlineStr">
        <is>
          <t>Ex_Integra</t>
        </is>
      </c>
      <c r="C4378" t="inlineStr">
        <is>
          <t>F2</t>
        </is>
      </c>
      <c r="D4378" t="inlineStr">
        <is>
          <t>IN-FONDO2</t>
        </is>
      </c>
      <c r="E4378" t="inlineStr">
        <is>
          <t>5270462USMCP</t>
        </is>
      </c>
      <c r="F4378" t="inlineStr">
        <is>
          <t>LU0823411292</t>
        </is>
      </c>
      <c r="G4378" t="inlineStr">
        <is>
          <t>TD</t>
        </is>
      </c>
      <c r="H4378" t="inlineStr">
        <is>
          <t>Mayores</t>
        </is>
      </c>
      <c r="I4378" t="inlineStr"/>
      <c r="J4378" t="inlineStr"/>
      <c r="K4378" t="inlineStr"/>
      <c r="L4378" t="inlineStr">
        <is>
          <t>Parvest - USA Small Cap</t>
        </is>
      </c>
      <c r="M4378" t="inlineStr">
        <is>
          <t>Parvest - USA Small Cap</t>
        </is>
      </c>
      <c r="N4378" t="b">
        <v>0</v>
      </c>
      <c r="O4378" t="n">
        <v>31.34523439</v>
      </c>
      <c r="P4378" t="n">
        <v>7.388464505744512e-08</v>
      </c>
      <c r="Q4378" t="n">
        <v>0.001031785207592314</v>
      </c>
      <c r="R4378" t="n">
        <v>0.03234154917211588</v>
      </c>
      <c r="S4378" t="n">
        <v>2.315931517147573e-06</v>
      </c>
      <c r="T4378">
        <f>O4378*Q4378</f>
        <v/>
      </c>
      <c r="U4378">
        <f>O4378*P4378</f>
        <v/>
      </c>
    </row>
    <row r="4379">
      <c r="A4379" t="inlineStr">
        <is>
          <t>202512</t>
        </is>
      </c>
      <c r="B4379" t="inlineStr">
        <is>
          <t>Ex_Integra</t>
        </is>
      </c>
      <c r="C4379" t="inlineStr">
        <is>
          <t>F1</t>
        </is>
      </c>
      <c r="D4379" t="inlineStr">
        <is>
          <t>IN-FONDO1</t>
        </is>
      </c>
      <c r="E4379" t="inlineStr">
        <is>
          <t>5271112E7200</t>
        </is>
      </c>
      <c r="F4379" t="inlineStr">
        <is>
          <t>US4642872000</t>
        </is>
      </c>
      <c r="G4379" t="inlineStr">
        <is>
          <t>TD</t>
        </is>
      </c>
      <c r="H4379" t="inlineStr">
        <is>
          <t>Mayores</t>
        </is>
      </c>
      <c r="I4379" t="inlineStr"/>
      <c r="J4379" t="inlineStr"/>
      <c r="K4379" t="inlineStr"/>
      <c r="L4379" t="inlineStr">
        <is>
          <t>BlackRock - iShares Core S&amp;P 500</t>
        </is>
      </c>
      <c r="M4379" t="inlineStr">
        <is>
          <t>BlackRock - iShares Core S&amp;P 500</t>
        </is>
      </c>
      <c r="N4379" t="b">
        <v>0</v>
      </c>
      <c r="O4379" t="n">
        <v>22.7060968</v>
      </c>
      <c r="P4379" t="n">
        <v>0.0004992543593102163</v>
      </c>
      <c r="Q4379" t="n">
        <v>1.847512128831807</v>
      </c>
      <c r="R4379" t="n">
        <v>41.94978923642908</v>
      </c>
      <c r="S4379" t="n">
        <v>0.01133611781031975</v>
      </c>
      <c r="T4379">
        <f>O4379*Q4379</f>
        <v/>
      </c>
      <c r="U4379">
        <f>O4379*P4379</f>
        <v/>
      </c>
    </row>
    <row r="4380">
      <c r="A4380" t="inlineStr">
        <is>
          <t>202512</t>
        </is>
      </c>
      <c r="B4380" t="inlineStr">
        <is>
          <t>Ex_Integra</t>
        </is>
      </c>
      <c r="C4380" t="inlineStr">
        <is>
          <t>F2</t>
        </is>
      </c>
      <c r="D4380" t="inlineStr">
        <is>
          <t>IN-FONDO2</t>
        </is>
      </c>
      <c r="E4380" t="inlineStr">
        <is>
          <t>5271112E7200</t>
        </is>
      </c>
      <c r="F4380" t="inlineStr">
        <is>
          <t>US4642872000</t>
        </is>
      </c>
      <c r="G4380" t="inlineStr">
        <is>
          <t>TD</t>
        </is>
      </c>
      <c r="H4380" t="inlineStr">
        <is>
          <t>Mayores</t>
        </is>
      </c>
      <c r="I4380" t="inlineStr"/>
      <c r="J4380" t="inlineStr"/>
      <c r="K4380" t="inlineStr"/>
      <c r="L4380" t="inlineStr">
        <is>
          <t>BlackRock - iShares Core S&amp;P 500</t>
        </is>
      </c>
      <c r="M4380" t="inlineStr">
        <is>
          <t>BlackRock - iShares Core S&amp;P 500</t>
        </is>
      </c>
      <c r="N4380" t="b">
        <v>0</v>
      </c>
      <c r="O4380" t="n">
        <v>22.7060968</v>
      </c>
      <c r="P4380" t="n">
        <v>0.01028136627958582</v>
      </c>
      <c r="Q4380" t="n">
        <v>143.5773513274273</v>
      </c>
      <c r="R4380" t="n">
        <v>3260.081237528173</v>
      </c>
      <c r="S4380" t="n">
        <v>0.2334496979805314</v>
      </c>
      <c r="T4380">
        <f>O4380*Q4380</f>
        <v/>
      </c>
      <c r="U4380">
        <f>O4380*P4380</f>
        <v/>
      </c>
    </row>
    <row r="4381">
      <c r="A4381" t="inlineStr">
        <is>
          <t>202512</t>
        </is>
      </c>
      <c r="B4381" t="inlineStr">
        <is>
          <t>Ex_Integra</t>
        </is>
      </c>
      <c r="C4381" t="inlineStr">
        <is>
          <t>F3</t>
        </is>
      </c>
      <c r="D4381" t="inlineStr">
        <is>
          <t>IN-FONDO3</t>
        </is>
      </c>
      <c r="E4381" t="inlineStr">
        <is>
          <t>5271112E7200</t>
        </is>
      </c>
      <c r="F4381" t="inlineStr">
        <is>
          <t>US4642872000</t>
        </is>
      </c>
      <c r="G4381" t="inlineStr">
        <is>
          <t>TD</t>
        </is>
      </c>
      <c r="H4381" t="inlineStr">
        <is>
          <t>Mayores</t>
        </is>
      </c>
      <c r="I4381" t="inlineStr"/>
      <c r="J4381" t="inlineStr"/>
      <c r="K4381" t="inlineStr"/>
      <c r="L4381" t="inlineStr">
        <is>
          <t>BlackRock - iShares Core S&amp;P 500</t>
        </is>
      </c>
      <c r="M4381" t="inlineStr">
        <is>
          <t>BlackRock - iShares Core S&amp;P 500</t>
        </is>
      </c>
      <c r="N4381" t="b">
        <v>0</v>
      </c>
      <c r="O4381" t="n">
        <v>22.7060968</v>
      </c>
      <c r="P4381" t="n">
        <v>0.01076952679318707</v>
      </c>
      <c r="Q4381" t="n">
        <v>38.28446865832264</v>
      </c>
      <c r="R4381" t="n">
        <v>869.2908512924399</v>
      </c>
      <c r="S4381" t="n">
        <v>0.2445339178562991</v>
      </c>
      <c r="T4381">
        <f>O4381*Q4381</f>
        <v/>
      </c>
      <c r="U4381">
        <f>O4381*P4381</f>
        <v/>
      </c>
    </row>
    <row r="4382">
      <c r="A4382" t="inlineStr">
        <is>
          <t>202512</t>
        </is>
      </c>
      <c r="B4382" t="inlineStr">
        <is>
          <t>Ex_Integra</t>
        </is>
      </c>
      <c r="C4382" t="inlineStr">
        <is>
          <t>F3</t>
        </is>
      </c>
      <c r="D4382" t="inlineStr">
        <is>
          <t>IN-FONDO3</t>
        </is>
      </c>
      <c r="E4382" t="inlineStr">
        <is>
          <t>5271112E7804</t>
        </is>
      </c>
      <c r="F4382" t="inlineStr">
        <is>
          <t>US4642878049</t>
        </is>
      </c>
      <c r="G4382" t="inlineStr">
        <is>
          <t>TD</t>
        </is>
      </c>
      <c r="H4382" t="inlineStr">
        <is>
          <t>Mayores</t>
        </is>
      </c>
      <c r="I4382" t="inlineStr"/>
      <c r="J4382" t="inlineStr"/>
      <c r="K4382" t="inlineStr"/>
      <c r="L4382" t="inlineStr">
        <is>
          <t>BlackRock - iShares Core S&amp;P Small Cap</t>
        </is>
      </c>
      <c r="M4382" t="inlineStr">
        <is>
          <t>BlackRock - iShares Core S&amp;P Small Cap</t>
        </is>
      </c>
      <c r="N4382" t="b">
        <v>0</v>
      </c>
      <c r="O4382" t="n">
        <v>61.33105302</v>
      </c>
      <c r="P4382" t="n">
        <v>8.314362735455656e-07</v>
      </c>
      <c r="Q4382" t="n">
        <v>0.002955663379386782</v>
      </c>
      <c r="R4382" t="n">
        <v>0.1812739474304431</v>
      </c>
      <c r="S4382" t="n">
        <v>5.099286217557431e-05</v>
      </c>
      <c r="T4382">
        <f>O4382*Q4382</f>
        <v/>
      </c>
      <c r="U4382">
        <f>O4382*P4382</f>
        <v/>
      </c>
    </row>
    <row r="4383">
      <c r="A4383" t="inlineStr">
        <is>
          <t>202512</t>
        </is>
      </c>
      <c r="B4383" t="inlineStr">
        <is>
          <t>Ex_Integra</t>
        </is>
      </c>
      <c r="C4383" t="inlineStr">
        <is>
          <t>F3</t>
        </is>
      </c>
      <c r="D4383" t="inlineStr">
        <is>
          <t>IN-FONDO3</t>
        </is>
      </c>
      <c r="E4383" t="inlineStr">
        <is>
          <t>5273882RGCTI</t>
        </is>
      </c>
      <c r="F4383" t="inlineStr">
        <is>
          <t>LU0936248318</t>
        </is>
      </c>
      <c r="G4383" t="inlineStr">
        <is>
          <t>TD</t>
        </is>
      </c>
      <c r="H4383" t="inlineStr">
        <is>
          <t>Mayores</t>
        </is>
      </c>
      <c r="I4383" t="inlineStr"/>
      <c r="J4383" t="inlineStr"/>
      <c r="K4383" t="inlineStr"/>
      <c r="L4383" t="inlineStr">
        <is>
          <t>Robeco - Consumer Trends</t>
        </is>
      </c>
      <c r="M4383" t="inlineStr">
        <is>
          <t>Robeco - Consumer Trends</t>
        </is>
      </c>
      <c r="N4383" t="b">
        <v>0</v>
      </c>
      <c r="O4383" t="n">
        <v>3.83959927</v>
      </c>
      <c r="P4383" t="n">
        <v>2.035675989095117e-05</v>
      </c>
      <c r="Q4383" t="n">
        <v>0.07236601486735188</v>
      </c>
      <c r="R4383" t="n">
        <v>0.2778564978574934</v>
      </c>
      <c r="S4383" t="n">
        <v>7.816180041686138e-05</v>
      </c>
      <c r="T4383">
        <f>O4383*Q4383</f>
        <v/>
      </c>
      <c r="U4383">
        <f>O4383*P4383</f>
        <v/>
      </c>
    </row>
    <row r="4384">
      <c r="A4384" t="inlineStr">
        <is>
          <t>202512</t>
        </is>
      </c>
      <c r="B4384" t="inlineStr">
        <is>
          <t>Ex_Integra</t>
        </is>
      </c>
      <c r="C4384" t="inlineStr">
        <is>
          <t>F2</t>
        </is>
      </c>
      <c r="D4384" t="inlineStr">
        <is>
          <t>IN-FONDO2</t>
        </is>
      </c>
      <c r="E4384" t="inlineStr">
        <is>
          <t>5273882RGCTI</t>
        </is>
      </c>
      <c r="F4384" t="inlineStr">
        <is>
          <t>LU0936248318</t>
        </is>
      </c>
      <c r="G4384" t="inlineStr">
        <is>
          <t>TD</t>
        </is>
      </c>
      <c r="H4384" t="inlineStr">
        <is>
          <t>Mayores</t>
        </is>
      </c>
      <c r="I4384" t="inlineStr"/>
      <c r="J4384" t="inlineStr"/>
      <c r="K4384" t="inlineStr"/>
      <c r="L4384" t="inlineStr">
        <is>
          <t>Robeco - Consumer Trends</t>
        </is>
      </c>
      <c r="M4384" t="inlineStr">
        <is>
          <t>Robeco - Consumer Trends</t>
        </is>
      </c>
      <c r="N4384" t="b">
        <v>0</v>
      </c>
      <c r="O4384" t="n">
        <v>3.83959927</v>
      </c>
      <c r="P4384" t="n">
        <v>2.446695950533442e-08</v>
      </c>
      <c r="Q4384" t="n">
        <v>0.0003416764995316221</v>
      </c>
      <c r="R4384" t="n">
        <v>0.001311900838177772</v>
      </c>
      <c r="S4384" t="n">
        <v>9.394331985580161e-08</v>
      </c>
      <c r="T4384">
        <f>O4384*Q4384</f>
        <v/>
      </c>
      <c r="U4384">
        <f>O4384*P4384</f>
        <v/>
      </c>
    </row>
    <row r="4385">
      <c r="A4385" t="inlineStr">
        <is>
          <t>202512</t>
        </is>
      </c>
      <c r="B4385" t="inlineStr">
        <is>
          <t>Ex_Integra</t>
        </is>
      </c>
      <c r="C4385" t="inlineStr">
        <is>
          <t>F3</t>
        </is>
      </c>
      <c r="D4385" t="inlineStr">
        <is>
          <t>IN-FONDO3</t>
        </is>
      </c>
      <c r="E4385" t="inlineStr">
        <is>
          <t>5273932EY852</t>
        </is>
      </c>
      <c r="F4385" t="inlineStr">
        <is>
          <t>US81369Y8527</t>
        </is>
      </c>
      <c r="G4385" t="inlineStr">
        <is>
          <t>TD</t>
        </is>
      </c>
      <c r="H4385" t="inlineStr">
        <is>
          <t>Mayores</t>
        </is>
      </c>
      <c r="I4385" t="inlineStr"/>
      <c r="J4385" t="inlineStr"/>
      <c r="K4385" t="inlineStr"/>
      <c r="L4385" t="inlineStr">
        <is>
          <t>State Street - Communication Services Select Sector</t>
        </is>
      </c>
      <c r="M4385" t="inlineStr">
        <is>
          <t>State Street - Communication Services Select Sector</t>
        </is>
      </c>
      <c r="N4385" t="b">
        <v>0</v>
      </c>
      <c r="O4385" t="n">
        <v>3.59215815</v>
      </c>
      <c r="P4385" t="n">
        <v>0.00264056318946839</v>
      </c>
      <c r="Q4385" t="n">
        <v>9.38690813522795</v>
      </c>
      <c r="R4385" t="n">
        <v>33.71925856126038</v>
      </c>
      <c r="S4385" t="n">
        <v>0.009485320581638871</v>
      </c>
      <c r="T4385">
        <f>O4385*Q4385</f>
        <v/>
      </c>
      <c r="U4385">
        <f>O4385*P4385</f>
        <v/>
      </c>
    </row>
    <row r="4386">
      <c r="A4386" t="inlineStr">
        <is>
          <t>202512</t>
        </is>
      </c>
      <c r="B4386" t="inlineStr">
        <is>
          <t>Ex_Integra</t>
        </is>
      </c>
      <c r="C4386" t="inlineStr">
        <is>
          <t>F2</t>
        </is>
      </c>
      <c r="D4386" t="inlineStr">
        <is>
          <t>IN-FONDO2</t>
        </is>
      </c>
      <c r="E4386" t="inlineStr">
        <is>
          <t>5273932EY852</t>
        </is>
      </c>
      <c r="F4386" t="inlineStr">
        <is>
          <t>US81369Y8527</t>
        </is>
      </c>
      <c r="G4386" t="inlineStr">
        <is>
          <t>TD</t>
        </is>
      </c>
      <c r="H4386" t="inlineStr">
        <is>
          <t>Mayores</t>
        </is>
      </c>
      <c r="I4386" t="inlineStr"/>
      <c r="J4386" t="inlineStr"/>
      <c r="K4386" t="inlineStr"/>
      <c r="L4386" t="inlineStr">
        <is>
          <t>State Street - Communication Services Select Sector</t>
        </is>
      </c>
      <c r="M4386" t="inlineStr">
        <is>
          <t>State Street - Communication Services Select Sector</t>
        </is>
      </c>
      <c r="N4386" t="b">
        <v>0</v>
      </c>
      <c r="O4386" t="n">
        <v>3.59215815</v>
      </c>
      <c r="P4386" t="n">
        <v>0.00176762653065533</v>
      </c>
      <c r="Q4386" t="n">
        <v>24.68457289684321</v>
      </c>
      <c r="R4386" t="n">
        <v>88.67088971066444</v>
      </c>
      <c r="S4386" t="n">
        <v>0.006349594048249767</v>
      </c>
      <c r="T4386">
        <f>O4386*Q4386</f>
        <v/>
      </c>
      <c r="U4386">
        <f>O4386*P4386</f>
        <v/>
      </c>
    </row>
    <row r="4387">
      <c r="A4387" t="inlineStr">
        <is>
          <t>202512</t>
        </is>
      </c>
      <c r="B4387" t="inlineStr">
        <is>
          <t>Ex_Integra</t>
        </is>
      </c>
      <c r="C4387" t="inlineStr">
        <is>
          <t>F3</t>
        </is>
      </c>
      <c r="D4387" t="inlineStr">
        <is>
          <t>IN-FONDO3</t>
        </is>
      </c>
      <c r="E4387" t="inlineStr">
        <is>
          <t>5275122EE628</t>
        </is>
      </c>
      <c r="F4387" t="inlineStr">
        <is>
          <t>US46138E6288</t>
        </is>
      </c>
      <c r="G4387" t="inlineStr">
        <is>
          <t>TD</t>
        </is>
      </c>
      <c r="H4387" t="inlineStr">
        <is>
          <t>Mayores</t>
        </is>
      </c>
      <c r="I4387" t="inlineStr"/>
      <c r="J4387" t="inlineStr"/>
      <c r="K4387" t="inlineStr"/>
      <c r="L4387" t="inlineStr">
        <is>
          <t>Invesco LLC - US Banks</t>
        </is>
      </c>
      <c r="M4387" t="inlineStr">
        <is>
          <t>Invesco LLC - US Banks</t>
        </is>
      </c>
      <c r="N4387" t="b">
        <v>0</v>
      </c>
      <c r="O4387" t="n">
        <v>0.93908737</v>
      </c>
      <c r="P4387" t="n">
        <v>0.003961773544646051</v>
      </c>
      <c r="Q4387" t="n">
        <v>14.0836638428092</v>
      </c>
      <c r="R4387" t="n">
        <v>13.22579083810778</v>
      </c>
      <c r="S4387" t="n">
        <v>0.003720451498577238</v>
      </c>
      <c r="T4387">
        <f>O4387*Q4387</f>
        <v/>
      </c>
      <c r="U4387">
        <f>O4387*P4387</f>
        <v/>
      </c>
    </row>
    <row r="4388">
      <c r="A4388" t="inlineStr">
        <is>
          <t>202512</t>
        </is>
      </c>
      <c r="B4388" t="inlineStr">
        <is>
          <t>Ex_Integra</t>
        </is>
      </c>
      <c r="C4388" t="inlineStr">
        <is>
          <t>F3</t>
        </is>
      </c>
      <c r="D4388" t="inlineStr">
        <is>
          <t>IN-FONDO3</t>
        </is>
      </c>
      <c r="E4388" t="inlineStr">
        <is>
          <t>5270432F2994</t>
        </is>
      </c>
      <c r="F4388" t="inlineStr">
        <is>
          <t>LU1694772994</t>
        </is>
      </c>
      <c r="G4388" t="inlineStr">
        <is>
          <t>TD</t>
        </is>
      </c>
      <c r="H4388" t="inlineStr">
        <is>
          <t>Mayores</t>
        </is>
      </c>
      <c r="I4388" t="inlineStr"/>
      <c r="J4388" t="inlineStr"/>
      <c r="K4388" t="inlineStr"/>
      <c r="L4388" t="inlineStr">
        <is>
          <t>AXA - World Funds Framligton Digital Economy</t>
        </is>
      </c>
      <c r="M4388" t="inlineStr">
        <is>
          <t>AXA - World Funds Framligton Digital Economy</t>
        </is>
      </c>
      <c r="N4388" t="b">
        <v>0</v>
      </c>
      <c r="O4388" t="n">
        <v>1.37087883</v>
      </c>
      <c r="P4388" t="n">
        <v>1.966377677694322e-05</v>
      </c>
      <c r="Q4388" t="n">
        <v>0.06990253705458783</v>
      </c>
      <c r="R4388" t="n">
        <v>0.09582790821142502</v>
      </c>
      <c r="S4388" t="n">
        <v>2.69566553013571e-05</v>
      </c>
      <c r="T4388">
        <f>O4388*Q4388</f>
        <v/>
      </c>
      <c r="U4388">
        <f>O4388*P4388</f>
        <v/>
      </c>
    </row>
    <row r="4389">
      <c r="A4389" t="inlineStr">
        <is>
          <t>202512</t>
        </is>
      </c>
      <c r="B4389" t="inlineStr">
        <is>
          <t>Ex_Integra</t>
        </is>
      </c>
      <c r="C4389" t="inlineStr">
        <is>
          <t>F1</t>
        </is>
      </c>
      <c r="D4389" t="inlineStr">
        <is>
          <t>IN-FONDO1</t>
        </is>
      </c>
      <c r="E4389" t="inlineStr">
        <is>
          <t>22205821204A</t>
        </is>
      </c>
      <c r="F4389" t="inlineStr">
        <is>
          <t>PEP70310M131</t>
        </is>
      </c>
      <c r="G4389" t="inlineStr">
        <is>
          <t>BU</t>
        </is>
      </c>
      <c r="H4389" t="inlineStr">
        <is>
          <t>Mayores</t>
        </is>
      </c>
      <c r="I4389" t="inlineStr"/>
      <c r="J4389" t="inlineStr"/>
      <c r="K4389" t="inlineStr"/>
      <c r="L4389" t="inlineStr">
        <is>
          <t>Red de Energía del Perú</t>
        </is>
      </c>
      <c r="M4389" t="inlineStr">
        <is>
          <t>Red de Energía del Perú</t>
        </is>
      </c>
      <c r="N4389" t="b">
        <v>0</v>
      </c>
      <c r="O4389" t="n">
        <v>34.47</v>
      </c>
      <c r="P4389" t="n">
        <v>1.578926389988255e-05</v>
      </c>
      <c r="Q4389" t="n">
        <v>0.05842884697223771</v>
      </c>
      <c r="R4389" t="n">
        <v>2.014042355133034</v>
      </c>
      <c r="S4389" t="n">
        <v>0.0005442559266289515</v>
      </c>
      <c r="T4389">
        <f>O4389*Q4389</f>
        <v/>
      </c>
      <c r="U4389">
        <f>O4389*P4389</f>
        <v/>
      </c>
    </row>
    <row r="4390">
      <c r="A4390" t="inlineStr">
        <is>
          <t>202512</t>
        </is>
      </c>
      <c r="B4390" t="inlineStr">
        <is>
          <t>Ex_Integra</t>
        </is>
      </c>
      <c r="C4390" t="inlineStr">
        <is>
          <t>F2</t>
        </is>
      </c>
      <c r="D4390" t="inlineStr">
        <is>
          <t>IN-FONDO2</t>
        </is>
      </c>
      <c r="E4390" t="inlineStr">
        <is>
          <t>22205821204A</t>
        </is>
      </c>
      <c r="F4390" t="inlineStr">
        <is>
          <t>PEP70310M131</t>
        </is>
      </c>
      <c r="G4390" t="inlineStr">
        <is>
          <t>BU</t>
        </is>
      </c>
      <c r="H4390" t="inlineStr">
        <is>
          <t>Mayores</t>
        </is>
      </c>
      <c r="I4390" t="inlineStr"/>
      <c r="J4390" t="inlineStr"/>
      <c r="K4390" t="inlineStr"/>
      <c r="L4390" t="inlineStr">
        <is>
          <t>Red de Energía del Perú</t>
        </is>
      </c>
      <c r="M4390" t="inlineStr">
        <is>
          <t>Red de Energía del Perú</t>
        </is>
      </c>
      <c r="N4390" t="b">
        <v>0</v>
      </c>
      <c r="O4390" t="n">
        <v>34.47</v>
      </c>
      <c r="P4390" t="n">
        <v>6.200780156950237e-06</v>
      </c>
      <c r="Q4390" t="n">
        <v>0.08659273163590175</v>
      </c>
      <c r="R4390" t="n">
        <v>2.984851459489533</v>
      </c>
      <c r="S4390" t="n">
        <v>0.0002137408920100747</v>
      </c>
      <c r="T4390">
        <f>O4390*Q4390</f>
        <v/>
      </c>
      <c r="U4390">
        <f>O4390*P4390</f>
        <v/>
      </c>
    </row>
    <row r="4391">
      <c r="A4391" t="inlineStr">
        <is>
          <t>202512</t>
        </is>
      </c>
      <c r="B4391" t="inlineStr">
        <is>
          <t>Ex_Integra</t>
        </is>
      </c>
      <c r="C4391" t="inlineStr">
        <is>
          <t>F2</t>
        </is>
      </c>
      <c r="D4391" t="inlineStr">
        <is>
          <t>IN-FONDO2</t>
        </is>
      </c>
      <c r="E4391" t="inlineStr">
        <is>
          <t>5270432F2994</t>
        </is>
      </c>
      <c r="F4391" t="inlineStr">
        <is>
          <t>LU1694772994</t>
        </is>
      </c>
      <c r="G4391" t="inlineStr">
        <is>
          <t>TD</t>
        </is>
      </c>
      <c r="H4391" t="inlineStr">
        <is>
          <t>Mayores</t>
        </is>
      </c>
      <c r="I4391" t="inlineStr"/>
      <c r="J4391" t="inlineStr"/>
      <c r="K4391" t="inlineStr"/>
      <c r="L4391" t="inlineStr">
        <is>
          <t>AXA - World Funds Framligton Digital Economy</t>
        </is>
      </c>
      <c r="M4391" t="inlineStr">
        <is>
          <t>AXA - World Funds Framligton Digital Economy</t>
        </is>
      </c>
      <c r="N4391" t="b">
        <v>0</v>
      </c>
      <c r="O4391" t="n">
        <v>1.37087883</v>
      </c>
      <c r="P4391" t="n">
        <v>1.720180054481059e-08</v>
      </c>
      <c r="Q4391" t="n">
        <v>0.000240219917579485</v>
      </c>
      <c r="R4391" t="n">
        <v>0.0003293123995540608</v>
      </c>
      <c r="S4391" t="n">
        <v>2.358158420476331e-08</v>
      </c>
      <c r="T4391">
        <f>O4391*Q4391</f>
        <v/>
      </c>
      <c r="U4391">
        <f>O4391*P4391</f>
        <v/>
      </c>
    </row>
    <row r="4392">
      <c r="A4392" t="inlineStr">
        <is>
          <t>202512</t>
        </is>
      </c>
      <c r="B4392" t="inlineStr">
        <is>
          <t>Ex_Integra</t>
        </is>
      </c>
      <c r="C4392" t="inlineStr">
        <is>
          <t>F3</t>
        </is>
      </c>
      <c r="D4392" t="inlineStr">
        <is>
          <t>IN-FONDO3</t>
        </is>
      </c>
      <c r="E4392" t="inlineStr">
        <is>
          <t>5260012EY803</t>
        </is>
      </c>
      <c r="F4392" t="inlineStr">
        <is>
          <t>US81369Y8030</t>
        </is>
      </c>
      <c r="G4392" t="inlineStr">
        <is>
          <t>TD</t>
        </is>
      </c>
      <c r="H4392" t="inlineStr">
        <is>
          <t>Mayores</t>
        </is>
      </c>
      <c r="I4392" t="inlineStr"/>
      <c r="J4392" t="inlineStr"/>
      <c r="K4392" t="inlineStr"/>
      <c r="L4392" t="inlineStr">
        <is>
          <t>State Street - Technology Select Sector</t>
        </is>
      </c>
      <c r="M4392" t="inlineStr">
        <is>
          <t>State Street - Technology Select Sector</t>
        </is>
      </c>
      <c r="N4392" t="b">
        <v>0</v>
      </c>
      <c r="O4392" t="n">
        <v>3.32177916</v>
      </c>
      <c r="P4392" t="n">
        <v>0.008326242872254443</v>
      </c>
      <c r="Q4392" t="n">
        <v>29.59886635743946</v>
      </c>
      <c r="R4392" t="n">
        <v>98.32089742576751</v>
      </c>
      <c r="S4392" t="n">
        <v>0.02765794005415335</v>
      </c>
      <c r="T4392">
        <f>O4392*Q4392</f>
        <v/>
      </c>
      <c r="U4392">
        <f>O4392*P4392</f>
        <v/>
      </c>
    </row>
    <row r="4393">
      <c r="A4393" t="inlineStr">
        <is>
          <t>202512</t>
        </is>
      </c>
      <c r="B4393" t="inlineStr">
        <is>
          <t>Ex_Integra</t>
        </is>
      </c>
      <c r="C4393" t="inlineStr">
        <is>
          <t>F1</t>
        </is>
      </c>
      <c r="D4393" t="inlineStr">
        <is>
          <t>IN-FONDO1</t>
        </is>
      </c>
      <c r="E4393" t="inlineStr">
        <is>
          <t>2100022V2H78</t>
        </is>
      </c>
      <c r="F4393" t="inlineStr">
        <is>
          <t>US05971V2H78</t>
        </is>
      </c>
      <c r="G4393" t="inlineStr">
        <is>
          <t>BU</t>
        </is>
      </c>
      <c r="H4393" t="inlineStr">
        <is>
          <t>Mayores</t>
        </is>
      </c>
      <c r="I4393" t="inlineStr"/>
      <c r="J4393" t="inlineStr"/>
      <c r="K4393" t="inlineStr"/>
      <c r="L4393" t="inlineStr"/>
      <c r="M4393" t="inlineStr">
        <is>
          <t>nan</t>
        </is>
      </c>
      <c r="N4393" t="b">
        <v>0</v>
      </c>
      <c r="O4393" t="n">
        <v>0.61</v>
      </c>
      <c r="P4393" t="n">
        <v>0.0007811046513963674</v>
      </c>
      <c r="Q4393" t="n">
        <v>2.890511200213768</v>
      </c>
      <c r="R4393" t="n">
        <v>1.763211832130398</v>
      </c>
      <c r="S4393" t="n">
        <v>0.0004764738373517841</v>
      </c>
      <c r="T4393">
        <f>O4393*Q4393</f>
        <v/>
      </c>
      <c r="U4393">
        <f>O4393*P4393</f>
        <v/>
      </c>
    </row>
    <row r="4394">
      <c r="A4394" t="inlineStr">
        <is>
          <t>202512</t>
        </is>
      </c>
      <c r="B4394" t="inlineStr">
        <is>
          <t>Ex_Integra</t>
        </is>
      </c>
      <c r="C4394" t="inlineStr">
        <is>
          <t>F2</t>
        </is>
      </c>
      <c r="D4394" t="inlineStr">
        <is>
          <t>IN-FONDO2</t>
        </is>
      </c>
      <c r="E4394" t="inlineStr">
        <is>
          <t>2100022V2H78</t>
        </is>
      </c>
      <c r="F4394" t="inlineStr">
        <is>
          <t>US05971V2H78</t>
        </is>
      </c>
      <c r="G4394" t="inlineStr">
        <is>
          <t>BU</t>
        </is>
      </c>
      <c r="H4394" t="inlineStr">
        <is>
          <t>Mayores</t>
        </is>
      </c>
      <c r="I4394" t="inlineStr"/>
      <c r="J4394" t="inlineStr"/>
      <c r="K4394" t="inlineStr"/>
      <c r="L4394" t="inlineStr"/>
      <c r="M4394" t="inlineStr">
        <is>
          <t>nan</t>
        </is>
      </c>
      <c r="N4394" t="b">
        <v>0</v>
      </c>
      <c r="O4394" t="n">
        <v>0.61</v>
      </c>
      <c r="P4394" t="n">
        <v>0.0005264175527663776</v>
      </c>
      <c r="Q4394" t="n">
        <v>7.351322369336648</v>
      </c>
      <c r="R4394" t="n">
        <v>4.484306645295355</v>
      </c>
      <c r="S4394" t="n">
        <v>0.0003211147071874904</v>
      </c>
      <c r="T4394">
        <f>O4394*Q4394</f>
        <v/>
      </c>
      <c r="U4394">
        <f>O4394*P4394</f>
        <v/>
      </c>
    </row>
    <row r="4395">
      <c r="A4395" t="inlineStr">
        <is>
          <t>202512</t>
        </is>
      </c>
      <c r="B4395" t="inlineStr">
        <is>
          <t>Ex_Integra</t>
        </is>
      </c>
      <c r="C4395" t="inlineStr">
        <is>
          <t>F1</t>
        </is>
      </c>
      <c r="D4395" t="inlineStr">
        <is>
          <t>IN-FONDO1</t>
        </is>
      </c>
      <c r="E4395" t="inlineStr">
        <is>
          <t>5260012EY803</t>
        </is>
      </c>
      <c r="F4395" t="inlineStr">
        <is>
          <t>US81369Y8030</t>
        </is>
      </c>
      <c r="G4395" t="inlineStr">
        <is>
          <t>TD</t>
        </is>
      </c>
      <c r="H4395" t="inlineStr">
        <is>
          <t>Mayores</t>
        </is>
      </c>
      <c r="I4395" t="inlineStr"/>
      <c r="J4395" t="inlineStr"/>
      <c r="K4395" t="inlineStr"/>
      <c r="L4395" t="inlineStr">
        <is>
          <t>State Street - Technology Select Sector</t>
        </is>
      </c>
      <c r="M4395" t="inlineStr">
        <is>
          <t>State Street - Technology Select Sector</t>
        </is>
      </c>
      <c r="N4395" t="b">
        <v>0</v>
      </c>
      <c r="O4395" t="n">
        <v>3.32177916</v>
      </c>
      <c r="P4395" t="n">
        <v>0.0008432714144804084</v>
      </c>
      <c r="Q4395" t="n">
        <v>3.120561968256463</v>
      </c>
      <c r="R4395" t="n">
        <v>10.3658177136429</v>
      </c>
      <c r="S4395" t="n">
        <v>0.002801161410844743</v>
      </c>
      <c r="T4395">
        <f>O4395*Q4395</f>
        <v/>
      </c>
      <c r="U4395">
        <f>O4395*P4395</f>
        <v/>
      </c>
    </row>
    <row r="4396">
      <c r="A4396" t="inlineStr">
        <is>
          <t>202512</t>
        </is>
      </c>
      <c r="B4396" t="inlineStr">
        <is>
          <t>Ex_Integra</t>
        </is>
      </c>
      <c r="C4396" t="inlineStr">
        <is>
          <t>F2</t>
        </is>
      </c>
      <c r="D4396" t="inlineStr">
        <is>
          <t>IN-FONDO2</t>
        </is>
      </c>
      <c r="E4396" t="inlineStr">
        <is>
          <t>5260012EY803</t>
        </is>
      </c>
      <c r="F4396" t="inlineStr">
        <is>
          <t>US81369Y8030</t>
        </is>
      </c>
      <c r="G4396" t="inlineStr">
        <is>
          <t>TD</t>
        </is>
      </c>
      <c r="H4396" t="inlineStr">
        <is>
          <t>Mayores</t>
        </is>
      </c>
      <c r="I4396" t="inlineStr"/>
      <c r="J4396" t="inlineStr"/>
      <c r="K4396" t="inlineStr"/>
      <c r="L4396" t="inlineStr">
        <is>
          <t>State Street - Technology Select Sector</t>
        </is>
      </c>
      <c r="M4396" t="inlineStr">
        <is>
          <t>State Street - Technology Select Sector</t>
        </is>
      </c>
      <c r="N4396" t="b">
        <v>0</v>
      </c>
      <c r="O4396" t="n">
        <v>3.32177916</v>
      </c>
      <c r="P4396" t="n">
        <v>0.003924985380379777</v>
      </c>
      <c r="Q4396" t="n">
        <v>54.81168451636034</v>
      </c>
      <c r="R4396" t="n">
        <v>182.0723113509405</v>
      </c>
      <c r="S4396" t="n">
        <v>0.01303793463985022</v>
      </c>
      <c r="T4396">
        <f>O4396*Q4396</f>
        <v/>
      </c>
      <c r="U4396">
        <f>O4396*P4396</f>
        <v/>
      </c>
    </row>
    <row r="4397">
      <c r="A4397" t="inlineStr">
        <is>
          <t>202512</t>
        </is>
      </c>
      <c r="B4397" t="inlineStr">
        <is>
          <t>Ex_Integra</t>
        </is>
      </c>
      <c r="C4397" t="inlineStr">
        <is>
          <t>F1</t>
        </is>
      </c>
      <c r="D4397" t="inlineStr">
        <is>
          <t>IN-FONDO1</t>
        </is>
      </c>
      <c r="E4397" t="inlineStr">
        <is>
          <t>2100022V2K08</t>
        </is>
      </c>
      <c r="F4397" t="inlineStr">
        <is>
          <t>US05971V2K08</t>
        </is>
      </c>
      <c r="G4397" t="inlineStr">
        <is>
          <t>BU</t>
        </is>
      </c>
      <c r="H4397" t="inlineStr">
        <is>
          <t>Mayores</t>
        </is>
      </c>
      <c r="I4397" t="inlineStr"/>
      <c r="J4397" t="inlineStr"/>
      <c r="K4397" t="inlineStr"/>
      <c r="L4397" t="inlineStr"/>
      <c r="M4397" t="inlineStr">
        <is>
          <t>nan</t>
        </is>
      </c>
      <c r="N4397" t="b">
        <v>0</v>
      </c>
      <c r="O4397" t="n">
        <v>0.61</v>
      </c>
      <c r="P4397" t="n">
        <v>0.002694287629035035</v>
      </c>
      <c r="Q4397" t="n">
        <v>9.970326708976739</v>
      </c>
      <c r="R4397" t="n">
        <v>6.081899292475811</v>
      </c>
      <c r="S4397" t="n">
        <v>0.001643515453711371</v>
      </c>
      <c r="T4397">
        <f>O4397*Q4397</f>
        <v/>
      </c>
      <c r="U4397">
        <f>O4397*P4397</f>
        <v/>
      </c>
    </row>
    <row r="4398">
      <c r="A4398" t="inlineStr">
        <is>
          <t>202512</t>
        </is>
      </c>
      <c r="B4398" t="inlineStr">
        <is>
          <t>Ex_Integra</t>
        </is>
      </c>
      <c r="C4398" t="inlineStr">
        <is>
          <t>F2</t>
        </is>
      </c>
      <c r="D4398" t="inlineStr">
        <is>
          <t>IN-FONDO2</t>
        </is>
      </c>
      <c r="E4398" t="inlineStr">
        <is>
          <t>2100022V2K08</t>
        </is>
      </c>
      <c r="F4398" t="inlineStr">
        <is>
          <t>US05971V2K08</t>
        </is>
      </c>
      <c r="G4398" t="inlineStr">
        <is>
          <t>BU</t>
        </is>
      </c>
      <c r="H4398" t="inlineStr">
        <is>
          <t>Mayores</t>
        </is>
      </c>
      <c r="I4398" t="inlineStr"/>
      <c r="J4398" t="inlineStr"/>
      <c r="K4398" t="inlineStr"/>
      <c r="L4398" t="inlineStr"/>
      <c r="M4398" t="inlineStr">
        <is>
          <t>nan</t>
        </is>
      </c>
      <c r="N4398" t="b">
        <v>0</v>
      </c>
      <c r="O4398" t="n">
        <v>0.61</v>
      </c>
      <c r="P4398" t="n">
        <v>0.002431783165064311</v>
      </c>
      <c r="Q4398" t="n">
        <v>33.95939570169922</v>
      </c>
      <c r="R4398" t="n">
        <v>20.71523137803652</v>
      </c>
      <c r="S4398" t="n">
        <v>0.00148338773068923</v>
      </c>
      <c r="T4398">
        <f>O4398*Q4398</f>
        <v/>
      </c>
      <c r="U4398">
        <f>O4398*P4398</f>
        <v/>
      </c>
    </row>
    <row r="4399">
      <c r="A4399" t="inlineStr">
        <is>
          <t>202512</t>
        </is>
      </c>
      <c r="B4399" t="inlineStr">
        <is>
          <t>Ex_Integra</t>
        </is>
      </c>
      <c r="C4399" t="inlineStr">
        <is>
          <t>F2</t>
        </is>
      </c>
      <c r="D4399" t="inlineStr">
        <is>
          <t>IN-FONDO2</t>
        </is>
      </c>
      <c r="E4399" t="inlineStr">
        <is>
          <t>5270802F3332</t>
        </is>
      </c>
      <c r="F4399" t="inlineStr">
        <is>
          <t>LU1279333329</t>
        </is>
      </c>
      <c r="G4399" t="inlineStr">
        <is>
          <t>TD</t>
        </is>
      </c>
      <c r="H4399" t="inlineStr">
        <is>
          <t>Mayores</t>
        </is>
      </c>
      <c r="I4399" t="inlineStr"/>
      <c r="J4399" t="inlineStr"/>
      <c r="K4399" t="inlineStr"/>
      <c r="L4399" t="inlineStr">
        <is>
          <t>Pictet Robotics</t>
        </is>
      </c>
      <c r="M4399" t="inlineStr">
        <is>
          <t>Pictet Robotics</t>
        </is>
      </c>
      <c r="N4399" t="b">
        <v>0</v>
      </c>
      <c r="O4399" t="n">
        <v>4.60448772</v>
      </c>
      <c r="P4399" t="n">
        <v>1.8631825200757e-08</v>
      </c>
      <c r="Q4399" t="n">
        <v>0.000260189943629561</v>
      </c>
      <c r="R4399" t="n">
        <v>0.001198041400309806</v>
      </c>
      <c r="S4399" t="n">
        <v>8.579001033807216e-08</v>
      </c>
      <c r="T4399">
        <f>O4399*Q4399</f>
        <v/>
      </c>
      <c r="U4399">
        <f>O4399*P4399</f>
        <v/>
      </c>
    </row>
    <row r="4400">
      <c r="A4400" t="inlineStr">
        <is>
          <t>202512</t>
        </is>
      </c>
      <c r="B4400" t="inlineStr">
        <is>
          <t>Ex_Integra</t>
        </is>
      </c>
      <c r="C4400" t="inlineStr">
        <is>
          <t>F1</t>
        </is>
      </c>
      <c r="D4400" t="inlineStr">
        <is>
          <t>IN-FONDO1</t>
        </is>
      </c>
      <c r="E4400" t="inlineStr">
        <is>
          <t>5270802F3332</t>
        </is>
      </c>
      <c r="F4400" t="inlineStr">
        <is>
          <t>LU1279333329</t>
        </is>
      </c>
      <c r="G4400" t="inlineStr">
        <is>
          <t>TD</t>
        </is>
      </c>
      <c r="H4400" t="inlineStr">
        <is>
          <t>Mayores</t>
        </is>
      </c>
      <c r="I4400" t="inlineStr"/>
      <c r="J4400" t="inlineStr"/>
      <c r="K4400" t="inlineStr"/>
      <c r="L4400" t="inlineStr">
        <is>
          <t>Pictet Robotics</t>
        </is>
      </c>
      <c r="M4400" t="inlineStr">
        <is>
          <t>Pictet Robotics</t>
        </is>
      </c>
      <c r="N4400" t="b">
        <v>0</v>
      </c>
      <c r="O4400" t="n">
        <v>4.60448772</v>
      </c>
      <c r="P4400" t="n">
        <v>9.101446779877821e-08</v>
      </c>
      <c r="Q4400" t="n">
        <v>0.0003368029342592738</v>
      </c>
      <c r="R4400" t="n">
        <v>0.001550804974856794</v>
      </c>
      <c r="S4400" t="n">
        <v>4.190749993218097e-07</v>
      </c>
      <c r="T4400">
        <f>O4400*Q4400</f>
        <v/>
      </c>
      <c r="U4400">
        <f>O4400*P4400</f>
        <v/>
      </c>
    </row>
    <row r="4401">
      <c r="A4401" t="inlineStr">
        <is>
          <t>202512</t>
        </is>
      </c>
      <c r="B4401" t="inlineStr">
        <is>
          <t>Ex_Integra</t>
        </is>
      </c>
      <c r="C4401" t="inlineStr">
        <is>
          <t>F2</t>
        </is>
      </c>
      <c r="D4401" t="inlineStr">
        <is>
          <t>IN-FONDO2</t>
        </is>
      </c>
      <c r="E4401" t="inlineStr">
        <is>
          <t>2100022V2J35</t>
        </is>
      </c>
      <c r="F4401" t="inlineStr">
        <is>
          <t>US05971V2J35</t>
        </is>
      </c>
      <c r="G4401" t="inlineStr">
        <is>
          <t>BU</t>
        </is>
      </c>
      <c r="H4401" t="inlineStr">
        <is>
          <t>Mayores</t>
        </is>
      </c>
      <c r="I4401" t="inlineStr"/>
      <c r="J4401" t="inlineStr"/>
      <c r="K4401" t="inlineStr"/>
      <c r="L4401" t="inlineStr"/>
      <c r="M4401" t="inlineStr">
        <is>
          <t>nan</t>
        </is>
      </c>
      <c r="N4401" t="b">
        <v>0</v>
      </c>
      <c r="O4401" t="n">
        <v>0.61</v>
      </c>
      <c r="P4401" t="n">
        <v>0.0007542552959759964</v>
      </c>
      <c r="Q4401" t="n">
        <v>10.53303371128228</v>
      </c>
      <c r="R4401" t="n">
        <v>6.425150563882193</v>
      </c>
      <c r="S4401" t="n">
        <v>0.0004600957305453578</v>
      </c>
      <c r="T4401">
        <f>O4401*Q4401</f>
        <v/>
      </c>
      <c r="U4401">
        <f>O4401*P4401</f>
        <v/>
      </c>
    </row>
    <row r="4402">
      <c r="A4402" t="inlineStr">
        <is>
          <t>202512</t>
        </is>
      </c>
      <c r="B4402" t="inlineStr">
        <is>
          <t>Ex_Integra</t>
        </is>
      </c>
      <c r="C4402" t="inlineStr">
        <is>
          <t>F1</t>
        </is>
      </c>
      <c r="D4402" t="inlineStr">
        <is>
          <t>IN-FONDO1</t>
        </is>
      </c>
      <c r="E4402" t="inlineStr">
        <is>
          <t>2100022V2J35</t>
        </is>
      </c>
      <c r="F4402" t="inlineStr">
        <is>
          <t>US05971V2J35</t>
        </is>
      </c>
      <c r="G4402" t="inlineStr">
        <is>
          <t>BU</t>
        </is>
      </c>
      <c r="H4402" t="inlineStr">
        <is>
          <t>Mayores</t>
        </is>
      </c>
      <c r="I4402" t="inlineStr"/>
      <c r="J4402" t="inlineStr"/>
      <c r="K4402" t="inlineStr"/>
      <c r="L4402" t="inlineStr"/>
      <c r="M4402" t="inlineStr">
        <is>
          <t>nan</t>
        </is>
      </c>
      <c r="N4402" t="b">
        <v>0</v>
      </c>
      <c r="O4402" t="n">
        <v>0.61</v>
      </c>
      <c r="P4402" t="n">
        <v>0.0005449783005458136</v>
      </c>
      <c r="Q4402" t="n">
        <v>2.016715530735944</v>
      </c>
      <c r="R4402" t="n">
        <v>1.230196473748926</v>
      </c>
      <c r="S4402" t="n">
        <v>0.0003324367633329463</v>
      </c>
      <c r="T4402">
        <f>O4402*Q4402</f>
        <v/>
      </c>
      <c r="U4402">
        <f>O4402*P4402</f>
        <v/>
      </c>
    </row>
    <row r="4403">
      <c r="A4403" t="inlineStr">
        <is>
          <t>202512</t>
        </is>
      </c>
      <c r="B4403" t="inlineStr">
        <is>
          <t>Ex_Integra</t>
        </is>
      </c>
      <c r="C4403" t="inlineStr">
        <is>
          <t>F3</t>
        </is>
      </c>
      <c r="D4403" t="inlineStr">
        <is>
          <t>IN-FONDO3</t>
        </is>
      </c>
      <c r="E4403" t="inlineStr">
        <is>
          <t>5270802F3332</t>
        </is>
      </c>
      <c r="F4403" t="inlineStr">
        <is>
          <t>LU1279333329</t>
        </is>
      </c>
      <c r="G4403" t="inlineStr">
        <is>
          <t>TD</t>
        </is>
      </c>
      <c r="H4403" t="inlineStr">
        <is>
          <t>Mayores</t>
        </is>
      </c>
      <c r="I4403" t="inlineStr"/>
      <c r="J4403" t="inlineStr"/>
      <c r="K4403" t="inlineStr"/>
      <c r="L4403" t="inlineStr">
        <is>
          <t>Pictet Robotics</t>
        </is>
      </c>
      <c r="M4403" t="inlineStr">
        <is>
          <t>Pictet Robotics</t>
        </is>
      </c>
      <c r="N4403" t="b">
        <v>0</v>
      </c>
      <c r="O4403" t="n">
        <v>4.60448772</v>
      </c>
      <c r="P4403" t="n">
        <v>6.925824101486418e-08</v>
      </c>
      <c r="Q4403" t="n">
        <v>0.0002462053355159025</v>
      </c>
      <c r="R4403" t="n">
        <v>0.001133649443981453</v>
      </c>
      <c r="S4403" t="n">
        <v>3.188987202617424e-07</v>
      </c>
      <c r="T4403">
        <f>O4403*Q4403</f>
        <v/>
      </c>
      <c r="U4403">
        <f>O4403*P4403</f>
        <v/>
      </c>
    </row>
    <row r="4404">
      <c r="A4404" t="inlineStr">
        <is>
          <t>202512</t>
        </is>
      </c>
      <c r="B4404" t="inlineStr">
        <is>
          <t>Ex_Integra</t>
        </is>
      </c>
      <c r="C4404" t="inlineStr">
        <is>
          <t>F2</t>
        </is>
      </c>
      <c r="D4404" t="inlineStr">
        <is>
          <t>IN-FONDO2</t>
        </is>
      </c>
      <c r="E4404" t="inlineStr">
        <is>
          <t>5270802PTDIG</t>
        </is>
      </c>
      <c r="F4404" t="inlineStr">
        <is>
          <t>LU0101689882</t>
        </is>
      </c>
      <c r="G4404" t="inlineStr">
        <is>
          <t>TD</t>
        </is>
      </c>
      <c r="H4404" t="inlineStr">
        <is>
          <t>Mayores</t>
        </is>
      </c>
      <c r="I4404" t="inlineStr"/>
      <c r="J4404" t="inlineStr"/>
      <c r="K4404" t="inlineStr"/>
      <c r="L4404" t="inlineStr">
        <is>
          <t>Pictet - Digital</t>
        </is>
      </c>
      <c r="M4404" t="inlineStr">
        <is>
          <t>Pictet - Digital</t>
        </is>
      </c>
      <c r="N4404" t="b">
        <v>0</v>
      </c>
      <c r="O4404" t="n">
        <v>3.66976823</v>
      </c>
      <c r="P4404" t="n">
        <v>0.00122304153475264</v>
      </c>
      <c r="Q4404" t="n">
        <v>17.07954559228968</v>
      </c>
      <c r="R4404" t="n">
        <v>62.6779737974212</v>
      </c>
      <c r="S4404" t="n">
        <v>0.004488278968205678</v>
      </c>
      <c r="T4404">
        <f>O4404*Q4404</f>
        <v/>
      </c>
      <c r="U4404">
        <f>O4404*P4404</f>
        <v/>
      </c>
    </row>
    <row r="4405">
      <c r="A4405" t="inlineStr">
        <is>
          <t>202512</t>
        </is>
      </c>
      <c r="B4405" t="inlineStr">
        <is>
          <t>Ex_Integra</t>
        </is>
      </c>
      <c r="C4405" t="inlineStr">
        <is>
          <t>F3</t>
        </is>
      </c>
      <c r="D4405" t="inlineStr">
        <is>
          <t>IN-FONDO3</t>
        </is>
      </c>
      <c r="E4405" t="inlineStr">
        <is>
          <t>5270802PTDIG</t>
        </is>
      </c>
      <c r="F4405" t="inlineStr">
        <is>
          <t>LU0101689882</t>
        </is>
      </c>
      <c r="G4405" t="inlineStr">
        <is>
          <t>TD</t>
        </is>
      </c>
      <c r="H4405" t="inlineStr">
        <is>
          <t>Mayores</t>
        </is>
      </c>
      <c r="I4405" t="inlineStr"/>
      <c r="J4405" t="inlineStr"/>
      <c r="K4405" t="inlineStr"/>
      <c r="L4405" t="inlineStr">
        <is>
          <t>Pictet - Digital</t>
        </is>
      </c>
      <c r="M4405" t="inlineStr">
        <is>
          <t>Pictet - Digital</t>
        </is>
      </c>
      <c r="N4405" t="b">
        <v>0</v>
      </c>
      <c r="O4405" t="n">
        <v>3.66976823</v>
      </c>
      <c r="P4405" t="n">
        <v>0.00281781597463397</v>
      </c>
      <c r="Q4405" t="n">
        <v>10.01702205096332</v>
      </c>
      <c r="R4405" t="n">
        <v>36.76014928183462</v>
      </c>
      <c r="S4405" t="n">
        <v>0.01034073154169823</v>
      </c>
      <c r="T4405">
        <f>O4405*Q4405</f>
        <v/>
      </c>
      <c r="U4405">
        <f>O4405*P4405</f>
        <v/>
      </c>
    </row>
    <row r="4406">
      <c r="A4406" t="inlineStr">
        <is>
          <t>202512</t>
        </is>
      </c>
      <c r="B4406" t="inlineStr">
        <is>
          <t>Ex_Integra</t>
        </is>
      </c>
      <c r="C4406" t="inlineStr">
        <is>
          <t>F3</t>
        </is>
      </c>
      <c r="D4406" t="inlineStr">
        <is>
          <t>IN-FONDO3</t>
        </is>
      </c>
      <c r="E4406" t="inlineStr">
        <is>
          <t>5270474GAIWT</t>
        </is>
      </c>
      <c r="F4406" t="inlineStr">
        <is>
          <t>LU1548499711</t>
        </is>
      </c>
      <c r="G4406" t="inlineStr">
        <is>
          <t>TD</t>
        </is>
      </c>
      <c r="H4406" t="inlineStr">
        <is>
          <t>Mayores</t>
        </is>
      </c>
      <c r="I4406" t="inlineStr"/>
      <c r="J4406" t="inlineStr"/>
      <c r="K4406" t="inlineStr"/>
      <c r="L4406" t="inlineStr">
        <is>
          <t>Allianz - Artificial Intelligence</t>
        </is>
      </c>
      <c r="M4406" t="inlineStr">
        <is>
          <t>Allianz - Artificial Intelligence</t>
        </is>
      </c>
      <c r="N4406" t="b">
        <v>0</v>
      </c>
      <c r="O4406" t="n">
        <v>8.084605030000001</v>
      </c>
      <c r="P4406" t="n">
        <v>0.001207795888745434</v>
      </c>
      <c r="Q4406" t="n">
        <v>4.293579907111368</v>
      </c>
      <c r="R4406" t="n">
        <v>34.7118977137395</v>
      </c>
      <c r="S4406" t="n">
        <v>0.009764552717364655</v>
      </c>
      <c r="T4406">
        <f>O4406*Q4406</f>
        <v/>
      </c>
      <c r="U4406">
        <f>O4406*P4406</f>
        <v/>
      </c>
    </row>
    <row r="4407">
      <c r="A4407" t="inlineStr">
        <is>
          <t>202512</t>
        </is>
      </c>
      <c r="B4407" t="inlineStr">
        <is>
          <t>Ex_Integra</t>
        </is>
      </c>
      <c r="C4407" t="inlineStr">
        <is>
          <t>F1</t>
        </is>
      </c>
      <c r="D4407" t="inlineStr">
        <is>
          <t>IN-FONDO1</t>
        </is>
      </c>
      <c r="E4407" t="inlineStr">
        <is>
          <t>21000325AG03</t>
        </is>
      </c>
      <c r="F4407" t="inlineStr">
        <is>
          <t>USP13435AG03</t>
        </is>
      </c>
      <c r="G4407" t="inlineStr">
        <is>
          <t>BU</t>
        </is>
      </c>
      <c r="H4407" t="inlineStr">
        <is>
          <t>Mayores</t>
        </is>
      </c>
      <c r="I4407" t="inlineStr"/>
      <c r="J4407" t="inlineStr"/>
      <c r="K4407" t="inlineStr"/>
      <c r="L4407" t="inlineStr"/>
      <c r="M4407" t="inlineStr">
        <is>
          <t>nan</t>
        </is>
      </c>
      <c r="N4407" t="b">
        <v>0</v>
      </c>
      <c r="O4407" t="n">
        <v>0.47</v>
      </c>
      <c r="P4407" t="n">
        <v>0.0006464325586499873</v>
      </c>
      <c r="Q4407" t="n">
        <v>2.392151355929464</v>
      </c>
      <c r="R4407" t="n">
        <v>1.124311137286848</v>
      </c>
      <c r="S4407" t="n">
        <v>0.000303823302565494</v>
      </c>
      <c r="T4407">
        <f>O4407*Q4407</f>
        <v/>
      </c>
      <c r="U4407">
        <f>O4407*P4407</f>
        <v/>
      </c>
    </row>
    <row r="4408">
      <c r="A4408" t="inlineStr">
        <is>
          <t>202512</t>
        </is>
      </c>
      <c r="B4408" t="inlineStr">
        <is>
          <t>Ex_Integra</t>
        </is>
      </c>
      <c r="C4408" t="inlineStr">
        <is>
          <t>F2</t>
        </is>
      </c>
      <c r="D4408" t="inlineStr">
        <is>
          <t>IN-FONDO2</t>
        </is>
      </c>
      <c r="E4408" t="inlineStr">
        <is>
          <t>21000325AG03</t>
        </is>
      </c>
      <c r="F4408" t="inlineStr">
        <is>
          <t>USP13435AG03</t>
        </is>
      </c>
      <c r="G4408" t="inlineStr">
        <is>
          <t>BU</t>
        </is>
      </c>
      <c r="H4408" t="inlineStr">
        <is>
          <t>Mayores</t>
        </is>
      </c>
      <c r="I4408" t="inlineStr"/>
      <c r="J4408" t="inlineStr"/>
      <c r="K4408" t="inlineStr"/>
      <c r="L4408" t="inlineStr"/>
      <c r="M4408" t="inlineStr">
        <is>
          <t>nan</t>
        </is>
      </c>
      <c r="N4408" t="b">
        <v>0</v>
      </c>
      <c r="O4408" t="n">
        <v>0.47</v>
      </c>
      <c r="P4408" t="n">
        <v>0.000394496712050849</v>
      </c>
      <c r="Q4408" t="n">
        <v>5.509072576871705</v>
      </c>
      <c r="R4408" t="n">
        <v>2.589264111129701</v>
      </c>
      <c r="S4408" t="n">
        <v>0.000185413454663899</v>
      </c>
      <c r="T4408">
        <f>O4408*Q4408</f>
        <v/>
      </c>
      <c r="U4408">
        <f>O4408*P4408</f>
        <v/>
      </c>
    </row>
    <row r="4409">
      <c r="A4409" t="inlineStr">
        <is>
          <t>202512</t>
        </is>
      </c>
      <c r="B4409" t="inlineStr">
        <is>
          <t>Ex_Integra</t>
        </is>
      </c>
      <c r="C4409" t="inlineStr">
        <is>
          <t>F2</t>
        </is>
      </c>
      <c r="D4409" t="inlineStr">
        <is>
          <t>IN-FONDO2</t>
        </is>
      </c>
      <c r="E4409" t="inlineStr">
        <is>
          <t>5270474GAIWT</t>
        </is>
      </c>
      <c r="F4409" t="inlineStr">
        <is>
          <t>LU1548499711</t>
        </is>
      </c>
      <c r="G4409" t="inlineStr">
        <is>
          <t>TD</t>
        </is>
      </c>
      <c r="H4409" t="inlineStr">
        <is>
          <t>Mayores</t>
        </is>
      </c>
      <c r="I4409" t="inlineStr"/>
      <c r="J4409" t="inlineStr"/>
      <c r="K4409" t="inlineStr"/>
      <c r="L4409" t="inlineStr">
        <is>
          <t>Allianz - Artificial Intelligence</t>
        </is>
      </c>
      <c r="M4409" t="inlineStr">
        <is>
          <t>Allianz - Artificial Intelligence</t>
        </is>
      </c>
      <c r="N4409" t="b">
        <v>0</v>
      </c>
      <c r="O4409" t="n">
        <v>8.084605030000001</v>
      </c>
      <c r="P4409" t="n">
        <v>2.558849710185837e-07</v>
      </c>
      <c r="Q4409" t="n">
        <v>0.003573385616685157</v>
      </c>
      <c r="R4409" t="n">
        <v>0.02888941133078248</v>
      </c>
      <c r="S4409" t="n">
        <v>2.068728923798246e-06</v>
      </c>
      <c r="T4409">
        <f>O4409*Q4409</f>
        <v/>
      </c>
      <c r="U4409">
        <f>O4409*P4409</f>
        <v/>
      </c>
    </row>
    <row r="4410">
      <c r="A4410" t="inlineStr">
        <is>
          <t>202512</t>
        </is>
      </c>
      <c r="B4410" t="inlineStr">
        <is>
          <t>Ex_Integra</t>
        </is>
      </c>
      <c r="C4410" t="inlineStr">
        <is>
          <t>F2</t>
        </is>
      </c>
      <c r="D4410" t="inlineStr">
        <is>
          <t>IN-FONDO2</t>
        </is>
      </c>
      <c r="E4410" t="inlineStr">
        <is>
          <t>5275122EG649</t>
        </is>
      </c>
      <c r="F4410" t="inlineStr">
        <is>
          <t>US46138G6492</t>
        </is>
      </c>
      <c r="G4410" t="inlineStr">
        <is>
          <t>TD</t>
        </is>
      </c>
      <c r="H4410" t="inlineStr">
        <is>
          <t>Mayores</t>
        </is>
      </c>
      <c r="I4410" t="inlineStr"/>
      <c r="J4410" t="inlineStr"/>
      <c r="K4410" t="inlineStr"/>
      <c r="L4410" t="inlineStr">
        <is>
          <t>Invesco - Nasdaq 100 ETF</t>
        </is>
      </c>
      <c r="M4410" t="inlineStr">
        <is>
          <t>Invesco - Nasdaq 100 ETF</t>
        </is>
      </c>
      <c r="N4410" t="b">
        <v>0</v>
      </c>
      <c r="O4410" t="n">
        <v>9.194197109999999</v>
      </c>
      <c r="P4410" t="n">
        <v>0.02425287080523631</v>
      </c>
      <c r="Q4410" t="n">
        <v>338.6867909974313</v>
      </c>
      <c r="R4410" t="n">
        <v>3113.953114983756</v>
      </c>
      <c r="S4410" t="n">
        <v>0.222985674666707</v>
      </c>
      <c r="T4410">
        <f>O4410*Q4410</f>
        <v/>
      </c>
      <c r="U4410">
        <f>O4410*P4410</f>
        <v/>
      </c>
    </row>
    <row r="4411">
      <c r="A4411" t="inlineStr">
        <is>
          <t>202512</t>
        </is>
      </c>
      <c r="B4411" t="inlineStr">
        <is>
          <t>Ex_Integra</t>
        </is>
      </c>
      <c r="C4411" t="inlineStr">
        <is>
          <t>F1</t>
        </is>
      </c>
      <c r="D4411" t="inlineStr">
        <is>
          <t>IN-FONDO1</t>
        </is>
      </c>
      <c r="E4411" t="inlineStr">
        <is>
          <t>21000325AF20</t>
        </is>
      </c>
      <c r="F4411" t="inlineStr">
        <is>
          <t>USP13435AF20</t>
        </is>
      </c>
      <c r="G4411" t="inlineStr">
        <is>
          <t>BU</t>
        </is>
      </c>
      <c r="H4411" t="inlineStr">
        <is>
          <t>Mayores</t>
        </is>
      </c>
      <c r="I4411" t="inlineStr"/>
      <c r="J4411" t="inlineStr"/>
      <c r="K4411" t="inlineStr"/>
      <c r="L4411" t="inlineStr"/>
      <c r="M4411" t="inlineStr">
        <is>
          <t>nan</t>
        </is>
      </c>
      <c r="N4411" t="b">
        <v>0</v>
      </c>
      <c r="O4411" t="n">
        <v>0.47</v>
      </c>
      <c r="P4411" t="n">
        <v>4.948705395093952e-05</v>
      </c>
      <c r="Q4411" t="n">
        <v>0.1831289615995224</v>
      </c>
      <c r="R4411" t="n">
        <v>0.0860706119517755</v>
      </c>
      <c r="S4411" t="n">
        <v>2.325891535694157e-05</v>
      </c>
      <c r="T4411">
        <f>O4411*Q4411</f>
        <v/>
      </c>
      <c r="U4411">
        <f>O4411*P4411</f>
        <v/>
      </c>
    </row>
    <row r="4412">
      <c r="A4412" t="inlineStr">
        <is>
          <t>202512</t>
        </is>
      </c>
      <c r="B4412" t="inlineStr">
        <is>
          <t>Ex_Integra</t>
        </is>
      </c>
      <c r="C4412" t="inlineStr">
        <is>
          <t>F2</t>
        </is>
      </c>
      <c r="D4412" t="inlineStr">
        <is>
          <t>IN-FONDO2</t>
        </is>
      </c>
      <c r="E4412" t="inlineStr">
        <is>
          <t>12583829AB21</t>
        </is>
      </c>
      <c r="F4412" t="inlineStr">
        <is>
          <t>USL67359AB21</t>
        </is>
      </c>
      <c r="G4412" t="inlineStr">
        <is>
          <t>BU</t>
        </is>
      </c>
      <c r="H4412" t="inlineStr">
        <is>
          <t>Mayores</t>
        </is>
      </c>
      <c r="I4412" t="inlineStr"/>
      <c r="J4412" t="inlineStr"/>
      <c r="K4412" t="inlineStr"/>
      <c r="L4412" t="inlineStr"/>
      <c r="M4412" t="inlineStr">
        <is>
          <t>nan</t>
        </is>
      </c>
      <c r="N4412" t="b">
        <v>0</v>
      </c>
      <c r="O4412" t="n">
        <v>214.26</v>
      </c>
      <c r="P4412" t="n">
        <v>2.733335745985325e-08</v>
      </c>
      <c r="Q4412" t="n">
        <v>0.0003817052092350515</v>
      </c>
      <c r="R4412" t="n">
        <v>0.08178415813070213</v>
      </c>
      <c r="S4412" t="n">
        <v>5.856445169348157e-06</v>
      </c>
      <c r="T4412">
        <f>O4412*Q4412</f>
        <v/>
      </c>
      <c r="U4412">
        <f>O4412*P4412</f>
        <v/>
      </c>
    </row>
    <row r="4413">
      <c r="A4413" t="inlineStr">
        <is>
          <t>202512</t>
        </is>
      </c>
      <c r="B4413" t="inlineStr">
        <is>
          <t>Ex_Integra</t>
        </is>
      </c>
      <c r="C4413" t="inlineStr">
        <is>
          <t>F3</t>
        </is>
      </c>
      <c r="D4413" t="inlineStr">
        <is>
          <t>IN-FONDO3</t>
        </is>
      </c>
      <c r="E4413" t="inlineStr">
        <is>
          <t>5275122EG649</t>
        </is>
      </c>
      <c r="F4413" t="inlineStr">
        <is>
          <t>US46138G6492</t>
        </is>
      </c>
      <c r="G4413" t="inlineStr">
        <is>
          <t>TD</t>
        </is>
      </c>
      <c r="H4413" t="inlineStr">
        <is>
          <t>Mayores</t>
        </is>
      </c>
      <c r="I4413" t="inlineStr"/>
      <c r="J4413" t="inlineStr"/>
      <c r="K4413" t="inlineStr"/>
      <c r="L4413" t="inlineStr">
        <is>
          <t>Invesco - Nasdaq 100 ETF</t>
        </is>
      </c>
      <c r="M4413" t="inlineStr">
        <is>
          <t>Invesco - Nasdaq 100 ETF</t>
        </is>
      </c>
      <c r="N4413" t="b">
        <v>0</v>
      </c>
      <c r="O4413" t="n">
        <v>9.194197109999999</v>
      </c>
      <c r="P4413" t="n">
        <v>0.03554155486931931</v>
      </c>
      <c r="Q4413" t="n">
        <v>126.3462703229727</v>
      </c>
      <c r="R4413" t="n">
        <v>1161.652513462754</v>
      </c>
      <c r="S4413" t="n">
        <v>0.326776061064402</v>
      </c>
      <c r="T4413">
        <f>O4413*Q4413</f>
        <v/>
      </c>
      <c r="U4413">
        <f>O4413*P4413</f>
        <v/>
      </c>
    </row>
    <row r="4414">
      <c r="A4414" t="inlineStr">
        <is>
          <t>202512</t>
        </is>
      </c>
      <c r="B4414" t="inlineStr">
        <is>
          <t>Ex_Integra</t>
        </is>
      </c>
      <c r="C4414" t="inlineStr">
        <is>
          <t>F2</t>
        </is>
      </c>
      <c r="D4414" t="inlineStr">
        <is>
          <t>IN-FONDO2</t>
        </is>
      </c>
      <c r="E4414" t="inlineStr">
        <is>
          <t>5275322EQM38</t>
        </is>
      </c>
      <c r="F4414" t="inlineStr">
        <is>
          <t>IE00BNRQM384</t>
        </is>
      </c>
      <c r="G4414" t="inlineStr">
        <is>
          <t>TD</t>
        </is>
      </c>
      <c r="H4414" t="inlineStr">
        <is>
          <t>Mayores</t>
        </is>
      </c>
      <c r="I4414" t="inlineStr"/>
      <c r="J4414" t="inlineStr"/>
      <c r="K4414" t="inlineStr"/>
      <c r="L4414" t="inlineStr">
        <is>
          <t>INVESCO - Nasdaq-100 Swap UCITS ETF</t>
        </is>
      </c>
      <c r="M4414" t="inlineStr">
        <is>
          <t>INVESCO - Nasdaq-100 Swap UCITS ETF</t>
        </is>
      </c>
      <c r="N4414" t="b">
        <v>0</v>
      </c>
      <c r="O4414" t="n">
        <v>8.76037914</v>
      </c>
      <c r="P4414" t="n">
        <v>0.007625643819378455</v>
      </c>
      <c r="Q4414" t="n">
        <v>106.4906853796898</v>
      </c>
      <c r="R4414" t="n">
        <v>932.8987788045375</v>
      </c>
      <c r="S4414" t="n">
        <v>0.06680353104435294</v>
      </c>
      <c r="T4414">
        <f>O4414*Q4414</f>
        <v/>
      </c>
      <c r="U4414">
        <f>O4414*P4414</f>
        <v/>
      </c>
    </row>
    <row r="4415">
      <c r="A4415" t="inlineStr">
        <is>
          <t>202512</t>
        </is>
      </c>
      <c r="B4415" t="inlineStr">
        <is>
          <t>Ex_Integra</t>
        </is>
      </c>
      <c r="C4415" t="inlineStr">
        <is>
          <t>F2</t>
        </is>
      </c>
      <c r="D4415" t="inlineStr">
        <is>
          <t>IN-FONDO2</t>
        </is>
      </c>
      <c r="E4415" t="inlineStr">
        <is>
          <t>2220082PAB78</t>
        </is>
      </c>
      <c r="F4415" t="inlineStr">
        <is>
          <t>USP6680PAB78</t>
        </is>
      </c>
      <c r="G4415" t="inlineStr">
        <is>
          <t>BU</t>
        </is>
      </c>
      <c r="H4415" t="inlineStr">
        <is>
          <t>Mayores</t>
        </is>
      </c>
      <c r="I4415" t="inlineStr"/>
      <c r="J4415" t="inlineStr"/>
      <c r="K4415" t="inlineStr"/>
      <c r="L4415" t="inlineStr"/>
      <c r="M4415" t="inlineStr">
        <is>
          <t>nan</t>
        </is>
      </c>
      <c r="N4415" t="b">
        <v>0</v>
      </c>
      <c r="O4415" t="n">
        <v>58.4</v>
      </c>
      <c r="P4415" t="n">
        <v>0.002098270902800504</v>
      </c>
      <c r="Q4415" t="n">
        <v>29.30195952552354</v>
      </c>
      <c r="R4415" t="n">
        <v>1711.234436290575</v>
      </c>
      <c r="S4415" t="n">
        <v>0.1225390207235494</v>
      </c>
      <c r="T4415">
        <f>O4415*Q4415</f>
        <v/>
      </c>
      <c r="U4415">
        <f>O4415*P4415</f>
        <v/>
      </c>
    </row>
    <row r="4416">
      <c r="A4416" t="inlineStr">
        <is>
          <t>202512</t>
        </is>
      </c>
      <c r="B4416" t="inlineStr">
        <is>
          <t>Ex_Integra</t>
        </is>
      </c>
      <c r="C4416" t="inlineStr">
        <is>
          <t>F1</t>
        </is>
      </c>
      <c r="D4416" t="inlineStr">
        <is>
          <t>IN-FONDO1</t>
        </is>
      </c>
      <c r="E4416" t="inlineStr">
        <is>
          <t>2220082PAB78</t>
        </is>
      </c>
      <c r="F4416" t="inlineStr">
        <is>
          <t>USP6680PAB78</t>
        </is>
      </c>
      <c r="G4416" t="inlineStr">
        <is>
          <t>BU</t>
        </is>
      </c>
      <c r="H4416" t="inlineStr">
        <is>
          <t>Mayores</t>
        </is>
      </c>
      <c r="I4416" t="inlineStr"/>
      <c r="J4416" t="inlineStr"/>
      <c r="K4416" t="inlineStr"/>
      <c r="L4416" t="inlineStr"/>
      <c r="M4416" t="inlineStr">
        <is>
          <t>nan</t>
        </is>
      </c>
      <c r="N4416" t="b">
        <v>0</v>
      </c>
      <c r="O4416" t="n">
        <v>58.4</v>
      </c>
      <c r="P4416" t="n">
        <v>0.006683525935397843</v>
      </c>
      <c r="Q4416" t="n">
        <v>24.73267383397444</v>
      </c>
      <c r="R4416" t="n">
        <v>1444.388151904107</v>
      </c>
      <c r="S4416" t="n">
        <v>0.390317914627234</v>
      </c>
      <c r="T4416">
        <f>O4416*Q4416</f>
        <v/>
      </c>
      <c r="U4416">
        <f>O4416*P4416</f>
        <v/>
      </c>
    </row>
    <row r="4417">
      <c r="A4417" t="inlineStr">
        <is>
          <t>202512</t>
        </is>
      </c>
      <c r="B4417" t="inlineStr">
        <is>
          <t>Ex_Integra</t>
        </is>
      </c>
      <c r="C4417" t="inlineStr">
        <is>
          <t>F3</t>
        </is>
      </c>
      <c r="D4417" t="inlineStr">
        <is>
          <t>IN-FONDO3</t>
        </is>
      </c>
      <c r="E4417" t="inlineStr">
        <is>
          <t>5275322EQM38</t>
        </is>
      </c>
      <c r="F4417" t="inlineStr">
        <is>
          <t>IE00BNRQM384</t>
        </is>
      </c>
      <c r="G4417" t="inlineStr">
        <is>
          <t>TD</t>
        </is>
      </c>
      <c r="H4417" t="inlineStr">
        <is>
          <t>Mayores</t>
        </is>
      </c>
      <c r="I4417" t="inlineStr"/>
      <c r="J4417" t="inlineStr"/>
      <c r="K4417" t="inlineStr"/>
      <c r="L4417" t="inlineStr">
        <is>
          <t>INVESCO - Nasdaq-100 Swap UCITS ETF</t>
        </is>
      </c>
      <c r="M4417" t="inlineStr">
        <is>
          <t>INVESCO - Nasdaq-100 Swap UCITS ETF</t>
        </is>
      </c>
      <c r="N4417" t="b">
        <v>0</v>
      </c>
      <c r="O4417" t="n">
        <v>8.76037914</v>
      </c>
      <c r="P4417" t="n">
        <v>0.02046020278857144</v>
      </c>
      <c r="Q4417" t="n">
        <v>72.73374285094116</v>
      </c>
      <c r="R4417" t="n">
        <v>637.175163645509</v>
      </c>
      <c r="S4417" t="n">
        <v>0.1792391337091711</v>
      </c>
      <c r="T4417">
        <f>O4417*Q4417</f>
        <v/>
      </c>
      <c r="U4417">
        <f>O4417*P4417</f>
        <v/>
      </c>
    </row>
    <row r="4418">
      <c r="A4418" t="inlineStr">
        <is>
          <t>202512</t>
        </is>
      </c>
      <c r="B4418" t="inlineStr">
        <is>
          <t>Ex_Integra</t>
        </is>
      </c>
      <c r="C4418" t="inlineStr">
        <is>
          <t>F1</t>
        </is>
      </c>
      <c r="D4418" t="inlineStr">
        <is>
          <t>IN-FONDO1</t>
        </is>
      </c>
      <c r="E4418" t="inlineStr">
        <is>
          <t>5275322EQM38</t>
        </is>
      </c>
      <c r="F4418" t="inlineStr">
        <is>
          <t>IE00BNRQM384</t>
        </is>
      </c>
      <c r="G4418" t="inlineStr">
        <is>
          <t>TD</t>
        </is>
      </c>
      <c r="H4418" t="inlineStr">
        <is>
          <t>Mayores</t>
        </is>
      </c>
      <c r="I4418" t="inlineStr"/>
      <c r="J4418" t="inlineStr"/>
      <c r="K4418" t="inlineStr"/>
      <c r="L4418" t="inlineStr">
        <is>
          <t>INVESCO - Nasdaq-100 Swap UCITS ETF</t>
        </is>
      </c>
      <c r="M4418" t="inlineStr">
        <is>
          <t>INVESCO - Nasdaq-100 Swap UCITS ETF</t>
        </is>
      </c>
      <c r="N4418" t="b">
        <v>0</v>
      </c>
      <c r="O4418" t="n">
        <v>8.76037914</v>
      </c>
      <c r="P4418" t="n">
        <v>0.000122135309976289</v>
      </c>
      <c r="Q4418" t="n">
        <v>0.4519669429658777</v>
      </c>
      <c r="R4418" t="n">
        <v>3.959401779127845</v>
      </c>
      <c r="S4418" t="n">
        <v>0.001069951621773716</v>
      </c>
      <c r="T4418">
        <f>O4418*Q4418</f>
        <v/>
      </c>
      <c r="U4418">
        <f>O4418*P4418</f>
        <v/>
      </c>
    </row>
    <row r="4419">
      <c r="A4419" t="inlineStr">
        <is>
          <t>202512</t>
        </is>
      </c>
      <c r="B4419" t="inlineStr">
        <is>
          <t>Ex_Integra</t>
        </is>
      </c>
      <c r="C4419" t="inlineStr">
        <is>
          <t>F1</t>
        </is>
      </c>
      <c r="D4419" t="inlineStr">
        <is>
          <t>IN-FONDO1</t>
        </is>
      </c>
      <c r="E4419" t="inlineStr">
        <is>
          <t>5270652EF676</t>
        </is>
      </c>
      <c r="F4419" t="inlineStr">
        <is>
          <t>US92189F6768</t>
        </is>
      </c>
      <c r="G4419" t="inlineStr">
        <is>
          <t>TD</t>
        </is>
      </c>
      <c r="H4419" t="inlineStr">
        <is>
          <t>Mayores</t>
        </is>
      </c>
      <c r="I4419" t="inlineStr"/>
      <c r="J4419" t="inlineStr"/>
      <c r="K4419" t="inlineStr"/>
      <c r="L4419" t="inlineStr">
        <is>
          <t>VanEck Semiconductor ETF</t>
        </is>
      </c>
      <c r="M4419" t="inlineStr">
        <is>
          <t>VanEck Semiconductor ETF</t>
        </is>
      </c>
      <c r="N4419" t="b">
        <v>0</v>
      </c>
      <c r="O4419" t="n">
        <v>6.27096993</v>
      </c>
      <c r="P4419" t="n">
        <v>0.006703138684821849</v>
      </c>
      <c r="Q4419" t="n">
        <v>24.80525165280541</v>
      </c>
      <c r="R4419" t="n">
        <v>155.5529872208255</v>
      </c>
      <c r="S4419" t="n">
        <v>0.04203518112913756</v>
      </c>
      <c r="T4419">
        <f>O4419*Q4419</f>
        <v/>
      </c>
      <c r="U4419">
        <f>O4419*P4419</f>
        <v/>
      </c>
    </row>
    <row r="4420">
      <c r="A4420" t="inlineStr">
        <is>
          <t>202512</t>
        </is>
      </c>
      <c r="B4420" t="inlineStr">
        <is>
          <t>Ex_Integra</t>
        </is>
      </c>
      <c r="C4420" t="inlineStr">
        <is>
          <t>F2</t>
        </is>
      </c>
      <c r="D4420" t="inlineStr">
        <is>
          <t>IN-FONDO2</t>
        </is>
      </c>
      <c r="E4420" t="inlineStr">
        <is>
          <t>5270652EF676</t>
        </is>
      </c>
      <c r="F4420" t="inlineStr">
        <is>
          <t>US92189F6768</t>
        </is>
      </c>
      <c r="G4420" t="inlineStr">
        <is>
          <t>TD</t>
        </is>
      </c>
      <c r="H4420" t="inlineStr">
        <is>
          <t>Mayores</t>
        </is>
      </c>
      <c r="I4420" t="inlineStr"/>
      <c r="J4420" t="inlineStr"/>
      <c r="K4420" t="inlineStr"/>
      <c r="L4420" t="inlineStr">
        <is>
          <t>VanEck Semiconductor ETF</t>
        </is>
      </c>
      <c r="M4420" t="inlineStr">
        <is>
          <t>VanEck Semiconductor ETF</t>
        </is>
      </c>
      <c r="N4420" t="b">
        <v>0</v>
      </c>
      <c r="O4420" t="n">
        <v>6.27096993</v>
      </c>
      <c r="P4420" t="n">
        <v>0.03600580567129834</v>
      </c>
      <c r="Q4420" t="n">
        <v>502.8143215712118</v>
      </c>
      <c r="R4420" t="n">
        <v>3153.13349094642</v>
      </c>
      <c r="S4420" t="n">
        <v>0.2257913246701353</v>
      </c>
      <c r="T4420">
        <f>O4420*Q4420</f>
        <v/>
      </c>
      <c r="U4420">
        <f>O4420*P4420</f>
        <v/>
      </c>
    </row>
    <row r="4421">
      <c r="A4421" t="inlineStr">
        <is>
          <t>202512</t>
        </is>
      </c>
      <c r="B4421" t="inlineStr">
        <is>
          <t>Ex_Integra</t>
        </is>
      </c>
      <c r="C4421" t="inlineStr">
        <is>
          <t>F2</t>
        </is>
      </c>
      <c r="D4421" t="inlineStr">
        <is>
          <t>IN-FONDO2</t>
        </is>
      </c>
      <c r="E4421" t="inlineStr">
        <is>
          <t>27211826AB16</t>
        </is>
      </c>
      <c r="F4421" t="inlineStr">
        <is>
          <t>USP56236AB16</t>
        </is>
      </c>
      <c r="G4421" t="inlineStr">
        <is>
          <t>BU</t>
        </is>
      </c>
      <c r="H4421" t="inlineStr">
        <is>
          <t>Mayores</t>
        </is>
      </c>
      <c r="I4421" t="inlineStr"/>
      <c r="J4421" t="inlineStr"/>
      <c r="K4421" t="inlineStr"/>
      <c r="L4421" t="inlineStr">
        <is>
          <t>InRetail Consumer</t>
        </is>
      </c>
      <c r="M4421" t="inlineStr">
        <is>
          <t>InRetail Consumer</t>
        </is>
      </c>
      <c r="N4421" t="b">
        <v>0</v>
      </c>
      <c r="O4421" t="n">
        <v>21.25</v>
      </c>
      <c r="P4421" t="n">
        <v>4.016394347557124e-05</v>
      </c>
      <c r="Q4421" t="n">
        <v>0.5608819359482379</v>
      </c>
      <c r="R4421" t="n">
        <v>11.91874113890005</v>
      </c>
      <c r="S4421" t="n">
        <v>0.0008534837988558888</v>
      </c>
      <c r="T4421">
        <f>O4421*Q4421</f>
        <v/>
      </c>
      <c r="U4421">
        <f>O4421*P4421</f>
        <v/>
      </c>
    </row>
    <row r="4422">
      <c r="A4422" t="inlineStr">
        <is>
          <t>202512</t>
        </is>
      </c>
      <c r="B4422" t="inlineStr">
        <is>
          <t>Ex_Integra</t>
        </is>
      </c>
      <c r="C4422" t="inlineStr">
        <is>
          <t>F3</t>
        </is>
      </c>
      <c r="D4422" t="inlineStr">
        <is>
          <t>IN-FONDO3</t>
        </is>
      </c>
      <c r="E4422" t="inlineStr">
        <is>
          <t>5270652EF676</t>
        </is>
      </c>
      <c r="F4422" t="inlineStr">
        <is>
          <t>US92189F6768</t>
        </is>
      </c>
      <c r="G4422" t="inlineStr">
        <is>
          <t>TD</t>
        </is>
      </c>
      <c r="H4422" t="inlineStr">
        <is>
          <t>Mayores</t>
        </is>
      </c>
      <c r="I4422" t="inlineStr"/>
      <c r="J4422" t="inlineStr"/>
      <c r="K4422" t="inlineStr"/>
      <c r="L4422" t="inlineStr">
        <is>
          <t>VanEck Semiconductor ETF</t>
        </is>
      </c>
      <c r="M4422" t="inlineStr">
        <is>
          <t>VanEck Semiconductor ETF</t>
        </is>
      </c>
      <c r="N4422" t="b">
        <v>0</v>
      </c>
      <c r="O4422" t="n">
        <v>6.27096993</v>
      </c>
      <c r="P4422" t="n">
        <v>0.0606504433142552</v>
      </c>
      <c r="Q4422" t="n">
        <v>215.6055730923</v>
      </c>
      <c r="R4422" t="n">
        <v>1352.056065602231</v>
      </c>
      <c r="S4422" t="n">
        <v>0.3803371062648639</v>
      </c>
      <c r="T4422">
        <f>O4422*Q4422</f>
        <v/>
      </c>
      <c r="U4422">
        <f>O4422*P4422</f>
        <v/>
      </c>
    </row>
    <row r="4423">
      <c r="A4423" t="inlineStr">
        <is>
          <t>202512</t>
        </is>
      </c>
      <c r="B4423" t="inlineStr">
        <is>
          <t>Ex_Integra</t>
        </is>
      </c>
      <c r="C4423" t="inlineStr">
        <is>
          <t>F2</t>
        </is>
      </c>
      <c r="D4423" t="inlineStr">
        <is>
          <t>IN-FONDO2</t>
        </is>
      </c>
      <c r="E4423" t="inlineStr">
        <is>
          <t>5271112E7523</t>
        </is>
      </c>
      <c r="F4423" t="inlineStr">
        <is>
          <t>US4642875235</t>
        </is>
      </c>
      <c r="G4423" t="inlineStr">
        <is>
          <t>TD</t>
        </is>
      </c>
      <c r="H4423" t="inlineStr">
        <is>
          <t>Mayores</t>
        </is>
      </c>
      <c r="I4423" t="inlineStr"/>
      <c r="J4423" t="inlineStr"/>
      <c r="K4423" t="inlineStr"/>
      <c r="L4423" t="inlineStr">
        <is>
          <t>BlackRock - iShares PHLX Semiconductor ETF</t>
        </is>
      </c>
      <c r="M4423" t="inlineStr">
        <is>
          <t>BlackRock - iShares PHLX Semiconductor ETF</t>
        </is>
      </c>
      <c r="N4423" t="b">
        <v>0</v>
      </c>
      <c r="O4423" t="n">
        <v>8.458460970000001</v>
      </c>
      <c r="P4423" t="n">
        <v>0.01675708633763422</v>
      </c>
      <c r="Q4423" t="n">
        <v>234.0095671039028</v>
      </c>
      <c r="R4423" t="n">
        <v>1979.360789954958</v>
      </c>
      <c r="S4423" t="n">
        <v>0.1417391607577993</v>
      </c>
      <c r="T4423">
        <f>O4423*Q4423</f>
        <v/>
      </c>
      <c r="U4423">
        <f>O4423*P4423</f>
        <v/>
      </c>
    </row>
    <row r="4424">
      <c r="A4424" t="inlineStr">
        <is>
          <t>202512</t>
        </is>
      </c>
      <c r="B4424" t="inlineStr">
        <is>
          <t>Ex_Integra</t>
        </is>
      </c>
      <c r="C4424" t="inlineStr">
        <is>
          <t>F1</t>
        </is>
      </c>
      <c r="D4424" t="inlineStr">
        <is>
          <t>IN-FONDO1</t>
        </is>
      </c>
      <c r="E4424" t="inlineStr">
        <is>
          <t>5271112E7523</t>
        </is>
      </c>
      <c r="F4424" t="inlineStr">
        <is>
          <t>US4642875235</t>
        </is>
      </c>
      <c r="G4424" t="inlineStr">
        <is>
          <t>TD</t>
        </is>
      </c>
      <c r="H4424" t="inlineStr">
        <is>
          <t>Mayores</t>
        </is>
      </c>
      <c r="I4424" t="inlineStr"/>
      <c r="J4424" t="inlineStr"/>
      <c r="K4424" t="inlineStr"/>
      <c r="L4424" t="inlineStr">
        <is>
          <t>BlackRock - iShares PHLX Semiconductor ETF</t>
        </is>
      </c>
      <c r="M4424" t="inlineStr">
        <is>
          <t>BlackRock - iShares PHLX Semiconductor ETF</t>
        </is>
      </c>
      <c r="N4424" t="b">
        <v>0</v>
      </c>
      <c r="O4424" t="n">
        <v>8.458460970000001</v>
      </c>
      <c r="P4424" t="n">
        <v>0.003919816419636453</v>
      </c>
      <c r="Q4424" t="n">
        <v>14.50544846133749</v>
      </c>
      <c r="R4424" t="n">
        <v>122.6937696625698</v>
      </c>
      <c r="S4424" t="n">
        <v>0.03315561419506008</v>
      </c>
      <c r="T4424">
        <f>O4424*Q4424</f>
        <v/>
      </c>
      <c r="U4424">
        <f>O4424*P4424</f>
        <v/>
      </c>
    </row>
    <row r="4425">
      <c r="A4425" t="inlineStr">
        <is>
          <t>202512</t>
        </is>
      </c>
      <c r="B4425" t="inlineStr">
        <is>
          <t>Ex_Integra</t>
        </is>
      </c>
      <c r="C4425" t="inlineStr">
        <is>
          <t>F3</t>
        </is>
      </c>
      <c r="D4425" t="inlineStr">
        <is>
          <t>IN-FONDO3</t>
        </is>
      </c>
      <c r="E4425" t="inlineStr">
        <is>
          <t>5271112E7523</t>
        </is>
      </c>
      <c r="F4425" t="inlineStr">
        <is>
          <t>US4642875235</t>
        </is>
      </c>
      <c r="G4425" t="inlineStr">
        <is>
          <t>TD</t>
        </is>
      </c>
      <c r="H4425" t="inlineStr">
        <is>
          <t>Mayores</t>
        </is>
      </c>
      <c r="I4425" t="inlineStr"/>
      <c r="J4425" t="inlineStr"/>
      <c r="K4425" t="inlineStr"/>
      <c r="L4425" t="inlineStr">
        <is>
          <t>BlackRock - iShares PHLX Semiconductor ETF</t>
        </is>
      </c>
      <c r="M4425" t="inlineStr">
        <is>
          <t>BlackRock - iShares PHLX Semiconductor ETF</t>
        </is>
      </c>
      <c r="N4425" t="b">
        <v>0</v>
      </c>
      <c r="O4425" t="n">
        <v>8.458460970000001</v>
      </c>
      <c r="P4425" t="n">
        <v>0.05599016062375931</v>
      </c>
      <c r="Q4425" t="n">
        <v>199.0387870088036</v>
      </c>
      <c r="R4425" t="n">
        <v>1683.561811430108</v>
      </c>
      <c r="S4425" t="n">
        <v>0.473590588340099</v>
      </c>
      <c r="T4425">
        <f>O4425*Q4425</f>
        <v/>
      </c>
      <c r="U4425">
        <f>O4425*P4425</f>
        <v/>
      </c>
    </row>
    <row r="4426">
      <c r="A4426" t="inlineStr">
        <is>
          <t>202512</t>
        </is>
      </c>
      <c r="B4426" t="inlineStr">
        <is>
          <t>Ex_Integra</t>
        </is>
      </c>
      <c r="C4426" t="inlineStr">
        <is>
          <t>F1</t>
        </is>
      </c>
      <c r="D4426" t="inlineStr">
        <is>
          <t>IN-FONDO1</t>
        </is>
      </c>
      <c r="E4426" t="inlineStr">
        <is>
          <t>2220392TAB19</t>
        </is>
      </c>
      <c r="F4426" t="inlineStr">
        <is>
          <t>USP6811TAB19</t>
        </is>
      </c>
      <c r="G4426" t="inlineStr">
        <is>
          <t>BU</t>
        </is>
      </c>
      <c r="H4426" t="inlineStr">
        <is>
          <t>Mayores</t>
        </is>
      </c>
      <c r="I4426" t="inlineStr"/>
      <c r="J4426" t="inlineStr"/>
      <c r="K4426" t="inlineStr"/>
      <c r="L4426" t="inlineStr">
        <is>
          <t>Minsur</t>
        </is>
      </c>
      <c r="M4426" t="inlineStr">
        <is>
          <t>Minsur</t>
        </is>
      </c>
      <c r="N4426" t="b">
        <v>0</v>
      </c>
      <c r="O4426" t="n">
        <v>114.2</v>
      </c>
      <c r="P4426" t="n">
        <v>4.006217477834934e-05</v>
      </c>
      <c r="Q4426" t="n">
        <v>0.1482517927587889</v>
      </c>
      <c r="R4426" t="n">
        <v>16.93035473305369</v>
      </c>
      <c r="S4426" t="n">
        <v>0.004575100359687495</v>
      </c>
      <c r="T4426">
        <f>O4426*Q4426</f>
        <v/>
      </c>
      <c r="U4426">
        <f>O4426*P4426</f>
        <v/>
      </c>
    </row>
    <row r="4427">
      <c r="A4427" t="inlineStr">
        <is>
          <t>202512</t>
        </is>
      </c>
      <c r="B4427" t="inlineStr">
        <is>
          <t>Ex_Integra</t>
        </is>
      </c>
      <c r="C4427" t="inlineStr">
        <is>
          <t>F2</t>
        </is>
      </c>
      <c r="D4427" t="inlineStr">
        <is>
          <t>IN-FONDO2</t>
        </is>
      </c>
      <c r="E4427" t="inlineStr">
        <is>
          <t>2220292FAB50</t>
        </is>
      </c>
      <c r="F4427" t="inlineStr">
        <is>
          <t>USP0091FAB50</t>
        </is>
      </c>
      <c r="G4427" t="inlineStr">
        <is>
          <t>BU</t>
        </is>
      </c>
      <c r="H4427" t="inlineStr">
        <is>
          <t>Mayores</t>
        </is>
      </c>
      <c r="I4427" t="inlineStr"/>
      <c r="J4427" t="inlineStr"/>
      <c r="K4427" t="inlineStr"/>
      <c r="L4427" t="inlineStr"/>
      <c r="M4427" t="inlineStr">
        <is>
          <t>nan</t>
        </is>
      </c>
      <c r="N4427" t="b">
        <v>0</v>
      </c>
      <c r="O4427" t="n">
        <v>128.26</v>
      </c>
      <c r="P4427" t="n">
        <v>0.001962655843695281</v>
      </c>
      <c r="Q4427" t="n">
        <v>27.40812066627565</v>
      </c>
      <c r="R4427" t="n">
        <v>3515.365556656514</v>
      </c>
      <c r="S4427" t="n">
        <v>0.2517302385123567</v>
      </c>
      <c r="T4427">
        <f>O4427*Q4427</f>
        <v/>
      </c>
      <c r="U4427">
        <f>O4427*P4427</f>
        <v/>
      </c>
    </row>
    <row r="4428">
      <c r="A4428" t="inlineStr">
        <is>
          <t>202512</t>
        </is>
      </c>
      <c r="B4428" t="inlineStr">
        <is>
          <t>Ex_Integra</t>
        </is>
      </c>
      <c r="C4428" t="inlineStr">
        <is>
          <t>F1</t>
        </is>
      </c>
      <c r="D4428" t="inlineStr">
        <is>
          <t>IN-FONDO1</t>
        </is>
      </c>
      <c r="E4428" t="inlineStr">
        <is>
          <t>5272872EY477</t>
        </is>
      </c>
      <c r="F4428" t="inlineStr">
        <is>
          <t>US97717Y4778</t>
        </is>
      </c>
      <c r="G4428" t="inlineStr">
        <is>
          <t>TD</t>
        </is>
      </c>
      <c r="H4428" t="inlineStr">
        <is>
          <t>Mayores</t>
        </is>
      </c>
      <c r="I4428" t="inlineStr"/>
      <c r="J4428" t="inlineStr"/>
      <c r="K4428" t="inlineStr"/>
      <c r="L4428" t="inlineStr">
        <is>
          <t>WisdomTree - Quality Growth</t>
        </is>
      </c>
      <c r="M4428" t="inlineStr">
        <is>
          <t>WisdomTree - Quality Growth</t>
        </is>
      </c>
      <c r="N4428" t="b">
        <v>0</v>
      </c>
      <c r="O4428" t="n">
        <v>8.459421649999999</v>
      </c>
      <c r="P4428" t="n">
        <v>0.001864853019586411</v>
      </c>
      <c r="Q4428" t="n">
        <v>6.900968430069772</v>
      </c>
      <c r="R4428" t="n">
        <v>58.37820174329874</v>
      </c>
      <c r="S4428" t="n">
        <v>0.01577557800795716</v>
      </c>
      <c r="T4428">
        <f>O4428*Q4428</f>
        <v/>
      </c>
      <c r="U4428">
        <f>O4428*P4428</f>
        <v/>
      </c>
    </row>
    <row r="4429">
      <c r="A4429" t="inlineStr">
        <is>
          <t>202512</t>
        </is>
      </c>
      <c r="B4429" t="inlineStr">
        <is>
          <t>Ex_Integra</t>
        </is>
      </c>
      <c r="C4429" t="inlineStr">
        <is>
          <t>F1</t>
        </is>
      </c>
      <c r="D4429" t="inlineStr">
        <is>
          <t>IN-FONDO1</t>
        </is>
      </c>
      <c r="E4429" t="inlineStr">
        <is>
          <t>2220292FAB50</t>
        </is>
      </c>
      <c r="F4429" t="inlineStr">
        <is>
          <t>USP0091FAB50</t>
        </is>
      </c>
      <c r="G4429" t="inlineStr">
        <is>
          <t>BU</t>
        </is>
      </c>
      <c r="H4429" t="inlineStr">
        <is>
          <t>Mayores</t>
        </is>
      </c>
      <c r="I4429" t="inlineStr"/>
      <c r="J4429" t="inlineStr"/>
      <c r="K4429" t="inlineStr"/>
      <c r="L4429" t="inlineStr"/>
      <c r="M4429" t="inlineStr">
        <is>
          <t>nan</t>
        </is>
      </c>
      <c r="N4429" t="b">
        <v>0</v>
      </c>
      <c r="O4429" t="n">
        <v>128.26</v>
      </c>
      <c r="P4429" t="n">
        <v>0.002412541380152251</v>
      </c>
      <c r="Q4429" t="n">
        <v>8.927712653922745</v>
      </c>
      <c r="R4429" t="n">
        <v>1145.068424992131</v>
      </c>
      <c r="S4429" t="n">
        <v>0.3094325574183277</v>
      </c>
      <c r="T4429">
        <f>O4429*Q4429</f>
        <v/>
      </c>
      <c r="U4429">
        <f>O4429*P4429</f>
        <v/>
      </c>
    </row>
    <row r="4430">
      <c r="A4430" t="inlineStr">
        <is>
          <t>202512</t>
        </is>
      </c>
      <c r="B4430" t="inlineStr">
        <is>
          <t>Ex_Integra</t>
        </is>
      </c>
      <c r="C4430" t="inlineStr">
        <is>
          <t>F3</t>
        </is>
      </c>
      <c r="D4430" t="inlineStr">
        <is>
          <t>IN-FONDO3</t>
        </is>
      </c>
      <c r="E4430" t="inlineStr">
        <is>
          <t>5272872EY477</t>
        </is>
      </c>
      <c r="F4430" t="inlineStr">
        <is>
          <t>US97717Y4778</t>
        </is>
      </c>
      <c r="G4430" t="inlineStr">
        <is>
          <t>TD</t>
        </is>
      </c>
      <c r="H4430" t="inlineStr">
        <is>
          <t>Mayores</t>
        </is>
      </c>
      <c r="I4430" t="inlineStr"/>
      <c r="J4430" t="inlineStr"/>
      <c r="K4430" t="inlineStr"/>
      <c r="L4430" t="inlineStr">
        <is>
          <t>WisdomTree - Quality Growth</t>
        </is>
      </c>
      <c r="M4430" t="inlineStr">
        <is>
          <t>WisdomTree - Quality Growth</t>
        </is>
      </c>
      <c r="N4430" t="b">
        <v>0</v>
      </c>
      <c r="O4430" t="n">
        <v>8.459421649999999</v>
      </c>
      <c r="P4430" t="n">
        <v>0.008453669412017722</v>
      </c>
      <c r="Q4430" t="n">
        <v>30.05185351848092</v>
      </c>
      <c r="R4430" t="n">
        <v>254.2213002768662</v>
      </c>
      <c r="S4430" t="n">
        <v>0.07151315404596549</v>
      </c>
      <c r="T4430">
        <f>O4430*Q4430</f>
        <v/>
      </c>
      <c r="U4430">
        <f>O4430*P4430</f>
        <v/>
      </c>
    </row>
    <row r="4431">
      <c r="A4431" t="inlineStr">
        <is>
          <t>202512</t>
        </is>
      </c>
      <c r="B4431" t="inlineStr">
        <is>
          <t>Ex_Integra</t>
        </is>
      </c>
      <c r="C4431" t="inlineStr">
        <is>
          <t>F2</t>
        </is>
      </c>
      <c r="D4431" t="inlineStr">
        <is>
          <t>IN-FONDO2</t>
        </is>
      </c>
      <c r="E4431" t="inlineStr">
        <is>
          <t>5272872EY477</t>
        </is>
      </c>
      <c r="F4431" t="inlineStr">
        <is>
          <t>US97717Y4778</t>
        </is>
      </c>
      <c r="G4431" t="inlineStr">
        <is>
          <t>TD</t>
        </is>
      </c>
      <c r="H4431" t="inlineStr">
        <is>
          <t>Mayores</t>
        </is>
      </c>
      <c r="I4431" t="inlineStr"/>
      <c r="J4431" t="inlineStr"/>
      <c r="K4431" t="inlineStr"/>
      <c r="L4431" t="inlineStr">
        <is>
          <t>WisdomTree - Quality Growth</t>
        </is>
      </c>
      <c r="M4431" t="inlineStr">
        <is>
          <t>WisdomTree - Quality Growth</t>
        </is>
      </c>
      <c r="N4431" t="b">
        <v>0</v>
      </c>
      <c r="O4431" t="n">
        <v>8.459421649999999</v>
      </c>
      <c r="P4431" t="n">
        <v>0.007982265831832798</v>
      </c>
      <c r="Q4431" t="n">
        <v>111.4708448819261</v>
      </c>
      <c r="R4431" t="n">
        <v>942.9788785379576</v>
      </c>
      <c r="S4431" t="n">
        <v>0.06752535239386162</v>
      </c>
      <c r="T4431">
        <f>O4431*Q4431</f>
        <v/>
      </c>
      <c r="U4431">
        <f>O4431*P4431</f>
        <v/>
      </c>
    </row>
    <row r="4432">
      <c r="A4432" t="inlineStr">
        <is>
          <t>202512</t>
        </is>
      </c>
      <c r="B4432" t="inlineStr">
        <is>
          <t>Ex_Integra</t>
        </is>
      </c>
      <c r="C4432" t="inlineStr">
        <is>
          <t>F1</t>
        </is>
      </c>
      <c r="D4432" t="inlineStr">
        <is>
          <t>IN-FONDO1</t>
        </is>
      </c>
      <c r="E4432" t="inlineStr">
        <is>
          <t>1254072TJW01</t>
        </is>
      </c>
      <c r="F4432" t="inlineStr">
        <is>
          <t>USP2253TJW01</t>
        </is>
      </c>
      <c r="G4432" t="inlineStr">
        <is>
          <t>BU</t>
        </is>
      </c>
      <c r="H4432" t="inlineStr">
        <is>
          <t>Mayores</t>
        </is>
      </c>
      <c r="I4432" t="inlineStr"/>
      <c r="J4432" t="inlineStr"/>
      <c r="K4432" t="inlineStr"/>
      <c r="L4432" t="inlineStr"/>
      <c r="M4432" t="inlineStr">
        <is>
          <t>nan</t>
        </is>
      </c>
      <c r="N4432" t="b">
        <v>0</v>
      </c>
      <c r="O4432" t="n">
        <v>1939.11</v>
      </c>
      <c r="P4432" t="n">
        <v>0.002057000949650974</v>
      </c>
      <c r="Q4432" t="n">
        <v>7.612020070789902</v>
      </c>
      <c r="R4432" t="n">
        <v>14760.54423946941</v>
      </c>
      <c r="S4432" t="n">
        <v>3.988751111477701</v>
      </c>
      <c r="T4432">
        <f>O4432*Q4432</f>
        <v/>
      </c>
      <c r="U4432">
        <f>O4432*P4432</f>
        <v/>
      </c>
    </row>
    <row r="4433">
      <c r="A4433" t="inlineStr">
        <is>
          <t>202512</t>
        </is>
      </c>
      <c r="B4433" t="inlineStr">
        <is>
          <t>Ex_Integra</t>
        </is>
      </c>
      <c r="C4433" t="inlineStr">
        <is>
          <t>F2</t>
        </is>
      </c>
      <c r="D4433" t="inlineStr">
        <is>
          <t>IN-FONDO2</t>
        </is>
      </c>
      <c r="E4433" t="inlineStr">
        <is>
          <t>1254072TJW01</t>
        </is>
      </c>
      <c r="F4433" t="inlineStr">
        <is>
          <t>USP2253TJW01</t>
        </is>
      </c>
      <c r="G4433" t="inlineStr">
        <is>
          <t>BU</t>
        </is>
      </c>
      <c r="H4433" t="inlineStr">
        <is>
          <t>Mayores</t>
        </is>
      </c>
      <c r="I4433" t="inlineStr"/>
      <c r="J4433" t="inlineStr"/>
      <c r="K4433" t="inlineStr"/>
      <c r="L4433" t="inlineStr"/>
      <c r="M4433" t="inlineStr">
        <is>
          <t>nan</t>
        </is>
      </c>
      <c r="N4433" t="b">
        <v>0</v>
      </c>
      <c r="O4433" t="n">
        <v>1939.11</v>
      </c>
      <c r="P4433" t="n">
        <v>0.0005462664446372118</v>
      </c>
      <c r="Q4433" t="n">
        <v>7.628508420694181</v>
      </c>
      <c r="R4433" t="n">
        <v>14792.51696365229</v>
      </c>
      <c r="S4433" t="n">
        <v>1.059270725460464</v>
      </c>
      <c r="T4433">
        <f>O4433*Q4433</f>
        <v/>
      </c>
      <c r="U4433">
        <f>O4433*P4433</f>
        <v/>
      </c>
    </row>
    <row r="4434">
      <c r="A4434" t="inlineStr">
        <is>
          <t>202512</t>
        </is>
      </c>
      <c r="B4434" t="inlineStr">
        <is>
          <t>Ex_Integra</t>
        </is>
      </c>
      <c r="C4434" t="inlineStr">
        <is>
          <t>F2</t>
        </is>
      </c>
      <c r="D4434" t="inlineStr">
        <is>
          <t>IN-FONDO2</t>
        </is>
      </c>
      <c r="E4434" t="inlineStr">
        <is>
          <t>5274292E2260</t>
        </is>
      </c>
      <c r="F4434" t="inlineStr">
        <is>
          <t>LU2134542260</t>
        </is>
      </c>
      <c r="G4434" t="inlineStr">
        <is>
          <t>TD</t>
        </is>
      </c>
      <c r="H4434" t="inlineStr">
        <is>
          <t>Mayores</t>
        </is>
      </c>
      <c r="I4434" t="inlineStr"/>
      <c r="J4434" t="inlineStr"/>
      <c r="K4434" t="inlineStr"/>
      <c r="L4434" t="inlineStr">
        <is>
          <t>Black Rock - World Technology Fund</t>
        </is>
      </c>
      <c r="M4434" t="inlineStr">
        <is>
          <t>Black Rock - World Technology Fund</t>
        </is>
      </c>
      <c r="N4434" t="b">
        <v>0</v>
      </c>
      <c r="O4434" t="n">
        <v>2.67904551</v>
      </c>
      <c r="P4434" t="n">
        <v>0.0006182895202275003</v>
      </c>
      <c r="Q4434" t="n">
        <v>8.634297159904948</v>
      </c>
      <c r="R4434" t="n">
        <v>23.1316750382491</v>
      </c>
      <c r="S4434" t="n">
        <v>0.001656425763045539</v>
      </c>
      <c r="T4434">
        <f>O4434*Q4434</f>
        <v/>
      </c>
      <c r="U4434">
        <f>O4434*P4434</f>
        <v/>
      </c>
    </row>
    <row r="4435">
      <c r="A4435" t="inlineStr">
        <is>
          <t>202512</t>
        </is>
      </c>
      <c r="B4435" t="inlineStr">
        <is>
          <t>Ex_Integra</t>
        </is>
      </c>
      <c r="C4435" t="inlineStr">
        <is>
          <t>F3</t>
        </is>
      </c>
      <c r="D4435" t="inlineStr">
        <is>
          <t>IN-FONDO3</t>
        </is>
      </c>
      <c r="E4435" t="inlineStr">
        <is>
          <t>5274292E2260</t>
        </is>
      </c>
      <c r="F4435" t="inlineStr">
        <is>
          <t>LU2134542260</t>
        </is>
      </c>
      <c r="G4435" t="inlineStr">
        <is>
          <t>TD</t>
        </is>
      </c>
      <c r="H4435" t="inlineStr">
        <is>
          <t>Mayores</t>
        </is>
      </c>
      <c r="I4435" t="inlineStr"/>
      <c r="J4435" t="inlineStr"/>
      <c r="K4435" t="inlineStr"/>
      <c r="L4435" t="inlineStr">
        <is>
          <t>Black Rock - World Technology Fund</t>
        </is>
      </c>
      <c r="M4435" t="inlineStr">
        <is>
          <t>Black Rock - World Technology Fund</t>
        </is>
      </c>
      <c r="N4435" t="b">
        <v>0</v>
      </c>
      <c r="O4435" t="n">
        <v>2.67904551</v>
      </c>
      <c r="P4435" t="n">
        <v>0.003632903882570824</v>
      </c>
      <c r="Q4435" t="n">
        <v>12.91456881085689</v>
      </c>
      <c r="R4435" t="n">
        <v>34.5987175863122</v>
      </c>
      <c r="S4435" t="n">
        <v>0.009732714834862932</v>
      </c>
      <c r="T4435">
        <f>O4435*Q4435</f>
        <v/>
      </c>
      <c r="U4435">
        <f>O4435*P4435</f>
        <v/>
      </c>
    </row>
    <row r="4436">
      <c r="A4436" t="inlineStr">
        <is>
          <t>202512</t>
        </is>
      </c>
      <c r="B4436" t="inlineStr">
        <is>
          <t>Ex_Integra</t>
        </is>
      </c>
      <c r="C4436" t="inlineStr">
        <is>
          <t>F2</t>
        </is>
      </c>
      <c r="D4436" t="inlineStr">
        <is>
          <t>IN-FONDO2</t>
        </is>
      </c>
      <c r="E4436" t="inlineStr">
        <is>
          <t>27211723AE14</t>
        </is>
      </c>
      <c r="F4436" t="inlineStr">
        <is>
          <t>USP56243AE14</t>
        </is>
      </c>
      <c r="G4436" t="inlineStr">
        <is>
          <t>BU</t>
        </is>
      </c>
      <c r="H4436" t="inlineStr">
        <is>
          <t>Mayores</t>
        </is>
      </c>
      <c r="I4436" t="inlineStr"/>
      <c r="J4436" t="inlineStr"/>
      <c r="K4436" t="inlineStr"/>
      <c r="L4436" t="inlineStr"/>
      <c r="M4436" t="inlineStr">
        <is>
          <t>nan</t>
        </is>
      </c>
      <c r="N4436" t="b">
        <v>0</v>
      </c>
      <c r="O4436" t="n">
        <v>21.25</v>
      </c>
      <c r="P4436" t="n">
        <v>0.001314639256111708</v>
      </c>
      <c r="Q4436" t="n">
        <v>18.35869058749089</v>
      </c>
      <c r="R4436" t="n">
        <v>390.1221749841814</v>
      </c>
      <c r="S4436" t="n">
        <v>0.02793608419237379</v>
      </c>
      <c r="T4436">
        <f>O4436*Q4436</f>
        <v/>
      </c>
      <c r="U4436">
        <f>O4436*P4436</f>
        <v/>
      </c>
    </row>
    <row r="4437">
      <c r="A4437" t="inlineStr">
        <is>
          <t>202512</t>
        </is>
      </c>
      <c r="B4437" t="inlineStr">
        <is>
          <t>Ex_Integra</t>
        </is>
      </c>
      <c r="C4437" t="inlineStr">
        <is>
          <t>F1</t>
        </is>
      </c>
      <c r="D4437" t="inlineStr">
        <is>
          <t>IN-FONDO1</t>
        </is>
      </c>
      <c r="E4437" t="inlineStr">
        <is>
          <t>27211723AE14</t>
        </is>
      </c>
      <c r="F4437" t="inlineStr">
        <is>
          <t>USP56243AE14</t>
        </is>
      </c>
      <c r="G4437" t="inlineStr">
        <is>
          <t>BU</t>
        </is>
      </c>
      <c r="H4437" t="inlineStr">
        <is>
          <t>Mayores</t>
        </is>
      </c>
      <c r="I4437" t="inlineStr"/>
      <c r="J4437" t="inlineStr"/>
      <c r="K4437" t="inlineStr"/>
      <c r="L4437" t="inlineStr"/>
      <c r="M4437" t="inlineStr">
        <is>
          <t>nan</t>
        </is>
      </c>
      <c r="N4437" t="b">
        <v>0</v>
      </c>
      <c r="O4437" t="n">
        <v>21.25</v>
      </c>
      <c r="P4437" t="n">
        <v>0.003089561995425435</v>
      </c>
      <c r="Q4437" t="n">
        <v>11.43305642280746</v>
      </c>
      <c r="R4437" t="n">
        <v>242.9524489846585</v>
      </c>
      <c r="S4437" t="n">
        <v>0.06565319240279049</v>
      </c>
      <c r="T4437">
        <f>O4437*Q4437</f>
        <v/>
      </c>
      <c r="U4437">
        <f>O4437*P4437</f>
        <v/>
      </c>
    </row>
    <row r="4438">
      <c r="A4438" t="inlineStr">
        <is>
          <t>202512</t>
        </is>
      </c>
      <c r="B4438" t="inlineStr">
        <is>
          <t>Ex_Integra</t>
        </is>
      </c>
      <c r="C4438" t="inlineStr">
        <is>
          <t>F2</t>
        </is>
      </c>
      <c r="D4438" t="inlineStr">
        <is>
          <t>IN-FONDO2</t>
        </is>
      </c>
      <c r="E4438" t="inlineStr">
        <is>
          <t>5270172A8760</t>
        </is>
      </c>
      <c r="F4438" t="inlineStr">
        <is>
          <t>US92204A8760</t>
        </is>
      </c>
      <c r="G4438" t="inlineStr">
        <is>
          <t>TD</t>
        </is>
      </c>
      <c r="H4438" t="inlineStr">
        <is>
          <t>Mayores</t>
        </is>
      </c>
      <c r="I4438" t="inlineStr"/>
      <c r="J4438" t="inlineStr"/>
      <c r="K4438" t="inlineStr"/>
      <c r="L4438" t="inlineStr">
        <is>
          <t>Vanguard - Utilities ETF</t>
        </is>
      </c>
      <c r="M4438" t="inlineStr">
        <is>
          <t>Vanguard - Utilities ETF</t>
        </is>
      </c>
      <c r="N4438" t="b">
        <v>0</v>
      </c>
      <c r="O4438" t="n">
        <v>345.85716686</v>
      </c>
      <c r="P4438" t="n">
        <v>1.261164295955001e-08</v>
      </c>
      <c r="Q4438" t="n">
        <v>0.000176119228007149</v>
      </c>
      <c r="R4438" t="n">
        <v>0.06091209722812293</v>
      </c>
      <c r="S4438" t="n">
        <v>4.361827103439834e-06</v>
      </c>
      <c r="T4438">
        <f>O4438*Q4438</f>
        <v/>
      </c>
      <c r="U4438">
        <f>O4438*P4438</f>
        <v/>
      </c>
    </row>
    <row r="4439">
      <c r="A4439" t="inlineStr">
        <is>
          <t>202512</t>
        </is>
      </c>
      <c r="B4439" t="inlineStr">
        <is>
          <t>Ex_Integra</t>
        </is>
      </c>
      <c r="C4439" t="inlineStr">
        <is>
          <t>F2</t>
        </is>
      </c>
      <c r="D4439" t="inlineStr">
        <is>
          <t>IN-FONDO2</t>
        </is>
      </c>
      <c r="E4439" t="inlineStr">
        <is>
          <t>527040275426</t>
        </is>
      </c>
      <c r="F4439" t="inlineStr">
        <is>
          <t>LU0048575426</t>
        </is>
      </c>
      <c r="G4439" t="inlineStr">
        <is>
          <t>TD</t>
        </is>
      </c>
      <c r="H4439" t="inlineStr">
        <is>
          <t>Mayores</t>
        </is>
      </c>
      <c r="I4439" t="inlineStr"/>
      <c r="J4439" t="inlineStr"/>
      <c r="K4439" t="inlineStr"/>
      <c r="L4439" t="inlineStr">
        <is>
          <t>Fidelity - Emerging Markets -Retail</t>
        </is>
      </c>
      <c r="M4439" t="inlineStr">
        <is>
          <t>Fidelity - Emerging Markets -Retail</t>
        </is>
      </c>
      <c r="N4439" t="b">
        <v>0</v>
      </c>
      <c r="O4439" t="n">
        <v>30.58638424</v>
      </c>
      <c r="P4439" t="n">
        <v>5.157748943233754e-09</v>
      </c>
      <c r="Q4439" t="n">
        <v>7.202699640724911e-05</v>
      </c>
      <c r="R4439" t="n">
        <v>0.002203045387765221</v>
      </c>
      <c r="S4439" t="n">
        <v>1.577568909912015e-07</v>
      </c>
      <c r="T4439">
        <f>O4439*Q4439</f>
        <v/>
      </c>
      <c r="U4439">
        <f>O4439*P4439</f>
        <v/>
      </c>
    </row>
    <row r="4440">
      <c r="A4440" t="inlineStr">
        <is>
          <t>202512</t>
        </is>
      </c>
      <c r="B4440" t="inlineStr">
        <is>
          <t>Ex_Integra</t>
        </is>
      </c>
      <c r="C4440" t="inlineStr">
        <is>
          <t>F3</t>
        </is>
      </c>
      <c r="D4440" t="inlineStr">
        <is>
          <t>IN-FONDO3</t>
        </is>
      </c>
      <c r="E4440" t="inlineStr">
        <is>
          <t>527040275426</t>
        </is>
      </c>
      <c r="F4440" t="inlineStr">
        <is>
          <t>LU0048575426</t>
        </is>
      </c>
      <c r="G4440" t="inlineStr">
        <is>
          <t>TD</t>
        </is>
      </c>
      <c r="H4440" t="inlineStr">
        <is>
          <t>Mayores</t>
        </is>
      </c>
      <c r="I4440" t="inlineStr"/>
      <c r="J4440" t="inlineStr"/>
      <c r="K4440" t="inlineStr"/>
      <c r="L4440" t="inlineStr">
        <is>
          <t>Fidelity - Emerging Markets -Retail</t>
        </is>
      </c>
      <c r="M4440" t="inlineStr">
        <is>
          <t>Fidelity - Emerging Markets -Retail</t>
        </is>
      </c>
      <c r="N4440" t="b">
        <v>0</v>
      </c>
      <c r="O4440" t="n">
        <v>30.58638424</v>
      </c>
      <c r="P4440" t="n">
        <v>0.0001806565082386176</v>
      </c>
      <c r="Q4440" t="n">
        <v>0.6422137722855866</v>
      </c>
      <c r="R4440" t="n">
        <v>19.64299720334682</v>
      </c>
      <c r="S4440" t="n">
        <v>0.005525629376443084</v>
      </c>
      <c r="T4440">
        <f>O4440*Q4440</f>
        <v/>
      </c>
      <c r="U4440">
        <f>O4440*P4440</f>
        <v/>
      </c>
    </row>
    <row r="4441">
      <c r="A4441" t="inlineStr">
        <is>
          <t>202512</t>
        </is>
      </c>
      <c r="B4441" t="inlineStr">
        <is>
          <t>Ex_Integra</t>
        </is>
      </c>
      <c r="C4441" t="inlineStr">
        <is>
          <t>F3</t>
        </is>
      </c>
      <c r="D4441" t="inlineStr">
        <is>
          <t>IN-FONDO3</t>
        </is>
      </c>
      <c r="E4441" t="inlineStr">
        <is>
          <t>2220892BAE13</t>
        </is>
      </c>
      <c r="F4441" t="inlineStr">
        <is>
          <t>USP7721BAE13</t>
        </is>
      </c>
      <c r="G4441" t="inlineStr">
        <is>
          <t>BU</t>
        </is>
      </c>
      <c r="H4441" t="inlineStr">
        <is>
          <t>Mayores</t>
        </is>
      </c>
      <c r="I4441" t="inlineStr"/>
      <c r="J4441" t="inlineStr"/>
      <c r="K4441" t="inlineStr"/>
      <c r="L4441" t="inlineStr">
        <is>
          <t>Perú LNG</t>
        </is>
      </c>
      <c r="M4441" t="inlineStr">
        <is>
          <t>Perú LNG</t>
        </is>
      </c>
      <c r="N4441" t="b">
        <v>0</v>
      </c>
      <c r="O4441" t="n">
        <v>1022.01</v>
      </c>
      <c r="P4441" t="n">
        <v>4.736143772393614e-19</v>
      </c>
      <c r="Q4441" t="n">
        <v>1.683646378318303e-15</v>
      </c>
      <c r="R4441" t="n">
        <v>1.720703435105089e-12</v>
      </c>
      <c r="S4441" t="n">
        <v>4.840386296823998e-16</v>
      </c>
      <c r="T4441">
        <f>O4441*Q4441</f>
        <v/>
      </c>
      <c r="U4441">
        <f>O4441*P4441</f>
        <v/>
      </c>
    </row>
    <row r="4442">
      <c r="A4442" t="inlineStr">
        <is>
          <t>202512</t>
        </is>
      </c>
      <c r="B4442" t="inlineStr">
        <is>
          <t>Ex_Integra</t>
        </is>
      </c>
      <c r="C4442" t="inlineStr">
        <is>
          <t>F3</t>
        </is>
      </c>
      <c r="D4442" t="inlineStr">
        <is>
          <t>IN-FONDO3</t>
        </is>
      </c>
      <c r="E4442" t="inlineStr">
        <is>
          <t>5270882EMIUS</t>
        </is>
      </c>
      <c r="F4442" t="inlineStr">
        <is>
          <t>LU0248044025</t>
        </is>
      </c>
      <c r="G4442" t="inlineStr">
        <is>
          <t>TD</t>
        </is>
      </c>
      <c r="H4442" t="inlineStr">
        <is>
          <t>Mayores</t>
        </is>
      </c>
      <c r="I4442" t="inlineStr"/>
      <c r="J4442" t="inlineStr"/>
      <c r="K4442" t="inlineStr"/>
      <c r="L4442" t="inlineStr">
        <is>
          <t>JP Morgan - Emerging Markets</t>
        </is>
      </c>
      <c r="M4442" t="inlineStr">
        <is>
          <t>JP Morgan - Emerging Markets</t>
        </is>
      </c>
      <c r="N4442" t="b">
        <v>0</v>
      </c>
      <c r="O4442" t="n">
        <v>24.00686546</v>
      </c>
      <c r="P4442" t="n">
        <v>0.0001961900346115633</v>
      </c>
      <c r="Q4442" t="n">
        <v>0.6974337290207773</v>
      </c>
      <c r="R4442" t="n">
        <v>16.7431976998679</v>
      </c>
      <c r="S4442" t="n">
        <v>0.004709907765512542</v>
      </c>
      <c r="T4442">
        <f>O4442*Q4442</f>
        <v/>
      </c>
      <c r="U4442">
        <f>O4442*P4442</f>
        <v/>
      </c>
    </row>
    <row r="4443">
      <c r="A4443" t="inlineStr">
        <is>
          <t>202512</t>
        </is>
      </c>
      <c r="B4443" t="inlineStr">
        <is>
          <t>Ex_Integra</t>
        </is>
      </c>
      <c r="C4443" t="inlineStr">
        <is>
          <t>F2</t>
        </is>
      </c>
      <c r="D4443" t="inlineStr">
        <is>
          <t>IN-FONDO2</t>
        </is>
      </c>
      <c r="E4443" t="inlineStr">
        <is>
          <t>5270882EMIUS</t>
        </is>
      </c>
      <c r="F4443" t="inlineStr">
        <is>
          <t>LU0248044025</t>
        </is>
      </c>
      <c r="G4443" t="inlineStr">
        <is>
          <t>TD</t>
        </is>
      </c>
      <c r="H4443" t="inlineStr">
        <is>
          <t>Mayores</t>
        </is>
      </c>
      <c r="I4443" t="inlineStr"/>
      <c r="J4443" t="inlineStr"/>
      <c r="K4443" t="inlineStr"/>
      <c r="L4443" t="inlineStr">
        <is>
          <t>JP Morgan - Emerging Markets</t>
        </is>
      </c>
      <c r="M4443" t="inlineStr">
        <is>
          <t>JP Morgan - Emerging Markets</t>
        </is>
      </c>
      <c r="N4443" t="b">
        <v>0</v>
      </c>
      <c r="O4443" t="n">
        <v>24.00686546</v>
      </c>
      <c r="P4443" t="n">
        <v>2.489093918264115e-05</v>
      </c>
      <c r="Q4443" t="n">
        <v>0.3475972961873375</v>
      </c>
      <c r="R4443" t="n">
        <v>8.344721523829183</v>
      </c>
      <c r="S4443" t="n">
        <v>0.0005975534281307084</v>
      </c>
      <c r="T4443">
        <f>O4443*Q4443</f>
        <v/>
      </c>
      <c r="U4443">
        <f>O4443*P4443</f>
        <v/>
      </c>
    </row>
    <row r="4444">
      <c r="A4444" t="inlineStr">
        <is>
          <t>202512</t>
        </is>
      </c>
      <c r="B4444" t="inlineStr">
        <is>
          <t>Ex_Integra</t>
        </is>
      </c>
      <c r="C4444" t="inlineStr">
        <is>
          <t>F2</t>
        </is>
      </c>
      <c r="D4444" t="inlineStr">
        <is>
          <t>IN-FONDO2</t>
        </is>
      </c>
      <c r="E4444" t="inlineStr">
        <is>
          <t>52ALLB2EMGRO</t>
        </is>
      </c>
      <c r="F4444" t="inlineStr">
        <is>
          <t>LU0206294794</t>
        </is>
      </c>
      <c r="G4444" t="inlineStr">
        <is>
          <t>TD</t>
        </is>
      </c>
      <c r="H4444" t="inlineStr">
        <is>
          <t>Mayores</t>
        </is>
      </c>
      <c r="I4444" t="inlineStr"/>
      <c r="J4444" t="inlineStr"/>
      <c r="K4444" t="inlineStr"/>
      <c r="L4444" t="inlineStr">
        <is>
          <t>Alliance Bernstein - Emerging Markets Growth</t>
        </is>
      </c>
      <c r="M4444" t="inlineStr">
        <is>
          <t>Alliance Bernstein - Emerging Markets Growth</t>
        </is>
      </c>
      <c r="N4444" t="b">
        <v>0</v>
      </c>
      <c r="O4444" t="n">
        <v>90.56136694999999</v>
      </c>
      <c r="P4444" t="n">
        <v>2.478785407285221e-05</v>
      </c>
      <c r="Q4444" t="n">
        <v>0.3461577319677278</v>
      </c>
      <c r="R4444" t="n">
        <v>31.34851738730914</v>
      </c>
      <c r="S4444" t="n">
        <v>0.002244821948594621</v>
      </c>
      <c r="T4444">
        <f>O4444*Q4444</f>
        <v/>
      </c>
      <c r="U4444">
        <f>O4444*P4444</f>
        <v/>
      </c>
    </row>
    <row r="4445">
      <c r="A4445" t="inlineStr">
        <is>
          <t>202512</t>
        </is>
      </c>
      <c r="B4445" t="inlineStr">
        <is>
          <t>Ex_Integra</t>
        </is>
      </c>
      <c r="C4445" t="inlineStr">
        <is>
          <t>F2</t>
        </is>
      </c>
      <c r="D4445" t="inlineStr">
        <is>
          <t>IN-FONDO2</t>
        </is>
      </c>
      <c r="E4445" t="inlineStr">
        <is>
          <t>595132FRAZ03</t>
        </is>
      </c>
      <c r="F4445" t="inlineStr">
        <is>
          <t>USP9379RAZ03</t>
        </is>
      </c>
      <c r="G4445" t="inlineStr">
        <is>
          <t>BU</t>
        </is>
      </c>
      <c r="H4445" t="inlineStr">
        <is>
          <t>Mayores</t>
        </is>
      </c>
      <c r="I4445" t="inlineStr"/>
      <c r="J4445" t="inlineStr"/>
      <c r="K4445" t="inlineStr"/>
      <c r="L4445" t="inlineStr">
        <is>
          <t>Emp. Públicas Medellin</t>
        </is>
      </c>
      <c r="M4445" t="inlineStr">
        <is>
          <t>Emp. Públicas Medellin</t>
        </is>
      </c>
      <c r="N4445" t="b">
        <v>0</v>
      </c>
      <c r="O4445" t="n">
        <v>32.63</v>
      </c>
      <c r="P4445" t="n">
        <v>0.003626759667879378</v>
      </c>
      <c r="Q4445" t="n">
        <v>50.64701838793339</v>
      </c>
      <c r="R4445" t="n">
        <v>1652.612209998267</v>
      </c>
      <c r="S4445" t="n">
        <v>0.1183411679629041</v>
      </c>
      <c r="T4445">
        <f>O4445*Q4445</f>
        <v/>
      </c>
      <c r="U4445">
        <f>O4445*P4445</f>
        <v/>
      </c>
    </row>
    <row r="4446">
      <c r="A4446" t="inlineStr">
        <is>
          <t>202512</t>
        </is>
      </c>
      <c r="B4446" t="inlineStr">
        <is>
          <t>Ex_Integra</t>
        </is>
      </c>
      <c r="C4446" t="inlineStr">
        <is>
          <t>F1</t>
        </is>
      </c>
      <c r="D4446" t="inlineStr">
        <is>
          <t>IN-FONDO1</t>
        </is>
      </c>
      <c r="E4446" t="inlineStr">
        <is>
          <t>52ALLB2EMGRO</t>
        </is>
      </c>
      <c r="F4446" t="inlineStr">
        <is>
          <t>LU0206294794</t>
        </is>
      </c>
      <c r="G4446" t="inlineStr">
        <is>
          <t>TD</t>
        </is>
      </c>
      <c r="H4446" t="inlineStr">
        <is>
          <t>Mayores</t>
        </is>
      </c>
      <c r="I4446" t="inlineStr"/>
      <c r="J4446" t="inlineStr"/>
      <c r="K4446" t="inlineStr"/>
      <c r="L4446" t="inlineStr">
        <is>
          <t>Alliance Bernstein - Emerging Markets Growth</t>
        </is>
      </c>
      <c r="M4446" t="inlineStr">
        <is>
          <t>Alliance Bernstein - Emerging Markets Growth</t>
        </is>
      </c>
      <c r="N4446" t="b">
        <v>0</v>
      </c>
      <c r="O4446" t="n">
        <v>90.56136694999999</v>
      </c>
      <c r="P4446" t="n">
        <v>4.325216116844379e-05</v>
      </c>
      <c r="Q4446" t="n">
        <v>0.1600564739530614</v>
      </c>
      <c r="R4446" t="n">
        <v>14.49493307038631</v>
      </c>
      <c r="S4446" t="n">
        <v>0.003916974838955979</v>
      </c>
      <c r="T4446">
        <f>O4446*Q4446</f>
        <v/>
      </c>
      <c r="U4446">
        <f>O4446*P4446</f>
        <v/>
      </c>
    </row>
    <row r="4447">
      <c r="A4447" t="inlineStr">
        <is>
          <t>202512</t>
        </is>
      </c>
      <c r="B4447" t="inlineStr">
        <is>
          <t>Ex_Integra</t>
        </is>
      </c>
      <c r="C4447" t="inlineStr">
        <is>
          <t>F1</t>
        </is>
      </c>
      <c r="D4447" t="inlineStr">
        <is>
          <t>IN-FONDO1</t>
        </is>
      </c>
      <c r="E4447" t="inlineStr">
        <is>
          <t>595132FRAZ03</t>
        </is>
      </c>
      <c r="F4447" t="inlineStr">
        <is>
          <t>USP9379RAZ03</t>
        </is>
      </c>
      <c r="G4447" t="inlineStr">
        <is>
          <t>BU</t>
        </is>
      </c>
      <c r="H4447" t="inlineStr">
        <is>
          <t>Mayores</t>
        </is>
      </c>
      <c r="I4447" t="inlineStr"/>
      <c r="J4447" t="inlineStr"/>
      <c r="K4447" t="inlineStr"/>
      <c r="L4447" t="inlineStr">
        <is>
          <t>Emp. Públicas Medellin</t>
        </is>
      </c>
      <c r="M4447" t="inlineStr">
        <is>
          <t>Emp. Públicas Medellin</t>
        </is>
      </c>
      <c r="N4447" t="b">
        <v>0</v>
      </c>
      <c r="O4447" t="n">
        <v>32.63</v>
      </c>
      <c r="P4447" t="n">
        <v>0.0154389546470974</v>
      </c>
      <c r="Q4447" t="n">
        <v>57.13251258618092</v>
      </c>
      <c r="R4447" t="n">
        <v>1864.233885687083</v>
      </c>
      <c r="S4447" t="n">
        <v>0.5037730901347881</v>
      </c>
      <c r="T4447">
        <f>O4447*Q4447</f>
        <v/>
      </c>
      <c r="U4447">
        <f>O4447*P4447</f>
        <v/>
      </c>
    </row>
    <row r="4448">
      <c r="A4448" t="inlineStr">
        <is>
          <t>202512</t>
        </is>
      </c>
      <c r="B4448" t="inlineStr">
        <is>
          <t>Ex_Integra</t>
        </is>
      </c>
      <c r="C4448" t="inlineStr">
        <is>
          <t>F3</t>
        </is>
      </c>
      <c r="D4448" t="inlineStr">
        <is>
          <t>IN-FONDO3</t>
        </is>
      </c>
      <c r="E4448" t="inlineStr">
        <is>
          <t>52ALLB2EMGRO</t>
        </is>
      </c>
      <c r="F4448" t="inlineStr">
        <is>
          <t>LU0206294794</t>
        </is>
      </c>
      <c r="G4448" t="inlineStr">
        <is>
          <t>TD</t>
        </is>
      </c>
      <c r="H4448" t="inlineStr">
        <is>
          <t>Mayores</t>
        </is>
      </c>
      <c r="I4448" t="inlineStr"/>
      <c r="J4448" t="inlineStr"/>
      <c r="K4448" t="inlineStr"/>
      <c r="L4448" t="inlineStr">
        <is>
          <t>Alliance Bernstein - Emerging Markets Growth</t>
        </is>
      </c>
      <c r="M4448" t="inlineStr">
        <is>
          <t>Alliance Bernstein - Emerging Markets Growth</t>
        </is>
      </c>
      <c r="N4448" t="b">
        <v>0</v>
      </c>
      <c r="O4448" t="n">
        <v>90.56136694999999</v>
      </c>
      <c r="P4448" t="n">
        <v>0.0009404710556853803</v>
      </c>
      <c r="Q4448" t="n">
        <v>3.343269889836202</v>
      </c>
      <c r="R4448" t="n">
        <v>302.7710913063424</v>
      </c>
      <c r="S4448" t="n">
        <v>0.08517034437977759</v>
      </c>
      <c r="T4448">
        <f>O4448*Q4448</f>
        <v/>
      </c>
      <c r="U4448">
        <f>O4448*P4448</f>
        <v/>
      </c>
    </row>
    <row r="4449">
      <c r="A4449" t="inlineStr">
        <is>
          <t>202512</t>
        </is>
      </c>
      <c r="B4449" t="inlineStr">
        <is>
          <t>Ex_Integra</t>
        </is>
      </c>
      <c r="C4449" t="inlineStr">
        <is>
          <t>F2</t>
        </is>
      </c>
      <c r="D4449" t="inlineStr">
        <is>
          <t>IN-FONDO2</t>
        </is>
      </c>
      <c r="E4449" t="inlineStr">
        <is>
          <t>5274812ASHFM</t>
        </is>
      </c>
      <c r="F4449" t="inlineStr">
        <is>
          <t>LU0794787092</t>
        </is>
      </c>
      <c r="G4449" t="inlineStr">
        <is>
          <t>TD</t>
        </is>
      </c>
      <c r="H4449" t="inlineStr">
        <is>
          <t>Mayores</t>
        </is>
      </c>
      <c r="I4449" t="inlineStr"/>
      <c r="J4449" t="inlineStr"/>
      <c r="K4449" t="inlineStr"/>
      <c r="L4449" t="inlineStr">
        <is>
          <t>Ashmore - Emerging Markets Frontier Equities</t>
        </is>
      </c>
      <c r="M4449" t="inlineStr">
        <is>
          <t>Ashmore - Emerging Markets Frontier Equities</t>
        </is>
      </c>
      <c r="N4449" t="b">
        <v>0</v>
      </c>
      <c r="O4449" t="n">
        <v>57.99062981</v>
      </c>
      <c r="P4449" t="n">
        <v>2.731422598448087e-08</v>
      </c>
      <c r="Q4449" t="n">
        <v>0.0003814380417705087</v>
      </c>
      <c r="R4449" t="n">
        <v>0.02211983227576489</v>
      </c>
      <c r="S4449" t="n">
        <v>1.583969167612713e-06</v>
      </c>
      <c r="T4449">
        <f>O4449*Q4449</f>
        <v/>
      </c>
      <c r="U4449">
        <f>O4449*P4449</f>
        <v/>
      </c>
    </row>
    <row r="4450">
      <c r="A4450" t="inlineStr">
        <is>
          <t>202512</t>
        </is>
      </c>
      <c r="B4450" t="inlineStr">
        <is>
          <t>Ex_Integra</t>
        </is>
      </c>
      <c r="C4450" t="inlineStr">
        <is>
          <t>F1</t>
        </is>
      </c>
      <c r="D4450" t="inlineStr">
        <is>
          <t>IN-FONDO1</t>
        </is>
      </c>
      <c r="E4450" t="inlineStr">
        <is>
          <t>125037959440</t>
        </is>
      </c>
      <c r="F4450" t="inlineStr">
        <is>
          <t>XS2701559440</t>
        </is>
      </c>
      <c r="G4450" t="inlineStr">
        <is>
          <t>BU</t>
        </is>
      </c>
      <c r="H4450" t="inlineStr">
        <is>
          <t>Mayores</t>
        </is>
      </c>
      <c r="I4450" t="inlineStr"/>
      <c r="J4450" t="inlineStr"/>
      <c r="K4450" t="inlineStr"/>
      <c r="L4450" t="inlineStr"/>
      <c r="M4450" t="inlineStr">
        <is>
          <t>nan</t>
        </is>
      </c>
      <c r="N4450" t="b">
        <v>0</v>
      </c>
      <c r="O4450" t="n">
        <v>21.55</v>
      </c>
      <c r="P4450" t="n">
        <v>3.48185310050956e-08</v>
      </c>
      <c r="Q4450" t="n">
        <v>0.0001288474645046612</v>
      </c>
      <c r="R4450" t="n">
        <v>0.002776662860075448</v>
      </c>
      <c r="S4450" t="n">
        <v>7.503393431598102e-07</v>
      </c>
      <c r="T4450">
        <f>O4450*Q4450</f>
        <v/>
      </c>
      <c r="U4450">
        <f>O4450*P4450</f>
        <v/>
      </c>
    </row>
    <row r="4451">
      <c r="A4451" t="inlineStr">
        <is>
          <t>202512</t>
        </is>
      </c>
      <c r="B4451" t="inlineStr">
        <is>
          <t>Ex_Integra</t>
        </is>
      </c>
      <c r="C4451" t="inlineStr">
        <is>
          <t>F2</t>
        </is>
      </c>
      <c r="D4451" t="inlineStr">
        <is>
          <t>IN-FONDO2</t>
        </is>
      </c>
      <c r="E4451" t="inlineStr">
        <is>
          <t>125037959440</t>
        </is>
      </c>
      <c r="F4451" t="inlineStr">
        <is>
          <t>XS2701559440</t>
        </is>
      </c>
      <c r="G4451" t="inlineStr">
        <is>
          <t>BU</t>
        </is>
      </c>
      <c r="H4451" t="inlineStr">
        <is>
          <t>Mayores</t>
        </is>
      </c>
      <c r="I4451" t="inlineStr"/>
      <c r="J4451" t="inlineStr"/>
      <c r="K4451" t="inlineStr"/>
      <c r="L4451" t="inlineStr"/>
      <c r="M4451" t="inlineStr">
        <is>
          <t>nan</t>
        </is>
      </c>
      <c r="N4451" t="b">
        <v>0</v>
      </c>
      <c r="O4451" t="n">
        <v>21.55</v>
      </c>
      <c r="P4451" t="n">
        <v>2.90054090805496e-09</v>
      </c>
      <c r="Q4451" t="n">
        <v>4.050550964440097e-05</v>
      </c>
      <c r="R4451" t="n">
        <v>0.0008728937328368408</v>
      </c>
      <c r="S4451" t="n">
        <v>6.250665656858439e-08</v>
      </c>
      <c r="T4451">
        <f>O4451*Q4451</f>
        <v/>
      </c>
      <c r="U4451">
        <f>O4451*P4451</f>
        <v/>
      </c>
    </row>
    <row r="4452">
      <c r="A4452" t="inlineStr">
        <is>
          <t>202512</t>
        </is>
      </c>
      <c r="B4452" t="inlineStr">
        <is>
          <t>Ex_Integra</t>
        </is>
      </c>
      <c r="C4452" t="inlineStr">
        <is>
          <t>F1</t>
        </is>
      </c>
      <c r="D4452" t="inlineStr">
        <is>
          <t>IN-FONDO1</t>
        </is>
      </c>
      <c r="E4452" t="inlineStr">
        <is>
          <t>5274812ASHFM</t>
        </is>
      </c>
      <c r="F4452" t="inlineStr">
        <is>
          <t>LU0794787092</t>
        </is>
      </c>
      <c r="G4452" t="inlineStr">
        <is>
          <t>TD</t>
        </is>
      </c>
      <c r="H4452" t="inlineStr">
        <is>
          <t>Mayores</t>
        </is>
      </c>
      <c r="I4452" t="inlineStr"/>
      <c r="J4452" t="inlineStr"/>
      <c r="K4452" t="inlineStr"/>
      <c r="L4452" t="inlineStr">
        <is>
          <t>Ashmore - Emerging Markets Frontier Equities</t>
        </is>
      </c>
      <c r="M4452" t="inlineStr">
        <is>
          <t>Ashmore - Emerging Markets Frontier Equities</t>
        </is>
      </c>
      <c r="N4452" t="b">
        <v>0</v>
      </c>
      <c r="O4452" t="n">
        <v>57.99062981</v>
      </c>
      <c r="P4452" t="n">
        <v>9.439422965470753e-08</v>
      </c>
      <c r="Q4452" t="n">
        <v>0.0003493098876888234</v>
      </c>
      <c r="R4452" t="n">
        <v>0.02025670038593524</v>
      </c>
      <c r="S4452" t="n">
        <v>5.473980828106269e-06</v>
      </c>
      <c r="T4452">
        <f>O4452*Q4452</f>
        <v/>
      </c>
      <c r="U4452">
        <f>O4452*P4452</f>
        <v/>
      </c>
    </row>
    <row r="4453">
      <c r="A4453" t="inlineStr">
        <is>
          <t>202512</t>
        </is>
      </c>
      <c r="B4453" t="inlineStr">
        <is>
          <t>Ex_Integra</t>
        </is>
      </c>
      <c r="C4453" t="inlineStr">
        <is>
          <t>F2</t>
        </is>
      </c>
      <c r="D4453" t="inlineStr">
        <is>
          <t>IN-FONDO2</t>
        </is>
      </c>
      <c r="E4453" t="inlineStr">
        <is>
          <t>2220111KEA71</t>
        </is>
      </c>
      <c r="F4453" t="inlineStr">
        <is>
          <t>USP0161KEA71</t>
        </is>
      </c>
      <c r="G4453" t="inlineStr">
        <is>
          <t>BU</t>
        </is>
      </c>
      <c r="H4453" t="inlineStr">
        <is>
          <t>Mayores</t>
        </is>
      </c>
      <c r="I4453" t="inlineStr"/>
      <c r="J4453" t="inlineStr"/>
      <c r="K4453" t="inlineStr"/>
      <c r="L4453" t="inlineStr"/>
      <c r="M4453" t="inlineStr">
        <is>
          <t>nan</t>
        </is>
      </c>
      <c r="N4453" t="b">
        <v>0</v>
      </c>
      <c r="O4453" t="n">
        <v>36.6</v>
      </c>
      <c r="P4453" t="n">
        <v>0.002788394545146799</v>
      </c>
      <c r="Q4453" t="n">
        <v>38.93940672485719</v>
      </c>
      <c r="R4453" t="n">
        <v>1425.182286129773</v>
      </c>
      <c r="S4453" t="n">
        <v>0.1020552403523729</v>
      </c>
      <c r="T4453">
        <f>O4453*Q4453</f>
        <v/>
      </c>
      <c r="U4453">
        <f>O4453*P4453</f>
        <v/>
      </c>
    </row>
    <row r="4454">
      <c r="A4454" t="inlineStr">
        <is>
          <t>202512</t>
        </is>
      </c>
      <c r="B4454" t="inlineStr">
        <is>
          <t>Ex_Integra</t>
        </is>
      </c>
      <c r="C4454" t="inlineStr">
        <is>
          <t>F3</t>
        </is>
      </c>
      <c r="D4454" t="inlineStr">
        <is>
          <t>IN-FONDO3</t>
        </is>
      </c>
      <c r="E4454" t="inlineStr">
        <is>
          <t>5274812ASHFM</t>
        </is>
      </c>
      <c r="F4454" t="inlineStr">
        <is>
          <t>LU0794787092</t>
        </is>
      </c>
      <c r="G4454" t="inlineStr">
        <is>
          <t>TD</t>
        </is>
      </c>
      <c r="H4454" t="inlineStr">
        <is>
          <t>Mayores</t>
        </is>
      </c>
      <c r="I4454" t="inlineStr"/>
      <c r="J4454" t="inlineStr"/>
      <c r="K4454" t="inlineStr"/>
      <c r="L4454" t="inlineStr">
        <is>
          <t>Ashmore - Emerging Markets Frontier Equities</t>
        </is>
      </c>
      <c r="M4454" t="inlineStr">
        <is>
          <t>Ashmore - Emerging Markets Frontier Equities</t>
        </is>
      </c>
      <c r="N4454" t="b">
        <v>0</v>
      </c>
      <c r="O4454" t="n">
        <v>57.99062981</v>
      </c>
      <c r="P4454" t="n">
        <v>1.994616865520018e-07</v>
      </c>
      <c r="Q4454" t="n">
        <v>0.0007090640873995591</v>
      </c>
      <c r="R4454" t="n">
        <v>0.04111907300395332</v>
      </c>
      <c r="S4454" t="n">
        <v>1.156690882611539e-05</v>
      </c>
      <c r="T4454">
        <f>O4454*Q4454</f>
        <v/>
      </c>
      <c r="U4454">
        <f>O4454*P4454</f>
        <v/>
      </c>
    </row>
    <row r="4455">
      <c r="A4455" t="inlineStr">
        <is>
          <t>202512</t>
        </is>
      </c>
      <c r="B4455" t="inlineStr">
        <is>
          <t>Ex_Integra</t>
        </is>
      </c>
      <c r="C4455" t="inlineStr">
        <is>
          <t>F3</t>
        </is>
      </c>
      <c r="D4455" t="inlineStr">
        <is>
          <t>IN-FONDO3</t>
        </is>
      </c>
      <c r="E4455" t="inlineStr">
        <is>
          <t>5270882F3560</t>
        </is>
      </c>
      <c r="F4455" t="inlineStr">
        <is>
          <t>LU0318933560</t>
        </is>
      </c>
      <c r="G4455" t="inlineStr">
        <is>
          <t>TD</t>
        </is>
      </c>
      <c r="H4455" t="inlineStr">
        <is>
          <t>Mayores</t>
        </is>
      </c>
      <c r="I4455" t="inlineStr"/>
      <c r="J4455" t="inlineStr"/>
      <c r="K4455" t="inlineStr"/>
      <c r="L4455" t="inlineStr">
        <is>
          <t>JP Morgan - EM Small Cap</t>
        </is>
      </c>
      <c r="M4455" t="inlineStr">
        <is>
          <t>JP Morgan - EM Small Cap</t>
        </is>
      </c>
      <c r="N4455" t="b">
        <v>0</v>
      </c>
      <c r="O4455" t="n">
        <v>17.03242002</v>
      </c>
      <c r="P4455" t="n">
        <v>6.785553454109382e-07</v>
      </c>
      <c r="Q4455" t="n">
        <v>0.002412188701805955</v>
      </c>
      <c r="R4455" t="n">
        <v>0.04108541113665756</v>
      </c>
      <c r="S4455" t="n">
        <v>1.155743964985528e-05</v>
      </c>
      <c r="T4455">
        <f>O4455*Q4455</f>
        <v/>
      </c>
      <c r="U4455">
        <f>O4455*P4455</f>
        <v/>
      </c>
    </row>
    <row r="4456">
      <c r="A4456" t="inlineStr">
        <is>
          <t>202512</t>
        </is>
      </c>
      <c r="B4456" t="inlineStr">
        <is>
          <t>Ex_Integra</t>
        </is>
      </c>
      <c r="C4456" t="inlineStr">
        <is>
          <t>F1</t>
        </is>
      </c>
      <c r="D4456" t="inlineStr">
        <is>
          <t>IN-FONDO1</t>
        </is>
      </c>
      <c r="E4456" t="inlineStr">
        <is>
          <t>2220111KEA71</t>
        </is>
      </c>
      <c r="F4456" t="inlineStr">
        <is>
          <t>USP0161KEA71</t>
        </is>
      </c>
      <c r="G4456" t="inlineStr">
        <is>
          <t>BU</t>
        </is>
      </c>
      <c r="H4456" t="inlineStr">
        <is>
          <t>Mayores</t>
        </is>
      </c>
      <c r="I4456" t="inlineStr"/>
      <c r="J4456" t="inlineStr"/>
      <c r="K4456" t="inlineStr"/>
      <c r="L4456" t="inlineStr"/>
      <c r="M4456" t="inlineStr">
        <is>
          <t>nan</t>
        </is>
      </c>
      <c r="N4456" t="b">
        <v>0</v>
      </c>
      <c r="O4456" t="n">
        <v>36.6</v>
      </c>
      <c r="P4456" t="n">
        <v>0.01733622552712832</v>
      </c>
      <c r="Q4456" t="n">
        <v>64.15344469657742</v>
      </c>
      <c r="R4456" t="n">
        <v>2348.016075894734</v>
      </c>
      <c r="S4456" t="n">
        <v>0.6345058542928965</v>
      </c>
      <c r="T4456">
        <f>O4456*Q4456</f>
        <v/>
      </c>
      <c r="U4456">
        <f>O4456*P4456</f>
        <v/>
      </c>
    </row>
    <row r="4457">
      <c r="A4457" t="inlineStr">
        <is>
          <t>202512</t>
        </is>
      </c>
      <c r="B4457" t="inlineStr">
        <is>
          <t>Ex_Integra</t>
        </is>
      </c>
      <c r="C4457" t="inlineStr">
        <is>
          <t>F1</t>
        </is>
      </c>
      <c r="D4457" t="inlineStr">
        <is>
          <t>IN-FONDO1</t>
        </is>
      </c>
      <c r="E4457" t="inlineStr">
        <is>
          <t>5270882F3560</t>
        </is>
      </c>
      <c r="F4457" t="inlineStr">
        <is>
          <t>LU0318933560</t>
        </is>
      </c>
      <c r="G4457" t="inlineStr">
        <is>
          <t>TD</t>
        </is>
      </c>
      <c r="H4457" t="inlineStr">
        <is>
          <t>Mayores</t>
        </is>
      </c>
      <c r="I4457" t="inlineStr"/>
      <c r="J4457" t="inlineStr"/>
      <c r="K4457" t="inlineStr"/>
      <c r="L4457" t="inlineStr">
        <is>
          <t>JP Morgan - EM Small Cap</t>
        </is>
      </c>
      <c r="M4457" t="inlineStr">
        <is>
          <t>JP Morgan - EM Small Cap</t>
        </is>
      </c>
      <c r="N4457" t="b">
        <v>0</v>
      </c>
      <c r="O4457" t="n">
        <v>17.03242002</v>
      </c>
      <c r="P4457" t="n">
        <v>5.617253774060418e-07</v>
      </c>
      <c r="Q4457" t="n">
        <v>0.002078688805570235</v>
      </c>
      <c r="R4457" t="n">
        <v>0.03540510082734435</v>
      </c>
      <c r="S4457" t="n">
        <v>9.567542563872721e-06</v>
      </c>
      <c r="T4457">
        <f>O4457*Q4457</f>
        <v/>
      </c>
      <c r="U4457">
        <f>O4457*P4457</f>
        <v/>
      </c>
    </row>
    <row r="4458">
      <c r="A4458" t="inlineStr">
        <is>
          <t>202512</t>
        </is>
      </c>
      <c r="B4458" t="inlineStr">
        <is>
          <t>Ex_Integra</t>
        </is>
      </c>
      <c r="C4458" t="inlineStr">
        <is>
          <t>F2</t>
        </is>
      </c>
      <c r="D4458" t="inlineStr">
        <is>
          <t>IN-FONDO2</t>
        </is>
      </c>
      <c r="E4458" t="inlineStr">
        <is>
          <t>5270882F3560</t>
        </is>
      </c>
      <c r="F4458" t="inlineStr">
        <is>
          <t>LU0318933560</t>
        </is>
      </c>
      <c r="G4458" t="inlineStr">
        <is>
          <t>TD</t>
        </is>
      </c>
      <c r="H4458" t="inlineStr">
        <is>
          <t>Mayores</t>
        </is>
      </c>
      <c r="I4458" t="inlineStr"/>
      <c r="J4458" t="inlineStr"/>
      <c r="K4458" t="inlineStr"/>
      <c r="L4458" t="inlineStr">
        <is>
          <t>JP Morgan - EM Small Cap</t>
        </is>
      </c>
      <c r="M4458" t="inlineStr">
        <is>
          <t>JP Morgan - EM Small Cap</t>
        </is>
      </c>
      <c r="N4458" t="b">
        <v>0</v>
      </c>
      <c r="O4458" t="n">
        <v>17.03242002</v>
      </c>
      <c r="P4458" t="n">
        <v>1.47067678221344e-07</v>
      </c>
      <c r="Q4458" t="n">
        <v>0.002053772536712463</v>
      </c>
      <c r="R4458" t="n">
        <v>0.03498071647082754</v>
      </c>
      <c r="S4458" t="n">
        <v>2.504918466832137e-06</v>
      </c>
      <c r="T4458">
        <f>O4458*Q4458</f>
        <v/>
      </c>
      <c r="U4458">
        <f>O4458*P4458</f>
        <v/>
      </c>
    </row>
    <row r="4459">
      <c r="A4459" t="inlineStr">
        <is>
          <t>202512</t>
        </is>
      </c>
      <c r="B4459" t="inlineStr">
        <is>
          <t>Ex_Integra</t>
        </is>
      </c>
      <c r="C4459" t="inlineStr">
        <is>
          <t>F2</t>
        </is>
      </c>
      <c r="D4459" t="inlineStr">
        <is>
          <t>IN-FONDO2</t>
        </is>
      </c>
      <c r="E4459" t="inlineStr">
        <is>
          <t>22210611802U</t>
        </is>
      </c>
      <c r="F4459" t="inlineStr">
        <is>
          <t>PEP70215M017</t>
        </is>
      </c>
      <c r="G4459" t="inlineStr">
        <is>
          <t>BU</t>
        </is>
      </c>
      <c r="H4459" t="inlineStr">
        <is>
          <t>Mayores</t>
        </is>
      </c>
      <c r="I4459" t="inlineStr"/>
      <c r="J4459" t="inlineStr"/>
      <c r="K4459" t="inlineStr"/>
      <c r="L4459" t="inlineStr">
        <is>
          <t>Calidda*</t>
        </is>
      </c>
      <c r="M4459" t="inlineStr">
        <is>
          <t>Calidda</t>
        </is>
      </c>
      <c r="N4459" t="b">
        <v>0</v>
      </c>
      <c r="O4459" t="n">
        <v>32.4</v>
      </c>
      <c r="P4459" t="n">
        <v>1.817460983749738e-06</v>
      </c>
      <c r="Q4459" t="n">
        <v>0.0253805016854472</v>
      </c>
      <c r="R4459" t="n">
        <v>0.8223282546084892</v>
      </c>
      <c r="S4459" t="n">
        <v>5.88857358734915e-05</v>
      </c>
      <c r="T4459">
        <f>O4459*Q4459</f>
        <v/>
      </c>
      <c r="U4459">
        <f>O4459*P4459</f>
        <v/>
      </c>
    </row>
    <row r="4460">
      <c r="A4460" t="inlineStr">
        <is>
          <t>202512</t>
        </is>
      </c>
      <c r="B4460" t="inlineStr">
        <is>
          <t>Ex_Integra</t>
        </is>
      </c>
      <c r="C4460" t="inlineStr">
        <is>
          <t>F3</t>
        </is>
      </c>
      <c r="D4460" t="inlineStr">
        <is>
          <t>IN-FONDO3</t>
        </is>
      </c>
      <c r="E4460" t="inlineStr">
        <is>
          <t>5270082F8671</t>
        </is>
      </c>
      <c r="F4460" t="inlineStr">
        <is>
          <t>LU1951186714</t>
        </is>
      </c>
      <c r="G4460" t="inlineStr">
        <is>
          <t>TD</t>
        </is>
      </c>
      <c r="H4460" t="inlineStr">
        <is>
          <t>Mayores</t>
        </is>
      </c>
      <c r="I4460" t="inlineStr"/>
      <c r="J4460" t="inlineStr"/>
      <c r="K4460" t="inlineStr"/>
      <c r="L4460" t="inlineStr">
        <is>
          <t>UBS - China Opportunity - A3</t>
        </is>
      </c>
      <c r="M4460" t="inlineStr">
        <is>
          <t>UBS - China Opportunity - A3</t>
        </is>
      </c>
      <c r="N4460" t="b">
        <v>0</v>
      </c>
      <c r="O4460" t="n">
        <v>100.84136264</v>
      </c>
      <c r="P4460" t="n">
        <v>0.0003361449130793134</v>
      </c>
      <c r="Q4460" t="n">
        <v>1.194957739237042</v>
      </c>
      <c r="R4460" t="n">
        <v>120.5011667218771</v>
      </c>
      <c r="S4460" t="n">
        <v>0.03389731107942232</v>
      </c>
      <c r="T4460">
        <f>O4460*Q4460</f>
        <v/>
      </c>
      <c r="U4460">
        <f>O4460*P4460</f>
        <v/>
      </c>
    </row>
    <row r="4461">
      <c r="A4461" t="inlineStr">
        <is>
          <t>202512</t>
        </is>
      </c>
      <c r="B4461" t="inlineStr">
        <is>
          <t>Ex_Integra</t>
        </is>
      </c>
      <c r="C4461" t="inlineStr">
        <is>
          <t>F1</t>
        </is>
      </c>
      <c r="D4461" t="inlineStr">
        <is>
          <t>IN-FONDO1</t>
        </is>
      </c>
      <c r="E4461" t="inlineStr">
        <is>
          <t>5270082F8671</t>
        </is>
      </c>
      <c r="F4461" t="inlineStr">
        <is>
          <t>LU1951186714</t>
        </is>
      </c>
      <c r="G4461" t="inlineStr">
        <is>
          <t>TD</t>
        </is>
      </c>
      <c r="H4461" t="inlineStr">
        <is>
          <t>Mayores</t>
        </is>
      </c>
      <c r="I4461" t="inlineStr"/>
      <c r="J4461" t="inlineStr"/>
      <c r="K4461" t="inlineStr"/>
      <c r="L4461" t="inlineStr">
        <is>
          <t>UBS - China Opportunity - A3</t>
        </is>
      </c>
      <c r="M4461" t="inlineStr">
        <is>
          <t>UBS - China Opportunity - A3</t>
        </is>
      </c>
      <c r="N4461" t="b">
        <v>0</v>
      </c>
      <c r="O4461" t="n">
        <v>100.84136264</v>
      </c>
      <c r="P4461" t="n">
        <v>1.006374936392027e-05</v>
      </c>
      <c r="Q4461" t="n">
        <v>0.03724133533266398</v>
      </c>
      <c r="R4461" t="n">
        <v>3.755467001479013</v>
      </c>
      <c r="S4461" t="n">
        <v>0.001014842199125153</v>
      </c>
      <c r="T4461">
        <f>O4461*Q4461</f>
        <v/>
      </c>
      <c r="U4461">
        <f>O4461*P4461</f>
        <v/>
      </c>
    </row>
    <row r="4462">
      <c r="A4462" t="inlineStr">
        <is>
          <t>202512</t>
        </is>
      </c>
      <c r="B4462" t="inlineStr">
        <is>
          <t>Ex_Integra</t>
        </is>
      </c>
      <c r="C4462" t="inlineStr">
        <is>
          <t>F2</t>
        </is>
      </c>
      <c r="D4462" t="inlineStr">
        <is>
          <t>IN-FONDO2</t>
        </is>
      </c>
      <c r="E4462" t="inlineStr">
        <is>
          <t>25008611610A</t>
        </is>
      </c>
      <c r="F4462" t="inlineStr">
        <is>
          <t>PEP11100M302</t>
        </is>
      </c>
      <c r="G4462" t="inlineStr">
        <is>
          <t>BU</t>
        </is>
      </c>
      <c r="H4462" t="inlineStr">
        <is>
          <t>Mayores</t>
        </is>
      </c>
      <c r="I4462" t="inlineStr"/>
      <c r="J4462" t="inlineStr"/>
      <c r="K4462" t="inlineStr"/>
      <c r="L4462" t="inlineStr">
        <is>
          <t>COFIDE**</t>
        </is>
      </c>
      <c r="M4462" t="inlineStr">
        <is>
          <t>COFIDE</t>
        </is>
      </c>
      <c r="N4462" t="b">
        <v>0</v>
      </c>
      <c r="O4462" t="n">
        <v>0.07000000000000001</v>
      </c>
      <c r="P4462" t="n">
        <v>2.876018528735349e-06</v>
      </c>
      <c r="Q4462" t="n">
        <v>0.04016305921755964</v>
      </c>
      <c r="R4462" t="n">
        <v>0.002811414145229175</v>
      </c>
      <c r="S4462" t="n">
        <v>2.013212970114745e-07</v>
      </c>
      <c r="T4462">
        <f>O4462*Q4462</f>
        <v/>
      </c>
      <c r="U4462">
        <f>O4462*P4462</f>
        <v/>
      </c>
    </row>
    <row r="4463">
      <c r="A4463" t="inlineStr">
        <is>
          <t>202512</t>
        </is>
      </c>
      <c r="B4463" t="inlineStr">
        <is>
          <t>Ex_Integra</t>
        </is>
      </c>
      <c r="C4463" t="inlineStr">
        <is>
          <t>F1</t>
        </is>
      </c>
      <c r="D4463" t="inlineStr">
        <is>
          <t>IN-FONDO1</t>
        </is>
      </c>
      <c r="E4463" t="inlineStr">
        <is>
          <t>25008611610A</t>
        </is>
      </c>
      <c r="F4463" t="inlineStr">
        <is>
          <t>PEP11100M302</t>
        </is>
      </c>
      <c r="G4463" t="inlineStr">
        <is>
          <t>BU</t>
        </is>
      </c>
      <c r="H4463" t="inlineStr">
        <is>
          <t>Mayores</t>
        </is>
      </c>
      <c r="I4463" t="inlineStr"/>
      <c r="J4463" t="inlineStr"/>
      <c r="K4463" t="inlineStr"/>
      <c r="L4463" t="inlineStr">
        <is>
          <t>COFIDE**</t>
        </is>
      </c>
      <c r="M4463" t="inlineStr">
        <is>
          <t>COFIDE</t>
        </is>
      </c>
      <c r="N4463" t="b">
        <v>0</v>
      </c>
      <c r="O4463" t="n">
        <v>0.07000000000000001</v>
      </c>
      <c r="P4463" t="n">
        <v>5.28905491605602e-06</v>
      </c>
      <c r="Q4463" t="n">
        <v>0.01957237413203902</v>
      </c>
      <c r="R4463" t="n">
        <v>0.001370066189242731</v>
      </c>
      <c r="S4463" t="n">
        <v>3.702338441239214e-07</v>
      </c>
      <c r="T4463">
        <f>O4463*Q4463</f>
        <v/>
      </c>
      <c r="U4463">
        <f>O4463*P4463</f>
        <v/>
      </c>
    </row>
    <row r="4464">
      <c r="A4464" t="inlineStr">
        <is>
          <t>202512</t>
        </is>
      </c>
      <c r="B4464" t="inlineStr">
        <is>
          <t>Ex_Integra</t>
        </is>
      </c>
      <c r="C4464" t="inlineStr">
        <is>
          <t>F2</t>
        </is>
      </c>
      <c r="D4464" t="inlineStr">
        <is>
          <t>IN-FONDO2</t>
        </is>
      </c>
      <c r="E4464" t="inlineStr">
        <is>
          <t>5270082F8671</t>
        </is>
      </c>
      <c r="F4464" t="inlineStr">
        <is>
          <t>LU1951186714</t>
        </is>
      </c>
      <c r="G4464" t="inlineStr">
        <is>
          <t>TD</t>
        </is>
      </c>
      <c r="H4464" t="inlineStr">
        <is>
          <t>Mayores</t>
        </is>
      </c>
      <c r="I4464" t="inlineStr"/>
      <c r="J4464" t="inlineStr"/>
      <c r="K4464" t="inlineStr"/>
      <c r="L4464" t="inlineStr">
        <is>
          <t>UBS - China Opportunity - A3</t>
        </is>
      </c>
      <c r="M4464" t="inlineStr">
        <is>
          <t>UBS - China Opportunity - A3</t>
        </is>
      </c>
      <c r="N4464" t="b">
        <v>0</v>
      </c>
      <c r="O4464" t="n">
        <v>100.84136264</v>
      </c>
      <c r="P4464" t="n">
        <v>2.190494796135017e-05</v>
      </c>
      <c r="Q4464" t="n">
        <v>0.3058984889489303</v>
      </c>
      <c r="R4464" t="n">
        <v>30.84722045512712</v>
      </c>
      <c r="S4464" t="n">
        <v>0.002208924800980841</v>
      </c>
      <c r="T4464">
        <f>O4464*Q4464</f>
        <v/>
      </c>
      <c r="U4464">
        <f>O4464*P4464</f>
        <v/>
      </c>
    </row>
    <row r="4465">
      <c r="A4465" t="inlineStr">
        <is>
          <t>202512</t>
        </is>
      </c>
      <c r="B4465" t="inlineStr">
        <is>
          <t>Ex_Integra</t>
        </is>
      </c>
      <c r="C4465" t="inlineStr">
        <is>
          <t>F2</t>
        </is>
      </c>
      <c r="D4465" t="inlineStr">
        <is>
          <t>IN-FONDO2</t>
        </is>
      </c>
      <c r="E4465" t="inlineStr">
        <is>
          <t>5273882F0328</t>
        </is>
      </c>
      <c r="F4465" t="inlineStr">
        <is>
          <t>LU1529950328</t>
        </is>
      </c>
      <c r="G4465" t="inlineStr">
        <is>
          <t>TD</t>
        </is>
      </c>
      <c r="H4465" t="inlineStr">
        <is>
          <t>Mayores</t>
        </is>
      </c>
      <c r="I4465" t="inlineStr"/>
      <c r="J4465" t="inlineStr"/>
      <c r="K4465" t="inlineStr"/>
      <c r="L4465" t="inlineStr">
        <is>
          <t>Robeco - Chinese A-Share</t>
        </is>
      </c>
      <c r="M4465" t="inlineStr">
        <is>
          <t>Robeco - Chinese A-Share</t>
        </is>
      </c>
      <c r="N4465" t="b">
        <v>0</v>
      </c>
      <c r="O4465" t="n">
        <v>105.43952778</v>
      </c>
      <c r="P4465" t="n">
        <v>0.001447407781870611</v>
      </c>
      <c r="Q4465" t="n">
        <v>20.21277814256227</v>
      </c>
      <c r="R4465" t="n">
        <v>2131.225782473672</v>
      </c>
      <c r="S4465" t="n">
        <v>0.1526139930255344</v>
      </c>
      <c r="T4465">
        <f>O4465*Q4465</f>
        <v/>
      </c>
      <c r="U4465">
        <f>O4465*P4465</f>
        <v/>
      </c>
    </row>
    <row r="4466">
      <c r="A4466" t="inlineStr">
        <is>
          <t>202512</t>
        </is>
      </c>
      <c r="B4466" t="inlineStr">
        <is>
          <t>Ex_Integra</t>
        </is>
      </c>
      <c r="C4466" t="inlineStr">
        <is>
          <t>F1</t>
        </is>
      </c>
      <c r="D4466" t="inlineStr">
        <is>
          <t>IN-FONDO1</t>
        </is>
      </c>
      <c r="E4466" t="inlineStr">
        <is>
          <t>5273882F0328</t>
        </is>
      </c>
      <c r="F4466" t="inlineStr">
        <is>
          <t>LU1529950328</t>
        </is>
      </c>
      <c r="G4466" t="inlineStr">
        <is>
          <t>TD</t>
        </is>
      </c>
      <c r="H4466" t="inlineStr">
        <is>
          <t>Mayores</t>
        </is>
      </c>
      <c r="I4466" t="inlineStr"/>
      <c r="J4466" t="inlineStr"/>
      <c r="K4466" t="inlineStr"/>
      <c r="L4466" t="inlineStr">
        <is>
          <t>Robeco - Chinese A-Share</t>
        </is>
      </c>
      <c r="M4466" t="inlineStr">
        <is>
          <t>Robeco - Chinese A-Share</t>
        </is>
      </c>
      <c r="N4466" t="b">
        <v>0</v>
      </c>
      <c r="O4466" t="n">
        <v>105.43952778</v>
      </c>
      <c r="P4466" t="n">
        <v>6.488498477147065e-06</v>
      </c>
      <c r="Q4466" t="n">
        <v>0.02401096637593367</v>
      </c>
      <c r="R4466" t="n">
        <v>2.531704956219904</v>
      </c>
      <c r="S4466" t="n">
        <v>0.0006841442154316358</v>
      </c>
      <c r="T4466">
        <f>O4466*Q4466</f>
        <v/>
      </c>
      <c r="U4466">
        <f>O4466*P4466</f>
        <v/>
      </c>
    </row>
    <row r="4467">
      <c r="A4467" t="inlineStr">
        <is>
          <t>202512</t>
        </is>
      </c>
      <c r="B4467" t="inlineStr">
        <is>
          <t>Ex_Integra</t>
        </is>
      </c>
      <c r="C4467" t="inlineStr">
        <is>
          <t>F3</t>
        </is>
      </c>
      <c r="D4467" t="inlineStr">
        <is>
          <t>IN-FONDO3</t>
        </is>
      </c>
      <c r="E4467" t="inlineStr">
        <is>
          <t>5273882F0328</t>
        </is>
      </c>
      <c r="F4467" t="inlineStr">
        <is>
          <t>LU1529950328</t>
        </is>
      </c>
      <c r="G4467" t="inlineStr">
        <is>
          <t>TD</t>
        </is>
      </c>
      <c r="H4467" t="inlineStr">
        <is>
          <t>Mayores</t>
        </is>
      </c>
      <c r="I4467" t="inlineStr"/>
      <c r="J4467" t="inlineStr"/>
      <c r="K4467" t="inlineStr"/>
      <c r="L4467" t="inlineStr">
        <is>
          <t>Robeco - Chinese A-Share</t>
        </is>
      </c>
      <c r="M4467" t="inlineStr">
        <is>
          <t>Robeco - Chinese A-Share</t>
        </is>
      </c>
      <c r="N4467" t="b">
        <v>0</v>
      </c>
      <c r="O4467" t="n">
        <v>105.43952778</v>
      </c>
      <c r="P4467" t="n">
        <v>0.003057579164377288</v>
      </c>
      <c r="Q4467" t="n">
        <v>10.86935349499244</v>
      </c>
      <c r="R4467" t="n">
        <v>1146.059499785896</v>
      </c>
      <c r="S4467" t="n">
        <v>0.3223897032419082</v>
      </c>
      <c r="T4467">
        <f>O4467*Q4467</f>
        <v/>
      </c>
      <c r="U4467">
        <f>O4467*P4467</f>
        <v/>
      </c>
    </row>
    <row r="4468">
      <c r="A4468" t="inlineStr">
        <is>
          <t>202512</t>
        </is>
      </c>
      <c r="B4468" t="inlineStr">
        <is>
          <t>Ex_Integra</t>
        </is>
      </c>
      <c r="C4468" t="inlineStr">
        <is>
          <t>F2</t>
        </is>
      </c>
      <c r="D4468" t="inlineStr">
        <is>
          <t>IN-FONDO2</t>
        </is>
      </c>
      <c r="E4468" t="inlineStr">
        <is>
          <t>5275152F0769</t>
        </is>
      </c>
      <c r="F4468" t="inlineStr">
        <is>
          <t>LU1713307699</t>
        </is>
      </c>
      <c r="G4468" t="inlineStr">
        <is>
          <t>TD</t>
        </is>
      </c>
      <c r="H4468" t="inlineStr">
        <is>
          <t>Mayores</t>
        </is>
      </c>
      <c r="I4468" t="inlineStr"/>
      <c r="J4468" t="inlineStr"/>
      <c r="K4468" t="inlineStr"/>
      <c r="L4468" t="inlineStr">
        <is>
          <t>Schroder - International Selection Fund China A</t>
        </is>
      </c>
      <c r="M4468" t="inlineStr">
        <is>
          <t>Schroder - International Selection Fund China A</t>
        </is>
      </c>
      <c r="N4468" t="b">
        <v>0</v>
      </c>
      <c r="O4468" t="n">
        <v>77.041534</v>
      </c>
      <c r="P4468" t="n">
        <v>1.553541642034119e-08</v>
      </c>
      <c r="Q4468" t="n">
        <v>0.0002169491758921234</v>
      </c>
      <c r="R4468" t="n">
        <v>0.016714097310765</v>
      </c>
      <c r="S4468" t="n">
        <v>1.196872312351874e-06</v>
      </c>
      <c r="T4468">
        <f>O4468*Q4468</f>
        <v/>
      </c>
      <c r="U4468">
        <f>O4468*P4468</f>
        <v/>
      </c>
    </row>
    <row r="4469">
      <c r="A4469" t="inlineStr">
        <is>
          <t>202512</t>
        </is>
      </c>
      <c r="B4469" t="inlineStr">
        <is>
          <t>Ex_Integra</t>
        </is>
      </c>
      <c r="C4469" t="inlineStr">
        <is>
          <t>F1</t>
        </is>
      </c>
      <c r="D4469" t="inlineStr">
        <is>
          <t>IN-FONDO1</t>
        </is>
      </c>
      <c r="E4469" t="inlineStr">
        <is>
          <t>5275152F0769</t>
        </is>
      </c>
      <c r="F4469" t="inlineStr">
        <is>
          <t>LU1713307699</t>
        </is>
      </c>
      <c r="G4469" t="inlineStr">
        <is>
          <t>TD</t>
        </is>
      </c>
      <c r="H4469" t="inlineStr">
        <is>
          <t>Mayores</t>
        </is>
      </c>
      <c r="I4469" t="inlineStr"/>
      <c r="J4469" t="inlineStr"/>
      <c r="K4469" t="inlineStr"/>
      <c r="L4469" t="inlineStr">
        <is>
          <t>Schroder - International Selection Fund China A</t>
        </is>
      </c>
      <c r="M4469" t="inlineStr">
        <is>
          <t>Schroder - International Selection Fund China A</t>
        </is>
      </c>
      <c r="N4469" t="b">
        <v>0</v>
      </c>
      <c r="O4469" t="n">
        <v>77.041534</v>
      </c>
      <c r="P4469" t="n">
        <v>4.755421732524586e-08</v>
      </c>
      <c r="Q4469" t="n">
        <v>0.0001759764169247936</v>
      </c>
      <c r="R4469" t="n">
        <v>0.01355749310770966</v>
      </c>
      <c r="S4469" t="n">
        <v>3.663649850906318e-06</v>
      </c>
      <c r="T4469">
        <f>O4469*Q4469</f>
        <v/>
      </c>
      <c r="U4469">
        <f>O4469*P4469</f>
        <v/>
      </c>
    </row>
    <row r="4470">
      <c r="A4470" t="inlineStr">
        <is>
          <t>202512</t>
        </is>
      </c>
      <c r="B4470" t="inlineStr">
        <is>
          <t>Ex_Integra</t>
        </is>
      </c>
      <c r="C4470" t="inlineStr">
        <is>
          <t>F3</t>
        </is>
      </c>
      <c r="D4470" t="inlineStr">
        <is>
          <t>IN-FONDO3</t>
        </is>
      </c>
      <c r="E4470" t="inlineStr">
        <is>
          <t>5275152F0769</t>
        </is>
      </c>
      <c r="F4470" t="inlineStr">
        <is>
          <t>LU1713307699</t>
        </is>
      </c>
      <c r="G4470" t="inlineStr">
        <is>
          <t>TD</t>
        </is>
      </c>
      <c r="H4470" t="inlineStr">
        <is>
          <t>Mayores</t>
        </is>
      </c>
      <c r="I4470" t="inlineStr"/>
      <c r="J4470" t="inlineStr"/>
      <c r="K4470" t="inlineStr"/>
      <c r="L4470" t="inlineStr">
        <is>
          <t>Schroder - International Selection Fund China A</t>
        </is>
      </c>
      <c r="M4470" t="inlineStr">
        <is>
          <t>Schroder - International Selection Fund China A</t>
        </is>
      </c>
      <c r="N4470" t="b">
        <v>0</v>
      </c>
      <c r="O4470" t="n">
        <v>77.041534</v>
      </c>
      <c r="P4470" t="n">
        <v>5.998654285318083e-08</v>
      </c>
      <c r="Q4470" t="n">
        <v>0.0002132454808726189</v>
      </c>
      <c r="R4470" t="n">
        <v>0.01642875896499422</v>
      </c>
      <c r="S4470" t="n">
        <v>4.621455280765788e-06</v>
      </c>
      <c r="T4470">
        <f>O4470*Q4470</f>
        <v/>
      </c>
      <c r="U4470">
        <f>O4470*P4470</f>
        <v/>
      </c>
    </row>
    <row r="4471">
      <c r="A4471" t="inlineStr">
        <is>
          <t>202512</t>
        </is>
      </c>
      <c r="B4471" t="inlineStr">
        <is>
          <t>Ex_Integra</t>
        </is>
      </c>
      <c r="C4471" t="inlineStr">
        <is>
          <t>F3</t>
        </is>
      </c>
      <c r="D4471" t="inlineStr">
        <is>
          <t>IN-FONDO3</t>
        </is>
      </c>
      <c r="E4471" t="inlineStr">
        <is>
          <t>5270472F4576</t>
        </is>
      </c>
      <c r="F4471" t="inlineStr">
        <is>
          <t>LU1997245763</t>
        </is>
      </c>
      <c r="G4471" t="inlineStr">
        <is>
          <t>TD</t>
        </is>
      </c>
      <c r="H4471" t="inlineStr">
        <is>
          <t>Mayores</t>
        </is>
      </c>
      <c r="I4471" t="inlineStr"/>
      <c r="J4471" t="inlineStr"/>
      <c r="K4471" t="inlineStr"/>
      <c r="L4471" t="inlineStr">
        <is>
          <t>Allianz - China-A</t>
        </is>
      </c>
      <c r="M4471" t="inlineStr">
        <is>
          <t>Allianz - China-A</t>
        </is>
      </c>
      <c r="N4471" t="b">
        <v>0</v>
      </c>
      <c r="O4471" t="n">
        <v>35.82604497</v>
      </c>
      <c r="P4471" t="n">
        <v>0.0003544674344285572</v>
      </c>
      <c r="Q4471" t="n">
        <v>1.260092262583075</v>
      </c>
      <c r="R4471" t="n">
        <v>45.14412206565028</v>
      </c>
      <c r="S4471" t="n">
        <v>0.01269916624623801</v>
      </c>
      <c r="T4471">
        <f>O4471*Q4471</f>
        <v/>
      </c>
      <c r="U4471">
        <f>O4471*P4471</f>
        <v/>
      </c>
    </row>
    <row r="4472">
      <c r="A4472" t="inlineStr">
        <is>
          <t>202512</t>
        </is>
      </c>
      <c r="B4472" t="inlineStr">
        <is>
          <t>Ex_Integra</t>
        </is>
      </c>
      <c r="C4472" t="inlineStr">
        <is>
          <t>F1</t>
        </is>
      </c>
      <c r="D4472" t="inlineStr">
        <is>
          <t>IN-FONDO1</t>
        </is>
      </c>
      <c r="E4472" t="inlineStr">
        <is>
          <t>5270472F4576</t>
        </is>
      </c>
      <c r="F4472" t="inlineStr">
        <is>
          <t>LU1997245763</t>
        </is>
      </c>
      <c r="G4472" t="inlineStr">
        <is>
          <t>TD</t>
        </is>
      </c>
      <c r="H4472" t="inlineStr">
        <is>
          <t>Mayores</t>
        </is>
      </c>
      <c r="I4472" t="inlineStr"/>
      <c r="J4472" t="inlineStr"/>
      <c r="K4472" t="inlineStr"/>
      <c r="L4472" t="inlineStr">
        <is>
          <t>Allianz - China-A</t>
        </is>
      </c>
      <c r="M4472" t="inlineStr">
        <is>
          <t>Allianz - China-A</t>
        </is>
      </c>
      <c r="N4472" t="b">
        <v>0</v>
      </c>
      <c r="O4472" t="n">
        <v>35.82604497</v>
      </c>
      <c r="P4472" t="n">
        <v>1.149254522455715e-05</v>
      </c>
      <c r="Q4472" t="n">
        <v>0.04252865557919808</v>
      </c>
      <c r="R4472" t="n">
        <v>1.523633527293992</v>
      </c>
      <c r="S4472" t="n">
        <v>0.0004117324420347433</v>
      </c>
      <c r="T4472">
        <f>O4472*Q4472</f>
        <v/>
      </c>
      <c r="U4472">
        <f>O4472*P4472</f>
        <v/>
      </c>
    </row>
    <row r="4473">
      <c r="A4473" t="inlineStr">
        <is>
          <t>202512</t>
        </is>
      </c>
      <c r="B4473" t="inlineStr">
        <is>
          <t>Ex_Integra</t>
        </is>
      </c>
      <c r="C4473" t="inlineStr">
        <is>
          <t>F2</t>
        </is>
      </c>
      <c r="D4473" t="inlineStr">
        <is>
          <t>IN-FONDO2</t>
        </is>
      </c>
      <c r="E4473" t="inlineStr">
        <is>
          <t>5270472F4576</t>
        </is>
      </c>
      <c r="F4473" t="inlineStr">
        <is>
          <t>LU1997245763</t>
        </is>
      </c>
      <c r="G4473" t="inlineStr">
        <is>
          <t>TD</t>
        </is>
      </c>
      <c r="H4473" t="inlineStr">
        <is>
          <t>Mayores</t>
        </is>
      </c>
      <c r="I4473" t="inlineStr"/>
      <c r="J4473" t="inlineStr"/>
      <c r="K4473" t="inlineStr"/>
      <c r="L4473" t="inlineStr">
        <is>
          <t>Allianz - China-A</t>
        </is>
      </c>
      <c r="M4473" t="inlineStr">
        <is>
          <t>Allianz - China-A</t>
        </is>
      </c>
      <c r="N4473" t="b">
        <v>0</v>
      </c>
      <c r="O4473" t="n">
        <v>35.82604497</v>
      </c>
      <c r="P4473" t="n">
        <v>2.503673351498725e-05</v>
      </c>
      <c r="Q4473" t="n">
        <v>0.3496332866877797</v>
      </c>
      <c r="R4473" t="n">
        <v>12.5259778518853</v>
      </c>
      <c r="S4473" t="n">
        <v>0.0008969671408098392</v>
      </c>
      <c r="T4473">
        <f>O4473*Q4473</f>
        <v/>
      </c>
      <c r="U4473">
        <f>O4473*P4473</f>
        <v/>
      </c>
    </row>
    <row r="4474">
      <c r="A4474" t="inlineStr">
        <is>
          <t>202512</t>
        </is>
      </c>
      <c r="B4474" t="inlineStr">
        <is>
          <t>Ex_Integra</t>
        </is>
      </c>
      <c r="C4474" t="inlineStr">
        <is>
          <t>F3</t>
        </is>
      </c>
      <c r="D4474" t="inlineStr">
        <is>
          <t>IN-FONDO3</t>
        </is>
      </c>
      <c r="E4474" t="inlineStr">
        <is>
          <t>5274722E7306</t>
        </is>
      </c>
      <c r="F4474" t="inlineStr">
        <is>
          <t>US5007673065</t>
        </is>
      </c>
      <c r="G4474" t="inlineStr">
        <is>
          <t>TD</t>
        </is>
      </c>
      <c r="H4474" t="inlineStr">
        <is>
          <t>Mayores</t>
        </is>
      </c>
      <c r="I4474" t="inlineStr"/>
      <c r="J4474" t="inlineStr"/>
      <c r="K4474" t="inlineStr"/>
      <c r="L4474" t="inlineStr">
        <is>
          <t>Krane - CSI China Internet Fund</t>
        </is>
      </c>
      <c r="M4474" t="inlineStr">
        <is>
          <t>Krane - CSI China Internet Fund</t>
        </is>
      </c>
      <c r="N4474" t="b">
        <v>0</v>
      </c>
      <c r="O4474" t="n">
        <v>7.08932128</v>
      </c>
      <c r="P4474" t="n">
        <v>0.02849920111075212</v>
      </c>
      <c r="Q4474" t="n">
        <v>101.3114868150058</v>
      </c>
      <c r="R4474" t="n">
        <v>718.2296793860603</v>
      </c>
      <c r="S4474" t="n">
        <v>0.2020399928974547</v>
      </c>
      <c r="T4474">
        <f>O4474*Q4474</f>
        <v/>
      </c>
      <c r="U4474">
        <f>O4474*P4474</f>
        <v/>
      </c>
    </row>
    <row r="4475">
      <c r="A4475" t="inlineStr">
        <is>
          <t>202512</t>
        </is>
      </c>
      <c r="B4475" t="inlineStr">
        <is>
          <t>Ex_Integra</t>
        </is>
      </c>
      <c r="C4475" t="inlineStr">
        <is>
          <t>F1</t>
        </is>
      </c>
      <c r="D4475" t="inlineStr">
        <is>
          <t>IN-FONDO1</t>
        </is>
      </c>
      <c r="E4475" t="inlineStr">
        <is>
          <t>25210512503A</t>
        </is>
      </c>
      <c r="F4475" t="inlineStr">
        <is>
          <t>PEP16880M080</t>
        </is>
      </c>
      <c r="G4475" t="inlineStr">
        <is>
          <t>BU</t>
        </is>
      </c>
      <c r="H4475" t="inlineStr">
        <is>
          <t>Mayores</t>
        </is>
      </c>
      <c r="I4475" t="inlineStr"/>
      <c r="J4475" t="inlineStr"/>
      <c r="K4475" t="inlineStr"/>
      <c r="L4475" t="inlineStr"/>
      <c r="M4475" t="inlineStr">
        <is>
          <t>nan</t>
        </is>
      </c>
      <c r="N4475" t="b">
        <v>0</v>
      </c>
      <c r="O4475" t="n">
        <v>0.31</v>
      </c>
      <c r="P4475" t="n">
        <v>0.002480264935135024</v>
      </c>
      <c r="Q4475" t="n">
        <v>9.178326568263222</v>
      </c>
      <c r="R4475" t="n">
        <v>2.845281236161599</v>
      </c>
      <c r="S4475" t="n">
        <v>0.0007688821298918574</v>
      </c>
      <c r="T4475">
        <f>O4475*Q4475</f>
        <v/>
      </c>
      <c r="U4475">
        <f>O4475*P4475</f>
        <v/>
      </c>
    </row>
    <row r="4476">
      <c r="A4476" t="inlineStr">
        <is>
          <t>202512</t>
        </is>
      </c>
      <c r="B4476" t="inlineStr">
        <is>
          <t>Ex_Integra</t>
        </is>
      </c>
      <c r="C4476" t="inlineStr">
        <is>
          <t>F2</t>
        </is>
      </c>
      <c r="D4476" t="inlineStr">
        <is>
          <t>IN-FONDO2</t>
        </is>
      </c>
      <c r="E4476" t="inlineStr">
        <is>
          <t>25210512503A</t>
        </is>
      </c>
      <c r="F4476" t="inlineStr">
        <is>
          <t>PEP16880M080</t>
        </is>
      </c>
      <c r="G4476" t="inlineStr">
        <is>
          <t>BU</t>
        </is>
      </c>
      <c r="H4476" t="inlineStr">
        <is>
          <t>Mayores</t>
        </is>
      </c>
      <c r="I4476" t="inlineStr"/>
      <c r="J4476" t="inlineStr"/>
      <c r="K4476" t="inlineStr"/>
      <c r="L4476" t="inlineStr"/>
      <c r="M4476" t="inlineStr">
        <is>
          <t>nan</t>
        </is>
      </c>
      <c r="N4476" t="b">
        <v>0</v>
      </c>
      <c r="O4476" t="n">
        <v>0.31</v>
      </c>
      <c r="P4476" t="n">
        <v>0.0004610049325432211</v>
      </c>
      <c r="Q4476" t="n">
        <v>6.437847399217592</v>
      </c>
      <c r="R4476" t="n">
        <v>1.995732693757454</v>
      </c>
      <c r="S4476" t="n">
        <v>0.0001429115290883985</v>
      </c>
      <c r="T4476">
        <f>O4476*Q4476</f>
        <v/>
      </c>
      <c r="U4476">
        <f>O4476*P4476</f>
        <v/>
      </c>
    </row>
    <row r="4477">
      <c r="A4477" t="inlineStr">
        <is>
          <t>202512</t>
        </is>
      </c>
      <c r="B4477" t="inlineStr">
        <is>
          <t>Ex_Integra</t>
        </is>
      </c>
      <c r="C4477" t="inlineStr">
        <is>
          <t>F1</t>
        </is>
      </c>
      <c r="D4477" t="inlineStr">
        <is>
          <t>IN-FONDO1</t>
        </is>
      </c>
      <c r="E4477" t="inlineStr">
        <is>
          <t>5274722E7306</t>
        </is>
      </c>
      <c r="F4477" t="inlineStr">
        <is>
          <t>US5007673065</t>
        </is>
      </c>
      <c r="G4477" t="inlineStr">
        <is>
          <t>TD</t>
        </is>
      </c>
      <c r="H4477" t="inlineStr">
        <is>
          <t>Mayores</t>
        </is>
      </c>
      <c r="I4477" t="inlineStr"/>
      <c r="J4477" t="inlineStr"/>
      <c r="K4477" t="inlineStr"/>
      <c r="L4477" t="inlineStr">
        <is>
          <t>Krane - CSI China Internet Fund</t>
        </is>
      </c>
      <c r="M4477" t="inlineStr">
        <is>
          <t>Krane - CSI China Internet Fund</t>
        </is>
      </c>
      <c r="N4477" t="b">
        <v>0</v>
      </c>
      <c r="O4477" t="n">
        <v>7.08932128</v>
      </c>
      <c r="P4477" t="n">
        <v>0.0009870069109093747</v>
      </c>
      <c r="Q4477" t="n">
        <v>3.652461325856609</v>
      </c>
      <c r="R4477" t="n">
        <v>25.89347180177227</v>
      </c>
      <c r="S4477" t="n">
        <v>0.006997209097016894</v>
      </c>
      <c r="T4477">
        <f>O4477*Q4477</f>
        <v/>
      </c>
      <c r="U4477">
        <f>O4477*P4477</f>
        <v/>
      </c>
    </row>
    <row r="4478">
      <c r="A4478" t="inlineStr">
        <is>
          <t>202512</t>
        </is>
      </c>
      <c r="B4478" t="inlineStr">
        <is>
          <t>Ex_Integra</t>
        </is>
      </c>
      <c r="C4478" t="inlineStr">
        <is>
          <t>F2</t>
        </is>
      </c>
      <c r="D4478" t="inlineStr">
        <is>
          <t>IN-FONDO2</t>
        </is>
      </c>
      <c r="E4478" t="inlineStr">
        <is>
          <t>5274722E7306</t>
        </is>
      </c>
      <c r="F4478" t="inlineStr">
        <is>
          <t>US5007673065</t>
        </is>
      </c>
      <c r="G4478" t="inlineStr">
        <is>
          <t>TD</t>
        </is>
      </c>
      <c r="H4478" t="inlineStr">
        <is>
          <t>Mayores</t>
        </is>
      </c>
      <c r="I4478" t="inlineStr"/>
      <c r="J4478" t="inlineStr"/>
      <c r="K4478" t="inlineStr"/>
      <c r="L4478" t="inlineStr">
        <is>
          <t>Krane - CSI China Internet Fund</t>
        </is>
      </c>
      <c r="M4478" t="inlineStr">
        <is>
          <t>Krane - CSI China Internet Fund</t>
        </is>
      </c>
      <c r="N4478" t="b">
        <v>0</v>
      </c>
      <c r="O4478" t="n">
        <v>7.08932128</v>
      </c>
      <c r="P4478" t="n">
        <v>0.01850711003949489</v>
      </c>
      <c r="Q4478" t="n">
        <v>258.4483197988896</v>
      </c>
      <c r="R4478" t="n">
        <v>1832.223173330513</v>
      </c>
      <c r="S4478" t="n">
        <v>0.1312028490342927</v>
      </c>
      <c r="T4478">
        <f>O4478*Q4478</f>
        <v/>
      </c>
      <c r="U4478">
        <f>O4478*P4478</f>
        <v/>
      </c>
    </row>
    <row r="4479">
      <c r="A4479" t="inlineStr">
        <is>
          <t>202512</t>
        </is>
      </c>
      <c r="B4479" t="inlineStr">
        <is>
          <t>Ex_Integra</t>
        </is>
      </c>
      <c r="C4479" t="inlineStr">
        <is>
          <t>F2</t>
        </is>
      </c>
      <c r="D4479" t="inlineStr">
        <is>
          <t>IN-FONDO2</t>
        </is>
      </c>
      <c r="E4479" t="inlineStr">
        <is>
          <t>27020219AB41</t>
        </is>
      </c>
      <c r="F4479" t="inlineStr">
        <is>
          <t>US224939AB41</t>
        </is>
      </c>
      <c r="G4479" t="inlineStr">
        <is>
          <t>BU</t>
        </is>
      </c>
      <c r="H4479" t="inlineStr">
        <is>
          <t>Mayores</t>
        </is>
      </c>
      <c r="I4479" t="inlineStr"/>
      <c r="J4479" t="inlineStr"/>
      <c r="K4479" t="inlineStr"/>
      <c r="L4479" t="inlineStr"/>
      <c r="M4479" t="inlineStr">
        <is>
          <t>nan</t>
        </is>
      </c>
      <c r="N4479" t="b">
        <v>0</v>
      </c>
      <c r="O4479" t="n">
        <v>0.73</v>
      </c>
      <c r="P4479" t="n">
        <v>0.003331236962117331</v>
      </c>
      <c r="Q4479" t="n">
        <v>46.52009924152801</v>
      </c>
      <c r="R4479" t="n">
        <v>33.95967244631544</v>
      </c>
      <c r="S4479" t="n">
        <v>0.002431802982345652</v>
      </c>
      <c r="T4479">
        <f>O4479*Q4479</f>
        <v/>
      </c>
      <c r="U4479">
        <f>O4479*P4479</f>
        <v/>
      </c>
    </row>
    <row r="4480">
      <c r="A4480" t="inlineStr">
        <is>
          <t>202512</t>
        </is>
      </c>
      <c r="B4480" t="inlineStr">
        <is>
          <t>Ex_Integra</t>
        </is>
      </c>
      <c r="C4480" t="inlineStr">
        <is>
          <t>F1</t>
        </is>
      </c>
      <c r="D4480" t="inlineStr">
        <is>
          <t>IN-FONDO1</t>
        </is>
      </c>
      <c r="E4480" t="inlineStr">
        <is>
          <t>27020219AB41</t>
        </is>
      </c>
      <c r="F4480" t="inlineStr">
        <is>
          <t>US224939AB41</t>
        </is>
      </c>
      <c r="G4480" t="inlineStr">
        <is>
          <t>BU</t>
        </is>
      </c>
      <c r="H4480" t="inlineStr">
        <is>
          <t>Mayores</t>
        </is>
      </c>
      <c r="I4480" t="inlineStr"/>
      <c r="J4480" t="inlineStr"/>
      <c r="K4480" t="inlineStr"/>
      <c r="L4480" t="inlineStr"/>
      <c r="M4480" t="inlineStr">
        <is>
          <t>nan</t>
        </is>
      </c>
      <c r="N4480" t="b">
        <v>0</v>
      </c>
      <c r="O4480" t="n">
        <v>0.73</v>
      </c>
      <c r="P4480" t="n">
        <v>0.004451608985022161</v>
      </c>
      <c r="Q4480" t="n">
        <v>16.47336961465525</v>
      </c>
      <c r="R4480" t="n">
        <v>12.02555981869833</v>
      </c>
      <c r="S4480" t="n">
        <v>0.003249674559066178</v>
      </c>
      <c r="T4480">
        <f>O4480*Q4480</f>
        <v/>
      </c>
      <c r="U4480">
        <f>O4480*P4480</f>
        <v/>
      </c>
    </row>
    <row r="4481">
      <c r="A4481" t="inlineStr">
        <is>
          <t>202512</t>
        </is>
      </c>
      <c r="B4481" t="inlineStr">
        <is>
          <t>Ex_Integra</t>
        </is>
      </c>
      <c r="C4481" t="inlineStr">
        <is>
          <t>F2</t>
        </is>
      </c>
      <c r="D4481" t="inlineStr">
        <is>
          <t>IN-FONDO2</t>
        </is>
      </c>
      <c r="E4481" t="inlineStr">
        <is>
          <t>5272092MACSM</t>
        </is>
      </c>
      <c r="F4481" t="inlineStr">
        <is>
          <t>LU0721876877</t>
        </is>
      </c>
      <c r="G4481" t="inlineStr">
        <is>
          <t>TD</t>
        </is>
      </c>
      <c r="H4481" t="inlineStr">
        <is>
          <t>Mayores</t>
        </is>
      </c>
      <c r="I4481" t="inlineStr"/>
      <c r="J4481" t="inlineStr"/>
      <c r="K4481" t="inlineStr"/>
      <c r="L4481" t="inlineStr">
        <is>
          <t>Matthews - China Small Caps</t>
        </is>
      </c>
      <c r="M4481" t="inlineStr">
        <is>
          <t>Matthews - China Small Caps</t>
        </is>
      </c>
      <c r="N4481" t="b">
        <v>0</v>
      </c>
      <c r="O4481" t="n">
        <v>75.25136539</v>
      </c>
      <c r="P4481" t="n">
        <v>1.565822986119202e-09</v>
      </c>
      <c r="Q4481" t="n">
        <v>2.186642425540108e-05</v>
      </c>
      <c r="R4481" t="n">
        <v>0.001645478281415945</v>
      </c>
      <c r="S4481" t="n">
        <v>1.17830317664517e-07</v>
      </c>
      <c r="T4481">
        <f>O4481*Q4481</f>
        <v/>
      </c>
      <c r="U4481">
        <f>O4481*P4481</f>
        <v/>
      </c>
    </row>
    <row r="4482">
      <c r="A4482" t="inlineStr">
        <is>
          <t>202512</t>
        </is>
      </c>
      <c r="B4482" t="inlineStr">
        <is>
          <t>Ex_Integra</t>
        </is>
      </c>
      <c r="C4482" t="inlineStr">
        <is>
          <t>F3</t>
        </is>
      </c>
      <c r="D4482" t="inlineStr">
        <is>
          <t>IN-FONDO3</t>
        </is>
      </c>
      <c r="E4482" t="inlineStr">
        <is>
          <t>5272092MACSM</t>
        </is>
      </c>
      <c r="F4482" t="inlineStr">
        <is>
          <t>LU0721876877</t>
        </is>
      </c>
      <c r="G4482" t="inlineStr">
        <is>
          <t>TD</t>
        </is>
      </c>
      <c r="H4482" t="inlineStr">
        <is>
          <t>Mayores</t>
        </is>
      </c>
      <c r="I4482" t="inlineStr"/>
      <c r="J4482" t="inlineStr"/>
      <c r="K4482" t="inlineStr"/>
      <c r="L4482" t="inlineStr">
        <is>
          <t>Matthews - China Small Caps</t>
        </is>
      </c>
      <c r="M4482" t="inlineStr">
        <is>
          <t>Matthews - China Small Caps</t>
        </is>
      </c>
      <c r="N4482" t="b">
        <v>0</v>
      </c>
      <c r="O4482" t="n">
        <v>75.25136539</v>
      </c>
      <c r="P4482" t="n">
        <v>9.374711595409783e-09</v>
      </c>
      <c r="Q4482" t="n">
        <v>3.332605593054728e-05</v>
      </c>
      <c r="R4482" t="n">
        <v>0.00250783121183719</v>
      </c>
      <c r="S4482" t="n">
        <v>7.054598476920514e-07</v>
      </c>
      <c r="T4482">
        <f>O4482*Q4482</f>
        <v/>
      </c>
      <c r="U4482">
        <f>O4482*P4482</f>
        <v/>
      </c>
    </row>
    <row r="4483">
      <c r="A4483" t="inlineStr">
        <is>
          <t>202512</t>
        </is>
      </c>
      <c r="B4483" t="inlineStr">
        <is>
          <t>Ex_Integra</t>
        </is>
      </c>
      <c r="C4483" t="inlineStr">
        <is>
          <t>F2</t>
        </is>
      </c>
      <c r="D4483" t="inlineStr">
        <is>
          <t>IN-FONDO2</t>
        </is>
      </c>
      <c r="E4483" t="inlineStr">
        <is>
          <t>25210511905A</t>
        </is>
      </c>
      <c r="F4483" t="inlineStr">
        <is>
          <t>PEP16880M049</t>
        </is>
      </c>
      <c r="G4483" t="inlineStr">
        <is>
          <t>BU</t>
        </is>
      </c>
      <c r="H4483" t="inlineStr">
        <is>
          <t>Mayores</t>
        </is>
      </c>
      <c r="I4483" t="inlineStr"/>
      <c r="J4483" t="inlineStr"/>
      <c r="K4483" t="inlineStr"/>
      <c r="L4483" t="inlineStr">
        <is>
          <t>Mi Vivienda</t>
        </is>
      </c>
      <c r="M4483" t="inlineStr">
        <is>
          <t>Mi Vivienda</t>
        </is>
      </c>
      <c r="N4483" t="b">
        <v>0</v>
      </c>
      <c r="O4483" t="n">
        <v>0.31</v>
      </c>
      <c r="P4483" t="n">
        <v>7.92735472992689e-05</v>
      </c>
      <c r="Q4483" t="n">
        <v>1.107040216450403</v>
      </c>
      <c r="R4483" t="n">
        <v>0.343182467099625</v>
      </c>
      <c r="S4483" t="n">
        <v>2.457479966277336e-05</v>
      </c>
      <c r="T4483">
        <f>O4483*Q4483</f>
        <v/>
      </c>
      <c r="U4483">
        <f>O4483*P4483</f>
        <v/>
      </c>
    </row>
    <row r="4484">
      <c r="A4484" t="inlineStr">
        <is>
          <t>202512</t>
        </is>
      </c>
      <c r="B4484" t="inlineStr">
        <is>
          <t>Ex_Integra</t>
        </is>
      </c>
      <c r="C4484" t="inlineStr">
        <is>
          <t>F2</t>
        </is>
      </c>
      <c r="D4484" t="inlineStr">
        <is>
          <t>IN-FONDO2</t>
        </is>
      </c>
      <c r="E4484" t="inlineStr">
        <is>
          <t>25210512006A</t>
        </is>
      </c>
      <c r="F4484" t="inlineStr">
        <is>
          <t>PEP16880M056</t>
        </is>
      </c>
      <c r="G4484" t="inlineStr">
        <is>
          <t>BU</t>
        </is>
      </c>
      <c r="H4484" t="inlineStr">
        <is>
          <t>Mayores</t>
        </is>
      </c>
      <c r="I4484" t="inlineStr"/>
      <c r="J4484" t="inlineStr"/>
      <c r="K4484" t="inlineStr"/>
      <c r="L4484" t="inlineStr">
        <is>
          <t>Mi Vivienda</t>
        </is>
      </c>
      <c r="M4484" t="inlineStr">
        <is>
          <t>Mi Vivienda</t>
        </is>
      </c>
      <c r="N4484" t="b">
        <v>0</v>
      </c>
      <c r="O4484" t="n">
        <v>0.31</v>
      </c>
      <c r="P4484" t="n">
        <v>3.173708252826008e-05</v>
      </c>
      <c r="Q4484" t="n">
        <v>0.4432024036839508</v>
      </c>
      <c r="R4484" t="n">
        <v>0.1373927451420247</v>
      </c>
      <c r="S4484" t="n">
        <v>9.838495583760623e-06</v>
      </c>
      <c r="T4484">
        <f>O4484*Q4484</f>
        <v/>
      </c>
      <c r="U4484">
        <f>O4484*P4484</f>
        <v/>
      </c>
    </row>
    <row r="4485">
      <c r="A4485" t="inlineStr">
        <is>
          <t>202512</t>
        </is>
      </c>
      <c r="B4485" t="inlineStr">
        <is>
          <t>Ex_Integra</t>
        </is>
      </c>
      <c r="C4485" t="inlineStr">
        <is>
          <t>F3</t>
        </is>
      </c>
      <c r="D4485" t="inlineStr">
        <is>
          <t>IN-FONDO3</t>
        </is>
      </c>
      <c r="E4485" t="inlineStr">
        <is>
          <t>5270882LU205</t>
        </is>
      </c>
      <c r="F4485" t="inlineStr">
        <is>
          <t>LU2055182070</t>
        </is>
      </c>
      <c r="G4485" t="inlineStr">
        <is>
          <t>TD</t>
        </is>
      </c>
      <c r="H4485" t="inlineStr">
        <is>
          <t>Mayores</t>
        </is>
      </c>
      <c r="I4485" t="inlineStr"/>
      <c r="J4485" t="inlineStr"/>
      <c r="K4485" t="inlineStr"/>
      <c r="L4485" t="inlineStr">
        <is>
          <t>JP Morgan - China A Share Opportunities Fund</t>
        </is>
      </c>
      <c r="M4485" t="inlineStr">
        <is>
          <t>JP Morgan - China A Share Opportunities Fund</t>
        </is>
      </c>
      <c r="N4485" t="b">
        <v>0</v>
      </c>
      <c r="O4485" t="n">
        <v>32.02256184</v>
      </c>
      <c r="P4485" t="n">
        <v>2.389838089970491e-08</v>
      </c>
      <c r="Q4485" t="n">
        <v>8.495608322532884e-05</v>
      </c>
      <c r="R4485" t="n">
        <v>0.00272051142876728</v>
      </c>
      <c r="S4485" t="n">
        <v>7.652873802366755e-07</v>
      </c>
      <c r="T4485">
        <f>O4485*Q4485</f>
        <v/>
      </c>
      <c r="U4485">
        <f>O4485*P4485</f>
        <v/>
      </c>
    </row>
    <row r="4486">
      <c r="A4486" t="inlineStr">
        <is>
          <t>202512</t>
        </is>
      </c>
      <c r="B4486" t="inlineStr">
        <is>
          <t>Ex_Integra</t>
        </is>
      </c>
      <c r="C4486" t="inlineStr">
        <is>
          <t>F2</t>
        </is>
      </c>
      <c r="D4486" t="inlineStr">
        <is>
          <t>IN-FONDO2</t>
        </is>
      </c>
      <c r="E4486" t="inlineStr">
        <is>
          <t>5270882LU205</t>
        </is>
      </c>
      <c r="F4486" t="inlineStr">
        <is>
          <t>LU2055182070</t>
        </is>
      </c>
      <c r="G4486" t="inlineStr">
        <is>
          <t>TD</t>
        </is>
      </c>
      <c r="H4486" t="inlineStr">
        <is>
          <t>Mayores</t>
        </is>
      </c>
      <c r="I4486" t="inlineStr"/>
      <c r="J4486" t="inlineStr"/>
      <c r="K4486" t="inlineStr"/>
      <c r="L4486" t="inlineStr">
        <is>
          <t>JP Morgan - China A Share Opportunities Fund</t>
        </is>
      </c>
      <c r="M4486" t="inlineStr">
        <is>
          <t>JP Morgan - China A Share Opportunities Fund</t>
        </is>
      </c>
      <c r="N4486" t="b">
        <v>0</v>
      </c>
      <c r="O4486" t="n">
        <v>32.02256184</v>
      </c>
      <c r="P4486" t="n">
        <v>5.973611283273538e-09</v>
      </c>
      <c r="Q4486" t="n">
        <v>8.342036093150454e-05</v>
      </c>
      <c r="R4486" t="n">
        <v>0.002671333666644224</v>
      </c>
      <c r="S4486" t="n">
        <v>1.912903367267486e-07</v>
      </c>
      <c r="T4486">
        <f>O4486*Q4486</f>
        <v/>
      </c>
      <c r="U4486">
        <f>O4486*P4486</f>
        <v/>
      </c>
    </row>
    <row r="4487">
      <c r="A4487" t="inlineStr">
        <is>
          <t>202512</t>
        </is>
      </c>
      <c r="B4487" t="inlineStr">
        <is>
          <t>Ex_Integra</t>
        </is>
      </c>
      <c r="C4487" t="inlineStr">
        <is>
          <t>F1</t>
        </is>
      </c>
      <c r="D4487" t="inlineStr">
        <is>
          <t>IN-FONDO1</t>
        </is>
      </c>
      <c r="E4487" t="inlineStr">
        <is>
          <t>5273882F7240</t>
        </is>
      </c>
      <c r="F4487" t="inlineStr">
        <is>
          <t>LU0440072402</t>
        </is>
      </c>
      <c r="G4487" t="inlineStr">
        <is>
          <t>TD</t>
        </is>
      </c>
      <c r="H4487" t="inlineStr">
        <is>
          <t>Mayores</t>
        </is>
      </c>
      <c r="I4487" t="inlineStr"/>
      <c r="J4487" t="inlineStr"/>
      <c r="K4487" t="inlineStr"/>
      <c r="L4487" t="inlineStr">
        <is>
          <t>Robeco - Chinese Equities</t>
        </is>
      </c>
      <c r="M4487" t="inlineStr">
        <is>
          <t>Robeco - Chinese Equities</t>
        </is>
      </c>
      <c r="N4487" t="b">
        <v>0</v>
      </c>
      <c r="O4487" t="n">
        <v>71.98874262</v>
      </c>
      <c r="P4487" t="n">
        <v>9.105390504531497e-06</v>
      </c>
      <c r="Q4487" t="n">
        <v>0.03369488734783226</v>
      </c>
      <c r="R4487" t="n">
        <v>2.425652572892991</v>
      </c>
      <c r="S4487" t="n">
        <v>0.0006554856134853099</v>
      </c>
      <c r="T4487">
        <f>O4487*Q4487</f>
        <v/>
      </c>
      <c r="U4487">
        <f>O4487*P4487</f>
        <v/>
      </c>
    </row>
    <row r="4488">
      <c r="A4488" t="inlineStr">
        <is>
          <t>202512</t>
        </is>
      </c>
      <c r="B4488" t="inlineStr">
        <is>
          <t>Ex_Integra</t>
        </is>
      </c>
      <c r="C4488" t="inlineStr">
        <is>
          <t>F3</t>
        </is>
      </c>
      <c r="D4488" t="inlineStr">
        <is>
          <t>IN-FONDO3</t>
        </is>
      </c>
      <c r="E4488" t="inlineStr">
        <is>
          <t>5273882F7240</t>
        </is>
      </c>
      <c r="F4488" t="inlineStr">
        <is>
          <t>LU0440072402</t>
        </is>
      </c>
      <c r="G4488" t="inlineStr">
        <is>
          <t>TD</t>
        </is>
      </c>
      <c r="H4488" t="inlineStr">
        <is>
          <t>Mayores</t>
        </is>
      </c>
      <c r="I4488" t="inlineStr"/>
      <c r="J4488" t="inlineStr"/>
      <c r="K4488" t="inlineStr"/>
      <c r="L4488" t="inlineStr">
        <is>
          <t>Robeco - Chinese Equities</t>
        </is>
      </c>
      <c r="M4488" t="inlineStr">
        <is>
          <t>Robeco - Chinese Equities</t>
        </is>
      </c>
      <c r="N4488" t="b">
        <v>0</v>
      </c>
      <c r="O4488" t="n">
        <v>71.98874262</v>
      </c>
      <c r="P4488" t="n">
        <v>0.0001006879179979704</v>
      </c>
      <c r="Q4488" t="n">
        <v>0.3579343377745845</v>
      </c>
      <c r="R4488" t="n">
        <v>25.76724291691471</v>
      </c>
      <c r="S4488" t="n">
        <v>0.007248396613699555</v>
      </c>
      <c r="T4488">
        <f>O4488*Q4488</f>
        <v/>
      </c>
      <c r="U4488">
        <f>O4488*P4488</f>
        <v/>
      </c>
    </row>
    <row r="4489">
      <c r="A4489" t="inlineStr">
        <is>
          <t>202512</t>
        </is>
      </c>
      <c r="B4489" t="inlineStr">
        <is>
          <t>Ex_Integra</t>
        </is>
      </c>
      <c r="C4489" t="inlineStr">
        <is>
          <t>F2</t>
        </is>
      </c>
      <c r="D4489" t="inlineStr">
        <is>
          <t>IN-FONDO2</t>
        </is>
      </c>
      <c r="E4489" t="inlineStr">
        <is>
          <t>5273882F7240</t>
        </is>
      </c>
      <c r="F4489" t="inlineStr">
        <is>
          <t>LU0440072402</t>
        </is>
      </c>
      <c r="G4489" t="inlineStr">
        <is>
          <t>TD</t>
        </is>
      </c>
      <c r="H4489" t="inlineStr">
        <is>
          <t>Mayores</t>
        </is>
      </c>
      <c r="I4489" t="inlineStr"/>
      <c r="J4489" t="inlineStr"/>
      <c r="K4489" t="inlineStr"/>
      <c r="L4489" t="inlineStr">
        <is>
          <t>Robeco - Chinese Equities</t>
        </is>
      </c>
      <c r="M4489" t="inlineStr">
        <is>
          <t>Robeco - Chinese Equities</t>
        </is>
      </c>
      <c r="N4489" t="b">
        <v>0</v>
      </c>
      <c r="O4489" t="n">
        <v>71.98874262</v>
      </c>
      <c r="P4489" t="n">
        <v>2.252977696807015e-08</v>
      </c>
      <c r="Q4489" t="n">
        <v>0.0003146241088109061</v>
      </c>
      <c r="R4489" t="n">
        <v>0.02264939399123519</v>
      </c>
      <c r="S4489" t="n">
        <v>1.621890315440406e-06</v>
      </c>
      <c r="T4489">
        <f>O4489*Q4489</f>
        <v/>
      </c>
      <c r="U4489">
        <f>O4489*P4489</f>
        <v/>
      </c>
    </row>
    <row r="4490">
      <c r="A4490" t="inlineStr">
        <is>
          <t>202512</t>
        </is>
      </c>
      <c r="B4490" t="inlineStr">
        <is>
          <t>Ex_Integra</t>
        </is>
      </c>
      <c r="C4490" t="inlineStr">
        <is>
          <t>F1</t>
        </is>
      </c>
      <c r="D4490" t="inlineStr">
        <is>
          <t>IN-FONDO1</t>
        </is>
      </c>
      <c r="E4490" t="inlineStr">
        <is>
          <t>5270882F3877</t>
        </is>
      </c>
      <c r="F4490" t="inlineStr">
        <is>
          <t>LU0248053877</t>
        </is>
      </c>
      <c r="G4490" t="inlineStr">
        <is>
          <t>TD</t>
        </is>
      </c>
      <c r="H4490" t="inlineStr">
        <is>
          <t>Mayores</t>
        </is>
      </c>
      <c r="I4490" t="inlineStr"/>
      <c r="J4490" t="inlineStr"/>
      <c r="K4490" t="inlineStr"/>
      <c r="L4490" t="inlineStr">
        <is>
          <t>JP Morgan - Greater China Fund</t>
        </is>
      </c>
      <c r="M4490" t="inlineStr">
        <is>
          <t>JP Morgan - Greater China Fund</t>
        </is>
      </c>
      <c r="N4490" t="b">
        <v>0</v>
      </c>
      <c r="O4490" t="n">
        <v>34.92291621</v>
      </c>
      <c r="P4490" t="n">
        <v>1.246070340892597e-05</v>
      </c>
      <c r="Q4490" t="n">
        <v>0.0461113663856104</v>
      </c>
      <c r="R4490" t="n">
        <v>1.610343384613282</v>
      </c>
      <c r="S4490" t="n">
        <v>0.0004351641010675828</v>
      </c>
      <c r="T4490">
        <f>O4490*Q4490</f>
        <v/>
      </c>
      <c r="U4490">
        <f>O4490*P4490</f>
        <v/>
      </c>
    </row>
    <row r="4491">
      <c r="A4491" t="inlineStr">
        <is>
          <t>202512</t>
        </is>
      </c>
      <c r="B4491" t="inlineStr">
        <is>
          <t>Ex_Integra</t>
        </is>
      </c>
      <c r="C4491" t="inlineStr">
        <is>
          <t>F3</t>
        </is>
      </c>
      <c r="D4491" t="inlineStr">
        <is>
          <t>IN-FONDO3</t>
        </is>
      </c>
      <c r="E4491" t="inlineStr">
        <is>
          <t>5270882F3877</t>
        </is>
      </c>
      <c r="F4491" t="inlineStr">
        <is>
          <t>LU0248053877</t>
        </is>
      </c>
      <c r="G4491" t="inlineStr">
        <is>
          <t>TD</t>
        </is>
      </c>
      <c r="H4491" t="inlineStr">
        <is>
          <t>Mayores</t>
        </is>
      </c>
      <c r="I4491" t="inlineStr"/>
      <c r="J4491" t="inlineStr"/>
      <c r="K4491" t="inlineStr"/>
      <c r="L4491" t="inlineStr">
        <is>
          <t>JP Morgan - Greater China Fund</t>
        </is>
      </c>
      <c r="M4491" t="inlineStr">
        <is>
          <t>JP Morgan - Greater China Fund</t>
        </is>
      </c>
      <c r="N4491" t="b">
        <v>0</v>
      </c>
      <c r="O4491" t="n">
        <v>34.92291621</v>
      </c>
      <c r="P4491" t="n">
        <v>0.0003911834771734884</v>
      </c>
      <c r="Q4491" t="n">
        <v>1.390613706535021</v>
      </c>
      <c r="R4491" t="n">
        <v>48.56428595380007</v>
      </c>
      <c r="S4491" t="n">
        <v>0.01366126779606618</v>
      </c>
      <c r="T4491">
        <f>O4491*Q4491</f>
        <v/>
      </c>
      <c r="U4491">
        <f>O4491*P4491</f>
        <v/>
      </c>
    </row>
    <row r="4492">
      <c r="A4492" t="inlineStr">
        <is>
          <t>202512</t>
        </is>
      </c>
      <c r="B4492" t="inlineStr">
        <is>
          <t>Ex_Integra</t>
        </is>
      </c>
      <c r="C4492" t="inlineStr">
        <is>
          <t>F2</t>
        </is>
      </c>
      <c r="D4492" t="inlineStr">
        <is>
          <t>IN-FONDO2</t>
        </is>
      </c>
      <c r="E4492" t="inlineStr">
        <is>
          <t>5270882F3877</t>
        </is>
      </c>
      <c r="F4492" t="inlineStr">
        <is>
          <t>LU0248053877</t>
        </is>
      </c>
      <c r="G4492" t="inlineStr">
        <is>
          <t>TD</t>
        </is>
      </c>
      <c r="H4492" t="inlineStr">
        <is>
          <t>Mayores</t>
        </is>
      </c>
      <c r="I4492" t="inlineStr"/>
      <c r="J4492" t="inlineStr"/>
      <c r="K4492" t="inlineStr"/>
      <c r="L4492" t="inlineStr">
        <is>
          <t>JP Morgan - Greater China Fund</t>
        </is>
      </c>
      <c r="M4492" t="inlineStr">
        <is>
          <t>JP Morgan - Greater China Fund</t>
        </is>
      </c>
      <c r="N4492" t="b">
        <v>0</v>
      </c>
      <c r="O4492" t="n">
        <v>34.92291621</v>
      </c>
      <c r="P4492" t="n">
        <v>2.534026249529591e-05</v>
      </c>
      <c r="Q4492" t="n">
        <v>0.3538720119562649</v>
      </c>
      <c r="R4492" t="n">
        <v>12.35824262261276</v>
      </c>
      <c r="S4492" t="n">
        <v>0.0008849558638626245</v>
      </c>
      <c r="T4492">
        <f>O4492*Q4492</f>
        <v/>
      </c>
      <c r="U4492">
        <f>O4492*P4492</f>
        <v/>
      </c>
    </row>
    <row r="4493">
      <c r="A4493" t="inlineStr">
        <is>
          <t>202512</t>
        </is>
      </c>
      <c r="B4493" t="inlineStr">
        <is>
          <t>Ex_Integra</t>
        </is>
      </c>
      <c r="C4493" t="inlineStr">
        <is>
          <t>F2</t>
        </is>
      </c>
      <c r="D4493" t="inlineStr">
        <is>
          <t>IN-FONDO2</t>
        </is>
      </c>
      <c r="E4493" t="inlineStr">
        <is>
          <t>5275336F6323</t>
        </is>
      </c>
      <c r="F4493" t="inlineStr">
        <is>
          <t>GB0006063233</t>
        </is>
      </c>
      <c r="G4493" t="inlineStr">
        <is>
          <t>TD</t>
        </is>
      </c>
      <c r="H4493" t="inlineStr">
        <is>
          <t>Mayores</t>
        </is>
      </c>
      <c r="I4493" t="inlineStr"/>
      <c r="J4493" t="inlineStr"/>
      <c r="K4493" t="inlineStr"/>
      <c r="L4493" t="inlineStr">
        <is>
          <t>Baillie Gifford &amp; Co Ltd - Overseas Growth Funds ICVC - Pacific Fund</t>
        </is>
      </c>
      <c r="M4493" t="inlineStr">
        <is>
          <t>Baillie Gifford &amp; Co Ltd - Overseas Growth Funds ICVC - Pacific Fund</t>
        </is>
      </c>
      <c r="N4493" t="b">
        <v>0</v>
      </c>
      <c r="O4493" t="n">
        <v>26.15918024</v>
      </c>
      <c r="P4493" t="n">
        <v>0.001366642931082904</v>
      </c>
      <c r="Q4493" t="n">
        <v>19.08491215266185</v>
      </c>
      <c r="R4493" t="n">
        <v>499.2456568660479</v>
      </c>
      <c r="S4493" t="n">
        <v>0.03575025875791957</v>
      </c>
      <c r="T4493">
        <f>O4493*Q4493</f>
        <v/>
      </c>
      <c r="U4493">
        <f>O4493*P4493</f>
        <v/>
      </c>
    </row>
    <row r="4494">
      <c r="A4494" t="inlineStr">
        <is>
          <t>202512</t>
        </is>
      </c>
      <c r="B4494" t="inlineStr">
        <is>
          <t>Ex_Integra</t>
        </is>
      </c>
      <c r="C4494" t="inlineStr">
        <is>
          <t>F2</t>
        </is>
      </c>
      <c r="D4494" t="inlineStr">
        <is>
          <t>IN-FONDO2</t>
        </is>
      </c>
      <c r="E4494" t="inlineStr">
        <is>
          <t>5275232F8604</t>
        </is>
      </c>
      <c r="F4494" t="inlineStr">
        <is>
          <t>LU1378878604</t>
        </is>
      </c>
      <c r="G4494" t="inlineStr">
        <is>
          <t>TD</t>
        </is>
      </c>
      <c r="H4494" t="inlineStr">
        <is>
          <t>Mayores</t>
        </is>
      </c>
      <c r="I4494" t="inlineStr"/>
      <c r="J4494" t="inlineStr"/>
      <c r="K4494" t="inlineStr"/>
      <c r="L4494" t="inlineStr">
        <is>
          <t>MSIM - Asia Opportunity</t>
        </is>
      </c>
      <c r="M4494" t="inlineStr">
        <is>
          <t>MSIM - Asia Opportunity</t>
        </is>
      </c>
      <c r="N4494" t="b">
        <v>0</v>
      </c>
      <c r="O4494" t="n">
        <v>5.09211626</v>
      </c>
      <c r="P4494" t="n">
        <v>8.170506460540089e-09</v>
      </c>
      <c r="Q4494" t="n">
        <v>0.0001140995899481987</v>
      </c>
      <c r="R4494" t="n">
        <v>0.0005810083772345553</v>
      </c>
      <c r="S4494" t="n">
        <v>4.160516880015124e-08</v>
      </c>
      <c r="T4494">
        <f>O4494*Q4494</f>
        <v/>
      </c>
      <c r="U4494">
        <f>O4494*P4494</f>
        <v/>
      </c>
    </row>
    <row r="4495">
      <c r="A4495" t="inlineStr">
        <is>
          <t>202512</t>
        </is>
      </c>
      <c r="B4495" t="inlineStr">
        <is>
          <t>Ex_Integra</t>
        </is>
      </c>
      <c r="C4495" t="inlineStr">
        <is>
          <t>F3</t>
        </is>
      </c>
      <c r="D4495" t="inlineStr">
        <is>
          <t>IN-FONDO3</t>
        </is>
      </c>
      <c r="E4495" t="inlineStr">
        <is>
          <t>5275232F8604</t>
        </is>
      </c>
      <c r="F4495" t="inlineStr">
        <is>
          <t>LU1378878604</t>
        </is>
      </c>
      <c r="G4495" t="inlineStr">
        <is>
          <t>TD</t>
        </is>
      </c>
      <c r="H4495" t="inlineStr">
        <is>
          <t>Mayores</t>
        </is>
      </c>
      <c r="I4495" t="inlineStr"/>
      <c r="J4495" t="inlineStr"/>
      <c r="K4495" t="inlineStr"/>
      <c r="L4495" t="inlineStr">
        <is>
          <t>MSIM - Asia Opportunity</t>
        </is>
      </c>
      <c r="M4495" t="inlineStr">
        <is>
          <t>MSIM - Asia Opportunity</t>
        </is>
      </c>
      <c r="N4495" t="b">
        <v>0</v>
      </c>
      <c r="O4495" t="n">
        <v>5.09211626</v>
      </c>
      <c r="P4495" t="n">
        <v>0.0001626101511853697</v>
      </c>
      <c r="Q4495" t="n">
        <v>0.5780609822633698</v>
      </c>
      <c r="R4495" t="n">
        <v>2.943553727054877</v>
      </c>
      <c r="S4495" t="n">
        <v>0.0008280297948920794</v>
      </c>
      <c r="T4495">
        <f>O4495*Q4495</f>
        <v/>
      </c>
      <c r="U4495">
        <f>O4495*P4495</f>
        <v/>
      </c>
    </row>
    <row r="4496">
      <c r="A4496" t="inlineStr">
        <is>
          <t>202512</t>
        </is>
      </c>
      <c r="B4496" t="inlineStr">
        <is>
          <t>Ex_Integra</t>
        </is>
      </c>
      <c r="C4496" t="inlineStr">
        <is>
          <t>F1</t>
        </is>
      </c>
      <c r="D4496" t="inlineStr">
        <is>
          <t>IN-FONDO1</t>
        </is>
      </c>
      <c r="E4496" t="inlineStr">
        <is>
          <t>5275232F8604</t>
        </is>
      </c>
      <c r="F4496" t="inlineStr">
        <is>
          <t>LU1378878604</t>
        </is>
      </c>
      <c r="G4496" t="inlineStr">
        <is>
          <t>TD</t>
        </is>
      </c>
      <c r="H4496" t="inlineStr">
        <is>
          <t>Mayores</t>
        </is>
      </c>
      <c r="I4496" t="inlineStr"/>
      <c r="J4496" t="inlineStr"/>
      <c r="K4496" t="inlineStr"/>
      <c r="L4496" t="inlineStr">
        <is>
          <t>MSIM - Asia Opportunity</t>
        </is>
      </c>
      <c r="M4496" t="inlineStr">
        <is>
          <t>MSIM - Asia Opportunity</t>
        </is>
      </c>
      <c r="N4496" t="b">
        <v>0</v>
      </c>
      <c r="O4496" t="n">
        <v>5.09211626</v>
      </c>
      <c r="P4496" t="n">
        <v>1.966554418330924e-05</v>
      </c>
      <c r="Q4496" t="n">
        <v>0.07277318809782525</v>
      </c>
      <c r="R4496" t="n">
        <v>0.3705695344049744</v>
      </c>
      <c r="S4496" t="n">
        <v>0.0001001392372975774</v>
      </c>
      <c r="T4496">
        <f>O4496*Q4496</f>
        <v/>
      </c>
      <c r="U4496">
        <f>O4496*P4496</f>
        <v/>
      </c>
    </row>
    <row r="4497">
      <c r="A4497" t="inlineStr">
        <is>
          <t>202512</t>
        </is>
      </c>
      <c r="B4497" t="inlineStr">
        <is>
          <t>Ex_Integra</t>
        </is>
      </c>
      <c r="C4497" t="inlineStr">
        <is>
          <t>F1</t>
        </is>
      </c>
      <c r="D4497" t="inlineStr">
        <is>
          <t>IN-FONDO1</t>
        </is>
      </c>
      <c r="E4497" t="inlineStr">
        <is>
          <t>5270942F9527</t>
        </is>
      </c>
      <c r="F4497" t="inlineStr">
        <is>
          <t>IE0003895277</t>
        </is>
      </c>
      <c r="G4497" t="inlineStr">
        <is>
          <t>TD</t>
        </is>
      </c>
      <c r="H4497" t="inlineStr">
        <is>
          <t>Mayores</t>
        </is>
      </c>
      <c r="I4497" t="inlineStr"/>
      <c r="J4497" t="inlineStr"/>
      <c r="K4497" t="inlineStr"/>
      <c r="L4497" t="inlineStr">
        <is>
          <t>Pinebridge - Asia Ex-Japan Small Caps</t>
        </is>
      </c>
      <c r="M4497" t="inlineStr">
        <is>
          <t>Pinebridge - Asia Ex-Japan Small Caps</t>
        </is>
      </c>
      <c r="N4497" t="b">
        <v>0</v>
      </c>
      <c r="O4497" t="n">
        <v>77.35235221000001</v>
      </c>
      <c r="P4497" t="n">
        <v>2.579130909674111e-06</v>
      </c>
      <c r="Q4497" t="n">
        <v>0.009544184339324255</v>
      </c>
      <c r="R4497" t="n">
        <v>0.738265108572576</v>
      </c>
      <c r="S4497" t="n">
        <v>0.0001995018425208095</v>
      </c>
      <c r="T4497">
        <f>O4497*Q4497</f>
        <v/>
      </c>
      <c r="U4497">
        <f>O4497*P4497</f>
        <v/>
      </c>
    </row>
    <row r="4498">
      <c r="A4498" t="inlineStr">
        <is>
          <t>202512</t>
        </is>
      </c>
      <c r="B4498" t="inlineStr">
        <is>
          <t>Ex_Integra</t>
        </is>
      </c>
      <c r="C4498" t="inlineStr">
        <is>
          <t>F3</t>
        </is>
      </c>
      <c r="D4498" t="inlineStr">
        <is>
          <t>IN-FONDO3</t>
        </is>
      </c>
      <c r="E4498" t="inlineStr">
        <is>
          <t>5270942F9527</t>
        </is>
      </c>
      <c r="F4498" t="inlineStr">
        <is>
          <t>IE0003895277</t>
        </is>
      </c>
      <c r="G4498" t="inlineStr">
        <is>
          <t>TD</t>
        </is>
      </c>
      <c r="H4498" t="inlineStr">
        <is>
          <t>Mayores</t>
        </is>
      </c>
      <c r="I4498" t="inlineStr"/>
      <c r="J4498" t="inlineStr"/>
      <c r="K4498" t="inlineStr"/>
      <c r="L4498" t="inlineStr">
        <is>
          <t>Pinebridge - Asia Ex-Japan Small Caps</t>
        </is>
      </c>
      <c r="M4498" t="inlineStr">
        <is>
          <t>Pinebridge - Asia Ex-Japan Small Caps</t>
        </is>
      </c>
      <c r="N4498" t="b">
        <v>0</v>
      </c>
      <c r="O4498" t="n">
        <v>77.35235221000001</v>
      </c>
      <c r="P4498" t="n">
        <v>3.115549226847056e-06</v>
      </c>
      <c r="Q4498" t="n">
        <v>0.01107543061261927</v>
      </c>
      <c r="R4498" t="n">
        <v>0.8567106096247418</v>
      </c>
      <c r="S4498" t="n">
        <v>0.0002409950611226666</v>
      </c>
      <c r="T4498">
        <f>O4498*Q4498</f>
        <v/>
      </c>
      <c r="U4498">
        <f>O4498*P4498</f>
        <v/>
      </c>
    </row>
    <row r="4499">
      <c r="A4499" t="inlineStr">
        <is>
          <t>202512</t>
        </is>
      </c>
      <c r="B4499" t="inlineStr">
        <is>
          <t>Ex_Integra</t>
        </is>
      </c>
      <c r="C4499" t="inlineStr">
        <is>
          <t>F2</t>
        </is>
      </c>
      <c r="D4499" t="inlineStr">
        <is>
          <t>IN-FONDO2</t>
        </is>
      </c>
      <c r="E4499" t="inlineStr">
        <is>
          <t>5270942F9527</t>
        </is>
      </c>
      <c r="F4499" t="inlineStr">
        <is>
          <t>IE0003895277</t>
        </is>
      </c>
      <c r="G4499" t="inlineStr">
        <is>
          <t>TD</t>
        </is>
      </c>
      <c r="H4499" t="inlineStr">
        <is>
          <t>Mayores</t>
        </is>
      </c>
      <c r="I4499" t="inlineStr"/>
      <c r="J4499" t="inlineStr"/>
      <c r="K4499" t="inlineStr"/>
      <c r="L4499" t="inlineStr">
        <is>
          <t>Pinebridge - Asia Ex-Japan Small Caps</t>
        </is>
      </c>
      <c r="M4499" t="inlineStr">
        <is>
          <t>Pinebridge - Asia Ex-Japan Small Caps</t>
        </is>
      </c>
      <c r="N4499" t="b">
        <v>0</v>
      </c>
      <c r="O4499" t="n">
        <v>77.35235221000001</v>
      </c>
      <c r="P4499" t="n">
        <v>6.752530862443919e-07</v>
      </c>
      <c r="Q4499" t="n">
        <v>0.009429782673061844</v>
      </c>
      <c r="R4499" t="n">
        <v>0.7294158705904351</v>
      </c>
      <c r="S4499" t="n">
        <v>5.223241455806571e-05</v>
      </c>
      <c r="T4499">
        <f>O4499*Q4499</f>
        <v/>
      </c>
      <c r="U4499">
        <f>O4499*P4499</f>
        <v/>
      </c>
    </row>
    <row r="4500">
      <c r="A4500" t="inlineStr">
        <is>
          <t>202512</t>
        </is>
      </c>
      <c r="B4500" t="inlineStr">
        <is>
          <t>Ex_Integra</t>
        </is>
      </c>
      <c r="C4500" t="inlineStr">
        <is>
          <t>F3</t>
        </is>
      </c>
      <c r="D4500" t="inlineStr">
        <is>
          <t>IN-FONDO3</t>
        </is>
      </c>
      <c r="E4500" t="inlineStr">
        <is>
          <t>5270192SCHEC</t>
        </is>
      </c>
      <c r="F4500" t="inlineStr">
        <is>
          <t>LU0181496059</t>
        </is>
      </c>
      <c r="G4500" t="inlineStr">
        <is>
          <t>TD</t>
        </is>
      </c>
      <c r="H4500" t="inlineStr">
        <is>
          <t>Mayores</t>
        </is>
      </c>
      <c r="I4500" t="inlineStr"/>
      <c r="J4500" t="inlineStr"/>
      <c r="K4500" t="inlineStr"/>
      <c r="L4500" t="inlineStr">
        <is>
          <t>Schroders - Emerging Asia</t>
        </is>
      </c>
      <c r="M4500" t="inlineStr">
        <is>
          <t>Schroders - Emerging Asia</t>
        </is>
      </c>
      <c r="N4500" t="b">
        <v>0</v>
      </c>
      <c r="O4500" t="n">
        <v>53.85910691</v>
      </c>
      <c r="P4500" t="n">
        <v>9.783498442849133e-09</v>
      </c>
      <c r="Q4500" t="n">
        <v>3.477924765839802e-05</v>
      </c>
      <c r="R4500" t="n">
        <v>0.001873179217883026</v>
      </c>
      <c r="S4500" t="n">
        <v>5.2693048858723e-07</v>
      </c>
      <c r="T4500">
        <f>O4500*Q4500</f>
        <v/>
      </c>
      <c r="U4500">
        <f>O4500*P4500</f>
        <v/>
      </c>
    </row>
    <row r="4501">
      <c r="A4501" t="inlineStr">
        <is>
          <t>202512</t>
        </is>
      </c>
      <c r="B4501" t="inlineStr">
        <is>
          <t>Ex_Integra</t>
        </is>
      </c>
      <c r="C4501" t="inlineStr">
        <is>
          <t>F1</t>
        </is>
      </c>
      <c r="D4501" t="inlineStr">
        <is>
          <t>IN-FONDO1</t>
        </is>
      </c>
      <c r="E4501" t="inlineStr">
        <is>
          <t>5270192SCHEC</t>
        </is>
      </c>
      <c r="F4501" t="inlineStr">
        <is>
          <t>LU0181496059</t>
        </is>
      </c>
      <c r="G4501" t="inlineStr">
        <is>
          <t>TD</t>
        </is>
      </c>
      <c r="H4501" t="inlineStr">
        <is>
          <t>Mayores</t>
        </is>
      </c>
      <c r="I4501" t="inlineStr"/>
      <c r="J4501" t="inlineStr"/>
      <c r="K4501" t="inlineStr"/>
      <c r="L4501" t="inlineStr">
        <is>
          <t>Schroders - Emerging Asia</t>
        </is>
      </c>
      <c r="M4501" t="inlineStr">
        <is>
          <t>Schroders - Emerging Asia</t>
        </is>
      </c>
      <c r="N4501" t="b">
        <v>0</v>
      </c>
      <c r="O4501" t="n">
        <v>53.85910691</v>
      </c>
      <c r="P4501" t="n">
        <v>1.452532014210122e-08</v>
      </c>
      <c r="Q4501" t="n">
        <v>5.375156898935025e-05</v>
      </c>
      <c r="R4501" t="n">
        <v>0.002895011500777656</v>
      </c>
      <c r="S4501" t="n">
        <v>7.823207704354061e-07</v>
      </c>
      <c r="T4501">
        <f>O4501*Q4501</f>
        <v/>
      </c>
      <c r="U4501">
        <f>O4501*P4501</f>
        <v/>
      </c>
    </row>
    <row r="4502">
      <c r="A4502" t="inlineStr">
        <is>
          <t>202512</t>
        </is>
      </c>
      <c r="B4502" t="inlineStr">
        <is>
          <t>Ex_Integra</t>
        </is>
      </c>
      <c r="C4502" t="inlineStr">
        <is>
          <t>F2</t>
        </is>
      </c>
      <c r="D4502" t="inlineStr">
        <is>
          <t>IN-FONDO2</t>
        </is>
      </c>
      <c r="E4502" t="inlineStr">
        <is>
          <t>5270192SCHEC</t>
        </is>
      </c>
      <c r="F4502" t="inlineStr">
        <is>
          <t>LU0181496059</t>
        </is>
      </c>
      <c r="G4502" t="inlineStr">
        <is>
          <t>TD</t>
        </is>
      </c>
      <c r="H4502" t="inlineStr">
        <is>
          <t>Mayores</t>
        </is>
      </c>
      <c r="I4502" t="inlineStr"/>
      <c r="J4502" t="inlineStr"/>
      <c r="K4502" t="inlineStr"/>
      <c r="L4502" t="inlineStr">
        <is>
          <t>Schroders - Emerging Asia</t>
        </is>
      </c>
      <c r="M4502" t="inlineStr">
        <is>
          <t>Schroders - Emerging Asia</t>
        </is>
      </c>
      <c r="N4502" t="b">
        <v>0</v>
      </c>
      <c r="O4502" t="n">
        <v>53.85910691</v>
      </c>
      <c r="P4502" t="n">
        <v>1.510755006690667e-09</v>
      </c>
      <c r="Q4502" t="n">
        <v>2.109741025334174e-05</v>
      </c>
      <c r="R4502" t="n">
        <v>0.001136287674358863</v>
      </c>
      <c r="S4502" t="n">
        <v>8.136791542017042e-08</v>
      </c>
      <c r="T4502">
        <f>O4502*Q4502</f>
        <v/>
      </c>
      <c r="U4502">
        <f>O4502*P4502</f>
        <v/>
      </c>
    </row>
    <row r="4503">
      <c r="A4503" t="inlineStr">
        <is>
          <t>202512</t>
        </is>
      </c>
      <c r="B4503" t="inlineStr">
        <is>
          <t>Ex_Integra</t>
        </is>
      </c>
      <c r="C4503" t="inlineStr">
        <is>
          <t>F3</t>
        </is>
      </c>
      <c r="D4503" t="inlineStr">
        <is>
          <t>IN-FONDO3</t>
        </is>
      </c>
      <c r="E4503" t="inlineStr">
        <is>
          <t>5275562FQ7C3</t>
        </is>
      </c>
      <c r="F4503" t="inlineStr">
        <is>
          <t>IE00BN6Q7C39</t>
        </is>
      </c>
      <c r="G4503" t="inlineStr">
        <is>
          <t>TD</t>
        </is>
      </c>
      <c r="H4503" t="inlineStr">
        <is>
          <t>Mayores</t>
        </is>
      </c>
      <c r="I4503" t="inlineStr"/>
      <c r="J4503" t="inlineStr"/>
      <c r="K4503" t="inlineStr"/>
      <c r="L4503" t="inlineStr">
        <is>
          <t>Rams UT - India Equities Portfolio Fund II</t>
        </is>
      </c>
      <c r="M4503" t="inlineStr">
        <is>
          <t>Rams UT - India Equities Portfolio Fund II</t>
        </is>
      </c>
      <c r="N4503" t="b">
        <v>0</v>
      </c>
      <c r="O4503" t="n">
        <v>162.05067081</v>
      </c>
      <c r="P4503" t="n">
        <v>0.00183309229363361</v>
      </c>
      <c r="Q4503" t="n">
        <v>6.516439005270386</v>
      </c>
      <c r="R4503" t="n">
        <v>1055.993312096515</v>
      </c>
      <c r="S4503" t="n">
        <v>0.297053835839968</v>
      </c>
      <c r="T4503">
        <f>O4503*Q4503</f>
        <v/>
      </c>
      <c r="U4503">
        <f>O4503*P4503</f>
        <v/>
      </c>
    </row>
    <row r="4504">
      <c r="A4504" t="inlineStr">
        <is>
          <t>202512</t>
        </is>
      </c>
      <c r="B4504" t="inlineStr">
        <is>
          <t>Ex_Integra</t>
        </is>
      </c>
      <c r="C4504" t="inlineStr">
        <is>
          <t>F1</t>
        </is>
      </c>
      <c r="D4504" t="inlineStr">
        <is>
          <t>IN-FONDO1</t>
        </is>
      </c>
      <c r="E4504" t="inlineStr">
        <is>
          <t>5275562FQ7C3</t>
        </is>
      </c>
      <c r="F4504" t="inlineStr">
        <is>
          <t>IE00BN6Q7C39</t>
        </is>
      </c>
      <c r="G4504" t="inlineStr">
        <is>
          <t>TD</t>
        </is>
      </c>
      <c r="H4504" t="inlineStr">
        <is>
          <t>Mayores</t>
        </is>
      </c>
      <c r="I4504" t="inlineStr"/>
      <c r="J4504" t="inlineStr"/>
      <c r="K4504" t="inlineStr"/>
      <c r="L4504" t="inlineStr">
        <is>
          <t>Rams UT - India Equities Portfolio Fund II</t>
        </is>
      </c>
      <c r="M4504" t="inlineStr">
        <is>
          <t>Rams UT - India Equities Portfolio Fund II</t>
        </is>
      </c>
      <c r="N4504" t="b">
        <v>0</v>
      </c>
      <c r="O4504" t="n">
        <v>162.05067081</v>
      </c>
      <c r="P4504" t="n">
        <v>7.204157902399223e-08</v>
      </c>
      <c r="Q4504" t="n">
        <v>0.0002665929471520533</v>
      </c>
      <c r="R4504" t="n">
        <v>0.04320156591920512</v>
      </c>
      <c r="S4504" t="n">
        <v>1.167438620704957e-05</v>
      </c>
      <c r="T4504">
        <f>O4504*Q4504</f>
        <v/>
      </c>
      <c r="U4504">
        <f>O4504*P4504</f>
        <v/>
      </c>
    </row>
    <row r="4505">
      <c r="A4505" t="inlineStr">
        <is>
          <t>202512</t>
        </is>
      </c>
      <c r="B4505" t="inlineStr">
        <is>
          <t>Ex_Integra</t>
        </is>
      </c>
      <c r="C4505" t="inlineStr">
        <is>
          <t>F2</t>
        </is>
      </c>
      <c r="D4505" t="inlineStr">
        <is>
          <t>IN-FONDO2</t>
        </is>
      </c>
      <c r="E4505" t="inlineStr">
        <is>
          <t>5275562FQ7C3</t>
        </is>
      </c>
      <c r="F4505" t="inlineStr">
        <is>
          <t>IE00BN6Q7C39</t>
        </is>
      </c>
      <c r="G4505" t="inlineStr">
        <is>
          <t>TD</t>
        </is>
      </c>
      <c r="H4505" t="inlineStr">
        <is>
          <t>Mayores</t>
        </is>
      </c>
      <c r="I4505" t="inlineStr"/>
      <c r="J4505" t="inlineStr"/>
      <c r="K4505" t="inlineStr"/>
      <c r="L4505" t="inlineStr">
        <is>
          <t>Rams UT - India Equities Portfolio Fund II</t>
        </is>
      </c>
      <c r="M4505" t="inlineStr">
        <is>
          <t>Rams UT - India Equities Portfolio Fund II</t>
        </is>
      </c>
      <c r="N4505" t="b">
        <v>0</v>
      </c>
      <c r="O4505" t="n">
        <v>162.05067081</v>
      </c>
      <c r="P4505" t="n">
        <v>0.0009795172161451973</v>
      </c>
      <c r="Q4505" t="n">
        <v>13.67877416768855</v>
      </c>
      <c r="R4505" t="n">
        <v>2216.654529732429</v>
      </c>
      <c r="S4505" t="n">
        <v>0.158731421946273</v>
      </c>
      <c r="T4505">
        <f>O4505*Q4505</f>
        <v/>
      </c>
      <c r="U4505">
        <f>O4505*P4505</f>
        <v/>
      </c>
    </row>
    <row r="4506">
      <c r="A4506" t="inlineStr">
        <is>
          <t>202512</t>
        </is>
      </c>
      <c r="B4506" t="inlineStr">
        <is>
          <t>Ex_Integra</t>
        </is>
      </c>
      <c r="C4506" t="inlineStr">
        <is>
          <t>F2</t>
        </is>
      </c>
      <c r="D4506" t="inlineStr">
        <is>
          <t>IN-FONDO2</t>
        </is>
      </c>
      <c r="E4506" t="inlineStr">
        <is>
          <t>5273862HFF36</t>
        </is>
      </c>
      <c r="F4506" t="inlineStr">
        <is>
          <t>IE00B3SHFF36</t>
        </is>
      </c>
      <c r="G4506" t="inlineStr">
        <is>
          <t>TD</t>
        </is>
      </c>
      <c r="H4506" t="inlineStr">
        <is>
          <t>Mayores</t>
        </is>
      </c>
      <c r="I4506" t="inlineStr"/>
      <c r="J4506" t="inlineStr"/>
      <c r="K4506" t="inlineStr"/>
      <c r="L4506" t="inlineStr">
        <is>
          <t>Nomura - Indian Equity</t>
        </is>
      </c>
      <c r="M4506" t="inlineStr">
        <is>
          <t>Nomura - Indian Equity</t>
        </is>
      </c>
      <c r="N4506" t="b">
        <v>0</v>
      </c>
      <c r="O4506" t="n">
        <v>116.57976942</v>
      </c>
      <c r="P4506" t="n">
        <v>0.001172704482956728</v>
      </c>
      <c r="Q4506" t="n">
        <v>16.37659810710587</v>
      </c>
      <c r="R4506" t="n">
        <v>1909.180031210411</v>
      </c>
      <c r="S4506" t="n">
        <v>0.1367136182208957</v>
      </c>
      <c r="T4506">
        <f>O4506*Q4506</f>
        <v/>
      </c>
      <c r="U4506">
        <f>O4506*P4506</f>
        <v/>
      </c>
    </row>
    <row r="4507">
      <c r="A4507" t="inlineStr">
        <is>
          <t>202512</t>
        </is>
      </c>
      <c r="B4507" t="inlineStr">
        <is>
          <t>Ex_Integra</t>
        </is>
      </c>
      <c r="C4507" t="inlineStr">
        <is>
          <t>F1</t>
        </is>
      </c>
      <c r="D4507" t="inlineStr">
        <is>
          <t>IN-FONDO1</t>
        </is>
      </c>
      <c r="E4507" t="inlineStr">
        <is>
          <t>5273862HFF36</t>
        </is>
      </c>
      <c r="F4507" t="inlineStr">
        <is>
          <t>IE00B3SHFF36</t>
        </is>
      </c>
      <c r="G4507" t="inlineStr">
        <is>
          <t>TD</t>
        </is>
      </c>
      <c r="H4507" t="inlineStr">
        <is>
          <t>Mayores</t>
        </is>
      </c>
      <c r="I4507" t="inlineStr"/>
      <c r="J4507" t="inlineStr"/>
      <c r="K4507" t="inlineStr"/>
      <c r="L4507" t="inlineStr">
        <is>
          <t>Nomura - Indian Equity</t>
        </is>
      </c>
      <c r="M4507" t="inlineStr">
        <is>
          <t>Nomura - Indian Equity</t>
        </is>
      </c>
      <c r="N4507" t="b">
        <v>0</v>
      </c>
      <c r="O4507" t="n">
        <v>116.57976942</v>
      </c>
      <c r="P4507" t="n">
        <v>1.240884528244537e-07</v>
      </c>
      <c r="Q4507" t="n">
        <v>0.0004591946316861343</v>
      </c>
      <c r="R4507" t="n">
        <v>0.05353280428087136</v>
      </c>
      <c r="S4507" t="n">
        <v>1.446620321795937e-05</v>
      </c>
      <c r="T4507">
        <f>O4507*Q4507</f>
        <v/>
      </c>
      <c r="U4507">
        <f>O4507*P4507</f>
        <v/>
      </c>
    </row>
    <row r="4508">
      <c r="A4508" t="inlineStr">
        <is>
          <t>202512</t>
        </is>
      </c>
      <c r="B4508" t="inlineStr">
        <is>
          <t>Ex_Integra</t>
        </is>
      </c>
      <c r="C4508" t="inlineStr">
        <is>
          <t>F3</t>
        </is>
      </c>
      <c r="D4508" t="inlineStr">
        <is>
          <t>IN-FONDO3</t>
        </is>
      </c>
      <c r="E4508" t="inlineStr">
        <is>
          <t>5273862HFF36</t>
        </is>
      </c>
      <c r="F4508" t="inlineStr">
        <is>
          <t>IE00B3SHFF36</t>
        </is>
      </c>
      <c r="G4508" t="inlineStr">
        <is>
          <t>TD</t>
        </is>
      </c>
      <c r="H4508" t="inlineStr">
        <is>
          <t>Mayores</t>
        </is>
      </c>
      <c r="I4508" t="inlineStr"/>
      <c r="J4508" t="inlineStr"/>
      <c r="K4508" t="inlineStr"/>
      <c r="L4508" t="inlineStr">
        <is>
          <t>Nomura - Indian Equity</t>
        </is>
      </c>
      <c r="M4508" t="inlineStr">
        <is>
          <t>Nomura - Indian Equity</t>
        </is>
      </c>
      <c r="N4508" t="b">
        <v>0</v>
      </c>
      <c r="O4508" t="n">
        <v>116.57976942</v>
      </c>
      <c r="P4508" t="n">
        <v>0.001338522743192335</v>
      </c>
      <c r="Q4508" t="n">
        <v>4.758299319392286</v>
      </c>
      <c r="R4508" t="n">
        <v>554.7214374860956</v>
      </c>
      <c r="S4508" t="n">
        <v>0.1560446727647883</v>
      </c>
      <c r="T4508">
        <f>O4508*Q4508</f>
        <v/>
      </c>
      <c r="U4508">
        <f>O4508*P4508</f>
        <v/>
      </c>
    </row>
    <row r="4509">
      <c r="A4509" t="inlineStr">
        <is>
          <t>202512</t>
        </is>
      </c>
      <c r="B4509" t="inlineStr">
        <is>
          <t>Ex_Integra</t>
        </is>
      </c>
      <c r="C4509" t="inlineStr">
        <is>
          <t>F3</t>
        </is>
      </c>
      <c r="D4509" t="inlineStr">
        <is>
          <t>IN-FONDO3</t>
        </is>
      </c>
      <c r="E4509" t="inlineStr">
        <is>
          <t>52UTII2C7R45</t>
        </is>
      </c>
      <c r="F4509" t="inlineStr">
        <is>
          <t>IE00BYPC7R45</t>
        </is>
      </c>
      <c r="G4509" t="inlineStr">
        <is>
          <t>TD</t>
        </is>
      </c>
      <c r="H4509" t="inlineStr">
        <is>
          <t>Mayores</t>
        </is>
      </c>
      <c r="I4509" t="inlineStr"/>
      <c r="J4509" t="inlineStr"/>
      <c r="K4509" t="inlineStr"/>
      <c r="L4509" t="inlineStr">
        <is>
          <t>UTI - Indian Equity</t>
        </is>
      </c>
      <c r="M4509" t="inlineStr">
        <is>
          <t>UTI - Indian Equity</t>
        </is>
      </c>
      <c r="N4509" t="b">
        <v>0</v>
      </c>
      <c r="O4509" t="n">
        <v>22.14664499</v>
      </c>
      <c r="P4509" t="n">
        <v>6.157613341595912e-09</v>
      </c>
      <c r="Q4509" t="n">
        <v>2.188962983364604e-05</v>
      </c>
      <c r="R4509" t="n">
        <v>0.0004847818608882716</v>
      </c>
      <c r="S4509" t="n">
        <v>1.363704766620122e-07</v>
      </c>
      <c r="T4509">
        <f>O4509*Q4509</f>
        <v/>
      </c>
      <c r="U4509">
        <f>O4509*P4509</f>
        <v/>
      </c>
    </row>
    <row r="4510">
      <c r="A4510" t="inlineStr">
        <is>
          <t>202512</t>
        </is>
      </c>
      <c r="B4510" t="inlineStr">
        <is>
          <t>Ex_Integra</t>
        </is>
      </c>
      <c r="C4510" t="inlineStr">
        <is>
          <t>F2</t>
        </is>
      </c>
      <c r="D4510" t="inlineStr">
        <is>
          <t>IN-FONDO2</t>
        </is>
      </c>
      <c r="E4510" t="inlineStr">
        <is>
          <t>52UTII2C7R45</t>
        </is>
      </c>
      <c r="F4510" t="inlineStr">
        <is>
          <t>IE00BYPC7R45</t>
        </is>
      </c>
      <c r="G4510" t="inlineStr">
        <is>
          <t>TD</t>
        </is>
      </c>
      <c r="H4510" t="inlineStr">
        <is>
          <t>Mayores</t>
        </is>
      </c>
      <c r="I4510" t="inlineStr"/>
      <c r="J4510" t="inlineStr"/>
      <c r="K4510" t="inlineStr"/>
      <c r="L4510" t="inlineStr">
        <is>
          <t>UTI - Indian Equity</t>
        </is>
      </c>
      <c r="M4510" t="inlineStr">
        <is>
          <t>UTI - Indian Equity</t>
        </is>
      </c>
      <c r="N4510" t="b">
        <v>0</v>
      </c>
      <c r="O4510" t="n">
        <v>22.14664499</v>
      </c>
      <c r="P4510" t="n">
        <v>2.240186632089976e-09</v>
      </c>
      <c r="Q4510" t="n">
        <v>3.128378606189934e-05</v>
      </c>
      <c r="R4510" t="n">
        <v>0.0006928309038559948</v>
      </c>
      <c r="S4510" t="n">
        <v>4.961261805224043e-08</v>
      </c>
      <c r="T4510">
        <f>O4510*Q4510</f>
        <v/>
      </c>
      <c r="U4510">
        <f>O4510*P4510</f>
        <v/>
      </c>
    </row>
    <row r="4511">
      <c r="A4511" t="inlineStr">
        <is>
          <t>202512</t>
        </is>
      </c>
      <c r="B4511" t="inlineStr">
        <is>
          <t>Ex_Integra</t>
        </is>
      </c>
      <c r="C4511" t="inlineStr">
        <is>
          <t>F1</t>
        </is>
      </c>
      <c r="D4511" t="inlineStr">
        <is>
          <t>IN-FONDO1</t>
        </is>
      </c>
      <c r="E4511" t="inlineStr">
        <is>
          <t>5273882F8861</t>
        </is>
      </c>
      <c r="F4511" t="inlineStr">
        <is>
          <t>LU0571488617</t>
        </is>
      </c>
      <c r="G4511" t="inlineStr">
        <is>
          <t>TD</t>
        </is>
      </c>
      <c r="H4511" t="inlineStr">
        <is>
          <t>Mayores</t>
        </is>
      </c>
      <c r="I4511" t="inlineStr"/>
      <c r="J4511" t="inlineStr"/>
      <c r="K4511" t="inlineStr"/>
      <c r="L4511" t="inlineStr">
        <is>
          <t>Robeco Luxembourg - India Equity</t>
        </is>
      </c>
      <c r="M4511" t="inlineStr">
        <is>
          <t>Robeco Luxembourg - India Equity</t>
        </is>
      </c>
      <c r="N4511" t="b">
        <v>0</v>
      </c>
      <c r="O4511" t="n">
        <v>154.96276397</v>
      </c>
      <c r="P4511" t="n">
        <v>8.033083089378042e-08</v>
      </c>
      <c r="Q4511" t="n">
        <v>0.0002972676785445529</v>
      </c>
      <c r="R4511" t="n">
        <v>0.04606542110620939</v>
      </c>
      <c r="S4511" t="n">
        <v>1.244828758730688e-05</v>
      </c>
      <c r="T4511">
        <f>O4511*Q4511</f>
        <v/>
      </c>
      <c r="U4511">
        <f>O4511*P4511</f>
        <v/>
      </c>
    </row>
    <row r="4512">
      <c r="A4512" t="inlineStr">
        <is>
          <t>202512</t>
        </is>
      </c>
      <c r="B4512" t="inlineStr">
        <is>
          <t>Ex_Integra</t>
        </is>
      </c>
      <c r="C4512" t="inlineStr">
        <is>
          <t>F3</t>
        </is>
      </c>
      <c r="D4512" t="inlineStr">
        <is>
          <t>IN-FONDO3</t>
        </is>
      </c>
      <c r="E4512" t="inlineStr">
        <is>
          <t>5271112E6772</t>
        </is>
      </c>
      <c r="F4512" t="inlineStr">
        <is>
          <t>US4642867729</t>
        </is>
      </c>
      <c r="G4512" t="inlineStr">
        <is>
          <t>TD</t>
        </is>
      </c>
      <c r="H4512" t="inlineStr">
        <is>
          <t>Mayores</t>
        </is>
      </c>
      <c r="I4512" t="inlineStr"/>
      <c r="J4512" t="inlineStr"/>
      <c r="K4512" t="inlineStr"/>
      <c r="L4512" t="inlineStr">
        <is>
          <t>BlackRock - iShares Korea</t>
        </is>
      </c>
      <c r="M4512" t="inlineStr">
        <is>
          <t>BlackRock - iShares Korea</t>
        </is>
      </c>
      <c r="N4512" t="b">
        <v>0</v>
      </c>
      <c r="O4512" t="n">
        <v>100.58758148</v>
      </c>
      <c r="P4512" t="n">
        <v>0.005808758285934359</v>
      </c>
      <c r="Q4512" t="n">
        <v>20.64948895269099</v>
      </c>
      <c r="R4512" t="n">
        <v>2077.082152549165</v>
      </c>
      <c r="S4512" t="n">
        <v>0.5842889473840475</v>
      </c>
      <c r="T4512">
        <f>O4512*Q4512</f>
        <v/>
      </c>
      <c r="U4512">
        <f>O4512*P4512</f>
        <v/>
      </c>
    </row>
    <row r="4513">
      <c r="A4513" t="inlineStr">
        <is>
          <t>202512</t>
        </is>
      </c>
      <c r="B4513" t="inlineStr">
        <is>
          <t>Ex_Integra</t>
        </is>
      </c>
      <c r="C4513" t="inlineStr">
        <is>
          <t>F1</t>
        </is>
      </c>
      <c r="D4513" t="inlineStr">
        <is>
          <t>IN-FONDO1</t>
        </is>
      </c>
      <c r="E4513" t="inlineStr">
        <is>
          <t>5270414DBRZE</t>
        </is>
      </c>
      <c r="F4513" t="inlineStr">
        <is>
          <t>LU1573968200</t>
        </is>
      </c>
      <c r="G4513" t="inlineStr">
        <is>
          <t>TD</t>
        </is>
      </c>
      <c r="H4513" t="inlineStr">
        <is>
          <t>Mayores</t>
        </is>
      </c>
      <c r="I4513" t="inlineStr"/>
      <c r="J4513" t="inlineStr"/>
      <c r="K4513" t="inlineStr"/>
      <c r="L4513" t="inlineStr">
        <is>
          <t>DWS - Brazilian Equities</t>
        </is>
      </c>
      <c r="M4513" t="inlineStr">
        <is>
          <t>DWS - Brazilian Equities</t>
        </is>
      </c>
      <c r="N4513" t="b">
        <v>0</v>
      </c>
      <c r="O4513" t="n">
        <v>98.44209376000001</v>
      </c>
      <c r="P4513" t="n">
        <v>5.648063871932555e-06</v>
      </c>
      <c r="Q4513" t="n">
        <v>0.0209009021418045</v>
      </c>
      <c r="R4513" t="n">
        <v>2.057528568312103</v>
      </c>
      <c r="S4513" t="n">
        <v>0.0005560072332432532</v>
      </c>
      <c r="T4513">
        <f>O4513*Q4513</f>
        <v/>
      </c>
      <c r="U4513">
        <f>O4513*P4513</f>
        <v/>
      </c>
    </row>
    <row r="4514">
      <c r="A4514" t="inlineStr">
        <is>
          <t>202512</t>
        </is>
      </c>
      <c r="B4514" t="inlineStr">
        <is>
          <t>Ex_Integra</t>
        </is>
      </c>
      <c r="C4514" t="inlineStr">
        <is>
          <t>F3</t>
        </is>
      </c>
      <c r="D4514" t="inlineStr">
        <is>
          <t>IN-FONDO3</t>
        </is>
      </c>
      <c r="E4514" t="inlineStr">
        <is>
          <t>5270414DBRZE</t>
        </is>
      </c>
      <c r="F4514" t="inlineStr">
        <is>
          <t>LU1573968200</t>
        </is>
      </c>
      <c r="G4514" t="inlineStr">
        <is>
          <t>TD</t>
        </is>
      </c>
      <c r="H4514" t="inlineStr">
        <is>
          <t>Mayores</t>
        </is>
      </c>
      <c r="I4514" t="inlineStr"/>
      <c r="J4514" t="inlineStr"/>
      <c r="K4514" t="inlineStr"/>
      <c r="L4514" t="inlineStr">
        <is>
          <t>DWS - Brazilian Equities</t>
        </is>
      </c>
      <c r="M4514" t="inlineStr">
        <is>
          <t>DWS - Brazilian Equities</t>
        </is>
      </c>
      <c r="N4514" t="b">
        <v>0</v>
      </c>
      <c r="O4514" t="n">
        <v>98.44209376000001</v>
      </c>
      <c r="P4514" t="n">
        <v>0.00286100195427198</v>
      </c>
      <c r="Q4514" t="n">
        <v>10.17054340019997</v>
      </c>
      <c r="R4514" t="n">
        <v>1001.209586992635</v>
      </c>
      <c r="S4514" t="n">
        <v>0.2816430226299855</v>
      </c>
      <c r="T4514">
        <f>O4514*Q4514</f>
        <v/>
      </c>
      <c r="U4514">
        <f>O4514*P4514</f>
        <v/>
      </c>
    </row>
    <row r="4515">
      <c r="A4515" t="inlineStr">
        <is>
          <t>202512</t>
        </is>
      </c>
      <c r="B4515" t="inlineStr">
        <is>
          <t>Ex_Integra</t>
        </is>
      </c>
      <c r="C4515" t="inlineStr">
        <is>
          <t>F2</t>
        </is>
      </c>
      <c r="D4515" t="inlineStr">
        <is>
          <t>IN-FONDO2</t>
        </is>
      </c>
      <c r="E4515" t="inlineStr">
        <is>
          <t>5270414DBRZE</t>
        </is>
      </c>
      <c r="F4515" t="inlineStr">
        <is>
          <t>LU1573968200</t>
        </is>
      </c>
      <c r="G4515" t="inlineStr">
        <is>
          <t>TD</t>
        </is>
      </c>
      <c r="H4515" t="inlineStr">
        <is>
          <t>Mayores</t>
        </is>
      </c>
      <c r="I4515" t="inlineStr"/>
      <c r="J4515" t="inlineStr"/>
      <c r="K4515" t="inlineStr"/>
      <c r="L4515" t="inlineStr">
        <is>
          <t>DWS - Brazilian Equities</t>
        </is>
      </c>
      <c r="M4515" t="inlineStr">
        <is>
          <t>DWS - Brazilian Equities</t>
        </is>
      </c>
      <c r="N4515" t="b">
        <v>0</v>
      </c>
      <c r="O4515" t="n">
        <v>98.44209376000001</v>
      </c>
      <c r="P4515" t="n">
        <v>0.0007090585187292976</v>
      </c>
      <c r="Q4515" t="n">
        <v>9.901869195871384</v>
      </c>
      <c r="R4515" t="n">
        <v>974.7607357792267</v>
      </c>
      <c r="S4515" t="n">
        <v>0.06980120518207623</v>
      </c>
      <c r="T4515">
        <f>O4515*Q4515</f>
        <v/>
      </c>
      <c r="U4515">
        <f>O4515*P4515</f>
        <v/>
      </c>
    </row>
    <row r="4516">
      <c r="A4516" t="inlineStr">
        <is>
          <t>202512</t>
        </is>
      </c>
      <c r="B4516" t="inlineStr">
        <is>
          <t>Ex_Integra</t>
        </is>
      </c>
      <c r="C4516" t="inlineStr">
        <is>
          <t>F2</t>
        </is>
      </c>
      <c r="D4516" t="inlineStr">
        <is>
          <t>IN-FONDO2</t>
        </is>
      </c>
      <c r="E4516" t="inlineStr">
        <is>
          <t>5271112E6400</t>
        </is>
      </c>
      <c r="F4516" t="inlineStr">
        <is>
          <t>US4642864007</t>
        </is>
      </c>
      <c r="G4516" t="inlineStr">
        <is>
          <t>TD</t>
        </is>
      </c>
      <c r="H4516" t="inlineStr">
        <is>
          <t>Mayores</t>
        </is>
      </c>
      <c r="I4516" t="inlineStr"/>
      <c r="J4516" t="inlineStr"/>
      <c r="K4516" t="inlineStr"/>
      <c r="L4516" t="inlineStr">
        <is>
          <t>BlackRock - iShares MSCI Brazil</t>
        </is>
      </c>
      <c r="M4516" t="inlineStr">
        <is>
          <t>BlackRock - iShares MSCI Brazil</t>
        </is>
      </c>
      <c r="N4516" t="b">
        <v>0</v>
      </c>
      <c r="O4516" t="n">
        <v>91.69579945</v>
      </c>
      <c r="P4516" t="n">
        <v>0.01658335738639796</v>
      </c>
      <c r="Q4516" t="n">
        <v>231.5834748911469</v>
      </c>
      <c r="R4516" t="n">
        <v>21235.23186955272</v>
      </c>
      <c r="S4516" t="n">
        <v>1.520624213110823</v>
      </c>
      <c r="T4516">
        <f>O4516*Q4516</f>
        <v/>
      </c>
      <c r="U4516">
        <f>O4516*P4516</f>
        <v/>
      </c>
    </row>
    <row r="4517">
      <c r="A4517" t="inlineStr">
        <is>
          <t>202512</t>
        </is>
      </c>
      <c r="B4517" t="inlineStr">
        <is>
          <t>Ex_Integra</t>
        </is>
      </c>
      <c r="C4517" t="inlineStr">
        <is>
          <t>F3</t>
        </is>
      </c>
      <c r="D4517" t="inlineStr">
        <is>
          <t>IN-FONDO3</t>
        </is>
      </c>
      <c r="E4517" t="inlineStr">
        <is>
          <t>5271112E6400</t>
        </is>
      </c>
      <c r="F4517" t="inlineStr">
        <is>
          <t>US4642864007</t>
        </is>
      </c>
      <c r="G4517" t="inlineStr">
        <is>
          <t>TD</t>
        </is>
      </c>
      <c r="H4517" t="inlineStr">
        <is>
          <t>Mayores</t>
        </is>
      </c>
      <c r="I4517" t="inlineStr"/>
      <c r="J4517" t="inlineStr"/>
      <c r="K4517" t="inlineStr"/>
      <c r="L4517" t="inlineStr">
        <is>
          <t>BlackRock - iShares MSCI Brazil</t>
        </is>
      </c>
      <c r="M4517" t="inlineStr">
        <is>
          <t>BlackRock - iShares MSCI Brazil</t>
        </is>
      </c>
      <c r="N4517" t="b">
        <v>0</v>
      </c>
      <c r="O4517" t="n">
        <v>91.69579945</v>
      </c>
      <c r="P4517" t="n">
        <v>0.02736165827362989</v>
      </c>
      <c r="Q4517" t="n">
        <v>97.26764868435964</v>
      </c>
      <c r="R4517" t="n">
        <v>8919.034806734098</v>
      </c>
      <c r="S4517" t="n">
        <v>2.508949129678199</v>
      </c>
      <c r="T4517">
        <f>O4517*Q4517</f>
        <v/>
      </c>
      <c r="U4517">
        <f>O4517*P4517</f>
        <v/>
      </c>
    </row>
    <row r="4518">
      <c r="A4518" t="inlineStr">
        <is>
          <t>202512</t>
        </is>
      </c>
      <c r="B4518" t="inlineStr">
        <is>
          <t>Ex_Integra</t>
        </is>
      </c>
      <c r="C4518" t="inlineStr">
        <is>
          <t>F1</t>
        </is>
      </c>
      <c r="D4518" t="inlineStr">
        <is>
          <t>IN-FONDO1</t>
        </is>
      </c>
      <c r="E4518" t="inlineStr">
        <is>
          <t>2500021V2F13</t>
        </is>
      </c>
      <c r="F4518" t="inlineStr">
        <is>
          <t>US05971V2F13</t>
        </is>
      </c>
      <c r="G4518" t="inlineStr">
        <is>
          <t>BU</t>
        </is>
      </c>
      <c r="H4518" t="inlineStr">
        <is>
          <t>Mayores</t>
        </is>
      </c>
      <c r="I4518" t="inlineStr"/>
      <c r="J4518" t="inlineStr"/>
      <c r="K4518" t="inlineStr"/>
      <c r="L4518" t="inlineStr"/>
      <c r="M4518" t="inlineStr">
        <is>
          <t>nan</t>
        </is>
      </c>
      <c r="N4518" t="b">
        <v>0</v>
      </c>
      <c r="O4518" t="n">
        <v>0.61</v>
      </c>
      <c r="P4518" t="n">
        <v>0.005059540599553447</v>
      </c>
      <c r="Q4518" t="n">
        <v>18.7230465787155</v>
      </c>
      <c r="R4518" t="n">
        <v>11.42105841301646</v>
      </c>
      <c r="S4518" t="n">
        <v>0.003086319765727603</v>
      </c>
      <c r="T4518">
        <f>O4518*Q4518</f>
        <v/>
      </c>
      <c r="U4518">
        <f>O4518*P4518</f>
        <v/>
      </c>
    </row>
    <row r="4519">
      <c r="A4519" t="inlineStr">
        <is>
          <t>202512</t>
        </is>
      </c>
      <c r="B4519" t="inlineStr">
        <is>
          <t>Ex_Integra</t>
        </is>
      </c>
      <c r="C4519" t="inlineStr">
        <is>
          <t>F2</t>
        </is>
      </c>
      <c r="D4519" t="inlineStr">
        <is>
          <t>IN-FONDO2</t>
        </is>
      </c>
      <c r="E4519" t="inlineStr">
        <is>
          <t>2500021V2F13</t>
        </is>
      </c>
      <c r="F4519" t="inlineStr">
        <is>
          <t>US05971V2F13</t>
        </is>
      </c>
      <c r="G4519" t="inlineStr">
        <is>
          <t>BU</t>
        </is>
      </c>
      <c r="H4519" t="inlineStr">
        <is>
          <t>Mayores</t>
        </is>
      </c>
      <c r="I4519" t="inlineStr"/>
      <c r="J4519" t="inlineStr"/>
      <c r="K4519" t="inlineStr"/>
      <c r="L4519" t="inlineStr"/>
      <c r="M4519" t="inlineStr">
        <is>
          <t>nan</t>
        </is>
      </c>
      <c r="N4519" t="b">
        <v>0</v>
      </c>
      <c r="O4519" t="n">
        <v>0.61</v>
      </c>
      <c r="P4519" t="n">
        <v>0.003946983066439484</v>
      </c>
      <c r="Q4519" t="n">
        <v>55.11887807545533</v>
      </c>
      <c r="R4519" t="n">
        <v>33.62251562602775</v>
      </c>
      <c r="S4519" t="n">
        <v>0.002407659670528085</v>
      </c>
      <c r="T4519">
        <f>O4519*Q4519</f>
        <v/>
      </c>
      <c r="U4519">
        <f>O4519*P4519</f>
        <v/>
      </c>
    </row>
    <row r="4520">
      <c r="A4520" t="inlineStr">
        <is>
          <t>202512</t>
        </is>
      </c>
      <c r="B4520" t="inlineStr">
        <is>
          <t>Ex_Integra</t>
        </is>
      </c>
      <c r="C4520" t="inlineStr">
        <is>
          <t>F2</t>
        </is>
      </c>
      <c r="D4520" t="inlineStr">
        <is>
          <t>IN-FONDO2</t>
        </is>
      </c>
      <c r="E4520" t="inlineStr">
        <is>
          <t>22211619AA48</t>
        </is>
      </c>
      <c r="F4520" t="inlineStr">
        <is>
          <t>USP82169AA48</t>
        </is>
      </c>
      <c r="G4520" t="inlineStr">
        <is>
          <t>BU</t>
        </is>
      </c>
      <c r="H4520" t="inlineStr">
        <is>
          <t>Mayores</t>
        </is>
      </c>
      <c r="I4520" t="inlineStr"/>
      <c r="J4520" t="inlineStr"/>
      <c r="K4520" t="inlineStr"/>
      <c r="L4520" t="inlineStr">
        <is>
          <t>Rutas de Lima</t>
        </is>
      </c>
      <c r="M4520" t="inlineStr">
        <is>
          <t>Rutas de Lima</t>
        </is>
      </c>
      <c r="N4520" t="b">
        <v>0</v>
      </c>
      <c r="O4520" t="n">
        <v>27.41</v>
      </c>
      <c r="P4520" t="n">
        <v>0.00205686425552368</v>
      </c>
      <c r="Q4520" t="n">
        <v>28.72372346411995</v>
      </c>
      <c r="R4520" t="n">
        <v>787.3172601515278</v>
      </c>
      <c r="S4520" t="n">
        <v>0.05637864924390407</v>
      </c>
      <c r="T4520">
        <f>O4520*Q4520</f>
        <v/>
      </c>
      <c r="U4520">
        <f>O4520*P4520</f>
        <v/>
      </c>
    </row>
    <row r="4521">
      <c r="A4521" t="inlineStr">
        <is>
          <t>202512</t>
        </is>
      </c>
      <c r="B4521" t="inlineStr">
        <is>
          <t>Ex_Integra</t>
        </is>
      </c>
      <c r="C4521" t="inlineStr">
        <is>
          <t>F1</t>
        </is>
      </c>
      <c r="D4521" t="inlineStr">
        <is>
          <t>IN-FONDO1</t>
        </is>
      </c>
      <c r="E4521" t="inlineStr">
        <is>
          <t>5270414DFC5I</t>
        </is>
      </c>
      <c r="F4521" t="inlineStr">
        <is>
          <t>LU1796233820</t>
        </is>
      </c>
      <c r="G4521" t="inlineStr">
        <is>
          <t>TD</t>
        </is>
      </c>
      <c r="H4521" t="inlineStr">
        <is>
          <t>Mayores</t>
        </is>
      </c>
      <c r="I4521" t="inlineStr"/>
      <c r="J4521" t="inlineStr"/>
      <c r="K4521" t="inlineStr"/>
      <c r="L4521" t="inlineStr">
        <is>
          <t>DWS - Invest Latin American Equities - FC50</t>
        </is>
      </c>
      <c r="M4521" t="inlineStr">
        <is>
          <t>DWS - Invest Latin American Equities - FC50</t>
        </is>
      </c>
      <c r="N4521" t="b">
        <v>0</v>
      </c>
      <c r="O4521" t="n">
        <v>155.18575777</v>
      </c>
      <c r="P4521" t="n">
        <v>0.0001344705365506325</v>
      </c>
      <c r="Q4521" t="n">
        <v>0.497613976953672</v>
      </c>
      <c r="R4521" t="n">
        <v>77.22260209049891</v>
      </c>
      <c r="S4521" t="n">
        <v>0.02086791211234838</v>
      </c>
      <c r="T4521">
        <f>O4521*Q4521</f>
        <v/>
      </c>
      <c r="U4521">
        <f>O4521*P4521</f>
        <v/>
      </c>
    </row>
    <row r="4522">
      <c r="A4522" t="inlineStr">
        <is>
          <t>202512</t>
        </is>
      </c>
      <c r="B4522" t="inlineStr">
        <is>
          <t>Ex_Integra</t>
        </is>
      </c>
      <c r="C4522" t="inlineStr">
        <is>
          <t>F3</t>
        </is>
      </c>
      <c r="D4522" t="inlineStr">
        <is>
          <t>IN-FONDO3</t>
        </is>
      </c>
      <c r="E4522" t="inlineStr">
        <is>
          <t>22211619AA48</t>
        </is>
      </c>
      <c r="F4522" t="inlineStr">
        <is>
          <t>USP82169AA48</t>
        </is>
      </c>
      <c r="G4522" t="inlineStr">
        <is>
          <t>BU</t>
        </is>
      </c>
      <c r="H4522" t="inlineStr">
        <is>
          <t>Mayores</t>
        </is>
      </c>
      <c r="I4522" t="inlineStr"/>
      <c r="J4522" t="inlineStr"/>
      <c r="K4522" t="inlineStr"/>
      <c r="L4522" t="inlineStr">
        <is>
          <t>Rutas de Lima</t>
        </is>
      </c>
      <c r="M4522" t="inlineStr">
        <is>
          <t>Rutas de Lima</t>
        </is>
      </c>
      <c r="N4522" t="b">
        <v>0</v>
      </c>
      <c r="O4522" t="n">
        <v>27.41</v>
      </c>
      <c r="P4522" t="n">
        <v>0.0005078060411204616</v>
      </c>
      <c r="Q4522" t="n">
        <v>1.805193936476566</v>
      </c>
      <c r="R4522" t="n">
        <v>49.48036579882268</v>
      </c>
      <c r="S4522" t="n">
        <v>0.01391896358711185</v>
      </c>
      <c r="T4522">
        <f>O4522*Q4522</f>
        <v/>
      </c>
      <c r="U4522">
        <f>O4522*P4522</f>
        <v/>
      </c>
    </row>
    <row r="4523">
      <c r="A4523" t="inlineStr">
        <is>
          <t>202512</t>
        </is>
      </c>
      <c r="B4523" t="inlineStr">
        <is>
          <t>Ex_Integra</t>
        </is>
      </c>
      <c r="C4523" t="inlineStr">
        <is>
          <t>F1</t>
        </is>
      </c>
      <c r="D4523" t="inlineStr">
        <is>
          <t>IN-FONDO1</t>
        </is>
      </c>
      <c r="E4523" t="inlineStr">
        <is>
          <t>22211619AA48</t>
        </is>
      </c>
      <c r="F4523" t="inlineStr">
        <is>
          <t>USP82169AA48</t>
        </is>
      </c>
      <c r="G4523" t="inlineStr">
        <is>
          <t>BU</t>
        </is>
      </c>
      <c r="H4523" t="inlineStr">
        <is>
          <t>Mayores</t>
        </is>
      </c>
      <c r="I4523" t="inlineStr"/>
      <c r="J4523" t="inlineStr"/>
      <c r="K4523" t="inlineStr"/>
      <c r="L4523" t="inlineStr">
        <is>
          <t>Rutas de Lima</t>
        </is>
      </c>
      <c r="M4523" t="inlineStr">
        <is>
          <t>Rutas de Lima</t>
        </is>
      </c>
      <c r="N4523" t="b">
        <v>0</v>
      </c>
      <c r="O4523" t="n">
        <v>27.41</v>
      </c>
      <c r="P4523" t="n">
        <v>0.001399659413982645</v>
      </c>
      <c r="Q4523" t="n">
        <v>5.179499578409872</v>
      </c>
      <c r="R4523" t="n">
        <v>141.9700834442146</v>
      </c>
      <c r="S4523" t="n">
        <v>0.03836466453726431</v>
      </c>
      <c r="T4523">
        <f>O4523*Q4523</f>
        <v/>
      </c>
      <c r="U4523">
        <f>O4523*P4523</f>
        <v/>
      </c>
    </row>
    <row r="4524">
      <c r="A4524" t="inlineStr">
        <is>
          <t>202512</t>
        </is>
      </c>
      <c r="B4524" t="inlineStr">
        <is>
          <t>Ex_Integra</t>
        </is>
      </c>
      <c r="C4524" t="inlineStr">
        <is>
          <t>F2</t>
        </is>
      </c>
      <c r="D4524" t="inlineStr">
        <is>
          <t>IN-FONDO2</t>
        </is>
      </c>
      <c r="E4524" t="inlineStr">
        <is>
          <t>5270414DFC5I</t>
        </is>
      </c>
      <c r="F4524" t="inlineStr">
        <is>
          <t>LU1796233820</t>
        </is>
      </c>
      <c r="G4524" t="inlineStr">
        <is>
          <t>TD</t>
        </is>
      </c>
      <c r="H4524" t="inlineStr">
        <is>
          <t>Mayores</t>
        </is>
      </c>
      <c r="I4524" t="inlineStr"/>
      <c r="J4524" t="inlineStr"/>
      <c r="K4524" t="inlineStr"/>
      <c r="L4524" t="inlineStr">
        <is>
          <t>DWS - Invest Latin American Equities - FC50</t>
        </is>
      </c>
      <c r="M4524" t="inlineStr">
        <is>
          <t>DWS - Invest Latin American Equities - FC50</t>
        </is>
      </c>
      <c r="N4524" t="b">
        <v>0</v>
      </c>
      <c r="O4524" t="n">
        <v>155.18575777</v>
      </c>
      <c r="P4524" t="n">
        <v>0.0008974016584014508</v>
      </c>
      <c r="Q4524" t="n">
        <v>12.53204580853738</v>
      </c>
      <c r="R4524" t="n">
        <v>1944.795025206226</v>
      </c>
      <c r="S4524" t="n">
        <v>0.1392639563830838</v>
      </c>
      <c r="T4524">
        <f>O4524*Q4524</f>
        <v/>
      </c>
      <c r="U4524">
        <f>O4524*P4524</f>
        <v/>
      </c>
    </row>
    <row r="4525">
      <c r="A4525" t="inlineStr">
        <is>
          <t>202512</t>
        </is>
      </c>
      <c r="B4525" t="inlineStr">
        <is>
          <t>Ex_Integra</t>
        </is>
      </c>
      <c r="C4525" t="inlineStr">
        <is>
          <t>F3</t>
        </is>
      </c>
      <c r="D4525" t="inlineStr">
        <is>
          <t>IN-FONDO3</t>
        </is>
      </c>
      <c r="E4525" t="inlineStr">
        <is>
          <t>5270414DFC5I</t>
        </is>
      </c>
      <c r="F4525" t="inlineStr">
        <is>
          <t>LU1796233820</t>
        </is>
      </c>
      <c r="G4525" t="inlineStr">
        <is>
          <t>TD</t>
        </is>
      </c>
      <c r="H4525" t="inlineStr">
        <is>
          <t>Mayores</t>
        </is>
      </c>
      <c r="I4525" t="inlineStr"/>
      <c r="J4525" t="inlineStr"/>
      <c r="K4525" t="inlineStr"/>
      <c r="L4525" t="inlineStr">
        <is>
          <t>DWS - Invest Latin American Equities - FC50</t>
        </is>
      </c>
      <c r="M4525" t="inlineStr">
        <is>
          <t>DWS - Invest Latin American Equities - FC50</t>
        </is>
      </c>
      <c r="N4525" t="b">
        <v>0</v>
      </c>
      <c r="O4525" t="n">
        <v>155.18575777</v>
      </c>
      <c r="P4525" t="n">
        <v>0.002476241160072806</v>
      </c>
      <c r="Q4525" t="n">
        <v>8.802761616529752</v>
      </c>
      <c r="R4525" t="n">
        <v>1366.06323192984</v>
      </c>
      <c r="S4525" t="n">
        <v>0.3842773608471624</v>
      </c>
      <c r="T4525">
        <f>O4525*Q4525</f>
        <v/>
      </c>
      <c r="U4525">
        <f>O4525*P4525</f>
        <v/>
      </c>
    </row>
    <row r="4526">
      <c r="A4526" t="inlineStr">
        <is>
          <t>202512</t>
        </is>
      </c>
      <c r="B4526" t="inlineStr">
        <is>
          <t>Ex_Integra</t>
        </is>
      </c>
      <c r="C4526" t="inlineStr">
        <is>
          <t>F1</t>
        </is>
      </c>
      <c r="D4526" t="inlineStr">
        <is>
          <t>IN-FONDO1</t>
        </is>
      </c>
      <c r="E4526" t="inlineStr">
        <is>
          <t>5270414F9401</t>
        </is>
      </c>
      <c r="F4526" t="inlineStr">
        <is>
          <t>LU1571394011</t>
        </is>
      </c>
      <c r="G4526" t="inlineStr">
        <is>
          <t>TD</t>
        </is>
      </c>
      <c r="H4526" t="inlineStr">
        <is>
          <t>Mayores</t>
        </is>
      </c>
      <c r="I4526" t="inlineStr"/>
      <c r="J4526" t="inlineStr"/>
      <c r="K4526" t="inlineStr"/>
      <c r="L4526" t="inlineStr">
        <is>
          <t>DWS - Invest Latin American Equities - IC</t>
        </is>
      </c>
      <c r="M4526" t="inlineStr">
        <is>
          <t>DWS - Invest Latin American Equities - IC</t>
        </is>
      </c>
      <c r="N4526" t="b">
        <v>0</v>
      </c>
      <c r="O4526" t="n">
        <v>155.18575777</v>
      </c>
      <c r="P4526" t="n">
        <v>3.49328861972292e-08</v>
      </c>
      <c r="Q4526" t="n">
        <v>0.000129270640788497</v>
      </c>
      <c r="R4526" t="n">
        <v>0.02006096234817637</v>
      </c>
      <c r="S4526" t="n">
        <v>5.421086415610188e-06</v>
      </c>
      <c r="T4526">
        <f>O4526*Q4526</f>
        <v/>
      </c>
      <c r="U4526">
        <f>O4526*P4526</f>
        <v/>
      </c>
    </row>
    <row r="4527">
      <c r="A4527" t="inlineStr">
        <is>
          <t>202512</t>
        </is>
      </c>
      <c r="B4527" t="inlineStr">
        <is>
          <t>Ex_Integra</t>
        </is>
      </c>
      <c r="C4527" t="inlineStr">
        <is>
          <t>F1</t>
        </is>
      </c>
      <c r="D4527" t="inlineStr">
        <is>
          <t>IN-FONDO1</t>
        </is>
      </c>
      <c r="E4527" t="inlineStr">
        <is>
          <t>2223041GAR67</t>
        </is>
      </c>
      <c r="F4527" t="inlineStr">
        <is>
          <t>USP9T36GAR67</t>
        </is>
      </c>
      <c r="G4527" t="inlineStr">
        <is>
          <t>BU</t>
        </is>
      </c>
      <c r="H4527" t="inlineStr">
        <is>
          <t>Mayores</t>
        </is>
      </c>
      <c r="I4527" t="inlineStr"/>
      <c r="J4527" t="inlineStr"/>
      <c r="K4527" t="inlineStr"/>
      <c r="L4527" t="inlineStr">
        <is>
          <t>Telefónica</t>
        </is>
      </c>
      <c r="M4527" t="inlineStr">
        <is>
          <t>Telefónica</t>
        </is>
      </c>
      <c r="N4527" t="b">
        <v>0</v>
      </c>
      <c r="O4527" t="n">
        <v>2.4</v>
      </c>
      <c r="P4527" t="n">
        <v>0.00401884195731188</v>
      </c>
      <c r="Q4527" t="n">
        <v>14.87189670261517</v>
      </c>
      <c r="R4527" t="n">
        <v>35.69255208627641</v>
      </c>
      <c r="S4527" t="n">
        <v>0.009645220697548513</v>
      </c>
      <c r="T4527">
        <f>O4527*Q4527</f>
        <v/>
      </c>
      <c r="U4527">
        <f>O4527*P4527</f>
        <v/>
      </c>
    </row>
    <row r="4528">
      <c r="A4528" t="inlineStr">
        <is>
          <t>202512</t>
        </is>
      </c>
      <c r="B4528" t="inlineStr">
        <is>
          <t>Ex_Integra</t>
        </is>
      </c>
      <c r="C4528" t="inlineStr">
        <is>
          <t>F3</t>
        </is>
      </c>
      <c r="D4528" t="inlineStr">
        <is>
          <t>IN-FONDO3</t>
        </is>
      </c>
      <c r="E4528" t="inlineStr">
        <is>
          <t>5270414F9401</t>
        </is>
      </c>
      <c r="F4528" t="inlineStr">
        <is>
          <t>LU1571394011</t>
        </is>
      </c>
      <c r="G4528" t="inlineStr">
        <is>
          <t>TD</t>
        </is>
      </c>
      <c r="H4528" t="inlineStr">
        <is>
          <t>Mayores</t>
        </is>
      </c>
      <c r="I4528" t="inlineStr"/>
      <c r="J4528" t="inlineStr"/>
      <c r="K4528" t="inlineStr"/>
      <c r="L4528" t="inlineStr">
        <is>
          <t>DWS - Invest Latin American Equities - IC</t>
        </is>
      </c>
      <c r="M4528" t="inlineStr">
        <is>
          <t>DWS - Invest Latin American Equities - IC</t>
        </is>
      </c>
      <c r="N4528" t="b">
        <v>0</v>
      </c>
      <c r="O4528" t="n">
        <v>155.18575777</v>
      </c>
      <c r="P4528" t="n">
        <v>0.001706230702074115</v>
      </c>
      <c r="Q4528" t="n">
        <v>6.065460172191399</v>
      </c>
      <c r="R4528" t="n">
        <v>941.273033045277</v>
      </c>
      <c r="S4528" t="n">
        <v>0.2647827044318107</v>
      </c>
      <c r="T4528">
        <f>O4528*Q4528</f>
        <v/>
      </c>
      <c r="U4528">
        <f>O4528*P4528</f>
        <v/>
      </c>
    </row>
    <row r="4529">
      <c r="A4529" t="inlineStr">
        <is>
          <t>202512</t>
        </is>
      </c>
      <c r="B4529" t="inlineStr">
        <is>
          <t>Ex_Integra</t>
        </is>
      </c>
      <c r="C4529" t="inlineStr">
        <is>
          <t>F2</t>
        </is>
      </c>
      <c r="D4529" t="inlineStr">
        <is>
          <t>IN-FONDO2</t>
        </is>
      </c>
      <c r="E4529" t="inlineStr">
        <is>
          <t>5270414F9401</t>
        </is>
      </c>
      <c r="F4529" t="inlineStr">
        <is>
          <t>LU1571394011</t>
        </is>
      </c>
      <c r="G4529" t="inlineStr">
        <is>
          <t>TD</t>
        </is>
      </c>
      <c r="H4529" t="inlineStr">
        <is>
          <t>Mayores</t>
        </is>
      </c>
      <c r="I4529" t="inlineStr"/>
      <c r="J4529" t="inlineStr"/>
      <c r="K4529" t="inlineStr"/>
      <c r="L4529" t="inlineStr">
        <is>
          <t>DWS - Invest Latin American Equities - IC</t>
        </is>
      </c>
      <c r="M4529" t="inlineStr">
        <is>
          <t>DWS - Invest Latin American Equities - IC</t>
        </is>
      </c>
      <c r="N4529" t="b">
        <v>0</v>
      </c>
      <c r="O4529" t="n">
        <v>155.18575777</v>
      </c>
      <c r="P4529" t="n">
        <v>0.0007573586408803096</v>
      </c>
      <c r="Q4529" t="n">
        <v>10.57637134068874</v>
      </c>
      <c r="R4529" t="n">
        <v>1641.302200961693</v>
      </c>
      <c r="S4529" t="n">
        <v>0.1175312745886682</v>
      </c>
      <c r="T4529">
        <f>O4529*Q4529</f>
        <v/>
      </c>
      <c r="U4529">
        <f>O4529*P4529</f>
        <v/>
      </c>
    </row>
    <row r="4530">
      <c r="A4530" t="inlineStr">
        <is>
          <t>202512</t>
        </is>
      </c>
      <c r="B4530" t="inlineStr">
        <is>
          <t>Ex_Integra</t>
        </is>
      </c>
      <c r="C4530" t="inlineStr">
        <is>
          <t>F2</t>
        </is>
      </c>
      <c r="D4530" t="inlineStr">
        <is>
          <t>IN-FONDO2</t>
        </is>
      </c>
      <c r="E4530" t="inlineStr">
        <is>
          <t>2223041GAR67</t>
        </is>
      </c>
      <c r="F4530" t="inlineStr">
        <is>
          <t>USP9T36GAR67</t>
        </is>
      </c>
      <c r="G4530" t="inlineStr">
        <is>
          <t>BU</t>
        </is>
      </c>
      <c r="H4530" t="inlineStr">
        <is>
          <t>Mayores</t>
        </is>
      </c>
      <c r="I4530" t="inlineStr"/>
      <c r="J4530" t="inlineStr"/>
      <c r="K4530" t="inlineStr"/>
      <c r="L4530" t="inlineStr">
        <is>
          <t>Telefónica</t>
        </is>
      </c>
      <c r="M4530" t="inlineStr">
        <is>
          <t>Telefónica</t>
        </is>
      </c>
      <c r="N4530" t="b">
        <v>0</v>
      </c>
      <c r="O4530" t="n">
        <v>2.4</v>
      </c>
      <c r="P4530" t="n">
        <v>0.004763680057764388</v>
      </c>
      <c r="Q4530" t="n">
        <v>66.52389834832827</v>
      </c>
      <c r="R4530" t="n">
        <v>159.6573560359878</v>
      </c>
      <c r="S4530" t="n">
        <v>0.01143283213863453</v>
      </c>
      <c r="T4530">
        <f>O4530*Q4530</f>
        <v/>
      </c>
      <c r="U4530">
        <f>O4530*P4530</f>
        <v/>
      </c>
    </row>
    <row r="4531">
      <c r="A4531" t="inlineStr">
        <is>
          <t>202512</t>
        </is>
      </c>
      <c r="B4531" t="inlineStr">
        <is>
          <t>Ex_Integra</t>
        </is>
      </c>
      <c r="C4531" t="inlineStr">
        <is>
          <t>F3</t>
        </is>
      </c>
      <c r="D4531" t="inlineStr">
        <is>
          <t>IN-FONDO3</t>
        </is>
      </c>
      <c r="E4531" t="inlineStr">
        <is>
          <t>5460042E8427</t>
        </is>
      </c>
      <c r="F4531" t="inlineStr">
        <is>
          <t>US4642898427</t>
        </is>
      </c>
      <c r="G4531" t="inlineStr">
        <is>
          <t>TD</t>
        </is>
      </c>
      <c r="H4531" t="inlineStr">
        <is>
          <t>Mayores</t>
        </is>
      </c>
      <c r="I4531" t="inlineStr"/>
      <c r="J4531" t="inlineStr"/>
      <c r="K4531" t="inlineStr"/>
      <c r="L4531" t="inlineStr">
        <is>
          <t>BlackRock - iShares MSCI Peru</t>
        </is>
      </c>
      <c r="M4531" t="inlineStr">
        <is>
          <t>BlackRock - iShares MSCI Peru</t>
        </is>
      </c>
      <c r="N4531" t="b">
        <v>0</v>
      </c>
      <c r="O4531" t="n">
        <v>31.33247536</v>
      </c>
      <c r="P4531" t="n">
        <v>0.004568300906839304</v>
      </c>
      <c r="Q4531" t="n">
        <v>16.23980108395449</v>
      </c>
      <c r="R4531" t="n">
        <v>508.8331673143053</v>
      </c>
      <c r="S4531" t="n">
        <v>0.1431361756006082</v>
      </c>
      <c r="T4531">
        <f>O4531*Q4531</f>
        <v/>
      </c>
      <c r="U4531">
        <f>O4531*P4531</f>
        <v/>
      </c>
    </row>
    <row r="4532">
      <c r="A4532" t="inlineStr">
        <is>
          <t>202512</t>
        </is>
      </c>
      <c r="B4532" t="inlineStr">
        <is>
          <t>Ex_Integra</t>
        </is>
      </c>
      <c r="C4532" t="inlineStr">
        <is>
          <t>F2</t>
        </is>
      </c>
      <c r="D4532" t="inlineStr">
        <is>
          <t>IN-FONDO2</t>
        </is>
      </c>
      <c r="E4532" t="inlineStr">
        <is>
          <t>5460042E8427</t>
        </is>
      </c>
      <c r="F4532" t="inlineStr">
        <is>
          <t>US4642898427</t>
        </is>
      </c>
      <c r="G4532" t="inlineStr">
        <is>
          <t>TD</t>
        </is>
      </c>
      <c r="H4532" t="inlineStr">
        <is>
          <t>Mayores</t>
        </is>
      </c>
      <c r="I4532" t="inlineStr"/>
      <c r="J4532" t="inlineStr"/>
      <c r="K4532" t="inlineStr"/>
      <c r="L4532" t="inlineStr">
        <is>
          <t>BlackRock - iShares MSCI Peru</t>
        </is>
      </c>
      <c r="M4532" t="inlineStr">
        <is>
          <t>BlackRock - iShares MSCI Peru</t>
        </is>
      </c>
      <c r="N4532" t="b">
        <v>0</v>
      </c>
      <c r="O4532" t="n">
        <v>31.33247536</v>
      </c>
      <c r="P4532" t="n">
        <v>0.005675612511428886</v>
      </c>
      <c r="Q4532" t="n">
        <v>79.25886398676141</v>
      </c>
      <c r="R4532" t="n">
        <v>2483.376402926793</v>
      </c>
      <c r="S4532" t="n">
        <v>0.1778309891672533</v>
      </c>
      <c r="T4532">
        <f>O4532*Q4532</f>
        <v/>
      </c>
      <c r="U4532">
        <f>O4532*P4532</f>
        <v/>
      </c>
    </row>
    <row r="4533">
      <c r="A4533" t="inlineStr">
        <is>
          <t>202512</t>
        </is>
      </c>
      <c r="B4533" t="inlineStr">
        <is>
          <t>Ex_Integra</t>
        </is>
      </c>
      <c r="C4533" t="inlineStr">
        <is>
          <t>F2</t>
        </is>
      </c>
      <c r="D4533" t="inlineStr">
        <is>
          <t>IN-FONDO2</t>
        </is>
      </c>
      <c r="E4533" t="inlineStr">
        <is>
          <t>5275282EY830</t>
        </is>
      </c>
      <c r="F4533" t="inlineStr">
        <is>
          <t>US37954Y8306</t>
        </is>
      </c>
      <c r="G4533" t="inlineStr">
        <is>
          <t>TD</t>
        </is>
      </c>
      <c r="H4533" t="inlineStr">
        <is>
          <t>Mayores</t>
        </is>
      </c>
      <c r="I4533" t="inlineStr"/>
      <c r="J4533" t="inlineStr"/>
      <c r="K4533" t="inlineStr"/>
      <c r="L4533" t="inlineStr">
        <is>
          <t>Global X - Copper Miners ETF</t>
        </is>
      </c>
      <c r="M4533" t="inlineStr">
        <is>
          <t>Global X - Copper Miners ETF</t>
        </is>
      </c>
      <c r="N4533" t="b">
        <v>0</v>
      </c>
      <c r="O4533" t="n">
        <v>120.63185874</v>
      </c>
      <c r="P4533" t="n">
        <v>0.008086266309881528</v>
      </c>
      <c r="Q4533" t="n">
        <v>112.9231920475622</v>
      </c>
      <c r="R4533" t="n">
        <v>13622.13455155142</v>
      </c>
      <c r="S4533" t="n">
        <v>0.9754613352276496</v>
      </c>
      <c r="T4533">
        <f>O4533*Q4533</f>
        <v/>
      </c>
      <c r="U4533">
        <f>O4533*P4533</f>
        <v/>
      </c>
    </row>
    <row r="4534">
      <c r="A4534" t="inlineStr">
        <is>
          <t>202512</t>
        </is>
      </c>
      <c r="B4534" t="inlineStr">
        <is>
          <t>Ex_Integra</t>
        </is>
      </c>
      <c r="C4534" t="inlineStr">
        <is>
          <t>F3</t>
        </is>
      </c>
      <c r="D4534" t="inlineStr">
        <is>
          <t>IN-FONDO3</t>
        </is>
      </c>
      <c r="E4534" t="inlineStr">
        <is>
          <t>5275282EY830</t>
        </is>
      </c>
      <c r="F4534" t="inlineStr">
        <is>
          <t>US37954Y8306</t>
        </is>
      </c>
      <c r="G4534" t="inlineStr">
        <is>
          <t>TD</t>
        </is>
      </c>
      <c r="H4534" t="inlineStr">
        <is>
          <t>Mayores</t>
        </is>
      </c>
      <c r="I4534" t="inlineStr"/>
      <c r="J4534" t="inlineStr"/>
      <c r="K4534" t="inlineStr"/>
      <c r="L4534" t="inlineStr">
        <is>
          <t>Global X - Copper Miners ETF</t>
        </is>
      </c>
      <c r="M4534" t="inlineStr">
        <is>
          <t>Global X - Copper Miners ETF</t>
        </is>
      </c>
      <c r="N4534" t="b">
        <v>0</v>
      </c>
      <c r="O4534" t="n">
        <v>120.63185874</v>
      </c>
      <c r="P4534" t="n">
        <v>0.02259044698366881</v>
      </c>
      <c r="Q4534" t="n">
        <v>80.3065237806819</v>
      </c>
      <c r="R4534" t="n">
        <v>9687.52523261167</v>
      </c>
      <c r="S4534" t="n">
        <v>2.725127609407395</v>
      </c>
      <c r="T4534">
        <f>O4534*Q4534</f>
        <v/>
      </c>
      <c r="U4534">
        <f>O4534*P4534</f>
        <v/>
      </c>
    </row>
    <row r="4535">
      <c r="A4535" t="inlineStr">
        <is>
          <t>202512</t>
        </is>
      </c>
      <c r="B4535" t="inlineStr">
        <is>
          <t>Ex_Integra</t>
        </is>
      </c>
      <c r="C4535" t="inlineStr">
        <is>
          <t>F2</t>
        </is>
      </c>
      <c r="D4535" t="inlineStr">
        <is>
          <t>IN-FONDO2</t>
        </is>
      </c>
      <c r="E4535" t="inlineStr">
        <is>
          <t>222116304874</t>
        </is>
      </c>
      <c r="F4535" t="inlineStr">
        <is>
          <t>XS1084504874</t>
        </is>
      </c>
      <c r="G4535" t="inlineStr">
        <is>
          <t>BU</t>
        </is>
      </c>
      <c r="H4535" t="inlineStr">
        <is>
          <t>Mayores</t>
        </is>
      </c>
      <c r="I4535" t="inlineStr"/>
      <c r="J4535" t="inlineStr"/>
      <c r="K4535" t="inlineStr"/>
      <c r="L4535" t="inlineStr">
        <is>
          <t>Rutas de Lima</t>
        </is>
      </c>
      <c r="M4535" t="inlineStr">
        <is>
          <t>Rutas de Lima</t>
        </is>
      </c>
      <c r="N4535" t="b">
        <v>0</v>
      </c>
      <c r="O4535" t="n">
        <v>27.41</v>
      </c>
      <c r="P4535" t="n">
        <v>0.0005832204999444002</v>
      </c>
      <c r="Q4535" t="n">
        <v>8.144564870540563</v>
      </c>
      <c r="R4535" t="n">
        <v>223.2425231015168</v>
      </c>
      <c r="S4535" t="n">
        <v>0.01598607390347601</v>
      </c>
      <c r="T4535">
        <f>O4535*Q4535</f>
        <v/>
      </c>
      <c r="U4535">
        <f>O4535*P4535</f>
        <v/>
      </c>
    </row>
    <row r="4536">
      <c r="A4536" t="inlineStr">
        <is>
          <t>202512</t>
        </is>
      </c>
      <c r="B4536" t="inlineStr">
        <is>
          <t>Ex_Integra</t>
        </is>
      </c>
      <c r="C4536" t="inlineStr">
        <is>
          <t>F3</t>
        </is>
      </c>
      <c r="D4536" t="inlineStr">
        <is>
          <t>IN-FONDO3</t>
        </is>
      </c>
      <c r="E4536" t="inlineStr">
        <is>
          <t>222116304874</t>
        </is>
      </c>
      <c r="F4536" t="inlineStr">
        <is>
          <t>XS1084504874</t>
        </is>
      </c>
      <c r="G4536" t="inlineStr">
        <is>
          <t>BU</t>
        </is>
      </c>
      <c r="H4536" t="inlineStr">
        <is>
          <t>Mayores</t>
        </is>
      </c>
      <c r="I4536" t="inlineStr"/>
      <c r="J4536" t="inlineStr"/>
      <c r="K4536" t="inlineStr"/>
      <c r="L4536" t="inlineStr">
        <is>
          <t>Rutas de Lima</t>
        </is>
      </c>
      <c r="M4536" t="inlineStr">
        <is>
          <t>Rutas de Lima</t>
        </is>
      </c>
      <c r="N4536" t="b">
        <v>0</v>
      </c>
      <c r="O4536" t="n">
        <v>27.41</v>
      </c>
      <c r="P4536" t="n">
        <v>0.0005817053013671671</v>
      </c>
      <c r="Q4536" t="n">
        <v>2.067897578625264</v>
      </c>
      <c r="R4536" t="n">
        <v>56.68107263011847</v>
      </c>
      <c r="S4536" t="n">
        <v>0.01594454231047405</v>
      </c>
      <c r="T4536">
        <f>O4536*Q4536</f>
        <v/>
      </c>
      <c r="U4536">
        <f>O4536*P4536</f>
        <v/>
      </c>
    </row>
    <row r="4537">
      <c r="A4537" t="inlineStr">
        <is>
          <t>202512</t>
        </is>
      </c>
      <c r="B4537" t="inlineStr">
        <is>
          <t>Ex_Integra</t>
        </is>
      </c>
      <c r="C4537" t="inlineStr">
        <is>
          <t>F1</t>
        </is>
      </c>
      <c r="D4537" t="inlineStr">
        <is>
          <t>IN-FONDO1</t>
        </is>
      </c>
      <c r="E4537" t="inlineStr">
        <is>
          <t>5275282EY830</t>
        </is>
      </c>
      <c r="F4537" t="inlineStr">
        <is>
          <t>US37954Y8306</t>
        </is>
      </c>
      <c r="G4537" t="inlineStr">
        <is>
          <t>TD</t>
        </is>
      </c>
      <c r="H4537" t="inlineStr">
        <is>
          <t>Mayores</t>
        </is>
      </c>
      <c r="I4537" t="inlineStr"/>
      <c r="J4537" t="inlineStr"/>
      <c r="K4537" t="inlineStr"/>
      <c r="L4537" t="inlineStr">
        <is>
          <t>Global X - Copper Miners ETF</t>
        </is>
      </c>
      <c r="M4537" t="inlineStr">
        <is>
          <t>Global X - Copper Miners ETF</t>
        </is>
      </c>
      <c r="N4537" t="b">
        <v>0</v>
      </c>
      <c r="O4537" t="n">
        <v>120.63185874</v>
      </c>
      <c r="P4537" t="n">
        <v>0.001117017726260385</v>
      </c>
      <c r="Q4537" t="n">
        <v>4.133571913598228</v>
      </c>
      <c r="R4537" t="n">
        <v>498.6404631728129</v>
      </c>
      <c r="S4537" t="n">
        <v>0.1347479245643187</v>
      </c>
      <c r="T4537">
        <f>O4537*Q4537</f>
        <v/>
      </c>
      <c r="U4537">
        <f>O4537*P4537</f>
        <v/>
      </c>
    </row>
    <row r="4538">
      <c r="A4538" t="inlineStr">
        <is>
          <t>202512</t>
        </is>
      </c>
      <c r="B4538" t="inlineStr">
        <is>
          <t>Ex_Integra</t>
        </is>
      </c>
      <c r="C4538" t="inlineStr">
        <is>
          <t>F1</t>
        </is>
      </c>
      <c r="D4538" t="inlineStr">
        <is>
          <t>IN-FONDO1</t>
        </is>
      </c>
      <c r="E4538" t="inlineStr">
        <is>
          <t>5277402F6R19</t>
        </is>
      </c>
      <c r="F4538" t="inlineStr">
        <is>
          <t>IE00BMC6R191</t>
        </is>
      </c>
      <c r="G4538" t="inlineStr">
        <is>
          <t>TD</t>
        </is>
      </c>
      <c r="H4538" t="inlineStr">
        <is>
          <t>Mayores</t>
        </is>
      </c>
      <c r="I4538" t="inlineStr"/>
      <c r="J4538" t="inlineStr"/>
      <c r="K4538" t="inlineStr"/>
      <c r="L4538" t="inlineStr">
        <is>
          <t>Aegon High Yield Global Bond Fund</t>
        </is>
      </c>
      <c r="M4538" t="inlineStr">
        <is>
          <t>Aegon High Yield Global Bond Fund</t>
        </is>
      </c>
      <c r="N4538" t="b">
        <v>0</v>
      </c>
      <c r="O4538" t="n">
        <v>67.06342521000001</v>
      </c>
      <c r="P4538" t="n">
        <v>0.00559013975531946</v>
      </c>
      <c r="Q4538" t="n">
        <v>20.6865514686478</v>
      </c>
      <c r="R4538" t="n">
        <v>1387.310997270477</v>
      </c>
      <c r="S4538" t="n">
        <v>0.3748939193943143</v>
      </c>
      <c r="T4538">
        <f>O4538*Q4538</f>
        <v/>
      </c>
      <c r="U4538">
        <f>O4538*P4538</f>
        <v/>
      </c>
    </row>
    <row r="4539">
      <c r="A4539" t="inlineStr">
        <is>
          <t>202512</t>
        </is>
      </c>
      <c r="B4539" t="inlineStr">
        <is>
          <t>Ex_Integra</t>
        </is>
      </c>
      <c r="C4539" t="inlineStr">
        <is>
          <t>F1</t>
        </is>
      </c>
      <c r="D4539" t="inlineStr">
        <is>
          <t>IN-FONDO1</t>
        </is>
      </c>
      <c r="E4539" t="inlineStr">
        <is>
          <t>222116304874</t>
        </is>
      </c>
      <c r="F4539" t="inlineStr">
        <is>
          <t>XS1084504874</t>
        </is>
      </c>
      <c r="G4539" t="inlineStr">
        <is>
          <t>BU</t>
        </is>
      </c>
      <c r="H4539" t="inlineStr">
        <is>
          <t>Mayores</t>
        </is>
      </c>
      <c r="I4539" t="inlineStr"/>
      <c r="J4539" t="inlineStr"/>
      <c r="K4539" t="inlineStr"/>
      <c r="L4539" t="inlineStr">
        <is>
          <t>Rutas de Lima</t>
        </is>
      </c>
      <c r="M4539" t="inlineStr">
        <is>
          <t>Rutas de Lima</t>
        </is>
      </c>
      <c r="N4539" t="b">
        <v>0</v>
      </c>
      <c r="O4539" t="n">
        <v>27.41</v>
      </c>
      <c r="P4539" t="n">
        <v>0.000987186322008514</v>
      </c>
      <c r="Q4539" t="n">
        <v>3.653125244309248</v>
      </c>
      <c r="R4539" t="n">
        <v>100.1321629465165</v>
      </c>
      <c r="S4539" t="n">
        <v>0.02705877708625337</v>
      </c>
      <c r="T4539">
        <f>O4539*Q4539</f>
        <v/>
      </c>
      <c r="U4539">
        <f>O4539*P4539</f>
        <v/>
      </c>
    </row>
    <row r="4540">
      <c r="A4540" t="inlineStr">
        <is>
          <t>202512</t>
        </is>
      </c>
      <c r="B4540" t="inlineStr">
        <is>
          <t>Ex_Integra</t>
        </is>
      </c>
      <c r="C4540" t="inlineStr">
        <is>
          <t>F2</t>
        </is>
      </c>
      <c r="D4540" t="inlineStr">
        <is>
          <t>IN-FONDO2</t>
        </is>
      </c>
      <c r="E4540" t="inlineStr">
        <is>
          <t>302011100001</t>
        </is>
      </c>
      <c r="F4540" t="inlineStr">
        <is>
          <t>PEP214001005</t>
        </is>
      </c>
      <c r="G4540" t="inlineStr">
        <is>
          <t>BU</t>
        </is>
      </c>
      <c r="H4540" t="inlineStr">
        <is>
          <t>Mayores</t>
        </is>
      </c>
      <c r="I4540" t="inlineStr"/>
      <c r="J4540" t="inlineStr"/>
      <c r="K4540" t="inlineStr"/>
      <c r="L4540" t="inlineStr">
        <is>
          <t>Alicorp</t>
        </is>
      </c>
      <c r="M4540" t="inlineStr">
        <is>
          <t>Alicorp</t>
        </is>
      </c>
      <c r="N4540" t="b">
        <v>0</v>
      </c>
      <c r="O4540" t="n">
        <v>36.6</v>
      </c>
      <c r="P4540" t="n">
        <v>2.161261413414914e-05</v>
      </c>
      <c r="Q4540" t="n">
        <v>0.3018161018934014</v>
      </c>
      <c r="R4540" t="n">
        <v>11.04646932929849</v>
      </c>
      <c r="S4540" t="n">
        <v>0.0007910216773098586</v>
      </c>
      <c r="T4540">
        <f>O4540*Q4540</f>
        <v/>
      </c>
      <c r="U4540">
        <f>O4540*P4540</f>
        <v/>
      </c>
    </row>
    <row r="4541">
      <c r="A4541" t="inlineStr">
        <is>
          <t>202512</t>
        </is>
      </c>
      <c r="B4541" t="inlineStr">
        <is>
          <t>Ex_Integra</t>
        </is>
      </c>
      <c r="C4541" t="inlineStr">
        <is>
          <t>F2</t>
        </is>
      </c>
      <c r="D4541" t="inlineStr">
        <is>
          <t>IN-FONDO2</t>
        </is>
      </c>
      <c r="E4541" t="inlineStr">
        <is>
          <t>5277402F6R19</t>
        </is>
      </c>
      <c r="F4541" t="inlineStr">
        <is>
          <t>IE00BMC6R191</t>
        </is>
      </c>
      <c r="G4541" t="inlineStr">
        <is>
          <t>TD</t>
        </is>
      </c>
      <c r="H4541" t="inlineStr">
        <is>
          <t>Mayores</t>
        </is>
      </c>
      <c r="I4541" t="inlineStr"/>
      <c r="J4541" t="inlineStr"/>
      <c r="K4541" t="inlineStr"/>
      <c r="L4541" t="inlineStr">
        <is>
          <t>Aegon High Yield Global Bond Fund</t>
        </is>
      </c>
      <c r="M4541" t="inlineStr">
        <is>
          <t>Aegon High Yield Global Bond Fund</t>
        </is>
      </c>
      <c r="N4541" t="b">
        <v>0</v>
      </c>
      <c r="O4541" t="n">
        <v>67.06342521000001</v>
      </c>
      <c r="P4541" t="n">
        <v>0.001293451585154651</v>
      </c>
      <c r="Q4541" t="n">
        <v>18.06280873734696</v>
      </c>
      <c r="R4541" t="n">
        <v>1211.353822839602</v>
      </c>
      <c r="S4541" t="n">
        <v>0.08674329364377487</v>
      </c>
      <c r="T4541">
        <f>O4541*Q4541</f>
        <v/>
      </c>
      <c r="U4541">
        <f>O4541*P4541</f>
        <v/>
      </c>
    </row>
    <row r="4542">
      <c r="A4542" t="inlineStr">
        <is>
          <t>202512</t>
        </is>
      </c>
      <c r="B4542" t="inlineStr">
        <is>
          <t>Ex_Integra</t>
        </is>
      </c>
      <c r="C4542" t="inlineStr">
        <is>
          <t>F1</t>
        </is>
      </c>
      <c r="D4542" t="inlineStr">
        <is>
          <t>IN-FONDO1</t>
        </is>
      </c>
      <c r="E4542" t="inlineStr">
        <is>
          <t>5270496F7171</t>
        </is>
      </c>
      <c r="F4542" t="inlineStr">
        <is>
          <t>LU1322871713</t>
        </is>
      </c>
      <c r="G4542" t="inlineStr">
        <is>
          <t>TD</t>
        </is>
      </c>
      <c r="H4542" t="inlineStr">
        <is>
          <t>Mayores</t>
        </is>
      </c>
      <c r="I4542" t="inlineStr"/>
      <c r="J4542" t="inlineStr"/>
      <c r="K4542" t="inlineStr"/>
      <c r="L4542" t="inlineStr">
        <is>
          <t>Vontobel - Twentyfour Strategy Income</t>
        </is>
      </c>
      <c r="M4542" t="inlineStr">
        <is>
          <t>Vontobel - Twentyfour Strategy Income</t>
        </is>
      </c>
      <c r="N4542" t="b">
        <v>0</v>
      </c>
      <c r="O4542" t="n">
        <v>24.07602843</v>
      </c>
      <c r="P4542" t="n">
        <v>0.006101377001094413</v>
      </c>
      <c r="Q4542" t="n">
        <v>22.57840678180873</v>
      </c>
      <c r="R4542" t="n">
        <v>543.5983635829319</v>
      </c>
      <c r="S4542" t="n">
        <v>0.1468969261404972</v>
      </c>
      <c r="T4542">
        <f>O4542*Q4542</f>
        <v/>
      </c>
      <c r="U4542">
        <f>O4542*P4542</f>
        <v/>
      </c>
    </row>
    <row r="4543">
      <c r="A4543" t="inlineStr">
        <is>
          <t>202512</t>
        </is>
      </c>
      <c r="B4543" t="inlineStr">
        <is>
          <t>Ex_Integra</t>
        </is>
      </c>
      <c r="C4543" t="inlineStr">
        <is>
          <t>F1</t>
        </is>
      </c>
      <c r="D4543" t="inlineStr">
        <is>
          <t>IN-FONDO1</t>
        </is>
      </c>
      <c r="E4543" t="inlineStr">
        <is>
          <t>302011100001</t>
        </is>
      </c>
      <c r="F4543" t="inlineStr">
        <is>
          <t>PEP214001005</t>
        </is>
      </c>
      <c r="G4543" t="inlineStr">
        <is>
          <t>BU</t>
        </is>
      </c>
      <c r="H4543" t="inlineStr">
        <is>
          <t>Mayores</t>
        </is>
      </c>
      <c r="I4543" t="inlineStr"/>
      <c r="J4543" t="inlineStr"/>
      <c r="K4543" t="inlineStr"/>
      <c r="L4543" t="inlineStr">
        <is>
          <t>Alicorp</t>
        </is>
      </c>
      <c r="M4543" t="inlineStr">
        <is>
          <t>Alicorp</t>
        </is>
      </c>
      <c r="N4543" t="b">
        <v>0</v>
      </c>
      <c r="O4543" t="n">
        <v>36.6</v>
      </c>
      <c r="P4543" t="n">
        <v>0.0001338340074591429</v>
      </c>
      <c r="Q4543" t="n">
        <v>0.4952584738019197</v>
      </c>
      <c r="R4543" t="n">
        <v>18.12646014115026</v>
      </c>
      <c r="S4543" t="n">
        <v>0.004898324673004628</v>
      </c>
      <c r="T4543">
        <f>O4543*Q4543</f>
        <v/>
      </c>
      <c r="U4543">
        <f>O4543*P4543</f>
        <v/>
      </c>
    </row>
    <row r="4544">
      <c r="A4544" t="inlineStr">
        <is>
          <t>202512</t>
        </is>
      </c>
      <c r="B4544" t="inlineStr">
        <is>
          <t>Ex_Integra</t>
        </is>
      </c>
      <c r="C4544" t="inlineStr">
        <is>
          <t>F3</t>
        </is>
      </c>
      <c r="D4544" t="inlineStr">
        <is>
          <t>IN-FONDO3</t>
        </is>
      </c>
      <c r="E4544" t="inlineStr">
        <is>
          <t>302011100001</t>
        </is>
      </c>
      <c r="F4544" t="inlineStr">
        <is>
          <t>PEP214001005</t>
        </is>
      </c>
      <c r="G4544" t="inlineStr">
        <is>
          <t>BU</t>
        </is>
      </c>
      <c r="H4544" t="inlineStr">
        <is>
          <t>Mayores</t>
        </is>
      </c>
      <c r="I4544" t="inlineStr"/>
      <c r="J4544" t="inlineStr"/>
      <c r="K4544" t="inlineStr"/>
      <c r="L4544" t="inlineStr">
        <is>
          <t>Alicorp</t>
        </is>
      </c>
      <c r="M4544" t="inlineStr">
        <is>
          <t>Alicorp</t>
        </is>
      </c>
      <c r="N4544" t="b">
        <v>0</v>
      </c>
      <c r="O4544" t="n">
        <v>36.6</v>
      </c>
      <c r="P4544" t="n">
        <v>0.0003479969365764162</v>
      </c>
      <c r="Q4544" t="n">
        <v>1.237090363151361</v>
      </c>
      <c r="R4544" t="n">
        <v>45.27750729133981</v>
      </c>
      <c r="S4544" t="n">
        <v>0.01273668787869683</v>
      </c>
      <c r="T4544">
        <f>O4544*Q4544</f>
        <v/>
      </c>
      <c r="U4544">
        <f>O4544*P4544</f>
        <v/>
      </c>
    </row>
    <row r="4545">
      <c r="A4545" t="inlineStr">
        <is>
          <t>202512</t>
        </is>
      </c>
      <c r="B4545" t="inlineStr">
        <is>
          <t>Ex_Integra</t>
        </is>
      </c>
      <c r="C4545" t="inlineStr">
        <is>
          <t>F1</t>
        </is>
      </c>
      <c r="D4545" t="inlineStr">
        <is>
          <t>IN-FONDO1</t>
        </is>
      </c>
      <c r="E4545" t="inlineStr">
        <is>
          <t>5275322ECGJ3</t>
        </is>
      </c>
      <c r="F4545" t="inlineStr">
        <is>
          <t>IE00B3YCGJ38</t>
        </is>
      </c>
      <c r="G4545" t="inlineStr">
        <is>
          <t>TD</t>
        </is>
      </c>
      <c r="H4545" t="inlineStr">
        <is>
          <t>Mayores</t>
        </is>
      </c>
      <c r="I4545" t="inlineStr"/>
      <c r="J4545" t="inlineStr"/>
      <c r="K4545" t="inlineStr"/>
      <c r="L4545" t="inlineStr">
        <is>
          <t>Invesco - S&amp;P500 UCITS</t>
        </is>
      </c>
      <c r="M4545" t="inlineStr">
        <is>
          <t>Invesco - S&amp;P500 UCITS</t>
        </is>
      </c>
      <c r="N4545" t="b">
        <v>0</v>
      </c>
      <c r="O4545" t="n">
        <v>23.07245711</v>
      </c>
      <c r="P4545" t="n">
        <v>1.627742608392841e-21</v>
      </c>
      <c r="Q4545" t="n">
        <v>6.023531203166718e-18</v>
      </c>
      <c r="R4545" t="n">
        <v>1.389776653358108e-16</v>
      </c>
      <c r="S4545" t="n">
        <v>3.755602151826336e-20</v>
      </c>
      <c r="T4545">
        <f>O4545*Q4545</f>
        <v/>
      </c>
      <c r="U4545">
        <f>O4545*P4545</f>
        <v/>
      </c>
    </row>
    <row r="4546">
      <c r="A4546" t="inlineStr">
        <is>
          <t>202512</t>
        </is>
      </c>
      <c r="B4546" t="inlineStr">
        <is>
          <t>Ex_Integra</t>
        </is>
      </c>
      <c r="C4546" t="inlineStr">
        <is>
          <t>F2</t>
        </is>
      </c>
      <c r="D4546" t="inlineStr">
        <is>
          <t>IN-FONDO2</t>
        </is>
      </c>
      <c r="E4546" t="inlineStr">
        <is>
          <t>5270652EF718</t>
        </is>
      </c>
      <c r="F4546" t="inlineStr">
        <is>
          <t>US92189H6071</t>
        </is>
      </c>
      <c r="G4546" t="inlineStr">
        <is>
          <t>TD</t>
        </is>
      </c>
      <c r="H4546" t="inlineStr">
        <is>
          <t>Mayores</t>
        </is>
      </c>
      <c r="I4546" t="inlineStr"/>
      <c r="J4546" t="inlineStr"/>
      <c r="K4546" t="inlineStr"/>
      <c r="L4546" t="inlineStr">
        <is>
          <t>VanEck - Oil Services ETF</t>
        </is>
      </c>
      <c r="M4546" t="inlineStr">
        <is>
          <t>VanEck - Oil Services ETF</t>
        </is>
      </c>
      <c r="N4546" t="b">
        <v>0</v>
      </c>
      <c r="O4546" t="n">
        <v>108.21078897</v>
      </c>
      <c r="P4546" t="n">
        <v>0.002232020212078316</v>
      </c>
      <c r="Q4546" t="n">
        <v>31.16974353844314</v>
      </c>
      <c r="R4546" t="n">
        <v>3372.902540287492</v>
      </c>
      <c r="S4546" t="n">
        <v>0.2415286681459813</v>
      </c>
      <c r="T4546">
        <f>O4546*Q4546</f>
        <v/>
      </c>
      <c r="U4546">
        <f>O4546*P4546</f>
        <v/>
      </c>
    </row>
    <row r="4547">
      <c r="A4547" t="inlineStr">
        <is>
          <t>202512</t>
        </is>
      </c>
      <c r="B4547" t="inlineStr">
        <is>
          <t>Ex_Integra</t>
        </is>
      </c>
      <c r="C4547" t="inlineStr">
        <is>
          <t>F2</t>
        </is>
      </c>
      <c r="D4547" t="inlineStr">
        <is>
          <t>IN-FONDO2</t>
        </is>
      </c>
      <c r="E4547" t="inlineStr">
        <is>
          <t>3021012171A1</t>
        </is>
      </c>
      <c r="F4547" t="inlineStr">
        <is>
          <t>PAL1801171A1</t>
        </is>
      </c>
      <c r="G4547" t="inlineStr">
        <is>
          <t>BU</t>
        </is>
      </c>
      <c r="H4547" t="inlineStr">
        <is>
          <t>Mayores</t>
        </is>
      </c>
      <c r="I4547" t="inlineStr"/>
      <c r="J4547" t="inlineStr"/>
      <c r="K4547" t="inlineStr"/>
      <c r="L4547" t="inlineStr">
        <is>
          <t>InRetail Peru</t>
        </is>
      </c>
      <c r="M4547" t="inlineStr">
        <is>
          <t>InRetail Peru</t>
        </is>
      </c>
      <c r="N4547" t="b">
        <v>0</v>
      </c>
      <c r="O4547" t="n">
        <v>21.25</v>
      </c>
      <c r="P4547" t="n">
        <v>0.0163860407768069</v>
      </c>
      <c r="Q4547" t="n">
        <v>228.8279854544713</v>
      </c>
      <c r="R4547" t="n">
        <v>4862.594690907516</v>
      </c>
      <c r="S4547" t="n">
        <v>0.3482033665071467</v>
      </c>
      <c r="T4547">
        <f>O4547*Q4547</f>
        <v/>
      </c>
      <c r="U4547">
        <f>O4547*P4547</f>
        <v/>
      </c>
    </row>
    <row r="4548">
      <c r="A4548" t="inlineStr">
        <is>
          <t>202512</t>
        </is>
      </c>
      <c r="B4548" t="inlineStr">
        <is>
          <t>Ex_Integra</t>
        </is>
      </c>
      <c r="C4548" t="inlineStr">
        <is>
          <t>F1</t>
        </is>
      </c>
      <c r="D4548" t="inlineStr">
        <is>
          <t>IN-FONDO1</t>
        </is>
      </c>
      <c r="E4548" t="inlineStr">
        <is>
          <t>3021012171A1</t>
        </is>
      </c>
      <c r="F4548" t="inlineStr">
        <is>
          <t>PAL1801171A1</t>
        </is>
      </c>
      <c r="G4548" t="inlineStr">
        <is>
          <t>BU</t>
        </is>
      </c>
      <c r="H4548" t="inlineStr">
        <is>
          <t>Mayores</t>
        </is>
      </c>
      <c r="I4548" t="inlineStr"/>
      <c r="J4548" t="inlineStr"/>
      <c r="K4548" t="inlineStr"/>
      <c r="L4548" t="inlineStr">
        <is>
          <t>InRetail Peru</t>
        </is>
      </c>
      <c r="M4548" t="inlineStr">
        <is>
          <t>InRetail Peru</t>
        </is>
      </c>
      <c r="N4548" t="b">
        <v>0</v>
      </c>
      <c r="O4548" t="n">
        <v>21.25</v>
      </c>
      <c r="P4548" t="n">
        <v>0.001797259414205388</v>
      </c>
      <c r="Q4548" t="n">
        <v>6.650835399793484</v>
      </c>
      <c r="R4548" t="n">
        <v>141.3302522456115</v>
      </c>
      <c r="S4548" t="n">
        <v>0.0381917625518645</v>
      </c>
      <c r="T4548">
        <f>O4548*Q4548</f>
        <v/>
      </c>
      <c r="U4548">
        <f>O4548*P4548</f>
        <v/>
      </c>
    </row>
    <row r="4549">
      <c r="A4549" t="inlineStr">
        <is>
          <t>202512</t>
        </is>
      </c>
      <c r="B4549" t="inlineStr">
        <is>
          <t>Ex_Integra</t>
        </is>
      </c>
      <c r="C4549" t="inlineStr">
        <is>
          <t>F3</t>
        </is>
      </c>
      <c r="D4549" t="inlineStr">
        <is>
          <t>IN-FONDO3</t>
        </is>
      </c>
      <c r="E4549" t="inlineStr">
        <is>
          <t>5270652EF718</t>
        </is>
      </c>
      <c r="F4549" t="inlineStr">
        <is>
          <t>US92189H6071</t>
        </is>
      </c>
      <c r="G4549" t="inlineStr">
        <is>
          <t>TD</t>
        </is>
      </c>
      <c r="H4549" t="inlineStr">
        <is>
          <t>Mayores</t>
        </is>
      </c>
      <c r="I4549" t="inlineStr"/>
      <c r="J4549" t="inlineStr"/>
      <c r="K4549" t="inlineStr"/>
      <c r="L4549" t="inlineStr">
        <is>
          <t>VanEck - Oil Services ETF</t>
        </is>
      </c>
      <c r="M4549" t="inlineStr">
        <is>
          <t>VanEck - Oil Services ETF</t>
        </is>
      </c>
      <c r="N4549" t="b">
        <v>0</v>
      </c>
      <c r="O4549" t="n">
        <v>108.21078897</v>
      </c>
      <c r="P4549" t="n">
        <v>0.001791011268079475</v>
      </c>
      <c r="Q4549" t="n">
        <v>6.366845644775058</v>
      </c>
      <c r="R4549" t="n">
        <v>688.9613904713174</v>
      </c>
      <c r="S4549" t="n">
        <v>0.1938067423730402</v>
      </c>
      <c r="T4549">
        <f>O4549*Q4549</f>
        <v/>
      </c>
      <c r="U4549">
        <f>O4549*P4549</f>
        <v/>
      </c>
    </row>
    <row r="4550">
      <c r="A4550" t="inlineStr">
        <is>
          <t>202512</t>
        </is>
      </c>
      <c r="B4550" t="inlineStr">
        <is>
          <t>Ex_Integra</t>
        </is>
      </c>
      <c r="C4550" t="inlineStr">
        <is>
          <t>F2</t>
        </is>
      </c>
      <c r="D4550" t="inlineStr">
        <is>
          <t>IN-FONDO2</t>
        </is>
      </c>
      <c r="E4550" t="inlineStr">
        <is>
          <t>5271112E8851</t>
        </is>
      </c>
      <c r="F4550" t="inlineStr">
        <is>
          <t>US4642888519</t>
        </is>
      </c>
      <c r="G4550" t="inlineStr">
        <is>
          <t>TD</t>
        </is>
      </c>
      <c r="H4550" t="inlineStr">
        <is>
          <t>Mayores</t>
        </is>
      </c>
      <c r="I4550" t="inlineStr"/>
      <c r="J4550" t="inlineStr"/>
      <c r="K4550" t="inlineStr"/>
      <c r="L4550" t="inlineStr">
        <is>
          <t>BlackRock - iShares US Oil &amp; Gas Exploration and Production</t>
        </is>
      </c>
      <c r="M4550" t="inlineStr">
        <is>
          <t>BlackRock - iShares US Oil &amp; Gas Exploration and Production</t>
        </is>
      </c>
      <c r="N4550" t="b">
        <v>0</v>
      </c>
      <c r="O4550" t="n">
        <v>226.25363251</v>
      </c>
      <c r="P4550" t="n">
        <v>6.083631920500624e-09</v>
      </c>
      <c r="Q4550" t="n">
        <v>8.495677849069466e-05</v>
      </c>
      <c r="R4550" t="n">
        <v>0.0192217797398671</v>
      </c>
      <c r="S4550" t="n">
        <v>1.376443820867054e-06</v>
      </c>
      <c r="T4550">
        <f>O4550*Q4550</f>
        <v/>
      </c>
      <c r="U4550">
        <f>O4550*P4550</f>
        <v/>
      </c>
    </row>
    <row r="4551">
      <c r="A4551" t="inlineStr">
        <is>
          <t>202512</t>
        </is>
      </c>
      <c r="B4551" t="inlineStr">
        <is>
          <t>Ex_Integra</t>
        </is>
      </c>
      <c r="C4551" t="inlineStr">
        <is>
          <t>F3</t>
        </is>
      </c>
      <c r="D4551" t="inlineStr">
        <is>
          <t>IN-FONDO3</t>
        </is>
      </c>
      <c r="E4551" t="inlineStr">
        <is>
          <t>3021012171A1</t>
        </is>
      </c>
      <c r="F4551" t="inlineStr">
        <is>
          <t>PAL1801171A1</t>
        </is>
      </c>
      <c r="G4551" t="inlineStr">
        <is>
          <t>BU</t>
        </is>
      </c>
      <c r="H4551" t="inlineStr">
        <is>
          <t>Mayores</t>
        </is>
      </c>
      <c r="I4551" t="inlineStr"/>
      <c r="J4551" t="inlineStr"/>
      <c r="K4551" t="inlineStr"/>
      <c r="L4551" t="inlineStr">
        <is>
          <t>InRetail Peru</t>
        </is>
      </c>
      <c r="M4551" t="inlineStr">
        <is>
          <t>InRetail Peru</t>
        </is>
      </c>
      <c r="N4551" t="b">
        <v>0</v>
      </c>
      <c r="O4551" t="n">
        <v>21.25</v>
      </c>
      <c r="P4551" t="n">
        <v>0.02454665749759553</v>
      </c>
      <c r="Q4551" t="n">
        <v>87.26063435097051</v>
      </c>
      <c r="R4551" t="n">
        <v>1854.288479958123</v>
      </c>
      <c r="S4551" t="n">
        <v>0.521616471823905</v>
      </c>
      <c r="T4551">
        <f>O4551*Q4551</f>
        <v/>
      </c>
      <c r="U4551">
        <f>O4551*P4551</f>
        <v/>
      </c>
    </row>
    <row r="4552">
      <c r="A4552" t="inlineStr">
        <is>
          <t>202512</t>
        </is>
      </c>
      <c r="B4552" t="inlineStr">
        <is>
          <t>Ex_Integra</t>
        </is>
      </c>
      <c r="C4552" t="inlineStr">
        <is>
          <t>F2</t>
        </is>
      </c>
      <c r="D4552" t="inlineStr">
        <is>
          <t>IN-FONDO2</t>
        </is>
      </c>
      <c r="E4552" t="inlineStr">
        <is>
          <t>5271112I3412</t>
        </is>
      </c>
      <c r="F4552" t="inlineStr">
        <is>
          <t>US4642873412</t>
        </is>
      </c>
      <c r="G4552" t="inlineStr">
        <is>
          <t>TD</t>
        </is>
      </c>
      <c r="H4552" t="inlineStr">
        <is>
          <t>Mayores</t>
        </is>
      </c>
      <c r="I4552" t="inlineStr"/>
      <c r="J4552" t="inlineStr"/>
      <c r="K4552" t="inlineStr"/>
      <c r="L4552" t="inlineStr">
        <is>
          <t>BlackRock - iShares Global Energy ETF</t>
        </is>
      </c>
      <c r="M4552" t="inlineStr">
        <is>
          <t>BlackRock - iShares Global Energy ETF</t>
        </is>
      </c>
      <c r="N4552" t="b">
        <v>0</v>
      </c>
      <c r="O4552" t="n">
        <v>228.38915384</v>
      </c>
      <c r="P4552" t="n">
        <v>5.715587865260835e-09</v>
      </c>
      <c r="Q4552" t="n">
        <v>7.981711230371556e-05</v>
      </c>
      <c r="R4552" t="n">
        <v>0.01822936274099785</v>
      </c>
      <c r="S4552" t="n">
        <v>1.305378276245094e-06</v>
      </c>
      <c r="T4552">
        <f>O4552*Q4552</f>
        <v/>
      </c>
      <c r="U4552">
        <f>O4552*P4552</f>
        <v/>
      </c>
    </row>
    <row r="4553">
      <c r="A4553" t="inlineStr">
        <is>
          <t>202512</t>
        </is>
      </c>
      <c r="B4553" t="inlineStr">
        <is>
          <t>Ex_Integra</t>
        </is>
      </c>
      <c r="C4553" t="inlineStr">
        <is>
          <t>F2</t>
        </is>
      </c>
      <c r="D4553" t="inlineStr">
        <is>
          <t>IN-FONDO2</t>
        </is>
      </c>
      <c r="E4553" t="inlineStr">
        <is>
          <t>300013200002</t>
        </is>
      </c>
      <c r="F4553" t="inlineStr">
        <is>
          <t>PAL2400671A3</t>
        </is>
      </c>
      <c r="G4553" t="inlineStr">
        <is>
          <t>BU</t>
        </is>
      </c>
      <c r="H4553" t="inlineStr">
        <is>
          <t>Mayores</t>
        </is>
      </c>
      <c r="I4553" t="inlineStr"/>
      <c r="J4553" t="inlineStr"/>
      <c r="K4553" t="inlineStr"/>
      <c r="L4553" t="inlineStr">
        <is>
          <t>Intergroup</t>
        </is>
      </c>
      <c r="M4553" t="inlineStr">
        <is>
          <t>Intergroup</t>
        </is>
      </c>
      <c r="N4553" t="b">
        <v>0</v>
      </c>
      <c r="O4553" t="n">
        <v>0.71</v>
      </c>
      <c r="P4553" t="n">
        <v>0.01042347419911787</v>
      </c>
      <c r="Q4553" t="n">
        <v>145.5618617644862</v>
      </c>
      <c r="R4553" t="n">
        <v>103.3489218527852</v>
      </c>
      <c r="S4553" t="n">
        <v>0.007400666681373685</v>
      </c>
      <c r="T4553">
        <f>O4553*Q4553</f>
        <v/>
      </c>
      <c r="U4553">
        <f>O4553*P4553</f>
        <v/>
      </c>
    </row>
    <row r="4554">
      <c r="A4554" t="inlineStr">
        <is>
          <t>202512</t>
        </is>
      </c>
      <c r="B4554" t="inlineStr">
        <is>
          <t>Ex_Integra</t>
        </is>
      </c>
      <c r="C4554" t="inlineStr">
        <is>
          <t>F3</t>
        </is>
      </c>
      <c r="D4554" t="inlineStr">
        <is>
          <t>IN-FONDO3</t>
        </is>
      </c>
      <c r="E4554" t="inlineStr">
        <is>
          <t>300013200002</t>
        </is>
      </c>
      <c r="F4554" t="inlineStr">
        <is>
          <t>PAL2400671A3</t>
        </is>
      </c>
      <c r="G4554" t="inlineStr">
        <is>
          <t>BU</t>
        </is>
      </c>
      <c r="H4554" t="inlineStr">
        <is>
          <t>Mayores</t>
        </is>
      </c>
      <c r="I4554" t="inlineStr"/>
      <c r="J4554" t="inlineStr"/>
      <c r="K4554" t="inlineStr"/>
      <c r="L4554" t="inlineStr">
        <is>
          <t>Intergroup</t>
        </is>
      </c>
      <c r="M4554" t="inlineStr">
        <is>
          <t>Intergroup</t>
        </is>
      </c>
      <c r="N4554" t="b">
        <v>0</v>
      </c>
      <c r="O4554" t="n">
        <v>0.71</v>
      </c>
      <c r="P4554" t="n">
        <v>0.003970355225734681</v>
      </c>
      <c r="Q4554" t="n">
        <v>14.11417076358507</v>
      </c>
      <c r="R4554" t="n">
        <v>10.02106124214539</v>
      </c>
      <c r="S4554" t="n">
        <v>0.002818952210271623</v>
      </c>
      <c r="T4554">
        <f>O4554*Q4554</f>
        <v/>
      </c>
      <c r="U4554">
        <f>O4554*P4554</f>
        <v/>
      </c>
    </row>
    <row r="4555">
      <c r="A4555" t="inlineStr">
        <is>
          <t>202512</t>
        </is>
      </c>
      <c r="B4555" t="inlineStr">
        <is>
          <t>Ex_Integra</t>
        </is>
      </c>
      <c r="C4555" t="inlineStr">
        <is>
          <t>F1</t>
        </is>
      </c>
      <c r="D4555" t="inlineStr">
        <is>
          <t>IN-FONDO1</t>
        </is>
      </c>
      <c r="E4555" t="inlineStr">
        <is>
          <t>300013200002</t>
        </is>
      </c>
      <c r="F4555" t="inlineStr">
        <is>
          <t>PAL2400671A3</t>
        </is>
      </c>
      <c r="G4555" t="inlineStr">
        <is>
          <t>BU</t>
        </is>
      </c>
      <c r="H4555" t="inlineStr">
        <is>
          <t>Mayores</t>
        </is>
      </c>
      <c r="I4555" t="inlineStr"/>
      <c r="J4555" t="inlineStr"/>
      <c r="K4555" t="inlineStr"/>
      <c r="L4555" t="inlineStr">
        <is>
          <t>Intergroup</t>
        </is>
      </c>
      <c r="M4555" t="inlineStr">
        <is>
          <t>Intergroup</t>
        </is>
      </c>
      <c r="N4555" t="b">
        <v>0</v>
      </c>
      <c r="O4555" t="n">
        <v>0.71</v>
      </c>
      <c r="P4555" t="n">
        <v>0.0008726567470875863</v>
      </c>
      <c r="Q4555" t="n">
        <v>3.229303649503927</v>
      </c>
      <c r="R4555" t="n">
        <v>2.292805591147788</v>
      </c>
      <c r="S4555" t="n">
        <v>0.0006195862904321862</v>
      </c>
      <c r="T4555">
        <f>O4555*Q4555</f>
        <v/>
      </c>
      <c r="U4555">
        <f>O4555*P4555</f>
        <v/>
      </c>
    </row>
    <row r="4556">
      <c r="A4556" t="inlineStr">
        <is>
          <t>202512</t>
        </is>
      </c>
      <c r="B4556" t="inlineStr">
        <is>
          <t>Ex_Integra</t>
        </is>
      </c>
      <c r="C4556" t="inlineStr">
        <is>
          <t>F2</t>
        </is>
      </c>
      <c r="D4556" t="inlineStr">
        <is>
          <t>IN-FONDO2</t>
        </is>
      </c>
      <c r="E4556" t="inlineStr">
        <is>
          <t>302012200001</t>
        </is>
      </c>
      <c r="F4556" t="inlineStr">
        <is>
          <t>BMG2519Y1084</t>
        </is>
      </c>
      <c r="G4556" t="inlineStr">
        <is>
          <t>BU</t>
        </is>
      </c>
      <c r="H4556" t="inlineStr">
        <is>
          <t>Mayores</t>
        </is>
      </c>
      <c r="I4556" t="inlineStr"/>
      <c r="J4556" t="inlineStr"/>
      <c r="K4556" t="inlineStr"/>
      <c r="L4556" t="inlineStr">
        <is>
          <t>Credicorp*</t>
        </is>
      </c>
      <c r="M4556" t="inlineStr">
        <is>
          <t>Credicorp</t>
        </is>
      </c>
      <c r="N4556" t="b">
        <v>0</v>
      </c>
      <c r="O4556" t="n">
        <v>0.73</v>
      </c>
      <c r="P4556" t="n">
        <v>0.0424376573676099</v>
      </c>
      <c r="Q4556" t="n">
        <v>592.6339239056632</v>
      </c>
      <c r="R4556" t="n">
        <v>432.6227644511341</v>
      </c>
      <c r="S4556" t="n">
        <v>0.03097948987835523</v>
      </c>
      <c r="T4556">
        <f>O4556*Q4556</f>
        <v/>
      </c>
      <c r="U4556">
        <f>O4556*P4556</f>
        <v/>
      </c>
    </row>
    <row r="4557">
      <c r="A4557" t="inlineStr">
        <is>
          <t>202512</t>
        </is>
      </c>
      <c r="B4557" t="inlineStr">
        <is>
          <t>Ex_Integra</t>
        </is>
      </c>
      <c r="C4557" t="inlineStr">
        <is>
          <t>F3</t>
        </is>
      </c>
      <c r="D4557" t="inlineStr">
        <is>
          <t>IN-FONDO3</t>
        </is>
      </c>
      <c r="E4557" t="inlineStr">
        <is>
          <t>302012200001</t>
        </is>
      </c>
      <c r="F4557" t="inlineStr">
        <is>
          <t>BMG2519Y1084</t>
        </is>
      </c>
      <c r="G4557" t="inlineStr">
        <is>
          <t>BU</t>
        </is>
      </c>
      <c r="H4557" t="inlineStr">
        <is>
          <t>Mayores</t>
        </is>
      </c>
      <c r="I4557" t="inlineStr"/>
      <c r="J4557" t="inlineStr"/>
      <c r="K4557" t="inlineStr"/>
      <c r="L4557" t="inlineStr">
        <is>
          <t>Credicorp*</t>
        </is>
      </c>
      <c r="M4557" t="inlineStr">
        <is>
          <t>Credicorp</t>
        </is>
      </c>
      <c r="N4557" t="b">
        <v>0</v>
      </c>
      <c r="O4557" t="n">
        <v>0.73</v>
      </c>
      <c r="P4557" t="n">
        <v>0.05583636622390446</v>
      </c>
      <c r="Q4557" t="n">
        <v>198.4920650409643</v>
      </c>
      <c r="R4557" t="n">
        <v>144.8992074799039</v>
      </c>
      <c r="S4557" t="n">
        <v>0.04076054734345025</v>
      </c>
      <c r="T4557">
        <f>O4557*Q4557</f>
        <v/>
      </c>
      <c r="U4557">
        <f>O4557*P4557</f>
        <v/>
      </c>
    </row>
    <row r="4558">
      <c r="A4558" t="inlineStr">
        <is>
          <t>202512</t>
        </is>
      </c>
      <c r="B4558" t="inlineStr">
        <is>
          <t>Ex_Integra</t>
        </is>
      </c>
      <c r="C4558" t="inlineStr">
        <is>
          <t>F1</t>
        </is>
      </c>
      <c r="D4558" t="inlineStr">
        <is>
          <t>IN-FONDO1</t>
        </is>
      </c>
      <c r="E4558" t="inlineStr">
        <is>
          <t>302012200001</t>
        </is>
      </c>
      <c r="F4558" t="inlineStr">
        <is>
          <t>BMG2519Y1084</t>
        </is>
      </c>
      <c r="G4558" t="inlineStr">
        <is>
          <t>BU</t>
        </is>
      </c>
      <c r="H4558" t="inlineStr">
        <is>
          <t>Mayores</t>
        </is>
      </c>
      <c r="I4558" t="inlineStr"/>
      <c r="J4558" t="inlineStr"/>
      <c r="K4558" t="inlineStr"/>
      <c r="L4558" t="inlineStr">
        <is>
          <t>Credicorp*</t>
        </is>
      </c>
      <c r="M4558" t="inlineStr">
        <is>
          <t>Credicorp</t>
        </is>
      </c>
      <c r="N4558" t="b">
        <v>0</v>
      </c>
      <c r="O4558" t="n">
        <v>0.73</v>
      </c>
      <c r="P4558" t="n">
        <v>0.005082335177050329</v>
      </c>
      <c r="Q4558" t="n">
        <v>18.80739888853864</v>
      </c>
      <c r="R4558" t="n">
        <v>13.7294011886332</v>
      </c>
      <c r="S4558" t="n">
        <v>0.00371010467924674</v>
      </c>
      <c r="T4558">
        <f>O4558*Q4558</f>
        <v/>
      </c>
      <c r="U4558">
        <f>O4558*P4558</f>
        <v/>
      </c>
    </row>
    <row r="4559">
      <c r="A4559" t="inlineStr">
        <is>
          <t>202512</t>
        </is>
      </c>
      <c r="B4559" t="inlineStr">
        <is>
          <t>Ex_Integra</t>
        </is>
      </c>
      <c r="C4559" t="inlineStr">
        <is>
          <t>F3</t>
        </is>
      </c>
      <c r="D4559" t="inlineStr">
        <is>
          <t>IN-FONDO3</t>
        </is>
      </c>
      <c r="E4559" t="inlineStr">
        <is>
          <t>302029100001</t>
        </is>
      </c>
      <c r="F4559" t="inlineStr">
        <is>
          <t>PEP736581005</t>
        </is>
      </c>
      <c r="G4559" t="inlineStr">
        <is>
          <t>BU</t>
        </is>
      </c>
      <c r="H4559" t="inlineStr">
        <is>
          <t>Mayores</t>
        </is>
      </c>
      <c r="I4559" t="inlineStr"/>
      <c r="J4559" t="inlineStr"/>
      <c r="K4559" t="inlineStr"/>
      <c r="L4559" t="inlineStr">
        <is>
          <t>Aenza</t>
        </is>
      </c>
      <c r="M4559" t="inlineStr">
        <is>
          <t>Aenza</t>
        </is>
      </c>
      <c r="N4559" t="b">
        <v>0</v>
      </c>
      <c r="O4559" t="n">
        <v>128.26</v>
      </c>
      <c r="P4559" t="n">
        <v>0.01068356448242184</v>
      </c>
      <c r="Q4559" t="n">
        <v>37.97888221469449</v>
      </c>
      <c r="R4559" t="n">
        <v>4871.171432856714</v>
      </c>
      <c r="S4559" t="n">
        <v>1.370273980515426</v>
      </c>
      <c r="T4559">
        <f>O4559*Q4559</f>
        <v/>
      </c>
      <c r="U4559">
        <f>O4559*P4559</f>
        <v/>
      </c>
    </row>
    <row r="4560">
      <c r="A4560" t="inlineStr">
        <is>
          <t>202512</t>
        </is>
      </c>
      <c r="B4560" t="inlineStr">
        <is>
          <t>Ex_Integra</t>
        </is>
      </c>
      <c r="C4560" t="inlineStr">
        <is>
          <t>F1</t>
        </is>
      </c>
      <c r="D4560" t="inlineStr">
        <is>
          <t>IN-FONDO1</t>
        </is>
      </c>
      <c r="E4560" t="inlineStr">
        <is>
          <t>302029100001</t>
        </is>
      </c>
      <c r="F4560" t="inlineStr">
        <is>
          <t>PEP736581005</t>
        </is>
      </c>
      <c r="G4560" t="inlineStr">
        <is>
          <t>BU</t>
        </is>
      </c>
      <c r="H4560" t="inlineStr">
        <is>
          <t>Mayores</t>
        </is>
      </c>
      <c r="I4560" t="inlineStr"/>
      <c r="J4560" t="inlineStr"/>
      <c r="K4560" t="inlineStr"/>
      <c r="L4560" t="inlineStr">
        <is>
          <t>Aenza</t>
        </is>
      </c>
      <c r="M4560" t="inlineStr">
        <is>
          <t>Aenza</t>
        </is>
      </c>
      <c r="N4560" t="b">
        <v>0</v>
      </c>
      <c r="O4560" t="n">
        <v>128.26</v>
      </c>
      <c r="P4560" t="n">
        <v>0.0006197235092315153</v>
      </c>
      <c r="Q4560" t="n">
        <v>2.293313375188801</v>
      </c>
      <c r="R4560" t="n">
        <v>294.1403735017157</v>
      </c>
      <c r="S4560" t="n">
        <v>0.07948573729403415</v>
      </c>
      <c r="T4560">
        <f>O4560*Q4560</f>
        <v/>
      </c>
      <c r="U4560">
        <f>O4560*P4560</f>
        <v/>
      </c>
    </row>
    <row r="4561">
      <c r="A4561" t="inlineStr">
        <is>
          <t>202512</t>
        </is>
      </c>
      <c r="B4561" t="inlineStr">
        <is>
          <t>Ex_Integra</t>
        </is>
      </c>
      <c r="C4561" t="inlineStr">
        <is>
          <t>F2</t>
        </is>
      </c>
      <c r="D4561" t="inlineStr">
        <is>
          <t>IN-FONDO2</t>
        </is>
      </c>
      <c r="E4561" t="inlineStr">
        <is>
          <t>302029100001</t>
        </is>
      </c>
      <c r="F4561" t="inlineStr">
        <is>
          <t>PEP736581005</t>
        </is>
      </c>
      <c r="G4561" t="inlineStr">
        <is>
          <t>BU</t>
        </is>
      </c>
      <c r="H4561" t="inlineStr">
        <is>
          <t>Mayores</t>
        </is>
      </c>
      <c r="I4561" t="inlineStr"/>
      <c r="J4561" t="inlineStr"/>
      <c r="K4561" t="inlineStr"/>
      <c r="L4561" t="inlineStr">
        <is>
          <t>Aenza</t>
        </is>
      </c>
      <c r="M4561" t="inlineStr">
        <is>
          <t>Aenza</t>
        </is>
      </c>
      <c r="N4561" t="b">
        <v>0</v>
      </c>
      <c r="O4561" t="n">
        <v>128.26</v>
      </c>
      <c r="P4561" t="n">
        <v>0.001576086941040953</v>
      </c>
      <c r="Q4561" t="n">
        <v>22.00975846038268</v>
      </c>
      <c r="R4561" t="n">
        <v>2822.971620128683</v>
      </c>
      <c r="S4561" t="n">
        <v>0.2021489110579126</v>
      </c>
      <c r="T4561">
        <f>O4561*Q4561</f>
        <v/>
      </c>
      <c r="U4561">
        <f>O4561*P4561</f>
        <v/>
      </c>
    </row>
    <row r="4562">
      <c r="A4562" t="inlineStr">
        <is>
          <t>202512</t>
        </is>
      </c>
      <c r="B4562" t="inlineStr">
        <is>
          <t>Ex_Integra</t>
        </is>
      </c>
      <c r="C4562" t="inlineStr">
        <is>
          <t>F2</t>
        </is>
      </c>
      <c r="D4562" t="inlineStr">
        <is>
          <t>IN-FONDO2</t>
        </is>
      </c>
      <c r="E4562" t="inlineStr">
        <is>
          <t>302107100001</t>
        </is>
      </c>
      <c r="F4562" t="inlineStr">
        <is>
          <t>PEP736001004</t>
        </is>
      </c>
      <c r="G4562" t="inlineStr">
        <is>
          <t>BU</t>
        </is>
      </c>
      <c r="H4562" t="inlineStr">
        <is>
          <t>Mayores</t>
        </is>
      </c>
      <c r="I4562" t="inlineStr"/>
      <c r="J4562" t="inlineStr"/>
      <c r="K4562" t="inlineStr"/>
      <c r="L4562" t="inlineStr">
        <is>
          <t>Ferreyros</t>
        </is>
      </c>
      <c r="M4562" t="inlineStr">
        <is>
          <t>Ferreyros</t>
        </is>
      </c>
      <c r="N4562" t="b">
        <v>0</v>
      </c>
      <c r="O4562" t="n">
        <v>7.95</v>
      </c>
      <c r="P4562" t="n">
        <v>0.01156787821649499</v>
      </c>
      <c r="Q4562" t="n">
        <v>161.5432491788925</v>
      </c>
      <c r="R4562" t="n">
        <v>1284.268830972195</v>
      </c>
      <c r="S4562" t="n">
        <v>0.09196463182113515</v>
      </c>
      <c r="T4562">
        <f>O4562*Q4562</f>
        <v/>
      </c>
      <c r="U4562">
        <f>O4562*P4562</f>
        <v/>
      </c>
    </row>
    <row r="4563">
      <c r="A4563" t="inlineStr">
        <is>
          <t>202512</t>
        </is>
      </c>
      <c r="B4563" t="inlineStr">
        <is>
          <t>Ex_Integra</t>
        </is>
      </c>
      <c r="C4563" t="inlineStr">
        <is>
          <t>F1</t>
        </is>
      </c>
      <c r="D4563" t="inlineStr">
        <is>
          <t>IN-FONDO1</t>
        </is>
      </c>
      <c r="E4563" t="inlineStr">
        <is>
          <t>302107100001</t>
        </is>
      </c>
      <c r="F4563" t="inlineStr">
        <is>
          <t>PEP736001004</t>
        </is>
      </c>
      <c r="G4563" t="inlineStr">
        <is>
          <t>BU</t>
        </is>
      </c>
      <c r="H4563" t="inlineStr">
        <is>
          <t>Mayores</t>
        </is>
      </c>
      <c r="I4563" t="inlineStr"/>
      <c r="J4563" t="inlineStr"/>
      <c r="K4563" t="inlineStr"/>
      <c r="L4563" t="inlineStr">
        <is>
          <t>Ferreyros</t>
        </is>
      </c>
      <c r="M4563" t="inlineStr">
        <is>
          <t>Ferreyros</t>
        </is>
      </c>
      <c r="N4563" t="b">
        <v>0</v>
      </c>
      <c r="O4563" t="n">
        <v>7.95</v>
      </c>
      <c r="P4563" t="n">
        <v>0.007048154832230567</v>
      </c>
      <c r="Q4563" t="n">
        <v>26.08199867582812</v>
      </c>
      <c r="R4563" t="n">
        <v>207.3518894728336</v>
      </c>
      <c r="S4563" t="n">
        <v>0.056032830916233</v>
      </c>
      <c r="T4563">
        <f>O4563*Q4563</f>
        <v/>
      </c>
      <c r="U4563">
        <f>O4563*P4563</f>
        <v/>
      </c>
    </row>
    <row r="4564">
      <c r="A4564" t="inlineStr">
        <is>
          <t>202512</t>
        </is>
      </c>
      <c r="B4564" t="inlineStr">
        <is>
          <t>Ex_Integra</t>
        </is>
      </c>
      <c r="C4564" t="inlineStr">
        <is>
          <t>F3</t>
        </is>
      </c>
      <c r="D4564" t="inlineStr">
        <is>
          <t>IN-FONDO3</t>
        </is>
      </c>
      <c r="E4564" t="inlineStr">
        <is>
          <t>302107100001</t>
        </is>
      </c>
      <c r="F4564" t="inlineStr">
        <is>
          <t>PEP736001004</t>
        </is>
      </c>
      <c r="G4564" t="inlineStr">
        <is>
          <t>BU</t>
        </is>
      </c>
      <c r="H4564" t="inlineStr">
        <is>
          <t>Mayores</t>
        </is>
      </c>
      <c r="I4564" t="inlineStr"/>
      <c r="J4564" t="inlineStr"/>
      <c r="K4564" t="inlineStr"/>
      <c r="L4564" t="inlineStr">
        <is>
          <t>Ferreyros</t>
        </is>
      </c>
      <c r="M4564" t="inlineStr">
        <is>
          <t>Ferreyros</t>
        </is>
      </c>
      <c r="N4564" t="b">
        <v>0</v>
      </c>
      <c r="O4564" t="n">
        <v>7.95</v>
      </c>
      <c r="P4564" t="n">
        <v>0.02769923360564779</v>
      </c>
      <c r="Q4564" t="n">
        <v>98.46769140365889</v>
      </c>
      <c r="R4564" t="n">
        <v>782.8181466590881</v>
      </c>
      <c r="S4564" t="n">
        <v>0.2202089071649</v>
      </c>
      <c r="T4564">
        <f>O4564*Q4564</f>
        <v/>
      </c>
      <c r="U4564">
        <f>O4564*P4564</f>
        <v/>
      </c>
    </row>
    <row r="4565">
      <c r="A4565" t="inlineStr">
        <is>
          <t>202512</t>
        </is>
      </c>
      <c r="B4565" t="inlineStr">
        <is>
          <t>Ex_Integra</t>
        </is>
      </c>
      <c r="C4565" t="inlineStr">
        <is>
          <t>F1</t>
        </is>
      </c>
      <c r="D4565" t="inlineStr">
        <is>
          <t>IN-FONDO1</t>
        </is>
      </c>
      <c r="E4565" t="inlineStr">
        <is>
          <t>302845100002</t>
        </is>
      </c>
      <c r="F4565" t="inlineStr">
        <is>
          <t>PEP620001003</t>
        </is>
      </c>
      <c r="G4565" t="inlineStr">
        <is>
          <t>BU</t>
        </is>
      </c>
      <c r="H4565" t="inlineStr">
        <is>
          <t>Mayores</t>
        </is>
      </c>
      <c r="I4565" t="inlineStr"/>
      <c r="J4565" t="inlineStr"/>
      <c r="K4565" t="inlineStr"/>
      <c r="L4565" t="inlineStr">
        <is>
          <t>Nexa Resources Perú</t>
        </is>
      </c>
      <c r="M4565" t="inlineStr">
        <is>
          <t>Nexa Resources Perú</t>
        </is>
      </c>
      <c r="N4565" t="b">
        <v>0</v>
      </c>
      <c r="O4565" t="n">
        <v>277.81</v>
      </c>
      <c r="P4565" t="n">
        <v>0.0003727487492856846</v>
      </c>
      <c r="Q4565" t="n">
        <v>1.379372703452519</v>
      </c>
      <c r="R4565" t="n">
        <v>383.2035307461444</v>
      </c>
      <c r="S4565" t="n">
        <v>0.103553330039056</v>
      </c>
      <c r="T4565">
        <f>O4565*Q4565</f>
        <v/>
      </c>
      <c r="U4565">
        <f>O4565*P4565</f>
        <v/>
      </c>
    </row>
    <row r="4566">
      <c r="A4566" t="inlineStr">
        <is>
          <t>202512</t>
        </is>
      </c>
      <c r="B4566" t="inlineStr">
        <is>
          <t>Ex_Integra</t>
        </is>
      </c>
      <c r="C4566" t="inlineStr">
        <is>
          <t>F2</t>
        </is>
      </c>
      <c r="D4566" t="inlineStr">
        <is>
          <t>IN-FONDO2</t>
        </is>
      </c>
      <c r="E4566" t="inlineStr">
        <is>
          <t>302845100002</t>
        </is>
      </c>
      <c r="F4566" t="inlineStr">
        <is>
          <t>PEP620001003</t>
        </is>
      </c>
      <c r="G4566" t="inlineStr">
        <is>
          <t>BU</t>
        </is>
      </c>
      <c r="H4566" t="inlineStr">
        <is>
          <t>Mayores</t>
        </is>
      </c>
      <c r="I4566" t="inlineStr"/>
      <c r="J4566" t="inlineStr"/>
      <c r="K4566" t="inlineStr"/>
      <c r="L4566" t="inlineStr">
        <is>
          <t>Nexa Resources Perú</t>
        </is>
      </c>
      <c r="M4566" t="inlineStr">
        <is>
          <t>Nexa Resources Perú</t>
        </is>
      </c>
      <c r="N4566" t="b">
        <v>0</v>
      </c>
      <c r="O4566" t="n">
        <v>277.81</v>
      </c>
      <c r="P4566" t="n">
        <v>0.000547771415150149</v>
      </c>
      <c r="Q4566" t="n">
        <v>7.649525051577417</v>
      </c>
      <c r="R4566" t="n">
        <v>2125.114554578722</v>
      </c>
      <c r="S4566" t="n">
        <v>0.1521763768428629</v>
      </c>
      <c r="T4566">
        <f>O4566*Q4566</f>
        <v/>
      </c>
      <c r="U4566">
        <f>O4566*P4566</f>
        <v/>
      </c>
    </row>
    <row r="4567">
      <c r="A4567" t="inlineStr">
        <is>
          <t>202512</t>
        </is>
      </c>
      <c r="B4567" t="inlineStr">
        <is>
          <t>Ex_Integra</t>
        </is>
      </c>
      <c r="C4567" t="inlineStr">
        <is>
          <t>F3</t>
        </is>
      </c>
      <c r="D4567" t="inlineStr">
        <is>
          <t>IN-FONDO3</t>
        </is>
      </c>
      <c r="E4567" t="inlineStr">
        <is>
          <t>302845100002</t>
        </is>
      </c>
      <c r="F4567" t="inlineStr">
        <is>
          <t>PEP620001003</t>
        </is>
      </c>
      <c r="G4567" t="inlineStr">
        <is>
          <t>BU</t>
        </is>
      </c>
      <c r="H4567" t="inlineStr">
        <is>
          <t>Mayores</t>
        </is>
      </c>
      <c r="I4567" t="inlineStr"/>
      <c r="J4567" t="inlineStr"/>
      <c r="K4567" t="inlineStr"/>
      <c r="L4567" t="inlineStr">
        <is>
          <t>Nexa Resources Perú</t>
        </is>
      </c>
      <c r="M4567" t="inlineStr">
        <is>
          <t>Nexa Resources Perú</t>
        </is>
      </c>
      <c r="N4567" t="b">
        <v>0</v>
      </c>
      <c r="O4567" t="n">
        <v>277.81</v>
      </c>
      <c r="P4567" t="n">
        <v>0.0005261009707772224</v>
      </c>
      <c r="Q4567" t="n">
        <v>1.870230374427913</v>
      </c>
      <c r="R4567" t="n">
        <v>519.5687003198185</v>
      </c>
      <c r="S4567" t="n">
        <v>0.1461561106916202</v>
      </c>
      <c r="T4567">
        <f>O4567*Q4567</f>
        <v/>
      </c>
      <c r="U4567">
        <f>O4567*P4567</f>
        <v/>
      </c>
    </row>
    <row r="4568">
      <c r="A4568" t="inlineStr">
        <is>
          <t>202512</t>
        </is>
      </c>
      <c r="B4568" t="inlineStr">
        <is>
          <t>Ex_Integra</t>
        </is>
      </c>
      <c r="C4568" t="inlineStr">
        <is>
          <t>F1</t>
        </is>
      </c>
      <c r="D4568" t="inlineStr">
        <is>
          <t>IN-FONDO1</t>
        </is>
      </c>
      <c r="E4568" t="inlineStr">
        <is>
          <t>312039100001</t>
        </is>
      </c>
      <c r="F4568" t="inlineStr">
        <is>
          <t>PEP622005002</t>
        </is>
      </c>
      <c r="G4568" t="inlineStr">
        <is>
          <t>BU</t>
        </is>
      </c>
      <c r="H4568" t="inlineStr">
        <is>
          <t>Mayores</t>
        </is>
      </c>
      <c r="I4568" t="inlineStr"/>
      <c r="J4568" t="inlineStr"/>
      <c r="K4568" t="inlineStr"/>
      <c r="L4568" t="inlineStr">
        <is>
          <t>Minsur</t>
        </is>
      </c>
      <c r="M4568" t="inlineStr">
        <is>
          <t>Minsur</t>
        </is>
      </c>
      <c r="N4568" t="b">
        <v>0</v>
      </c>
      <c r="O4568" t="n">
        <v>114.2</v>
      </c>
      <c r="P4568" t="n">
        <v>0.008294662771043579</v>
      </c>
      <c r="Q4568" t="n">
        <v>30.69475466422647</v>
      </c>
      <c r="R4568" t="n">
        <v>3505.340982654663</v>
      </c>
      <c r="S4568" t="n">
        <v>0.9472504884531767</v>
      </c>
      <c r="T4568">
        <f>O4568*Q4568</f>
        <v/>
      </c>
      <c r="U4568">
        <f>O4568*P4568</f>
        <v/>
      </c>
    </row>
    <row r="4569">
      <c r="A4569" t="inlineStr">
        <is>
          <t>202512</t>
        </is>
      </c>
      <c r="B4569" t="inlineStr">
        <is>
          <t>Ex_Integra</t>
        </is>
      </c>
      <c r="C4569" t="inlineStr">
        <is>
          <t>F2</t>
        </is>
      </c>
      <c r="D4569" t="inlineStr">
        <is>
          <t>IN-FONDO2</t>
        </is>
      </c>
      <c r="E4569" t="inlineStr">
        <is>
          <t>312039100001</t>
        </is>
      </c>
      <c r="F4569" t="inlineStr">
        <is>
          <t>PEP622005002</t>
        </is>
      </c>
      <c r="G4569" t="inlineStr">
        <is>
          <t>BU</t>
        </is>
      </c>
      <c r="H4569" t="inlineStr">
        <is>
          <t>Mayores</t>
        </is>
      </c>
      <c r="I4569" t="inlineStr"/>
      <c r="J4569" t="inlineStr"/>
      <c r="K4569" t="inlineStr"/>
      <c r="L4569" t="inlineStr">
        <is>
          <t>Minsur</t>
        </is>
      </c>
      <c r="M4569" t="inlineStr">
        <is>
          <t>Minsur</t>
        </is>
      </c>
      <c r="N4569" t="b">
        <v>0</v>
      </c>
      <c r="O4569" t="n">
        <v>114.2</v>
      </c>
      <c r="P4569" t="n">
        <v>0.02787691074950511</v>
      </c>
      <c r="Q4569" t="n">
        <v>389.2958289553585</v>
      </c>
      <c r="R4569" t="n">
        <v>44457.58366670194</v>
      </c>
      <c r="S4569" t="n">
        <v>3.183543207593484</v>
      </c>
      <c r="T4569">
        <f>O4569*Q4569</f>
        <v/>
      </c>
      <c r="U4569">
        <f>O4569*P4569</f>
        <v/>
      </c>
    </row>
    <row r="4570">
      <c r="A4570" t="inlineStr">
        <is>
          <t>202512</t>
        </is>
      </c>
      <c r="B4570" t="inlineStr">
        <is>
          <t>Ex_Integra</t>
        </is>
      </c>
      <c r="C4570" t="inlineStr">
        <is>
          <t>F3</t>
        </is>
      </c>
      <c r="D4570" t="inlineStr">
        <is>
          <t>IN-FONDO3</t>
        </is>
      </c>
      <c r="E4570" t="inlineStr">
        <is>
          <t>312039100001</t>
        </is>
      </c>
      <c r="F4570" t="inlineStr">
        <is>
          <t>PEP622005002</t>
        </is>
      </c>
      <c r="G4570" t="inlineStr">
        <is>
          <t>BU</t>
        </is>
      </c>
      <c r="H4570" t="inlineStr">
        <is>
          <t>Mayores</t>
        </is>
      </c>
      <c r="I4570" t="inlineStr"/>
      <c r="J4570" t="inlineStr"/>
      <c r="K4570" t="inlineStr"/>
      <c r="L4570" t="inlineStr">
        <is>
          <t>Minsur</t>
        </is>
      </c>
      <c r="M4570" t="inlineStr">
        <is>
          <t>Minsur</t>
        </is>
      </c>
      <c r="N4570" t="b">
        <v>0</v>
      </c>
      <c r="O4570" t="n">
        <v>114.2</v>
      </c>
      <c r="P4570" t="n">
        <v>0.05627525224837412</v>
      </c>
      <c r="Q4570" t="n">
        <v>200.0522559918809</v>
      </c>
      <c r="R4570" t="n">
        <v>22845.96763427281</v>
      </c>
      <c r="S4570" t="n">
        <v>6.426633806764324</v>
      </c>
      <c r="T4570">
        <f>O4570*Q4570</f>
        <v/>
      </c>
      <c r="U4570">
        <f>O4570*P4570</f>
        <v/>
      </c>
    </row>
    <row r="4571">
      <c r="A4571" t="inlineStr">
        <is>
          <t>202512</t>
        </is>
      </c>
      <c r="B4571" t="inlineStr">
        <is>
          <t>Ex_Integra</t>
        </is>
      </c>
      <c r="C4571" t="inlineStr">
        <is>
          <t>F1</t>
        </is>
      </c>
      <c r="D4571" t="inlineStr">
        <is>
          <t>IN-FONDO1</t>
        </is>
      </c>
      <c r="E4571" t="inlineStr">
        <is>
          <t>395833228291</t>
        </is>
      </c>
      <c r="F4571" t="inlineStr">
        <is>
          <t>LU1701428291</t>
        </is>
      </c>
      <c r="G4571" t="inlineStr">
        <is>
          <t>BU</t>
        </is>
      </c>
      <c r="H4571" t="inlineStr">
        <is>
          <t>Mayores</t>
        </is>
      </c>
      <c r="I4571" t="inlineStr"/>
      <c r="J4571" t="inlineStr"/>
      <c r="K4571" t="inlineStr"/>
      <c r="L4571" t="inlineStr">
        <is>
          <t>Nexa Resources</t>
        </is>
      </c>
      <c r="M4571" t="inlineStr">
        <is>
          <t>Nexa Resources</t>
        </is>
      </c>
      <c r="N4571" t="b">
        <v>0</v>
      </c>
      <c r="O4571" t="n">
        <v>214.26</v>
      </c>
      <c r="P4571" t="n">
        <v>0.001502274657040765</v>
      </c>
      <c r="Q4571" t="n">
        <v>5.5592316781252</v>
      </c>
      <c r="R4571" t="n">
        <v>1191.120979355105</v>
      </c>
      <c r="S4571" t="n">
        <v>0.3218773680175542</v>
      </c>
      <c r="T4571">
        <f>O4571*Q4571</f>
        <v/>
      </c>
      <c r="U4571">
        <f>O4571*P4571</f>
        <v/>
      </c>
    </row>
    <row r="4572">
      <c r="A4572" t="inlineStr">
        <is>
          <t>202512</t>
        </is>
      </c>
      <c r="B4572" t="inlineStr">
        <is>
          <t>Ex_Integra</t>
        </is>
      </c>
      <c r="C4572" t="inlineStr">
        <is>
          <t>F2</t>
        </is>
      </c>
      <c r="D4572" t="inlineStr">
        <is>
          <t>IN-FONDO2</t>
        </is>
      </c>
      <c r="E4572" t="inlineStr">
        <is>
          <t>395833228291</t>
        </is>
      </c>
      <c r="F4572" t="inlineStr">
        <is>
          <t>LU1701428291</t>
        </is>
      </c>
      <c r="G4572" t="inlineStr">
        <is>
          <t>BU</t>
        </is>
      </c>
      <c r="H4572" t="inlineStr">
        <is>
          <t>Mayores</t>
        </is>
      </c>
      <c r="I4572" t="inlineStr"/>
      <c r="J4572" t="inlineStr"/>
      <c r="K4572" t="inlineStr"/>
      <c r="L4572" t="inlineStr">
        <is>
          <t>Nexa Resources</t>
        </is>
      </c>
      <c r="M4572" t="inlineStr">
        <is>
          <t>Nexa Resources</t>
        </is>
      </c>
      <c r="N4572" t="b">
        <v>0</v>
      </c>
      <c r="O4572" t="n">
        <v>214.26</v>
      </c>
      <c r="P4572" t="n">
        <v>0.01023027761355644</v>
      </c>
      <c r="Q4572" t="n">
        <v>142.8639076904748</v>
      </c>
      <c r="R4572" t="n">
        <v>30610.02086176112</v>
      </c>
      <c r="S4572" t="n">
        <v>2.191939281480603</v>
      </c>
      <c r="T4572">
        <f>O4572*Q4572</f>
        <v/>
      </c>
      <c r="U4572">
        <f>O4572*P4572</f>
        <v/>
      </c>
    </row>
    <row r="4573">
      <c r="A4573" t="inlineStr">
        <is>
          <t>202512</t>
        </is>
      </c>
      <c r="B4573" t="inlineStr">
        <is>
          <t>Ex_Integra</t>
        </is>
      </c>
      <c r="C4573" t="inlineStr">
        <is>
          <t>F3</t>
        </is>
      </c>
      <c r="D4573" t="inlineStr">
        <is>
          <t>IN-FONDO3</t>
        </is>
      </c>
      <c r="E4573" t="inlineStr">
        <is>
          <t>395833228291</t>
        </is>
      </c>
      <c r="F4573" t="inlineStr">
        <is>
          <t>LU1701428291</t>
        </is>
      </c>
      <c r="G4573" t="inlineStr">
        <is>
          <t>BU</t>
        </is>
      </c>
      <c r="H4573" t="inlineStr">
        <is>
          <t>Mayores</t>
        </is>
      </c>
      <c r="I4573" t="inlineStr"/>
      <c r="J4573" t="inlineStr"/>
      <c r="K4573" t="inlineStr"/>
      <c r="L4573" t="inlineStr">
        <is>
          <t>Nexa Resources</t>
        </is>
      </c>
      <c r="M4573" t="inlineStr">
        <is>
          <t>Nexa Resources</t>
        </is>
      </c>
      <c r="N4573" t="b">
        <v>0</v>
      </c>
      <c r="O4573" t="n">
        <v>214.26</v>
      </c>
      <c r="P4573" t="n">
        <v>0.01023302184265574</v>
      </c>
      <c r="Q4573" t="n">
        <v>36.37725329425994</v>
      </c>
      <c r="R4573" t="n">
        <v>7794.190290828134</v>
      </c>
      <c r="S4573" t="n">
        <v>2.19252726000742</v>
      </c>
      <c r="T4573">
        <f>O4573*Q4573</f>
        <v/>
      </c>
      <c r="U4573">
        <f>O4573*P4573</f>
        <v/>
      </c>
    </row>
    <row r="4574">
      <c r="A4574" t="inlineStr">
        <is>
          <t>202512</t>
        </is>
      </c>
      <c r="B4574" t="inlineStr">
        <is>
          <t>Ex_Integra</t>
        </is>
      </c>
      <c r="C4574" t="inlineStr">
        <is>
          <t>F3</t>
        </is>
      </c>
      <c r="D4574" t="inlineStr">
        <is>
          <t>IN-FONDO3</t>
        </is>
      </c>
      <c r="E4574" t="inlineStr">
        <is>
          <t>3920836W5029</t>
        </is>
      </c>
      <c r="F4574" t="inlineStr">
        <is>
          <t>GB00B1FW5029</t>
        </is>
      </c>
      <c r="G4574" t="inlineStr">
        <is>
          <t>BU</t>
        </is>
      </c>
      <c r="H4574" t="inlineStr">
        <is>
          <t>Mayores</t>
        </is>
      </c>
      <c r="I4574" t="inlineStr"/>
      <c r="J4574" t="inlineStr"/>
      <c r="K4574" t="inlineStr"/>
      <c r="L4574" t="inlineStr"/>
      <c r="M4574" t="inlineStr">
        <is>
          <t>nan</t>
        </is>
      </c>
      <c r="N4574" t="b">
        <v>0</v>
      </c>
      <c r="O4574" t="n">
        <v>72.64</v>
      </c>
      <c r="P4574" t="n">
        <v>0.01347237813150324</v>
      </c>
      <c r="Q4574" t="n">
        <v>47.89280422747057</v>
      </c>
      <c r="R4574" t="n">
        <v>3478.933299083462</v>
      </c>
      <c r="S4574" t="n">
        <v>0.9786335474723952</v>
      </c>
      <c r="T4574">
        <f>O4574*Q4574</f>
        <v/>
      </c>
      <c r="U4574">
        <f>O4574*P4574</f>
        <v/>
      </c>
    </row>
    <row r="4575">
      <c r="A4575" t="inlineStr">
        <is>
          <t>202512</t>
        </is>
      </c>
      <c r="B4575" t="inlineStr">
        <is>
          <t>Ex_Integra</t>
        </is>
      </c>
      <c r="C4575" t="inlineStr">
        <is>
          <t>F2</t>
        </is>
      </c>
      <c r="D4575" t="inlineStr">
        <is>
          <t>IN-FONDO2</t>
        </is>
      </c>
      <c r="E4575" t="inlineStr">
        <is>
          <t>3920836W5029</t>
        </is>
      </c>
      <c r="F4575" t="inlineStr">
        <is>
          <t>GB00B1FW5029</t>
        </is>
      </c>
      <c r="G4575" t="inlineStr">
        <is>
          <t>BU</t>
        </is>
      </c>
      <c r="H4575" t="inlineStr">
        <is>
          <t>Mayores</t>
        </is>
      </c>
      <c r="I4575" t="inlineStr"/>
      <c r="J4575" t="inlineStr"/>
      <c r="K4575" t="inlineStr"/>
      <c r="L4575" t="inlineStr"/>
      <c r="M4575" t="inlineStr">
        <is>
          <t>nan</t>
        </is>
      </c>
      <c r="N4575" t="b">
        <v>0</v>
      </c>
      <c r="O4575" t="n">
        <v>72.64</v>
      </c>
      <c r="P4575" t="n">
        <v>0.005487730340612216</v>
      </c>
      <c r="Q4575" t="n">
        <v>76.63512471768526</v>
      </c>
      <c r="R4575" t="n">
        <v>5566.775459492657</v>
      </c>
      <c r="S4575" t="n">
        <v>0.3986287319420714</v>
      </c>
      <c r="T4575">
        <f>O4575*Q4575</f>
        <v/>
      </c>
      <c r="U4575">
        <f>O4575*P4575</f>
        <v/>
      </c>
    </row>
    <row r="4576">
      <c r="A4576" t="inlineStr">
        <is>
          <t>202512</t>
        </is>
      </c>
      <c r="B4576" t="inlineStr">
        <is>
          <t>Ex_Integra</t>
        </is>
      </c>
      <c r="C4576" t="inlineStr">
        <is>
          <t>F1</t>
        </is>
      </c>
      <c r="D4576" t="inlineStr">
        <is>
          <t>IN-FONDO1</t>
        </is>
      </c>
      <c r="E4576" t="inlineStr">
        <is>
          <t>3920836W5029</t>
        </is>
      </c>
      <c r="F4576" t="inlineStr">
        <is>
          <t>GB00B1FW5029</t>
        </is>
      </c>
      <c r="G4576" t="inlineStr">
        <is>
          <t>BU</t>
        </is>
      </c>
      <c r="H4576" t="inlineStr">
        <is>
          <t>Mayores</t>
        </is>
      </c>
      <c r="I4576" t="inlineStr"/>
      <c r="J4576" t="inlineStr"/>
      <c r="K4576" t="inlineStr"/>
      <c r="L4576" t="inlineStr"/>
      <c r="M4576" t="inlineStr">
        <is>
          <t>nan</t>
        </is>
      </c>
      <c r="N4576" t="b">
        <v>0</v>
      </c>
      <c r="O4576" t="n">
        <v>72.64</v>
      </c>
      <c r="P4576" t="n">
        <v>0.002706479662291707</v>
      </c>
      <c r="Q4576" t="n">
        <v>10.01544384996263</v>
      </c>
      <c r="R4576" t="n">
        <v>727.5218412612857</v>
      </c>
      <c r="S4576" t="n">
        <v>0.1965986826688696</v>
      </c>
      <c r="T4576">
        <f>O4576*Q4576</f>
        <v/>
      </c>
      <c r="U4576">
        <f>O4576*P4576</f>
        <v/>
      </c>
    </row>
    <row r="4577">
      <c r="A4577" t="inlineStr">
        <is>
          <t>202512</t>
        </is>
      </c>
      <c r="B4577" t="inlineStr">
        <is>
          <t>Ex_Integra</t>
        </is>
      </c>
      <c r="C4577" t="inlineStr">
        <is>
          <t>F3</t>
        </is>
      </c>
      <c r="D4577" t="inlineStr">
        <is>
          <t>IN-FONDO3</t>
        </is>
      </c>
      <c r="E4577" t="inlineStr">
        <is>
          <t>3220082A1040</t>
        </is>
      </c>
      <c r="F4577" t="inlineStr">
        <is>
          <t>US2044481040</t>
        </is>
      </c>
      <c r="G4577" t="inlineStr">
        <is>
          <t>BU</t>
        </is>
      </c>
      <c r="H4577" t="inlineStr">
        <is>
          <t>Mayores</t>
        </is>
      </c>
      <c r="I4577" t="inlineStr"/>
      <c r="J4577" t="inlineStr"/>
      <c r="K4577" t="inlineStr"/>
      <c r="L4577" t="inlineStr">
        <is>
          <t>Buenaventura*</t>
        </is>
      </c>
      <c r="M4577" t="inlineStr">
        <is>
          <t>Buenaventura</t>
        </is>
      </c>
      <c r="N4577" t="b">
        <v>0</v>
      </c>
      <c r="O4577" t="n">
        <v>58.4</v>
      </c>
      <c r="P4577" t="n">
        <v>0.0463449639994556</v>
      </c>
      <c r="Q4577" t="n">
        <v>164.7511869166515</v>
      </c>
      <c r="R4577" t="n">
        <v>9621.469315932449</v>
      </c>
      <c r="S4577" t="n">
        <v>2.706545897568207</v>
      </c>
      <c r="T4577">
        <f>O4577*Q4577</f>
        <v/>
      </c>
      <c r="U4577">
        <f>O4577*P4577</f>
        <v/>
      </c>
    </row>
    <row r="4578">
      <c r="A4578" t="inlineStr">
        <is>
          <t>202512</t>
        </is>
      </c>
      <c r="B4578" t="inlineStr">
        <is>
          <t>Ex_Integra</t>
        </is>
      </c>
      <c r="C4578" t="inlineStr">
        <is>
          <t>F2</t>
        </is>
      </c>
      <c r="D4578" t="inlineStr">
        <is>
          <t>IN-FONDO2</t>
        </is>
      </c>
      <c r="E4578" t="inlineStr">
        <is>
          <t>3220082A1040</t>
        </is>
      </c>
      <c r="F4578" t="inlineStr">
        <is>
          <t>US2044481040</t>
        </is>
      </c>
      <c r="G4578" t="inlineStr">
        <is>
          <t>BU</t>
        </is>
      </c>
      <c r="H4578" t="inlineStr">
        <is>
          <t>Mayores</t>
        </is>
      </c>
      <c r="I4578" t="inlineStr"/>
      <c r="J4578" t="inlineStr"/>
      <c r="K4578" t="inlineStr"/>
      <c r="L4578" t="inlineStr">
        <is>
          <t>Buenaventura*</t>
        </is>
      </c>
      <c r="M4578" t="inlineStr">
        <is>
          <t>Buenaventura</t>
        </is>
      </c>
      <c r="N4578" t="b">
        <v>0</v>
      </c>
      <c r="O4578" t="n">
        <v>58.4</v>
      </c>
      <c r="P4578" t="n">
        <v>0.02677162842422594</v>
      </c>
      <c r="Q4578" t="n">
        <v>373.8607686319367</v>
      </c>
      <c r="R4578" t="n">
        <v>21833.4688881051</v>
      </c>
      <c r="S4578" t="n">
        <v>1.563463099974795</v>
      </c>
      <c r="T4578">
        <f>O4578*Q4578</f>
        <v/>
      </c>
      <c r="U4578">
        <f>O4578*P4578</f>
        <v/>
      </c>
    </row>
    <row r="4579">
      <c r="A4579" t="inlineStr">
        <is>
          <t>202512</t>
        </is>
      </c>
      <c r="B4579" t="inlineStr">
        <is>
          <t>Ex_Integra</t>
        </is>
      </c>
      <c r="C4579" t="inlineStr">
        <is>
          <t>F1</t>
        </is>
      </c>
      <c r="D4579" t="inlineStr">
        <is>
          <t>IN-FONDO1</t>
        </is>
      </c>
      <c r="E4579" t="inlineStr">
        <is>
          <t>3220082A1040</t>
        </is>
      </c>
      <c r="F4579" t="inlineStr">
        <is>
          <t>US2044481040</t>
        </is>
      </c>
      <c r="G4579" t="inlineStr">
        <is>
          <t>BU</t>
        </is>
      </c>
      <c r="H4579" t="inlineStr">
        <is>
          <t>Mayores</t>
        </is>
      </c>
      <c r="I4579" t="inlineStr"/>
      <c r="J4579" t="inlineStr"/>
      <c r="K4579" t="inlineStr"/>
      <c r="L4579" t="inlineStr">
        <is>
          <t>Buenaventura*</t>
        </is>
      </c>
      <c r="M4579" t="inlineStr">
        <is>
          <t>Buenaventura</t>
        </is>
      </c>
      <c r="N4579" t="b">
        <v>0</v>
      </c>
      <c r="O4579" t="n">
        <v>58.4</v>
      </c>
      <c r="P4579" t="n">
        <v>0.001627753150261383</v>
      </c>
      <c r="Q4579" t="n">
        <v>6.023570213802534</v>
      </c>
      <c r="R4579" t="n">
        <v>351.776500486068</v>
      </c>
      <c r="S4579" t="n">
        <v>0.09506078397526474</v>
      </c>
      <c r="T4579">
        <f>O4579*Q4579</f>
        <v/>
      </c>
      <c r="U4579">
        <f>O4579*P4579</f>
        <v/>
      </c>
    </row>
    <row r="4580">
      <c r="A4580" t="inlineStr">
        <is>
          <t>202512</t>
        </is>
      </c>
      <c r="B4580" t="inlineStr">
        <is>
          <t>Habitat</t>
        </is>
      </c>
      <c r="C4580" t="inlineStr">
        <is>
          <t>F1</t>
        </is>
      </c>
      <c r="D4580" t="inlineStr">
        <is>
          <t>IN-FONDO1</t>
        </is>
      </c>
      <c r="E4580" t="inlineStr">
        <is>
          <t>0840038TF238</t>
        </is>
      </c>
      <c r="F4580" t="inlineStr">
        <is>
          <t>BRSTNCNTF238</t>
        </is>
      </c>
      <c r="G4580" t="inlineStr">
        <is>
          <t>SOB</t>
        </is>
      </c>
      <c r="H4580" t="inlineStr">
        <is>
          <t>Soberanos</t>
        </is>
      </c>
      <c r="I4580" t="inlineStr">
        <is>
          <t>GOB</t>
        </is>
      </c>
      <c r="J4580" t="inlineStr"/>
      <c r="K4580" t="inlineStr">
        <is>
          <t>Brasil</t>
        </is>
      </c>
      <c r="L4580" t="inlineStr">
        <is>
          <t>Gobierno de Brasil</t>
        </is>
      </c>
      <c r="M4580" t="inlineStr">
        <is>
          <t>Gobierno de Brasil</t>
        </is>
      </c>
      <c r="N4580" t="b">
        <v>0</v>
      </c>
      <c r="O4580" t="n">
        <v>274.3982815</v>
      </c>
      <c r="P4580" t="n">
        <v>0.01656951902087602</v>
      </c>
      <c r="Q4580" t="n">
        <v>8.321622615077933</v>
      </c>
      <c r="R4580" t="n">
        <v>2283.438944868921</v>
      </c>
      <c r="S4580" t="n">
        <v>4.546647544609944</v>
      </c>
      <c r="T4580">
        <f>O4580*Q4580</f>
        <v/>
      </c>
      <c r="U4580">
        <f>O4580*P4580</f>
        <v/>
      </c>
    </row>
    <row r="4581">
      <c r="A4581" t="inlineStr">
        <is>
          <t>202512</t>
        </is>
      </c>
      <c r="B4581" t="inlineStr">
        <is>
          <t>Habitat</t>
        </is>
      </c>
      <c r="C4581" t="inlineStr">
        <is>
          <t>F2</t>
        </is>
      </c>
      <c r="D4581" t="inlineStr">
        <is>
          <t>IN-FONDO2</t>
        </is>
      </c>
      <c r="E4581" t="inlineStr">
        <is>
          <t>0840038TF238</t>
        </is>
      </c>
      <c r="F4581" t="inlineStr">
        <is>
          <t>BRSTNCNTF238</t>
        </is>
      </c>
      <c r="G4581" t="inlineStr">
        <is>
          <t>SOB</t>
        </is>
      </c>
      <c r="H4581" t="inlineStr">
        <is>
          <t>Soberanos</t>
        </is>
      </c>
      <c r="I4581" t="inlineStr">
        <is>
          <t>GOB</t>
        </is>
      </c>
      <c r="J4581" t="inlineStr"/>
      <c r="K4581" t="inlineStr">
        <is>
          <t>Brasil</t>
        </is>
      </c>
      <c r="L4581" t="inlineStr">
        <is>
          <t>Gobierno de Brasil</t>
        </is>
      </c>
      <c r="M4581" t="inlineStr">
        <is>
          <t>Gobierno de Brasil</t>
        </is>
      </c>
      <c r="N4581" t="b">
        <v>0</v>
      </c>
      <c r="O4581" t="n">
        <v>274.3982815</v>
      </c>
      <c r="P4581" t="n">
        <v>0.000751657228388119</v>
      </c>
      <c r="Q4581" t="n">
        <v>3.078036904657983</v>
      </c>
      <c r="R4581" t="n">
        <v>844.60803703173</v>
      </c>
      <c r="S4581" t="n">
        <v>0.2062534517467529</v>
      </c>
      <c r="T4581">
        <f>O4581*Q4581</f>
        <v/>
      </c>
      <c r="U4581">
        <f>O4581*P4581</f>
        <v/>
      </c>
    </row>
    <row r="4582">
      <c r="A4582" t="inlineStr">
        <is>
          <t>202512</t>
        </is>
      </c>
      <c r="B4582" t="inlineStr">
        <is>
          <t>Habitat</t>
        </is>
      </c>
      <c r="C4582" t="inlineStr">
        <is>
          <t>F1</t>
        </is>
      </c>
      <c r="D4582" t="inlineStr">
        <is>
          <t>IN-FONDO1</t>
        </is>
      </c>
      <c r="E4582" t="inlineStr">
        <is>
          <t>0840038TF1P8</t>
        </is>
      </c>
      <c r="F4582" t="inlineStr">
        <is>
          <t>BRSTNCNTF1P8</t>
        </is>
      </c>
      <c r="G4582" t="inlineStr">
        <is>
          <t>SOB</t>
        </is>
      </c>
      <c r="H4582" t="inlineStr">
        <is>
          <t>Soberanos</t>
        </is>
      </c>
      <c r="I4582" t="inlineStr">
        <is>
          <t>GOB</t>
        </is>
      </c>
      <c r="J4582" t="inlineStr"/>
      <c r="K4582" t="inlineStr">
        <is>
          <t>Brasil</t>
        </is>
      </c>
      <c r="L4582" t="inlineStr">
        <is>
          <t>Gobierno de Brasil</t>
        </is>
      </c>
      <c r="M4582" t="inlineStr">
        <is>
          <t>Gobierno de Brasil</t>
        </is>
      </c>
      <c r="N4582" t="b">
        <v>0</v>
      </c>
      <c r="O4582" t="n">
        <v>274.3982815</v>
      </c>
      <c r="P4582" t="n">
        <v>0.02421148898362998</v>
      </c>
      <c r="Q4582" t="n">
        <v>12.15960910012181</v>
      </c>
      <c r="R4582" t="n">
        <v>3336.575840785186</v>
      </c>
      <c r="S4582" t="n">
        <v>6.643590969664249</v>
      </c>
      <c r="T4582">
        <f>O4582*Q4582</f>
        <v/>
      </c>
      <c r="U4582">
        <f>O4582*P4582</f>
        <v/>
      </c>
    </row>
    <row r="4583">
      <c r="A4583" t="inlineStr">
        <is>
          <t>202512</t>
        </is>
      </c>
      <c r="B4583" t="inlineStr">
        <is>
          <t>Habitat</t>
        </is>
      </c>
      <c r="C4583" t="inlineStr">
        <is>
          <t>F1</t>
        </is>
      </c>
      <c r="D4583" t="inlineStr">
        <is>
          <t>IN-FONDO1</t>
        </is>
      </c>
      <c r="E4583" t="inlineStr">
        <is>
          <t>0840038TF204</t>
        </is>
      </c>
      <c r="F4583" t="inlineStr">
        <is>
          <t>BRSTNCNTF204</t>
        </is>
      </c>
      <c r="G4583" t="inlineStr">
        <is>
          <t>SOB</t>
        </is>
      </c>
      <c r="H4583" t="inlineStr">
        <is>
          <t>Soberanos</t>
        </is>
      </c>
      <c r="I4583" t="inlineStr">
        <is>
          <t>GOB</t>
        </is>
      </c>
      <c r="J4583" t="inlineStr"/>
      <c r="K4583" t="inlineStr">
        <is>
          <t>Brasil</t>
        </is>
      </c>
      <c r="L4583" t="inlineStr">
        <is>
          <t>Gobierno de Brasil</t>
        </is>
      </c>
      <c r="M4583" t="inlineStr">
        <is>
          <t>Gobierno de Brasil</t>
        </is>
      </c>
      <c r="N4583" t="b">
        <v>0</v>
      </c>
      <c r="O4583" t="n">
        <v>274.3982815</v>
      </c>
      <c r="P4583" t="n">
        <v>0.01351031683882752</v>
      </c>
      <c r="Q4583" t="n">
        <v>6.785215551592477</v>
      </c>
      <c r="R4583" t="n">
        <v>1861.85148696405</v>
      </c>
      <c r="S4583" t="n">
        <v>3.707207723094785</v>
      </c>
      <c r="T4583">
        <f>O4583*Q4583</f>
        <v/>
      </c>
      <c r="U4583">
        <f>O4583*P4583</f>
        <v/>
      </c>
    </row>
    <row r="4584">
      <c r="A4584" t="inlineStr">
        <is>
          <t>202512</t>
        </is>
      </c>
      <c r="B4584" t="inlineStr">
        <is>
          <t>Habitat</t>
        </is>
      </c>
      <c r="C4584" t="inlineStr">
        <is>
          <t>F2</t>
        </is>
      </c>
      <c r="D4584" t="inlineStr">
        <is>
          <t>IN-FONDO2</t>
        </is>
      </c>
      <c r="E4584" t="inlineStr">
        <is>
          <t>084006C98016</t>
        </is>
      </c>
      <c r="F4584" t="inlineStr">
        <is>
          <t>CL0002798016</t>
        </is>
      </c>
      <c r="G4584" t="inlineStr">
        <is>
          <t>SOB</t>
        </is>
      </c>
      <c r="H4584" t="inlineStr">
        <is>
          <t>Soberanos</t>
        </is>
      </c>
      <c r="I4584" t="inlineStr">
        <is>
          <t>GOB</t>
        </is>
      </c>
      <c r="J4584" t="inlineStr"/>
      <c r="K4584" t="inlineStr">
        <is>
          <t>Chile</t>
        </is>
      </c>
      <c r="L4584" t="inlineStr">
        <is>
          <t>Gobierno de Chile</t>
        </is>
      </c>
      <c r="M4584" t="inlineStr">
        <is>
          <t>Gobierno de Chile</t>
        </is>
      </c>
      <c r="N4584" t="b">
        <v>0</v>
      </c>
      <c r="O4584" t="n">
        <v>172.5413326</v>
      </c>
      <c r="P4584" t="n">
        <v>0.001200306014045905</v>
      </c>
      <c r="Q4584" t="n">
        <v>4.915254012841764</v>
      </c>
      <c r="R4584" t="n">
        <v>848.0844774432155</v>
      </c>
      <c r="S4584" t="n">
        <v>0.2071023991912748</v>
      </c>
      <c r="T4584">
        <f>O4584*Q4584</f>
        <v/>
      </c>
      <c r="U4584">
        <f>O4584*P4584</f>
        <v/>
      </c>
    </row>
    <row r="4585">
      <c r="A4585" t="inlineStr">
        <is>
          <t>202512</t>
        </is>
      </c>
      <c r="B4585" t="inlineStr">
        <is>
          <t>Habitat</t>
        </is>
      </c>
      <c r="C4585" t="inlineStr">
        <is>
          <t>F1</t>
        </is>
      </c>
      <c r="D4585" t="inlineStr">
        <is>
          <t>IN-FONDO1</t>
        </is>
      </c>
      <c r="E4585" t="inlineStr">
        <is>
          <t>084006C98016</t>
        </is>
      </c>
      <c r="F4585" t="inlineStr">
        <is>
          <t>CL0002798016</t>
        </is>
      </c>
      <c r="G4585" t="inlineStr">
        <is>
          <t>SOB</t>
        </is>
      </c>
      <c r="H4585" t="inlineStr">
        <is>
          <t>Soberanos</t>
        </is>
      </c>
      <c r="I4585" t="inlineStr">
        <is>
          <t>GOB</t>
        </is>
      </c>
      <c r="J4585" t="inlineStr"/>
      <c r="K4585" t="inlineStr">
        <is>
          <t>Chile</t>
        </is>
      </c>
      <c r="L4585" t="inlineStr">
        <is>
          <t>Gobierno de Chile</t>
        </is>
      </c>
      <c r="M4585" t="inlineStr">
        <is>
          <t>Gobierno de Chile</t>
        </is>
      </c>
      <c r="N4585" t="b">
        <v>0</v>
      </c>
      <c r="O4585" t="n">
        <v>172.5413326</v>
      </c>
      <c r="P4585" t="n">
        <v>0.03959350157796114</v>
      </c>
      <c r="Q4585" t="n">
        <v>19.88483659218888</v>
      </c>
      <c r="R4585" t="n">
        <v>3430.956204149513</v>
      </c>
      <c r="S4585" t="n">
        <v>6.831515524561618</v>
      </c>
      <c r="T4585">
        <f>O4585*Q4585</f>
        <v/>
      </c>
      <c r="U4585">
        <f>O4585*P4585</f>
        <v/>
      </c>
    </row>
    <row r="4586">
      <c r="A4586" t="inlineStr">
        <is>
          <t>202512</t>
        </is>
      </c>
      <c r="B4586" t="inlineStr">
        <is>
          <t>Habitat</t>
        </is>
      </c>
      <c r="C4586" t="inlineStr">
        <is>
          <t>F1</t>
        </is>
      </c>
      <c r="D4586" t="inlineStr">
        <is>
          <t>IN-FONDO1</t>
        </is>
      </c>
      <c r="E4586" t="inlineStr">
        <is>
          <t>084006C39505</t>
        </is>
      </c>
      <c r="F4586" t="inlineStr">
        <is>
          <t>CL0002839505</t>
        </is>
      </c>
      <c r="G4586" t="inlineStr">
        <is>
          <t>SOB</t>
        </is>
      </c>
      <c r="H4586" t="inlineStr">
        <is>
          <t>Soberanos</t>
        </is>
      </c>
      <c r="I4586" t="inlineStr">
        <is>
          <t>GOB</t>
        </is>
      </c>
      <c r="J4586" t="inlineStr"/>
      <c r="K4586" t="inlineStr">
        <is>
          <t>Chile</t>
        </is>
      </c>
      <c r="L4586" t="inlineStr">
        <is>
          <t>Gobierno de Chile</t>
        </is>
      </c>
      <c r="M4586" t="inlineStr">
        <is>
          <t>Gobierno de Chile</t>
        </is>
      </c>
      <c r="N4586" t="b">
        <v>0</v>
      </c>
      <c r="O4586" t="n">
        <v>172.5413326</v>
      </c>
      <c r="P4586" t="n">
        <v>0.009943608674535458</v>
      </c>
      <c r="Q4586" t="n">
        <v>4.993926420993033</v>
      </c>
      <c r="R4586" t="n">
        <v>861.6587195844864</v>
      </c>
      <c r="S4586" t="n">
        <v>1.715683491557268</v>
      </c>
      <c r="T4586">
        <f>O4586*Q4586</f>
        <v/>
      </c>
      <c r="U4586">
        <f>O4586*P4586</f>
        <v/>
      </c>
    </row>
    <row r="4587">
      <c r="A4587" t="inlineStr">
        <is>
          <t>202512</t>
        </is>
      </c>
      <c r="B4587" t="inlineStr">
        <is>
          <t>Habitat</t>
        </is>
      </c>
      <c r="C4587" t="inlineStr">
        <is>
          <t>F1</t>
        </is>
      </c>
      <c r="D4587" t="inlineStr">
        <is>
          <t>IN-FONDO1</t>
        </is>
      </c>
      <c r="E4587" t="inlineStr">
        <is>
          <t>084004F03813</t>
        </is>
      </c>
      <c r="F4587" t="inlineStr">
        <is>
          <t>COL17CT03813</t>
        </is>
      </c>
      <c r="G4587" t="inlineStr">
        <is>
          <t>SOB</t>
        </is>
      </c>
      <c r="H4587" t="inlineStr">
        <is>
          <t>Soberanos</t>
        </is>
      </c>
      <c r="I4587" t="inlineStr">
        <is>
          <t>GOB</t>
        </is>
      </c>
      <c r="J4587" t="inlineStr"/>
      <c r="K4587" t="inlineStr">
        <is>
          <t>Colombia</t>
        </is>
      </c>
      <c r="L4587" t="inlineStr">
        <is>
          <t>Gobierno de Colombia</t>
        </is>
      </c>
      <c r="M4587" t="inlineStr">
        <is>
          <t>Gobierno de Colombia</t>
        </is>
      </c>
      <c r="N4587" t="b">
        <v>0</v>
      </c>
      <c r="O4587" t="n">
        <v>191.4067878</v>
      </c>
      <c r="P4587" t="n">
        <v>0.00714805817919885</v>
      </c>
      <c r="Q4587" t="n">
        <v>3.589931761022782</v>
      </c>
      <c r="R4587" t="n">
        <v>687.1373067985679</v>
      </c>
      <c r="S4587" t="n">
        <v>1.368186855087969</v>
      </c>
      <c r="T4587">
        <f>O4587*Q4587</f>
        <v/>
      </c>
      <c r="U4587">
        <f>O4587*P4587</f>
        <v/>
      </c>
    </row>
    <row r="4588">
      <c r="A4588" t="inlineStr">
        <is>
          <t>202512</t>
        </is>
      </c>
      <c r="B4588" t="inlineStr">
        <is>
          <t>Habitat</t>
        </is>
      </c>
      <c r="C4588" t="inlineStr">
        <is>
          <t>F2</t>
        </is>
      </c>
      <c r="D4588" t="inlineStr">
        <is>
          <t>IN-FONDO2</t>
        </is>
      </c>
      <c r="E4588" t="inlineStr">
        <is>
          <t>084004F03722</t>
        </is>
      </c>
      <c r="F4588" t="inlineStr">
        <is>
          <t>COL17CT03722</t>
        </is>
      </c>
      <c r="G4588" t="inlineStr">
        <is>
          <t>SOB</t>
        </is>
      </c>
      <c r="H4588" t="inlineStr">
        <is>
          <t>Soberanos</t>
        </is>
      </c>
      <c r="I4588" t="inlineStr">
        <is>
          <t>GOB</t>
        </is>
      </c>
      <c r="J4588" t="inlineStr"/>
      <c r="K4588" t="inlineStr">
        <is>
          <t>Colombia</t>
        </is>
      </c>
      <c r="L4588" t="inlineStr">
        <is>
          <t>Gobierno de Colombia</t>
        </is>
      </c>
      <c r="M4588" t="inlineStr">
        <is>
          <t>Gobierno de Colombia</t>
        </is>
      </c>
      <c r="N4588" t="b">
        <v>0</v>
      </c>
      <c r="O4588" t="n">
        <v>191.4067878</v>
      </c>
      <c r="P4588" t="n">
        <v>0.001564265118297768</v>
      </c>
      <c r="Q4588" t="n">
        <v>6.405666813202727</v>
      </c>
      <c r="R4588" t="n">
        <v>1226.088108432197</v>
      </c>
      <c r="S4588" t="n">
        <v>0.2994109615609628</v>
      </c>
      <c r="T4588">
        <f>O4588*Q4588</f>
        <v/>
      </c>
      <c r="U4588">
        <f>O4588*P4588</f>
        <v/>
      </c>
    </row>
    <row r="4589">
      <c r="A4589" t="inlineStr">
        <is>
          <t>202512</t>
        </is>
      </c>
      <c r="B4589" t="inlineStr">
        <is>
          <t>Habitat</t>
        </is>
      </c>
      <c r="C4589" t="inlineStr">
        <is>
          <t>F1</t>
        </is>
      </c>
      <c r="D4589" t="inlineStr">
        <is>
          <t>IN-FONDO1</t>
        </is>
      </c>
      <c r="E4589" t="inlineStr">
        <is>
          <t>084004F03748</t>
        </is>
      </c>
      <c r="F4589" t="inlineStr">
        <is>
          <t>COL17CT03748</t>
        </is>
      </c>
      <c r="G4589" t="inlineStr">
        <is>
          <t>SOB</t>
        </is>
      </c>
      <c r="H4589" t="inlineStr">
        <is>
          <t>Soberanos</t>
        </is>
      </c>
      <c r="I4589" t="inlineStr">
        <is>
          <t>GOB</t>
        </is>
      </c>
      <c r="J4589" t="inlineStr"/>
      <c r="K4589" t="inlineStr">
        <is>
          <t>Colombia</t>
        </is>
      </c>
      <c r="L4589" t="inlineStr">
        <is>
          <t>Gobierno de Colombia</t>
        </is>
      </c>
      <c r="M4589" t="inlineStr">
        <is>
          <t>Gobierno de Colombia</t>
        </is>
      </c>
      <c r="N4589" t="b">
        <v>0</v>
      </c>
      <c r="O4589" t="n">
        <v>191.4067878</v>
      </c>
      <c r="P4589" t="n">
        <v>0.002713877944525492</v>
      </c>
      <c r="Q4589" t="n">
        <v>1.36297668322605</v>
      </c>
      <c r="R4589" t="n">
        <v>260.8829887825964</v>
      </c>
      <c r="S4589" t="n">
        <v>0.519454659842891</v>
      </c>
      <c r="T4589">
        <f>O4589*Q4589</f>
        <v/>
      </c>
      <c r="U4589">
        <f>O4589*P4589</f>
        <v/>
      </c>
    </row>
    <row r="4590">
      <c r="A4590" t="inlineStr">
        <is>
          <t>202512</t>
        </is>
      </c>
      <c r="B4590" t="inlineStr">
        <is>
          <t>Habitat</t>
        </is>
      </c>
      <c r="C4590" t="inlineStr">
        <is>
          <t>F1</t>
        </is>
      </c>
      <c r="D4590" t="inlineStr">
        <is>
          <t>IN-FONDO1</t>
        </is>
      </c>
      <c r="E4590" t="inlineStr">
        <is>
          <t>0840059000J5</t>
        </is>
      </c>
      <c r="F4590" t="inlineStr">
        <is>
          <t>MX0MGO0000J5</t>
        </is>
      </c>
      <c r="G4590" t="inlineStr">
        <is>
          <t>SOB</t>
        </is>
      </c>
      <c r="H4590" t="inlineStr">
        <is>
          <t>Soberanos</t>
        </is>
      </c>
      <c r="I4590" t="inlineStr">
        <is>
          <t>GOB</t>
        </is>
      </c>
      <c r="J4590" t="inlineStr"/>
      <c r="K4590" t="inlineStr">
        <is>
          <t>México</t>
        </is>
      </c>
      <c r="L4590" t="inlineStr">
        <is>
          <t>Gobierno de México</t>
        </is>
      </c>
      <c r="M4590" t="inlineStr">
        <is>
          <t>Gobierno de México</t>
        </is>
      </c>
      <c r="N4590" t="b">
        <v>0</v>
      </c>
      <c r="O4590" t="n">
        <v>204.3031481</v>
      </c>
      <c r="P4590" t="n">
        <v>0.00287503686688388</v>
      </c>
      <c r="Q4590" t="n">
        <v>1.443914683371346</v>
      </c>
      <c r="R4590" t="n">
        <v>294.9963154005808</v>
      </c>
      <c r="S4590" t="n">
        <v>0.5873790828079373</v>
      </c>
      <c r="T4590">
        <f>O4590*Q4590</f>
        <v/>
      </c>
      <c r="U4590">
        <f>O4590*P4590</f>
        <v/>
      </c>
    </row>
    <row r="4591">
      <c r="A4591" t="inlineStr">
        <is>
          <t>202512</t>
        </is>
      </c>
      <c r="B4591" t="inlineStr">
        <is>
          <t>Habitat</t>
        </is>
      </c>
      <c r="C4591" t="inlineStr">
        <is>
          <t>F1</t>
        </is>
      </c>
      <c r="D4591" t="inlineStr">
        <is>
          <t>IN-FONDO1</t>
        </is>
      </c>
      <c r="E4591" t="inlineStr">
        <is>
          <t>0840059000R8</t>
        </is>
      </c>
      <c r="F4591" t="inlineStr">
        <is>
          <t>MX0MGO0000R8</t>
        </is>
      </c>
      <c r="G4591" t="inlineStr">
        <is>
          <t>SOB</t>
        </is>
      </c>
      <c r="H4591" t="inlineStr">
        <is>
          <t>Soberanos</t>
        </is>
      </c>
      <c r="I4591" t="inlineStr">
        <is>
          <t>GOB</t>
        </is>
      </c>
      <c r="J4591" t="inlineStr"/>
      <c r="K4591" t="inlineStr">
        <is>
          <t>México</t>
        </is>
      </c>
      <c r="L4591" t="inlineStr">
        <is>
          <t>Gobierno de México</t>
        </is>
      </c>
      <c r="M4591" t="inlineStr">
        <is>
          <t>Gobierno de México</t>
        </is>
      </c>
      <c r="N4591" t="b">
        <v>0</v>
      </c>
      <c r="O4591" t="n">
        <v>204.3031481</v>
      </c>
      <c r="P4591" t="n">
        <v>0.01426969805050515</v>
      </c>
      <c r="Q4591" t="n">
        <v>7.166595593861665</v>
      </c>
      <c r="R4591" t="n">
        <v>1464.158040985527</v>
      </c>
      <c r="S4591" t="n">
        <v>2.915344234154635</v>
      </c>
      <c r="T4591">
        <f>O4591*Q4591</f>
        <v/>
      </c>
      <c r="U4591">
        <f>O4591*P4591</f>
        <v/>
      </c>
    </row>
    <row r="4592">
      <c r="A4592" t="inlineStr">
        <is>
          <t>202512</t>
        </is>
      </c>
      <c r="B4592" t="inlineStr">
        <is>
          <t>Habitat</t>
        </is>
      </c>
      <c r="C4592" t="inlineStr">
        <is>
          <t>F2</t>
        </is>
      </c>
      <c r="D4592" t="inlineStr">
        <is>
          <t>IN-FONDO2</t>
        </is>
      </c>
      <c r="E4592" t="inlineStr">
        <is>
          <t>011000112G33</t>
        </is>
      </c>
      <c r="F4592" t="inlineStr">
        <is>
          <t>PEP01000C5I0</t>
        </is>
      </c>
      <c r="G4592" t="inlineStr">
        <is>
          <t>SOB</t>
        </is>
      </c>
      <c r="H4592" t="inlineStr">
        <is>
          <t>Soberanos</t>
        </is>
      </c>
      <c r="I4592" t="inlineStr">
        <is>
          <t>GOB</t>
        </is>
      </c>
      <c r="J4592" t="inlineStr"/>
      <c r="K4592" t="inlineStr">
        <is>
          <t>Perú</t>
        </is>
      </c>
      <c r="L4592" t="inlineStr">
        <is>
          <t>Gobierno Central</t>
        </is>
      </c>
      <c r="M4592" t="inlineStr">
        <is>
          <t>Gobierno Central</t>
        </is>
      </c>
      <c r="N4592" t="b">
        <v>0</v>
      </c>
      <c r="O4592" t="n">
        <v>170.4198394</v>
      </c>
      <c r="P4592" t="n">
        <v>0.02166472664594635</v>
      </c>
      <c r="Q4592" t="n">
        <v>88.71707159465679</v>
      </c>
      <c r="R4592" t="n">
        <v>15119.14909319971</v>
      </c>
      <c r="S4592" t="n">
        <v>3.692099235647078</v>
      </c>
      <c r="T4592">
        <f>O4592*Q4592</f>
        <v/>
      </c>
      <c r="U4592">
        <f>O4592*P4592</f>
        <v/>
      </c>
    </row>
    <row r="4593">
      <c r="A4593" t="inlineStr">
        <is>
          <t>202512</t>
        </is>
      </c>
      <c r="B4593" t="inlineStr">
        <is>
          <t>Habitat</t>
        </is>
      </c>
      <c r="C4593" t="inlineStr">
        <is>
          <t>F1</t>
        </is>
      </c>
      <c r="D4593" t="inlineStr">
        <is>
          <t>IN-FONDO1</t>
        </is>
      </c>
      <c r="E4593" t="inlineStr">
        <is>
          <t>011000112G33</t>
        </is>
      </c>
      <c r="F4593" t="inlineStr">
        <is>
          <t>PEP01000C5I0</t>
        </is>
      </c>
      <c r="G4593" t="inlineStr">
        <is>
          <t>SOB</t>
        </is>
      </c>
      <c r="H4593" t="inlineStr">
        <is>
          <t>Soberanos</t>
        </is>
      </c>
      <c r="I4593" t="inlineStr">
        <is>
          <t>GOB</t>
        </is>
      </c>
      <c r="J4593" t="inlineStr"/>
      <c r="K4593" t="inlineStr">
        <is>
          <t>Perú</t>
        </is>
      </c>
      <c r="L4593" t="inlineStr">
        <is>
          <t>Gobierno Central</t>
        </is>
      </c>
      <c r="M4593" t="inlineStr">
        <is>
          <t>Gobierno Central</t>
        </is>
      </c>
      <c r="N4593" t="b">
        <v>0</v>
      </c>
      <c r="O4593" t="n">
        <v>170.4198394</v>
      </c>
      <c r="P4593" t="n">
        <v>0.04845949280405133</v>
      </c>
      <c r="Q4593" t="n">
        <v>24.33755685517054</v>
      </c>
      <c r="R4593" t="n">
        <v>4147.602530646532</v>
      </c>
      <c r="S4593" t="n">
        <v>8.258458981071882</v>
      </c>
      <c r="T4593">
        <f>O4593*Q4593</f>
        <v/>
      </c>
      <c r="U4593">
        <f>O4593*P4593</f>
        <v/>
      </c>
    </row>
    <row r="4594">
      <c r="A4594" t="inlineStr">
        <is>
          <t>202512</t>
        </is>
      </c>
      <c r="B4594" t="inlineStr">
        <is>
          <t>Habitat</t>
        </is>
      </c>
      <c r="C4594" t="inlineStr">
        <is>
          <t>F3</t>
        </is>
      </c>
      <c r="D4594" t="inlineStr">
        <is>
          <t>IN-FONDO3</t>
        </is>
      </c>
      <c r="E4594" t="inlineStr">
        <is>
          <t>011000112G33</t>
        </is>
      </c>
      <c r="F4594" t="inlineStr">
        <is>
          <t>PEP01000C5I0</t>
        </is>
      </c>
      <c r="G4594" t="inlineStr">
        <is>
          <t>SOB</t>
        </is>
      </c>
      <c r="H4594" t="inlineStr">
        <is>
          <t>Soberanos</t>
        </is>
      </c>
      <c r="I4594" t="inlineStr">
        <is>
          <t>GOB</t>
        </is>
      </c>
      <c r="J4594" t="inlineStr"/>
      <c r="K4594" t="inlineStr">
        <is>
          <t>Perú</t>
        </is>
      </c>
      <c r="L4594" t="inlineStr">
        <is>
          <t>Gobierno Central</t>
        </is>
      </c>
      <c r="M4594" t="inlineStr">
        <is>
          <t>Gobierno Central</t>
        </is>
      </c>
      <c r="N4594" t="b">
        <v>0</v>
      </c>
      <c r="O4594" t="n">
        <v>170.4198394</v>
      </c>
      <c r="P4594" t="n">
        <v>0.01085693824400353</v>
      </c>
      <c r="Q4594" t="n">
        <v>18.91207020218847</v>
      </c>
      <c r="R4594" t="n">
        <v>3222.991966578485</v>
      </c>
      <c r="S4594" t="n">
        <v>1.8502376719188</v>
      </c>
      <c r="T4594">
        <f>O4594*Q4594</f>
        <v/>
      </c>
      <c r="U4594">
        <f>O4594*P4594</f>
        <v/>
      </c>
    </row>
    <row r="4595">
      <c r="A4595" t="inlineStr">
        <is>
          <t>202512</t>
        </is>
      </c>
      <c r="B4595" t="inlineStr">
        <is>
          <t>Habitat</t>
        </is>
      </c>
      <c r="C4595" t="inlineStr">
        <is>
          <t>F1</t>
        </is>
      </c>
      <c r="D4595" t="inlineStr">
        <is>
          <t>IN-FONDO1</t>
        </is>
      </c>
      <c r="E4595" t="inlineStr">
        <is>
          <t>011000112F42</t>
        </is>
      </c>
      <c r="F4595" t="inlineStr">
        <is>
          <t>PEP01000C4L7</t>
        </is>
      </c>
      <c r="G4595" t="inlineStr">
        <is>
          <t>SOB</t>
        </is>
      </c>
      <c r="H4595" t="inlineStr">
        <is>
          <t>Soberanos</t>
        </is>
      </c>
      <c r="I4595" t="inlineStr">
        <is>
          <t>GOB</t>
        </is>
      </c>
      <c r="J4595" t="inlineStr"/>
      <c r="K4595" t="inlineStr">
        <is>
          <t>Perú</t>
        </is>
      </c>
      <c r="L4595" t="inlineStr">
        <is>
          <t>Gobierno Central</t>
        </is>
      </c>
      <c r="M4595" t="inlineStr">
        <is>
          <t>Gobierno Central</t>
        </is>
      </c>
      <c r="N4595" t="b">
        <v>0</v>
      </c>
      <c r="O4595" t="n">
        <v>170.4198394</v>
      </c>
      <c r="P4595" t="n">
        <v>0.01222820449112056</v>
      </c>
      <c r="Q4595" t="n">
        <v>6.141306993093783</v>
      </c>
      <c r="R4595" t="n">
        <v>1046.600551469139</v>
      </c>
      <c r="S4595" t="n">
        <v>2.083928645527124</v>
      </c>
      <c r="T4595">
        <f>O4595*Q4595</f>
        <v/>
      </c>
      <c r="U4595">
        <f>O4595*P4595</f>
        <v/>
      </c>
    </row>
    <row r="4596">
      <c r="A4596" t="inlineStr">
        <is>
          <t>202512</t>
        </is>
      </c>
      <c r="B4596" t="inlineStr">
        <is>
          <t>Habitat</t>
        </is>
      </c>
      <c r="C4596" t="inlineStr">
        <is>
          <t>F2</t>
        </is>
      </c>
      <c r="D4596" t="inlineStr">
        <is>
          <t>IN-FONDO2</t>
        </is>
      </c>
      <c r="E4596" t="inlineStr">
        <is>
          <t>011000112F42</t>
        </is>
      </c>
      <c r="F4596" t="inlineStr">
        <is>
          <t>PEP01000C4L7</t>
        </is>
      </c>
      <c r="G4596" t="inlineStr">
        <is>
          <t>SOB</t>
        </is>
      </c>
      <c r="H4596" t="inlineStr">
        <is>
          <t>Soberanos</t>
        </is>
      </c>
      <c r="I4596" t="inlineStr">
        <is>
          <t>GOB</t>
        </is>
      </c>
      <c r="J4596" t="inlineStr"/>
      <c r="K4596" t="inlineStr">
        <is>
          <t>Perú</t>
        </is>
      </c>
      <c r="L4596" t="inlineStr">
        <is>
          <t>Gobierno Central</t>
        </is>
      </c>
      <c r="M4596" t="inlineStr">
        <is>
          <t>Gobierno Central</t>
        </is>
      </c>
      <c r="N4596" t="b">
        <v>0</v>
      </c>
      <c r="O4596" t="n">
        <v>170.4198394</v>
      </c>
      <c r="P4596" t="n">
        <v>0.0218905301615219</v>
      </c>
      <c r="Q4596" t="n">
        <v>89.64173715748721</v>
      </c>
      <c r="R4596" t="n">
        <v>15276.73044991598</v>
      </c>
      <c r="S4596" t="n">
        <v>3.730580634507418</v>
      </c>
      <c r="T4596">
        <f>O4596*Q4596</f>
        <v/>
      </c>
      <c r="U4596">
        <f>O4596*P4596</f>
        <v/>
      </c>
    </row>
    <row r="4597">
      <c r="A4597" t="inlineStr">
        <is>
          <t>202512</t>
        </is>
      </c>
      <c r="B4597" t="inlineStr">
        <is>
          <t>Habitat</t>
        </is>
      </c>
      <c r="C4597" t="inlineStr">
        <is>
          <t>F2</t>
        </is>
      </c>
      <c r="D4597" t="inlineStr">
        <is>
          <t>IN-FONDO2</t>
        </is>
      </c>
      <c r="E4597" t="inlineStr">
        <is>
          <t>011000112F55</t>
        </is>
      </c>
      <c r="F4597" t="inlineStr">
        <is>
          <t>PEP01000C4S2</t>
        </is>
      </c>
      <c r="G4597" t="inlineStr">
        <is>
          <t>SOB</t>
        </is>
      </c>
      <c r="H4597" t="inlineStr">
        <is>
          <t>Soberanos</t>
        </is>
      </c>
      <c r="I4597" t="inlineStr">
        <is>
          <t>GOB</t>
        </is>
      </c>
      <c r="J4597" t="inlineStr"/>
      <c r="K4597" t="inlineStr">
        <is>
          <t>Perú</t>
        </is>
      </c>
      <c r="L4597" t="inlineStr">
        <is>
          <t>Gobierno Central</t>
        </is>
      </c>
      <c r="M4597" t="inlineStr">
        <is>
          <t>Gobierno Central</t>
        </is>
      </c>
      <c r="N4597" t="b">
        <v>0</v>
      </c>
      <c r="O4597" t="n">
        <v>170.4198394</v>
      </c>
      <c r="P4597" t="n">
        <v>0.01031671152811496</v>
      </c>
      <c r="Q4597" t="n">
        <v>42.24694131704865</v>
      </c>
      <c r="R4597" t="n">
        <v>7199.716954392656</v>
      </c>
      <c r="S4597" t="n">
        <v>1.75817232175748</v>
      </c>
      <c r="T4597">
        <f>O4597*Q4597</f>
        <v/>
      </c>
      <c r="U4597">
        <f>O4597*P4597</f>
        <v/>
      </c>
    </row>
    <row r="4598">
      <c r="A4598" t="inlineStr">
        <is>
          <t>202512</t>
        </is>
      </c>
      <c r="B4598" t="inlineStr">
        <is>
          <t>Habitat</t>
        </is>
      </c>
      <c r="C4598" t="inlineStr">
        <is>
          <t>F1</t>
        </is>
      </c>
      <c r="D4598" t="inlineStr">
        <is>
          <t>IN-FONDO1</t>
        </is>
      </c>
      <c r="E4598" t="inlineStr">
        <is>
          <t>011000112G34</t>
        </is>
      </c>
      <c r="F4598" t="inlineStr">
        <is>
          <t>PEP01000C5G4</t>
        </is>
      </c>
      <c r="G4598" t="inlineStr">
        <is>
          <t>SOB</t>
        </is>
      </c>
      <c r="H4598" t="inlineStr">
        <is>
          <t>Soberanos</t>
        </is>
      </c>
      <c r="I4598" t="inlineStr">
        <is>
          <t>GOB</t>
        </is>
      </c>
      <c r="J4598" t="inlineStr"/>
      <c r="K4598" t="inlineStr">
        <is>
          <t>Perú</t>
        </is>
      </c>
      <c r="L4598" t="inlineStr">
        <is>
          <t>Gobierno Central</t>
        </is>
      </c>
      <c r="M4598" t="inlineStr">
        <is>
          <t>Gobierno Central</t>
        </is>
      </c>
      <c r="N4598" t="b">
        <v>0</v>
      </c>
      <c r="O4598" t="n">
        <v>170.4198394</v>
      </c>
      <c r="P4598" t="n">
        <v>0.02351765820248724</v>
      </c>
      <c r="Q4598" t="n">
        <v>11.81115010670624</v>
      </c>
      <c r="R4598" t="n">
        <v>2012.85430431417</v>
      </c>
      <c r="S4598" t="n">
        <v>4.007875533931968</v>
      </c>
      <c r="T4598">
        <f>O4598*Q4598</f>
        <v/>
      </c>
      <c r="U4598">
        <f>O4598*P4598</f>
        <v/>
      </c>
    </row>
    <row r="4599">
      <c r="A4599" t="inlineStr">
        <is>
          <t>202512</t>
        </is>
      </c>
      <c r="B4599" t="inlineStr">
        <is>
          <t>Habitat</t>
        </is>
      </c>
      <c r="C4599" t="inlineStr">
        <is>
          <t>F2</t>
        </is>
      </c>
      <c r="D4599" t="inlineStr">
        <is>
          <t>IN-FONDO2</t>
        </is>
      </c>
      <c r="E4599" t="inlineStr">
        <is>
          <t>011000112G34</t>
        </is>
      </c>
      <c r="F4599" t="inlineStr">
        <is>
          <t>PEP01000C5G4</t>
        </is>
      </c>
      <c r="G4599" t="inlineStr">
        <is>
          <t>SOB</t>
        </is>
      </c>
      <c r="H4599" t="inlineStr">
        <is>
          <t>Soberanos</t>
        </is>
      </c>
      <c r="I4599" t="inlineStr">
        <is>
          <t>GOB</t>
        </is>
      </c>
      <c r="J4599" t="inlineStr"/>
      <c r="K4599" t="inlineStr">
        <is>
          <t>Perú</t>
        </is>
      </c>
      <c r="L4599" t="inlineStr">
        <is>
          <t>Gobierno Central</t>
        </is>
      </c>
      <c r="M4599" t="inlineStr">
        <is>
          <t>Gobierno Central</t>
        </is>
      </c>
      <c r="N4599" t="b">
        <v>0</v>
      </c>
      <c r="O4599" t="n">
        <v>170.4198394</v>
      </c>
      <c r="P4599" t="n">
        <v>0.02880943847283299</v>
      </c>
      <c r="Q4599" t="n">
        <v>117.9746717955665</v>
      </c>
      <c r="R4599" t="n">
        <v>20105.22462066815</v>
      </c>
      <c r="S4599" t="n">
        <v>4.90969987774438</v>
      </c>
      <c r="T4599">
        <f>O4599*Q4599</f>
        <v/>
      </c>
      <c r="U4599">
        <f>O4599*P4599</f>
        <v/>
      </c>
    </row>
    <row r="4600">
      <c r="A4600" t="inlineStr">
        <is>
          <t>202512</t>
        </is>
      </c>
      <c r="B4600" t="inlineStr">
        <is>
          <t>Habitat</t>
        </is>
      </c>
      <c r="C4600" t="inlineStr">
        <is>
          <t>F3</t>
        </is>
      </c>
      <c r="D4600" t="inlineStr">
        <is>
          <t>IN-FONDO3</t>
        </is>
      </c>
      <c r="E4600" t="inlineStr">
        <is>
          <t>011000112G35</t>
        </is>
      </c>
      <c r="F4600" t="inlineStr">
        <is>
          <t>PEP01000C5K6</t>
        </is>
      </c>
      <c r="G4600" t="inlineStr">
        <is>
          <t>SOB</t>
        </is>
      </c>
      <c r="H4600" t="inlineStr">
        <is>
          <t>Soberanos</t>
        </is>
      </c>
      <c r="I4600" t="inlineStr">
        <is>
          <t>GOB</t>
        </is>
      </c>
      <c r="J4600" t="inlineStr"/>
      <c r="K4600" t="inlineStr">
        <is>
          <t>Perú</t>
        </is>
      </c>
      <c r="L4600" t="inlineStr">
        <is>
          <t>Gobierno Central</t>
        </is>
      </c>
      <c r="M4600" t="inlineStr">
        <is>
          <t>Gobierno Central</t>
        </is>
      </c>
      <c r="N4600" t="b">
        <v>0</v>
      </c>
      <c r="O4600" t="n">
        <v>170.4198394</v>
      </c>
      <c r="P4600" t="n">
        <v>0.01773505978472256</v>
      </c>
      <c r="Q4600" t="n">
        <v>30.89330418490069</v>
      </c>
      <c r="R4600" t="n">
        <v>5264.831937726123</v>
      </c>
      <c r="S4600" t="n">
        <v>3.022406040261818</v>
      </c>
      <c r="T4600">
        <f>O4600*Q4600</f>
        <v/>
      </c>
      <c r="U4600">
        <f>O4600*P4600</f>
        <v/>
      </c>
    </row>
    <row r="4601">
      <c r="A4601" t="inlineStr">
        <is>
          <t>202512</t>
        </is>
      </c>
      <c r="B4601" t="inlineStr">
        <is>
          <t>Habitat</t>
        </is>
      </c>
      <c r="C4601" t="inlineStr">
        <is>
          <t>F2</t>
        </is>
      </c>
      <c r="D4601" t="inlineStr">
        <is>
          <t>IN-FONDO2</t>
        </is>
      </c>
      <c r="E4601" t="inlineStr">
        <is>
          <t>011000112G35</t>
        </is>
      </c>
      <c r="F4601" t="inlineStr">
        <is>
          <t>PEP01000C5K6</t>
        </is>
      </c>
      <c r="G4601" t="inlineStr">
        <is>
          <t>SOB</t>
        </is>
      </c>
      <c r="H4601" t="inlineStr">
        <is>
          <t>Soberanos</t>
        </is>
      </c>
      <c r="I4601" t="inlineStr">
        <is>
          <t>GOB</t>
        </is>
      </c>
      <c r="J4601" t="inlineStr"/>
      <c r="K4601" t="inlineStr">
        <is>
          <t>Perú</t>
        </is>
      </c>
      <c r="L4601" t="inlineStr">
        <is>
          <t>Gobierno Central</t>
        </is>
      </c>
      <c r="M4601" t="inlineStr">
        <is>
          <t>Gobierno Central</t>
        </is>
      </c>
      <c r="N4601" t="b">
        <v>0</v>
      </c>
      <c r="O4601" t="n">
        <v>170.4198394</v>
      </c>
      <c r="P4601" t="n">
        <v>0.08413943762878774</v>
      </c>
      <c r="Q4601" t="n">
        <v>344.5510591495974</v>
      </c>
      <c r="R4601" t="n">
        <v>58718.3361653743</v>
      </c>
      <c r="S4601" t="n">
        <v>14.33902944790432</v>
      </c>
      <c r="T4601">
        <f>O4601*Q4601</f>
        <v/>
      </c>
      <c r="U4601">
        <f>O4601*P4601</f>
        <v/>
      </c>
    </row>
    <row r="4602">
      <c r="A4602" t="inlineStr">
        <is>
          <t>202512</t>
        </is>
      </c>
      <c r="B4602" t="inlineStr">
        <is>
          <t>Habitat</t>
        </is>
      </c>
      <c r="C4602" t="inlineStr">
        <is>
          <t>F1</t>
        </is>
      </c>
      <c r="D4602" t="inlineStr">
        <is>
          <t>IN-FONDO1</t>
        </is>
      </c>
      <c r="E4602" t="inlineStr">
        <is>
          <t>011000112G35</t>
        </is>
      </c>
      <c r="F4602" t="inlineStr">
        <is>
          <t>PEP01000C5K6</t>
        </is>
      </c>
      <c r="G4602" t="inlineStr">
        <is>
          <t>SOB</t>
        </is>
      </c>
      <c r="H4602" t="inlineStr">
        <is>
          <t>Soberanos</t>
        </is>
      </c>
      <c r="I4602" t="inlineStr">
        <is>
          <t>GOB</t>
        </is>
      </c>
      <c r="J4602" t="inlineStr"/>
      <c r="K4602" t="inlineStr">
        <is>
          <t>Perú</t>
        </is>
      </c>
      <c r="L4602" t="inlineStr">
        <is>
          <t>Gobierno Central</t>
        </is>
      </c>
      <c r="M4602" t="inlineStr">
        <is>
          <t>Gobierno Central</t>
        </is>
      </c>
      <c r="N4602" t="b">
        <v>0</v>
      </c>
      <c r="O4602" t="n">
        <v>170.4198394</v>
      </c>
      <c r="P4602" t="n">
        <v>0.06620895132269244</v>
      </c>
      <c r="Q4602" t="n">
        <v>33.25177429431395</v>
      </c>
      <c r="R4602" t="n">
        <v>5666.762035002032</v>
      </c>
      <c r="S4602" t="n">
        <v>11.28331885125566</v>
      </c>
      <c r="T4602">
        <f>O4602*Q4602</f>
        <v/>
      </c>
      <c r="U4602">
        <f>O4602*P4602</f>
        <v/>
      </c>
    </row>
    <row r="4603">
      <c r="A4603" t="inlineStr">
        <is>
          <t>202512</t>
        </is>
      </c>
      <c r="B4603" t="inlineStr">
        <is>
          <t>Habitat</t>
        </is>
      </c>
      <c r="C4603" t="inlineStr">
        <is>
          <t>F1</t>
        </is>
      </c>
      <c r="D4603" t="inlineStr">
        <is>
          <t>IN-FONDO1</t>
        </is>
      </c>
      <c r="E4603" t="inlineStr">
        <is>
          <t>011000112G37</t>
        </is>
      </c>
      <c r="F4603" t="inlineStr">
        <is>
          <t>PEP01000C2Z1</t>
        </is>
      </c>
      <c r="G4603" t="inlineStr">
        <is>
          <t>SOB</t>
        </is>
      </c>
      <c r="H4603" t="inlineStr">
        <is>
          <t>Soberanos</t>
        </is>
      </c>
      <c r="I4603" t="inlineStr">
        <is>
          <t>GOB</t>
        </is>
      </c>
      <c r="J4603" t="inlineStr"/>
      <c r="K4603" t="inlineStr">
        <is>
          <t>Perú</t>
        </is>
      </c>
      <c r="L4603" t="inlineStr">
        <is>
          <t>Gobierno Central</t>
        </is>
      </c>
      <c r="M4603" t="inlineStr">
        <is>
          <t>Gobierno Central</t>
        </is>
      </c>
      <c r="N4603" t="b">
        <v>0</v>
      </c>
      <c r="O4603" t="n">
        <v>170.4198394</v>
      </c>
      <c r="P4603" t="n">
        <v>0.07397584389686575</v>
      </c>
      <c r="Q4603" t="n">
        <v>37.15250000715388</v>
      </c>
      <c r="R4603" t="n">
        <v>6331.523084527664</v>
      </c>
      <c r="S4603" t="n">
        <v>12.60695143638333</v>
      </c>
      <c r="T4603">
        <f>O4603*Q4603</f>
        <v/>
      </c>
      <c r="U4603">
        <f>O4603*P4603</f>
        <v/>
      </c>
    </row>
    <row r="4604">
      <c r="A4604" t="inlineStr">
        <is>
          <t>202512</t>
        </is>
      </c>
      <c r="B4604" t="inlineStr">
        <is>
          <t>Habitat</t>
        </is>
      </c>
      <c r="C4604" t="inlineStr">
        <is>
          <t>F3</t>
        </is>
      </c>
      <c r="D4604" t="inlineStr">
        <is>
          <t>IN-FONDO3</t>
        </is>
      </c>
      <c r="E4604" t="inlineStr">
        <is>
          <t>011000112G37</t>
        </is>
      </c>
      <c r="F4604" t="inlineStr">
        <is>
          <t>PEP01000C2Z1</t>
        </is>
      </c>
      <c r="G4604" t="inlineStr">
        <is>
          <t>SOB</t>
        </is>
      </c>
      <c r="H4604" t="inlineStr">
        <is>
          <t>Soberanos</t>
        </is>
      </c>
      <c r="I4604" t="inlineStr">
        <is>
          <t>GOB</t>
        </is>
      </c>
      <c r="J4604" t="inlineStr"/>
      <c r="K4604" t="inlineStr">
        <is>
          <t>Perú</t>
        </is>
      </c>
      <c r="L4604" t="inlineStr">
        <is>
          <t>Gobierno Central</t>
        </is>
      </c>
      <c r="M4604" t="inlineStr">
        <is>
          <t>Gobierno Central</t>
        </is>
      </c>
      <c r="N4604" t="b">
        <v>0</v>
      </c>
      <c r="O4604" t="n">
        <v>170.4198394</v>
      </c>
      <c r="P4604" t="n">
        <v>0.01601251121347571</v>
      </c>
      <c r="Q4604" t="n">
        <v>27.89273820819979</v>
      </c>
      <c r="R4604" t="n">
        <v>4753.475965867651</v>
      </c>
      <c r="S4604" t="n">
        <v>2.72884958939123</v>
      </c>
      <c r="T4604">
        <f>O4604*Q4604</f>
        <v/>
      </c>
      <c r="U4604">
        <f>O4604*P4604</f>
        <v/>
      </c>
    </row>
    <row r="4605">
      <c r="A4605" t="inlineStr">
        <is>
          <t>202512</t>
        </is>
      </c>
      <c r="B4605" t="inlineStr">
        <is>
          <t>Habitat</t>
        </is>
      </c>
      <c r="C4605" t="inlineStr">
        <is>
          <t>F2</t>
        </is>
      </c>
      <c r="D4605" t="inlineStr">
        <is>
          <t>IN-FONDO2</t>
        </is>
      </c>
      <c r="E4605" t="inlineStr">
        <is>
          <t>011000112G37</t>
        </is>
      </c>
      <c r="F4605" t="inlineStr">
        <is>
          <t>PEP01000C2Z1</t>
        </is>
      </c>
      <c r="G4605" t="inlineStr">
        <is>
          <t>SOB</t>
        </is>
      </c>
      <c r="H4605" t="inlineStr">
        <is>
          <t>Soberanos</t>
        </is>
      </c>
      <c r="I4605" t="inlineStr">
        <is>
          <t>GOB</t>
        </is>
      </c>
      <c r="J4605" t="inlineStr"/>
      <c r="K4605" t="inlineStr">
        <is>
          <t>Perú</t>
        </is>
      </c>
      <c r="L4605" t="inlineStr">
        <is>
          <t>Gobierno Central</t>
        </is>
      </c>
      <c r="M4605" t="inlineStr">
        <is>
          <t>Gobierno Central</t>
        </is>
      </c>
      <c r="N4605" t="b">
        <v>0</v>
      </c>
      <c r="O4605" t="n">
        <v>170.4198394</v>
      </c>
      <c r="P4605" t="n">
        <v>0.08003393519281762</v>
      </c>
      <c r="Q4605" t="n">
        <v>327.7390236461562</v>
      </c>
      <c r="R4605" t="n">
        <v>55853.23177489074</v>
      </c>
      <c r="S4605" t="n">
        <v>13.63937038210999</v>
      </c>
      <c r="T4605">
        <f>O4605*Q4605</f>
        <v/>
      </c>
      <c r="U4605">
        <f>O4605*P4605</f>
        <v/>
      </c>
    </row>
    <row r="4606">
      <c r="A4606" t="inlineStr">
        <is>
          <t>202512</t>
        </is>
      </c>
      <c r="B4606" t="inlineStr">
        <is>
          <t>Habitat</t>
        </is>
      </c>
      <c r="C4606" t="inlineStr">
        <is>
          <t>F3</t>
        </is>
      </c>
      <c r="D4606" t="inlineStr">
        <is>
          <t>IN-FONDO3</t>
        </is>
      </c>
      <c r="E4606" t="inlineStr">
        <is>
          <t>011000112G39</t>
        </is>
      </c>
      <c r="F4606" t="inlineStr">
        <is>
          <t>PEP01000C5J8</t>
        </is>
      </c>
      <c r="G4606" t="inlineStr">
        <is>
          <t>SOB</t>
        </is>
      </c>
      <c r="H4606" t="inlineStr">
        <is>
          <t>Soberanos</t>
        </is>
      </c>
      <c r="I4606" t="inlineStr">
        <is>
          <t>GOB</t>
        </is>
      </c>
      <c r="J4606" t="inlineStr"/>
      <c r="K4606" t="inlineStr">
        <is>
          <t>Perú</t>
        </is>
      </c>
      <c r="L4606" t="inlineStr">
        <is>
          <t>Gobierno Central</t>
        </is>
      </c>
      <c r="M4606" t="inlineStr">
        <is>
          <t>Gobierno Central</t>
        </is>
      </c>
      <c r="N4606" t="b">
        <v>0</v>
      </c>
      <c r="O4606" t="n">
        <v>170.4198394</v>
      </c>
      <c r="P4606" t="n">
        <v>0.009535473336957926</v>
      </c>
      <c r="Q4606" t="n">
        <v>16.61016550953</v>
      </c>
      <c r="R4606" t="n">
        <v>2830.701738541522</v>
      </c>
      <c r="S4606" t="n">
        <v>1.625033834687352</v>
      </c>
      <c r="T4606">
        <f>O4606*Q4606</f>
        <v/>
      </c>
      <c r="U4606">
        <f>O4606*P4606</f>
        <v/>
      </c>
    </row>
    <row r="4607">
      <c r="A4607" t="inlineStr">
        <is>
          <t>202512</t>
        </is>
      </c>
      <c r="B4607" t="inlineStr">
        <is>
          <t>Habitat</t>
        </is>
      </c>
      <c r="C4607" t="inlineStr">
        <is>
          <t>F1</t>
        </is>
      </c>
      <c r="D4607" t="inlineStr">
        <is>
          <t>IN-FONDO1</t>
        </is>
      </c>
      <c r="E4607" t="inlineStr">
        <is>
          <t>011000112G39</t>
        </is>
      </c>
      <c r="F4607" t="inlineStr">
        <is>
          <t>PEP01000C5J8</t>
        </is>
      </c>
      <c r="G4607" t="inlineStr">
        <is>
          <t>SOB</t>
        </is>
      </c>
      <c r="H4607" t="inlineStr">
        <is>
          <t>Soberanos</t>
        </is>
      </c>
      <c r="I4607" t="inlineStr">
        <is>
          <t>GOB</t>
        </is>
      </c>
      <c r="J4607" t="inlineStr"/>
      <c r="K4607" t="inlineStr">
        <is>
          <t>Perú</t>
        </is>
      </c>
      <c r="L4607" t="inlineStr">
        <is>
          <t>Gobierno Central</t>
        </is>
      </c>
      <c r="M4607" t="inlineStr">
        <is>
          <t>Gobierno Central</t>
        </is>
      </c>
      <c r="N4607" t="b">
        <v>0</v>
      </c>
      <c r="O4607" t="n">
        <v>170.4198394</v>
      </c>
      <c r="P4607" t="n">
        <v>0.01954454967888815</v>
      </c>
      <c r="Q4607" t="n">
        <v>9.815756655605744</v>
      </c>
      <c r="R4607" t="n">
        <v>1672.799672837812</v>
      </c>
      <c r="S4607" t="n">
        <v>3.33077901742144</v>
      </c>
      <c r="T4607">
        <f>O4607*Q4607</f>
        <v/>
      </c>
      <c r="U4607">
        <f>O4607*P4607</f>
        <v/>
      </c>
    </row>
    <row r="4608">
      <c r="A4608" t="inlineStr">
        <is>
          <t>202512</t>
        </is>
      </c>
      <c r="B4608" t="inlineStr">
        <is>
          <t>Habitat</t>
        </is>
      </c>
      <c r="C4608" t="inlineStr">
        <is>
          <t>F2</t>
        </is>
      </c>
      <c r="D4608" t="inlineStr">
        <is>
          <t>IN-FONDO2</t>
        </is>
      </c>
      <c r="E4608" t="inlineStr">
        <is>
          <t>011000112G39</t>
        </is>
      </c>
      <c r="F4608" t="inlineStr">
        <is>
          <t>PEP01000C5J8</t>
        </is>
      </c>
      <c r="G4608" t="inlineStr">
        <is>
          <t>SOB</t>
        </is>
      </c>
      <c r="H4608" t="inlineStr">
        <is>
          <t>Soberanos</t>
        </is>
      </c>
      <c r="I4608" t="inlineStr">
        <is>
          <t>GOB</t>
        </is>
      </c>
      <c r="J4608" t="inlineStr"/>
      <c r="K4608" t="inlineStr">
        <is>
          <t>Perú</t>
        </is>
      </c>
      <c r="L4608" t="inlineStr">
        <is>
          <t>Gobierno Central</t>
        </is>
      </c>
      <c r="M4608" t="inlineStr">
        <is>
          <t>Gobierno Central</t>
        </is>
      </c>
      <c r="N4608" t="b">
        <v>0</v>
      </c>
      <c r="O4608" t="n">
        <v>170.4198394</v>
      </c>
      <c r="P4608" t="n">
        <v>0.03164337057938953</v>
      </c>
      <c r="Q4608" t="n">
        <v>129.579625862172</v>
      </c>
      <c r="R4608" t="n">
        <v>22082.93902894345</v>
      </c>
      <c r="S4608" t="n">
        <v>5.392658132214249</v>
      </c>
      <c r="T4608">
        <f>O4608*Q4608</f>
        <v/>
      </c>
      <c r="U4608">
        <f>O4608*P4608</f>
        <v/>
      </c>
    </row>
    <row r="4609">
      <c r="A4609" t="inlineStr">
        <is>
          <t>202512</t>
        </is>
      </c>
      <c r="B4609" t="inlineStr">
        <is>
          <t>Habitat</t>
        </is>
      </c>
      <c r="C4609" t="inlineStr">
        <is>
          <t>F1</t>
        </is>
      </c>
      <c r="D4609" t="inlineStr">
        <is>
          <t>IN-FONDO1</t>
        </is>
      </c>
      <c r="E4609" t="inlineStr">
        <is>
          <t>011000112G40</t>
        </is>
      </c>
      <c r="F4609" t="inlineStr">
        <is>
          <t>PEP01000C5H2</t>
        </is>
      </c>
      <c r="G4609" t="inlineStr">
        <is>
          <t>SOB</t>
        </is>
      </c>
      <c r="H4609" t="inlineStr">
        <is>
          <t>Soberanos</t>
        </is>
      </c>
      <c r="I4609" t="inlineStr">
        <is>
          <t>GOB</t>
        </is>
      </c>
      <c r="J4609" t="inlineStr"/>
      <c r="K4609" t="inlineStr">
        <is>
          <t>Perú</t>
        </is>
      </c>
      <c r="L4609" t="inlineStr">
        <is>
          <t>Gobierno Central</t>
        </is>
      </c>
      <c r="M4609" t="inlineStr">
        <is>
          <t>Gobierno Central</t>
        </is>
      </c>
      <c r="N4609" t="b">
        <v>0</v>
      </c>
      <c r="O4609" t="n">
        <v>170.4198394</v>
      </c>
      <c r="P4609" t="n">
        <v>0.01563762605455265</v>
      </c>
      <c r="Q4609" t="n">
        <v>7.853602899260095</v>
      </c>
      <c r="R4609" t="n">
        <v>1338.40974480328</v>
      </c>
      <c r="S4609" t="n">
        <v>2.664961720814118</v>
      </c>
      <c r="T4609">
        <f>O4609*Q4609</f>
        <v/>
      </c>
      <c r="U4609">
        <f>O4609*P4609</f>
        <v/>
      </c>
    </row>
    <row r="4610">
      <c r="A4610" t="inlineStr">
        <is>
          <t>202512</t>
        </is>
      </c>
      <c r="B4610" t="inlineStr">
        <is>
          <t>Habitat</t>
        </is>
      </c>
      <c r="C4610" t="inlineStr">
        <is>
          <t>F2</t>
        </is>
      </c>
      <c r="D4610" t="inlineStr">
        <is>
          <t>IN-FONDO2</t>
        </is>
      </c>
      <c r="E4610" t="inlineStr">
        <is>
          <t>011000112G40</t>
        </is>
      </c>
      <c r="F4610" t="inlineStr">
        <is>
          <t>PEP01000C5H2</t>
        </is>
      </c>
      <c r="G4610" t="inlineStr">
        <is>
          <t>SOB</t>
        </is>
      </c>
      <c r="H4610" t="inlineStr">
        <is>
          <t>Soberanos</t>
        </is>
      </c>
      <c r="I4610" t="inlineStr">
        <is>
          <t>GOB</t>
        </is>
      </c>
      <c r="J4610" t="inlineStr"/>
      <c r="K4610" t="inlineStr">
        <is>
          <t>Perú</t>
        </is>
      </c>
      <c r="L4610" t="inlineStr">
        <is>
          <t>Gobierno Central</t>
        </is>
      </c>
      <c r="M4610" t="inlineStr">
        <is>
          <t>Gobierno Central</t>
        </is>
      </c>
      <c r="N4610" t="b">
        <v>0</v>
      </c>
      <c r="O4610" t="n">
        <v>170.4198394</v>
      </c>
      <c r="P4610" t="n">
        <v>0.02219729270650795</v>
      </c>
      <c r="Q4610" t="n">
        <v>90.89793000546752</v>
      </c>
      <c r="R4610" t="n">
        <v>15490.81063332422</v>
      </c>
      <c r="S4610" t="n">
        <v>3.782859058157876</v>
      </c>
      <c r="T4610">
        <f>O4610*Q4610</f>
        <v/>
      </c>
      <c r="U4610">
        <f>O4610*P4610</f>
        <v/>
      </c>
    </row>
    <row r="4611">
      <c r="A4611" t="inlineStr">
        <is>
          <t>202512</t>
        </is>
      </c>
      <c r="B4611" t="inlineStr">
        <is>
          <t>Habitat</t>
        </is>
      </c>
      <c r="C4611" t="inlineStr">
        <is>
          <t>F3</t>
        </is>
      </c>
      <c r="D4611" t="inlineStr">
        <is>
          <t>IN-FONDO3</t>
        </is>
      </c>
      <c r="E4611" t="inlineStr">
        <is>
          <t>011000112G40</t>
        </is>
      </c>
      <c r="F4611" t="inlineStr">
        <is>
          <t>PEP01000C5H2</t>
        </is>
      </c>
      <c r="G4611" t="inlineStr">
        <is>
          <t>SOB</t>
        </is>
      </c>
      <c r="H4611" t="inlineStr">
        <is>
          <t>Soberanos</t>
        </is>
      </c>
      <c r="I4611" t="inlineStr">
        <is>
          <t>GOB</t>
        </is>
      </c>
      <c r="J4611" t="inlineStr"/>
      <c r="K4611" t="inlineStr">
        <is>
          <t>Perú</t>
        </is>
      </c>
      <c r="L4611" t="inlineStr">
        <is>
          <t>Gobierno Central</t>
        </is>
      </c>
      <c r="M4611" t="inlineStr">
        <is>
          <t>Gobierno Central</t>
        </is>
      </c>
      <c r="N4611" t="b">
        <v>0</v>
      </c>
      <c r="O4611" t="n">
        <v>170.4198394</v>
      </c>
      <c r="P4611" t="n">
        <v>0.02143681149821956</v>
      </c>
      <c r="Q4611" t="n">
        <v>37.34151146980381</v>
      </c>
      <c r="R4611" t="n">
        <v>6363.734387637222</v>
      </c>
      <c r="S4611" t="n">
        <v>3.653257972774651</v>
      </c>
      <c r="T4611">
        <f>O4611*Q4611</f>
        <v/>
      </c>
      <c r="U4611">
        <f>O4611*P4611</f>
        <v/>
      </c>
    </row>
    <row r="4612">
      <c r="A4612" t="inlineStr">
        <is>
          <t>202512</t>
        </is>
      </c>
      <c r="B4612" t="inlineStr">
        <is>
          <t>Habitat</t>
        </is>
      </c>
      <c r="C4612" t="inlineStr">
        <is>
          <t>F1</t>
        </is>
      </c>
      <c r="D4612" t="inlineStr">
        <is>
          <t>IN-FONDO1</t>
        </is>
      </c>
      <c r="E4612" t="inlineStr">
        <is>
          <t>011000112G32</t>
        </is>
      </c>
      <c r="F4612" t="inlineStr">
        <is>
          <t>PEP01000C5E9</t>
        </is>
      </c>
      <c r="G4612" t="inlineStr">
        <is>
          <t>SOB</t>
        </is>
      </c>
      <c r="H4612" t="inlineStr">
        <is>
          <t>Soberanos</t>
        </is>
      </c>
      <c r="I4612" t="inlineStr">
        <is>
          <t>GOB</t>
        </is>
      </c>
      <c r="J4612" t="inlineStr"/>
      <c r="K4612" t="inlineStr">
        <is>
          <t>Perú</t>
        </is>
      </c>
      <c r="L4612" t="inlineStr">
        <is>
          <t>Gobierno Central</t>
        </is>
      </c>
      <c r="M4612" t="inlineStr">
        <is>
          <t>Gobierno Central</t>
        </is>
      </c>
      <c r="N4612" t="b">
        <v>0</v>
      </c>
      <c r="O4612" t="n">
        <v>170.4198394</v>
      </c>
      <c r="P4612" t="n">
        <v>0.01245274669597145</v>
      </c>
      <c r="Q4612" t="n">
        <v>6.254077646700111</v>
      </c>
      <c r="R4612" t="n">
        <v>1065.818908145763</v>
      </c>
      <c r="S4612" t="n">
        <v>2.122195092016335</v>
      </c>
      <c r="T4612">
        <f>O4612*Q4612</f>
        <v/>
      </c>
      <c r="U4612">
        <f>O4612*P4612</f>
        <v/>
      </c>
    </row>
    <row r="4613">
      <c r="A4613" t="inlineStr">
        <is>
          <t>202512</t>
        </is>
      </c>
      <c r="B4613" t="inlineStr">
        <is>
          <t>Habitat</t>
        </is>
      </c>
      <c r="C4613" t="inlineStr">
        <is>
          <t>F1</t>
        </is>
      </c>
      <c r="D4613" t="inlineStr">
        <is>
          <t>IN-FONDO1</t>
        </is>
      </c>
      <c r="E4613" t="inlineStr">
        <is>
          <t>2220082PAB78</t>
        </is>
      </c>
      <c r="F4613" t="inlineStr">
        <is>
          <t>USP6680PAB78</t>
        </is>
      </c>
      <c r="G4613" t="inlineStr">
        <is>
          <t>BU</t>
        </is>
      </c>
      <c r="H4613" t="inlineStr">
        <is>
          <t>Sector</t>
        </is>
      </c>
      <c r="I4613" t="inlineStr">
        <is>
          <t>Materials</t>
        </is>
      </c>
      <c r="J4613" t="inlineStr">
        <is>
          <t>MSCI</t>
        </is>
      </c>
      <c r="K4613" t="inlineStr"/>
      <c r="L4613" t="inlineStr"/>
      <c r="M4613" t="inlineStr">
        <is>
          <t>nan</t>
        </is>
      </c>
      <c r="N4613" t="b">
        <v>0</v>
      </c>
      <c r="O4613" t="n">
        <v>58.4</v>
      </c>
      <c r="P4613" t="n">
        <v>0.005545449530553778</v>
      </c>
      <c r="Q4613" t="n">
        <v>2.785062026609741</v>
      </c>
      <c r="R4613" t="n">
        <v>162.6476223540088</v>
      </c>
      <c r="S4613" t="n">
        <v>0.3238542525843406</v>
      </c>
      <c r="T4613">
        <f>O4613*Q4613</f>
        <v/>
      </c>
      <c r="U4613">
        <f>O4613*P4613</f>
        <v/>
      </c>
    </row>
    <row r="4614">
      <c r="A4614" t="inlineStr">
        <is>
          <t>202512</t>
        </is>
      </c>
      <c r="B4614" t="inlineStr">
        <is>
          <t>Habitat</t>
        </is>
      </c>
      <c r="C4614" t="inlineStr">
        <is>
          <t>F2</t>
        </is>
      </c>
      <c r="D4614" t="inlineStr">
        <is>
          <t>IN-FONDO2</t>
        </is>
      </c>
      <c r="E4614" t="inlineStr">
        <is>
          <t>2220082PAB78</t>
        </is>
      </c>
      <c r="F4614" t="inlineStr">
        <is>
          <t>USP6680PAB78</t>
        </is>
      </c>
      <c r="G4614" t="inlineStr">
        <is>
          <t>BU</t>
        </is>
      </c>
      <c r="H4614" t="inlineStr">
        <is>
          <t>Sector</t>
        </is>
      </c>
      <c r="I4614" t="inlineStr">
        <is>
          <t>Materials</t>
        </is>
      </c>
      <c r="J4614" t="inlineStr">
        <is>
          <t>MSCI</t>
        </is>
      </c>
      <c r="K4614" t="inlineStr"/>
      <c r="L4614" t="inlineStr"/>
      <c r="M4614" t="inlineStr">
        <is>
          <t>nan</t>
        </is>
      </c>
      <c r="N4614" t="b">
        <v>0</v>
      </c>
      <c r="O4614" t="n">
        <v>58.4</v>
      </c>
      <c r="P4614" t="n">
        <v>0.002500746795150249</v>
      </c>
      <c r="Q4614" t="n">
        <v>10.24055997064541</v>
      </c>
      <c r="R4614" t="n">
        <v>598.0487022856918</v>
      </c>
      <c r="S4614" t="n">
        <v>0.1460436128367745</v>
      </c>
      <c r="T4614">
        <f>O4614*Q4614</f>
        <v/>
      </c>
      <c r="U4614">
        <f>O4614*P4614</f>
        <v/>
      </c>
    </row>
    <row r="4615">
      <c r="A4615" t="inlineStr">
        <is>
          <t>202512</t>
        </is>
      </c>
      <c r="B4615" t="inlineStr">
        <is>
          <t>Habitat</t>
        </is>
      </c>
      <c r="C4615" t="inlineStr">
        <is>
          <t>F2</t>
        </is>
      </c>
      <c r="D4615" t="inlineStr">
        <is>
          <t>IN-FONDO2</t>
        </is>
      </c>
      <c r="E4615" t="inlineStr">
        <is>
          <t>302845100002</t>
        </is>
      </c>
      <c r="F4615" t="inlineStr">
        <is>
          <t>PEP620001003</t>
        </is>
      </c>
      <c r="G4615" t="inlineStr">
        <is>
          <t>BU</t>
        </is>
      </c>
      <c r="H4615" t="inlineStr">
        <is>
          <t>Sector</t>
        </is>
      </c>
      <c r="I4615" t="inlineStr">
        <is>
          <t>Materials</t>
        </is>
      </c>
      <c r="J4615" t="inlineStr">
        <is>
          <t>MSCI</t>
        </is>
      </c>
      <c r="K4615" t="inlineStr"/>
      <c r="L4615" t="inlineStr">
        <is>
          <t>Nexa Resources Perú</t>
        </is>
      </c>
      <c r="M4615" t="inlineStr">
        <is>
          <t>Nexa Resources Perú</t>
        </is>
      </c>
      <c r="N4615" t="b">
        <v>0</v>
      </c>
      <c r="O4615" t="n">
        <v>277.81</v>
      </c>
      <c r="P4615" t="n">
        <v>0.0007437719695471359</v>
      </c>
      <c r="Q4615" t="n">
        <v>3.045746763888135</v>
      </c>
      <c r="R4615" t="n">
        <v>846.1389084757627</v>
      </c>
      <c r="S4615" t="n">
        <v>0.2066272908598898</v>
      </c>
      <c r="T4615">
        <f>O4615*Q4615</f>
        <v/>
      </c>
      <c r="U4615">
        <f>O4615*P4615</f>
        <v/>
      </c>
    </row>
    <row r="4616">
      <c r="A4616" t="inlineStr">
        <is>
          <t>202512</t>
        </is>
      </c>
      <c r="B4616" t="inlineStr">
        <is>
          <t>Habitat</t>
        </is>
      </c>
      <c r="C4616" t="inlineStr">
        <is>
          <t>F1</t>
        </is>
      </c>
      <c r="D4616" t="inlineStr">
        <is>
          <t>IN-FONDO1</t>
        </is>
      </c>
      <c r="E4616" t="inlineStr">
        <is>
          <t>302845100002</t>
        </is>
      </c>
      <c r="F4616" t="inlineStr">
        <is>
          <t>PEP620001003</t>
        </is>
      </c>
      <c r="G4616" t="inlineStr">
        <is>
          <t>BU</t>
        </is>
      </c>
      <c r="H4616" t="inlineStr">
        <is>
          <t>Sector</t>
        </is>
      </c>
      <c r="I4616" t="inlineStr">
        <is>
          <t>Materials</t>
        </is>
      </c>
      <c r="J4616" t="inlineStr">
        <is>
          <t>MSCI</t>
        </is>
      </c>
      <c r="K4616" t="inlineStr"/>
      <c r="L4616" t="inlineStr">
        <is>
          <t>Nexa Resources Perú</t>
        </is>
      </c>
      <c r="M4616" t="inlineStr">
        <is>
          <t>Nexa Resources Perú</t>
        </is>
      </c>
      <c r="N4616" t="b">
        <v>0</v>
      </c>
      <c r="O4616" t="n">
        <v>277.81</v>
      </c>
      <c r="P4616" t="n">
        <v>2.163727686780908e-06</v>
      </c>
      <c r="Q4616" t="n">
        <v>0.001086677605336688</v>
      </c>
      <c r="R4616" t="n">
        <v>0.3018899055385854</v>
      </c>
      <c r="S4616" t="n">
        <v>0.000601105188664604</v>
      </c>
      <c r="T4616">
        <f>O4616*Q4616</f>
        <v/>
      </c>
      <c r="U4616">
        <f>O4616*P4616</f>
        <v/>
      </c>
    </row>
    <row r="4617">
      <c r="A4617" t="inlineStr">
        <is>
          <t>202512</t>
        </is>
      </c>
      <c r="B4617" t="inlineStr">
        <is>
          <t>Habitat</t>
        </is>
      </c>
      <c r="C4617" t="inlineStr">
        <is>
          <t>F3</t>
        </is>
      </c>
      <c r="D4617" t="inlineStr">
        <is>
          <t>IN-FONDO3</t>
        </is>
      </c>
      <c r="E4617" t="inlineStr">
        <is>
          <t>302845100002</t>
        </is>
      </c>
      <c r="F4617" t="inlineStr">
        <is>
          <t>PEP620001003</t>
        </is>
      </c>
      <c r="G4617" t="inlineStr">
        <is>
          <t>BU</t>
        </is>
      </c>
      <c r="H4617" t="inlineStr">
        <is>
          <t>Sector</t>
        </is>
      </c>
      <c r="I4617" t="inlineStr">
        <is>
          <t>Materials</t>
        </is>
      </c>
      <c r="J4617" t="inlineStr">
        <is>
          <t>MSCI</t>
        </is>
      </c>
      <c r="K4617" t="inlineStr"/>
      <c r="L4617" t="inlineStr">
        <is>
          <t>Nexa Resources Perú</t>
        </is>
      </c>
      <c r="M4617" t="inlineStr">
        <is>
          <t>Nexa Resources Perú</t>
        </is>
      </c>
      <c r="N4617" t="b">
        <v>0</v>
      </c>
      <c r="O4617" t="n">
        <v>277.81</v>
      </c>
      <c r="P4617" t="n">
        <v>0.001091542518107904</v>
      </c>
      <c r="Q4617" t="n">
        <v>1.901395058826269</v>
      </c>
      <c r="R4617" t="n">
        <v>528.2265612925258</v>
      </c>
      <c r="S4617" t="n">
        <v>0.3032414269555569</v>
      </c>
      <c r="T4617">
        <f>O4617*Q4617</f>
        <v/>
      </c>
      <c r="U4617">
        <f>O4617*P4617</f>
        <v/>
      </c>
    </row>
    <row r="4618">
      <c r="A4618" t="inlineStr">
        <is>
          <t>202512</t>
        </is>
      </c>
      <c r="B4618" t="inlineStr">
        <is>
          <t>Habitat</t>
        </is>
      </c>
      <c r="C4618" t="inlineStr">
        <is>
          <t>F1</t>
        </is>
      </c>
      <c r="D4618" t="inlineStr">
        <is>
          <t>IN-FONDO1</t>
        </is>
      </c>
      <c r="E4618" t="inlineStr">
        <is>
          <t>312039100001</t>
        </is>
      </c>
      <c r="F4618" t="inlineStr">
        <is>
          <t>PEP622005002</t>
        </is>
      </c>
      <c r="G4618" t="inlineStr">
        <is>
          <t>BU</t>
        </is>
      </c>
      <c r="H4618" t="inlineStr">
        <is>
          <t>Sector</t>
        </is>
      </c>
      <c r="I4618" t="inlineStr">
        <is>
          <t>Materials</t>
        </is>
      </c>
      <c r="J4618" t="inlineStr">
        <is>
          <t>MSCI</t>
        </is>
      </c>
      <c r="K4618" t="inlineStr"/>
      <c r="L4618" t="inlineStr">
        <is>
          <t>Minsur</t>
        </is>
      </c>
      <c r="M4618" t="inlineStr">
        <is>
          <t>Minsur</t>
        </is>
      </c>
      <c r="N4618" t="b">
        <v>0</v>
      </c>
      <c r="O4618" t="n">
        <v>114.2</v>
      </c>
      <c r="P4618" t="n">
        <v>0.006228258449705853</v>
      </c>
      <c r="Q4618" t="n">
        <v>3.127985568097816</v>
      </c>
      <c r="R4618" t="n">
        <v>357.2159518767706</v>
      </c>
      <c r="S4618" t="n">
        <v>0.7112671149564084</v>
      </c>
      <c r="T4618">
        <f>O4618*Q4618</f>
        <v/>
      </c>
      <c r="U4618">
        <f>O4618*P4618</f>
        <v/>
      </c>
    </row>
    <row r="4619">
      <c r="A4619" t="inlineStr">
        <is>
          <t>202512</t>
        </is>
      </c>
      <c r="B4619" t="inlineStr">
        <is>
          <t>Habitat</t>
        </is>
      </c>
      <c r="C4619" t="inlineStr">
        <is>
          <t>F3</t>
        </is>
      </c>
      <c r="D4619" t="inlineStr">
        <is>
          <t>IN-FONDO3</t>
        </is>
      </c>
      <c r="E4619" t="inlineStr">
        <is>
          <t>312039100001</t>
        </is>
      </c>
      <c r="F4619" t="inlineStr">
        <is>
          <t>PEP622005002</t>
        </is>
      </c>
      <c r="G4619" t="inlineStr">
        <is>
          <t>BU</t>
        </is>
      </c>
      <c r="H4619" t="inlineStr">
        <is>
          <t>Sector</t>
        </is>
      </c>
      <c r="I4619" t="inlineStr">
        <is>
          <t>Materials</t>
        </is>
      </c>
      <c r="J4619" t="inlineStr">
        <is>
          <t>MSCI</t>
        </is>
      </c>
      <c r="K4619" t="inlineStr"/>
      <c r="L4619" t="inlineStr">
        <is>
          <t>Minsur</t>
        </is>
      </c>
      <c r="M4619" t="inlineStr">
        <is>
          <t>Minsur</t>
        </is>
      </c>
      <c r="N4619" t="b">
        <v>0</v>
      </c>
      <c r="O4619" t="n">
        <v>114.2</v>
      </c>
      <c r="P4619" t="n">
        <v>0.0617840412629081</v>
      </c>
      <c r="Q4619" t="n">
        <v>107.6237240627568</v>
      </c>
      <c r="R4619" t="n">
        <v>12290.62928796683</v>
      </c>
      <c r="S4619" t="n">
        <v>7.055737512224106</v>
      </c>
      <c r="T4619">
        <f>O4619*Q4619</f>
        <v/>
      </c>
      <c r="U4619">
        <f>O4619*P4619</f>
        <v/>
      </c>
    </row>
    <row r="4620">
      <c r="A4620" t="inlineStr">
        <is>
          <t>202512</t>
        </is>
      </c>
      <c r="B4620" t="inlineStr">
        <is>
          <t>Habitat</t>
        </is>
      </c>
      <c r="C4620" t="inlineStr">
        <is>
          <t>F2</t>
        </is>
      </c>
      <c r="D4620" t="inlineStr">
        <is>
          <t>IN-FONDO2</t>
        </is>
      </c>
      <c r="E4620" t="inlineStr">
        <is>
          <t>312039100001</t>
        </is>
      </c>
      <c r="F4620" t="inlineStr">
        <is>
          <t>PEP622005002</t>
        </is>
      </c>
      <c r="G4620" t="inlineStr">
        <is>
          <t>BU</t>
        </is>
      </c>
      <c r="H4620" t="inlineStr">
        <is>
          <t>Sector</t>
        </is>
      </c>
      <c r="I4620" t="inlineStr">
        <is>
          <t>Materials</t>
        </is>
      </c>
      <c r="J4620" t="inlineStr">
        <is>
          <t>MSCI</t>
        </is>
      </c>
      <c r="K4620" t="inlineStr"/>
      <c r="L4620" t="inlineStr">
        <is>
          <t>Minsur</t>
        </is>
      </c>
      <c r="M4620" t="inlineStr">
        <is>
          <t>Minsur</t>
        </is>
      </c>
      <c r="N4620" t="b">
        <v>0</v>
      </c>
      <c r="O4620" t="n">
        <v>114.2</v>
      </c>
      <c r="P4620" t="n">
        <v>0.02292443143149867</v>
      </c>
      <c r="Q4620" t="n">
        <v>93.87556362062874</v>
      </c>
      <c r="R4620" t="n">
        <v>10720.5893654758</v>
      </c>
      <c r="S4620" t="n">
        <v>2.617970069477148</v>
      </c>
      <c r="T4620">
        <f>O4620*Q4620</f>
        <v/>
      </c>
      <c r="U4620">
        <f>O4620*P4620</f>
        <v/>
      </c>
    </row>
    <row r="4621">
      <c r="A4621" t="inlineStr">
        <is>
          <t>202512</t>
        </is>
      </c>
      <c r="B4621" t="inlineStr">
        <is>
          <t>Habitat</t>
        </is>
      </c>
      <c r="C4621" t="inlineStr">
        <is>
          <t>F3</t>
        </is>
      </c>
      <c r="D4621" t="inlineStr">
        <is>
          <t>IN-FONDO3</t>
        </is>
      </c>
      <c r="E4621" t="inlineStr">
        <is>
          <t>395833228291</t>
        </is>
      </c>
      <c r="F4621" t="inlineStr">
        <is>
          <t>LU1701428291</t>
        </is>
      </c>
      <c r="G4621" t="inlineStr">
        <is>
          <t>BU</t>
        </is>
      </c>
      <c r="H4621" t="inlineStr">
        <is>
          <t>Sector</t>
        </is>
      </c>
      <c r="I4621" t="inlineStr">
        <is>
          <t>Materials</t>
        </is>
      </c>
      <c r="J4621" t="inlineStr">
        <is>
          <t>MSCI</t>
        </is>
      </c>
      <c r="K4621" t="inlineStr"/>
      <c r="L4621" t="inlineStr">
        <is>
          <t>Nexa Resources</t>
        </is>
      </c>
      <c r="M4621" t="inlineStr">
        <is>
          <t>Nexa Resources</t>
        </is>
      </c>
      <c r="N4621" t="b">
        <v>0</v>
      </c>
      <c r="O4621" t="n">
        <v>214.26</v>
      </c>
      <c r="P4621" t="n">
        <v>0.01077580541892158</v>
      </c>
      <c r="Q4621" t="n">
        <v>18.77074217312841</v>
      </c>
      <c r="R4621" t="n">
        <v>4021.819218014493</v>
      </c>
      <c r="S4621" t="n">
        <v>2.308824069058137</v>
      </c>
      <c r="T4621">
        <f>O4621*Q4621</f>
        <v/>
      </c>
      <c r="U4621">
        <f>O4621*P4621</f>
        <v/>
      </c>
    </row>
    <row r="4622">
      <c r="A4622" t="inlineStr">
        <is>
          <t>202512</t>
        </is>
      </c>
      <c r="B4622" t="inlineStr">
        <is>
          <t>Habitat</t>
        </is>
      </c>
      <c r="C4622" t="inlineStr">
        <is>
          <t>F1</t>
        </is>
      </c>
      <c r="D4622" t="inlineStr">
        <is>
          <t>IN-FONDO1</t>
        </is>
      </c>
      <c r="E4622" t="inlineStr">
        <is>
          <t>395833228291</t>
        </is>
      </c>
      <c r="F4622" t="inlineStr">
        <is>
          <t>LU1701428291</t>
        </is>
      </c>
      <c r="G4622" t="inlineStr">
        <is>
          <t>BU</t>
        </is>
      </c>
      <c r="H4622" t="inlineStr">
        <is>
          <t>Sector</t>
        </is>
      </c>
      <c r="I4622" t="inlineStr">
        <is>
          <t>Materials</t>
        </is>
      </c>
      <c r="J4622" t="inlineStr">
        <is>
          <t>MSCI</t>
        </is>
      </c>
      <c r="K4622" t="inlineStr"/>
      <c r="L4622" t="inlineStr">
        <is>
          <t>Nexa Resources</t>
        </is>
      </c>
      <c r="M4622" t="inlineStr">
        <is>
          <t>Nexa Resources</t>
        </is>
      </c>
      <c r="N4622" t="b">
        <v>0</v>
      </c>
      <c r="O4622" t="n">
        <v>214.26</v>
      </c>
      <c r="P4622" t="n">
        <v>0.0016244721987875</v>
      </c>
      <c r="Q4622" t="n">
        <v>0.8158501505061028</v>
      </c>
      <c r="R4622" t="n">
        <v>174.8040532474376</v>
      </c>
      <c r="S4622" t="n">
        <v>0.3480594133122097</v>
      </c>
      <c r="T4622">
        <f>O4622*Q4622</f>
        <v/>
      </c>
      <c r="U4622">
        <f>O4622*P4622</f>
        <v/>
      </c>
    </row>
    <row r="4623">
      <c r="A4623" t="inlineStr">
        <is>
          <t>202512</t>
        </is>
      </c>
      <c r="B4623" t="inlineStr">
        <is>
          <t>Habitat</t>
        </is>
      </c>
      <c r="C4623" t="inlineStr">
        <is>
          <t>F2</t>
        </is>
      </c>
      <c r="D4623" t="inlineStr">
        <is>
          <t>IN-FONDO2</t>
        </is>
      </c>
      <c r="E4623" t="inlineStr">
        <is>
          <t>395833228291</t>
        </is>
      </c>
      <c r="F4623" t="inlineStr">
        <is>
          <t>LU1701428291</t>
        </is>
      </c>
      <c r="G4623" t="inlineStr">
        <is>
          <t>BU</t>
        </is>
      </c>
      <c r="H4623" t="inlineStr">
        <is>
          <t>Sector</t>
        </is>
      </c>
      <c r="I4623" t="inlineStr">
        <is>
          <t>Materials</t>
        </is>
      </c>
      <c r="J4623" t="inlineStr">
        <is>
          <t>MSCI</t>
        </is>
      </c>
      <c r="K4623" t="inlineStr"/>
      <c r="L4623" t="inlineStr">
        <is>
          <t>Nexa Resources</t>
        </is>
      </c>
      <c r="M4623" t="inlineStr">
        <is>
          <t>Nexa Resources</t>
        </is>
      </c>
      <c r="N4623" t="b">
        <v>0</v>
      </c>
      <c r="O4623" t="n">
        <v>214.26</v>
      </c>
      <c r="P4623" t="n">
        <v>0.007346306847652888</v>
      </c>
      <c r="Q4623" t="n">
        <v>30.08313195964027</v>
      </c>
      <c r="R4623" t="n">
        <v>6445.611853672523</v>
      </c>
      <c r="S4623" t="n">
        <v>1.574019705178108</v>
      </c>
      <c r="T4623">
        <f>O4623*Q4623</f>
        <v/>
      </c>
      <c r="U4623">
        <f>O4623*P4623</f>
        <v/>
      </c>
    </row>
    <row r="4624">
      <c r="A4624" t="inlineStr">
        <is>
          <t>202512</t>
        </is>
      </c>
      <c r="B4624" t="inlineStr">
        <is>
          <t>Habitat</t>
        </is>
      </c>
      <c r="C4624" t="inlineStr">
        <is>
          <t>F2</t>
        </is>
      </c>
      <c r="D4624" t="inlineStr">
        <is>
          <t>IN-FONDO2</t>
        </is>
      </c>
      <c r="E4624" t="inlineStr">
        <is>
          <t>3920836W5029</t>
        </is>
      </c>
      <c r="F4624" t="inlineStr">
        <is>
          <t>GB00B1FW5029</t>
        </is>
      </c>
      <c r="G4624" t="inlineStr">
        <is>
          <t>BU</t>
        </is>
      </c>
      <c r="H4624" t="inlineStr">
        <is>
          <t>Sector</t>
        </is>
      </c>
      <c r="I4624" t="inlineStr">
        <is>
          <t>Materials</t>
        </is>
      </c>
      <c r="J4624" t="inlineStr">
        <is>
          <t>MSCI</t>
        </is>
      </c>
      <c r="K4624" t="inlineStr"/>
      <c r="L4624" t="inlineStr"/>
      <c r="M4624" t="inlineStr">
        <is>
          <t>nan</t>
        </is>
      </c>
      <c r="N4624" t="b">
        <v>0</v>
      </c>
      <c r="O4624" t="n">
        <v>72.64</v>
      </c>
      <c r="P4624" t="n">
        <v>0.006376628690637861</v>
      </c>
      <c r="Q4624" t="n">
        <v>26.11229919144684</v>
      </c>
      <c r="R4624" t="n">
        <v>1896.797413266698</v>
      </c>
      <c r="S4624" t="n">
        <v>0.4631983080879342</v>
      </c>
      <c r="T4624">
        <f>O4624*Q4624</f>
        <v/>
      </c>
      <c r="U4624">
        <f>O4624*P4624</f>
        <v/>
      </c>
    </row>
    <row r="4625">
      <c r="A4625" t="inlineStr">
        <is>
          <t>202512</t>
        </is>
      </c>
      <c r="B4625" t="inlineStr">
        <is>
          <t>Habitat</t>
        </is>
      </c>
      <c r="C4625" t="inlineStr">
        <is>
          <t>F3</t>
        </is>
      </c>
      <c r="D4625" t="inlineStr">
        <is>
          <t>IN-FONDO3</t>
        </is>
      </c>
      <c r="E4625" t="inlineStr">
        <is>
          <t>3920836W5029</t>
        </is>
      </c>
      <c r="F4625" t="inlineStr">
        <is>
          <t>GB00B1FW5029</t>
        </is>
      </c>
      <c r="G4625" t="inlineStr">
        <is>
          <t>BU</t>
        </is>
      </c>
      <c r="H4625" t="inlineStr">
        <is>
          <t>Sector</t>
        </is>
      </c>
      <c r="I4625" t="inlineStr">
        <is>
          <t>Materials</t>
        </is>
      </c>
      <c r="J4625" t="inlineStr">
        <is>
          <t>MSCI</t>
        </is>
      </c>
      <c r="K4625" t="inlineStr"/>
      <c r="L4625" t="inlineStr"/>
      <c r="M4625" t="inlineStr">
        <is>
          <t>nan</t>
        </is>
      </c>
      <c r="N4625" t="b">
        <v>0</v>
      </c>
      <c r="O4625" t="n">
        <v>72.64</v>
      </c>
      <c r="P4625" t="n">
        <v>0.00359898645616742</v>
      </c>
      <c r="Q4625" t="n">
        <v>6.26919698593264</v>
      </c>
      <c r="R4625" t="n">
        <v>455.3944690581469</v>
      </c>
      <c r="S4625" t="n">
        <v>0.2614303761760014</v>
      </c>
      <c r="T4625">
        <f>O4625*Q4625</f>
        <v/>
      </c>
      <c r="U4625">
        <f>O4625*P4625</f>
        <v/>
      </c>
    </row>
    <row r="4626">
      <c r="A4626" t="inlineStr">
        <is>
          <t>202512</t>
        </is>
      </c>
      <c r="B4626" t="inlineStr">
        <is>
          <t>Habitat</t>
        </is>
      </c>
      <c r="C4626" t="inlineStr">
        <is>
          <t>F3</t>
        </is>
      </c>
      <c r="D4626" t="inlineStr">
        <is>
          <t>IN-FONDO3</t>
        </is>
      </c>
      <c r="E4626" t="inlineStr">
        <is>
          <t>3220082A1040</t>
        </is>
      </c>
      <c r="F4626" t="inlineStr">
        <is>
          <t>US2044481040</t>
        </is>
      </c>
      <c r="G4626" t="inlineStr">
        <is>
          <t>BU</t>
        </is>
      </c>
      <c r="H4626" t="inlineStr">
        <is>
          <t>Sector</t>
        </is>
      </c>
      <c r="I4626" t="inlineStr">
        <is>
          <t>Materials</t>
        </is>
      </c>
      <c r="J4626" t="inlineStr">
        <is>
          <t>MSCI</t>
        </is>
      </c>
      <c r="K4626" t="inlineStr"/>
      <c r="L4626" t="inlineStr">
        <is>
          <t>Buenaventura*</t>
        </is>
      </c>
      <c r="M4626" t="inlineStr">
        <is>
          <t>Buenaventura</t>
        </is>
      </c>
      <c r="N4626" t="b">
        <v>0</v>
      </c>
      <c r="O4626" t="n">
        <v>58.4</v>
      </c>
      <c r="P4626" t="n">
        <v>0.04908304761297197</v>
      </c>
      <c r="Q4626" t="n">
        <v>85.49943099350131</v>
      </c>
      <c r="R4626" t="n">
        <v>4993.166770020476</v>
      </c>
      <c r="S4626" t="n">
        <v>2.866449980597563</v>
      </c>
      <c r="T4626">
        <f>O4626*Q4626</f>
        <v/>
      </c>
      <c r="U4626">
        <f>O4626*P4626</f>
        <v/>
      </c>
    </row>
    <row r="4627">
      <c r="A4627" t="inlineStr">
        <is>
          <t>202512</t>
        </is>
      </c>
      <c r="B4627" t="inlineStr">
        <is>
          <t>Habitat</t>
        </is>
      </c>
      <c r="C4627" t="inlineStr">
        <is>
          <t>F1</t>
        </is>
      </c>
      <c r="D4627" t="inlineStr">
        <is>
          <t>IN-FONDO1</t>
        </is>
      </c>
      <c r="E4627" t="inlineStr">
        <is>
          <t>3220082A1040</t>
        </is>
      </c>
      <c r="F4627" t="inlineStr">
        <is>
          <t>US2044481040</t>
        </is>
      </c>
      <c r="G4627" t="inlineStr">
        <is>
          <t>BU</t>
        </is>
      </c>
      <c r="H4627" t="inlineStr">
        <is>
          <t>Sector</t>
        </is>
      </c>
      <c r="I4627" t="inlineStr">
        <is>
          <t>Materials</t>
        </is>
      </c>
      <c r="J4627" t="inlineStr">
        <is>
          <t>MSCI</t>
        </is>
      </c>
      <c r="K4627" t="inlineStr"/>
      <c r="L4627" t="inlineStr">
        <is>
          <t>Buenaventura*</t>
        </is>
      </c>
      <c r="M4627" t="inlineStr">
        <is>
          <t>Buenaventura</t>
        </is>
      </c>
      <c r="N4627" t="b">
        <v>0</v>
      </c>
      <c r="O4627" t="n">
        <v>58.4</v>
      </c>
      <c r="P4627" t="n">
        <v>0.002809389810781908</v>
      </c>
      <c r="Q4627" t="n">
        <v>1.410945106766063</v>
      </c>
      <c r="R4627" t="n">
        <v>82.39919423513808</v>
      </c>
      <c r="S4627" t="n">
        <v>0.1640683649496634</v>
      </c>
      <c r="T4627">
        <f>O4627*Q4627</f>
        <v/>
      </c>
      <c r="U4627">
        <f>O4627*P4627</f>
        <v/>
      </c>
    </row>
    <row r="4628">
      <c r="A4628" t="inlineStr">
        <is>
          <t>202512</t>
        </is>
      </c>
      <c r="B4628" t="inlineStr">
        <is>
          <t>Habitat</t>
        </is>
      </c>
      <c r="C4628" t="inlineStr">
        <is>
          <t>F2</t>
        </is>
      </c>
      <c r="D4628" t="inlineStr">
        <is>
          <t>IN-FONDO2</t>
        </is>
      </c>
      <c r="E4628" t="inlineStr">
        <is>
          <t>3220082A1040</t>
        </is>
      </c>
      <c r="F4628" t="inlineStr">
        <is>
          <t>US2044481040</t>
        </is>
      </c>
      <c r="G4628" t="inlineStr">
        <is>
          <t>BU</t>
        </is>
      </c>
      <c r="H4628" t="inlineStr">
        <is>
          <t>Sector</t>
        </is>
      </c>
      <c r="I4628" t="inlineStr">
        <is>
          <t>Materials</t>
        </is>
      </c>
      <c r="J4628" t="inlineStr">
        <is>
          <t>MSCI</t>
        </is>
      </c>
      <c r="K4628" t="inlineStr"/>
      <c r="L4628" t="inlineStr">
        <is>
          <t>Buenaventura*</t>
        </is>
      </c>
      <c r="M4628" t="inlineStr">
        <is>
          <t>Buenaventura</t>
        </is>
      </c>
      <c r="N4628" t="b">
        <v>0</v>
      </c>
      <c r="O4628" t="n">
        <v>58.4</v>
      </c>
      <c r="P4628" t="n">
        <v>0.03011608125698106</v>
      </c>
      <c r="Q4628" t="n">
        <v>123.3253749604087</v>
      </c>
      <c r="R4628" t="n">
        <v>7202.201897687865</v>
      </c>
      <c r="S4628" t="n">
        <v>1.758779145407694</v>
      </c>
      <c r="T4628">
        <f>O4628*Q4628</f>
        <v/>
      </c>
      <c r="U4628">
        <f>O4628*P4628</f>
        <v/>
      </c>
    </row>
    <row r="4629">
      <c r="A4629" t="inlineStr">
        <is>
          <t>202512</t>
        </is>
      </c>
      <c r="B4629" t="inlineStr">
        <is>
          <t>Habitat</t>
        </is>
      </c>
      <c r="C4629" t="inlineStr">
        <is>
          <t>F1</t>
        </is>
      </c>
      <c r="D4629" t="inlineStr">
        <is>
          <t>IN-FONDO1</t>
        </is>
      </c>
      <c r="E4629" t="inlineStr">
        <is>
          <t>22205821204A</t>
        </is>
      </c>
      <c r="F4629" t="inlineStr">
        <is>
          <t>PEP70310M131</t>
        </is>
      </c>
      <c r="G4629" t="inlineStr">
        <is>
          <t>BU</t>
        </is>
      </c>
      <c r="H4629" t="inlineStr">
        <is>
          <t>Sector</t>
        </is>
      </c>
      <c r="I4629" t="inlineStr">
        <is>
          <t>Utilities</t>
        </is>
      </c>
      <c r="J4629" t="inlineStr">
        <is>
          <t>MSCI</t>
        </is>
      </c>
      <c r="K4629" t="inlineStr"/>
      <c r="L4629" t="inlineStr">
        <is>
          <t>Red de Energía del Perú</t>
        </is>
      </c>
      <c r="M4629" t="inlineStr">
        <is>
          <t>Red de Energía del Perú</t>
        </is>
      </c>
      <c r="N4629" t="b">
        <v>0</v>
      </c>
      <c r="O4629" t="n">
        <v>34.47</v>
      </c>
      <c r="P4629" t="n">
        <v>0.0001145491812875512</v>
      </c>
      <c r="Q4629" t="n">
        <v>0.05752943439940302</v>
      </c>
      <c r="R4629" t="n">
        <v>1.983039603747422</v>
      </c>
      <c r="S4629" t="n">
        <v>0.003948510278981888</v>
      </c>
      <c r="T4629">
        <f>O4629*Q4629</f>
        <v/>
      </c>
      <c r="U4629">
        <f>O4629*P4629</f>
        <v/>
      </c>
    </row>
    <row r="4630">
      <c r="A4630" t="inlineStr">
        <is>
          <t>202512</t>
        </is>
      </c>
      <c r="B4630" t="inlineStr">
        <is>
          <t>Habitat</t>
        </is>
      </c>
      <c r="C4630" t="inlineStr">
        <is>
          <t>F2</t>
        </is>
      </c>
      <c r="D4630" t="inlineStr">
        <is>
          <t>IN-FONDO2</t>
        </is>
      </c>
      <c r="E4630" t="inlineStr">
        <is>
          <t>22205821204A</t>
        </is>
      </c>
      <c r="F4630" t="inlineStr">
        <is>
          <t>PEP70310M131</t>
        </is>
      </c>
      <c r="G4630" t="inlineStr">
        <is>
          <t>BU</t>
        </is>
      </c>
      <c r="H4630" t="inlineStr">
        <is>
          <t>Sector</t>
        </is>
      </c>
      <c r="I4630" t="inlineStr">
        <is>
          <t>Utilities</t>
        </is>
      </c>
      <c r="J4630" t="inlineStr">
        <is>
          <t>MSCI</t>
        </is>
      </c>
      <c r="K4630" t="inlineStr"/>
      <c r="L4630" t="inlineStr">
        <is>
          <t>Red de Energía del Perú</t>
        </is>
      </c>
      <c r="M4630" t="inlineStr">
        <is>
          <t>Red de Energía del Perú</t>
        </is>
      </c>
      <c r="N4630" t="b">
        <v>0</v>
      </c>
      <c r="O4630" t="n">
        <v>34.47</v>
      </c>
      <c r="P4630" t="n">
        <v>2.178705626795633e-05</v>
      </c>
      <c r="Q4630" t="n">
        <v>0.08921801148701577</v>
      </c>
      <c r="R4630" t="n">
        <v>3.075344855957434</v>
      </c>
      <c r="S4630" t="n">
        <v>0.0007509998295564548</v>
      </c>
      <c r="T4630">
        <f>O4630*Q4630</f>
        <v/>
      </c>
      <c r="U4630">
        <f>O4630*P4630</f>
        <v/>
      </c>
    </row>
    <row r="4631">
      <c r="A4631" t="inlineStr">
        <is>
          <t>202512</t>
        </is>
      </c>
      <c r="B4631" t="inlineStr">
        <is>
          <t>Habitat</t>
        </is>
      </c>
      <c r="C4631" t="inlineStr">
        <is>
          <t>F2</t>
        </is>
      </c>
      <c r="D4631" t="inlineStr">
        <is>
          <t>IN-FONDO2</t>
        </is>
      </c>
      <c r="E4631" t="inlineStr">
        <is>
          <t>595132FRAZ03</t>
        </is>
      </c>
      <c r="F4631" t="inlineStr">
        <is>
          <t>USP9379RAZ03</t>
        </is>
      </c>
      <c r="G4631" t="inlineStr">
        <is>
          <t>BU</t>
        </is>
      </c>
      <c r="H4631" t="inlineStr">
        <is>
          <t>Sector</t>
        </is>
      </c>
      <c r="I4631" t="inlineStr">
        <is>
          <t>Utilities</t>
        </is>
      </c>
      <c r="J4631" t="inlineStr">
        <is>
          <t>MSCI</t>
        </is>
      </c>
      <c r="K4631" t="inlineStr"/>
      <c r="L4631" t="inlineStr">
        <is>
          <t>Emp. Públicas Medellin</t>
        </is>
      </c>
      <c r="M4631" t="inlineStr">
        <is>
          <t>Emp. Públicas Medellin</t>
        </is>
      </c>
      <c r="N4631" t="b">
        <v>0</v>
      </c>
      <c r="O4631" t="n">
        <v>32.63</v>
      </c>
      <c r="P4631" t="n">
        <v>0.004962488032806886</v>
      </c>
      <c r="Q4631" t="n">
        <v>20.32139215458469</v>
      </c>
      <c r="R4631" t="n">
        <v>663.0870260040983</v>
      </c>
      <c r="S4631" t="n">
        <v>0.1619259845104887</v>
      </c>
      <c r="T4631">
        <f>O4631*Q4631</f>
        <v/>
      </c>
      <c r="U4631">
        <f>O4631*P4631</f>
        <v/>
      </c>
    </row>
    <row r="4632">
      <c r="A4632" t="inlineStr">
        <is>
          <t>202512</t>
        </is>
      </c>
      <c r="B4632" t="inlineStr">
        <is>
          <t>Habitat</t>
        </is>
      </c>
      <c r="C4632" t="inlineStr">
        <is>
          <t>F1</t>
        </is>
      </c>
      <c r="D4632" t="inlineStr">
        <is>
          <t>IN-FONDO1</t>
        </is>
      </c>
      <c r="E4632" t="inlineStr">
        <is>
          <t>595132FRAZ03</t>
        </is>
      </c>
      <c r="F4632" t="inlineStr">
        <is>
          <t>USP9379RAZ03</t>
        </is>
      </c>
      <c r="G4632" t="inlineStr">
        <is>
          <t>BU</t>
        </is>
      </c>
      <c r="H4632" t="inlineStr">
        <is>
          <t>Sector</t>
        </is>
      </c>
      <c r="I4632" t="inlineStr">
        <is>
          <t>Utilities</t>
        </is>
      </c>
      <c r="J4632" t="inlineStr">
        <is>
          <t>MSCI</t>
        </is>
      </c>
      <c r="K4632" t="inlineStr"/>
      <c r="L4632" t="inlineStr">
        <is>
          <t>Emp. Públicas Medellin</t>
        </is>
      </c>
      <c r="M4632" t="inlineStr">
        <is>
          <t>Emp. Públicas Medellin</t>
        </is>
      </c>
      <c r="N4632" t="b">
        <v>0</v>
      </c>
      <c r="O4632" t="n">
        <v>32.63</v>
      </c>
      <c r="P4632" t="n">
        <v>0.01304165181626929</v>
      </c>
      <c r="Q4632" t="n">
        <v>6.549840375903739</v>
      </c>
      <c r="R4632" t="n">
        <v>213.721291465739</v>
      </c>
      <c r="S4632" t="n">
        <v>0.4255490987648671</v>
      </c>
      <c r="T4632">
        <f>O4632*Q4632</f>
        <v/>
      </c>
      <c r="U4632">
        <f>O4632*P4632</f>
        <v/>
      </c>
    </row>
    <row r="4633">
      <c r="A4633" t="inlineStr">
        <is>
          <t>202512</t>
        </is>
      </c>
      <c r="B4633" t="inlineStr">
        <is>
          <t>Habitat</t>
        </is>
      </c>
      <c r="C4633" t="inlineStr">
        <is>
          <t>F1</t>
        </is>
      </c>
      <c r="D4633" t="inlineStr">
        <is>
          <t>IN-FONDO1</t>
        </is>
      </c>
      <c r="E4633" t="inlineStr">
        <is>
          <t>59509428AW93</t>
        </is>
      </c>
      <c r="F4633" t="inlineStr">
        <is>
          <t>US279158AW93</t>
        </is>
      </c>
      <c r="G4633" t="inlineStr">
        <is>
          <t>BU</t>
        </is>
      </c>
      <c r="H4633" t="inlineStr">
        <is>
          <t>Sector</t>
        </is>
      </c>
      <c r="I4633" t="inlineStr">
        <is>
          <t>Otros</t>
        </is>
      </c>
      <c r="J4633" t="inlineStr">
        <is>
          <t>MSCI</t>
        </is>
      </c>
      <c r="K4633" t="inlineStr"/>
      <c r="L4633" t="inlineStr"/>
      <c r="M4633" t="inlineStr">
        <is>
          <t>nan</t>
        </is>
      </c>
      <c r="N4633" t="b">
        <v>0</v>
      </c>
      <c r="O4633" t="n">
        <v>259.63</v>
      </c>
      <c r="P4633" t="n">
        <v>0.006037859591316566</v>
      </c>
      <c r="Q4633" t="n">
        <v>3.032362548270802</v>
      </c>
      <c r="R4633" t="n">
        <v>787.2922884075483</v>
      </c>
      <c r="S4633" t="n">
        <v>1.56760948569352</v>
      </c>
      <c r="T4633">
        <f>O4633*Q4633</f>
        <v/>
      </c>
      <c r="U4633">
        <f>O4633*P4633</f>
        <v/>
      </c>
    </row>
    <row r="4634">
      <c r="A4634" t="inlineStr">
        <is>
          <t>202512</t>
        </is>
      </c>
      <c r="B4634" t="inlineStr">
        <is>
          <t>Habitat</t>
        </is>
      </c>
      <c r="C4634" t="inlineStr">
        <is>
          <t>F1</t>
        </is>
      </c>
      <c r="D4634" t="inlineStr">
        <is>
          <t>IN-FONDO1</t>
        </is>
      </c>
      <c r="E4634" t="inlineStr">
        <is>
          <t>59509428AJ82</t>
        </is>
      </c>
      <c r="F4634" t="inlineStr">
        <is>
          <t>US279158AJ82</t>
        </is>
      </c>
      <c r="G4634" t="inlineStr">
        <is>
          <t>BU</t>
        </is>
      </c>
      <c r="H4634" t="inlineStr">
        <is>
          <t>Sector</t>
        </is>
      </c>
      <c r="I4634" t="inlineStr">
        <is>
          <t>Otros</t>
        </is>
      </c>
      <c r="J4634" t="inlineStr">
        <is>
          <t>MSCI</t>
        </is>
      </c>
      <c r="K4634" t="inlineStr"/>
      <c r="L4634" t="inlineStr">
        <is>
          <t>Ecopetrol</t>
        </is>
      </c>
      <c r="M4634" t="inlineStr">
        <is>
          <t>Ecopetrol</t>
        </is>
      </c>
      <c r="N4634" t="b">
        <v>0</v>
      </c>
      <c r="O4634" t="n">
        <v>259.63</v>
      </c>
      <c r="P4634" t="n">
        <v>0.01781133045133806</v>
      </c>
      <c r="Q4634" t="n">
        <v>8.945291055325082</v>
      </c>
      <c r="R4634" t="n">
        <v>2322.465916694051</v>
      </c>
      <c r="S4634" t="n">
        <v>4.624355725080902</v>
      </c>
      <c r="T4634">
        <f>O4634*Q4634</f>
        <v/>
      </c>
      <c r="U4634">
        <f>O4634*P4634</f>
        <v/>
      </c>
    </row>
    <row r="4635">
      <c r="A4635" t="inlineStr">
        <is>
          <t>202512</t>
        </is>
      </c>
      <c r="B4635" t="inlineStr">
        <is>
          <t>Habitat</t>
        </is>
      </c>
      <c r="C4635" t="inlineStr">
        <is>
          <t>F2</t>
        </is>
      </c>
      <c r="D4635" t="inlineStr">
        <is>
          <t>IN-FONDO2</t>
        </is>
      </c>
      <c r="E4635" t="inlineStr">
        <is>
          <t>59509428AJ82</t>
        </is>
      </c>
      <c r="F4635" t="inlineStr">
        <is>
          <t>US279158AJ82</t>
        </is>
      </c>
      <c r="G4635" t="inlineStr">
        <is>
          <t>BU</t>
        </is>
      </c>
      <c r="H4635" t="inlineStr">
        <is>
          <t>Sector</t>
        </is>
      </c>
      <c r="I4635" t="inlineStr">
        <is>
          <t>Otros</t>
        </is>
      </c>
      <c r="J4635" t="inlineStr">
        <is>
          <t>MSCI</t>
        </is>
      </c>
      <c r="K4635" t="inlineStr"/>
      <c r="L4635" t="inlineStr">
        <is>
          <t>Ecopetrol</t>
        </is>
      </c>
      <c r="M4635" t="inlineStr">
        <is>
          <t>Ecopetrol</t>
        </is>
      </c>
      <c r="N4635" t="b">
        <v>0</v>
      </c>
      <c r="O4635" t="n">
        <v>259.63</v>
      </c>
      <c r="P4635" t="n">
        <v>0.001304148342738642</v>
      </c>
      <c r="Q4635" t="n">
        <v>5.340488425430726</v>
      </c>
      <c r="R4635" t="n">
        <v>1386.551009894579</v>
      </c>
      <c r="S4635" t="n">
        <v>0.3385960342252337</v>
      </c>
      <c r="T4635">
        <f>O4635*Q4635</f>
        <v/>
      </c>
      <c r="U4635">
        <f>O4635*P4635</f>
        <v/>
      </c>
    </row>
    <row r="4636">
      <c r="A4636" t="inlineStr">
        <is>
          <t>202512</t>
        </is>
      </c>
      <c r="B4636" t="inlineStr">
        <is>
          <t>Habitat</t>
        </is>
      </c>
      <c r="C4636" t="inlineStr">
        <is>
          <t>F2</t>
        </is>
      </c>
      <c r="D4636" t="inlineStr">
        <is>
          <t>IN-FONDO2</t>
        </is>
      </c>
      <c r="E4636" t="inlineStr">
        <is>
          <t>59509428AQ26</t>
        </is>
      </c>
      <c r="F4636" t="inlineStr">
        <is>
          <t>US279158AQ26</t>
        </is>
      </c>
      <c r="G4636" t="inlineStr">
        <is>
          <t>BU</t>
        </is>
      </c>
      <c r="H4636" t="inlineStr">
        <is>
          <t>Sector</t>
        </is>
      </c>
      <c r="I4636" t="inlineStr">
        <is>
          <t>Otros</t>
        </is>
      </c>
      <c r="J4636" t="inlineStr">
        <is>
          <t>MSCI</t>
        </is>
      </c>
      <c r="K4636" t="inlineStr"/>
      <c r="L4636" t="inlineStr">
        <is>
          <t>Ecopetrol</t>
        </is>
      </c>
      <c r="M4636" t="inlineStr">
        <is>
          <t>Ecopetrol</t>
        </is>
      </c>
      <c r="N4636" t="b">
        <v>0</v>
      </c>
      <c r="O4636" t="n">
        <v>259.63</v>
      </c>
      <c r="P4636" t="n">
        <v>0.0006464476445564212</v>
      </c>
      <c r="Q4636" t="n">
        <v>2.647203581266515</v>
      </c>
      <c r="R4636" t="n">
        <v>687.2934658042252</v>
      </c>
      <c r="S4636" t="n">
        <v>0.1678372019561837</v>
      </c>
      <c r="T4636">
        <f>O4636*Q4636</f>
        <v/>
      </c>
      <c r="U4636">
        <f>O4636*P4636</f>
        <v/>
      </c>
    </row>
    <row r="4637">
      <c r="A4637" t="inlineStr">
        <is>
          <t>202512</t>
        </is>
      </c>
      <c r="B4637" t="inlineStr">
        <is>
          <t>Habitat</t>
        </is>
      </c>
      <c r="C4637" t="inlineStr">
        <is>
          <t>F1</t>
        </is>
      </c>
      <c r="D4637" t="inlineStr">
        <is>
          <t>IN-FONDO1</t>
        </is>
      </c>
      <c r="E4637" t="inlineStr">
        <is>
          <t>59509428AQ26</t>
        </is>
      </c>
      <c r="F4637" t="inlineStr">
        <is>
          <t>US279158AQ26</t>
        </is>
      </c>
      <c r="G4637" t="inlineStr">
        <is>
          <t>BU</t>
        </is>
      </c>
      <c r="H4637" t="inlineStr">
        <is>
          <t>Sector</t>
        </is>
      </c>
      <c r="I4637" t="inlineStr">
        <is>
          <t>Otros</t>
        </is>
      </c>
      <c r="J4637" t="inlineStr">
        <is>
          <t>MSCI</t>
        </is>
      </c>
      <c r="K4637" t="inlineStr"/>
      <c r="L4637" t="inlineStr">
        <is>
          <t>Ecopetrol</t>
        </is>
      </c>
      <c r="M4637" t="inlineStr">
        <is>
          <t>Ecopetrol</t>
        </is>
      </c>
      <c r="N4637" t="b">
        <v>0</v>
      </c>
      <c r="O4637" t="n">
        <v>259.63</v>
      </c>
      <c r="P4637" t="n">
        <v>0.006899822658114289</v>
      </c>
      <c r="Q4637" t="n">
        <v>3.465261737498241</v>
      </c>
      <c r="R4637" t="n">
        <v>899.6859049066683</v>
      </c>
      <c r="S4637" t="n">
        <v>1.791400956726213</v>
      </c>
      <c r="T4637">
        <f>O4637*Q4637</f>
        <v/>
      </c>
      <c r="U4637">
        <f>O4637*P4637</f>
        <v/>
      </c>
    </row>
    <row r="4638">
      <c r="A4638" t="inlineStr">
        <is>
          <t>202512</t>
        </is>
      </c>
      <c r="B4638" t="inlineStr">
        <is>
          <t>Habitat</t>
        </is>
      </c>
      <c r="C4638" t="inlineStr">
        <is>
          <t>F1</t>
        </is>
      </c>
      <c r="D4638" t="inlineStr">
        <is>
          <t>IN-FONDO1</t>
        </is>
      </c>
      <c r="E4638" t="inlineStr">
        <is>
          <t>59509428AE95</t>
        </is>
      </c>
      <c r="F4638" t="inlineStr">
        <is>
          <t>US279158AE95</t>
        </is>
      </c>
      <c r="G4638" t="inlineStr">
        <is>
          <t>BU</t>
        </is>
      </c>
      <c r="H4638" t="inlineStr">
        <is>
          <t>Sector</t>
        </is>
      </c>
      <c r="I4638" t="inlineStr">
        <is>
          <t>Otros</t>
        </is>
      </c>
      <c r="J4638" t="inlineStr">
        <is>
          <t>MSCI</t>
        </is>
      </c>
      <c r="K4638" t="inlineStr"/>
      <c r="L4638" t="inlineStr">
        <is>
          <t>Ecopetrol</t>
        </is>
      </c>
      <c r="M4638" t="inlineStr">
        <is>
          <t>Ecopetrol</t>
        </is>
      </c>
      <c r="N4638" t="b">
        <v>0</v>
      </c>
      <c r="O4638" t="n">
        <v>259.63</v>
      </c>
      <c r="P4638" t="n">
        <v>0.003975130757296141</v>
      </c>
      <c r="Q4638" t="n">
        <v>1.996409066921638</v>
      </c>
      <c r="R4638" t="n">
        <v>518.3276860448649</v>
      </c>
      <c r="S4638" t="n">
        <v>1.032063198516797</v>
      </c>
      <c r="T4638">
        <f>O4638*Q4638</f>
        <v/>
      </c>
      <c r="U4638">
        <f>O4638*P4638</f>
        <v/>
      </c>
    </row>
    <row r="4639">
      <c r="A4639" t="inlineStr">
        <is>
          <t>202512</t>
        </is>
      </c>
      <c r="B4639" t="inlineStr">
        <is>
          <t>Habitat</t>
        </is>
      </c>
      <c r="C4639" t="inlineStr">
        <is>
          <t>F1</t>
        </is>
      </c>
      <c r="D4639" t="inlineStr">
        <is>
          <t>IN-FONDO1</t>
        </is>
      </c>
      <c r="E4639" t="inlineStr">
        <is>
          <t>59509428AS81</t>
        </is>
      </c>
      <c r="F4639" t="inlineStr">
        <is>
          <t>US279158AS81</t>
        </is>
      </c>
      <c r="G4639" t="inlineStr">
        <is>
          <t>BU</t>
        </is>
      </c>
      <c r="H4639" t="inlineStr">
        <is>
          <t>Sector</t>
        </is>
      </c>
      <c r="I4639" t="inlineStr">
        <is>
          <t>Otros</t>
        </is>
      </c>
      <c r="J4639" t="inlineStr">
        <is>
          <t>MSCI</t>
        </is>
      </c>
      <c r="K4639" t="inlineStr"/>
      <c r="L4639" t="inlineStr">
        <is>
          <t>Ecopetrol</t>
        </is>
      </c>
      <c r="M4639" t="inlineStr">
        <is>
          <t>Ecopetrol</t>
        </is>
      </c>
      <c r="N4639" t="b">
        <v>0</v>
      </c>
      <c r="O4639" t="n">
        <v>259.63</v>
      </c>
      <c r="P4639" t="n">
        <v>0.003681902790105171</v>
      </c>
      <c r="Q4639" t="n">
        <v>1.84914272321695</v>
      </c>
      <c r="R4639" t="n">
        <v>480.0929252288166</v>
      </c>
      <c r="S4639" t="n">
        <v>0.9559324213950056</v>
      </c>
      <c r="T4639">
        <f>O4639*Q4639</f>
        <v/>
      </c>
      <c r="U4639">
        <f>O4639*P4639</f>
        <v/>
      </c>
    </row>
    <row r="4640">
      <c r="A4640" t="inlineStr">
        <is>
          <t>202512</t>
        </is>
      </c>
      <c r="B4640" t="inlineStr">
        <is>
          <t>Habitat</t>
        </is>
      </c>
      <c r="C4640" t="inlineStr">
        <is>
          <t>F2</t>
        </is>
      </c>
      <c r="D4640" t="inlineStr">
        <is>
          <t>IN-FONDO2</t>
        </is>
      </c>
      <c r="E4640" t="inlineStr">
        <is>
          <t>2100022V2H78</t>
        </is>
      </c>
      <c r="F4640" t="inlineStr">
        <is>
          <t>US05971V2H78</t>
        </is>
      </c>
      <c r="G4640" t="inlineStr">
        <is>
          <t>BU</t>
        </is>
      </c>
      <c r="H4640" t="inlineStr">
        <is>
          <t>Sector</t>
        </is>
      </c>
      <c r="I4640" t="inlineStr">
        <is>
          <t>Otros</t>
        </is>
      </c>
      <c r="J4640" t="inlineStr">
        <is>
          <t>MSCI</t>
        </is>
      </c>
      <c r="K4640" t="inlineStr"/>
      <c r="L4640" t="inlineStr"/>
      <c r="M4640" t="inlineStr">
        <is>
          <t>nan</t>
        </is>
      </c>
      <c r="N4640" t="b">
        <v>0</v>
      </c>
      <c r="O4640" t="n">
        <v>0.61</v>
      </c>
      <c r="P4640" t="n">
        <v>0.001849583190049649</v>
      </c>
      <c r="Q4640" t="n">
        <v>7.574044527472075</v>
      </c>
      <c r="R4640" t="n">
        <v>4.620167161757966</v>
      </c>
      <c r="S4640" t="n">
        <v>0.001128245745930286</v>
      </c>
      <c r="T4640">
        <f>O4640*Q4640</f>
        <v/>
      </c>
      <c r="U4640">
        <f>O4640*P4640</f>
        <v/>
      </c>
    </row>
    <row r="4641">
      <c r="A4641" t="inlineStr">
        <is>
          <t>202512</t>
        </is>
      </c>
      <c r="B4641" t="inlineStr">
        <is>
          <t>Habitat</t>
        </is>
      </c>
      <c r="C4641" t="inlineStr">
        <is>
          <t>F2</t>
        </is>
      </c>
      <c r="D4641" t="inlineStr">
        <is>
          <t>IN-FONDO2</t>
        </is>
      </c>
      <c r="E4641" t="inlineStr">
        <is>
          <t>2100022V2K08</t>
        </is>
      </c>
      <c r="F4641" t="inlineStr">
        <is>
          <t>US05971V2K08</t>
        </is>
      </c>
      <c r="G4641" t="inlineStr">
        <is>
          <t>BU</t>
        </is>
      </c>
      <c r="H4641" t="inlineStr">
        <is>
          <t>Sector</t>
        </is>
      </c>
      <c r="I4641" t="inlineStr">
        <is>
          <t>Otros</t>
        </is>
      </c>
      <c r="J4641" t="inlineStr">
        <is>
          <t>MSCI</t>
        </is>
      </c>
      <c r="K4641" t="inlineStr"/>
      <c r="L4641" t="inlineStr"/>
      <c r="M4641" t="inlineStr">
        <is>
          <t>nan</t>
        </is>
      </c>
      <c r="N4641" t="b">
        <v>0</v>
      </c>
      <c r="O4641" t="n">
        <v>0.61</v>
      </c>
      <c r="P4641" t="n">
        <v>0.003074554804926958</v>
      </c>
      <c r="Q4641" t="n">
        <v>12.59030419391133</v>
      </c>
      <c r="R4641" t="n">
        <v>7.680085558285913</v>
      </c>
      <c r="S4641" t="n">
        <v>0.001875478431005444</v>
      </c>
      <c r="T4641">
        <f>O4641*Q4641</f>
        <v/>
      </c>
      <c r="U4641">
        <f>O4641*P4641</f>
        <v/>
      </c>
    </row>
    <row r="4642">
      <c r="A4642" t="inlineStr">
        <is>
          <t>202512</t>
        </is>
      </c>
      <c r="B4642" t="inlineStr">
        <is>
          <t>Habitat</t>
        </is>
      </c>
      <c r="C4642" t="inlineStr">
        <is>
          <t>F1</t>
        </is>
      </c>
      <c r="D4642" t="inlineStr">
        <is>
          <t>IN-FONDO1</t>
        </is>
      </c>
      <c r="E4642" t="inlineStr">
        <is>
          <t>2100022V2K08</t>
        </is>
      </c>
      <c r="F4642" t="inlineStr">
        <is>
          <t>US05971V2K08</t>
        </is>
      </c>
      <c r="G4642" t="inlineStr">
        <is>
          <t>BU</t>
        </is>
      </c>
      <c r="H4642" t="inlineStr">
        <is>
          <t>Sector</t>
        </is>
      </c>
      <c r="I4642" t="inlineStr">
        <is>
          <t>Otros</t>
        </is>
      </c>
      <c r="J4642" t="inlineStr">
        <is>
          <t>MSCI</t>
        </is>
      </c>
      <c r="K4642" t="inlineStr"/>
      <c r="L4642" t="inlineStr"/>
      <c r="M4642" t="inlineStr">
        <is>
          <t>nan</t>
        </is>
      </c>
      <c r="N4642" t="b">
        <v>0</v>
      </c>
      <c r="O4642" t="n">
        <v>0.61</v>
      </c>
      <c r="P4642" t="n">
        <v>0.005779635630267352</v>
      </c>
      <c r="Q4642" t="n">
        <v>2.902676082941615</v>
      </c>
      <c r="R4642" t="n">
        <v>1.770632410594385</v>
      </c>
      <c r="S4642" t="n">
        <v>0.003525577734463085</v>
      </c>
      <c r="T4642">
        <f>O4642*Q4642</f>
        <v/>
      </c>
      <c r="U4642">
        <f>O4642*P4642</f>
        <v/>
      </c>
    </row>
    <row r="4643">
      <c r="A4643" t="inlineStr">
        <is>
          <t>202512</t>
        </is>
      </c>
      <c r="B4643" t="inlineStr">
        <is>
          <t>Habitat</t>
        </is>
      </c>
      <c r="C4643" t="inlineStr">
        <is>
          <t>F1</t>
        </is>
      </c>
      <c r="D4643" t="inlineStr">
        <is>
          <t>IN-FONDO1</t>
        </is>
      </c>
      <c r="E4643" t="inlineStr">
        <is>
          <t>2100022V2J35</t>
        </is>
      </c>
      <c r="F4643" t="inlineStr">
        <is>
          <t>US05971V2J35</t>
        </is>
      </c>
      <c r="G4643" t="inlineStr">
        <is>
          <t>BU</t>
        </is>
      </c>
      <c r="H4643" t="inlineStr">
        <is>
          <t>Sector</t>
        </is>
      </c>
      <c r="I4643" t="inlineStr">
        <is>
          <t>Otros</t>
        </is>
      </c>
      <c r="J4643" t="inlineStr">
        <is>
          <t>MSCI</t>
        </is>
      </c>
      <c r="K4643" t="inlineStr"/>
      <c r="L4643" t="inlineStr"/>
      <c r="M4643" t="inlineStr">
        <is>
          <t>nan</t>
        </is>
      </c>
      <c r="N4643" t="b">
        <v>0</v>
      </c>
      <c r="O4643" t="n">
        <v>0.61</v>
      </c>
      <c r="P4643" t="n">
        <v>0.003953751013526885</v>
      </c>
      <c r="Q4643" t="n">
        <v>1.985671630365353</v>
      </c>
      <c r="R4643" t="n">
        <v>1.211259694522865</v>
      </c>
      <c r="S4643" t="n">
        <v>0.0024117881182514</v>
      </c>
      <c r="T4643">
        <f>O4643*Q4643</f>
        <v/>
      </c>
      <c r="U4643">
        <f>O4643*P4643</f>
        <v/>
      </c>
    </row>
    <row r="4644">
      <c r="A4644" t="inlineStr">
        <is>
          <t>202512</t>
        </is>
      </c>
      <c r="B4644" t="inlineStr">
        <is>
          <t>Habitat</t>
        </is>
      </c>
      <c r="C4644" t="inlineStr">
        <is>
          <t>F2</t>
        </is>
      </c>
      <c r="D4644" t="inlineStr">
        <is>
          <t>IN-FONDO2</t>
        </is>
      </c>
      <c r="E4644" t="inlineStr">
        <is>
          <t>2100022V2J35</t>
        </is>
      </c>
      <c r="F4644" t="inlineStr">
        <is>
          <t>US05971V2J35</t>
        </is>
      </c>
      <c r="G4644" t="inlineStr">
        <is>
          <t>BU</t>
        </is>
      </c>
      <c r="H4644" t="inlineStr">
        <is>
          <t>Sector</t>
        </is>
      </c>
      <c r="I4644" t="inlineStr">
        <is>
          <t>Otros</t>
        </is>
      </c>
      <c r="J4644" t="inlineStr">
        <is>
          <t>MSCI</t>
        </is>
      </c>
      <c r="K4644" t="inlineStr"/>
      <c r="L4644" t="inlineStr"/>
      <c r="M4644" t="inlineStr">
        <is>
          <t>nan</t>
        </is>
      </c>
      <c r="N4644" t="b">
        <v>0</v>
      </c>
      <c r="O4644" t="n">
        <v>0.61</v>
      </c>
      <c r="P4644" t="n">
        <v>0.001703552186878129</v>
      </c>
      <c r="Q4644" t="n">
        <v>6.9760474617749</v>
      </c>
      <c r="R4644" t="n">
        <v>4.255388951682689</v>
      </c>
      <c r="S4644" t="n">
        <v>0.001039166833995659</v>
      </c>
      <c r="T4644">
        <f>O4644*Q4644</f>
        <v/>
      </c>
      <c r="U4644">
        <f>O4644*P4644</f>
        <v/>
      </c>
    </row>
    <row r="4645">
      <c r="A4645" t="inlineStr">
        <is>
          <t>202512</t>
        </is>
      </c>
      <c r="B4645" t="inlineStr">
        <is>
          <t>Habitat</t>
        </is>
      </c>
      <c r="C4645" t="inlineStr">
        <is>
          <t>F2</t>
        </is>
      </c>
      <c r="D4645" t="inlineStr">
        <is>
          <t>IN-FONDO2</t>
        </is>
      </c>
      <c r="E4645" t="inlineStr">
        <is>
          <t>21000325AG03</t>
        </is>
      </c>
      <c r="F4645" t="inlineStr">
        <is>
          <t>USP13435AG03</t>
        </is>
      </c>
      <c r="G4645" t="inlineStr">
        <is>
          <t>BU</t>
        </is>
      </c>
      <c r="H4645" t="inlineStr">
        <is>
          <t>Sector</t>
        </is>
      </c>
      <c r="I4645" t="inlineStr">
        <is>
          <t>Otros</t>
        </is>
      </c>
      <c r="J4645" t="inlineStr">
        <is>
          <t>MSCI</t>
        </is>
      </c>
      <c r="K4645" t="inlineStr"/>
      <c r="L4645" t="inlineStr"/>
      <c r="M4645" t="inlineStr">
        <is>
          <t>nan</t>
        </is>
      </c>
      <c r="N4645" t="b">
        <v>0</v>
      </c>
      <c r="O4645" t="n">
        <v>0.47</v>
      </c>
      <c r="P4645" t="n">
        <v>0.001386143702643612</v>
      </c>
      <c r="Q4645" t="n">
        <v>5.676259484719854</v>
      </c>
      <c r="R4645" t="n">
        <v>2.667841957818331</v>
      </c>
      <c r="S4645" t="n">
        <v>0.0006514875402424975</v>
      </c>
      <c r="T4645">
        <f>O4645*Q4645</f>
        <v/>
      </c>
      <c r="U4645">
        <f>O4645*P4645</f>
        <v/>
      </c>
    </row>
    <row r="4646">
      <c r="A4646" t="inlineStr">
        <is>
          <t>202512</t>
        </is>
      </c>
      <c r="B4646" t="inlineStr">
        <is>
          <t>Habitat</t>
        </is>
      </c>
      <c r="C4646" t="inlineStr">
        <is>
          <t>F1</t>
        </is>
      </c>
      <c r="D4646" t="inlineStr">
        <is>
          <t>IN-FONDO1</t>
        </is>
      </c>
      <c r="E4646" t="inlineStr">
        <is>
          <t>21000325AG03</t>
        </is>
      </c>
      <c r="F4646" t="inlineStr">
        <is>
          <t>USP13435AG03</t>
        </is>
      </c>
      <c r="G4646" t="inlineStr">
        <is>
          <t>BU</t>
        </is>
      </c>
      <c r="H4646" t="inlineStr">
        <is>
          <t>Sector</t>
        </is>
      </c>
      <c r="I4646" t="inlineStr">
        <is>
          <t>Otros</t>
        </is>
      </c>
      <c r="J4646" t="inlineStr">
        <is>
          <t>MSCI</t>
        </is>
      </c>
      <c r="K4646" t="inlineStr"/>
      <c r="L4646" t="inlineStr"/>
      <c r="M4646" t="inlineStr">
        <is>
          <t>nan</t>
        </is>
      </c>
      <c r="N4646" t="b">
        <v>0</v>
      </c>
      <c r="O4646" t="n">
        <v>0.47</v>
      </c>
      <c r="P4646" t="n">
        <v>0.004690167306030267</v>
      </c>
      <c r="Q4646" t="n">
        <v>2.355518121750352</v>
      </c>
      <c r="R4646" t="n">
        <v>1.107093517222665</v>
      </c>
      <c r="S4646" t="n">
        <v>0.002204378633834225</v>
      </c>
      <c r="T4646">
        <f>O4646*Q4646</f>
        <v/>
      </c>
      <c r="U4646">
        <f>O4646*P4646</f>
        <v/>
      </c>
    </row>
    <row r="4647">
      <c r="A4647" t="inlineStr">
        <is>
          <t>202512</t>
        </is>
      </c>
      <c r="B4647" t="inlineStr">
        <is>
          <t>Habitat</t>
        </is>
      </c>
      <c r="C4647" t="inlineStr">
        <is>
          <t>F1</t>
        </is>
      </c>
      <c r="D4647" t="inlineStr">
        <is>
          <t>IN-FONDO1</t>
        </is>
      </c>
      <c r="E4647" t="inlineStr">
        <is>
          <t>21000325AF20</t>
        </is>
      </c>
      <c r="F4647" t="inlineStr">
        <is>
          <t>USP13435AF20</t>
        </is>
      </c>
      <c r="G4647" t="inlineStr">
        <is>
          <t>BU</t>
        </is>
      </c>
      <c r="H4647" t="inlineStr">
        <is>
          <t>Sector</t>
        </is>
      </c>
      <c r="I4647" t="inlineStr">
        <is>
          <t>Otros</t>
        </is>
      </c>
      <c r="J4647" t="inlineStr">
        <is>
          <t>MSCI</t>
        </is>
      </c>
      <c r="K4647" t="inlineStr"/>
      <c r="L4647" t="inlineStr"/>
      <c r="M4647" t="inlineStr">
        <is>
          <t>nan</t>
        </is>
      </c>
      <c r="N4647" t="b">
        <v>0</v>
      </c>
      <c r="O4647" t="n">
        <v>0.47</v>
      </c>
      <c r="P4647" t="n">
        <v>0.0003590225326752038</v>
      </c>
      <c r="Q4647" t="n">
        <v>0.1803100031731987</v>
      </c>
      <c r="R4647" t="n">
        <v>0.08474570149140338</v>
      </c>
      <c r="S4647" t="n">
        <v>0.0001687405903573458</v>
      </c>
      <c r="T4647">
        <f>O4647*Q4647</f>
        <v/>
      </c>
      <c r="U4647">
        <f>O4647*P4647</f>
        <v/>
      </c>
    </row>
    <row r="4648">
      <c r="A4648" t="inlineStr">
        <is>
          <t>202512</t>
        </is>
      </c>
      <c r="B4648" t="inlineStr">
        <is>
          <t>Habitat</t>
        </is>
      </c>
      <c r="C4648" t="inlineStr">
        <is>
          <t>F2</t>
        </is>
      </c>
      <c r="D4648" t="inlineStr">
        <is>
          <t>IN-FONDO2</t>
        </is>
      </c>
      <c r="E4648" t="inlineStr">
        <is>
          <t>27211826AB16</t>
        </is>
      </c>
      <c r="F4648" t="inlineStr">
        <is>
          <t>USP56236AB16</t>
        </is>
      </c>
      <c r="G4648" t="inlineStr">
        <is>
          <t>BU</t>
        </is>
      </c>
      <c r="H4648" t="inlineStr">
        <is>
          <t>Sector</t>
        </is>
      </c>
      <c r="I4648" t="inlineStr">
        <is>
          <t>Otros</t>
        </is>
      </c>
      <c r="J4648" t="inlineStr">
        <is>
          <t>MSCI</t>
        </is>
      </c>
      <c r="K4648" t="inlineStr"/>
      <c r="L4648" t="inlineStr">
        <is>
          <t>InRetail Consumer</t>
        </is>
      </c>
      <c r="M4648" t="inlineStr">
        <is>
          <t>InRetail Consumer</t>
        </is>
      </c>
      <c r="N4648" t="b">
        <v>0</v>
      </c>
      <c r="O4648" t="n">
        <v>21.25</v>
      </c>
      <c r="P4648" t="n">
        <v>0.0001411200001123195</v>
      </c>
      <c r="Q4648" t="n">
        <v>0.5778865045474816</v>
      </c>
      <c r="R4648" t="n">
        <v>12.28008822163398</v>
      </c>
      <c r="S4648" t="n">
        <v>0.002998800002386789</v>
      </c>
      <c r="T4648">
        <f>O4648*Q4648</f>
        <v/>
      </c>
      <c r="U4648">
        <f>O4648*P4648</f>
        <v/>
      </c>
    </row>
    <row r="4649">
      <c r="A4649" t="inlineStr">
        <is>
          <t>202512</t>
        </is>
      </c>
      <c r="B4649" t="inlineStr">
        <is>
          <t>Habitat</t>
        </is>
      </c>
      <c r="C4649" t="inlineStr">
        <is>
          <t>F2</t>
        </is>
      </c>
      <c r="D4649" t="inlineStr">
        <is>
          <t>IN-FONDO2</t>
        </is>
      </c>
      <c r="E4649" t="inlineStr">
        <is>
          <t>27211723AE14</t>
        </is>
      </c>
      <c r="F4649" t="inlineStr">
        <is>
          <t>USP56243AE14</t>
        </is>
      </c>
      <c r="G4649" t="inlineStr">
        <is>
          <t>BU</t>
        </is>
      </c>
      <c r="H4649" t="inlineStr">
        <is>
          <t>Sector</t>
        </is>
      </c>
      <c r="I4649" t="inlineStr">
        <is>
          <t>Otros</t>
        </is>
      </c>
      <c r="J4649" t="inlineStr">
        <is>
          <t>MSCI</t>
        </is>
      </c>
      <c r="K4649" t="inlineStr"/>
      <c r="L4649" t="inlineStr"/>
      <c r="M4649" t="inlineStr">
        <is>
          <t>nan</t>
        </is>
      </c>
      <c r="N4649" t="b">
        <v>0</v>
      </c>
      <c r="O4649" t="n">
        <v>21.25</v>
      </c>
      <c r="P4649" t="n">
        <v>0.0008024434487989072</v>
      </c>
      <c r="Q4649" t="n">
        <v>3.286006514699149</v>
      </c>
      <c r="R4649" t="n">
        <v>69.82763843735692</v>
      </c>
      <c r="S4649" t="n">
        <v>0.01705192328697678</v>
      </c>
      <c r="T4649">
        <f>O4649*Q4649</f>
        <v/>
      </c>
      <c r="U4649">
        <f>O4649*P4649</f>
        <v/>
      </c>
    </row>
    <row r="4650">
      <c r="A4650" t="inlineStr">
        <is>
          <t>202512</t>
        </is>
      </c>
      <c r="B4650" t="inlineStr">
        <is>
          <t>Habitat</t>
        </is>
      </c>
      <c r="C4650" t="inlineStr">
        <is>
          <t>F3</t>
        </is>
      </c>
      <c r="D4650" t="inlineStr">
        <is>
          <t>IN-FONDO3</t>
        </is>
      </c>
      <c r="E4650" t="inlineStr">
        <is>
          <t>2220892BAE13</t>
        </is>
      </c>
      <c r="F4650" t="inlineStr">
        <is>
          <t>USP7721BAE13</t>
        </is>
      </c>
      <c r="G4650" t="inlineStr">
        <is>
          <t>BU</t>
        </is>
      </c>
      <c r="H4650" t="inlineStr">
        <is>
          <t>Sector</t>
        </is>
      </c>
      <c r="I4650" t="inlineStr">
        <is>
          <t>Otros</t>
        </is>
      </c>
      <c r="J4650" t="inlineStr">
        <is>
          <t>MSCI</t>
        </is>
      </c>
      <c r="K4650" t="inlineStr"/>
      <c r="L4650" t="inlineStr">
        <is>
          <t>Perú LNG</t>
        </is>
      </c>
      <c r="M4650" t="inlineStr">
        <is>
          <t>Perú LNG</t>
        </is>
      </c>
      <c r="N4650" t="b">
        <v>0</v>
      </c>
      <c r="O4650" t="n">
        <v>1022.01</v>
      </c>
      <c r="P4650" t="n">
        <v>1.104535929271513e-18</v>
      </c>
      <c r="Q4650" t="n">
        <v>1.924028723913919e-15</v>
      </c>
      <c r="R4650" t="n">
        <v>1.966376596127265e-12</v>
      </c>
      <c r="S4650" t="n">
        <v>1.128846765074779e-15</v>
      </c>
      <c r="T4650">
        <f>O4650*Q4650</f>
        <v/>
      </c>
      <c r="U4650">
        <f>O4650*P4650</f>
        <v/>
      </c>
    </row>
    <row r="4651">
      <c r="A4651" t="inlineStr">
        <is>
          <t>202512</t>
        </is>
      </c>
      <c r="B4651" t="inlineStr">
        <is>
          <t>Habitat</t>
        </is>
      </c>
      <c r="C4651" t="inlineStr">
        <is>
          <t>F2</t>
        </is>
      </c>
      <c r="D4651" t="inlineStr">
        <is>
          <t>IN-FONDO2</t>
        </is>
      </c>
      <c r="E4651" t="inlineStr">
        <is>
          <t>125037959440</t>
        </is>
      </c>
      <c r="F4651" t="inlineStr">
        <is>
          <t>XS2701559440</t>
        </is>
      </c>
      <c r="G4651" t="inlineStr">
        <is>
          <t>BU</t>
        </is>
      </c>
      <c r="H4651" t="inlineStr">
        <is>
          <t>Sector</t>
        </is>
      </c>
      <c r="I4651" t="inlineStr">
        <is>
          <t>Otros</t>
        </is>
      </c>
      <c r="J4651" t="inlineStr">
        <is>
          <t>MSCI</t>
        </is>
      </c>
      <c r="K4651" t="inlineStr"/>
      <c r="L4651" t="inlineStr"/>
      <c r="M4651" t="inlineStr">
        <is>
          <t>nan</t>
        </is>
      </c>
      <c r="N4651" t="b">
        <v>0</v>
      </c>
      <c r="O4651" t="n">
        <v>21.55</v>
      </c>
      <c r="P4651" t="n">
        <v>3.785354205866527e-08</v>
      </c>
      <c r="Q4651" t="n">
        <v>0.0001550102826503151</v>
      </c>
      <c r="R4651" t="n">
        <v>0.003340471591114291</v>
      </c>
      <c r="S4651" t="n">
        <v>8.157438313642366e-07</v>
      </c>
      <c r="T4651">
        <f>O4651*Q4651</f>
        <v/>
      </c>
      <c r="U4651">
        <f>O4651*P4651</f>
        <v/>
      </c>
    </row>
    <row r="4652">
      <c r="A4652" t="inlineStr">
        <is>
          <t>202512</t>
        </is>
      </c>
      <c r="B4652" t="inlineStr">
        <is>
          <t>Habitat</t>
        </is>
      </c>
      <c r="C4652" t="inlineStr">
        <is>
          <t>F1</t>
        </is>
      </c>
      <c r="D4652" t="inlineStr">
        <is>
          <t>IN-FONDO1</t>
        </is>
      </c>
      <c r="E4652" t="inlineStr">
        <is>
          <t>2220111KEA71</t>
        </is>
      </c>
      <c r="F4652" t="inlineStr">
        <is>
          <t>USP0161KEA71</t>
        </is>
      </c>
      <c r="G4652" t="inlineStr">
        <is>
          <t>BU</t>
        </is>
      </c>
      <c r="H4652" t="inlineStr">
        <is>
          <t>Sector</t>
        </is>
      </c>
      <c r="I4652" t="inlineStr">
        <is>
          <t>Otros</t>
        </is>
      </c>
      <c r="J4652" t="inlineStr">
        <is>
          <t>MSCI</t>
        </is>
      </c>
      <c r="K4652" t="inlineStr"/>
      <c r="L4652" t="inlineStr"/>
      <c r="M4652" t="inlineStr">
        <is>
          <t>nan</t>
        </is>
      </c>
      <c r="N4652" t="b">
        <v>0</v>
      </c>
      <c r="O4652" t="n">
        <v>36.6</v>
      </c>
      <c r="P4652" t="n">
        <v>0.01952728770620446</v>
      </c>
      <c r="Q4652" t="n">
        <v>9.807087265620167</v>
      </c>
      <c r="R4652" t="n">
        <v>358.9393939216981</v>
      </c>
      <c r="S4652" t="n">
        <v>0.7146987300470834</v>
      </c>
      <c r="T4652">
        <f>O4652*Q4652</f>
        <v/>
      </c>
      <c r="U4652">
        <f>O4652*P4652</f>
        <v/>
      </c>
    </row>
    <row r="4653">
      <c r="A4653" t="inlineStr">
        <is>
          <t>202512</t>
        </is>
      </c>
      <c r="B4653" t="inlineStr">
        <is>
          <t>Habitat</t>
        </is>
      </c>
      <c r="C4653" t="inlineStr">
        <is>
          <t>F2</t>
        </is>
      </c>
      <c r="D4653" t="inlineStr">
        <is>
          <t>IN-FONDO2</t>
        </is>
      </c>
      <c r="E4653" t="inlineStr">
        <is>
          <t>2220111KEA71</t>
        </is>
      </c>
      <c r="F4653" t="inlineStr">
        <is>
          <t>USP0161KEA71</t>
        </is>
      </c>
      <c r="G4653" t="inlineStr">
        <is>
          <t>BU</t>
        </is>
      </c>
      <c r="H4653" t="inlineStr">
        <is>
          <t>Sector</t>
        </is>
      </c>
      <c r="I4653" t="inlineStr">
        <is>
          <t>Otros</t>
        </is>
      </c>
      <c r="J4653" t="inlineStr">
        <is>
          <t>MSCI</t>
        </is>
      </c>
      <c r="K4653" t="inlineStr"/>
      <c r="L4653" t="inlineStr"/>
      <c r="M4653" t="inlineStr">
        <is>
          <t>nan</t>
        </is>
      </c>
      <c r="N4653" t="b">
        <v>0</v>
      </c>
      <c r="O4653" t="n">
        <v>36.6</v>
      </c>
      <c r="P4653" t="n">
        <v>0.002255662711463965</v>
      </c>
      <c r="Q4653" t="n">
        <v>9.236940467180531</v>
      </c>
      <c r="R4653" t="n">
        <v>338.0720210988075</v>
      </c>
      <c r="S4653" t="n">
        <v>0.08255725523958111</v>
      </c>
      <c r="T4653">
        <f>O4653*Q4653</f>
        <v/>
      </c>
      <c r="U4653">
        <f>O4653*P4653</f>
        <v/>
      </c>
    </row>
    <row r="4654">
      <c r="A4654" t="inlineStr">
        <is>
          <t>202512</t>
        </is>
      </c>
      <c r="B4654" t="inlineStr">
        <is>
          <t>Habitat</t>
        </is>
      </c>
      <c r="C4654" t="inlineStr">
        <is>
          <t>F2</t>
        </is>
      </c>
      <c r="D4654" t="inlineStr">
        <is>
          <t>IN-FONDO2</t>
        </is>
      </c>
      <c r="E4654" t="inlineStr">
        <is>
          <t>22210611802U</t>
        </is>
      </c>
      <c r="F4654" t="inlineStr">
        <is>
          <t>PEP70215M017</t>
        </is>
      </c>
      <c r="G4654" t="inlineStr">
        <is>
          <t>BU</t>
        </is>
      </c>
      <c r="H4654" t="inlineStr">
        <is>
          <t>Sector</t>
        </is>
      </c>
      <c r="I4654" t="inlineStr">
        <is>
          <t>Otros</t>
        </is>
      </c>
      <c r="J4654" t="inlineStr">
        <is>
          <t>MSCI</t>
        </is>
      </c>
      <c r="K4654" t="inlineStr"/>
      <c r="L4654" t="inlineStr">
        <is>
          <t>Calidda*</t>
        </is>
      </c>
      <c r="M4654" t="inlineStr">
        <is>
          <t>Calidda</t>
        </is>
      </c>
      <c r="N4654" t="b">
        <v>0</v>
      </c>
      <c r="O4654" t="n">
        <v>32.4</v>
      </c>
      <c r="P4654" t="n">
        <v>6.385829478793525e-06</v>
      </c>
      <c r="Q4654" t="n">
        <v>0.02614997642573062</v>
      </c>
      <c r="R4654" t="n">
        <v>0.8472592361936719</v>
      </c>
      <c r="S4654" t="n">
        <v>0.0002069008751129102</v>
      </c>
      <c r="T4654">
        <f>O4654*Q4654</f>
        <v/>
      </c>
      <c r="U4654">
        <f>O4654*P4654</f>
        <v/>
      </c>
    </row>
    <row r="4655">
      <c r="A4655" t="inlineStr">
        <is>
          <t>202512</t>
        </is>
      </c>
      <c r="B4655" t="inlineStr">
        <is>
          <t>Habitat</t>
        </is>
      </c>
      <c r="C4655" t="inlineStr">
        <is>
          <t>F2</t>
        </is>
      </c>
      <c r="D4655" t="inlineStr">
        <is>
          <t>IN-FONDO2</t>
        </is>
      </c>
      <c r="E4655" t="inlineStr">
        <is>
          <t>25008611610A</t>
        </is>
      </c>
      <c r="F4655" t="inlineStr">
        <is>
          <t>PEP11100M302</t>
        </is>
      </c>
      <c r="G4655" t="inlineStr">
        <is>
          <t>BU</t>
        </is>
      </c>
      <c r="H4655" t="inlineStr">
        <is>
          <t>Sector</t>
        </is>
      </c>
      <c r="I4655" t="inlineStr">
        <is>
          <t>Otros</t>
        </is>
      </c>
      <c r="J4655" t="inlineStr">
        <is>
          <t>MSCI</t>
        </is>
      </c>
      <c r="K4655" t="inlineStr"/>
      <c r="L4655" t="inlineStr">
        <is>
          <t>COFIDE**</t>
        </is>
      </c>
      <c r="M4655" t="inlineStr">
        <is>
          <t>COFIDE</t>
        </is>
      </c>
      <c r="N4655" t="b">
        <v>0</v>
      </c>
      <c r="O4655" t="n">
        <v>0.07000000000000001</v>
      </c>
      <c r="P4655" t="n">
        <v>1.010517643380865e-05</v>
      </c>
      <c r="Q4655" t="n">
        <v>0.04138070494983989</v>
      </c>
      <c r="R4655" t="n">
        <v>0.002896649346488793</v>
      </c>
      <c r="S4655" t="n">
        <v>7.073623503666054e-07</v>
      </c>
      <c r="T4655">
        <f>O4655*Q4655</f>
        <v/>
      </c>
      <c r="U4655">
        <f>O4655*P4655</f>
        <v/>
      </c>
    </row>
    <row r="4656">
      <c r="A4656" t="inlineStr">
        <is>
          <t>202512</t>
        </is>
      </c>
      <c r="B4656" t="inlineStr">
        <is>
          <t>Habitat</t>
        </is>
      </c>
      <c r="C4656" t="inlineStr">
        <is>
          <t>F1</t>
        </is>
      </c>
      <c r="D4656" t="inlineStr">
        <is>
          <t>IN-FONDO1</t>
        </is>
      </c>
      <c r="E4656" t="inlineStr">
        <is>
          <t>25008611610A</t>
        </is>
      </c>
      <c r="F4656" t="inlineStr">
        <is>
          <t>PEP11100M302</t>
        </is>
      </c>
      <c r="G4656" t="inlineStr">
        <is>
          <t>BU</t>
        </is>
      </c>
      <c r="H4656" t="inlineStr">
        <is>
          <t>Sector</t>
        </is>
      </c>
      <c r="I4656" t="inlineStr">
        <is>
          <t>Otros</t>
        </is>
      </c>
      <c r="J4656" t="inlineStr">
        <is>
          <t>MSCI</t>
        </is>
      </c>
      <c r="K4656" t="inlineStr"/>
      <c r="L4656" t="inlineStr">
        <is>
          <t>COFIDE**</t>
        </is>
      </c>
      <c r="M4656" t="inlineStr">
        <is>
          <t>COFIDE</t>
        </is>
      </c>
      <c r="N4656" t="b">
        <v>0</v>
      </c>
      <c r="O4656" t="n">
        <v>0.07000000000000001</v>
      </c>
      <c r="P4656" t="n">
        <v>3.83714474760044e-05</v>
      </c>
      <c r="Q4656" t="n">
        <v>0.0192710907713911</v>
      </c>
      <c r="R4656" t="n">
        <v>0.001348976353997377</v>
      </c>
      <c r="S4656" t="n">
        <v>2.686001323320308e-06</v>
      </c>
      <c r="T4656">
        <f>O4656*Q4656</f>
        <v/>
      </c>
      <c r="U4656">
        <f>O4656*P4656</f>
        <v/>
      </c>
    </row>
    <row r="4657">
      <c r="A4657" t="inlineStr">
        <is>
          <t>202512</t>
        </is>
      </c>
      <c r="B4657" t="inlineStr">
        <is>
          <t>Habitat</t>
        </is>
      </c>
      <c r="C4657" t="inlineStr">
        <is>
          <t>F2</t>
        </is>
      </c>
      <c r="D4657" t="inlineStr">
        <is>
          <t>IN-FONDO2</t>
        </is>
      </c>
      <c r="E4657" t="inlineStr">
        <is>
          <t>25210511905A</t>
        </is>
      </c>
      <c r="F4657" t="inlineStr">
        <is>
          <t>PEP16880M049</t>
        </is>
      </c>
      <c r="G4657" t="inlineStr">
        <is>
          <t>BU</t>
        </is>
      </c>
      <c r="H4657" t="inlineStr">
        <is>
          <t>Sector</t>
        </is>
      </c>
      <c r="I4657" t="inlineStr">
        <is>
          <t>Otros</t>
        </is>
      </c>
      <c r="J4657" t="inlineStr">
        <is>
          <t>MSCI</t>
        </is>
      </c>
      <c r="K4657" t="inlineStr"/>
      <c r="L4657" t="inlineStr">
        <is>
          <t>Mi Vivienda</t>
        </is>
      </c>
      <c r="M4657" t="inlineStr">
        <is>
          <t>Mi Vivienda</t>
        </is>
      </c>
      <c r="N4657" t="b">
        <v>0</v>
      </c>
      <c r="O4657" t="n">
        <v>0.31</v>
      </c>
      <c r="P4657" t="n">
        <v>0.000278535473255534</v>
      </c>
      <c r="Q4657" t="n">
        <v>1.140602968424087</v>
      </c>
      <c r="R4657" t="n">
        <v>0.353586920211467</v>
      </c>
      <c r="S4657" t="n">
        <v>8.634599670921556e-05</v>
      </c>
      <c r="T4657">
        <f>O4657*Q4657</f>
        <v/>
      </c>
      <c r="U4657">
        <f>O4657*P4657</f>
        <v/>
      </c>
    </row>
    <row r="4658">
      <c r="A4658" t="inlineStr">
        <is>
          <t>202512</t>
        </is>
      </c>
      <c r="B4658" t="inlineStr">
        <is>
          <t>Habitat</t>
        </is>
      </c>
      <c r="C4658" t="inlineStr">
        <is>
          <t>F2</t>
        </is>
      </c>
      <c r="D4658" t="inlineStr">
        <is>
          <t>IN-FONDO2</t>
        </is>
      </c>
      <c r="E4658" t="inlineStr">
        <is>
          <t>25210512006A</t>
        </is>
      </c>
      <c r="F4658" t="inlineStr">
        <is>
          <t>PEP16880M056</t>
        </is>
      </c>
      <c r="G4658" t="inlineStr">
        <is>
          <t>BU</t>
        </is>
      </c>
      <c r="H4658" t="inlineStr">
        <is>
          <t>Sector</t>
        </is>
      </c>
      <c r="I4658" t="inlineStr">
        <is>
          <t>Otros</t>
        </is>
      </c>
      <c r="J4658" t="inlineStr">
        <is>
          <t>MSCI</t>
        </is>
      </c>
      <c r="K4658" t="inlineStr"/>
      <c r="L4658" t="inlineStr">
        <is>
          <t>Mi Vivienda</t>
        </is>
      </c>
      <c r="M4658" t="inlineStr">
        <is>
          <t>Mi Vivienda</t>
        </is>
      </c>
      <c r="N4658" t="b">
        <v>0</v>
      </c>
      <c r="O4658" t="n">
        <v>0.31</v>
      </c>
      <c r="P4658" t="n">
        <v>0.0001115113881354012</v>
      </c>
      <c r="Q4658" t="n">
        <v>0.4566392166632302</v>
      </c>
      <c r="R4658" t="n">
        <v>0.1415581571656014</v>
      </c>
      <c r="S4658" t="n">
        <v>3.456853032197438e-05</v>
      </c>
      <c r="T4658">
        <f>O4658*Q4658</f>
        <v/>
      </c>
      <c r="U4658">
        <f>O4658*P4658</f>
        <v/>
      </c>
    </row>
    <row r="4659">
      <c r="A4659" t="inlineStr">
        <is>
          <t>202512</t>
        </is>
      </c>
      <c r="B4659" t="inlineStr">
        <is>
          <t>Habitat</t>
        </is>
      </c>
      <c r="C4659" t="inlineStr">
        <is>
          <t>F2</t>
        </is>
      </c>
      <c r="D4659" t="inlineStr">
        <is>
          <t>IN-FONDO2</t>
        </is>
      </c>
      <c r="E4659" t="inlineStr">
        <is>
          <t>2500021V2F13</t>
        </is>
      </c>
      <c r="F4659" t="inlineStr">
        <is>
          <t>US05971V2F13</t>
        </is>
      </c>
      <c r="G4659" t="inlineStr">
        <is>
          <t>BU</t>
        </is>
      </c>
      <c r="H4659" t="inlineStr">
        <is>
          <t>Sector</t>
        </is>
      </c>
      <c r="I4659" t="inlineStr">
        <is>
          <t>Otros</t>
        </is>
      </c>
      <c r="J4659" t="inlineStr">
        <is>
          <t>MSCI</t>
        </is>
      </c>
      <c r="K4659" t="inlineStr"/>
      <c r="L4659" t="inlineStr"/>
      <c r="M4659" t="inlineStr">
        <is>
          <t>nan</t>
        </is>
      </c>
      <c r="N4659" t="b">
        <v>0</v>
      </c>
      <c r="O4659" t="n">
        <v>0.61</v>
      </c>
      <c r="P4659" t="n">
        <v>0.01316388833592697</v>
      </c>
      <c r="Q4659" t="n">
        <v>53.90613244506444</v>
      </c>
      <c r="R4659" t="n">
        <v>32.88274079148931</v>
      </c>
      <c r="S4659" t="n">
        <v>0.008029971884915454</v>
      </c>
      <c r="T4659">
        <f>O4659*Q4659</f>
        <v/>
      </c>
      <c r="U4659">
        <f>O4659*P4659</f>
        <v/>
      </c>
    </row>
    <row r="4660">
      <c r="A4660" t="inlineStr">
        <is>
          <t>202512</t>
        </is>
      </c>
      <c r="B4660" t="inlineStr">
        <is>
          <t>Habitat</t>
        </is>
      </c>
      <c r="C4660" t="inlineStr">
        <is>
          <t>F1</t>
        </is>
      </c>
      <c r="D4660" t="inlineStr">
        <is>
          <t>IN-FONDO1</t>
        </is>
      </c>
      <c r="E4660" t="inlineStr">
        <is>
          <t>2500021V2F13</t>
        </is>
      </c>
      <c r="F4660" t="inlineStr">
        <is>
          <t>US05971V2F13</t>
        </is>
      </c>
      <c r="G4660" t="inlineStr">
        <is>
          <t>BU</t>
        </is>
      </c>
      <c r="H4660" t="inlineStr">
        <is>
          <t>Sector</t>
        </is>
      </c>
      <c r="I4660" t="inlineStr">
        <is>
          <t>Otros</t>
        </is>
      </c>
      <c r="J4660" t="inlineStr">
        <is>
          <t>MSCI</t>
        </is>
      </c>
      <c r="K4660" t="inlineStr"/>
      <c r="L4660" t="inlineStr"/>
      <c r="M4660" t="inlineStr">
        <is>
          <t>nan</t>
        </is>
      </c>
      <c r="N4660" t="b">
        <v>0</v>
      </c>
      <c r="O4660" t="n">
        <v>0.61</v>
      </c>
      <c r="P4660" t="n">
        <v>0.03485504878981506</v>
      </c>
      <c r="Q4660" t="n">
        <v>17.50506830605846</v>
      </c>
      <c r="R4660" t="n">
        <v>10.67809166669566</v>
      </c>
      <c r="S4660" t="n">
        <v>0.02126157976178718</v>
      </c>
      <c r="T4660">
        <f>O4660*Q4660</f>
        <v/>
      </c>
      <c r="U4660">
        <f>O4660*P4660</f>
        <v/>
      </c>
    </row>
    <row r="4661">
      <c r="A4661" t="inlineStr">
        <is>
          <t>202512</t>
        </is>
      </c>
      <c r="B4661" t="inlineStr">
        <is>
          <t>Habitat</t>
        </is>
      </c>
      <c r="C4661" t="inlineStr">
        <is>
          <t>F1</t>
        </is>
      </c>
      <c r="D4661" t="inlineStr">
        <is>
          <t>IN-FONDO1</t>
        </is>
      </c>
      <c r="E4661" t="inlineStr">
        <is>
          <t>22211619AA48</t>
        </is>
      </c>
      <c r="F4661" t="inlineStr">
        <is>
          <t>USP82169AA48</t>
        </is>
      </c>
      <c r="G4661" t="inlineStr">
        <is>
          <t>BU</t>
        </is>
      </c>
      <c r="H4661" t="inlineStr">
        <is>
          <t>Sector</t>
        </is>
      </c>
      <c r="I4661" t="inlineStr">
        <is>
          <t>Otros</t>
        </is>
      </c>
      <c r="J4661" t="inlineStr">
        <is>
          <t>MSCI</t>
        </is>
      </c>
      <c r="K4661" t="inlineStr"/>
      <c r="L4661" t="inlineStr">
        <is>
          <t>Rutas de Lima</t>
        </is>
      </c>
      <c r="M4661" t="inlineStr">
        <is>
          <t>Rutas de Lima</t>
        </is>
      </c>
      <c r="N4661" t="b">
        <v>0</v>
      </c>
      <c r="O4661" t="n">
        <v>27.41</v>
      </c>
      <c r="P4661" t="n">
        <v>8.12231687540472e-05</v>
      </c>
      <c r="Q4661" t="n">
        <v>0.04079228595111239</v>
      </c>
      <c r="R4661" t="n">
        <v>1.118116557919991</v>
      </c>
      <c r="S4661" t="n">
        <v>0.002226327055548434</v>
      </c>
      <c r="T4661">
        <f>O4661*Q4661</f>
        <v/>
      </c>
      <c r="U4661">
        <f>O4661*P4661</f>
        <v/>
      </c>
    </row>
    <row r="4662">
      <c r="A4662" t="inlineStr">
        <is>
          <t>202512</t>
        </is>
      </c>
      <c r="B4662" t="inlineStr">
        <is>
          <t>Habitat</t>
        </is>
      </c>
      <c r="C4662" t="inlineStr">
        <is>
          <t>F3</t>
        </is>
      </c>
      <c r="D4662" t="inlineStr">
        <is>
          <t>IN-FONDO3</t>
        </is>
      </c>
      <c r="E4662" t="inlineStr">
        <is>
          <t>22211619AA48</t>
        </is>
      </c>
      <c r="F4662" t="inlineStr">
        <is>
          <t>USP82169AA48</t>
        </is>
      </c>
      <c r="G4662" t="inlineStr">
        <is>
          <t>BU</t>
        </is>
      </c>
      <c r="H4662" t="inlineStr">
        <is>
          <t>Sector</t>
        </is>
      </c>
      <c r="I4662" t="inlineStr">
        <is>
          <t>Otros</t>
        </is>
      </c>
      <c r="J4662" t="inlineStr">
        <is>
          <t>MSCI</t>
        </is>
      </c>
      <c r="K4662" t="inlineStr"/>
      <c r="L4662" t="inlineStr">
        <is>
          <t>Rutas de Lima</t>
        </is>
      </c>
      <c r="M4662" t="inlineStr">
        <is>
          <t>Rutas de Lima</t>
        </is>
      </c>
      <c r="N4662" t="b">
        <v>0</v>
      </c>
      <c r="O4662" t="n">
        <v>27.41</v>
      </c>
      <c r="P4662" t="n">
        <v>3.154031482174005e-05</v>
      </c>
      <c r="Q4662" t="n">
        <v>0.05494114774368605</v>
      </c>
      <c r="R4662" t="n">
        <v>1.505936859654434</v>
      </c>
      <c r="S4662" t="n">
        <v>0.0008645200292638947</v>
      </c>
      <c r="T4662">
        <f>O4662*Q4662</f>
        <v/>
      </c>
      <c r="U4662">
        <f>O4662*P4662</f>
        <v/>
      </c>
    </row>
    <row r="4663">
      <c r="A4663" t="inlineStr">
        <is>
          <t>202512</t>
        </is>
      </c>
      <c r="B4663" t="inlineStr">
        <is>
          <t>Habitat</t>
        </is>
      </c>
      <c r="C4663" t="inlineStr">
        <is>
          <t>F2</t>
        </is>
      </c>
      <c r="D4663" t="inlineStr">
        <is>
          <t>IN-FONDO2</t>
        </is>
      </c>
      <c r="E4663" t="inlineStr">
        <is>
          <t>22211619AA48</t>
        </is>
      </c>
      <c r="F4663" t="inlineStr">
        <is>
          <t>USP82169AA48</t>
        </is>
      </c>
      <c r="G4663" t="inlineStr">
        <is>
          <t>BU</t>
        </is>
      </c>
      <c r="H4663" t="inlineStr">
        <is>
          <t>Sector</t>
        </is>
      </c>
      <c r="I4663" t="inlineStr">
        <is>
          <t>Otros</t>
        </is>
      </c>
      <c r="J4663" t="inlineStr">
        <is>
          <t>MSCI</t>
        </is>
      </c>
      <c r="K4663" t="inlineStr"/>
      <c r="L4663" t="inlineStr">
        <is>
          <t>Rutas de Lima</t>
        </is>
      </c>
      <c r="M4663" t="inlineStr">
        <is>
          <t>Rutas de Lima</t>
        </is>
      </c>
      <c r="N4663" t="b">
        <v>0</v>
      </c>
      <c r="O4663" t="n">
        <v>27.41</v>
      </c>
      <c r="P4663" t="n">
        <v>0.000109272434507999</v>
      </c>
      <c r="Q4663" t="n">
        <v>0.4474706999076066</v>
      </c>
      <c r="R4663" t="n">
        <v>12.2651718844675</v>
      </c>
      <c r="S4663" t="n">
        <v>0.002995157429864251</v>
      </c>
      <c r="T4663">
        <f>O4663*Q4663</f>
        <v/>
      </c>
      <c r="U4663">
        <f>O4663*P4663</f>
        <v/>
      </c>
    </row>
    <row r="4664">
      <c r="A4664" t="inlineStr">
        <is>
          <t>202512</t>
        </is>
      </c>
      <c r="B4664" t="inlineStr">
        <is>
          <t>Habitat</t>
        </is>
      </c>
      <c r="C4664" t="inlineStr">
        <is>
          <t>F2</t>
        </is>
      </c>
      <c r="D4664" t="inlineStr">
        <is>
          <t>IN-FONDO2</t>
        </is>
      </c>
      <c r="E4664" t="inlineStr">
        <is>
          <t>2223041GAR67</t>
        </is>
      </c>
      <c r="F4664" t="inlineStr">
        <is>
          <t>USP9T36GAR67</t>
        </is>
      </c>
      <c r="G4664" t="inlineStr">
        <is>
          <t>BU</t>
        </is>
      </c>
      <c r="H4664" t="inlineStr">
        <is>
          <t>Sector</t>
        </is>
      </c>
      <c r="I4664" t="inlineStr">
        <is>
          <t>Otros</t>
        </is>
      </c>
      <c r="J4664" t="inlineStr">
        <is>
          <t>MSCI</t>
        </is>
      </c>
      <c r="K4664" t="inlineStr"/>
      <c r="L4664" t="inlineStr">
        <is>
          <t>Telefónica</t>
        </is>
      </c>
      <c r="M4664" t="inlineStr">
        <is>
          <t>Telefónica</t>
        </is>
      </c>
      <c r="N4664" t="b">
        <v>0</v>
      </c>
      <c r="O4664" t="n">
        <v>2.4</v>
      </c>
      <c r="P4664" t="n">
        <v>0.0003553592799909719</v>
      </c>
      <c r="Q4664" t="n">
        <v>1.455196513669541</v>
      </c>
      <c r="R4664" t="n">
        <v>3.492471632806899</v>
      </c>
      <c r="S4664" t="n">
        <v>0.0008528622719783327</v>
      </c>
      <c r="T4664">
        <f>O4664*Q4664</f>
        <v/>
      </c>
      <c r="U4664">
        <f>O4664*P4664</f>
        <v/>
      </c>
    </row>
    <row r="4665">
      <c r="A4665" t="inlineStr">
        <is>
          <t>202512</t>
        </is>
      </c>
      <c r="B4665" t="inlineStr">
        <is>
          <t>Habitat</t>
        </is>
      </c>
      <c r="C4665" t="inlineStr">
        <is>
          <t>F1</t>
        </is>
      </c>
      <c r="D4665" t="inlineStr">
        <is>
          <t>IN-FONDO1</t>
        </is>
      </c>
      <c r="E4665" t="inlineStr">
        <is>
          <t>3021012171A1</t>
        </is>
      </c>
      <c r="F4665" t="inlineStr">
        <is>
          <t>PAL1801171A1</t>
        </is>
      </c>
      <c r="G4665" t="inlineStr">
        <is>
          <t>BU</t>
        </is>
      </c>
      <c r="H4665" t="inlineStr">
        <is>
          <t>Sector</t>
        </is>
      </c>
      <c r="I4665" t="inlineStr">
        <is>
          <t>Otros</t>
        </is>
      </c>
      <c r="J4665" t="inlineStr">
        <is>
          <t>MSCI</t>
        </is>
      </c>
      <c r="K4665" t="inlineStr"/>
      <c r="L4665" t="inlineStr">
        <is>
          <t>InRetail Peru</t>
        </is>
      </c>
      <c r="M4665" t="inlineStr">
        <is>
          <t>InRetail Peru</t>
        </is>
      </c>
      <c r="N4665" t="b">
        <v>0</v>
      </c>
      <c r="O4665" t="n">
        <v>21.25</v>
      </c>
      <c r="P4665" t="n">
        <v>0.003624996030942583</v>
      </c>
      <c r="Q4665" t="n">
        <v>1.820562740092421</v>
      </c>
      <c r="R4665" t="n">
        <v>38.68695822696395</v>
      </c>
      <c r="S4665" t="n">
        <v>0.07703116565752989</v>
      </c>
      <c r="T4665">
        <f>O4665*Q4665</f>
        <v/>
      </c>
      <c r="U4665">
        <f>O4665*P4665</f>
        <v/>
      </c>
    </row>
    <row r="4666">
      <c r="A4666" t="inlineStr">
        <is>
          <t>202512</t>
        </is>
      </c>
      <c r="B4666" t="inlineStr">
        <is>
          <t>Habitat</t>
        </is>
      </c>
      <c r="C4666" t="inlineStr">
        <is>
          <t>F2</t>
        </is>
      </c>
      <c r="D4666" t="inlineStr">
        <is>
          <t>IN-FONDO2</t>
        </is>
      </c>
      <c r="E4666" t="inlineStr">
        <is>
          <t>3021012171A1</t>
        </is>
      </c>
      <c r="F4666" t="inlineStr">
        <is>
          <t>PAL1801171A1</t>
        </is>
      </c>
      <c r="G4666" t="inlineStr">
        <is>
          <t>BU</t>
        </is>
      </c>
      <c r="H4666" t="inlineStr">
        <is>
          <t>Sector</t>
        </is>
      </c>
      <c r="I4666" t="inlineStr">
        <is>
          <t>Otros</t>
        </is>
      </c>
      <c r="J4666" t="inlineStr">
        <is>
          <t>MSCI</t>
        </is>
      </c>
      <c r="K4666" t="inlineStr"/>
      <c r="L4666" t="inlineStr">
        <is>
          <t>InRetail Peru</t>
        </is>
      </c>
      <c r="M4666" t="inlineStr">
        <is>
          <t>InRetail Peru</t>
        </is>
      </c>
      <c r="N4666" t="b">
        <v>0</v>
      </c>
      <c r="O4666" t="n">
        <v>21.25</v>
      </c>
      <c r="P4666" t="n">
        <v>0.01323154471248122</v>
      </c>
      <c r="Q4666" t="n">
        <v>54.18318535695617</v>
      </c>
      <c r="R4666" t="n">
        <v>1151.392688835319</v>
      </c>
      <c r="S4666" t="n">
        <v>0.2811703251402259</v>
      </c>
      <c r="T4666">
        <f>O4666*Q4666</f>
        <v/>
      </c>
      <c r="U4666">
        <f>O4666*P4666</f>
        <v/>
      </c>
    </row>
    <row r="4667">
      <c r="A4667" t="inlineStr">
        <is>
          <t>202512</t>
        </is>
      </c>
      <c r="B4667" t="inlineStr">
        <is>
          <t>Habitat</t>
        </is>
      </c>
      <c r="C4667" t="inlineStr">
        <is>
          <t>F3</t>
        </is>
      </c>
      <c r="D4667" t="inlineStr">
        <is>
          <t>IN-FONDO3</t>
        </is>
      </c>
      <c r="E4667" t="inlineStr">
        <is>
          <t>3021012171A1</t>
        </is>
      </c>
      <c r="F4667" t="inlineStr">
        <is>
          <t>PAL1801171A1</t>
        </is>
      </c>
      <c r="G4667" t="inlineStr">
        <is>
          <t>BU</t>
        </is>
      </c>
      <c r="H4667" t="inlineStr">
        <is>
          <t>Sector</t>
        </is>
      </c>
      <c r="I4667" t="inlineStr">
        <is>
          <t>Otros</t>
        </is>
      </c>
      <c r="J4667" t="inlineStr">
        <is>
          <t>MSCI</t>
        </is>
      </c>
      <c r="K4667" t="inlineStr"/>
      <c r="L4667" t="inlineStr">
        <is>
          <t>InRetail Peru</t>
        </is>
      </c>
      <c r="M4667" t="inlineStr">
        <is>
          <t>InRetail Peru</t>
        </is>
      </c>
      <c r="N4667" t="b">
        <v>0</v>
      </c>
      <c r="O4667" t="n">
        <v>21.25</v>
      </c>
      <c r="P4667" t="n">
        <v>0.02964427250074935</v>
      </c>
      <c r="Q4667" t="n">
        <v>51.63836710010069</v>
      </c>
      <c r="R4667" t="n">
        <v>1097.31530087714</v>
      </c>
      <c r="S4667" t="n">
        <v>0.6299407906409237</v>
      </c>
      <c r="T4667">
        <f>O4667*Q4667</f>
        <v/>
      </c>
      <c r="U4667">
        <f>O4667*P4667</f>
        <v/>
      </c>
    </row>
    <row r="4668">
      <c r="A4668" t="inlineStr">
        <is>
          <t>202512</t>
        </is>
      </c>
      <c r="B4668" t="inlineStr">
        <is>
          <t>Habitat</t>
        </is>
      </c>
      <c r="C4668" t="inlineStr">
        <is>
          <t>F2</t>
        </is>
      </c>
      <c r="D4668" t="inlineStr">
        <is>
          <t>IN-FONDO2</t>
        </is>
      </c>
      <c r="E4668" t="inlineStr">
        <is>
          <t>300013200002</t>
        </is>
      </c>
      <c r="F4668" t="inlineStr">
        <is>
          <t>PAL2400671A3</t>
        </is>
      </c>
      <c r="G4668" t="inlineStr">
        <is>
          <t>BU</t>
        </is>
      </c>
      <c r="H4668" t="inlineStr">
        <is>
          <t>Sector</t>
        </is>
      </c>
      <c r="I4668" t="inlineStr">
        <is>
          <t>Otros</t>
        </is>
      </c>
      <c r="J4668" t="inlineStr">
        <is>
          <t>MSCI</t>
        </is>
      </c>
      <c r="K4668" t="inlineStr"/>
      <c r="L4668" t="inlineStr">
        <is>
          <t>Intergroup</t>
        </is>
      </c>
      <c r="M4668" t="inlineStr">
        <is>
          <t>Intergroup</t>
        </is>
      </c>
      <c r="N4668" t="b">
        <v>0</v>
      </c>
      <c r="O4668" t="n">
        <v>0.71</v>
      </c>
      <c r="P4668" t="n">
        <v>0.01264563509582751</v>
      </c>
      <c r="Q4668" t="n">
        <v>51.78388504460302</v>
      </c>
      <c r="R4668" t="n">
        <v>36.76655838166815</v>
      </c>
      <c r="S4668" t="n">
        <v>0.008978400918037534</v>
      </c>
      <c r="T4668">
        <f>O4668*Q4668</f>
        <v/>
      </c>
      <c r="U4668">
        <f>O4668*P4668</f>
        <v/>
      </c>
    </row>
    <row r="4669">
      <c r="A4669" t="inlineStr">
        <is>
          <t>202512</t>
        </is>
      </c>
      <c r="B4669" t="inlineStr">
        <is>
          <t>Habitat</t>
        </is>
      </c>
      <c r="C4669" t="inlineStr">
        <is>
          <t>F3</t>
        </is>
      </c>
      <c r="D4669" t="inlineStr">
        <is>
          <t>IN-FONDO3</t>
        </is>
      </c>
      <c r="E4669" t="inlineStr">
        <is>
          <t>300013200002</t>
        </is>
      </c>
      <c r="F4669" t="inlineStr">
        <is>
          <t>PAL2400671A3</t>
        </is>
      </c>
      <c r="G4669" t="inlineStr">
        <is>
          <t>BU</t>
        </is>
      </c>
      <c r="H4669" t="inlineStr">
        <is>
          <t>Sector</t>
        </is>
      </c>
      <c r="I4669" t="inlineStr">
        <is>
          <t>Otros</t>
        </is>
      </c>
      <c r="J4669" t="inlineStr">
        <is>
          <t>MSCI</t>
        </is>
      </c>
      <c r="K4669" t="inlineStr"/>
      <c r="L4669" t="inlineStr">
        <is>
          <t>Intergroup</t>
        </is>
      </c>
      <c r="M4669" t="inlineStr">
        <is>
          <t>Intergroup</t>
        </is>
      </c>
      <c r="N4669" t="b">
        <v>0</v>
      </c>
      <c r="O4669" t="n">
        <v>0.71</v>
      </c>
      <c r="P4669" t="n">
        <v>0.001906643238798106</v>
      </c>
      <c r="Q4669" t="n">
        <v>3.321246743076349</v>
      </c>
      <c r="R4669" t="n">
        <v>2.358085187584208</v>
      </c>
      <c r="S4669" t="n">
        <v>0.001353716699546655</v>
      </c>
      <c r="T4669">
        <f>O4669*Q4669</f>
        <v/>
      </c>
      <c r="U4669">
        <f>O4669*P4669</f>
        <v/>
      </c>
    </row>
    <row r="4670">
      <c r="A4670" t="inlineStr">
        <is>
          <t>202512</t>
        </is>
      </c>
      <c r="B4670" t="inlineStr">
        <is>
          <t>Habitat</t>
        </is>
      </c>
      <c r="C4670" t="inlineStr">
        <is>
          <t>F1</t>
        </is>
      </c>
      <c r="D4670" t="inlineStr">
        <is>
          <t>IN-FONDO1</t>
        </is>
      </c>
      <c r="E4670" t="inlineStr">
        <is>
          <t>300013200002</t>
        </is>
      </c>
      <c r="F4670" t="inlineStr">
        <is>
          <t>PAL2400671A3</t>
        </is>
      </c>
      <c r="G4670" t="inlineStr">
        <is>
          <t>BU</t>
        </is>
      </c>
      <c r="H4670" t="inlineStr">
        <is>
          <t>Sector</t>
        </is>
      </c>
      <c r="I4670" t="inlineStr">
        <is>
          <t>Otros</t>
        </is>
      </c>
      <c r="J4670" t="inlineStr">
        <is>
          <t>MSCI</t>
        </is>
      </c>
      <c r="K4670" t="inlineStr"/>
      <c r="L4670" t="inlineStr">
        <is>
          <t>Intergroup</t>
        </is>
      </c>
      <c r="M4670" t="inlineStr">
        <is>
          <t>Intergroup</t>
        </is>
      </c>
      <c r="N4670" t="b">
        <v>0</v>
      </c>
      <c r="O4670" t="n">
        <v>0.71</v>
      </c>
      <c r="P4670" t="n">
        <v>0.002123563646665236</v>
      </c>
      <c r="Q4670" t="n">
        <v>1.066506230167719</v>
      </c>
      <c r="R4670" t="n">
        <v>0.7572194234190802</v>
      </c>
      <c r="S4670" t="n">
        <v>0.001507730189132318</v>
      </c>
      <c r="T4670">
        <f>O4670*Q4670</f>
        <v/>
      </c>
      <c r="U4670">
        <f>O4670*P4670</f>
        <v/>
      </c>
    </row>
    <row r="4671">
      <c r="A4671" t="inlineStr">
        <is>
          <t>202512</t>
        </is>
      </c>
      <c r="B4671" t="inlineStr">
        <is>
          <t>Habitat</t>
        </is>
      </c>
      <c r="C4671" t="inlineStr">
        <is>
          <t>F1</t>
        </is>
      </c>
      <c r="D4671" t="inlineStr">
        <is>
          <t>IN-FONDO1</t>
        </is>
      </c>
      <c r="E4671" t="inlineStr">
        <is>
          <t>302012200001</t>
        </is>
      </c>
      <c r="F4671" t="inlineStr">
        <is>
          <t>BMG2519Y1084</t>
        </is>
      </c>
      <c r="G4671" t="inlineStr">
        <is>
          <t>BU</t>
        </is>
      </c>
      <c r="H4671" t="inlineStr">
        <is>
          <t>Sector</t>
        </is>
      </c>
      <c r="I4671" t="inlineStr">
        <is>
          <t>Otros</t>
        </is>
      </c>
      <c r="J4671" t="inlineStr">
        <is>
          <t>MSCI</t>
        </is>
      </c>
      <c r="K4671" t="inlineStr"/>
      <c r="L4671" t="inlineStr">
        <is>
          <t>Credicorp*</t>
        </is>
      </c>
      <c r="M4671" t="inlineStr">
        <is>
          <t>Credicorp</t>
        </is>
      </c>
      <c r="N4671" t="b">
        <v>0</v>
      </c>
      <c r="O4671" t="n">
        <v>0.73</v>
      </c>
      <c r="P4671" t="n">
        <v>0.005802451649735764</v>
      </c>
      <c r="Q4671" t="n">
        <v>2.914134852707665</v>
      </c>
      <c r="R4671" t="n">
        <v>2.127318442476596</v>
      </c>
      <c r="S4671" t="n">
        <v>0.004235789704307108</v>
      </c>
      <c r="T4671">
        <f>O4671*Q4671</f>
        <v/>
      </c>
      <c r="U4671">
        <f>O4671*P4671</f>
        <v/>
      </c>
    </row>
    <row r="4672">
      <c r="A4672" t="inlineStr">
        <is>
          <t>202512</t>
        </is>
      </c>
      <c r="B4672" t="inlineStr">
        <is>
          <t>Habitat</t>
        </is>
      </c>
      <c r="C4672" t="inlineStr">
        <is>
          <t>F3</t>
        </is>
      </c>
      <c r="D4672" t="inlineStr">
        <is>
          <t>IN-FONDO3</t>
        </is>
      </c>
      <c r="E4672" t="inlineStr">
        <is>
          <t>302012200001</t>
        </is>
      </c>
      <c r="F4672" t="inlineStr">
        <is>
          <t>BMG2519Y1084</t>
        </is>
      </c>
      <c r="G4672" t="inlineStr">
        <is>
          <t>BU</t>
        </is>
      </c>
      <c r="H4672" t="inlineStr">
        <is>
          <t>Sector</t>
        </is>
      </c>
      <c r="I4672" t="inlineStr">
        <is>
          <t>Otros</t>
        </is>
      </c>
      <c r="J4672" t="inlineStr">
        <is>
          <t>MSCI</t>
        </is>
      </c>
      <c r="K4672" t="inlineStr"/>
      <c r="L4672" t="inlineStr">
        <is>
          <t>Credicorp*</t>
        </is>
      </c>
      <c r="M4672" t="inlineStr">
        <is>
          <t>Credicorp</t>
        </is>
      </c>
      <c r="N4672" t="b">
        <v>0</v>
      </c>
      <c r="O4672" t="n">
        <v>0.73</v>
      </c>
      <c r="P4672" t="n">
        <v>0.0347363658335266</v>
      </c>
      <c r="Q4672" t="n">
        <v>60.50845776666301</v>
      </c>
      <c r="R4672" t="n">
        <v>44.17117416966399</v>
      </c>
      <c r="S4672" t="n">
        <v>0.02535754705847442</v>
      </c>
      <c r="T4672">
        <f>O4672*Q4672</f>
        <v/>
      </c>
      <c r="U4672">
        <f>O4672*P4672</f>
        <v/>
      </c>
    </row>
    <row r="4673">
      <c r="A4673" t="inlineStr">
        <is>
          <t>202512</t>
        </is>
      </c>
      <c r="B4673" t="inlineStr">
        <is>
          <t>Habitat</t>
        </is>
      </c>
      <c r="C4673" t="inlineStr">
        <is>
          <t>F2</t>
        </is>
      </c>
      <c r="D4673" t="inlineStr">
        <is>
          <t>IN-FONDO2</t>
        </is>
      </c>
      <c r="E4673" t="inlineStr">
        <is>
          <t>302012200001</t>
        </is>
      </c>
      <c r="F4673" t="inlineStr">
        <is>
          <t>BMG2519Y1084</t>
        </is>
      </c>
      <c r="G4673" t="inlineStr">
        <is>
          <t>BU</t>
        </is>
      </c>
      <c r="H4673" t="inlineStr">
        <is>
          <t>Sector</t>
        </is>
      </c>
      <c r="I4673" t="inlineStr">
        <is>
          <t>Otros</t>
        </is>
      </c>
      <c r="J4673" t="inlineStr">
        <is>
          <t>MSCI</t>
        </is>
      </c>
      <c r="K4673" t="inlineStr"/>
      <c r="L4673" t="inlineStr">
        <is>
          <t>Credicorp*</t>
        </is>
      </c>
      <c r="M4673" t="inlineStr">
        <is>
          <t>Credicorp</t>
        </is>
      </c>
      <c r="N4673" t="b">
        <v>0</v>
      </c>
      <c r="O4673" t="n">
        <v>0.73</v>
      </c>
      <c r="P4673" t="n">
        <v>0.03890378808337661</v>
      </c>
      <c r="Q4673" t="n">
        <v>159.3110408961504</v>
      </c>
      <c r="R4673" t="n">
        <v>116.2970598541898</v>
      </c>
      <c r="S4673" t="n">
        <v>0.02839976530086493</v>
      </c>
      <c r="T4673">
        <f>O4673*Q4673</f>
        <v/>
      </c>
      <c r="U4673">
        <f>O4673*P4673</f>
        <v/>
      </c>
    </row>
    <row r="4674">
      <c r="A4674" t="inlineStr">
        <is>
          <t>202512</t>
        </is>
      </c>
      <c r="B4674" t="inlineStr">
        <is>
          <t>Habitat</t>
        </is>
      </c>
      <c r="C4674" t="inlineStr">
        <is>
          <t>F3</t>
        </is>
      </c>
      <c r="D4674" t="inlineStr">
        <is>
          <t>IN-FONDO3</t>
        </is>
      </c>
      <c r="E4674" t="inlineStr">
        <is>
          <t>302029100001</t>
        </is>
      </c>
      <c r="F4674" t="inlineStr">
        <is>
          <t>PEP736581005</t>
        </is>
      </c>
      <c r="G4674" t="inlineStr">
        <is>
          <t>BU</t>
        </is>
      </c>
      <c r="H4674" t="inlineStr">
        <is>
          <t>Sector</t>
        </is>
      </c>
      <c r="I4674" t="inlineStr">
        <is>
          <t>Otros</t>
        </is>
      </c>
      <c r="J4674" t="inlineStr">
        <is>
          <t>MSCI</t>
        </is>
      </c>
      <c r="K4674" t="inlineStr"/>
      <c r="L4674" t="inlineStr">
        <is>
          <t>Aenza</t>
        </is>
      </c>
      <c r="M4674" t="inlineStr">
        <is>
          <t>Aenza</t>
        </is>
      </c>
      <c r="N4674" t="b">
        <v>0</v>
      </c>
      <c r="O4674" t="n">
        <v>128.26</v>
      </c>
      <c r="P4674" t="n">
        <v>0.01008086661805999</v>
      </c>
      <c r="Q4674" t="n">
        <v>17.56020462628568</v>
      </c>
      <c r="R4674" t="n">
        <v>2252.271845367402</v>
      </c>
      <c r="S4674" t="n">
        <v>1.292971952432374</v>
      </c>
      <c r="T4674">
        <f>O4674*Q4674</f>
        <v/>
      </c>
      <c r="U4674">
        <f>O4674*P4674</f>
        <v/>
      </c>
    </row>
    <row r="4675">
      <c r="A4675" t="inlineStr">
        <is>
          <t>202512</t>
        </is>
      </c>
      <c r="B4675" t="inlineStr">
        <is>
          <t>Habitat</t>
        </is>
      </c>
      <c r="C4675" t="inlineStr">
        <is>
          <t>F2</t>
        </is>
      </c>
      <c r="D4675" t="inlineStr">
        <is>
          <t>IN-FONDO2</t>
        </is>
      </c>
      <c r="E4675" t="inlineStr">
        <is>
          <t>302029100001</t>
        </is>
      </c>
      <c r="F4675" t="inlineStr">
        <is>
          <t>PEP736581005</t>
        </is>
      </c>
      <c r="G4675" t="inlineStr">
        <is>
          <t>BU</t>
        </is>
      </c>
      <c r="H4675" t="inlineStr">
        <is>
          <t>Sector</t>
        </is>
      </c>
      <c r="I4675" t="inlineStr">
        <is>
          <t>Otros</t>
        </is>
      </c>
      <c r="J4675" t="inlineStr">
        <is>
          <t>MSCI</t>
        </is>
      </c>
      <c r="K4675" t="inlineStr"/>
      <c r="L4675" t="inlineStr">
        <is>
          <t>Aenza</t>
        </is>
      </c>
      <c r="M4675" t="inlineStr">
        <is>
          <t>Aenza</t>
        </is>
      </c>
      <c r="N4675" t="b">
        <v>0</v>
      </c>
      <c r="O4675" t="n">
        <v>128.26</v>
      </c>
      <c r="P4675" t="n">
        <v>0.001230607479700775</v>
      </c>
      <c r="Q4675" t="n">
        <v>5.039338537048263</v>
      </c>
      <c r="R4675" t="n">
        <v>646.3455607618101</v>
      </c>
      <c r="S4675" t="n">
        <v>0.1578377153464214</v>
      </c>
      <c r="T4675">
        <f>O4675*Q4675</f>
        <v/>
      </c>
      <c r="U4675">
        <f>O4675*P4675</f>
        <v/>
      </c>
    </row>
    <row r="4676">
      <c r="A4676" t="inlineStr">
        <is>
          <t>202512</t>
        </is>
      </c>
      <c r="B4676" t="inlineStr">
        <is>
          <t>Habitat</t>
        </is>
      </c>
      <c r="C4676" t="inlineStr">
        <is>
          <t>F1</t>
        </is>
      </c>
      <c r="D4676" t="inlineStr">
        <is>
          <t>IN-FONDO1</t>
        </is>
      </c>
      <c r="E4676" t="inlineStr">
        <is>
          <t>302029100001</t>
        </is>
      </c>
      <c r="F4676" t="inlineStr">
        <is>
          <t>PEP736581005</t>
        </is>
      </c>
      <c r="G4676" t="inlineStr">
        <is>
          <t>BU</t>
        </is>
      </c>
      <c r="H4676" t="inlineStr">
        <is>
          <t>Sector</t>
        </is>
      </c>
      <c r="I4676" t="inlineStr">
        <is>
          <t>Otros</t>
        </is>
      </c>
      <c r="J4676" t="inlineStr">
        <is>
          <t>MSCI</t>
        </is>
      </c>
      <c r="K4676" t="inlineStr"/>
      <c r="L4676" t="inlineStr">
        <is>
          <t>Aenza</t>
        </is>
      </c>
      <c r="M4676" t="inlineStr">
        <is>
          <t>Aenza</t>
        </is>
      </c>
      <c r="N4676" t="b">
        <v>0</v>
      </c>
      <c r="O4676" t="n">
        <v>128.26</v>
      </c>
      <c r="P4676" t="n">
        <v>0.0004373548193548194</v>
      </c>
      <c r="Q4676" t="n">
        <v>0.2196504165854762</v>
      </c>
      <c r="R4676" t="n">
        <v>28.17236243125317</v>
      </c>
      <c r="S4676" t="n">
        <v>0.05609512913044914</v>
      </c>
      <c r="T4676">
        <f>O4676*Q4676</f>
        <v/>
      </c>
      <c r="U4676">
        <f>O4676*P4676</f>
        <v/>
      </c>
    </row>
    <row r="4677">
      <c r="A4677" t="inlineStr">
        <is>
          <t>202512</t>
        </is>
      </c>
      <c r="B4677" t="inlineStr">
        <is>
          <t>Habitat</t>
        </is>
      </c>
      <c r="C4677" t="inlineStr">
        <is>
          <t>F2</t>
        </is>
      </c>
      <c r="D4677" t="inlineStr">
        <is>
          <t>IN-FONDO2</t>
        </is>
      </c>
      <c r="E4677" t="inlineStr">
        <is>
          <t>302107100001</t>
        </is>
      </c>
      <c r="F4677" t="inlineStr">
        <is>
          <t>PEP736001004</t>
        </is>
      </c>
      <c r="G4677" t="inlineStr">
        <is>
          <t>BU</t>
        </is>
      </c>
      <c r="H4677" t="inlineStr">
        <is>
          <t>Sector</t>
        </is>
      </c>
      <c r="I4677" t="inlineStr">
        <is>
          <t>Otros</t>
        </is>
      </c>
      <c r="J4677" t="inlineStr">
        <is>
          <t>MSCI</t>
        </is>
      </c>
      <c r="K4677" t="inlineStr"/>
      <c r="L4677" t="inlineStr">
        <is>
          <t>Ferreyros</t>
        </is>
      </c>
      <c r="M4677" t="inlineStr">
        <is>
          <t>Ferreyros</t>
        </is>
      </c>
      <c r="N4677" t="b">
        <v>0</v>
      </c>
      <c r="O4677" t="n">
        <v>7.95</v>
      </c>
      <c r="P4677" t="n">
        <v>0.01058595842996216</v>
      </c>
      <c r="Q4677" t="n">
        <v>43.34950757870454</v>
      </c>
      <c r="R4677" t="n">
        <v>344.6285852507011</v>
      </c>
      <c r="S4677" t="n">
        <v>0.08415836951819916</v>
      </c>
      <c r="T4677">
        <f>O4677*Q4677</f>
        <v/>
      </c>
      <c r="U4677">
        <f>O4677*P4677</f>
        <v/>
      </c>
    </row>
    <row r="4678">
      <c r="A4678" t="inlineStr">
        <is>
          <t>202512</t>
        </is>
      </c>
      <c r="B4678" t="inlineStr">
        <is>
          <t>Habitat</t>
        </is>
      </c>
      <c r="C4678" t="inlineStr">
        <is>
          <t>F1</t>
        </is>
      </c>
      <c r="D4678" t="inlineStr">
        <is>
          <t>IN-FONDO1</t>
        </is>
      </c>
      <c r="E4678" t="inlineStr">
        <is>
          <t>302107100001</t>
        </is>
      </c>
      <c r="F4678" t="inlineStr">
        <is>
          <t>PEP736001004</t>
        </is>
      </c>
      <c r="G4678" t="inlineStr">
        <is>
          <t>BU</t>
        </is>
      </c>
      <c r="H4678" t="inlineStr">
        <is>
          <t>Sector</t>
        </is>
      </c>
      <c r="I4678" t="inlineStr">
        <is>
          <t>Otros</t>
        </is>
      </c>
      <c r="J4678" t="inlineStr">
        <is>
          <t>MSCI</t>
        </is>
      </c>
      <c r="K4678" t="inlineStr"/>
      <c r="L4678" t="inlineStr">
        <is>
          <t>Ferreyros</t>
        </is>
      </c>
      <c r="M4678" t="inlineStr">
        <is>
          <t>Ferreyros</t>
        </is>
      </c>
      <c r="N4678" t="b">
        <v>0</v>
      </c>
      <c r="O4678" t="n">
        <v>7.95</v>
      </c>
      <c r="P4678" t="n">
        <v>0.007208029483189647</v>
      </c>
      <c r="Q4678" t="n">
        <v>3.62005083441995</v>
      </c>
      <c r="R4678" t="n">
        <v>28.7794041336386</v>
      </c>
      <c r="S4678" t="n">
        <v>0.05730383439135769</v>
      </c>
      <c r="T4678">
        <f>O4678*Q4678</f>
        <v/>
      </c>
      <c r="U4678">
        <f>O4678*P4678</f>
        <v/>
      </c>
    </row>
    <row r="4679">
      <c r="A4679" t="inlineStr">
        <is>
          <t>202512</t>
        </is>
      </c>
      <c r="B4679" t="inlineStr">
        <is>
          <t>Habitat</t>
        </is>
      </c>
      <c r="C4679" t="inlineStr">
        <is>
          <t>F3</t>
        </is>
      </c>
      <c r="D4679" t="inlineStr">
        <is>
          <t>IN-FONDO3</t>
        </is>
      </c>
      <c r="E4679" t="inlineStr">
        <is>
          <t>302107100001</t>
        </is>
      </c>
      <c r="F4679" t="inlineStr">
        <is>
          <t>PEP736001004</t>
        </is>
      </c>
      <c r="G4679" t="inlineStr">
        <is>
          <t>BU</t>
        </is>
      </c>
      <c r="H4679" t="inlineStr">
        <is>
          <t>Sector</t>
        </is>
      </c>
      <c r="I4679" t="inlineStr">
        <is>
          <t>Otros</t>
        </is>
      </c>
      <c r="J4679" t="inlineStr">
        <is>
          <t>MSCI</t>
        </is>
      </c>
      <c r="K4679" t="inlineStr"/>
      <c r="L4679" t="inlineStr">
        <is>
          <t>Ferreyros</t>
        </is>
      </c>
      <c r="M4679" t="inlineStr">
        <is>
          <t>Ferreyros</t>
        </is>
      </c>
      <c r="N4679" t="b">
        <v>0</v>
      </c>
      <c r="O4679" t="n">
        <v>7.95</v>
      </c>
      <c r="P4679" t="n">
        <v>0.03200991003244308</v>
      </c>
      <c r="Q4679" t="n">
        <v>55.75915162211212</v>
      </c>
      <c r="R4679" t="n">
        <v>443.2852553957914</v>
      </c>
      <c r="S4679" t="n">
        <v>0.2544787847579225</v>
      </c>
      <c r="T4679">
        <f>O4679*Q4679</f>
        <v/>
      </c>
      <c r="U4679">
        <f>O4679*P4679</f>
        <v/>
      </c>
    </row>
    <row r="4680">
      <c r="A4680" t="inlineStr">
        <is>
          <t>202512</t>
        </is>
      </c>
      <c r="B4680" t="inlineStr">
        <is>
          <t>Habitat</t>
        </is>
      </c>
      <c r="C4680" t="inlineStr">
        <is>
          <t>F1</t>
        </is>
      </c>
      <c r="D4680" t="inlineStr">
        <is>
          <t>IN-FONDO1</t>
        </is>
      </c>
      <c r="E4680" t="inlineStr">
        <is>
          <t>5270772F2269</t>
        </is>
      </c>
      <c r="F4680" t="inlineStr">
        <is>
          <t>LU0727122698</t>
        </is>
      </c>
      <c r="G4680" t="inlineStr">
        <is>
          <t>TD</t>
        </is>
      </c>
      <c r="H4680" t="inlineStr">
        <is>
          <t>Sector</t>
        </is>
      </c>
      <c r="I4680" t="inlineStr">
        <is>
          <t>RF</t>
        </is>
      </c>
      <c r="J4680" t="inlineStr">
        <is>
          <t>MSCI</t>
        </is>
      </c>
      <c r="K4680" t="inlineStr"/>
      <c r="L4680" t="inlineStr">
        <is>
          <t>Franklin Templeton - Global Convertibles</t>
        </is>
      </c>
      <c r="M4680" t="inlineStr">
        <is>
          <t>Franklin Templeton - Global Convertibles</t>
        </is>
      </c>
      <c r="N4680" t="b">
        <v>0</v>
      </c>
      <c r="O4680" t="n">
        <v>51.36642474</v>
      </c>
      <c r="P4680" t="n">
        <v>0.01072929267092223</v>
      </c>
      <c r="Q4680" t="n">
        <v>5.388516372843748</v>
      </c>
      <c r="R4680" t="n">
        <v>276.7888207259361</v>
      </c>
      <c r="S4680" t="n">
        <v>0.5511254044943604</v>
      </c>
      <c r="T4680">
        <f>O4680*Q4680</f>
        <v/>
      </c>
      <c r="U4680">
        <f>O4680*P4680</f>
        <v/>
      </c>
    </row>
    <row r="4681">
      <c r="A4681" t="inlineStr">
        <is>
          <t>202512</t>
        </is>
      </c>
      <c r="B4681" t="inlineStr">
        <is>
          <t>Habitat</t>
        </is>
      </c>
      <c r="C4681" t="inlineStr">
        <is>
          <t>F2</t>
        </is>
      </c>
      <c r="D4681" t="inlineStr">
        <is>
          <t>IN-FONDO2</t>
        </is>
      </c>
      <c r="E4681" t="inlineStr">
        <is>
          <t>5270772F2269</t>
        </is>
      </c>
      <c r="F4681" t="inlineStr">
        <is>
          <t>LU0727122698</t>
        </is>
      </c>
      <c r="G4681" t="inlineStr">
        <is>
          <t>TD</t>
        </is>
      </c>
      <c r="H4681" t="inlineStr">
        <is>
          <t>Sector</t>
        </is>
      </c>
      <c r="I4681" t="inlineStr">
        <is>
          <t>RF</t>
        </is>
      </c>
      <c r="J4681" t="inlineStr">
        <is>
          <t>MSCI</t>
        </is>
      </c>
      <c r="K4681" t="inlineStr"/>
      <c r="L4681" t="inlineStr">
        <is>
          <t>Franklin Templeton - Global Convertibles</t>
        </is>
      </c>
      <c r="M4681" t="inlineStr">
        <is>
          <t>Franklin Templeton - Global Convertibles</t>
        </is>
      </c>
      <c r="N4681" t="b">
        <v>0</v>
      </c>
      <c r="O4681" t="n">
        <v>51.36642474</v>
      </c>
      <c r="P4681" t="n">
        <v>0.00230763792143468</v>
      </c>
      <c r="Q4681" t="n">
        <v>9.449778990346577</v>
      </c>
      <c r="R4681" t="n">
        <v>485.4013613172706</v>
      </c>
      <c r="S4681" t="n">
        <v>0.1185351096185445</v>
      </c>
      <c r="T4681">
        <f>O4681*Q4681</f>
        <v/>
      </c>
      <c r="U4681">
        <f>O4681*P4681</f>
        <v/>
      </c>
    </row>
    <row r="4682">
      <c r="A4682" t="inlineStr">
        <is>
          <t>202512</t>
        </is>
      </c>
      <c r="B4682" t="inlineStr">
        <is>
          <t>Habitat</t>
        </is>
      </c>
      <c r="C4682" t="inlineStr">
        <is>
          <t>F1</t>
        </is>
      </c>
      <c r="D4682" t="inlineStr">
        <is>
          <t>IN-FONDO1</t>
        </is>
      </c>
      <c r="E4682" t="inlineStr">
        <is>
          <t>5271112EG102</t>
        </is>
      </c>
      <c r="F4682" t="inlineStr">
        <is>
          <t>US46435G1022</t>
        </is>
      </c>
      <c r="G4682" t="inlineStr">
        <is>
          <t>TD</t>
        </is>
      </c>
      <c r="H4682" t="inlineStr">
        <is>
          <t>Sector</t>
        </is>
      </c>
      <c r="I4682" t="inlineStr">
        <is>
          <t>RF</t>
        </is>
      </c>
      <c r="J4682" t="inlineStr">
        <is>
          <t>MSCI</t>
        </is>
      </c>
      <c r="K4682" t="inlineStr"/>
      <c r="L4682" t="inlineStr">
        <is>
          <t>BlackRock - iShares Convertible Bond ETF</t>
        </is>
      </c>
      <c r="M4682" t="inlineStr">
        <is>
          <t>BlackRock - iShares Convertible Bond ETF</t>
        </is>
      </c>
      <c r="N4682" t="b">
        <v>0</v>
      </c>
      <c r="O4682" t="n">
        <v>55.558979</v>
      </c>
      <c r="P4682" t="n">
        <v>0.03590347637458205</v>
      </c>
      <c r="Q4682" t="n">
        <v>18.0316145919631</v>
      </c>
      <c r="R4682" t="n">
        <v>1001.818096450972</v>
      </c>
      <c r="S4682" t="n">
        <v>1.9947604899224</v>
      </c>
      <c r="T4682">
        <f>O4682*Q4682</f>
        <v/>
      </c>
      <c r="U4682">
        <f>O4682*P4682</f>
        <v/>
      </c>
    </row>
    <row r="4683">
      <c r="A4683" t="inlineStr">
        <is>
          <t>202512</t>
        </is>
      </c>
      <c r="B4683" t="inlineStr">
        <is>
          <t>Habitat</t>
        </is>
      </c>
      <c r="C4683" t="inlineStr">
        <is>
          <t>F1</t>
        </is>
      </c>
      <c r="D4683" t="inlineStr">
        <is>
          <t>IN-FONDO1</t>
        </is>
      </c>
      <c r="E4683" t="inlineStr">
        <is>
          <t>5274492F8555</t>
        </is>
      </c>
      <c r="F4683" t="inlineStr">
        <is>
          <t>FR0013185550</t>
        </is>
      </c>
      <c r="G4683" t="inlineStr">
        <is>
          <t>TD</t>
        </is>
      </c>
      <c r="H4683" t="inlineStr">
        <is>
          <t>Sector</t>
        </is>
      </c>
      <c r="I4683" t="inlineStr">
        <is>
          <t>RF</t>
        </is>
      </c>
      <c r="J4683" t="inlineStr">
        <is>
          <t>MSCI</t>
        </is>
      </c>
      <c r="K4683" t="inlineStr"/>
      <c r="L4683" t="inlineStr">
        <is>
          <t>Lazard - Convertible Global Fund</t>
        </is>
      </c>
      <c r="M4683" t="inlineStr">
        <is>
          <t>Lazard - Convertible Global Fund</t>
        </is>
      </c>
      <c r="N4683" t="b">
        <v>0</v>
      </c>
      <c r="O4683" t="n">
        <v>70.16957705999999</v>
      </c>
      <c r="P4683" t="n">
        <v>0.0042178288918823</v>
      </c>
      <c r="Q4683" t="n">
        <v>2.118298077873908</v>
      </c>
      <c r="R4683" t="n">
        <v>148.6400802114231</v>
      </c>
      <c r="S4683" t="n">
        <v>0.2959632694548294</v>
      </c>
      <c r="T4683">
        <f>O4683*Q4683</f>
        <v/>
      </c>
      <c r="U4683">
        <f>O4683*P4683</f>
        <v/>
      </c>
    </row>
    <row r="4684">
      <c r="A4684" t="inlineStr">
        <is>
          <t>202512</t>
        </is>
      </c>
      <c r="B4684" t="inlineStr">
        <is>
          <t>Habitat</t>
        </is>
      </c>
      <c r="C4684" t="inlineStr">
        <is>
          <t>F2</t>
        </is>
      </c>
      <c r="D4684" t="inlineStr">
        <is>
          <t>IN-FONDO2</t>
        </is>
      </c>
      <c r="E4684" t="inlineStr">
        <is>
          <t>5274492F8555</t>
        </is>
      </c>
      <c r="F4684" t="inlineStr">
        <is>
          <t>FR0013185550</t>
        </is>
      </c>
      <c r="G4684" t="inlineStr">
        <is>
          <t>TD</t>
        </is>
      </c>
      <c r="H4684" t="inlineStr">
        <is>
          <t>Sector</t>
        </is>
      </c>
      <c r="I4684" t="inlineStr">
        <is>
          <t>RF</t>
        </is>
      </c>
      <c r="J4684" t="inlineStr">
        <is>
          <t>MSCI</t>
        </is>
      </c>
      <c r="K4684" t="inlineStr"/>
      <c r="L4684" t="inlineStr">
        <is>
          <t>Lazard - Convertible Global Fund</t>
        </is>
      </c>
      <c r="M4684" t="inlineStr">
        <is>
          <t>Lazard - Convertible Global Fund</t>
        </is>
      </c>
      <c r="N4684" t="b">
        <v>0</v>
      </c>
      <c r="O4684" t="n">
        <v>70.16957705999999</v>
      </c>
      <c r="P4684" t="n">
        <v>0.003331784947466184</v>
      </c>
      <c r="Q4684" t="n">
        <v>13.64366181733772</v>
      </c>
      <c r="R4684" t="n">
        <v>957.3699792722585</v>
      </c>
      <c r="S4684" t="n">
        <v>0.2337899406185765</v>
      </c>
      <c r="T4684">
        <f>O4684*Q4684</f>
        <v/>
      </c>
      <c r="U4684">
        <f>O4684*P4684</f>
        <v/>
      </c>
    </row>
    <row r="4685">
      <c r="A4685" t="inlineStr">
        <is>
          <t>202512</t>
        </is>
      </c>
      <c r="B4685" t="inlineStr">
        <is>
          <t>Habitat</t>
        </is>
      </c>
      <c r="C4685" t="inlineStr">
        <is>
          <t>F1</t>
        </is>
      </c>
      <c r="D4685" t="inlineStr">
        <is>
          <t>IN-FONDO1</t>
        </is>
      </c>
      <c r="E4685" t="inlineStr">
        <is>
          <t>5273984AGSBI</t>
        </is>
      </c>
      <c r="F4685" t="inlineStr">
        <is>
          <t>LU1883334515</t>
        </is>
      </c>
      <c r="G4685" t="inlineStr">
        <is>
          <t>TD</t>
        </is>
      </c>
      <c r="H4685" t="inlineStr">
        <is>
          <t>Sector</t>
        </is>
      </c>
      <c r="I4685" t="inlineStr">
        <is>
          <t>RF</t>
        </is>
      </c>
      <c r="J4685" t="inlineStr">
        <is>
          <t>MSCI</t>
        </is>
      </c>
      <c r="K4685" t="inlineStr"/>
      <c r="L4685" t="inlineStr">
        <is>
          <t>Amundi / Pioneer - Global Subordinated</t>
        </is>
      </c>
      <c r="M4685" t="inlineStr">
        <is>
          <t>Amundi / Pioneer - Global Subordinated</t>
        </is>
      </c>
      <c r="N4685" t="b">
        <v>0</v>
      </c>
      <c r="O4685" t="n">
        <v>49.77349628</v>
      </c>
      <c r="P4685" t="n">
        <v>0.0002786236267169883</v>
      </c>
      <c r="Q4685" t="n">
        <v>0.139931682402</v>
      </c>
      <c r="R4685" t="n">
        <v>6.96488907349009</v>
      </c>
      <c r="S4685" t="n">
        <v>0.01386807204791813</v>
      </c>
      <c r="T4685">
        <f>O4685*Q4685</f>
        <v/>
      </c>
      <c r="U4685">
        <f>O4685*P4685</f>
        <v/>
      </c>
    </row>
    <row r="4686">
      <c r="A4686" t="inlineStr">
        <is>
          <t>202512</t>
        </is>
      </c>
      <c r="B4686" t="inlineStr">
        <is>
          <t>Habitat</t>
        </is>
      </c>
      <c r="C4686" t="inlineStr">
        <is>
          <t>F3</t>
        </is>
      </c>
      <c r="D4686" t="inlineStr">
        <is>
          <t>IN-FONDO3</t>
        </is>
      </c>
      <c r="E4686" t="inlineStr">
        <is>
          <t>5271112E8513</t>
        </is>
      </c>
      <c r="F4686" t="inlineStr">
        <is>
          <t>US4642885135</t>
        </is>
      </c>
      <c r="G4686" t="inlineStr">
        <is>
          <t>TD</t>
        </is>
      </c>
      <c r="H4686" t="inlineStr">
        <is>
          <t>Sector</t>
        </is>
      </c>
      <c r="I4686" t="inlineStr">
        <is>
          <t>RF</t>
        </is>
      </c>
      <c r="J4686" t="inlineStr">
        <is>
          <t>MSCI</t>
        </is>
      </c>
      <c r="K4686" t="inlineStr"/>
      <c r="L4686" t="inlineStr">
        <is>
          <t>BlackRock - iShares iBoxx High Yield Corporate Bond</t>
        </is>
      </c>
      <c r="M4686" t="inlineStr">
        <is>
          <t>BlackRock - iShares iBoxx High Yield Corporate Bond</t>
        </is>
      </c>
      <c r="N4686" t="b">
        <v>0</v>
      </c>
      <c r="O4686" t="n">
        <v>122.2271635</v>
      </c>
      <c r="P4686" t="n">
        <v>0.0053219185864763</v>
      </c>
      <c r="Q4686" t="n">
        <v>9.270431097216683</v>
      </c>
      <c r="R4686" t="n">
        <v>1133.098497434988</v>
      </c>
      <c r="S4686" t="n">
        <v>0.6504830132029277</v>
      </c>
      <c r="T4686">
        <f>O4686*Q4686</f>
        <v/>
      </c>
      <c r="U4686">
        <f>O4686*P4686</f>
        <v/>
      </c>
    </row>
    <row r="4687">
      <c r="A4687" t="inlineStr">
        <is>
          <t>202512</t>
        </is>
      </c>
      <c r="B4687" t="inlineStr">
        <is>
          <t>Habitat</t>
        </is>
      </c>
      <c r="C4687" t="inlineStr">
        <is>
          <t>F2</t>
        </is>
      </c>
      <c r="D4687" t="inlineStr">
        <is>
          <t>IN-FONDO2</t>
        </is>
      </c>
      <c r="E4687" t="inlineStr">
        <is>
          <t>5273862FW849</t>
        </is>
      </c>
      <c r="F4687" t="inlineStr">
        <is>
          <t>IE00B3RW8498</t>
        </is>
      </c>
      <c r="G4687" t="inlineStr">
        <is>
          <t>TD</t>
        </is>
      </c>
      <c r="H4687" t="inlineStr">
        <is>
          <t>Sector</t>
        </is>
      </c>
      <c r="I4687" t="inlineStr">
        <is>
          <t>RF</t>
        </is>
      </c>
      <c r="J4687" t="inlineStr">
        <is>
          <t>MSCI</t>
        </is>
      </c>
      <c r="K4687" t="inlineStr"/>
      <c r="L4687" t="inlineStr">
        <is>
          <t>Nomura - US High Yield Bond Fund</t>
        </is>
      </c>
      <c r="M4687" t="inlineStr">
        <is>
          <t>Nomura - US High Yield Bond Fund</t>
        </is>
      </c>
      <c r="N4687" t="b">
        <v>0</v>
      </c>
      <c r="O4687" t="n">
        <v>147.15787048</v>
      </c>
      <c r="P4687" t="n">
        <v>1.271699064857806e-07</v>
      </c>
      <c r="Q4687" t="n">
        <v>0.0005207608608574706</v>
      </c>
      <c r="R4687" t="n">
        <v>0.07663405931311697</v>
      </c>
      <c r="S4687" t="n">
        <v>1.871405262758821e-05</v>
      </c>
      <c r="T4687">
        <f>O4687*Q4687</f>
        <v/>
      </c>
      <c r="U4687">
        <f>O4687*P4687</f>
        <v/>
      </c>
    </row>
    <row r="4688">
      <c r="A4688" t="inlineStr">
        <is>
          <t>202512</t>
        </is>
      </c>
      <c r="B4688" t="inlineStr">
        <is>
          <t>Habitat</t>
        </is>
      </c>
      <c r="C4688" t="inlineStr">
        <is>
          <t>F1</t>
        </is>
      </c>
      <c r="D4688" t="inlineStr">
        <is>
          <t>IN-FONDO1</t>
        </is>
      </c>
      <c r="E4688" t="inlineStr">
        <is>
          <t>5273862FW849</t>
        </is>
      </c>
      <c r="F4688" t="inlineStr">
        <is>
          <t>IE00B3RW8498</t>
        </is>
      </c>
      <c r="G4688" t="inlineStr">
        <is>
          <t>TD</t>
        </is>
      </c>
      <c r="H4688" t="inlineStr">
        <is>
          <t>Sector</t>
        </is>
      </c>
      <c r="I4688" t="inlineStr">
        <is>
          <t>RF</t>
        </is>
      </c>
      <c r="J4688" t="inlineStr">
        <is>
          <t>MSCI</t>
        </is>
      </c>
      <c r="K4688" t="inlineStr"/>
      <c r="L4688" t="inlineStr">
        <is>
          <t>Nomura - US High Yield Bond Fund</t>
        </is>
      </c>
      <c r="M4688" t="inlineStr">
        <is>
          <t>Nomura - US High Yield Bond Fund</t>
        </is>
      </c>
      <c r="N4688" t="b">
        <v>0</v>
      </c>
      <c r="O4688" t="n">
        <v>147.15787048</v>
      </c>
      <c r="P4688" t="n">
        <v>1.403766720603454e-06</v>
      </c>
      <c r="Q4688" t="n">
        <v>0.0007050063960064115</v>
      </c>
      <c r="R4688" t="n">
        <v>0.1037472399110831</v>
      </c>
      <c r="S4688" t="n">
        <v>0.0002065753212546975</v>
      </c>
      <c r="T4688">
        <f>O4688*Q4688</f>
        <v/>
      </c>
      <c r="U4688">
        <f>O4688*P4688</f>
        <v/>
      </c>
    </row>
    <row r="4689">
      <c r="A4689" t="inlineStr">
        <is>
          <t>202512</t>
        </is>
      </c>
      <c r="B4689" t="inlineStr">
        <is>
          <t>Habitat</t>
        </is>
      </c>
      <c r="C4689" t="inlineStr">
        <is>
          <t>F1</t>
        </is>
      </c>
      <c r="D4689" t="inlineStr">
        <is>
          <t>IN-FONDO1</t>
        </is>
      </c>
      <c r="E4689" t="inlineStr">
        <is>
          <t>5273974EUHY2</t>
        </is>
      </c>
      <c r="F4689" t="inlineStr">
        <is>
          <t>LU1432415641</t>
        </is>
      </c>
      <c r="G4689" t="inlineStr">
        <is>
          <t>TD</t>
        </is>
      </c>
      <c r="H4689" t="inlineStr">
        <is>
          <t>Sector</t>
        </is>
      </c>
      <c r="I4689" t="inlineStr">
        <is>
          <t>RF</t>
        </is>
      </c>
      <c r="J4689" t="inlineStr">
        <is>
          <t>MSCI</t>
        </is>
      </c>
      <c r="K4689" t="inlineStr"/>
      <c r="L4689" t="inlineStr">
        <is>
          <t>DWS Invest - Euro High Yield Corporates</t>
        </is>
      </c>
      <c r="M4689" t="inlineStr">
        <is>
          <t>DWS Invest - Euro High Yield Corporates</t>
        </is>
      </c>
      <c r="N4689" t="b">
        <v>0</v>
      </c>
      <c r="O4689" t="n">
        <v>99.16850297000001</v>
      </c>
      <c r="P4689" t="n">
        <v>3.609585947156948e-07</v>
      </c>
      <c r="Q4689" t="n">
        <v>0.0001812823414553205</v>
      </c>
      <c r="R4689" t="n">
        <v>0.01797749841702051</v>
      </c>
      <c r="S4689" t="n">
        <v>3.57957234721104e-05</v>
      </c>
      <c r="T4689">
        <f>O4689*Q4689</f>
        <v/>
      </c>
      <c r="U4689">
        <f>O4689*P4689</f>
        <v/>
      </c>
    </row>
    <row r="4690">
      <c r="A4690" t="inlineStr">
        <is>
          <t>202512</t>
        </is>
      </c>
      <c r="B4690" t="inlineStr">
        <is>
          <t>Habitat</t>
        </is>
      </c>
      <c r="C4690" t="inlineStr">
        <is>
          <t>F1</t>
        </is>
      </c>
      <c r="D4690" t="inlineStr">
        <is>
          <t>IN-FONDO1</t>
        </is>
      </c>
      <c r="E4690" t="inlineStr">
        <is>
          <t>5275112FCBIU</t>
        </is>
      </c>
      <c r="F4690" t="inlineStr">
        <is>
          <t>LU1163201939</t>
        </is>
      </c>
      <c r="G4690" t="inlineStr">
        <is>
          <t>TD</t>
        </is>
      </c>
      <c r="H4690" t="inlineStr">
        <is>
          <t>Sector</t>
        </is>
      </c>
      <c r="I4690" t="inlineStr">
        <is>
          <t>RF</t>
        </is>
      </c>
      <c r="J4690" t="inlineStr">
        <is>
          <t>MSCI</t>
        </is>
      </c>
      <c r="K4690" t="inlineStr"/>
      <c r="L4690" t="inlineStr">
        <is>
          <t>BlueBay - Financial Capital Bond - U</t>
        </is>
      </c>
      <c r="M4690" t="inlineStr">
        <is>
          <t>BlueBay - Financial Capital Bond - U</t>
        </is>
      </c>
      <c r="N4690" t="b">
        <v>0</v>
      </c>
      <c r="O4690" t="n">
        <v>0.51333319</v>
      </c>
      <c r="P4690" t="n">
        <v>0.003993544417103314</v>
      </c>
      <c r="Q4690" t="n">
        <v>2.005656862689558</v>
      </c>
      <c r="R4690" t="n">
        <v>1.029570235369823</v>
      </c>
      <c r="S4690" t="n">
        <v>0.002050018895038335</v>
      </c>
      <c r="T4690">
        <f>O4690*Q4690</f>
        <v/>
      </c>
      <c r="U4690">
        <f>O4690*P4690</f>
        <v/>
      </c>
    </row>
    <row r="4691">
      <c r="A4691" t="inlineStr">
        <is>
          <t>202512</t>
        </is>
      </c>
      <c r="B4691" t="inlineStr">
        <is>
          <t>Habitat</t>
        </is>
      </c>
      <c r="C4691" t="inlineStr">
        <is>
          <t>F1</t>
        </is>
      </c>
      <c r="D4691" t="inlineStr">
        <is>
          <t>IN-FONDO1</t>
        </is>
      </c>
      <c r="E4691" t="inlineStr">
        <is>
          <t>52GAML2USCOF</t>
        </is>
      </c>
      <c r="F4691" t="inlineStr">
        <is>
          <t>IE00B5769310</t>
        </is>
      </c>
      <c r="G4691" t="inlineStr">
        <is>
          <t>TD</t>
        </is>
      </c>
      <c r="H4691" t="inlineStr">
        <is>
          <t>Sector</t>
        </is>
      </c>
      <c r="I4691" t="inlineStr">
        <is>
          <t>RF</t>
        </is>
      </c>
      <c r="J4691" t="inlineStr">
        <is>
          <t>MSCI</t>
        </is>
      </c>
      <c r="K4691" t="inlineStr"/>
      <c r="L4691" t="inlineStr">
        <is>
          <t>Gam - Star Credit Opportunities</t>
        </is>
      </c>
      <c r="M4691" t="inlineStr">
        <is>
          <t>Gam - Star Credit Opportunities</t>
        </is>
      </c>
      <c r="N4691" t="b">
        <v>0</v>
      </c>
      <c r="O4691" t="n">
        <v>0.39514375</v>
      </c>
      <c r="P4691" t="n">
        <v>1.387566926591987e-07</v>
      </c>
      <c r="Q4691" t="n">
        <v>6.96870458443252e-05</v>
      </c>
      <c r="R4691" t="n">
        <v>2.753640062134858e-05</v>
      </c>
      <c r="S4691" t="n">
        <v>5.482883987495323e-08</v>
      </c>
      <c r="T4691">
        <f>O4691*Q4691</f>
        <v/>
      </c>
      <c r="U4691">
        <f>O4691*P4691</f>
        <v/>
      </c>
    </row>
    <row r="4692">
      <c r="A4692" t="inlineStr">
        <is>
          <t>202512</t>
        </is>
      </c>
      <c r="B4692" t="inlineStr">
        <is>
          <t>Habitat</t>
        </is>
      </c>
      <c r="C4692" t="inlineStr">
        <is>
          <t>F2</t>
        </is>
      </c>
      <c r="D4692" t="inlineStr">
        <is>
          <t>IN-FONDO2</t>
        </is>
      </c>
      <c r="E4692" t="inlineStr">
        <is>
          <t>52GAML2USCOF</t>
        </is>
      </c>
      <c r="F4692" t="inlineStr">
        <is>
          <t>IE00B5769310</t>
        </is>
      </c>
      <c r="G4692" t="inlineStr">
        <is>
          <t>TD</t>
        </is>
      </c>
      <c r="H4692" t="inlineStr">
        <is>
          <t>Sector</t>
        </is>
      </c>
      <c r="I4692" t="inlineStr">
        <is>
          <t>RF</t>
        </is>
      </c>
      <c r="J4692" t="inlineStr">
        <is>
          <t>MSCI</t>
        </is>
      </c>
      <c r="K4692" t="inlineStr"/>
      <c r="L4692" t="inlineStr">
        <is>
          <t>Gam - Star Credit Opportunities</t>
        </is>
      </c>
      <c r="M4692" t="inlineStr">
        <is>
          <t>Gam - Star Credit Opportunities</t>
        </is>
      </c>
      <c r="N4692" t="b">
        <v>0</v>
      </c>
      <c r="O4692" t="n">
        <v>0.39514375</v>
      </c>
      <c r="P4692" t="n">
        <v>1.81798404392467e-08</v>
      </c>
      <c r="Q4692" t="n">
        <v>7.444646000783332e-05</v>
      </c>
      <c r="R4692" t="n">
        <v>2.941705338172029e-05</v>
      </c>
      <c r="S4692" t="n">
        <v>7.183650325565588e-09</v>
      </c>
      <c r="T4692">
        <f>O4692*Q4692</f>
        <v/>
      </c>
      <c r="U4692">
        <f>O4692*P4692</f>
        <v/>
      </c>
    </row>
    <row r="4693">
      <c r="A4693" t="inlineStr">
        <is>
          <t>202512</t>
        </is>
      </c>
      <c r="B4693" t="inlineStr">
        <is>
          <t>Habitat</t>
        </is>
      </c>
      <c r="C4693" t="inlineStr">
        <is>
          <t>F2</t>
        </is>
      </c>
      <c r="D4693" t="inlineStr">
        <is>
          <t>IN-FONDO2</t>
        </is>
      </c>
      <c r="E4693" t="inlineStr">
        <is>
          <t>5273882HIGHY</t>
        </is>
      </c>
      <c r="F4693" t="inlineStr">
        <is>
          <t>LU0990544842</t>
        </is>
      </c>
      <c r="G4693" t="inlineStr">
        <is>
          <t>TD</t>
        </is>
      </c>
      <c r="H4693" t="inlineStr">
        <is>
          <t>Sector</t>
        </is>
      </c>
      <c r="I4693" t="inlineStr">
        <is>
          <t>RF</t>
        </is>
      </c>
      <c r="J4693" t="inlineStr">
        <is>
          <t>MSCI</t>
        </is>
      </c>
      <c r="K4693" t="inlineStr"/>
      <c r="L4693" t="inlineStr">
        <is>
          <t>Robeco - Capital Growth Funds High Yield Bonds</t>
        </is>
      </c>
      <c r="M4693" t="inlineStr">
        <is>
          <t>Robeco - Capital Growth Funds High Yield Bonds</t>
        </is>
      </c>
      <c r="N4693" t="b">
        <v>0</v>
      </c>
      <c r="O4693" t="n">
        <v>111.30548919</v>
      </c>
      <c r="P4693" t="n">
        <v>0.003849970166463827</v>
      </c>
      <c r="Q4693" t="n">
        <v>15.76563067133701</v>
      </c>
      <c r="R4693" t="n">
        <v>1754.801234262035</v>
      </c>
      <c r="S4693" t="n">
        <v>0.4285228127451621</v>
      </c>
      <c r="T4693">
        <f>O4693*Q4693</f>
        <v/>
      </c>
      <c r="U4693">
        <f>O4693*P4693</f>
        <v/>
      </c>
    </row>
    <row r="4694">
      <c r="A4694" t="inlineStr">
        <is>
          <t>202512</t>
        </is>
      </c>
      <c r="B4694" t="inlineStr">
        <is>
          <t>Habitat</t>
        </is>
      </c>
      <c r="C4694" t="inlineStr">
        <is>
          <t>F1</t>
        </is>
      </c>
      <c r="D4694" t="inlineStr">
        <is>
          <t>IN-FONDO1</t>
        </is>
      </c>
      <c r="E4694" t="inlineStr">
        <is>
          <t>5273882HIGHY</t>
        </is>
      </c>
      <c r="F4694" t="inlineStr">
        <is>
          <t>LU0990544842</t>
        </is>
      </c>
      <c r="G4694" t="inlineStr">
        <is>
          <t>TD</t>
        </is>
      </c>
      <c r="H4694" t="inlineStr">
        <is>
          <t>Sector</t>
        </is>
      </c>
      <c r="I4694" t="inlineStr">
        <is>
          <t>RF</t>
        </is>
      </c>
      <c r="J4694" t="inlineStr">
        <is>
          <t>MSCI</t>
        </is>
      </c>
      <c r="K4694" t="inlineStr"/>
      <c r="L4694" t="inlineStr">
        <is>
          <t>Robeco - Capital Growth Funds High Yield Bonds</t>
        </is>
      </c>
      <c r="M4694" t="inlineStr">
        <is>
          <t>Robeco - Capital Growth Funds High Yield Bonds</t>
        </is>
      </c>
      <c r="N4694" t="b">
        <v>0</v>
      </c>
      <c r="O4694" t="n">
        <v>111.30548919</v>
      </c>
      <c r="P4694" t="n">
        <v>0.003829553823104337</v>
      </c>
      <c r="Q4694" t="n">
        <v>1.923296726951001</v>
      </c>
      <c r="R4694" t="n">
        <v>214.0734830508071</v>
      </c>
      <c r="S4694" t="n">
        <v>0.426250361660063</v>
      </c>
      <c r="T4694">
        <f>O4694*Q4694</f>
        <v/>
      </c>
      <c r="U4694">
        <f>O4694*P4694</f>
        <v/>
      </c>
    </row>
    <row r="4695">
      <c r="A4695" t="inlineStr">
        <is>
          <t>202512</t>
        </is>
      </c>
      <c r="B4695" t="inlineStr">
        <is>
          <t>Habitat</t>
        </is>
      </c>
      <c r="C4695" t="inlineStr">
        <is>
          <t>F1</t>
        </is>
      </c>
      <c r="D4695" t="inlineStr">
        <is>
          <t>IN-FONDO1</t>
        </is>
      </c>
      <c r="E4695" t="inlineStr">
        <is>
          <t>5274122GD0HY</t>
        </is>
      </c>
      <c r="F4695" t="inlineStr">
        <is>
          <t>IE0002420739</t>
        </is>
      </c>
      <c r="G4695" t="inlineStr">
        <is>
          <t>TD</t>
        </is>
      </c>
      <c r="H4695" t="inlineStr">
        <is>
          <t>Sector</t>
        </is>
      </c>
      <c r="I4695" t="inlineStr">
        <is>
          <t>RF</t>
        </is>
      </c>
      <c r="J4695" t="inlineStr">
        <is>
          <t>MSCI</t>
        </is>
      </c>
      <c r="K4695" t="inlineStr"/>
      <c r="L4695" t="inlineStr">
        <is>
          <t>Pimco - Global High Yield Bond Fund</t>
        </is>
      </c>
      <c r="M4695" t="inlineStr">
        <is>
          <t>Pimco - Global High Yield Bond Fund</t>
        </is>
      </c>
      <c r="N4695" t="b">
        <v>0</v>
      </c>
      <c r="O4695" t="n">
        <v>112.06001418</v>
      </c>
      <c r="P4695" t="n">
        <v>8.526849666424479e-05</v>
      </c>
      <c r="Q4695" t="n">
        <v>0.04282394976588535</v>
      </c>
      <c r="R4695" t="n">
        <v>4.798852418008719</v>
      </c>
      <c r="S4695" t="n">
        <v>0.009555188945302554</v>
      </c>
      <c r="T4695">
        <f>O4695*Q4695</f>
        <v/>
      </c>
      <c r="U4695">
        <f>O4695*P4695</f>
        <v/>
      </c>
    </row>
    <row r="4696">
      <c r="A4696" t="inlineStr">
        <is>
          <t>202512</t>
        </is>
      </c>
      <c r="B4696" t="inlineStr">
        <is>
          <t>Habitat</t>
        </is>
      </c>
      <c r="C4696" t="inlineStr">
        <is>
          <t>F2</t>
        </is>
      </c>
      <c r="D4696" t="inlineStr">
        <is>
          <t>IN-FONDO2</t>
        </is>
      </c>
      <c r="E4696" t="inlineStr">
        <is>
          <t>5274862F2445</t>
        </is>
      </c>
      <c r="F4696" t="inlineStr">
        <is>
          <t>LU1564424452</t>
        </is>
      </c>
      <c r="G4696" t="inlineStr">
        <is>
          <t>TD</t>
        </is>
      </c>
      <c r="H4696" t="inlineStr">
        <is>
          <t>Sector</t>
        </is>
      </c>
      <c r="I4696" t="inlineStr">
        <is>
          <t>RF</t>
        </is>
      </c>
      <c r="J4696" t="inlineStr">
        <is>
          <t>MSCI</t>
        </is>
      </c>
      <c r="K4696" t="inlineStr"/>
      <c r="L4696" t="inlineStr">
        <is>
          <t>Edmond de Rothschild - Corp EM Debt USD</t>
        </is>
      </c>
      <c r="M4696" t="inlineStr">
        <is>
          <t>Edmond de Rothschild - Corp EM Debt USD</t>
        </is>
      </c>
      <c r="N4696" t="b">
        <v>0</v>
      </c>
      <c r="O4696" t="n">
        <v>381.69555084</v>
      </c>
      <c r="P4696" t="n">
        <v>0.00413862083488426</v>
      </c>
      <c r="Q4696" t="n">
        <v>16.94765537142214</v>
      </c>
      <c r="R4696" t="n">
        <v>6468.844652441458</v>
      </c>
      <c r="S4696" t="n">
        <v>1.579693159289048</v>
      </c>
      <c r="T4696">
        <f>O4696*Q4696</f>
        <v/>
      </c>
      <c r="U4696">
        <f>O4696*P4696</f>
        <v/>
      </c>
    </row>
    <row r="4697">
      <c r="A4697" t="inlineStr">
        <is>
          <t>202512</t>
        </is>
      </c>
      <c r="B4697" t="inlineStr">
        <is>
          <t>Habitat</t>
        </is>
      </c>
      <c r="C4697" t="inlineStr">
        <is>
          <t>F1</t>
        </is>
      </c>
      <c r="D4697" t="inlineStr">
        <is>
          <t>IN-FONDO1</t>
        </is>
      </c>
      <c r="E4697" t="inlineStr">
        <is>
          <t>5274862F2445</t>
        </is>
      </c>
      <c r="F4697" t="inlineStr">
        <is>
          <t>LU1564424452</t>
        </is>
      </c>
      <c r="G4697" t="inlineStr">
        <is>
          <t>TD</t>
        </is>
      </c>
      <c r="H4697" t="inlineStr">
        <is>
          <t>Sector</t>
        </is>
      </c>
      <c r="I4697" t="inlineStr">
        <is>
          <t>RF</t>
        </is>
      </c>
      <c r="J4697" t="inlineStr">
        <is>
          <t>MSCI</t>
        </is>
      </c>
      <c r="K4697" t="inlineStr"/>
      <c r="L4697" t="inlineStr">
        <is>
          <t>Edmond de Rothschild - Corp EM Debt USD</t>
        </is>
      </c>
      <c r="M4697" t="inlineStr">
        <is>
          <t>Edmond de Rothschild - Corp EM Debt USD</t>
        </is>
      </c>
      <c r="N4697" t="b">
        <v>0</v>
      </c>
      <c r="O4697" t="n">
        <v>381.69555084</v>
      </c>
      <c r="P4697" t="n">
        <v>0.01778565758810659</v>
      </c>
      <c r="Q4697" t="n">
        <v>8.932397507902753</v>
      </c>
      <c r="R4697" t="n">
        <v>3409.456387100784</v>
      </c>
      <c r="S4697" t="n">
        <v>6.788706370143971</v>
      </c>
      <c r="T4697">
        <f>O4697*Q4697</f>
        <v/>
      </c>
      <c r="U4697">
        <f>O4697*P4697</f>
        <v/>
      </c>
    </row>
    <row r="4698">
      <c r="A4698" t="inlineStr">
        <is>
          <t>202512</t>
        </is>
      </c>
      <c r="B4698" t="inlineStr">
        <is>
          <t>Habitat</t>
        </is>
      </c>
      <c r="C4698" t="inlineStr">
        <is>
          <t>F3</t>
        </is>
      </c>
      <c r="D4698" t="inlineStr">
        <is>
          <t>IN-FONDO3</t>
        </is>
      </c>
      <c r="E4698" t="inlineStr">
        <is>
          <t>5274862F2445</t>
        </is>
      </c>
      <c r="F4698" t="inlineStr">
        <is>
          <t>LU1564424452</t>
        </is>
      </c>
      <c r="G4698" t="inlineStr">
        <is>
          <t>TD</t>
        </is>
      </c>
      <c r="H4698" t="inlineStr">
        <is>
          <t>Sector</t>
        </is>
      </c>
      <c r="I4698" t="inlineStr">
        <is>
          <t>RF</t>
        </is>
      </c>
      <c r="J4698" t="inlineStr">
        <is>
          <t>MSCI</t>
        </is>
      </c>
      <c r="K4698" t="inlineStr"/>
      <c r="L4698" t="inlineStr">
        <is>
          <t>Edmond de Rothschild - Corp EM Debt USD</t>
        </is>
      </c>
      <c r="M4698" t="inlineStr">
        <is>
          <t>Edmond de Rothschild - Corp EM Debt USD</t>
        </is>
      </c>
      <c r="N4698" t="b">
        <v>0</v>
      </c>
      <c r="O4698" t="n">
        <v>381.69555084</v>
      </c>
      <c r="P4698" t="n">
        <v>1.803607867571304e-07</v>
      </c>
      <c r="Q4698" t="n">
        <v>0.0003141765923516002</v>
      </c>
      <c r="R4698" t="n">
        <v>0.1199198074786782</v>
      </c>
      <c r="S4698" t="n">
        <v>6.884290985119868e-05</v>
      </c>
      <c r="T4698">
        <f>O4698*Q4698</f>
        <v/>
      </c>
      <c r="U4698">
        <f>O4698*P4698</f>
        <v/>
      </c>
    </row>
    <row r="4699">
      <c r="A4699" t="inlineStr">
        <is>
          <t>202512</t>
        </is>
      </c>
      <c r="B4699" t="inlineStr">
        <is>
          <t>Habitat</t>
        </is>
      </c>
      <c r="C4699" t="inlineStr">
        <is>
          <t>F2</t>
        </is>
      </c>
      <c r="D4699" t="inlineStr">
        <is>
          <t>IN-FONDO2</t>
        </is>
      </c>
      <c r="E4699" t="inlineStr">
        <is>
          <t>5270292F4301</t>
        </is>
      </c>
      <c r="F4699" t="inlineStr">
        <is>
          <t>LU0492943013</t>
        </is>
      </c>
      <c r="G4699" t="inlineStr">
        <is>
          <t>TD</t>
        </is>
      </c>
      <c r="H4699" t="inlineStr">
        <is>
          <t>Sector</t>
        </is>
      </c>
      <c r="I4699" t="inlineStr">
        <is>
          <t>RF</t>
        </is>
      </c>
      <c r="J4699" t="inlineStr">
        <is>
          <t>MSCI</t>
        </is>
      </c>
      <c r="K4699" t="inlineStr"/>
      <c r="L4699" t="inlineStr">
        <is>
          <t>Investec - Latin American Corporate Debt</t>
        </is>
      </c>
      <c r="M4699" t="inlineStr">
        <is>
          <t>Investec - Latin American Corporate Debt</t>
        </is>
      </c>
      <c r="N4699" t="b">
        <v>0</v>
      </c>
      <c r="O4699" t="n">
        <v>350.59494537</v>
      </c>
      <c r="P4699" t="n">
        <v>1.327946245142876e-08</v>
      </c>
      <c r="Q4699" t="n">
        <v>5.437940853328962e-05</v>
      </c>
      <c r="R4699" t="n">
        <v>0.01906514576398158</v>
      </c>
      <c r="S4699" t="n">
        <v>4.655712412701633e-06</v>
      </c>
      <c r="T4699">
        <f>O4699*Q4699</f>
        <v/>
      </c>
      <c r="U4699">
        <f>O4699*P4699</f>
        <v/>
      </c>
    </row>
    <row r="4700">
      <c r="A4700" t="inlineStr">
        <is>
          <t>202512</t>
        </is>
      </c>
      <c r="B4700" t="inlineStr">
        <is>
          <t>Habitat</t>
        </is>
      </c>
      <c r="C4700" t="inlineStr">
        <is>
          <t>F1</t>
        </is>
      </c>
      <c r="D4700" t="inlineStr">
        <is>
          <t>IN-FONDO1</t>
        </is>
      </c>
      <c r="E4700" t="inlineStr">
        <is>
          <t>5270292F4301</t>
        </is>
      </c>
      <c r="F4700" t="inlineStr">
        <is>
          <t>LU0492943013</t>
        </is>
      </c>
      <c r="G4700" t="inlineStr">
        <is>
          <t>TD</t>
        </is>
      </c>
      <c r="H4700" t="inlineStr">
        <is>
          <t>Sector</t>
        </is>
      </c>
      <c r="I4700" t="inlineStr">
        <is>
          <t>RF</t>
        </is>
      </c>
      <c r="J4700" t="inlineStr">
        <is>
          <t>MSCI</t>
        </is>
      </c>
      <c r="K4700" t="inlineStr"/>
      <c r="L4700" t="inlineStr">
        <is>
          <t>Investec - Latin American Corporate Debt</t>
        </is>
      </c>
      <c r="M4700" t="inlineStr">
        <is>
          <t>Investec - Latin American Corporate Debt</t>
        </is>
      </c>
      <c r="N4700" t="b">
        <v>0</v>
      </c>
      <c r="O4700" t="n">
        <v>350.59494537</v>
      </c>
      <c r="P4700" t="n">
        <v>1.088998397618128e-07</v>
      </c>
      <c r="Q4700" t="n">
        <v>5.469219524106335e-05</v>
      </c>
      <c r="R4700" t="n">
        <v>0.01917480720270598</v>
      </c>
      <c r="S4700" t="n">
        <v>3.817973337209451e-05</v>
      </c>
      <c r="T4700">
        <f>O4700*Q4700</f>
        <v/>
      </c>
      <c r="U4700">
        <f>O4700*P4700</f>
        <v/>
      </c>
    </row>
    <row r="4701">
      <c r="A4701" t="inlineStr">
        <is>
          <t>202512</t>
        </is>
      </c>
      <c r="B4701" t="inlineStr">
        <is>
          <t>Habitat</t>
        </is>
      </c>
      <c r="C4701" t="inlineStr">
        <is>
          <t>F1</t>
        </is>
      </c>
      <c r="D4701" t="inlineStr">
        <is>
          <t>IN-FONDO1</t>
        </is>
      </c>
      <c r="E4701" t="inlineStr">
        <is>
          <t>5274122FXQQ0</t>
        </is>
      </c>
      <c r="F4701" t="inlineStr">
        <is>
          <t>IE00BGSXQQ02</t>
        </is>
      </c>
      <c r="G4701" t="inlineStr">
        <is>
          <t>TD</t>
        </is>
      </c>
      <c r="H4701" t="inlineStr">
        <is>
          <t>Sector</t>
        </is>
      </c>
      <c r="I4701" t="inlineStr">
        <is>
          <t>RF</t>
        </is>
      </c>
      <c r="J4701" t="inlineStr">
        <is>
          <t>MSCI</t>
        </is>
      </c>
      <c r="K4701" t="inlineStr"/>
      <c r="L4701" t="inlineStr">
        <is>
          <t>PIMCO - Asia High Yield Bond Fund</t>
        </is>
      </c>
      <c r="M4701" t="inlineStr">
        <is>
          <t>PIMCO - Asia High Yield Bond Fund</t>
        </is>
      </c>
      <c r="N4701" t="b">
        <v>0</v>
      </c>
      <c r="O4701" t="n">
        <v>415.65856077</v>
      </c>
      <c r="P4701" t="n">
        <v>6.743689295746929e-05</v>
      </c>
      <c r="Q4701" t="n">
        <v>0.03386847697983431</v>
      </c>
      <c r="R4701" t="n">
        <v>14.0777223969098</v>
      </c>
      <c r="S4701" t="n">
        <v>0.02803072186950224</v>
      </c>
      <c r="T4701">
        <f>O4701*Q4701</f>
        <v/>
      </c>
      <c r="U4701">
        <f>O4701*P4701</f>
        <v/>
      </c>
    </row>
    <row r="4702">
      <c r="A4702" t="inlineStr">
        <is>
          <t>202512</t>
        </is>
      </c>
      <c r="B4702" t="inlineStr">
        <is>
          <t>Habitat</t>
        </is>
      </c>
      <c r="C4702" t="inlineStr">
        <is>
          <t>F2</t>
        </is>
      </c>
      <c r="D4702" t="inlineStr">
        <is>
          <t>IN-FONDO2</t>
        </is>
      </c>
      <c r="E4702" t="inlineStr">
        <is>
          <t>5274122FXQQ0</t>
        </is>
      </c>
      <c r="F4702" t="inlineStr">
        <is>
          <t>IE00BGSXQQ02</t>
        </is>
      </c>
      <c r="G4702" t="inlineStr">
        <is>
          <t>TD</t>
        </is>
      </c>
      <c r="H4702" t="inlineStr">
        <is>
          <t>Sector</t>
        </is>
      </c>
      <c r="I4702" t="inlineStr">
        <is>
          <t>RF</t>
        </is>
      </c>
      <c r="J4702" t="inlineStr">
        <is>
          <t>MSCI</t>
        </is>
      </c>
      <c r="K4702" t="inlineStr"/>
      <c r="L4702" t="inlineStr">
        <is>
          <t>PIMCO - Asia High Yield Bond Fund</t>
        </is>
      </c>
      <c r="M4702" t="inlineStr">
        <is>
          <t>PIMCO - Asia High Yield Bond Fund</t>
        </is>
      </c>
      <c r="N4702" t="b">
        <v>0</v>
      </c>
      <c r="O4702" t="n">
        <v>415.65856077</v>
      </c>
      <c r="P4702" t="n">
        <v>2.018697876062941e-06</v>
      </c>
      <c r="Q4702" t="n">
        <v>0.008266569291432409</v>
      </c>
      <c r="R4702" t="n">
        <v>3.436070294182274</v>
      </c>
      <c r="S4702" t="n">
        <v>0.0008390890537937781</v>
      </c>
      <c r="T4702">
        <f>O4702*Q4702</f>
        <v/>
      </c>
      <c r="U4702">
        <f>O4702*P4702</f>
        <v/>
      </c>
    </row>
    <row r="4703">
      <c r="A4703" t="inlineStr">
        <is>
          <t>202512</t>
        </is>
      </c>
      <c r="B4703" t="inlineStr">
        <is>
          <t>Habitat</t>
        </is>
      </c>
      <c r="C4703" t="inlineStr">
        <is>
          <t>F1</t>
        </is>
      </c>
      <c r="D4703" t="inlineStr">
        <is>
          <t>IN-FONDO1</t>
        </is>
      </c>
      <c r="E4703" t="inlineStr">
        <is>
          <t>52SANT2LATAM</t>
        </is>
      </c>
      <c r="F4703" t="inlineStr">
        <is>
          <t>LU0363170191</t>
        </is>
      </c>
      <c r="G4703" t="inlineStr">
        <is>
          <t>TD</t>
        </is>
      </c>
      <c r="H4703" t="inlineStr">
        <is>
          <t>Sector</t>
        </is>
      </c>
      <c r="I4703" t="inlineStr">
        <is>
          <t>RF</t>
        </is>
      </c>
      <c r="J4703" t="inlineStr">
        <is>
          <t>MSCI</t>
        </is>
      </c>
      <c r="K4703" t="inlineStr"/>
      <c r="L4703" t="inlineStr">
        <is>
          <t>Santander - Latin America Corporate Bond</t>
        </is>
      </c>
      <c r="M4703" t="inlineStr">
        <is>
          <t>Santander - Latin America Corporate Bond</t>
        </is>
      </c>
      <c r="N4703" t="b">
        <v>0</v>
      </c>
      <c r="O4703" t="n">
        <v>214.7179222</v>
      </c>
      <c r="P4703" t="n">
        <v>8.612362245534836e-06</v>
      </c>
      <c r="Q4703" t="n">
        <v>0.004325341510600889</v>
      </c>
      <c r="R4703" t="n">
        <v>0.9287283419616321</v>
      </c>
      <c r="S4703" t="n">
        <v>0.001849228526594966</v>
      </c>
      <c r="T4703">
        <f>O4703*Q4703</f>
        <v/>
      </c>
      <c r="U4703">
        <f>O4703*P4703</f>
        <v/>
      </c>
    </row>
    <row r="4704">
      <c r="A4704" t="inlineStr">
        <is>
          <t>202512</t>
        </is>
      </c>
      <c r="B4704" t="inlineStr">
        <is>
          <t>Habitat</t>
        </is>
      </c>
      <c r="C4704" t="inlineStr">
        <is>
          <t>F2</t>
        </is>
      </c>
      <c r="D4704" t="inlineStr">
        <is>
          <t>IN-FONDO2</t>
        </is>
      </c>
      <c r="E4704" t="inlineStr">
        <is>
          <t>52SANT2LATAM</t>
        </is>
      </c>
      <c r="F4704" t="inlineStr">
        <is>
          <t>LU0363170191</t>
        </is>
      </c>
      <c r="G4704" t="inlineStr">
        <is>
          <t>TD</t>
        </is>
      </c>
      <c r="H4704" t="inlineStr">
        <is>
          <t>Sector</t>
        </is>
      </c>
      <c r="I4704" t="inlineStr">
        <is>
          <t>RF</t>
        </is>
      </c>
      <c r="J4704" t="inlineStr">
        <is>
          <t>MSCI</t>
        </is>
      </c>
      <c r="K4704" t="inlineStr"/>
      <c r="L4704" t="inlineStr">
        <is>
          <t>Santander - Latin America Corporate Bond</t>
        </is>
      </c>
      <c r="M4704" t="inlineStr">
        <is>
          <t>Santander - Latin America Corporate Bond</t>
        </is>
      </c>
      <c r="N4704" t="b">
        <v>0</v>
      </c>
      <c r="O4704" t="n">
        <v>214.7179222</v>
      </c>
      <c r="P4704" t="n">
        <v>8.000489425293241e-07</v>
      </c>
      <c r="Q4704" t="n">
        <v>0.003276201009759062</v>
      </c>
      <c r="R4704" t="n">
        <v>0.7034590735250077</v>
      </c>
      <c r="S4704" t="n">
        <v>0.0001717848465982037</v>
      </c>
      <c r="T4704">
        <f>O4704*Q4704</f>
        <v/>
      </c>
      <c r="U4704">
        <f>O4704*P4704</f>
        <v/>
      </c>
    </row>
    <row r="4705">
      <c r="A4705" t="inlineStr">
        <is>
          <t>202512</t>
        </is>
      </c>
      <c r="B4705" t="inlineStr">
        <is>
          <t>Habitat</t>
        </is>
      </c>
      <c r="C4705" t="inlineStr">
        <is>
          <t>F1</t>
        </is>
      </c>
      <c r="D4705" t="inlineStr">
        <is>
          <t>IN-FONDO1</t>
        </is>
      </c>
      <c r="E4705" t="inlineStr">
        <is>
          <t>5275112F7441</t>
        </is>
      </c>
      <c r="F4705" t="inlineStr">
        <is>
          <t>LU1932874412</t>
        </is>
      </c>
      <c r="G4705" t="inlineStr">
        <is>
          <t>TD</t>
        </is>
      </c>
      <c r="H4705" t="inlineStr">
        <is>
          <t>Sector</t>
        </is>
      </c>
      <c r="I4705" t="inlineStr">
        <is>
          <t>RF</t>
        </is>
      </c>
      <c r="J4705" t="inlineStr">
        <is>
          <t>MSCI</t>
        </is>
      </c>
      <c r="K4705" t="inlineStr"/>
      <c r="L4705" t="inlineStr">
        <is>
          <t>BlueBay - EM Debt Unconstrained</t>
        </is>
      </c>
      <c r="M4705" t="inlineStr">
        <is>
          <t>BlueBay - EM Debt Unconstrained</t>
        </is>
      </c>
      <c r="N4705" t="b">
        <v>0</v>
      </c>
      <c r="O4705" t="n">
        <v>101.99047464</v>
      </c>
      <c r="P4705" t="n">
        <v>0.01892589006901172</v>
      </c>
      <c r="Q4705" t="n">
        <v>9.505050485191461</v>
      </c>
      <c r="R4705" t="n">
        <v>969.4246104618394</v>
      </c>
      <c r="S4705" t="n">
        <v>1.930260511122968</v>
      </c>
      <c r="T4705">
        <f>O4705*Q4705</f>
        <v/>
      </c>
      <c r="U4705">
        <f>O4705*P4705</f>
        <v/>
      </c>
    </row>
    <row r="4706">
      <c r="A4706" t="inlineStr">
        <is>
          <t>202512</t>
        </is>
      </c>
      <c r="B4706" t="inlineStr">
        <is>
          <t>Habitat</t>
        </is>
      </c>
      <c r="C4706" t="inlineStr">
        <is>
          <t>F3</t>
        </is>
      </c>
      <c r="D4706" t="inlineStr">
        <is>
          <t>IN-FONDO3</t>
        </is>
      </c>
      <c r="E4706" t="inlineStr">
        <is>
          <t>5275112F7441</t>
        </is>
      </c>
      <c r="F4706" t="inlineStr">
        <is>
          <t>LU1932874412</t>
        </is>
      </c>
      <c r="G4706" t="inlineStr">
        <is>
          <t>TD</t>
        </is>
      </c>
      <c r="H4706" t="inlineStr">
        <is>
          <t>Sector</t>
        </is>
      </c>
      <c r="I4706" t="inlineStr">
        <is>
          <t>RF</t>
        </is>
      </c>
      <c r="J4706" t="inlineStr">
        <is>
          <t>MSCI</t>
        </is>
      </c>
      <c r="K4706" t="inlineStr"/>
      <c r="L4706" t="inlineStr">
        <is>
          <t>BlueBay - EM Debt Unconstrained</t>
        </is>
      </c>
      <c r="M4706" t="inlineStr">
        <is>
          <t>BlueBay - EM Debt Unconstrained</t>
        </is>
      </c>
      <c r="N4706" t="b">
        <v>0</v>
      </c>
      <c r="O4706" t="n">
        <v>101.99047464</v>
      </c>
      <c r="P4706" t="n">
        <v>1.487122256571718e-07</v>
      </c>
      <c r="Q4706" t="n">
        <v>0.0002590468867321313</v>
      </c>
      <c r="R4706" t="n">
        <v>0.02642031493182439</v>
      </c>
      <c r="S4706" t="n">
        <v>1.516723047954574e-05</v>
      </c>
      <c r="T4706">
        <f>O4706*Q4706</f>
        <v/>
      </c>
      <c r="U4706">
        <f>O4706*P4706</f>
        <v/>
      </c>
    </row>
    <row r="4707">
      <c r="A4707" t="inlineStr">
        <is>
          <t>202512</t>
        </is>
      </c>
      <c r="B4707" t="inlineStr">
        <is>
          <t>Habitat</t>
        </is>
      </c>
      <c r="C4707" t="inlineStr">
        <is>
          <t>F2</t>
        </is>
      </c>
      <c r="D4707" t="inlineStr">
        <is>
          <t>IN-FONDO2</t>
        </is>
      </c>
      <c r="E4707" t="inlineStr">
        <is>
          <t>5276802F6309</t>
        </is>
      </c>
      <c r="F4707" t="inlineStr">
        <is>
          <t>LU2219663098</t>
        </is>
      </c>
      <c r="G4707" t="inlineStr">
        <is>
          <t>TD</t>
        </is>
      </c>
      <c r="H4707" t="inlineStr">
        <is>
          <t>Sector</t>
        </is>
      </c>
      <c r="I4707" t="inlineStr">
        <is>
          <t>RF</t>
        </is>
      </c>
      <c r="J4707" t="inlineStr">
        <is>
          <t>MSCI</t>
        </is>
      </c>
      <c r="K4707" t="inlineStr"/>
      <c r="L4707" t="inlineStr">
        <is>
          <t>Azimut Investments SA - AZ Fund 3, AZ Bond Frontier Markets Debt</t>
        </is>
      </c>
      <c r="M4707" t="inlineStr">
        <is>
          <t>Azimut Investments SA - AZ Fund 3, AZ Bond Frontier Markets Debt</t>
        </is>
      </c>
      <c r="N4707" t="b">
        <v>0</v>
      </c>
      <c r="O4707" t="n">
        <v>1.51561618</v>
      </c>
      <c r="P4707" t="n">
        <v>0.001322865467883551</v>
      </c>
      <c r="Q4707" t="n">
        <v>5.417135066704536</v>
      </c>
      <c r="R4707" t="n">
        <v>8.210297556342775</v>
      </c>
      <c r="S4707" t="n">
        <v>0.00200495630708758</v>
      </c>
      <c r="T4707">
        <f>O4707*Q4707</f>
        <v/>
      </c>
      <c r="U4707">
        <f>O4707*P4707</f>
        <v/>
      </c>
    </row>
    <row r="4708">
      <c r="A4708" t="inlineStr">
        <is>
          <t>202512</t>
        </is>
      </c>
      <c r="B4708" t="inlineStr">
        <is>
          <t>Habitat</t>
        </is>
      </c>
      <c r="C4708" t="inlineStr">
        <is>
          <t>F2</t>
        </is>
      </c>
      <c r="D4708" t="inlineStr">
        <is>
          <t>IN-FONDO2</t>
        </is>
      </c>
      <c r="E4708" t="inlineStr">
        <is>
          <t>4874172EMBON</t>
        </is>
      </c>
      <c r="F4708" t="inlineStr">
        <is>
          <t>LU1410485624</t>
        </is>
      </c>
      <c r="G4708" t="inlineStr">
        <is>
          <t>TD</t>
        </is>
      </c>
      <c r="H4708" t="inlineStr">
        <is>
          <t>Sector</t>
        </is>
      </c>
      <c r="I4708" t="inlineStr">
        <is>
          <t>RF</t>
        </is>
      </c>
      <c r="J4708" t="inlineStr">
        <is>
          <t>MSCI</t>
        </is>
      </c>
      <c r="K4708" t="inlineStr"/>
      <c r="L4708" t="inlineStr">
        <is>
          <t>Candriam - Bonds Emerging Markets</t>
        </is>
      </c>
      <c r="M4708" t="inlineStr">
        <is>
          <t>Candriam - Bonds Emerging Markets</t>
        </is>
      </c>
      <c r="N4708" t="b">
        <v>0</v>
      </c>
      <c r="O4708" t="n">
        <v>117.45670933</v>
      </c>
      <c r="P4708" t="n">
        <v>6.519730251430187e-07</v>
      </c>
      <c r="Q4708" t="n">
        <v>0.002669830018844051</v>
      </c>
      <c r="R4708" t="n">
        <v>0.313589448483874</v>
      </c>
      <c r="S4708" t="n">
        <v>7.657860610522433e-05</v>
      </c>
      <c r="T4708">
        <f>O4708*Q4708</f>
        <v/>
      </c>
      <c r="U4708">
        <f>O4708*P4708</f>
        <v/>
      </c>
    </row>
    <row r="4709">
      <c r="A4709" t="inlineStr">
        <is>
          <t>202512</t>
        </is>
      </c>
      <c r="B4709" t="inlineStr">
        <is>
          <t>Habitat</t>
        </is>
      </c>
      <c r="C4709" t="inlineStr">
        <is>
          <t>F1</t>
        </is>
      </c>
      <c r="D4709" t="inlineStr">
        <is>
          <t>IN-FONDO1</t>
        </is>
      </c>
      <c r="E4709" t="inlineStr">
        <is>
          <t>4874172EMBON</t>
        </is>
      </c>
      <c r="F4709" t="inlineStr">
        <is>
          <t>LU1410485624</t>
        </is>
      </c>
      <c r="G4709" t="inlineStr">
        <is>
          <t>TD</t>
        </is>
      </c>
      <c r="H4709" t="inlineStr">
        <is>
          <t>Sector</t>
        </is>
      </c>
      <c r="I4709" t="inlineStr">
        <is>
          <t>RF</t>
        </is>
      </c>
      <c r="J4709" t="inlineStr">
        <is>
          <t>MSCI</t>
        </is>
      </c>
      <c r="K4709" t="inlineStr"/>
      <c r="L4709" t="inlineStr">
        <is>
          <t>Candriam - Bonds Emerging Markets</t>
        </is>
      </c>
      <c r="M4709" t="inlineStr">
        <is>
          <t>Candriam - Bonds Emerging Markets</t>
        </is>
      </c>
      <c r="N4709" t="b">
        <v>0</v>
      </c>
      <c r="O4709" t="n">
        <v>117.45670933</v>
      </c>
      <c r="P4709" t="n">
        <v>6.061784758968206e-06</v>
      </c>
      <c r="Q4709" t="n">
        <v>0.003044378359710384</v>
      </c>
      <c r="R4709" t="n">
        <v>0.3575826640870448</v>
      </c>
      <c r="S4709" t="n">
        <v>0.0007119972904551527</v>
      </c>
      <c r="T4709">
        <f>O4709*Q4709</f>
        <v/>
      </c>
      <c r="U4709">
        <f>O4709*P4709</f>
        <v/>
      </c>
    </row>
    <row r="4710">
      <c r="A4710" t="inlineStr">
        <is>
          <t>202512</t>
        </is>
      </c>
      <c r="B4710" t="inlineStr">
        <is>
          <t>Habitat</t>
        </is>
      </c>
      <c r="C4710" t="inlineStr">
        <is>
          <t>F1</t>
        </is>
      </c>
      <c r="D4710" t="inlineStr">
        <is>
          <t>IN-FONDO1</t>
        </is>
      </c>
      <c r="E4710" t="inlineStr">
        <is>
          <t>5274812EMDBT</t>
        </is>
      </c>
      <c r="F4710" t="inlineStr">
        <is>
          <t>LU0912263752</t>
        </is>
      </c>
      <c r="G4710" t="inlineStr">
        <is>
          <t>TD</t>
        </is>
      </c>
      <c r="H4710" t="inlineStr">
        <is>
          <t>Sector</t>
        </is>
      </c>
      <c r="I4710" t="inlineStr">
        <is>
          <t>RF</t>
        </is>
      </c>
      <c r="J4710" t="inlineStr">
        <is>
          <t>MSCI</t>
        </is>
      </c>
      <c r="K4710" t="inlineStr"/>
      <c r="L4710" t="inlineStr">
        <is>
          <t>Northern Trust - EM Hard Currency</t>
        </is>
      </c>
      <c r="M4710" t="inlineStr">
        <is>
          <t>Northern Trust - EM Hard Currency</t>
        </is>
      </c>
      <c r="N4710" t="b">
        <v>0</v>
      </c>
      <c r="O4710" t="n">
        <v>318.86266596</v>
      </c>
      <c r="P4710" t="n">
        <v>0.004032437589487525</v>
      </c>
      <c r="Q4710" t="n">
        <v>2.025189976624658</v>
      </c>
      <c r="R4710" t="n">
        <v>645.7574750220085</v>
      </c>
      <c r="S4710" t="n">
        <v>1.285793800101309</v>
      </c>
      <c r="T4710">
        <f>O4710*Q4710</f>
        <v/>
      </c>
      <c r="U4710">
        <f>O4710*P4710</f>
        <v/>
      </c>
    </row>
    <row r="4711">
      <c r="A4711" t="inlineStr">
        <is>
          <t>202512</t>
        </is>
      </c>
      <c r="B4711" t="inlineStr">
        <is>
          <t>Habitat</t>
        </is>
      </c>
      <c r="C4711" t="inlineStr">
        <is>
          <t>F1</t>
        </is>
      </c>
      <c r="D4711" t="inlineStr">
        <is>
          <t>IN-FONDO1</t>
        </is>
      </c>
      <c r="E4711" t="inlineStr">
        <is>
          <t>5270432F9263</t>
        </is>
      </c>
      <c r="F4711" t="inlineStr">
        <is>
          <t>LU0998992639</t>
        </is>
      </c>
      <c r="G4711" t="inlineStr">
        <is>
          <t>TD</t>
        </is>
      </c>
      <c r="H4711" t="inlineStr">
        <is>
          <t>Sector</t>
        </is>
      </c>
      <c r="I4711" t="inlineStr">
        <is>
          <t>RF</t>
        </is>
      </c>
      <c r="J4711" t="inlineStr">
        <is>
          <t>MSCI</t>
        </is>
      </c>
      <c r="K4711" t="inlineStr"/>
      <c r="L4711" t="inlineStr">
        <is>
          <t>AXA World Funds - US Dynamic High Yield</t>
        </is>
      </c>
      <c r="M4711" t="inlineStr">
        <is>
          <t>AXA World Funds - US Dynamic High Yield</t>
        </is>
      </c>
      <c r="N4711" t="b">
        <v>0</v>
      </c>
      <c r="O4711" t="n">
        <v>112.84346384</v>
      </c>
      <c r="P4711" t="n">
        <v>2.040380636814764e-06</v>
      </c>
      <c r="Q4711" t="n">
        <v>0.001024729663503966</v>
      </c>
      <c r="R4711" t="n">
        <v>0.1156340447293852</v>
      </c>
      <c r="S4711" t="n">
        <v>0.0002302436186102429</v>
      </c>
      <c r="T4711">
        <f>O4711*Q4711</f>
        <v/>
      </c>
      <c r="U4711">
        <f>O4711*P4711</f>
        <v/>
      </c>
    </row>
    <row r="4712">
      <c r="A4712" t="inlineStr">
        <is>
          <t>202512</t>
        </is>
      </c>
      <c r="B4712" t="inlineStr">
        <is>
          <t>Habitat</t>
        </is>
      </c>
      <c r="C4712" t="inlineStr">
        <is>
          <t>F1</t>
        </is>
      </c>
      <c r="D4712" t="inlineStr">
        <is>
          <t>IN-FONDO1</t>
        </is>
      </c>
      <c r="E4712" t="inlineStr">
        <is>
          <t>5274372L3385</t>
        </is>
      </c>
      <c r="F4712" t="inlineStr">
        <is>
          <t>LU1866903385</t>
        </is>
      </c>
      <c r="G4712" t="inlineStr">
        <is>
          <t>TD</t>
        </is>
      </c>
      <c r="H4712" t="inlineStr">
        <is>
          <t>Sector</t>
        </is>
      </c>
      <c r="I4712" t="inlineStr">
        <is>
          <t>RF</t>
        </is>
      </c>
      <c r="J4712" t="inlineStr">
        <is>
          <t>MSCI</t>
        </is>
      </c>
      <c r="K4712" t="inlineStr"/>
      <c r="L4712" t="inlineStr">
        <is>
          <t>M&amp;G - Global Floating Rate High Yield Fund</t>
        </is>
      </c>
      <c r="M4712" t="inlineStr">
        <is>
          <t>M&amp;G - Global Floating Rate High Yield Fund</t>
        </is>
      </c>
      <c r="N4712" t="b">
        <v>0</v>
      </c>
      <c r="O4712" t="n">
        <v>68.62732303999999</v>
      </c>
      <c r="P4712" t="n">
        <v>2.007537409619037e-05</v>
      </c>
      <c r="Q4712" t="n">
        <v>0.01008234981803202</v>
      </c>
      <c r="R4712" t="n">
        <v>0.6919246779643689</v>
      </c>
      <c r="S4712" t="n">
        <v>0.001377719183248105</v>
      </c>
      <c r="T4712">
        <f>O4712*Q4712</f>
        <v/>
      </c>
      <c r="U4712">
        <f>O4712*P4712</f>
        <v/>
      </c>
    </row>
    <row r="4713">
      <c r="A4713" t="inlineStr">
        <is>
          <t>202512</t>
        </is>
      </c>
      <c r="B4713" t="inlineStr">
        <is>
          <t>Habitat</t>
        </is>
      </c>
      <c r="C4713" t="inlineStr">
        <is>
          <t>F2</t>
        </is>
      </c>
      <c r="D4713" t="inlineStr">
        <is>
          <t>IN-FONDO2</t>
        </is>
      </c>
      <c r="E4713" t="inlineStr">
        <is>
          <t>5270492F8979</t>
        </is>
      </c>
      <c r="F4713" t="inlineStr">
        <is>
          <t>LU1305089796</t>
        </is>
      </c>
      <c r="G4713" t="inlineStr">
        <is>
          <t>TD</t>
        </is>
      </c>
      <c r="H4713" t="inlineStr">
        <is>
          <t>Sector</t>
        </is>
      </c>
      <c r="I4713" t="inlineStr">
        <is>
          <t>RF</t>
        </is>
      </c>
      <c r="J4713" t="inlineStr">
        <is>
          <t>MSCI</t>
        </is>
      </c>
      <c r="K4713" t="inlineStr"/>
      <c r="L4713" t="inlineStr">
        <is>
          <t>Vontobel - Emerging Markets Corporate</t>
        </is>
      </c>
      <c r="M4713" t="inlineStr">
        <is>
          <t>Vontobel - Emerging Markets Corporate</t>
        </is>
      </c>
      <c r="N4713" t="b">
        <v>0</v>
      </c>
      <c r="O4713" t="n">
        <v>361.84748588</v>
      </c>
      <c r="P4713" t="n">
        <v>3.442048280341162e-06</v>
      </c>
      <c r="Q4713" t="n">
        <v>0.01409519024678897</v>
      </c>
      <c r="R4713" t="n">
        <v>5.100309153800886</v>
      </c>
      <c r="S4713" t="n">
        <v>0.001245496516519027</v>
      </c>
      <c r="T4713">
        <f>O4713*Q4713</f>
        <v/>
      </c>
      <c r="U4713">
        <f>O4713*P4713</f>
        <v/>
      </c>
    </row>
    <row r="4714">
      <c r="A4714" t="inlineStr">
        <is>
          <t>202512</t>
        </is>
      </c>
      <c r="B4714" t="inlineStr">
        <is>
          <t>Habitat</t>
        </is>
      </c>
      <c r="C4714" t="inlineStr">
        <is>
          <t>F1</t>
        </is>
      </c>
      <c r="D4714" t="inlineStr">
        <is>
          <t>IN-FONDO1</t>
        </is>
      </c>
      <c r="E4714" t="inlineStr">
        <is>
          <t>5270492F8979</t>
        </is>
      </c>
      <c r="F4714" t="inlineStr">
        <is>
          <t>LU1305089796</t>
        </is>
      </c>
      <c r="G4714" t="inlineStr">
        <is>
          <t>TD</t>
        </is>
      </c>
      <c r="H4714" t="inlineStr">
        <is>
          <t>Sector</t>
        </is>
      </c>
      <c r="I4714" t="inlineStr">
        <is>
          <t>RF</t>
        </is>
      </c>
      <c r="J4714" t="inlineStr">
        <is>
          <t>MSCI</t>
        </is>
      </c>
      <c r="K4714" t="inlineStr"/>
      <c r="L4714" t="inlineStr">
        <is>
          <t>Vontobel - Emerging Markets Corporate</t>
        </is>
      </c>
      <c r="M4714" t="inlineStr">
        <is>
          <t>Vontobel - Emerging Markets Corporate</t>
        </is>
      </c>
      <c r="N4714" t="b">
        <v>0</v>
      </c>
      <c r="O4714" t="n">
        <v>361.84748588</v>
      </c>
      <c r="P4714" t="n">
        <v>0.0008267472654110378</v>
      </c>
      <c r="Q4714" t="n">
        <v>0.4152129420371428</v>
      </c>
      <c r="R4714" t="n">
        <v>150.2437591809783</v>
      </c>
      <c r="S4714" t="n">
        <v>0.2991564194471492</v>
      </c>
      <c r="T4714">
        <f>O4714*Q4714</f>
        <v/>
      </c>
      <c r="U4714">
        <f>O4714*P4714</f>
        <v/>
      </c>
    </row>
    <row r="4715">
      <c r="A4715" t="inlineStr">
        <is>
          <t>202512</t>
        </is>
      </c>
      <c r="B4715" t="inlineStr">
        <is>
          <t>Habitat</t>
        </is>
      </c>
      <c r="C4715" t="inlineStr">
        <is>
          <t>F1</t>
        </is>
      </c>
      <c r="D4715" t="inlineStr">
        <is>
          <t>IN-FONDO1</t>
        </is>
      </c>
      <c r="E4715" t="inlineStr">
        <is>
          <t>4974252S2BDC</t>
        </is>
      </c>
      <c r="F4715" t="inlineStr">
        <is>
          <t>US4642885135</t>
        </is>
      </c>
      <c r="G4715" t="inlineStr">
        <is>
          <t>TD</t>
        </is>
      </c>
      <c r="H4715" t="inlineStr">
        <is>
          <t>Sector</t>
        </is>
      </c>
      <c r="I4715" t="inlineStr">
        <is>
          <t>RF</t>
        </is>
      </c>
      <c r="J4715" t="inlineStr">
        <is>
          <t>MSCI</t>
        </is>
      </c>
      <c r="K4715" t="inlineStr"/>
      <c r="L4715" t="inlineStr">
        <is>
          <t>BD Capital - Senior Loans 2</t>
        </is>
      </c>
      <c r="M4715" t="inlineStr">
        <is>
          <t>BD Capital - Senior Loans 2</t>
        </is>
      </c>
      <c r="N4715" t="b">
        <v>0</v>
      </c>
      <c r="O4715" t="n">
        <v>122.2271635</v>
      </c>
      <c r="P4715" t="n">
        <v>0.0012970104895887</v>
      </c>
      <c r="Q4715" t="n">
        <v>0.6513907741411308</v>
      </c>
      <c r="R4715" t="n">
        <v>79.61764665333956</v>
      </c>
      <c r="S4715" t="n">
        <v>0.158529913172173</v>
      </c>
      <c r="T4715">
        <f>O4715*Q4715</f>
        <v/>
      </c>
      <c r="U4715">
        <f>O4715*P4715</f>
        <v/>
      </c>
    </row>
    <row r="4716">
      <c r="A4716" t="inlineStr">
        <is>
          <t>202512</t>
        </is>
      </c>
      <c r="B4716" t="inlineStr">
        <is>
          <t>Habitat</t>
        </is>
      </c>
      <c r="C4716" t="inlineStr">
        <is>
          <t>F2</t>
        </is>
      </c>
      <c r="D4716" t="inlineStr">
        <is>
          <t>IN-FONDO2</t>
        </is>
      </c>
      <c r="E4716" t="inlineStr">
        <is>
          <t>4974252S2BDC</t>
        </is>
      </c>
      <c r="F4716" t="inlineStr">
        <is>
          <t>US4642885135</t>
        </is>
      </c>
      <c r="G4716" t="inlineStr">
        <is>
          <t>TD</t>
        </is>
      </c>
      <c r="H4716" t="inlineStr">
        <is>
          <t>Sector</t>
        </is>
      </c>
      <c r="I4716" t="inlineStr">
        <is>
          <t>RF</t>
        </is>
      </c>
      <c r="J4716" t="inlineStr">
        <is>
          <t>MSCI</t>
        </is>
      </c>
      <c r="K4716" t="inlineStr"/>
      <c r="L4716" t="inlineStr">
        <is>
          <t>BD Capital - Senior Loans 2</t>
        </is>
      </c>
      <c r="M4716" t="inlineStr">
        <is>
          <t>BD Capital - Senior Loans 2</t>
        </is>
      </c>
      <c r="N4716" t="b">
        <v>0</v>
      </c>
      <c r="O4716" t="n">
        <v>122.2271635</v>
      </c>
      <c r="P4716" t="n">
        <v>0.001487026551908415</v>
      </c>
      <c r="Q4716" t="n">
        <v>6.089374826868572</v>
      </c>
      <c r="R4716" t="n">
        <v>744.2870125764492</v>
      </c>
      <c r="S4716" t="n">
        <v>0.1817550374889511</v>
      </c>
      <c r="T4716">
        <f>O4716*Q4716</f>
        <v/>
      </c>
      <c r="U4716">
        <f>O4716*P4716</f>
        <v/>
      </c>
    </row>
    <row r="4717">
      <c r="A4717" t="inlineStr">
        <is>
          <t>202512</t>
        </is>
      </c>
      <c r="B4717" t="inlineStr">
        <is>
          <t>Habitat</t>
        </is>
      </c>
      <c r="C4717" t="inlineStr">
        <is>
          <t>F1</t>
        </is>
      </c>
      <c r="D4717" t="inlineStr">
        <is>
          <t>IN-FONDO1</t>
        </is>
      </c>
      <c r="E4717" t="inlineStr">
        <is>
          <t>5270182F5243</t>
        </is>
      </c>
      <c r="F4717" t="inlineStr">
        <is>
          <t>LU0107852435</t>
        </is>
      </c>
      <c r="G4717" t="inlineStr">
        <is>
          <t>TD</t>
        </is>
      </c>
      <c r="H4717" t="inlineStr">
        <is>
          <t>Sector</t>
        </is>
      </c>
      <c r="I4717" t="inlineStr">
        <is>
          <t>RF</t>
        </is>
      </c>
      <c r="J4717" t="inlineStr">
        <is>
          <t>MSCI</t>
        </is>
      </c>
      <c r="K4717" t="inlineStr"/>
      <c r="L4717" t="inlineStr">
        <is>
          <t>GAM - Local Emerging Bond Fund</t>
        </is>
      </c>
      <c r="M4717" t="inlineStr">
        <is>
          <t>GAM - Local Emerging Bond Fund</t>
        </is>
      </c>
      <c r="N4717" t="b">
        <v>0</v>
      </c>
      <c r="O4717" t="n">
        <v>685.17560999</v>
      </c>
      <c r="P4717" t="n">
        <v>1.556550105862267e-05</v>
      </c>
      <c r="Q4717" t="n">
        <v>0.007817379940917904</v>
      </c>
      <c r="R4717" t="n">
        <v>5.356278069542014</v>
      </c>
      <c r="S4717" t="n">
        <v>0.01066510168264178</v>
      </c>
      <c r="T4717">
        <f>O4717*Q4717</f>
        <v/>
      </c>
      <c r="U4717">
        <f>O4717*P4717</f>
        <v/>
      </c>
    </row>
    <row r="4718">
      <c r="A4718" t="inlineStr">
        <is>
          <t>202512</t>
        </is>
      </c>
      <c r="B4718" t="inlineStr">
        <is>
          <t>Habitat</t>
        </is>
      </c>
      <c r="C4718" t="inlineStr">
        <is>
          <t>F1</t>
        </is>
      </c>
      <c r="D4718" t="inlineStr">
        <is>
          <t>IN-FONDO1</t>
        </is>
      </c>
      <c r="E4718" t="inlineStr">
        <is>
          <t>5270512FGKM4</t>
        </is>
      </c>
      <c r="F4718" t="inlineStr">
        <is>
          <t>IE00BKZGKM40</t>
        </is>
      </c>
      <c r="G4718" t="inlineStr">
        <is>
          <t>TD</t>
        </is>
      </c>
      <c r="H4718" t="inlineStr">
        <is>
          <t>Sector</t>
        </is>
      </c>
      <c r="I4718" t="inlineStr">
        <is>
          <t>RF</t>
        </is>
      </c>
      <c r="J4718" t="inlineStr">
        <is>
          <t>MSCI</t>
        </is>
      </c>
      <c r="K4718" t="inlineStr"/>
      <c r="L4718" t="inlineStr">
        <is>
          <t>Barings - Emerging Markets Local Debt Fund</t>
        </is>
      </c>
      <c r="M4718" t="inlineStr">
        <is>
          <t>Barings - Emerging Markets Local Debt Fund</t>
        </is>
      </c>
      <c r="N4718" t="b">
        <v>0</v>
      </c>
      <c r="O4718" t="n">
        <v>2.43463402</v>
      </c>
      <c r="P4718" t="n">
        <v>2.715727960602002e-07</v>
      </c>
      <c r="Q4718" t="n">
        <v>0.0001363905807095075</v>
      </c>
      <c r="R4718" t="n">
        <v>0.0003320611478029225</v>
      </c>
      <c r="S4718" t="n">
        <v>6.611803681946854e-07</v>
      </c>
      <c r="T4718">
        <f>O4718*Q4718</f>
        <v/>
      </c>
      <c r="U4718">
        <f>O4718*P4718</f>
        <v/>
      </c>
    </row>
    <row r="4719">
      <c r="A4719" t="inlineStr">
        <is>
          <t>202512</t>
        </is>
      </c>
      <c r="B4719" t="inlineStr">
        <is>
          <t>Habitat</t>
        </is>
      </c>
      <c r="C4719" t="inlineStr">
        <is>
          <t>F2</t>
        </is>
      </c>
      <c r="D4719" t="inlineStr">
        <is>
          <t>IN-FONDO2</t>
        </is>
      </c>
      <c r="E4719" t="inlineStr">
        <is>
          <t>5270512FGKM4</t>
        </is>
      </c>
      <c r="F4719" t="inlineStr">
        <is>
          <t>IE00BKZGKM40</t>
        </is>
      </c>
      <c r="G4719" t="inlineStr">
        <is>
          <t>TD</t>
        </is>
      </c>
      <c r="H4719" t="inlineStr">
        <is>
          <t>Sector</t>
        </is>
      </c>
      <c r="I4719" t="inlineStr">
        <is>
          <t>RF</t>
        </is>
      </c>
      <c r="J4719" t="inlineStr">
        <is>
          <t>MSCI</t>
        </is>
      </c>
      <c r="K4719" t="inlineStr"/>
      <c r="L4719" t="inlineStr">
        <is>
          <t>Barings - Emerging Markets Local Debt Fund</t>
        </is>
      </c>
      <c r="M4719" t="inlineStr">
        <is>
          <t>Barings - Emerging Markets Local Debt Fund</t>
        </is>
      </c>
      <c r="N4719" t="b">
        <v>0</v>
      </c>
      <c r="O4719" t="n">
        <v>2.43463402</v>
      </c>
      <c r="P4719" t="n">
        <v>8.186725794132678e-05</v>
      </c>
      <c r="Q4719" t="n">
        <v>0.3352464816535266</v>
      </c>
      <c r="R4719" t="n">
        <v>0.8162024893189816</v>
      </c>
      <c r="S4719" t="n">
        <v>0.0001993168113080693</v>
      </c>
      <c r="T4719">
        <f>O4719*Q4719</f>
        <v/>
      </c>
      <c r="U4719">
        <f>O4719*P4719</f>
        <v/>
      </c>
    </row>
    <row r="4720">
      <c r="A4720" t="inlineStr">
        <is>
          <t>202512</t>
        </is>
      </c>
      <c r="B4720" t="inlineStr">
        <is>
          <t>Habitat</t>
        </is>
      </c>
      <c r="C4720" t="inlineStr">
        <is>
          <t>F2</t>
        </is>
      </c>
      <c r="D4720" t="inlineStr">
        <is>
          <t>IN-FONDO2</t>
        </is>
      </c>
      <c r="E4720" t="inlineStr">
        <is>
          <t>5275152LU084</t>
        </is>
      </c>
      <c r="F4720" t="inlineStr">
        <is>
          <t>LU0845699684</t>
        </is>
      </c>
      <c r="G4720" t="inlineStr">
        <is>
          <t>TD</t>
        </is>
      </c>
      <c r="H4720" t="inlineStr">
        <is>
          <t>Sector</t>
        </is>
      </c>
      <c r="I4720" t="inlineStr">
        <is>
          <t>RF</t>
        </is>
      </c>
      <c r="J4720" t="inlineStr">
        <is>
          <t>MSCI</t>
        </is>
      </c>
      <c r="K4720" t="inlineStr"/>
      <c r="L4720" t="inlineStr">
        <is>
          <t>Schroder - Selection Fund China Local Currency Bond</t>
        </is>
      </c>
      <c r="M4720" t="inlineStr">
        <is>
          <t>Schroder - Selection Fund China Local Currency Bond</t>
        </is>
      </c>
      <c r="N4720" t="b">
        <v>0</v>
      </c>
      <c r="O4720" t="n">
        <v>10.9509996</v>
      </c>
      <c r="P4720" t="n">
        <v>0.0002769266735080583</v>
      </c>
      <c r="Q4720" t="n">
        <v>1.134014932271553</v>
      </c>
      <c r="R4720" t="n">
        <v>12.4185970696998</v>
      </c>
      <c r="S4720" t="n">
        <v>0.003032623890816077</v>
      </c>
      <c r="T4720">
        <f>O4720*Q4720</f>
        <v/>
      </c>
      <c r="U4720">
        <f>O4720*P4720</f>
        <v/>
      </c>
    </row>
    <row r="4721">
      <c r="A4721" t="inlineStr">
        <is>
          <t>202512</t>
        </is>
      </c>
      <c r="B4721" t="inlineStr">
        <is>
          <t>Habitat</t>
        </is>
      </c>
      <c r="C4721" t="inlineStr">
        <is>
          <t>F1</t>
        </is>
      </c>
      <c r="D4721" t="inlineStr">
        <is>
          <t>IN-FONDO1</t>
        </is>
      </c>
      <c r="E4721" t="inlineStr">
        <is>
          <t>5274122FK0P9</t>
        </is>
      </c>
      <c r="F4721" t="inlineStr">
        <is>
          <t>IE00B29K0P99</t>
        </is>
      </c>
      <c r="G4721" t="inlineStr">
        <is>
          <t>TD</t>
        </is>
      </c>
      <c r="H4721" t="inlineStr">
        <is>
          <t>Sector</t>
        </is>
      </c>
      <c r="I4721" t="inlineStr">
        <is>
          <t>RF</t>
        </is>
      </c>
      <c r="J4721" t="inlineStr">
        <is>
          <t>MSCI</t>
        </is>
      </c>
      <c r="K4721" t="inlineStr"/>
      <c r="L4721" t="inlineStr">
        <is>
          <t>Pimco - Emerging Markets Local Bond Fund</t>
        </is>
      </c>
      <c r="M4721" t="inlineStr">
        <is>
          <t>Pimco - Emerging Markets Local Bond Fund</t>
        </is>
      </c>
      <c r="N4721" t="b">
        <v>0</v>
      </c>
      <c r="O4721" t="n">
        <v>169.70566217</v>
      </c>
      <c r="P4721" t="n">
        <v>0.01973204503650474</v>
      </c>
      <c r="Q4721" t="n">
        <v>9.909921465471287</v>
      </c>
      <c r="R4721" t="n">
        <v>1681.769784350502</v>
      </c>
      <c r="S4721" t="n">
        <v>3.348639768888298</v>
      </c>
      <c r="T4721">
        <f>O4721*Q4721</f>
        <v/>
      </c>
      <c r="U4721">
        <f>O4721*P4721</f>
        <v/>
      </c>
    </row>
    <row r="4722">
      <c r="A4722" t="inlineStr">
        <is>
          <t>202512</t>
        </is>
      </c>
      <c r="B4722" t="inlineStr">
        <is>
          <t>Habitat</t>
        </is>
      </c>
      <c r="C4722" t="inlineStr">
        <is>
          <t>F3</t>
        </is>
      </c>
      <c r="D4722" t="inlineStr">
        <is>
          <t>IN-FONDO3</t>
        </is>
      </c>
      <c r="E4722" t="inlineStr">
        <is>
          <t>5274122FK0P9</t>
        </is>
      </c>
      <c r="F4722" t="inlineStr">
        <is>
          <t>IE00B29K0P99</t>
        </is>
      </c>
      <c r="G4722" t="inlineStr">
        <is>
          <t>TD</t>
        </is>
      </c>
      <c r="H4722" t="inlineStr">
        <is>
          <t>Sector</t>
        </is>
      </c>
      <c r="I4722" t="inlineStr">
        <is>
          <t>RF</t>
        </is>
      </c>
      <c r="J4722" t="inlineStr">
        <is>
          <t>MSCI</t>
        </is>
      </c>
      <c r="K4722" t="inlineStr"/>
      <c r="L4722" t="inlineStr">
        <is>
          <t>Pimco - Emerging Markets Local Bond Fund</t>
        </is>
      </c>
      <c r="M4722" t="inlineStr">
        <is>
          <t>Pimco - Emerging Markets Local Bond Fund</t>
        </is>
      </c>
      <c r="N4722" t="b">
        <v>0</v>
      </c>
      <c r="O4722" t="n">
        <v>169.70566217</v>
      </c>
      <c r="P4722" t="n">
        <v>1.411468999282617e-08</v>
      </c>
      <c r="Q4722" t="n">
        <v>2.458685883876055e-05</v>
      </c>
      <c r="R4722" t="n">
        <v>0.004172529159912176</v>
      </c>
      <c r="S4722" t="n">
        <v>2.395342811556838e-06</v>
      </c>
      <c r="T4722">
        <f>O4722*Q4722</f>
        <v/>
      </c>
      <c r="U4722">
        <f>O4722*P4722</f>
        <v/>
      </c>
    </row>
    <row r="4723">
      <c r="A4723" t="inlineStr">
        <is>
          <t>202512</t>
        </is>
      </c>
      <c r="B4723" t="inlineStr">
        <is>
          <t>Habitat</t>
        </is>
      </c>
      <c r="C4723" t="inlineStr">
        <is>
          <t>F2</t>
        </is>
      </c>
      <c r="D4723" t="inlineStr">
        <is>
          <t>IN-FONDO2</t>
        </is>
      </c>
      <c r="E4723" t="inlineStr">
        <is>
          <t>5274122FK0P9</t>
        </is>
      </c>
      <c r="F4723" t="inlineStr">
        <is>
          <t>IE00B29K0P99</t>
        </is>
      </c>
      <c r="G4723" t="inlineStr">
        <is>
          <t>TD</t>
        </is>
      </c>
      <c r="H4723" t="inlineStr">
        <is>
          <t>Sector</t>
        </is>
      </c>
      <c r="I4723" t="inlineStr">
        <is>
          <t>RF</t>
        </is>
      </c>
      <c r="J4723" t="inlineStr">
        <is>
          <t>MSCI</t>
        </is>
      </c>
      <c r="K4723" t="inlineStr"/>
      <c r="L4723" t="inlineStr">
        <is>
          <t>Pimco - Emerging Markets Local Bond Fund</t>
        </is>
      </c>
      <c r="M4723" t="inlineStr">
        <is>
          <t>Pimco - Emerging Markets Local Bond Fund</t>
        </is>
      </c>
      <c r="N4723" t="b">
        <v>0</v>
      </c>
      <c r="O4723" t="n">
        <v>169.70566217</v>
      </c>
      <c r="P4723" t="n">
        <v>0.004624984594527528</v>
      </c>
      <c r="Q4723" t="n">
        <v>18.93931532589435</v>
      </c>
      <c r="R4723" t="n">
        <v>3214.10904842733</v>
      </c>
      <c r="S4723" t="n">
        <v>0.7848860731403432</v>
      </c>
      <c r="T4723">
        <f>O4723*Q4723</f>
        <v/>
      </c>
      <c r="U4723">
        <f>O4723*P4723</f>
        <v/>
      </c>
    </row>
    <row r="4724">
      <c r="A4724" t="inlineStr">
        <is>
          <t>202512</t>
        </is>
      </c>
      <c r="B4724" t="inlineStr">
        <is>
          <t>Habitat</t>
        </is>
      </c>
      <c r="C4724" t="inlineStr">
        <is>
          <t>F2</t>
        </is>
      </c>
      <c r="D4724" t="inlineStr">
        <is>
          <t>IN-FONDO2</t>
        </is>
      </c>
      <c r="E4724" t="inlineStr">
        <is>
          <t>5274472F3543</t>
        </is>
      </c>
      <c r="F4724" t="inlineStr">
        <is>
          <t>LU1200235437</t>
        </is>
      </c>
      <c r="G4724" t="inlineStr">
        <is>
          <t>TD</t>
        </is>
      </c>
      <c r="H4724" t="inlineStr">
        <is>
          <t>Sector</t>
        </is>
      </c>
      <c r="I4724" t="inlineStr">
        <is>
          <t>RF</t>
        </is>
      </c>
      <c r="J4724" t="inlineStr">
        <is>
          <t>MSCI</t>
        </is>
      </c>
      <c r="K4724" t="inlineStr"/>
      <c r="L4724" t="inlineStr">
        <is>
          <t>Degroof - EM  Sustainable Debt</t>
        </is>
      </c>
      <c r="M4724" t="inlineStr">
        <is>
          <t>Degroof - EM Sustainable Debt</t>
        </is>
      </c>
      <c r="N4724" t="b">
        <v>0</v>
      </c>
      <c r="O4724" t="n">
        <v>0.06141282</v>
      </c>
      <c r="P4724" t="n">
        <v>1.578439486710172e-05</v>
      </c>
      <c r="Q4724" t="n">
        <v>0.06463710862306277</v>
      </c>
      <c r="R4724" t="n">
        <v>0.003969547117188601</v>
      </c>
      <c r="S4724" t="n">
        <v>9.693642007822421e-07</v>
      </c>
      <c r="T4724">
        <f>O4724*Q4724</f>
        <v/>
      </c>
      <c r="U4724">
        <f>O4724*P4724</f>
        <v/>
      </c>
    </row>
    <row r="4725">
      <c r="A4725" t="inlineStr">
        <is>
          <t>202512</t>
        </is>
      </c>
      <c r="B4725" t="inlineStr">
        <is>
          <t>Habitat</t>
        </is>
      </c>
      <c r="C4725" t="inlineStr">
        <is>
          <t>F1</t>
        </is>
      </c>
      <c r="D4725" t="inlineStr">
        <is>
          <t>IN-FONDO1</t>
        </is>
      </c>
      <c r="E4725" t="inlineStr">
        <is>
          <t>5274472F3543</t>
        </is>
      </c>
      <c r="F4725" t="inlineStr">
        <is>
          <t>LU1200235437</t>
        </is>
      </c>
      <c r="G4725" t="inlineStr">
        <is>
          <t>TD</t>
        </is>
      </c>
      <c r="H4725" t="inlineStr">
        <is>
          <t>Sector</t>
        </is>
      </c>
      <c r="I4725" t="inlineStr">
        <is>
          <t>RF</t>
        </is>
      </c>
      <c r="J4725" t="inlineStr">
        <is>
          <t>MSCI</t>
        </is>
      </c>
      <c r="K4725" t="inlineStr"/>
      <c r="L4725" t="inlineStr">
        <is>
          <t>Degroof - EM  Sustainable Debt</t>
        </is>
      </c>
      <c r="M4725" t="inlineStr">
        <is>
          <t>Degroof - EM Sustainable Debt</t>
        </is>
      </c>
      <c r="N4725" t="b">
        <v>0</v>
      </c>
      <c r="O4725" t="n">
        <v>0.06141282</v>
      </c>
      <c r="P4725" t="n">
        <v>0.002571756691745388</v>
      </c>
      <c r="Q4725" t="n">
        <v>1.291599872002498</v>
      </c>
      <c r="R4725" t="n">
        <v>0.07932079045131245</v>
      </c>
      <c r="S4725" t="n">
        <v>0.000157938830793955</v>
      </c>
      <c r="T4725">
        <f>O4725*Q4725</f>
        <v/>
      </c>
      <c r="U4725">
        <f>O4725*P4725</f>
        <v/>
      </c>
    </row>
    <row r="4726">
      <c r="A4726" t="inlineStr">
        <is>
          <t>202512</t>
        </is>
      </c>
      <c r="B4726" t="inlineStr">
        <is>
          <t>Habitat</t>
        </is>
      </c>
      <c r="C4726" t="inlineStr">
        <is>
          <t>F1</t>
        </is>
      </c>
      <c r="D4726" t="inlineStr">
        <is>
          <t>IN-FONDO1</t>
        </is>
      </c>
      <c r="E4726" t="inlineStr">
        <is>
          <t>5277402F6R19</t>
        </is>
      </c>
      <c r="F4726" t="inlineStr">
        <is>
          <t>IE00BMC6R191</t>
        </is>
      </c>
      <c r="G4726" t="inlineStr">
        <is>
          <t>TD</t>
        </is>
      </c>
      <c r="H4726" t="inlineStr">
        <is>
          <t>Sector</t>
        </is>
      </c>
      <c r="I4726" t="inlineStr">
        <is>
          <t>RF</t>
        </is>
      </c>
      <c r="J4726" t="inlineStr">
        <is>
          <t>MSCI</t>
        </is>
      </c>
      <c r="K4726" t="inlineStr"/>
      <c r="L4726" t="inlineStr">
        <is>
          <t>Aegon High Yield Global Bond Fund</t>
        </is>
      </c>
      <c r="M4726" t="inlineStr">
        <is>
          <t>Aegon High Yield Global Bond Fund</t>
        </is>
      </c>
      <c r="N4726" t="b">
        <v>0</v>
      </c>
      <c r="O4726" t="n">
        <v>67.06342521000001</v>
      </c>
      <c r="P4726" t="n">
        <v>0.007489138406024476</v>
      </c>
      <c r="Q4726" t="n">
        <v>3.761230694053487</v>
      </c>
      <c r="R4726" t="n">
        <v>252.2410133482125</v>
      </c>
      <c r="S4726" t="n">
        <v>0.5022472733797612</v>
      </c>
      <c r="T4726">
        <f>O4726*Q4726</f>
        <v/>
      </c>
      <c r="U4726">
        <f>O4726*P4726</f>
        <v/>
      </c>
    </row>
    <row r="4727">
      <c r="A4727" t="inlineStr">
        <is>
          <t>202512</t>
        </is>
      </c>
      <c r="B4727" t="inlineStr">
        <is>
          <t>Habitat</t>
        </is>
      </c>
      <c r="C4727" t="inlineStr">
        <is>
          <t>F2</t>
        </is>
      </c>
      <c r="D4727" t="inlineStr">
        <is>
          <t>IN-FONDO2</t>
        </is>
      </c>
      <c r="E4727" t="inlineStr">
        <is>
          <t>5277402F6R19</t>
        </is>
      </c>
      <c r="F4727" t="inlineStr">
        <is>
          <t>IE00BMC6R191</t>
        </is>
      </c>
      <c r="G4727" t="inlineStr">
        <is>
          <t>TD</t>
        </is>
      </c>
      <c r="H4727" t="inlineStr">
        <is>
          <t>Sector</t>
        </is>
      </c>
      <c r="I4727" t="inlineStr">
        <is>
          <t>RF</t>
        </is>
      </c>
      <c r="J4727" t="inlineStr">
        <is>
          <t>MSCI</t>
        </is>
      </c>
      <c r="K4727" t="inlineStr"/>
      <c r="L4727" t="inlineStr">
        <is>
          <t>Aegon High Yield Global Bond Fund</t>
        </is>
      </c>
      <c r="M4727" t="inlineStr">
        <is>
          <t>Aegon High Yield Global Bond Fund</t>
        </is>
      </c>
      <c r="N4727" t="b">
        <v>0</v>
      </c>
      <c r="O4727" t="n">
        <v>67.06342521000001</v>
      </c>
      <c r="P4727" t="n">
        <v>0.00125619031126327</v>
      </c>
      <c r="Q4727" t="n">
        <v>5.144100251166111</v>
      </c>
      <c r="R4727" t="n">
        <v>344.9809824668207</v>
      </c>
      <c r="S4727" t="n">
        <v>0.08424442498893096</v>
      </c>
      <c r="T4727">
        <f>O4727*Q4727</f>
        <v/>
      </c>
      <c r="U4727">
        <f>O4727*P4727</f>
        <v/>
      </c>
    </row>
    <row r="4728">
      <c r="A4728" t="inlineStr">
        <is>
          <t>202512</t>
        </is>
      </c>
      <c r="B4728" t="inlineStr">
        <is>
          <t>Habitat</t>
        </is>
      </c>
      <c r="C4728" t="inlineStr">
        <is>
          <t>F3</t>
        </is>
      </c>
      <c r="D4728" t="inlineStr">
        <is>
          <t>IN-FONDO3</t>
        </is>
      </c>
      <c r="E4728" t="inlineStr">
        <is>
          <t>5270652EF106</t>
        </is>
      </c>
      <c r="F4728" t="inlineStr">
        <is>
          <t>US92189F1066</t>
        </is>
      </c>
      <c r="G4728" t="inlineStr">
        <is>
          <t>TD</t>
        </is>
      </c>
      <c r="H4728" t="inlineStr">
        <is>
          <t>Sector</t>
        </is>
      </c>
      <c r="I4728" t="inlineStr">
        <is>
          <t>RV</t>
        </is>
      </c>
      <c r="J4728" t="inlineStr">
        <is>
          <t>MSCI</t>
        </is>
      </c>
      <c r="K4728" t="inlineStr"/>
      <c r="L4728" t="inlineStr">
        <is>
          <t>VanEck - Gold Miners ETF</t>
        </is>
      </c>
      <c r="M4728" t="inlineStr">
        <is>
          <t>VanEck - Gold Miners ETF</t>
        </is>
      </c>
      <c r="N4728" t="b">
        <v>0</v>
      </c>
      <c r="O4728" t="n">
        <v>81.86617169</v>
      </c>
      <c r="P4728" t="n">
        <v>0.05861697159463272</v>
      </c>
      <c r="Q4728" t="n">
        <v>102.1068976283127</v>
      </c>
      <c r="R4728" t="n">
        <v>8359.100811972701</v>
      </c>
      <c r="S4728" t="n">
        <v>4.798747060514056</v>
      </c>
      <c r="T4728">
        <f>O4728*Q4728</f>
        <v/>
      </c>
      <c r="U4728">
        <f>O4728*P4728</f>
        <v/>
      </c>
    </row>
    <row r="4729">
      <c r="A4729" t="inlineStr">
        <is>
          <t>202512</t>
        </is>
      </c>
      <c r="B4729" t="inlineStr">
        <is>
          <t>Habitat</t>
        </is>
      </c>
      <c r="C4729" t="inlineStr">
        <is>
          <t>F2</t>
        </is>
      </c>
      <c r="D4729" t="inlineStr">
        <is>
          <t>IN-FONDO2</t>
        </is>
      </c>
      <c r="E4729" t="inlineStr">
        <is>
          <t>5270652EF106</t>
        </is>
      </c>
      <c r="F4729" t="inlineStr">
        <is>
          <t>US92189F1066</t>
        </is>
      </c>
      <c r="G4729" t="inlineStr">
        <is>
          <t>TD</t>
        </is>
      </c>
      <c r="H4729" t="inlineStr">
        <is>
          <t>Sector</t>
        </is>
      </c>
      <c r="I4729" t="inlineStr">
        <is>
          <t>RV</t>
        </is>
      </c>
      <c r="J4729" t="inlineStr">
        <is>
          <t>MSCI</t>
        </is>
      </c>
      <c r="K4729" t="inlineStr"/>
      <c r="L4729" t="inlineStr">
        <is>
          <t>VanEck - Gold Miners ETF</t>
        </is>
      </c>
      <c r="M4729" t="inlineStr">
        <is>
          <t>VanEck - Gold Miners ETF</t>
        </is>
      </c>
      <c r="N4729" t="b">
        <v>0</v>
      </c>
      <c r="O4729" t="n">
        <v>81.86617169</v>
      </c>
      <c r="P4729" t="n">
        <v>0.007784538814474805</v>
      </c>
      <c r="Q4729" t="n">
        <v>31.87769218700791</v>
      </c>
      <c r="R4729" t="n">
        <v>2609.704621662561</v>
      </c>
      <c r="S4729" t="n">
        <v>0.6372903911132635</v>
      </c>
      <c r="T4729">
        <f>O4729*Q4729</f>
        <v/>
      </c>
      <c r="U4729">
        <f>O4729*P4729</f>
        <v/>
      </c>
    </row>
    <row r="4730">
      <c r="A4730" t="inlineStr">
        <is>
          <t>202512</t>
        </is>
      </c>
      <c r="B4730" t="inlineStr">
        <is>
          <t>Habitat</t>
        </is>
      </c>
      <c r="C4730" t="inlineStr">
        <is>
          <t>F1</t>
        </is>
      </c>
      <c r="D4730" t="inlineStr">
        <is>
          <t>IN-FONDO1</t>
        </is>
      </c>
      <c r="E4730" t="inlineStr">
        <is>
          <t>5270652EF106</t>
        </is>
      </c>
      <c r="F4730" t="inlineStr">
        <is>
          <t>US92189F1066</t>
        </is>
      </c>
      <c r="G4730" t="inlineStr">
        <is>
          <t>TD</t>
        </is>
      </c>
      <c r="H4730" t="inlineStr">
        <is>
          <t>Sector</t>
        </is>
      </c>
      <c r="I4730" t="inlineStr">
        <is>
          <t>RV</t>
        </is>
      </c>
      <c r="J4730" t="inlineStr">
        <is>
          <t>MSCI</t>
        </is>
      </c>
      <c r="K4730" t="inlineStr"/>
      <c r="L4730" t="inlineStr">
        <is>
          <t>VanEck - Gold Miners ETF</t>
        </is>
      </c>
      <c r="M4730" t="inlineStr">
        <is>
          <t>VanEck - Gold Miners ETF</t>
        </is>
      </c>
      <c r="N4730" t="b">
        <v>0</v>
      </c>
      <c r="O4730" t="n">
        <v>81.86617169</v>
      </c>
      <c r="P4730" t="n">
        <v>0.004859589966567806</v>
      </c>
      <c r="Q4730" t="n">
        <v>2.440606375770251</v>
      </c>
      <c r="R4730" t="n">
        <v>199.8031005865161</v>
      </c>
      <c r="S4730" t="n">
        <v>0.3978360265460414</v>
      </c>
      <c r="T4730">
        <f>O4730*Q4730</f>
        <v/>
      </c>
      <c r="U4730">
        <f>O4730*P4730</f>
        <v/>
      </c>
    </row>
    <row r="4731">
      <c r="A4731" t="inlineStr">
        <is>
          <t>202512</t>
        </is>
      </c>
      <c r="B4731" t="inlineStr">
        <is>
          <t>Habitat</t>
        </is>
      </c>
      <c r="C4731" t="inlineStr">
        <is>
          <t>F2</t>
        </is>
      </c>
      <c r="D4731" t="inlineStr">
        <is>
          <t>IN-FONDO2</t>
        </is>
      </c>
      <c r="E4731" t="inlineStr">
        <is>
          <t>5270414F1120</t>
        </is>
      </c>
      <c r="F4731" t="inlineStr">
        <is>
          <t>LU2058011201</t>
        </is>
      </c>
      <c r="G4731" t="inlineStr">
        <is>
          <t>TD</t>
        </is>
      </c>
      <c r="H4731" t="inlineStr">
        <is>
          <t>Sector</t>
        </is>
      </c>
      <c r="I4731" t="inlineStr">
        <is>
          <t>RV</t>
        </is>
      </c>
      <c r="J4731" t="inlineStr">
        <is>
          <t>MSCI</t>
        </is>
      </c>
      <c r="K4731" t="inlineStr"/>
      <c r="L4731" t="inlineStr">
        <is>
          <t>DWS - Invest Global Agribusiness</t>
        </is>
      </c>
      <c r="M4731" t="inlineStr">
        <is>
          <t>DWS - Invest Global Agribusiness</t>
        </is>
      </c>
      <c r="N4731" t="b">
        <v>0</v>
      </c>
      <c r="O4731" t="n">
        <v>158.73289282</v>
      </c>
      <c r="P4731" t="n">
        <v>3.237349461333368e-08</v>
      </c>
      <c r="Q4731" t="n">
        <v>0.0001325694843196995</v>
      </c>
      <c r="R4731" t="n">
        <v>0.02104313774572153</v>
      </c>
      <c r="S4731" t="n">
        <v>5.138738450667142e-06</v>
      </c>
      <c r="T4731">
        <f>O4731*Q4731</f>
        <v/>
      </c>
      <c r="U4731">
        <f>O4731*P4731</f>
        <v/>
      </c>
    </row>
    <row r="4732">
      <c r="A4732" t="inlineStr">
        <is>
          <t>202512</t>
        </is>
      </c>
      <c r="B4732" t="inlineStr">
        <is>
          <t>Habitat</t>
        </is>
      </c>
      <c r="C4732" t="inlineStr">
        <is>
          <t>F1</t>
        </is>
      </c>
      <c r="D4732" t="inlineStr">
        <is>
          <t>IN-FONDO1</t>
        </is>
      </c>
      <c r="E4732" t="inlineStr">
        <is>
          <t>5270414F1120</t>
        </is>
      </c>
      <c r="F4732" t="inlineStr">
        <is>
          <t>LU2058011201</t>
        </is>
      </c>
      <c r="G4732" t="inlineStr">
        <is>
          <t>TD</t>
        </is>
      </c>
      <c r="H4732" t="inlineStr">
        <is>
          <t>Sector</t>
        </is>
      </c>
      <c r="I4732" t="inlineStr">
        <is>
          <t>RV</t>
        </is>
      </c>
      <c r="J4732" t="inlineStr">
        <is>
          <t>MSCI</t>
        </is>
      </c>
      <c r="K4732" t="inlineStr"/>
      <c r="L4732" t="inlineStr">
        <is>
          <t>DWS - Invest Global Agribusiness</t>
        </is>
      </c>
      <c r="M4732" t="inlineStr">
        <is>
          <t>DWS - Invest Global Agribusiness</t>
        </is>
      </c>
      <c r="N4732" t="b">
        <v>0</v>
      </c>
      <c r="O4732" t="n">
        <v>158.73289282</v>
      </c>
      <c r="P4732" t="n">
        <v>2.553137921483546e-07</v>
      </c>
      <c r="Q4732" t="n">
        <v>0.0001282249064686928</v>
      </c>
      <c r="R4732" t="n">
        <v>0.02035351033534953</v>
      </c>
      <c r="S4732" t="n">
        <v>4.052669680455252e-05</v>
      </c>
      <c r="T4732">
        <f>O4732*Q4732</f>
        <v/>
      </c>
      <c r="U4732">
        <f>O4732*P4732</f>
        <v/>
      </c>
    </row>
    <row r="4733">
      <c r="A4733" t="inlineStr">
        <is>
          <t>202512</t>
        </is>
      </c>
      <c r="B4733" t="inlineStr">
        <is>
          <t>Habitat</t>
        </is>
      </c>
      <c r="C4733" t="inlineStr">
        <is>
          <t>F3</t>
        </is>
      </c>
      <c r="D4733" t="inlineStr">
        <is>
          <t>IN-FONDO3</t>
        </is>
      </c>
      <c r="E4733" t="inlineStr">
        <is>
          <t>5270414F1120</t>
        </is>
      </c>
      <c r="F4733" t="inlineStr">
        <is>
          <t>LU2058011201</t>
        </is>
      </c>
      <c r="G4733" t="inlineStr">
        <is>
          <t>TD</t>
        </is>
      </c>
      <c r="H4733" t="inlineStr">
        <is>
          <t>Sector</t>
        </is>
      </c>
      <c r="I4733" t="inlineStr">
        <is>
          <t>RV</t>
        </is>
      </c>
      <c r="J4733" t="inlineStr">
        <is>
          <t>MSCI</t>
        </is>
      </c>
      <c r="K4733" t="inlineStr"/>
      <c r="L4733" t="inlineStr">
        <is>
          <t>DWS - Invest Global Agribusiness</t>
        </is>
      </c>
      <c r="M4733" t="inlineStr">
        <is>
          <t>DWS - Invest Global Agribusiness</t>
        </is>
      </c>
      <c r="N4733" t="b">
        <v>0</v>
      </c>
      <c r="O4733" t="n">
        <v>158.73289282</v>
      </c>
      <c r="P4733" t="n">
        <v>9.914261541649265e-08</v>
      </c>
      <c r="Q4733" t="n">
        <v>0.0001726998957391023</v>
      </c>
      <c r="R4733" t="n">
        <v>0.02741315404038009</v>
      </c>
      <c r="S4733" t="n">
        <v>1.573719414680061e-05</v>
      </c>
      <c r="T4733">
        <f>O4733*Q4733</f>
        <v/>
      </c>
      <c r="U4733">
        <f>O4733*P4733</f>
        <v/>
      </c>
    </row>
    <row r="4734">
      <c r="A4734" t="inlineStr">
        <is>
          <t>202512</t>
        </is>
      </c>
      <c r="B4734" t="inlineStr">
        <is>
          <t>Habitat</t>
        </is>
      </c>
      <c r="C4734" t="inlineStr">
        <is>
          <t>F1</t>
        </is>
      </c>
      <c r="D4734" t="inlineStr">
        <is>
          <t>IN-FONDO1</t>
        </is>
      </c>
      <c r="E4734" t="inlineStr">
        <is>
          <t>5270772FGV78</t>
        </is>
      </c>
      <c r="F4734" t="inlineStr">
        <is>
          <t>IE00BD4GV785</t>
        </is>
      </c>
      <c r="G4734" t="inlineStr">
        <is>
          <t>TD</t>
        </is>
      </c>
      <c r="H4734" t="inlineStr">
        <is>
          <t>Sector</t>
        </is>
      </c>
      <c r="I4734" t="inlineStr">
        <is>
          <t>RV</t>
        </is>
      </c>
      <c r="J4734" t="inlineStr">
        <is>
          <t>MSCI</t>
        </is>
      </c>
      <c r="K4734" t="inlineStr"/>
      <c r="L4734" t="inlineStr">
        <is>
          <t>Franklin Templeton - FTGF ClearBridge Infrastructure Value Fund</t>
        </is>
      </c>
      <c r="M4734" t="inlineStr">
        <is>
          <t>Franklin Templeton - FTGF ClearBridge Infrastructure Value Fund</t>
        </is>
      </c>
      <c r="N4734" t="b">
        <v>0</v>
      </c>
      <c r="O4734" t="n">
        <v>169.30789495</v>
      </c>
      <c r="P4734" t="n">
        <v>4.171945993606263e-08</v>
      </c>
      <c r="Q4734" t="n">
        <v>2.095254550571871e-05</v>
      </c>
      <c r="R4734" t="n">
        <v>0.003547431373417317</v>
      </c>
      <c r="S4734" t="n">
        <v>7.063433940225625e-06</v>
      </c>
      <c r="T4734">
        <f>O4734*Q4734</f>
        <v/>
      </c>
      <c r="U4734">
        <f>O4734*P4734</f>
        <v/>
      </c>
    </row>
    <row r="4735">
      <c r="A4735" t="inlineStr">
        <is>
          <t>202512</t>
        </is>
      </c>
      <c r="B4735" t="inlineStr">
        <is>
          <t>Habitat</t>
        </is>
      </c>
      <c r="C4735" t="inlineStr">
        <is>
          <t>F3</t>
        </is>
      </c>
      <c r="D4735" t="inlineStr">
        <is>
          <t>IN-FONDO3</t>
        </is>
      </c>
      <c r="E4735" t="inlineStr">
        <is>
          <t>5270772FGV78</t>
        </is>
      </c>
      <c r="F4735" t="inlineStr">
        <is>
          <t>IE00BD4GV785</t>
        </is>
      </c>
      <c r="G4735" t="inlineStr">
        <is>
          <t>TD</t>
        </is>
      </c>
      <c r="H4735" t="inlineStr">
        <is>
          <t>Sector</t>
        </is>
      </c>
      <c r="I4735" t="inlineStr">
        <is>
          <t>RV</t>
        </is>
      </c>
      <c r="J4735" t="inlineStr">
        <is>
          <t>MSCI</t>
        </is>
      </c>
      <c r="K4735" t="inlineStr"/>
      <c r="L4735" t="inlineStr">
        <is>
          <t>Franklin Templeton - FTGF ClearBridge Infrastructure Value Fund</t>
        </is>
      </c>
      <c r="M4735" t="inlineStr">
        <is>
          <t>Franklin Templeton - FTGF ClearBridge Infrastructure Value Fund</t>
        </is>
      </c>
      <c r="N4735" t="b">
        <v>0</v>
      </c>
      <c r="O4735" t="n">
        <v>169.30789495</v>
      </c>
      <c r="P4735" t="n">
        <v>1.62003640188049e-08</v>
      </c>
      <c r="Q4735" t="n">
        <v>2.821996540266466e-05</v>
      </c>
      <c r="R4735" t="n">
        <v>0.004777862937886982</v>
      </c>
      <c r="S4735" t="n">
        <v>2.74284952944758e-06</v>
      </c>
      <c r="T4735">
        <f>O4735*Q4735</f>
        <v/>
      </c>
      <c r="U4735">
        <f>O4735*P4735</f>
        <v/>
      </c>
    </row>
    <row r="4736">
      <c r="A4736" t="inlineStr">
        <is>
          <t>202512</t>
        </is>
      </c>
      <c r="B4736" t="inlineStr">
        <is>
          <t>Habitat</t>
        </is>
      </c>
      <c r="C4736" t="inlineStr">
        <is>
          <t>F2</t>
        </is>
      </c>
      <c r="D4736" t="inlineStr">
        <is>
          <t>IN-FONDO2</t>
        </is>
      </c>
      <c r="E4736" t="inlineStr">
        <is>
          <t>5270772FGV78</t>
        </is>
      </c>
      <c r="F4736" t="inlineStr">
        <is>
          <t>IE00BD4GV785</t>
        </is>
      </c>
      <c r="G4736" t="inlineStr">
        <is>
          <t>TD</t>
        </is>
      </c>
      <c r="H4736" t="inlineStr">
        <is>
          <t>Sector</t>
        </is>
      </c>
      <c r="I4736" t="inlineStr">
        <is>
          <t>RV</t>
        </is>
      </c>
      <c r="J4736" t="inlineStr">
        <is>
          <t>MSCI</t>
        </is>
      </c>
      <c r="K4736" t="inlineStr"/>
      <c r="L4736" t="inlineStr">
        <is>
          <t>Franklin Templeton - FTGF ClearBridge Infrastructure Value Fund</t>
        </is>
      </c>
      <c r="M4736" t="inlineStr">
        <is>
          <t>Franklin Templeton - FTGF ClearBridge Infrastructure Value Fund</t>
        </is>
      </c>
      <c r="N4736" t="b">
        <v>0</v>
      </c>
      <c r="O4736" t="n">
        <v>169.30789495</v>
      </c>
      <c r="P4736" t="n">
        <v>5.289979441605005e-09</v>
      </c>
      <c r="Q4736" t="n">
        <v>2.166246971516466e-05</v>
      </c>
      <c r="R4736" t="n">
        <v>0.003667627146892655</v>
      </c>
      <c r="S4736" t="n">
        <v>8.956352835869198e-07</v>
      </c>
      <c r="T4736">
        <f>O4736*Q4736</f>
        <v/>
      </c>
      <c r="U4736">
        <f>O4736*P4736</f>
        <v/>
      </c>
    </row>
    <row r="4737">
      <c r="A4737" t="inlineStr">
        <is>
          <t>202512</t>
        </is>
      </c>
      <c r="B4737" t="inlineStr">
        <is>
          <t>Habitat</t>
        </is>
      </c>
      <c r="C4737" t="inlineStr">
        <is>
          <t>F2</t>
        </is>
      </c>
      <c r="D4737" t="inlineStr">
        <is>
          <t>IN-FONDO2</t>
        </is>
      </c>
      <c r="E4737" t="inlineStr">
        <is>
          <t>5274082CONST</t>
        </is>
      </c>
      <c r="F4737" t="inlineStr">
        <is>
          <t>LU1887442066</t>
        </is>
      </c>
      <c r="G4737" t="inlineStr">
        <is>
          <t>TD</t>
        </is>
      </c>
      <c r="H4737" t="inlineStr">
        <is>
          <t>Sector</t>
        </is>
      </c>
      <c r="I4737" t="inlineStr">
        <is>
          <t>RV</t>
        </is>
      </c>
      <c r="J4737" t="inlineStr">
        <is>
          <t>MSCI</t>
        </is>
      </c>
      <c r="K4737" t="inlineStr"/>
      <c r="L4737" t="inlineStr">
        <is>
          <t>Invesco - Global Consumer Trends Fund S</t>
        </is>
      </c>
      <c r="M4737" t="inlineStr">
        <is>
          <t>Invesco - Global Consumer Trends Fund S</t>
        </is>
      </c>
      <c r="N4737" t="b">
        <v>0</v>
      </c>
      <c r="O4737" t="n">
        <v>4.35969467</v>
      </c>
      <c r="P4737" t="n">
        <v>4.329688922780376e-09</v>
      </c>
      <c r="Q4737" t="n">
        <v>1.773007933228507e-05</v>
      </c>
      <c r="R4737" t="n">
        <v>7.729773236364037e-05</v>
      </c>
      <c r="S4737" t="n">
        <v>1.887612171940365e-08</v>
      </c>
      <c r="T4737">
        <f>O4737*Q4737</f>
        <v/>
      </c>
      <c r="U4737">
        <f>O4737*P4737</f>
        <v/>
      </c>
    </row>
    <row r="4738">
      <c r="A4738" t="inlineStr">
        <is>
          <t>202512</t>
        </is>
      </c>
      <c r="B4738" t="inlineStr">
        <is>
          <t>Habitat</t>
        </is>
      </c>
      <c r="C4738" t="inlineStr">
        <is>
          <t>F3</t>
        </is>
      </c>
      <c r="D4738" t="inlineStr">
        <is>
          <t>IN-FONDO3</t>
        </is>
      </c>
      <c r="E4738" t="inlineStr">
        <is>
          <t>5274082CONST</t>
        </is>
      </c>
      <c r="F4738" t="inlineStr">
        <is>
          <t>LU1887442066</t>
        </is>
      </c>
      <c r="G4738" t="inlineStr">
        <is>
          <t>TD</t>
        </is>
      </c>
      <c r="H4738" t="inlineStr">
        <is>
          <t>Sector</t>
        </is>
      </c>
      <c r="I4738" t="inlineStr">
        <is>
          <t>RV</t>
        </is>
      </c>
      <c r="J4738" t="inlineStr">
        <is>
          <t>MSCI</t>
        </is>
      </c>
      <c r="K4738" t="inlineStr"/>
      <c r="L4738" t="inlineStr">
        <is>
          <t>Invesco - Global Consumer Trends Fund S</t>
        </is>
      </c>
      <c r="M4738" t="inlineStr">
        <is>
          <t>Invesco - Global Consumer Trends Fund S</t>
        </is>
      </c>
      <c r="N4738" t="b">
        <v>0</v>
      </c>
      <c r="O4738" t="n">
        <v>4.35969467</v>
      </c>
      <c r="P4738" t="n">
        <v>4.824833463757948e-05</v>
      </c>
      <c r="Q4738" t="n">
        <v>0.08404541605535616</v>
      </c>
      <c r="R4738" t="n">
        <v>0.3664123524144687</v>
      </c>
      <c r="S4738" t="n">
        <v>0.0002103480073558316</v>
      </c>
      <c r="T4738">
        <f>O4738*Q4738</f>
        <v/>
      </c>
      <c r="U4738">
        <f>O4738*P4738</f>
        <v/>
      </c>
    </row>
    <row r="4739">
      <c r="A4739" t="inlineStr">
        <is>
          <t>202512</t>
        </is>
      </c>
      <c r="B4739" t="inlineStr">
        <is>
          <t>Habitat</t>
        </is>
      </c>
      <c r="C4739" t="inlineStr">
        <is>
          <t>F3</t>
        </is>
      </c>
      <c r="D4739" t="inlineStr">
        <is>
          <t>IN-FONDO3</t>
        </is>
      </c>
      <c r="E4739" t="inlineStr">
        <is>
          <t>5276702F8117</t>
        </is>
      </c>
      <c r="F4739" t="inlineStr">
        <is>
          <t>LU0345781172</t>
        </is>
      </c>
      <c r="G4739" t="inlineStr">
        <is>
          <t>TD</t>
        </is>
      </c>
      <c r="H4739" t="inlineStr">
        <is>
          <t>Sector</t>
        </is>
      </c>
      <c r="I4739" t="inlineStr">
        <is>
          <t>RV</t>
        </is>
      </c>
      <c r="J4739" t="inlineStr">
        <is>
          <t>MSCI</t>
        </is>
      </c>
      <c r="K4739" t="inlineStr"/>
      <c r="L4739" t="inlineStr">
        <is>
          <t>Ninety One - Global Natural Resources Fund I</t>
        </is>
      </c>
      <c r="M4739" t="inlineStr">
        <is>
          <t>Ninety One - Global Natural Resources Fund I</t>
        </is>
      </c>
      <c r="N4739" t="b">
        <v>0</v>
      </c>
      <c r="O4739" t="n">
        <v>217.69004828</v>
      </c>
      <c r="P4739" t="n">
        <v>0.00547939872054042</v>
      </c>
      <c r="Q4739" t="n">
        <v>9.544751101985581</v>
      </c>
      <c r="R4739" t="n">
        <v>2077.797328211825</v>
      </c>
      <c r="S4739" t="n">
        <v>1.192810572019814</v>
      </c>
      <c r="T4739">
        <f>O4739*Q4739</f>
        <v/>
      </c>
      <c r="U4739">
        <f>O4739*P4739</f>
        <v/>
      </c>
    </row>
    <row r="4740">
      <c r="A4740" t="inlineStr">
        <is>
          <t>202512</t>
        </is>
      </c>
      <c r="B4740" t="inlineStr">
        <is>
          <t>Habitat</t>
        </is>
      </c>
      <c r="C4740" t="inlineStr">
        <is>
          <t>F1</t>
        </is>
      </c>
      <c r="D4740" t="inlineStr">
        <is>
          <t>IN-FONDO1</t>
        </is>
      </c>
      <c r="E4740" t="inlineStr">
        <is>
          <t>5276702F8117</t>
        </is>
      </c>
      <c r="F4740" t="inlineStr">
        <is>
          <t>LU0345781172</t>
        </is>
      </c>
      <c r="G4740" t="inlineStr">
        <is>
          <t>TD</t>
        </is>
      </c>
      <c r="H4740" t="inlineStr">
        <is>
          <t>Sector</t>
        </is>
      </c>
      <c r="I4740" t="inlineStr">
        <is>
          <t>RV</t>
        </is>
      </c>
      <c r="J4740" t="inlineStr">
        <is>
          <t>MSCI</t>
        </is>
      </c>
      <c r="K4740" t="inlineStr"/>
      <c r="L4740" t="inlineStr">
        <is>
          <t>Ninety One - Global Natural Resources Fund I</t>
        </is>
      </c>
      <c r="M4740" t="inlineStr">
        <is>
          <t>Ninety One - Global Natural Resources Fund I</t>
        </is>
      </c>
      <c r="N4740" t="b">
        <v>0</v>
      </c>
      <c r="O4740" t="n">
        <v>217.69004828</v>
      </c>
      <c r="P4740" t="n">
        <v>3.232445333249022e-05</v>
      </c>
      <c r="Q4740" t="n">
        <v>0.01623414062488945</v>
      </c>
      <c r="R4740" t="n">
        <v>3.534010856416493</v>
      </c>
      <c r="S4740" t="n">
        <v>0.007036711806574403</v>
      </c>
      <c r="T4740">
        <f>O4740*Q4740</f>
        <v/>
      </c>
      <c r="U4740">
        <f>O4740*P4740</f>
        <v/>
      </c>
    </row>
    <row r="4741">
      <c r="A4741" t="inlineStr">
        <is>
          <t>202512</t>
        </is>
      </c>
      <c r="B4741" t="inlineStr">
        <is>
          <t>Habitat</t>
        </is>
      </c>
      <c r="C4741" t="inlineStr">
        <is>
          <t>F2</t>
        </is>
      </c>
      <c r="D4741" t="inlineStr">
        <is>
          <t>IN-FONDO2</t>
        </is>
      </c>
      <c r="E4741" t="inlineStr">
        <is>
          <t>5276702F8117</t>
        </is>
      </c>
      <c r="F4741" t="inlineStr">
        <is>
          <t>LU0345781172</t>
        </is>
      </c>
      <c r="G4741" t="inlineStr">
        <is>
          <t>TD</t>
        </is>
      </c>
      <c r="H4741" t="inlineStr">
        <is>
          <t>Sector</t>
        </is>
      </c>
      <c r="I4741" t="inlineStr">
        <is>
          <t>RV</t>
        </is>
      </c>
      <c r="J4741" t="inlineStr">
        <is>
          <t>MSCI</t>
        </is>
      </c>
      <c r="K4741" t="inlineStr"/>
      <c r="L4741" t="inlineStr">
        <is>
          <t>Ninety One - Global Natural Resources Fund I</t>
        </is>
      </c>
      <c r="M4741" t="inlineStr">
        <is>
          <t>Ninety One - Global Natural Resources Fund I</t>
        </is>
      </c>
      <c r="N4741" t="b">
        <v>0</v>
      </c>
      <c r="O4741" t="n">
        <v>217.69004828</v>
      </c>
      <c r="P4741" t="n">
        <v>1.391134079707444e-08</v>
      </c>
      <c r="Q4741" t="n">
        <v>5.696695082477058e-05</v>
      </c>
      <c r="R4741" t="n">
        <v>0.01240113827540869</v>
      </c>
      <c r="S4741" t="n">
        <v>3.028360449754668e-06</v>
      </c>
      <c r="T4741">
        <f>O4741*Q4741</f>
        <v/>
      </c>
      <c r="U4741">
        <f>O4741*P4741</f>
        <v/>
      </c>
    </row>
    <row r="4742">
      <c r="A4742" t="inlineStr">
        <is>
          <t>202512</t>
        </is>
      </c>
      <c r="B4742" t="inlineStr">
        <is>
          <t>Habitat</t>
        </is>
      </c>
      <c r="C4742" t="inlineStr">
        <is>
          <t>F3</t>
        </is>
      </c>
      <c r="D4742" t="inlineStr">
        <is>
          <t>IN-FONDO3</t>
        </is>
      </c>
      <c r="E4742" t="inlineStr">
        <is>
          <t>5275194F2546</t>
        </is>
      </c>
      <c r="F4742" t="inlineStr">
        <is>
          <t>LU1966825462</t>
        </is>
      </c>
      <c r="G4742" t="inlineStr">
        <is>
          <t>TD</t>
        </is>
      </c>
      <c r="H4742" t="inlineStr">
        <is>
          <t>Sector</t>
        </is>
      </c>
      <c r="I4742" t="inlineStr">
        <is>
          <t>RV</t>
        </is>
      </c>
      <c r="J4742" t="inlineStr">
        <is>
          <t>MSCI</t>
        </is>
      </c>
      <c r="K4742" t="inlineStr"/>
      <c r="L4742" t="inlineStr">
        <is>
          <t>Joh Berenberg - European Focus Fund</t>
        </is>
      </c>
      <c r="M4742" t="inlineStr">
        <is>
          <t>Joh Berenberg - European Focus Fund</t>
        </is>
      </c>
      <c r="N4742" t="b">
        <v>0</v>
      </c>
      <c r="O4742" t="n">
        <v>35.55167229</v>
      </c>
      <c r="P4742" t="n">
        <v>0.0003691916225328006</v>
      </c>
      <c r="Q4742" t="n">
        <v>0.6431074513347781</v>
      </c>
      <c r="R4742" t="n">
        <v>22.86354535711115</v>
      </c>
      <c r="S4742" t="n">
        <v>0.01312537957649951</v>
      </c>
      <c r="T4742">
        <f>O4742*Q4742</f>
        <v/>
      </c>
      <c r="U4742">
        <f>O4742*P4742</f>
        <v/>
      </c>
    </row>
    <row r="4743">
      <c r="A4743" t="inlineStr">
        <is>
          <t>202512</t>
        </is>
      </c>
      <c r="B4743" t="inlineStr">
        <is>
          <t>Habitat</t>
        </is>
      </c>
      <c r="C4743" t="inlineStr">
        <is>
          <t>F1</t>
        </is>
      </c>
      <c r="D4743" t="inlineStr">
        <is>
          <t>IN-FONDO1</t>
        </is>
      </c>
      <c r="E4743" t="inlineStr">
        <is>
          <t>5275194F2546</t>
        </is>
      </c>
      <c r="F4743" t="inlineStr">
        <is>
          <t>LU1966825462</t>
        </is>
      </c>
      <c r="G4743" t="inlineStr">
        <is>
          <t>TD</t>
        </is>
      </c>
      <c r="H4743" t="inlineStr">
        <is>
          <t>Sector</t>
        </is>
      </c>
      <c r="I4743" t="inlineStr">
        <is>
          <t>RV</t>
        </is>
      </c>
      <c r="J4743" t="inlineStr">
        <is>
          <t>MSCI</t>
        </is>
      </c>
      <c r="K4743" t="inlineStr"/>
      <c r="L4743" t="inlineStr">
        <is>
          <t>Joh Berenberg - European Focus Fund</t>
        </is>
      </c>
      <c r="M4743" t="inlineStr">
        <is>
          <t>Joh Berenberg - European Focus Fund</t>
        </is>
      </c>
      <c r="N4743" t="b">
        <v>0</v>
      </c>
      <c r="O4743" t="n">
        <v>35.55167229</v>
      </c>
      <c r="P4743" t="n">
        <v>6.904693469082775e-05</v>
      </c>
      <c r="Q4743" t="n">
        <v>0.0346770797933894</v>
      </c>
      <c r="R4743" t="n">
        <v>1.232828176788761</v>
      </c>
      <c r="S4743" t="n">
        <v>0.00245473399475734</v>
      </c>
      <c r="T4743">
        <f>O4743*Q4743</f>
        <v/>
      </c>
      <c r="U4743">
        <f>O4743*P4743</f>
        <v/>
      </c>
    </row>
    <row r="4744">
      <c r="A4744" t="inlineStr">
        <is>
          <t>202512</t>
        </is>
      </c>
      <c r="B4744" t="inlineStr">
        <is>
          <t>Habitat</t>
        </is>
      </c>
      <c r="C4744" t="inlineStr">
        <is>
          <t>F2</t>
        </is>
      </c>
      <c r="D4744" t="inlineStr">
        <is>
          <t>IN-FONDO2</t>
        </is>
      </c>
      <c r="E4744" t="inlineStr">
        <is>
          <t>5275194F2546</t>
        </is>
      </c>
      <c r="F4744" t="inlineStr">
        <is>
          <t>LU1966825462</t>
        </is>
      </c>
      <c r="G4744" t="inlineStr">
        <is>
          <t>TD</t>
        </is>
      </c>
      <c r="H4744" t="inlineStr">
        <is>
          <t>Sector</t>
        </is>
      </c>
      <c r="I4744" t="inlineStr">
        <is>
          <t>RV</t>
        </is>
      </c>
      <c r="J4744" t="inlineStr">
        <is>
          <t>MSCI</t>
        </is>
      </c>
      <c r="K4744" t="inlineStr"/>
      <c r="L4744" t="inlineStr">
        <is>
          <t>Joh Berenberg - European Focus Fund</t>
        </is>
      </c>
      <c r="M4744" t="inlineStr">
        <is>
          <t>Joh Berenberg - European Focus Fund</t>
        </is>
      </c>
      <c r="N4744" t="b">
        <v>0</v>
      </c>
      <c r="O4744" t="n">
        <v>35.55167229</v>
      </c>
      <c r="P4744" t="n">
        <v>8.041618587622966e-05</v>
      </c>
      <c r="Q4744" t="n">
        <v>0.3293043404766697</v>
      </c>
      <c r="R4744" t="n">
        <v>11.70731999630114</v>
      </c>
      <c r="S4744" t="n">
        <v>0.002858929887083443</v>
      </c>
      <c r="T4744">
        <f>O4744*Q4744</f>
        <v/>
      </c>
      <c r="U4744">
        <f>O4744*P4744</f>
        <v/>
      </c>
    </row>
    <row r="4745">
      <c r="A4745" t="inlineStr">
        <is>
          <t>202512</t>
        </is>
      </c>
      <c r="B4745" t="inlineStr">
        <is>
          <t>Habitat</t>
        </is>
      </c>
      <c r="C4745" t="inlineStr">
        <is>
          <t>F2</t>
        </is>
      </c>
      <c r="D4745" t="inlineStr">
        <is>
          <t>IN-FONDO2</t>
        </is>
      </c>
      <c r="E4745" t="inlineStr">
        <is>
          <t>5271112E9180</t>
        </is>
      </c>
      <c r="F4745" t="inlineStr">
        <is>
          <t>US4642891802</t>
        </is>
      </c>
      <c r="G4745" t="inlineStr">
        <is>
          <t>TD</t>
        </is>
      </c>
      <c r="H4745" t="inlineStr">
        <is>
          <t>Sector</t>
        </is>
      </c>
      <c r="I4745" t="inlineStr">
        <is>
          <t>RV</t>
        </is>
      </c>
      <c r="J4745" t="inlineStr">
        <is>
          <t>MSCI</t>
        </is>
      </c>
      <c r="K4745" t="inlineStr"/>
      <c r="L4745" t="inlineStr">
        <is>
          <t>BlackRock - iShares MSCI Europe Financials</t>
        </is>
      </c>
      <c r="M4745" t="inlineStr">
        <is>
          <t>BlackRock - iShares MSCI Europe Financials</t>
        </is>
      </c>
      <c r="N4745" t="b">
        <v>0</v>
      </c>
      <c r="O4745" t="n">
        <v>0.47921637</v>
      </c>
      <c r="P4745" t="n">
        <v>1.065850633670522e-09</v>
      </c>
      <c r="Q4745" t="n">
        <v>4.364659131032737e-06</v>
      </c>
      <c r="R4745" t="n">
        <v>2.091616105060863e-06</v>
      </c>
      <c r="S4745" t="n">
        <v>5.107730716297873e-10</v>
      </c>
      <c r="T4745">
        <f>O4745*Q4745</f>
        <v/>
      </c>
      <c r="U4745">
        <f>O4745*P4745</f>
        <v/>
      </c>
    </row>
    <row r="4746">
      <c r="A4746" t="inlineStr">
        <is>
          <t>202512</t>
        </is>
      </c>
      <c r="B4746" t="inlineStr">
        <is>
          <t>Habitat</t>
        </is>
      </c>
      <c r="C4746" t="inlineStr">
        <is>
          <t>F3</t>
        </is>
      </c>
      <c r="D4746" t="inlineStr">
        <is>
          <t>IN-FONDO3</t>
        </is>
      </c>
      <c r="E4746" t="inlineStr">
        <is>
          <t>5276846FQVT8</t>
        </is>
      </c>
      <c r="F4746" t="inlineStr">
        <is>
          <t>GB00BKPQVT86</t>
        </is>
      </c>
      <c r="G4746" t="inlineStr">
        <is>
          <t>TD</t>
        </is>
      </c>
      <c r="H4746" t="inlineStr">
        <is>
          <t>Sector</t>
        </is>
      </c>
      <c r="I4746" t="inlineStr">
        <is>
          <t>RV</t>
        </is>
      </c>
      <c r="J4746" t="inlineStr">
        <is>
          <t>MSCI</t>
        </is>
      </c>
      <c r="K4746" t="inlineStr"/>
      <c r="L4746" t="inlineStr">
        <is>
          <t>Liontrust - Liontrust European Dynamic Fund S</t>
        </is>
      </c>
      <c r="M4746" t="inlineStr">
        <is>
          <t>Liontrust - Liontrust European Dynamic Fund S</t>
        </is>
      </c>
      <c r="N4746" t="b">
        <v>0</v>
      </c>
      <c r="O4746" t="n">
        <v>209.88483607</v>
      </c>
      <c r="P4746" t="n">
        <v>0.002553631998365104</v>
      </c>
      <c r="Q4746" t="n">
        <v>4.448258481189163</v>
      </c>
      <c r="R4746" t="n">
        <v>933.6220021213747</v>
      </c>
      <c r="S4746" t="n">
        <v>0.5359686333599665</v>
      </c>
      <c r="T4746">
        <f>O4746*Q4746</f>
        <v/>
      </c>
      <c r="U4746">
        <f>O4746*P4746</f>
        <v/>
      </c>
    </row>
    <row r="4747">
      <c r="A4747" t="inlineStr">
        <is>
          <t>202512</t>
        </is>
      </c>
      <c r="B4747" t="inlineStr">
        <is>
          <t>Habitat</t>
        </is>
      </c>
      <c r="C4747" t="inlineStr">
        <is>
          <t>F2</t>
        </is>
      </c>
      <c r="D4747" t="inlineStr">
        <is>
          <t>IN-FONDO2</t>
        </is>
      </c>
      <c r="E4747" t="inlineStr">
        <is>
          <t>5276846FQVT8</t>
        </is>
      </c>
      <c r="F4747" t="inlineStr">
        <is>
          <t>GB00BKPQVT86</t>
        </is>
      </c>
      <c r="G4747" t="inlineStr">
        <is>
          <t>TD</t>
        </is>
      </c>
      <c r="H4747" t="inlineStr">
        <is>
          <t>Sector</t>
        </is>
      </c>
      <c r="I4747" t="inlineStr">
        <is>
          <t>RV</t>
        </is>
      </c>
      <c r="J4747" t="inlineStr">
        <is>
          <t>MSCI</t>
        </is>
      </c>
      <c r="K4747" t="inlineStr"/>
      <c r="L4747" t="inlineStr">
        <is>
          <t>Liontrust - Liontrust European Dynamic Fund S</t>
        </is>
      </c>
      <c r="M4747" t="inlineStr">
        <is>
          <t>Liontrust - Liontrust European Dynamic Fund S</t>
        </is>
      </c>
      <c r="N4747" t="b">
        <v>0</v>
      </c>
      <c r="O4747" t="n">
        <v>209.88483607</v>
      </c>
      <c r="P4747" t="n">
        <v>0.0001161183473462428</v>
      </c>
      <c r="Q4747" t="n">
        <v>0.4755047180296353</v>
      </c>
      <c r="R4747" t="n">
        <v>99.80122979416157</v>
      </c>
      <c r="S4747" t="n">
        <v>0.02437148029748549</v>
      </c>
      <c r="T4747">
        <f>O4747*Q4747</f>
        <v/>
      </c>
      <c r="U4747">
        <f>O4747*P4747</f>
        <v/>
      </c>
    </row>
    <row r="4748">
      <c r="A4748" t="inlineStr">
        <is>
          <t>202512</t>
        </is>
      </c>
      <c r="B4748" t="inlineStr">
        <is>
          <t>Habitat</t>
        </is>
      </c>
      <c r="C4748" t="inlineStr">
        <is>
          <t>F1</t>
        </is>
      </c>
      <c r="D4748" t="inlineStr">
        <is>
          <t>IN-FONDO1</t>
        </is>
      </c>
      <c r="E4748" t="inlineStr">
        <is>
          <t>5276846FQVT8</t>
        </is>
      </c>
      <c r="F4748" t="inlineStr">
        <is>
          <t>GB00BKPQVT86</t>
        </is>
      </c>
      <c r="G4748" t="inlineStr">
        <is>
          <t>TD</t>
        </is>
      </c>
      <c r="H4748" t="inlineStr">
        <is>
          <t>Sector</t>
        </is>
      </c>
      <c r="I4748" t="inlineStr">
        <is>
          <t>RV</t>
        </is>
      </c>
      <c r="J4748" t="inlineStr">
        <is>
          <t>MSCI</t>
        </is>
      </c>
      <c r="K4748" t="inlineStr"/>
      <c r="L4748" t="inlineStr">
        <is>
          <t>Liontrust - Liontrust European Dynamic Fund S</t>
        </is>
      </c>
      <c r="M4748" t="inlineStr">
        <is>
          <t>Liontrust - Liontrust European Dynamic Fund S</t>
        </is>
      </c>
      <c r="N4748" t="b">
        <v>0</v>
      </c>
      <c r="O4748" t="n">
        <v>209.88483607</v>
      </c>
      <c r="P4748" t="n">
        <v>0.0003775409751062037</v>
      </c>
      <c r="Q4748" t="n">
        <v>0.1896104233685992</v>
      </c>
      <c r="R4748" t="n">
        <v>39.79635262588174</v>
      </c>
      <c r="S4748" t="n">
        <v>0.07924012566987353</v>
      </c>
      <c r="T4748">
        <f>O4748*Q4748</f>
        <v/>
      </c>
      <c r="U4748">
        <f>O4748*P4748</f>
        <v/>
      </c>
    </row>
    <row r="4749">
      <c r="A4749" t="inlineStr">
        <is>
          <t>202512</t>
        </is>
      </c>
      <c r="B4749" t="inlineStr">
        <is>
          <t>Habitat</t>
        </is>
      </c>
      <c r="C4749" t="inlineStr">
        <is>
          <t>F1</t>
        </is>
      </c>
      <c r="D4749" t="inlineStr">
        <is>
          <t>IN-FONDO1</t>
        </is>
      </c>
      <c r="E4749" t="inlineStr">
        <is>
          <t>5274566FYND8</t>
        </is>
      </c>
      <c r="F4749" t="inlineStr">
        <is>
          <t>GB00BZ2YND85</t>
        </is>
      </c>
      <c r="G4749" t="inlineStr">
        <is>
          <t>TD</t>
        </is>
      </c>
      <c r="H4749" t="inlineStr">
        <is>
          <t>Sector</t>
        </is>
      </c>
      <c r="I4749" t="inlineStr">
        <is>
          <t>RV</t>
        </is>
      </c>
      <c r="J4749" t="inlineStr">
        <is>
          <t>MSCI</t>
        </is>
      </c>
      <c r="K4749" t="inlineStr"/>
      <c r="L4749" t="inlineStr">
        <is>
          <t>Jupiter Unit Trust - Asian Income Fund I GBP</t>
        </is>
      </c>
      <c r="M4749" t="inlineStr">
        <is>
          <t>Jupiter Unit Trust - Asian Income Fund I GBP</t>
        </is>
      </c>
      <c r="N4749" t="b">
        <v>0</v>
      </c>
      <c r="O4749" t="n">
        <v>32.18153774</v>
      </c>
      <c r="P4749" t="n">
        <v>7.634372038432504e-09</v>
      </c>
      <c r="Q4749" t="n">
        <v>3.834170619370201e-06</v>
      </c>
      <c r="R4749" t="n">
        <v>0.0001233895064888613</v>
      </c>
      <c r="S4749" t="n">
        <v>2.456858318760164e-07</v>
      </c>
      <c r="T4749">
        <f>O4749*Q4749</f>
        <v/>
      </c>
      <c r="U4749">
        <f>O4749*P4749</f>
        <v/>
      </c>
    </row>
    <row r="4750">
      <c r="A4750" t="inlineStr">
        <is>
          <t>202512</t>
        </is>
      </c>
      <c r="B4750" t="inlineStr">
        <is>
          <t>Habitat</t>
        </is>
      </c>
      <c r="C4750" t="inlineStr">
        <is>
          <t>F3</t>
        </is>
      </c>
      <c r="D4750" t="inlineStr">
        <is>
          <t>IN-FONDO3</t>
        </is>
      </c>
      <c r="E4750" t="inlineStr">
        <is>
          <t>5274566FYND8</t>
        </is>
      </c>
      <c r="F4750" t="inlineStr">
        <is>
          <t>GB00BZ2YND85</t>
        </is>
      </c>
      <c r="G4750" t="inlineStr">
        <is>
          <t>TD</t>
        </is>
      </c>
      <c r="H4750" t="inlineStr">
        <is>
          <t>Sector</t>
        </is>
      </c>
      <c r="I4750" t="inlineStr">
        <is>
          <t>RV</t>
        </is>
      </c>
      <c r="J4750" t="inlineStr">
        <is>
          <t>MSCI</t>
        </is>
      </c>
      <c r="K4750" t="inlineStr"/>
      <c r="L4750" t="inlineStr">
        <is>
          <t>Jupiter Unit Trust - Asian Income Fund I GBP</t>
        </is>
      </c>
      <c r="M4750" t="inlineStr">
        <is>
          <t>Jupiter Unit Trust - Asian Income Fund I GBP</t>
        </is>
      </c>
      <c r="N4750" t="b">
        <v>0</v>
      </c>
      <c r="O4750" t="n">
        <v>32.18153774</v>
      </c>
      <c r="P4750" t="n">
        <v>2.964554322613181e-09</v>
      </c>
      <c r="Q4750" t="n">
        <v>5.164058061988873e-06</v>
      </c>
      <c r="R4750" t="n">
        <v>0.0001661873294134462</v>
      </c>
      <c r="S4750" t="n">
        <v>9.540391681545622e-08</v>
      </c>
      <c r="T4750">
        <f>O4750*Q4750</f>
        <v/>
      </c>
      <c r="U4750">
        <f>O4750*P4750</f>
        <v/>
      </c>
    </row>
    <row r="4751">
      <c r="A4751" t="inlineStr">
        <is>
          <t>202512</t>
        </is>
      </c>
      <c r="B4751" t="inlineStr">
        <is>
          <t>Habitat</t>
        </is>
      </c>
      <c r="C4751" t="inlineStr">
        <is>
          <t>F3</t>
        </is>
      </c>
      <c r="D4751" t="inlineStr">
        <is>
          <t>IN-FONDO3</t>
        </is>
      </c>
      <c r="E4751" t="inlineStr">
        <is>
          <t>5274564JEURG</t>
        </is>
      </c>
      <c r="F4751" t="inlineStr">
        <is>
          <t>LU0260086037</t>
        </is>
      </c>
      <c r="G4751" t="inlineStr">
        <is>
          <t>TD</t>
        </is>
      </c>
      <c r="H4751" t="inlineStr">
        <is>
          <t>Sector</t>
        </is>
      </c>
      <c r="I4751" t="inlineStr">
        <is>
          <t>RV</t>
        </is>
      </c>
      <c r="J4751" t="inlineStr">
        <is>
          <t>MSCI</t>
        </is>
      </c>
      <c r="K4751" t="inlineStr"/>
      <c r="L4751" t="inlineStr">
        <is>
          <t>Jupiter Unit Trust - European Growth</t>
        </is>
      </c>
      <c r="M4751" t="inlineStr">
        <is>
          <t>Jupiter Unit Trust - European Growth</t>
        </is>
      </c>
      <c r="N4751" t="b">
        <v>0</v>
      </c>
      <c r="O4751" t="n">
        <v>49.7445204</v>
      </c>
      <c r="P4751" t="n">
        <v>0.0004763114634444</v>
      </c>
      <c r="Q4751" t="n">
        <v>0.8297031476385998</v>
      </c>
      <c r="R4751" t="n">
        <v>41.27318515365253</v>
      </c>
      <c r="S4751" t="n">
        <v>0.02369388531006381</v>
      </c>
      <c r="T4751">
        <f>O4751*Q4751</f>
        <v/>
      </c>
      <c r="U4751">
        <f>O4751*P4751</f>
        <v/>
      </c>
    </row>
    <row r="4752">
      <c r="A4752" t="inlineStr">
        <is>
          <t>202512</t>
        </is>
      </c>
      <c r="B4752" t="inlineStr">
        <is>
          <t>Habitat</t>
        </is>
      </c>
      <c r="C4752" t="inlineStr">
        <is>
          <t>F2</t>
        </is>
      </c>
      <c r="D4752" t="inlineStr">
        <is>
          <t>IN-FONDO2</t>
        </is>
      </c>
      <c r="E4752" t="inlineStr">
        <is>
          <t>5274564JEURG</t>
        </is>
      </c>
      <c r="F4752" t="inlineStr">
        <is>
          <t>LU0260086037</t>
        </is>
      </c>
      <c r="G4752" t="inlineStr">
        <is>
          <t>TD</t>
        </is>
      </c>
      <c r="H4752" t="inlineStr">
        <is>
          <t>Sector</t>
        </is>
      </c>
      <c r="I4752" t="inlineStr">
        <is>
          <t>RV</t>
        </is>
      </c>
      <c r="J4752" t="inlineStr">
        <is>
          <t>MSCI</t>
        </is>
      </c>
      <c r="K4752" t="inlineStr"/>
      <c r="L4752" t="inlineStr">
        <is>
          <t>Jupiter Unit Trust - European Growth</t>
        </is>
      </c>
      <c r="M4752" t="inlineStr">
        <is>
          <t>Jupiter Unit Trust - European Growth</t>
        </is>
      </c>
      <c r="N4752" t="b">
        <v>0</v>
      </c>
      <c r="O4752" t="n">
        <v>49.7445204</v>
      </c>
      <c r="P4752" t="n">
        <v>4.763644173372319e-08</v>
      </c>
      <c r="Q4752" t="n">
        <v>0.0001950712640353654</v>
      </c>
      <c r="R4752" t="n">
        <v>0.00970372647326102</v>
      </c>
      <c r="S4752" t="n">
        <v>2.369651947606605e-06</v>
      </c>
      <c r="T4752">
        <f>O4752*Q4752</f>
        <v/>
      </c>
      <c r="U4752">
        <f>O4752*P4752</f>
        <v/>
      </c>
    </row>
    <row r="4753">
      <c r="A4753" t="inlineStr">
        <is>
          <t>202512</t>
        </is>
      </c>
      <c r="B4753" t="inlineStr">
        <is>
          <t>Habitat</t>
        </is>
      </c>
      <c r="C4753" t="inlineStr">
        <is>
          <t>F2</t>
        </is>
      </c>
      <c r="D4753" t="inlineStr">
        <is>
          <t>IN-FONDO2</t>
        </is>
      </c>
      <c r="E4753" t="inlineStr">
        <is>
          <t>5270324F9339</t>
        </is>
      </c>
      <c r="F4753" t="inlineStr">
        <is>
          <t>LU0113993397</t>
        </is>
      </c>
      <c r="G4753" t="inlineStr">
        <is>
          <t>TD</t>
        </is>
      </c>
      <c r="H4753" t="inlineStr">
        <is>
          <t>Sector</t>
        </is>
      </c>
      <c r="I4753" t="inlineStr">
        <is>
          <t>RV</t>
        </is>
      </c>
      <c r="J4753" t="inlineStr">
        <is>
          <t>MSCI</t>
        </is>
      </c>
      <c r="K4753" t="inlineStr"/>
      <c r="L4753" t="inlineStr">
        <is>
          <t>Janus Henderson - Continental European Fund</t>
        </is>
      </c>
      <c r="M4753" t="inlineStr">
        <is>
          <t>Janus Henderson - Continental European Fund</t>
        </is>
      </c>
      <c r="N4753" t="b">
        <v>0</v>
      </c>
      <c r="O4753" t="n">
        <v>67.77316211999999</v>
      </c>
      <c r="P4753" t="n">
        <v>6.374716161386435e-09</v>
      </c>
      <c r="Q4753" t="n">
        <v>2.61044673827516e-05</v>
      </c>
      <c r="R4753" t="n">
        <v>0.001769182299987476</v>
      </c>
      <c r="S4753" t="n">
        <v>4.320346718746269e-07</v>
      </c>
      <c r="T4753">
        <f>O4753*Q4753</f>
        <v/>
      </c>
      <c r="U4753">
        <f>O4753*P4753</f>
        <v/>
      </c>
    </row>
    <row r="4754">
      <c r="A4754" t="inlineStr">
        <is>
          <t>202512</t>
        </is>
      </c>
      <c r="B4754" t="inlineStr">
        <is>
          <t>Habitat</t>
        </is>
      </c>
      <c r="C4754" t="inlineStr">
        <is>
          <t>F1</t>
        </is>
      </c>
      <c r="D4754" t="inlineStr">
        <is>
          <t>IN-FONDO1</t>
        </is>
      </c>
      <c r="E4754" t="inlineStr">
        <is>
          <t>5270324F9339</t>
        </is>
      </c>
      <c r="F4754" t="inlineStr">
        <is>
          <t>LU0113993397</t>
        </is>
      </c>
      <c r="G4754" t="inlineStr">
        <is>
          <t>TD</t>
        </is>
      </c>
      <c r="H4754" t="inlineStr">
        <is>
          <t>Sector</t>
        </is>
      </c>
      <c r="I4754" t="inlineStr">
        <is>
          <t>RV</t>
        </is>
      </c>
      <c r="J4754" t="inlineStr">
        <is>
          <t>MSCI</t>
        </is>
      </c>
      <c r="K4754" t="inlineStr"/>
      <c r="L4754" t="inlineStr">
        <is>
          <t>Janus Henderson - Continental European Fund</t>
        </is>
      </c>
      <c r="M4754" t="inlineStr">
        <is>
          <t>Janus Henderson - Continental European Fund</t>
        </is>
      </c>
      <c r="N4754" t="b">
        <v>0</v>
      </c>
      <c r="O4754" t="n">
        <v>67.77316211999999</v>
      </c>
      <c r="P4754" t="n">
        <v>5.027424367573526e-08</v>
      </c>
      <c r="Q4754" t="n">
        <v>2.524896966537407e-05</v>
      </c>
      <c r="R4754" t="n">
        <v>0.001711202514494359</v>
      </c>
      <c r="S4754" t="n">
        <v>3.40724446709599e-06</v>
      </c>
      <c r="T4754">
        <f>O4754*Q4754</f>
        <v/>
      </c>
      <c r="U4754">
        <f>O4754*P4754</f>
        <v/>
      </c>
    </row>
    <row r="4755">
      <c r="A4755" t="inlineStr">
        <is>
          <t>202512</t>
        </is>
      </c>
      <c r="B4755" t="inlineStr">
        <is>
          <t>Habitat</t>
        </is>
      </c>
      <c r="C4755" t="inlineStr">
        <is>
          <t>F3</t>
        </is>
      </c>
      <c r="D4755" t="inlineStr">
        <is>
          <t>IN-FONDO3</t>
        </is>
      </c>
      <c r="E4755" t="inlineStr">
        <is>
          <t>5270324F9339</t>
        </is>
      </c>
      <c r="F4755" t="inlineStr">
        <is>
          <t>LU0113993397</t>
        </is>
      </c>
      <c r="G4755" t="inlineStr">
        <is>
          <t>TD</t>
        </is>
      </c>
      <c r="H4755" t="inlineStr">
        <is>
          <t>Sector</t>
        </is>
      </c>
      <c r="I4755" t="inlineStr">
        <is>
          <t>RV</t>
        </is>
      </c>
      <c r="J4755" t="inlineStr">
        <is>
          <t>MSCI</t>
        </is>
      </c>
      <c r="K4755" t="inlineStr"/>
      <c r="L4755" t="inlineStr">
        <is>
          <t>Janus Henderson - Continental European Fund</t>
        </is>
      </c>
      <c r="M4755" t="inlineStr">
        <is>
          <t>Janus Henderson - Continental European Fund</t>
        </is>
      </c>
      <c r="N4755" t="b">
        <v>0</v>
      </c>
      <c r="O4755" t="n">
        <v>67.77316211999999</v>
      </c>
      <c r="P4755" t="n">
        <v>1.952232961784625e-08</v>
      </c>
      <c r="Q4755" t="n">
        <v>3.400661033020899e-05</v>
      </c>
      <c r="R4755" t="n">
        <v>0.002304735515060921</v>
      </c>
      <c r="S4755" t="n">
        <v>1.323090010150372e-06</v>
      </c>
      <c r="T4755">
        <f>O4755*Q4755</f>
        <v/>
      </c>
      <c r="U4755">
        <f>O4755*P4755</f>
        <v/>
      </c>
    </row>
    <row r="4756">
      <c r="A4756" t="inlineStr">
        <is>
          <t>202512</t>
        </is>
      </c>
      <c r="B4756" t="inlineStr">
        <is>
          <t>Habitat</t>
        </is>
      </c>
      <c r="C4756" t="inlineStr">
        <is>
          <t>F1</t>
        </is>
      </c>
      <c r="D4756" t="inlineStr">
        <is>
          <t>IN-FONDO1</t>
        </is>
      </c>
      <c r="E4756" t="inlineStr">
        <is>
          <t>5270474F8219</t>
        </is>
      </c>
      <c r="F4756" t="inlineStr">
        <is>
          <t>LU0852482198</t>
        </is>
      </c>
      <c r="G4756" t="inlineStr">
        <is>
          <t>TD</t>
        </is>
      </c>
      <c r="H4756" t="inlineStr">
        <is>
          <t>Sector</t>
        </is>
      </c>
      <c r="I4756" t="inlineStr">
        <is>
          <t>RV</t>
        </is>
      </c>
      <c r="J4756" t="inlineStr">
        <is>
          <t>MSCI</t>
        </is>
      </c>
      <c r="K4756" t="inlineStr"/>
      <c r="L4756" t="inlineStr">
        <is>
          <t>Allianz - Euroland Equity Growth</t>
        </is>
      </c>
      <c r="M4756" t="inlineStr">
        <is>
          <t>Allianz - Euroland Equity Growth</t>
        </is>
      </c>
      <c r="N4756" t="b">
        <v>0</v>
      </c>
      <c r="O4756" t="n">
        <v>32.94621338</v>
      </c>
      <c r="P4756" t="n">
        <v>7.26588493290611e-05</v>
      </c>
      <c r="Q4756" t="n">
        <v>0.03649107273424573</v>
      </c>
      <c r="R4756" t="n">
        <v>1.20224266876756</v>
      </c>
      <c r="S4756" t="n">
        <v>0.002393833953940517</v>
      </c>
      <c r="T4756">
        <f>O4756*Q4756</f>
        <v/>
      </c>
      <c r="U4756">
        <f>O4756*P4756</f>
        <v/>
      </c>
    </row>
    <row r="4757">
      <c r="A4757" t="inlineStr">
        <is>
          <t>202512</t>
        </is>
      </c>
      <c r="B4757" t="inlineStr">
        <is>
          <t>Habitat</t>
        </is>
      </c>
      <c r="C4757" t="inlineStr">
        <is>
          <t>F3</t>
        </is>
      </c>
      <c r="D4757" t="inlineStr">
        <is>
          <t>IN-FONDO3</t>
        </is>
      </c>
      <c r="E4757" t="inlineStr">
        <is>
          <t>5270474F8219</t>
        </is>
      </c>
      <c r="F4757" t="inlineStr">
        <is>
          <t>LU0852482198</t>
        </is>
      </c>
      <c r="G4757" t="inlineStr">
        <is>
          <t>TD</t>
        </is>
      </c>
      <c r="H4757" t="inlineStr">
        <is>
          <t>Sector</t>
        </is>
      </c>
      <c r="I4757" t="inlineStr">
        <is>
          <t>RV</t>
        </is>
      </c>
      <c r="J4757" t="inlineStr">
        <is>
          <t>MSCI</t>
        </is>
      </c>
      <c r="K4757" t="inlineStr"/>
      <c r="L4757" t="inlineStr">
        <is>
          <t>Allianz - Euroland Equity Growth</t>
        </is>
      </c>
      <c r="M4757" t="inlineStr">
        <is>
          <t>Allianz - Euroland Equity Growth</t>
        </is>
      </c>
      <c r="N4757" t="b">
        <v>0</v>
      </c>
      <c r="O4757" t="n">
        <v>32.94621338</v>
      </c>
      <c r="P4757" t="n">
        <v>0.0003798256206457304</v>
      </c>
      <c r="Q4757" t="n">
        <v>0.6616311745357225</v>
      </c>
      <c r="R4757" t="n">
        <v>21.79824185511394</v>
      </c>
      <c r="S4757" t="n">
        <v>0.01251381594498517</v>
      </c>
      <c r="T4757">
        <f>O4757*Q4757</f>
        <v/>
      </c>
      <c r="U4757">
        <f>O4757*P4757</f>
        <v/>
      </c>
    </row>
    <row r="4758">
      <c r="A4758" t="inlineStr">
        <is>
          <t>202512</t>
        </is>
      </c>
      <c r="B4758" t="inlineStr">
        <is>
          <t>Habitat</t>
        </is>
      </c>
      <c r="C4758" t="inlineStr">
        <is>
          <t>F2</t>
        </is>
      </c>
      <c r="D4758" t="inlineStr">
        <is>
          <t>IN-FONDO2</t>
        </is>
      </c>
      <c r="E4758" t="inlineStr">
        <is>
          <t>5270474F8219</t>
        </is>
      </c>
      <c r="F4758" t="inlineStr">
        <is>
          <t>LU0852482198</t>
        </is>
      </c>
      <c r="G4758" t="inlineStr">
        <is>
          <t>TD</t>
        </is>
      </c>
      <c r="H4758" t="inlineStr">
        <is>
          <t>Sector</t>
        </is>
      </c>
      <c r="I4758" t="inlineStr">
        <is>
          <t>RV</t>
        </is>
      </c>
      <c r="J4758" t="inlineStr">
        <is>
          <t>MSCI</t>
        </is>
      </c>
      <c r="K4758" t="inlineStr"/>
      <c r="L4758" t="inlineStr">
        <is>
          <t>Allianz - Euroland Equity Growth</t>
        </is>
      </c>
      <c r="M4758" t="inlineStr">
        <is>
          <t>Allianz - Euroland Equity Growth</t>
        </is>
      </c>
      <c r="N4758" t="b">
        <v>0</v>
      </c>
      <c r="O4758" t="n">
        <v>32.94621338</v>
      </c>
      <c r="P4758" t="n">
        <v>1.240281443635541e-06</v>
      </c>
      <c r="Q4758" t="n">
        <v>0.00507895342649647</v>
      </c>
      <c r="R4758" t="n">
        <v>0.1673322833364349</v>
      </c>
      <c r="S4758" t="n">
        <v>4.086257709327099e-05</v>
      </c>
      <c r="T4758">
        <f>O4758*Q4758</f>
        <v/>
      </c>
      <c r="U4758">
        <f>O4758*P4758</f>
        <v/>
      </c>
    </row>
    <row r="4759">
      <c r="A4759" t="inlineStr">
        <is>
          <t>202512</t>
        </is>
      </c>
      <c r="B4759" t="inlineStr">
        <is>
          <t>Habitat</t>
        </is>
      </c>
      <c r="C4759" t="inlineStr">
        <is>
          <t>F3</t>
        </is>
      </c>
      <c r="D4759" t="inlineStr">
        <is>
          <t>IN-FONDO3</t>
        </is>
      </c>
      <c r="E4759" t="inlineStr">
        <is>
          <t>52GAML4ECIEA</t>
        </is>
      </c>
      <c r="F4759" t="inlineStr">
        <is>
          <t>IE00B3CTFW21</t>
        </is>
      </c>
      <c r="G4759" t="inlineStr">
        <is>
          <t>TD</t>
        </is>
      </c>
      <c r="H4759" t="inlineStr">
        <is>
          <t>Sector</t>
        </is>
      </c>
      <c r="I4759" t="inlineStr">
        <is>
          <t>RV</t>
        </is>
      </c>
      <c r="J4759" t="inlineStr">
        <is>
          <t>MSCI</t>
        </is>
      </c>
      <c r="K4759" t="inlineStr"/>
      <c r="L4759" t="inlineStr">
        <is>
          <t>GAM - Continental Europe</t>
        </is>
      </c>
      <c r="M4759" t="inlineStr">
        <is>
          <t>GAM - Continental Europe</t>
        </is>
      </c>
      <c r="N4759" t="b">
        <v>0</v>
      </c>
      <c r="O4759" t="n">
        <v>53.49538364</v>
      </c>
      <c r="P4759" t="n">
        <v>3.394287016844762e-08</v>
      </c>
      <c r="Q4759" t="n">
        <v>5.912624066402872e-05</v>
      </c>
      <c r="R4759" t="n">
        <v>0.003162980927513185</v>
      </c>
      <c r="S4759" t="n">
        <v>1.815786861503817e-06</v>
      </c>
      <c r="T4759">
        <f>O4759*Q4759</f>
        <v/>
      </c>
      <c r="U4759">
        <f>O4759*P4759</f>
        <v/>
      </c>
    </row>
    <row r="4760">
      <c r="A4760" t="inlineStr">
        <is>
          <t>202512</t>
        </is>
      </c>
      <c r="B4760" t="inlineStr">
        <is>
          <t>Habitat</t>
        </is>
      </c>
      <c r="C4760" t="inlineStr">
        <is>
          <t>F3</t>
        </is>
      </c>
      <c r="D4760" t="inlineStr">
        <is>
          <t>IN-FONDO3</t>
        </is>
      </c>
      <c r="E4760" t="inlineStr">
        <is>
          <t>5274186F1948</t>
        </is>
      </c>
      <c r="F4760" t="inlineStr">
        <is>
          <t>GB00B0119487</t>
        </is>
      </c>
      <c r="G4760" t="inlineStr">
        <is>
          <t>TD</t>
        </is>
      </c>
      <c r="H4760" t="inlineStr">
        <is>
          <t>Sector</t>
        </is>
      </c>
      <c r="I4760" t="inlineStr">
        <is>
          <t>RV</t>
        </is>
      </c>
      <c r="J4760" t="inlineStr">
        <is>
          <t>MSCI</t>
        </is>
      </c>
      <c r="K4760" t="inlineStr"/>
      <c r="L4760" t="inlineStr">
        <is>
          <t>Man GLG - Continental European Growth</t>
        </is>
      </c>
      <c r="M4760" t="inlineStr">
        <is>
          <t>Man GLG - Continental European Growth</t>
        </is>
      </c>
      <c r="N4760" t="b">
        <v>0</v>
      </c>
      <c r="O4760" t="n">
        <v>71.35282405</v>
      </c>
      <c r="P4760" t="n">
        <v>0.0004513530500110551</v>
      </c>
      <c r="Q4760" t="n">
        <v>0.7862272379135569</v>
      </c>
      <c r="R4760" t="n">
        <v>56.09953377016351</v>
      </c>
      <c r="S4760" t="n">
        <v>0.03220531476186966</v>
      </c>
      <c r="T4760">
        <f>O4760*Q4760</f>
        <v/>
      </c>
      <c r="U4760">
        <f>O4760*P4760</f>
        <v/>
      </c>
    </row>
    <row r="4761">
      <c r="A4761" t="inlineStr">
        <is>
          <t>202512</t>
        </is>
      </c>
      <c r="B4761" t="inlineStr">
        <is>
          <t>Habitat</t>
        </is>
      </c>
      <c r="C4761" t="inlineStr">
        <is>
          <t>F2</t>
        </is>
      </c>
      <c r="D4761" t="inlineStr">
        <is>
          <t>IN-FONDO2</t>
        </is>
      </c>
      <c r="E4761" t="inlineStr">
        <is>
          <t>5274186F1948</t>
        </is>
      </c>
      <c r="F4761" t="inlineStr">
        <is>
          <t>GB00B0119487</t>
        </is>
      </c>
      <c r="G4761" t="inlineStr">
        <is>
          <t>TD</t>
        </is>
      </c>
      <c r="H4761" t="inlineStr">
        <is>
          <t>Sector</t>
        </is>
      </c>
      <c r="I4761" t="inlineStr">
        <is>
          <t>RV</t>
        </is>
      </c>
      <c r="J4761" t="inlineStr">
        <is>
          <t>MSCI</t>
        </is>
      </c>
      <c r="K4761" t="inlineStr"/>
      <c r="L4761" t="inlineStr">
        <is>
          <t>Man GLG - Continental European Growth</t>
        </is>
      </c>
      <c r="M4761" t="inlineStr">
        <is>
          <t>Man GLG - Continental European Growth</t>
        </is>
      </c>
      <c r="N4761" t="b">
        <v>0</v>
      </c>
      <c r="O4761" t="n">
        <v>71.35282405</v>
      </c>
      <c r="P4761" t="n">
        <v>5.251948280750523e-09</v>
      </c>
      <c r="Q4761" t="n">
        <v>2.150673208341447e-05</v>
      </c>
      <c r="R4761" t="n">
        <v>0.001534566070238363</v>
      </c>
      <c r="S4761" t="n">
        <v>3.747413415960921e-07</v>
      </c>
      <c r="T4761">
        <f>O4761*Q4761</f>
        <v/>
      </c>
      <c r="U4761">
        <f>O4761*P4761</f>
        <v/>
      </c>
    </row>
    <row r="4762">
      <c r="A4762" t="inlineStr">
        <is>
          <t>202512</t>
        </is>
      </c>
      <c r="B4762" t="inlineStr">
        <is>
          <t>Habitat</t>
        </is>
      </c>
      <c r="C4762" t="inlineStr">
        <is>
          <t>F1</t>
        </is>
      </c>
      <c r="D4762" t="inlineStr">
        <is>
          <t>IN-FONDO1</t>
        </is>
      </c>
      <c r="E4762" t="inlineStr">
        <is>
          <t>5274136F3115</t>
        </is>
      </c>
      <c r="F4762" t="inlineStr">
        <is>
          <t>GB0033031153</t>
        </is>
      </c>
      <c r="G4762" t="inlineStr">
        <is>
          <t>TD</t>
        </is>
      </c>
      <c r="H4762" t="inlineStr">
        <is>
          <t>Sector</t>
        </is>
      </c>
      <c r="I4762" t="inlineStr">
        <is>
          <t>RV</t>
        </is>
      </c>
      <c r="J4762" t="inlineStr">
        <is>
          <t>MSCI</t>
        </is>
      </c>
      <c r="K4762" t="inlineStr"/>
      <c r="L4762" t="inlineStr">
        <is>
          <t>Invesco - UK Opportunities Fund</t>
        </is>
      </c>
      <c r="M4762" t="inlineStr">
        <is>
          <t>Invesco - UK Opportunities Fund</t>
        </is>
      </c>
      <c r="N4762" t="b">
        <v>0</v>
      </c>
      <c r="O4762" t="n">
        <v>78.90916419</v>
      </c>
      <c r="P4762" t="n">
        <v>0.0002476408446341909</v>
      </c>
      <c r="Q4762" t="n">
        <v>0.1243713622905109</v>
      </c>
      <c r="R4762" t="n">
        <v>9.8140402475159</v>
      </c>
      <c r="S4762" t="n">
        <v>0.01954113206938965</v>
      </c>
      <c r="T4762">
        <f>O4762*Q4762</f>
        <v/>
      </c>
      <c r="U4762">
        <f>O4762*P4762</f>
        <v/>
      </c>
    </row>
    <row r="4763">
      <c r="A4763" t="inlineStr">
        <is>
          <t>202512</t>
        </is>
      </c>
      <c r="B4763" t="inlineStr">
        <is>
          <t>Habitat</t>
        </is>
      </c>
      <c r="C4763" t="inlineStr">
        <is>
          <t>F2</t>
        </is>
      </c>
      <c r="D4763" t="inlineStr">
        <is>
          <t>IN-FONDO2</t>
        </is>
      </c>
      <c r="E4763" t="inlineStr">
        <is>
          <t>5274136F3115</t>
        </is>
      </c>
      <c r="F4763" t="inlineStr">
        <is>
          <t>GB0033031153</t>
        </is>
      </c>
      <c r="G4763" t="inlineStr">
        <is>
          <t>TD</t>
        </is>
      </c>
      <c r="H4763" t="inlineStr">
        <is>
          <t>Sector</t>
        </is>
      </c>
      <c r="I4763" t="inlineStr">
        <is>
          <t>RV</t>
        </is>
      </c>
      <c r="J4763" t="inlineStr">
        <is>
          <t>MSCI</t>
        </is>
      </c>
      <c r="K4763" t="inlineStr"/>
      <c r="L4763" t="inlineStr">
        <is>
          <t>Invesco - UK Opportunities Fund</t>
        </is>
      </c>
      <c r="M4763" t="inlineStr">
        <is>
          <t>Invesco - UK Opportunities Fund</t>
        </is>
      </c>
      <c r="N4763" t="b">
        <v>0</v>
      </c>
      <c r="O4763" t="n">
        <v>78.90916419</v>
      </c>
      <c r="P4763" t="n">
        <v>0.00011359120212614</v>
      </c>
      <c r="Q4763" t="n">
        <v>0.4651560564893381</v>
      </c>
      <c r="R4763" t="n">
        <v>36.70507563549009</v>
      </c>
      <c r="S4763" t="n">
        <v>0.008963386819111055</v>
      </c>
      <c r="T4763">
        <f>O4763*Q4763</f>
        <v/>
      </c>
      <c r="U4763">
        <f>O4763*P4763</f>
        <v/>
      </c>
    </row>
    <row r="4764">
      <c r="A4764" t="inlineStr">
        <is>
          <t>202512</t>
        </is>
      </c>
      <c r="B4764" t="inlineStr">
        <is>
          <t>Habitat</t>
        </is>
      </c>
      <c r="C4764" t="inlineStr">
        <is>
          <t>F3</t>
        </is>
      </c>
      <c r="D4764" t="inlineStr">
        <is>
          <t>IN-FONDO3</t>
        </is>
      </c>
      <c r="E4764" t="inlineStr">
        <is>
          <t>5274136F3115</t>
        </is>
      </c>
      <c r="F4764" t="inlineStr">
        <is>
          <t>GB0033031153</t>
        </is>
      </c>
      <c r="G4764" t="inlineStr">
        <is>
          <t>TD</t>
        </is>
      </c>
      <c r="H4764" t="inlineStr">
        <is>
          <t>Sector</t>
        </is>
      </c>
      <c r="I4764" t="inlineStr">
        <is>
          <t>RV</t>
        </is>
      </c>
      <c r="J4764" t="inlineStr">
        <is>
          <t>MSCI</t>
        </is>
      </c>
      <c r="K4764" t="inlineStr"/>
      <c r="L4764" t="inlineStr">
        <is>
          <t>Invesco - UK Opportunities Fund</t>
        </is>
      </c>
      <c r="M4764" t="inlineStr">
        <is>
          <t>Invesco - UK Opportunities Fund</t>
        </is>
      </c>
      <c r="N4764" t="b">
        <v>0</v>
      </c>
      <c r="O4764" t="n">
        <v>78.90916419</v>
      </c>
      <c r="P4764" t="n">
        <v>0.002052782296610774</v>
      </c>
      <c r="Q4764" t="n">
        <v>3.575811341172072</v>
      </c>
      <c r="R4764" t="n">
        <v>282.1642842330111</v>
      </c>
      <c r="S4764" t="n">
        <v>0.1619833352895848</v>
      </c>
      <c r="T4764">
        <f>O4764*Q4764</f>
        <v/>
      </c>
      <c r="U4764">
        <f>O4764*P4764</f>
        <v/>
      </c>
    </row>
    <row r="4765">
      <c r="A4765" t="inlineStr">
        <is>
          <t>202512</t>
        </is>
      </c>
      <c r="B4765" t="inlineStr">
        <is>
          <t>Habitat</t>
        </is>
      </c>
      <c r="C4765" t="inlineStr">
        <is>
          <t>F2</t>
        </is>
      </c>
      <c r="D4765" t="inlineStr">
        <is>
          <t>IN-FONDO2</t>
        </is>
      </c>
      <c r="E4765" t="inlineStr">
        <is>
          <t>5274104F8932</t>
        </is>
      </c>
      <c r="F4765" t="inlineStr">
        <is>
          <t>FR0010589325</t>
        </is>
      </c>
      <c r="G4765" t="inlineStr">
        <is>
          <t>TD</t>
        </is>
      </c>
      <c r="H4765" t="inlineStr">
        <is>
          <t>Sector</t>
        </is>
      </c>
      <c r="I4765" t="inlineStr">
        <is>
          <t>RV</t>
        </is>
      </c>
      <c r="J4765" t="inlineStr">
        <is>
          <t>MSCI</t>
        </is>
      </c>
      <c r="K4765" t="inlineStr"/>
      <c r="L4765" t="inlineStr">
        <is>
          <t>Groupama - Avenir Euro (Mid Small Caps)</t>
        </is>
      </c>
      <c r="M4765" t="inlineStr">
        <is>
          <t>Groupama - Avenir Euro (Mid Small Caps)</t>
        </is>
      </c>
      <c r="N4765" t="b">
        <v>0</v>
      </c>
      <c r="O4765" t="n">
        <v>11.37433998</v>
      </c>
      <c r="P4765" t="n">
        <v>1.286842193491042e-07</v>
      </c>
      <c r="Q4765" t="n">
        <v>0.0005269619731497102</v>
      </c>
      <c r="R4765" t="n">
        <v>0.005993844639136435</v>
      </c>
      <c r="S4765" t="n">
        <v>1.463698060937605e-06</v>
      </c>
      <c r="T4765">
        <f>O4765*Q4765</f>
        <v/>
      </c>
      <c r="U4765">
        <f>O4765*P4765</f>
        <v/>
      </c>
    </row>
    <row r="4766">
      <c r="A4766" t="inlineStr">
        <is>
          <t>202512</t>
        </is>
      </c>
      <c r="B4766" t="inlineStr">
        <is>
          <t>Habitat</t>
        </is>
      </c>
      <c r="C4766" t="inlineStr">
        <is>
          <t>F2</t>
        </is>
      </c>
      <c r="D4766" t="inlineStr">
        <is>
          <t>IN-FONDO2</t>
        </is>
      </c>
      <c r="E4766" t="inlineStr">
        <is>
          <t>5274104AVEUR</t>
        </is>
      </c>
      <c r="F4766" t="inlineStr">
        <is>
          <t>LU0675296932</t>
        </is>
      </c>
      <c r="G4766" t="inlineStr">
        <is>
          <t>TD</t>
        </is>
      </c>
      <c r="H4766" t="inlineStr">
        <is>
          <t>Sector</t>
        </is>
      </c>
      <c r="I4766" t="inlineStr">
        <is>
          <t>RV</t>
        </is>
      </c>
      <c r="J4766" t="inlineStr">
        <is>
          <t>MSCI</t>
        </is>
      </c>
      <c r="K4766" t="inlineStr"/>
      <c r="L4766" t="inlineStr">
        <is>
          <t>Groupama - G Fund Avenir Europe (Mid Small Caps) - C</t>
        </is>
      </c>
      <c r="M4766" t="inlineStr">
        <is>
          <t>Groupama - G Fund Avenir Europe (Mid Small Caps) - C</t>
        </is>
      </c>
      <c r="N4766" t="b">
        <v>0</v>
      </c>
      <c r="O4766" t="n">
        <v>7.38250428</v>
      </c>
      <c r="P4766" t="n">
        <v>6.860262351784227e-07</v>
      </c>
      <c r="Q4766" t="n">
        <v>0.002809277939056055</v>
      </c>
      <c r="R4766" t="n">
        <v>0.02073950640879091</v>
      </c>
      <c r="S4766" t="n">
        <v>5.064591617396992e-06</v>
      </c>
      <c r="T4766">
        <f>O4766*Q4766</f>
        <v/>
      </c>
      <c r="U4766">
        <f>O4766*P4766</f>
        <v/>
      </c>
    </row>
    <row r="4767">
      <c r="A4767" t="inlineStr">
        <is>
          <t>202512</t>
        </is>
      </c>
      <c r="B4767" t="inlineStr">
        <is>
          <t>Habitat</t>
        </is>
      </c>
      <c r="C4767" t="inlineStr">
        <is>
          <t>F3</t>
        </is>
      </c>
      <c r="D4767" t="inlineStr">
        <is>
          <t>IN-FONDO3</t>
        </is>
      </c>
      <c r="E4767" t="inlineStr">
        <is>
          <t>5274104AVEUR</t>
        </is>
      </c>
      <c r="F4767" t="inlineStr">
        <is>
          <t>LU0675296932</t>
        </is>
      </c>
      <c r="G4767" t="inlineStr">
        <is>
          <t>TD</t>
        </is>
      </c>
      <c r="H4767" t="inlineStr">
        <is>
          <t>Sector</t>
        </is>
      </c>
      <c r="I4767" t="inlineStr">
        <is>
          <t>RV</t>
        </is>
      </c>
      <c r="J4767" t="inlineStr">
        <is>
          <t>MSCI</t>
        </is>
      </c>
      <c r="K4767" t="inlineStr"/>
      <c r="L4767" t="inlineStr">
        <is>
          <t>Groupama - G Fund Avenir Europe (Mid Small Caps) - C</t>
        </is>
      </c>
      <c r="M4767" t="inlineStr">
        <is>
          <t>Groupama - G Fund Avenir Europe (Mid Small Caps) - C</t>
        </is>
      </c>
      <c r="N4767" t="b">
        <v>0</v>
      </c>
      <c r="O4767" t="n">
        <v>7.38250428</v>
      </c>
      <c r="P4767" t="n">
        <v>2.490859834036421e-06</v>
      </c>
      <c r="Q4767" t="n">
        <v>0.004338913511931088</v>
      </c>
      <c r="R4767" t="n">
        <v>0.03203204757238109</v>
      </c>
      <c r="S4767" t="n">
        <v>1.838878338565396e-05</v>
      </c>
      <c r="T4767">
        <f>O4767*Q4767</f>
        <v/>
      </c>
      <c r="U4767">
        <f>O4767*P4767</f>
        <v/>
      </c>
    </row>
    <row r="4768">
      <c r="A4768" t="inlineStr">
        <is>
          <t>202512</t>
        </is>
      </c>
      <c r="B4768" t="inlineStr">
        <is>
          <t>Habitat</t>
        </is>
      </c>
      <c r="C4768" t="inlineStr">
        <is>
          <t>F1</t>
        </is>
      </c>
      <c r="D4768" t="inlineStr">
        <is>
          <t>IN-FONDO1</t>
        </is>
      </c>
      <c r="E4768" t="inlineStr">
        <is>
          <t>5274104AVEUR</t>
        </is>
      </c>
      <c r="F4768" t="inlineStr">
        <is>
          <t>LU0675296932</t>
        </is>
      </c>
      <c r="G4768" t="inlineStr">
        <is>
          <t>TD</t>
        </is>
      </c>
      <c r="H4768" t="inlineStr">
        <is>
          <t>Sector</t>
        </is>
      </c>
      <c r="I4768" t="inlineStr">
        <is>
          <t>RV</t>
        </is>
      </c>
      <c r="J4768" t="inlineStr">
        <is>
          <t>MSCI</t>
        </is>
      </c>
      <c r="K4768" t="inlineStr"/>
      <c r="L4768" t="inlineStr">
        <is>
          <t>Groupama - G Fund Avenir Europe (Mid Small Caps) - C</t>
        </is>
      </c>
      <c r="M4768" t="inlineStr">
        <is>
          <t>Groupama - G Fund Avenir Europe (Mid Small Caps) - C</t>
        </is>
      </c>
      <c r="N4768" t="b">
        <v>0</v>
      </c>
      <c r="O4768" t="n">
        <v>7.38250428</v>
      </c>
      <c r="P4768" t="n">
        <v>5.951385782214584e-06</v>
      </c>
      <c r="Q4768" t="n">
        <v>0.002988933260762314</v>
      </c>
      <c r="R4768" t="n">
        <v>0.02206581259021214</v>
      </c>
      <c r="S4768" t="n">
        <v>4.393613100913031e-05</v>
      </c>
      <c r="T4768">
        <f>O4768*Q4768</f>
        <v/>
      </c>
      <c r="U4768">
        <f>O4768*P4768</f>
        <v/>
      </c>
    </row>
    <row r="4769">
      <c r="A4769" t="inlineStr">
        <is>
          <t>202512</t>
        </is>
      </c>
      <c r="B4769" t="inlineStr">
        <is>
          <t>Habitat</t>
        </is>
      </c>
      <c r="C4769" t="inlineStr">
        <is>
          <t>F3</t>
        </is>
      </c>
      <c r="D4769" t="inlineStr">
        <is>
          <t>IN-FONDO3</t>
        </is>
      </c>
      <c r="E4769" t="inlineStr">
        <is>
          <t>5270132F56110</t>
        </is>
      </c>
      <c r="F4769" t="inlineStr">
        <is>
          <t>LU0248056110</t>
        </is>
      </c>
      <c r="G4769" t="inlineStr">
        <is>
          <t>TD</t>
        </is>
      </c>
      <c r="H4769" t="inlineStr">
        <is>
          <t>Sector</t>
        </is>
      </c>
      <c r="I4769" t="inlineStr">
        <is>
          <t>RV</t>
        </is>
      </c>
      <c r="J4769" t="inlineStr">
        <is>
          <t>MSCI</t>
        </is>
      </c>
      <c r="K4769" t="inlineStr"/>
      <c r="L4769" t="inlineStr">
        <is>
          <t>JP Morgan - Japan Equity Fund - I</t>
        </is>
      </c>
      <c r="M4769" t="inlineStr">
        <is>
          <t>JP Morgan - Japan Equity Fund - I</t>
        </is>
      </c>
      <c r="N4769" t="b">
        <v>0</v>
      </c>
      <c r="O4769" t="n">
        <v>22.73810773</v>
      </c>
      <c r="P4769" t="n">
        <v>0.01267643165903141</v>
      </c>
      <c r="Q4769" t="n">
        <v>22.08150770142379</v>
      </c>
      <c r="R4769" t="n">
        <v>502.0917009557988</v>
      </c>
      <c r="S4769" t="n">
        <v>0.2882380686950388</v>
      </c>
      <c r="T4769">
        <f>O4769*Q4769</f>
        <v/>
      </c>
      <c r="U4769">
        <f>O4769*P4769</f>
        <v/>
      </c>
    </row>
    <row r="4770">
      <c r="A4770" t="inlineStr">
        <is>
          <t>202512</t>
        </is>
      </c>
      <c r="B4770" t="inlineStr">
        <is>
          <t>Habitat</t>
        </is>
      </c>
      <c r="C4770" t="inlineStr">
        <is>
          <t>F1</t>
        </is>
      </c>
      <c r="D4770" t="inlineStr">
        <is>
          <t>IN-FONDO1</t>
        </is>
      </c>
      <c r="E4770" t="inlineStr">
        <is>
          <t>5270132F56110</t>
        </is>
      </c>
      <c r="F4770" t="inlineStr">
        <is>
          <t>LU0248056110</t>
        </is>
      </c>
      <c r="G4770" t="inlineStr">
        <is>
          <t>TD</t>
        </is>
      </c>
      <c r="H4770" t="inlineStr">
        <is>
          <t>Sector</t>
        </is>
      </c>
      <c r="I4770" t="inlineStr">
        <is>
          <t>RV</t>
        </is>
      </c>
      <c r="J4770" t="inlineStr">
        <is>
          <t>MSCI</t>
        </is>
      </c>
      <c r="K4770" t="inlineStr"/>
      <c r="L4770" t="inlineStr">
        <is>
          <t>JP Morgan - Japan Equity Fund - I</t>
        </is>
      </c>
      <c r="M4770" t="inlineStr">
        <is>
          <t>JP Morgan - Japan Equity Fund - I</t>
        </is>
      </c>
      <c r="N4770" t="b">
        <v>0</v>
      </c>
      <c r="O4770" t="n">
        <v>22.73810773</v>
      </c>
      <c r="P4770" t="n">
        <v>0.0009831603323149859</v>
      </c>
      <c r="Q4770" t="n">
        <v>0.4937674560940497</v>
      </c>
      <c r="R4770" t="n">
        <v>11.22733761023455</v>
      </c>
      <c r="S4770" t="n">
        <v>0.02235520555204075</v>
      </c>
      <c r="T4770">
        <f>O4770*Q4770</f>
        <v/>
      </c>
      <c r="U4770">
        <f>O4770*P4770</f>
        <v/>
      </c>
    </row>
    <row r="4771">
      <c r="A4771" t="inlineStr">
        <is>
          <t>202512</t>
        </is>
      </c>
      <c r="B4771" t="inlineStr">
        <is>
          <t>Habitat</t>
        </is>
      </c>
      <c r="C4771" t="inlineStr">
        <is>
          <t>F2</t>
        </is>
      </c>
      <c r="D4771" t="inlineStr">
        <is>
          <t>IN-FONDO2</t>
        </is>
      </c>
      <c r="E4771" t="inlineStr">
        <is>
          <t>5270132F56110</t>
        </is>
      </c>
      <c r="F4771" t="inlineStr">
        <is>
          <t>LU0248056110</t>
        </is>
      </c>
      <c r="G4771" t="inlineStr">
        <is>
          <t>TD</t>
        </is>
      </c>
      <c r="H4771" t="inlineStr">
        <is>
          <t>Sector</t>
        </is>
      </c>
      <c r="I4771" t="inlineStr">
        <is>
          <t>RV</t>
        </is>
      </c>
      <c r="J4771" t="inlineStr">
        <is>
          <t>MSCI</t>
        </is>
      </c>
      <c r="K4771" t="inlineStr"/>
      <c r="L4771" t="inlineStr">
        <is>
          <t>JP Morgan - Japan Equity Fund - I</t>
        </is>
      </c>
      <c r="M4771" t="inlineStr">
        <is>
          <t>JP Morgan - Japan Equity Fund - I</t>
        </is>
      </c>
      <c r="N4771" t="b">
        <v>0</v>
      </c>
      <c r="O4771" t="n">
        <v>22.73810773</v>
      </c>
      <c r="P4771" t="n">
        <v>0.005771439297727683</v>
      </c>
      <c r="Q4771" t="n">
        <v>23.63404818110303</v>
      </c>
      <c r="R4771" t="n">
        <v>537.3935336379311</v>
      </c>
      <c r="S4771" t="n">
        <v>0.1312316085088876</v>
      </c>
      <c r="T4771">
        <f>O4771*Q4771</f>
        <v/>
      </c>
      <c r="U4771">
        <f>O4771*P4771</f>
        <v/>
      </c>
    </row>
    <row r="4772">
      <c r="A4772" t="inlineStr">
        <is>
          <t>202512</t>
        </is>
      </c>
      <c r="B4772" t="inlineStr">
        <is>
          <t>Habitat</t>
        </is>
      </c>
      <c r="C4772" t="inlineStr">
        <is>
          <t>F2</t>
        </is>
      </c>
      <c r="D4772" t="inlineStr">
        <is>
          <t>IN-FONDO2</t>
        </is>
      </c>
      <c r="E4772" t="inlineStr">
        <is>
          <t>5270465F0075</t>
        </is>
      </c>
      <c r="F4772" t="inlineStr">
        <is>
          <t>LU0102000758</t>
        </is>
      </c>
      <c r="G4772" t="inlineStr">
        <is>
          <t>TD</t>
        </is>
      </c>
      <c r="H4772" t="inlineStr">
        <is>
          <t>Sector</t>
        </is>
      </c>
      <c r="I4772" t="inlineStr">
        <is>
          <t>RV</t>
        </is>
      </c>
      <c r="J4772" t="inlineStr">
        <is>
          <t>MSCI</t>
        </is>
      </c>
      <c r="K4772" t="inlineStr"/>
      <c r="L4772" t="inlineStr">
        <is>
          <t>BNP Paribas - Japan Small Caps</t>
        </is>
      </c>
      <c r="M4772" t="inlineStr">
        <is>
          <t>BNP Paribas - Japan Small Caps</t>
        </is>
      </c>
      <c r="N4772" t="b">
        <v>0</v>
      </c>
      <c r="O4772" t="n">
        <v>121.3874163</v>
      </c>
      <c r="P4772" t="n">
        <v>0.01207153833776733</v>
      </c>
      <c r="Q4772" t="n">
        <v>49.43295839690332</v>
      </c>
      <c r="R4772" t="n">
        <v>6000.539099865484</v>
      </c>
      <c r="S4772" t="n">
        <v>1.465332849587973</v>
      </c>
      <c r="T4772">
        <f>O4772*Q4772</f>
        <v/>
      </c>
      <c r="U4772">
        <f>O4772*P4772</f>
        <v/>
      </c>
    </row>
    <row r="4773">
      <c r="A4773" t="inlineStr">
        <is>
          <t>202512</t>
        </is>
      </c>
      <c r="B4773" t="inlineStr">
        <is>
          <t>Habitat</t>
        </is>
      </c>
      <c r="C4773" t="inlineStr">
        <is>
          <t>F1</t>
        </is>
      </c>
      <c r="D4773" t="inlineStr">
        <is>
          <t>IN-FONDO1</t>
        </is>
      </c>
      <c r="E4773" t="inlineStr">
        <is>
          <t>5270465F0075</t>
        </is>
      </c>
      <c r="F4773" t="inlineStr">
        <is>
          <t>LU0102000758</t>
        </is>
      </c>
      <c r="G4773" t="inlineStr">
        <is>
          <t>TD</t>
        </is>
      </c>
      <c r="H4773" t="inlineStr">
        <is>
          <t>Sector</t>
        </is>
      </c>
      <c r="I4773" t="inlineStr">
        <is>
          <t>RV</t>
        </is>
      </c>
      <c r="J4773" t="inlineStr">
        <is>
          <t>MSCI</t>
        </is>
      </c>
      <c r="K4773" t="inlineStr"/>
      <c r="L4773" t="inlineStr">
        <is>
          <t>BNP Paribas - Japan Small Caps</t>
        </is>
      </c>
      <c r="M4773" t="inlineStr">
        <is>
          <t>BNP Paribas - Japan Small Caps</t>
        </is>
      </c>
      <c r="N4773" t="b">
        <v>0</v>
      </c>
      <c r="O4773" t="n">
        <v>121.3874163</v>
      </c>
      <c r="P4773" t="n">
        <v>0.002150329332662884</v>
      </c>
      <c r="Q4773" t="n">
        <v>1.079948620235015</v>
      </c>
      <c r="R4773" t="n">
        <v>131.0921727470784</v>
      </c>
      <c r="S4773" t="n">
        <v>0.2610229218860507</v>
      </c>
      <c r="T4773">
        <f>O4773*Q4773</f>
        <v/>
      </c>
      <c r="U4773">
        <f>O4773*P4773</f>
        <v/>
      </c>
    </row>
    <row r="4774">
      <c r="A4774" t="inlineStr">
        <is>
          <t>202512</t>
        </is>
      </c>
      <c r="B4774" t="inlineStr">
        <is>
          <t>Habitat</t>
        </is>
      </c>
      <c r="C4774" t="inlineStr">
        <is>
          <t>F3</t>
        </is>
      </c>
      <c r="D4774" t="inlineStr">
        <is>
          <t>IN-FONDO3</t>
        </is>
      </c>
      <c r="E4774" t="inlineStr">
        <is>
          <t>5270465F0075</t>
        </is>
      </c>
      <c r="F4774" t="inlineStr">
        <is>
          <t>LU0102000758</t>
        </is>
      </c>
      <c r="G4774" t="inlineStr">
        <is>
          <t>TD</t>
        </is>
      </c>
      <c r="H4774" t="inlineStr">
        <is>
          <t>Sector</t>
        </is>
      </c>
      <c r="I4774" t="inlineStr">
        <is>
          <t>RV</t>
        </is>
      </c>
      <c r="J4774" t="inlineStr">
        <is>
          <t>MSCI</t>
        </is>
      </c>
      <c r="K4774" t="inlineStr"/>
      <c r="L4774" t="inlineStr">
        <is>
          <t>BNP Paribas - Japan Small Caps</t>
        </is>
      </c>
      <c r="M4774" t="inlineStr">
        <is>
          <t>BNP Paribas - Japan Small Caps</t>
        </is>
      </c>
      <c r="N4774" t="b">
        <v>0</v>
      </c>
      <c r="O4774" t="n">
        <v>121.3874163</v>
      </c>
      <c r="P4774" t="n">
        <v>0.02244021095963124</v>
      </c>
      <c r="Q4774" t="n">
        <v>39.0893671385543</v>
      </c>
      <c r="R4774" t="n">
        <v>4744.957281751231</v>
      </c>
      <c r="S4774" t="n">
        <v>2.72395922961658</v>
      </c>
      <c r="T4774">
        <f>O4774*Q4774</f>
        <v/>
      </c>
      <c r="U4774">
        <f>O4774*P4774</f>
        <v/>
      </c>
    </row>
    <row r="4775">
      <c r="A4775" t="inlineStr">
        <is>
          <t>202512</t>
        </is>
      </c>
      <c r="B4775" t="inlineStr">
        <is>
          <t>Habitat</t>
        </is>
      </c>
      <c r="C4775" t="inlineStr">
        <is>
          <t>F3</t>
        </is>
      </c>
      <c r="D4775" t="inlineStr">
        <is>
          <t>IN-FONDO3</t>
        </is>
      </c>
      <c r="E4775" t="inlineStr">
        <is>
          <t>5270462USMCP</t>
        </is>
      </c>
      <c r="F4775" t="inlineStr">
        <is>
          <t>LU0823411292</t>
        </is>
      </c>
      <c r="G4775" t="inlineStr">
        <is>
          <t>TD</t>
        </is>
      </c>
      <c r="H4775" t="inlineStr">
        <is>
          <t>Sector</t>
        </is>
      </c>
      <c r="I4775" t="inlineStr">
        <is>
          <t>RV</t>
        </is>
      </c>
      <c r="J4775" t="inlineStr">
        <is>
          <t>MSCI</t>
        </is>
      </c>
      <c r="K4775" t="inlineStr"/>
      <c r="L4775" t="inlineStr">
        <is>
          <t>Parvest - USA Small Cap</t>
        </is>
      </c>
      <c r="M4775" t="inlineStr">
        <is>
          <t>Parvest - USA Small Cap</t>
        </is>
      </c>
      <c r="N4775" t="b">
        <v>0</v>
      </c>
      <c r="O4775" t="n">
        <v>31.34523439</v>
      </c>
      <c r="P4775" t="n">
        <v>5.381211721741546e-05</v>
      </c>
      <c r="Q4775" t="n">
        <v>0.09373715827353517</v>
      </c>
      <c r="R4775" t="n">
        <v>2.938213197136488</v>
      </c>
      <c r="S4775" t="n">
        <v>0.001686753427202042</v>
      </c>
      <c r="T4775">
        <f>O4775*Q4775</f>
        <v/>
      </c>
      <c r="U4775">
        <f>O4775*P4775</f>
        <v/>
      </c>
    </row>
    <row r="4776">
      <c r="A4776" t="inlineStr">
        <is>
          <t>202512</t>
        </is>
      </c>
      <c r="B4776" t="inlineStr">
        <is>
          <t>Habitat</t>
        </is>
      </c>
      <c r="C4776" t="inlineStr">
        <is>
          <t>F1</t>
        </is>
      </c>
      <c r="D4776" t="inlineStr">
        <is>
          <t>IN-FONDO1</t>
        </is>
      </c>
      <c r="E4776" t="inlineStr">
        <is>
          <t>5270462USMCP</t>
        </is>
      </c>
      <c r="F4776" t="inlineStr">
        <is>
          <t>LU0823411292</t>
        </is>
      </c>
      <c r="G4776" t="inlineStr">
        <is>
          <t>TD</t>
        </is>
      </c>
      <c r="H4776" t="inlineStr">
        <is>
          <t>Sector</t>
        </is>
      </c>
      <c r="I4776" t="inlineStr">
        <is>
          <t>RV</t>
        </is>
      </c>
      <c r="J4776" t="inlineStr">
        <is>
          <t>MSCI</t>
        </is>
      </c>
      <c r="K4776" t="inlineStr"/>
      <c r="L4776" t="inlineStr">
        <is>
          <t>Parvest - USA Small Cap</t>
        </is>
      </c>
      <c r="M4776" t="inlineStr">
        <is>
          <t>Parvest - USA Small Cap</t>
        </is>
      </c>
      <c r="N4776" t="b">
        <v>0</v>
      </c>
      <c r="O4776" t="n">
        <v>31.34523439</v>
      </c>
      <c r="P4776" t="n">
        <v>0.0001020221735699123</v>
      </c>
      <c r="Q4776" t="n">
        <v>0.05123806102936006</v>
      </c>
      <c r="R4776" t="n">
        <v>1.606069032654416</v>
      </c>
      <c r="S4776" t="n">
        <v>0.003197908943526163</v>
      </c>
      <c r="T4776">
        <f>O4776*Q4776</f>
        <v/>
      </c>
      <c r="U4776">
        <f>O4776*P4776</f>
        <v/>
      </c>
    </row>
    <row r="4777">
      <c r="A4777" t="inlineStr">
        <is>
          <t>202512</t>
        </is>
      </c>
      <c r="B4777" t="inlineStr">
        <is>
          <t>Habitat</t>
        </is>
      </c>
      <c r="C4777" t="inlineStr">
        <is>
          <t>F2</t>
        </is>
      </c>
      <c r="D4777" t="inlineStr">
        <is>
          <t>IN-FONDO2</t>
        </is>
      </c>
      <c r="E4777" t="inlineStr">
        <is>
          <t>5270462USMCP</t>
        </is>
      </c>
      <c r="F4777" t="inlineStr">
        <is>
          <t>LU0823411292</t>
        </is>
      </c>
      <c r="G4777" t="inlineStr">
        <is>
          <t>TD</t>
        </is>
      </c>
      <c r="H4777" t="inlineStr">
        <is>
          <t>Sector</t>
        </is>
      </c>
      <c r="I4777" t="inlineStr">
        <is>
          <t>RV</t>
        </is>
      </c>
      <c r="J4777" t="inlineStr">
        <is>
          <t>MSCI</t>
        </is>
      </c>
      <c r="K4777" t="inlineStr"/>
      <c r="L4777" t="inlineStr">
        <is>
          <t>Parvest - USA Small Cap</t>
        </is>
      </c>
      <c r="M4777" t="inlineStr">
        <is>
          <t>Parvest - USA Small Cap</t>
        </is>
      </c>
      <c r="N4777" t="b">
        <v>0</v>
      </c>
      <c r="O4777" t="n">
        <v>31.34523439</v>
      </c>
      <c r="P4777" t="n">
        <v>2.596010305897152e-07</v>
      </c>
      <c r="Q4777" t="n">
        <v>0.00106306641174186</v>
      </c>
      <c r="R4777" t="n">
        <v>0.03332206584818485</v>
      </c>
      <c r="S4777" t="n">
        <v>8.137255151720185e-06</v>
      </c>
      <c r="T4777">
        <f>O4777*Q4777</f>
        <v/>
      </c>
      <c r="U4777">
        <f>O4777*P4777</f>
        <v/>
      </c>
    </row>
    <row r="4778">
      <c r="A4778" t="inlineStr">
        <is>
          <t>202512</t>
        </is>
      </c>
      <c r="B4778" t="inlineStr">
        <is>
          <t>Habitat</t>
        </is>
      </c>
      <c r="C4778" t="inlineStr">
        <is>
          <t>F2</t>
        </is>
      </c>
      <c r="D4778" t="inlineStr">
        <is>
          <t>IN-FONDO2</t>
        </is>
      </c>
      <c r="E4778" t="inlineStr">
        <is>
          <t>5271112E7200</t>
        </is>
      </c>
      <c r="F4778" t="inlineStr">
        <is>
          <t>US4642872000</t>
        </is>
      </c>
      <c r="G4778" t="inlineStr">
        <is>
          <t>TD</t>
        </is>
      </c>
      <c r="H4778" t="inlineStr">
        <is>
          <t>Sector</t>
        </is>
      </c>
      <c r="I4778" t="inlineStr">
        <is>
          <t>RV</t>
        </is>
      </c>
      <c r="J4778" t="inlineStr">
        <is>
          <t>MSCI</t>
        </is>
      </c>
      <c r="K4778" t="inlineStr"/>
      <c r="L4778" t="inlineStr">
        <is>
          <t>BlackRock - iShares Core S&amp;P 500</t>
        </is>
      </c>
      <c r="M4778" t="inlineStr">
        <is>
          <t>BlackRock - iShares Core S&amp;P 500</t>
        </is>
      </c>
      <c r="N4778" t="b">
        <v>0</v>
      </c>
      <c r="O4778" t="n">
        <v>22.7060968</v>
      </c>
      <c r="P4778" t="n">
        <v>0.0286614500374086</v>
      </c>
      <c r="Q4778" t="n">
        <v>117.36865904335</v>
      </c>
      <c r="R4778" t="n">
        <v>2664.9841335245</v>
      </c>
      <c r="S4778" t="n">
        <v>0.6507896589777632</v>
      </c>
      <c r="T4778">
        <f>O4778*Q4778</f>
        <v/>
      </c>
      <c r="U4778">
        <f>O4778*P4778</f>
        <v/>
      </c>
    </row>
    <row r="4779">
      <c r="A4779" t="inlineStr">
        <is>
          <t>202512</t>
        </is>
      </c>
      <c r="B4779" t="inlineStr">
        <is>
          <t>Habitat</t>
        </is>
      </c>
      <c r="C4779" t="inlineStr">
        <is>
          <t>F1</t>
        </is>
      </c>
      <c r="D4779" t="inlineStr">
        <is>
          <t>IN-FONDO1</t>
        </is>
      </c>
      <c r="E4779" t="inlineStr">
        <is>
          <t>5271112E7200</t>
        </is>
      </c>
      <c r="F4779" t="inlineStr">
        <is>
          <t>US4642872000</t>
        </is>
      </c>
      <c r="G4779" t="inlineStr">
        <is>
          <t>TD</t>
        </is>
      </c>
      <c r="H4779" t="inlineStr">
        <is>
          <t>Sector</t>
        </is>
      </c>
      <c r="I4779" t="inlineStr">
        <is>
          <t>RV</t>
        </is>
      </c>
      <c r="J4779" t="inlineStr">
        <is>
          <t>MSCI</t>
        </is>
      </c>
      <c r="K4779" t="inlineStr"/>
      <c r="L4779" t="inlineStr">
        <is>
          <t>BlackRock - iShares Core S&amp;P 500</t>
        </is>
      </c>
      <c r="M4779" t="inlineStr">
        <is>
          <t>BlackRock - iShares Core S&amp;P 500</t>
        </is>
      </c>
      <c r="N4779" t="b">
        <v>0</v>
      </c>
      <c r="O4779" t="n">
        <v>22.7060968</v>
      </c>
      <c r="P4779" t="n">
        <v>0.003622029404021274</v>
      </c>
      <c r="Q4779" t="n">
        <v>1.819072826616492</v>
      </c>
      <c r="R4779" t="n">
        <v>41.30404368740369</v>
      </c>
      <c r="S4779" t="n">
        <v>0.08224215026015336</v>
      </c>
      <c r="T4779">
        <f>O4779*Q4779</f>
        <v/>
      </c>
      <c r="U4779">
        <f>O4779*P4779</f>
        <v/>
      </c>
    </row>
    <row r="4780">
      <c r="A4780" t="inlineStr">
        <is>
          <t>202512</t>
        </is>
      </c>
      <c r="B4780" t="inlineStr">
        <is>
          <t>Habitat</t>
        </is>
      </c>
      <c r="C4780" t="inlineStr">
        <is>
          <t>F3</t>
        </is>
      </c>
      <c r="D4780" t="inlineStr">
        <is>
          <t>IN-FONDO3</t>
        </is>
      </c>
      <c r="E4780" t="inlineStr">
        <is>
          <t>5271112E7200</t>
        </is>
      </c>
      <c r="F4780" t="inlineStr">
        <is>
          <t>US4642872000</t>
        </is>
      </c>
      <c r="G4780" t="inlineStr">
        <is>
          <t>TD</t>
        </is>
      </c>
      <c r="H4780" t="inlineStr">
        <is>
          <t>Sector</t>
        </is>
      </c>
      <c r="I4780" t="inlineStr">
        <is>
          <t>RV</t>
        </is>
      </c>
      <c r="J4780" t="inlineStr">
        <is>
          <t>MSCI</t>
        </is>
      </c>
      <c r="K4780" t="inlineStr"/>
      <c r="L4780" t="inlineStr">
        <is>
          <t>BlackRock - iShares Core S&amp;P 500</t>
        </is>
      </c>
      <c r="M4780" t="inlineStr">
        <is>
          <t>BlackRock - iShares Core S&amp;P 500</t>
        </is>
      </c>
      <c r="N4780" t="b">
        <v>0</v>
      </c>
      <c r="O4780" t="n">
        <v>22.7060968</v>
      </c>
      <c r="P4780" t="n">
        <v>0.02360910070434092</v>
      </c>
      <c r="Q4780" t="n">
        <v>41.12549596361945</v>
      </c>
      <c r="R4780" t="n">
        <v>933.7994922979525</v>
      </c>
      <c r="S4780" t="n">
        <v>0.5360705259537132</v>
      </c>
      <c r="T4780">
        <f>O4780*Q4780</f>
        <v/>
      </c>
      <c r="U4780">
        <f>O4780*P4780</f>
        <v/>
      </c>
    </row>
    <row r="4781">
      <c r="A4781" t="inlineStr">
        <is>
          <t>202512</t>
        </is>
      </c>
      <c r="B4781" t="inlineStr">
        <is>
          <t>Habitat</t>
        </is>
      </c>
      <c r="C4781" t="inlineStr">
        <is>
          <t>F3</t>
        </is>
      </c>
      <c r="D4781" t="inlineStr">
        <is>
          <t>IN-FONDO3</t>
        </is>
      </c>
      <c r="E4781" t="inlineStr">
        <is>
          <t>5273882RGCTI</t>
        </is>
      </c>
      <c r="F4781" t="inlineStr">
        <is>
          <t>LU0936248318</t>
        </is>
      </c>
      <c r="G4781" t="inlineStr">
        <is>
          <t>TD</t>
        </is>
      </c>
      <c r="H4781" t="inlineStr">
        <is>
          <t>Sector</t>
        </is>
      </c>
      <c r="I4781" t="inlineStr">
        <is>
          <t>RV</t>
        </is>
      </c>
      <c r="J4781" t="inlineStr">
        <is>
          <t>MSCI</t>
        </is>
      </c>
      <c r="K4781" t="inlineStr"/>
      <c r="L4781" t="inlineStr">
        <is>
          <t>Robeco - Consumer Trends</t>
        </is>
      </c>
      <c r="M4781" t="inlineStr">
        <is>
          <t>Robeco - Consumer Trends</t>
        </is>
      </c>
      <c r="N4781" t="b">
        <v>0</v>
      </c>
      <c r="O4781" t="n">
        <v>3.83959927</v>
      </c>
      <c r="P4781" t="n">
        <v>4.74748525037812e-05</v>
      </c>
      <c r="Q4781" t="n">
        <v>0.08269806120394482</v>
      </c>
      <c r="R4781" t="n">
        <v>0.3175274154290819</v>
      </c>
      <c r="S4781" t="n">
        <v>0.000182284409016876</v>
      </c>
      <c r="T4781">
        <f>O4781*Q4781</f>
        <v/>
      </c>
      <c r="U4781">
        <f>O4781*P4781</f>
        <v/>
      </c>
    </row>
    <row r="4782">
      <c r="A4782" t="inlineStr">
        <is>
          <t>202512</t>
        </is>
      </c>
      <c r="B4782" t="inlineStr">
        <is>
          <t>Habitat</t>
        </is>
      </c>
      <c r="C4782" t="inlineStr">
        <is>
          <t>F2</t>
        </is>
      </c>
      <c r="D4782" t="inlineStr">
        <is>
          <t>IN-FONDO2</t>
        </is>
      </c>
      <c r="E4782" t="inlineStr">
        <is>
          <t>5273882RGCTI</t>
        </is>
      </c>
      <c r="F4782" t="inlineStr">
        <is>
          <t>LU0936248318</t>
        </is>
      </c>
      <c r="G4782" t="inlineStr">
        <is>
          <t>TD</t>
        </is>
      </c>
      <c r="H4782" t="inlineStr">
        <is>
          <t>Sector</t>
        </is>
      </c>
      <c r="I4782" t="inlineStr">
        <is>
          <t>RV</t>
        </is>
      </c>
      <c r="J4782" t="inlineStr">
        <is>
          <t>MSCI</t>
        </is>
      </c>
      <c r="K4782" t="inlineStr"/>
      <c r="L4782" t="inlineStr">
        <is>
          <t>Robeco - Consumer Trends</t>
        </is>
      </c>
      <c r="M4782" t="inlineStr">
        <is>
          <t>Robeco - Consumer Trends</t>
        </is>
      </c>
      <c r="N4782" t="b">
        <v>0</v>
      </c>
      <c r="O4782" t="n">
        <v>3.83959927</v>
      </c>
      <c r="P4782" t="n">
        <v>8.596708961710844e-08</v>
      </c>
      <c r="Q4782" t="n">
        <v>0.0003520352953898134</v>
      </c>
      <c r="R4782" t="n">
        <v>0.001351674463192962</v>
      </c>
      <c r="S4782" t="n">
        <v>3.300791745378742e-07</v>
      </c>
      <c r="T4782">
        <f>O4782*Q4782</f>
        <v/>
      </c>
      <c r="U4782">
        <f>O4782*P4782</f>
        <v/>
      </c>
    </row>
    <row r="4783">
      <c r="A4783" t="inlineStr">
        <is>
          <t>202512</t>
        </is>
      </c>
      <c r="B4783" t="inlineStr">
        <is>
          <t>Habitat</t>
        </is>
      </c>
      <c r="C4783" t="inlineStr">
        <is>
          <t>F2</t>
        </is>
      </c>
      <c r="D4783" t="inlineStr">
        <is>
          <t>IN-FONDO2</t>
        </is>
      </c>
      <c r="E4783" t="inlineStr">
        <is>
          <t>5270432F2994</t>
        </is>
      </c>
      <c r="F4783" t="inlineStr">
        <is>
          <t>LU1694772994</t>
        </is>
      </c>
      <c r="G4783" t="inlineStr">
        <is>
          <t>TD</t>
        </is>
      </c>
      <c r="H4783" t="inlineStr">
        <is>
          <t>Sector</t>
        </is>
      </c>
      <c r="I4783" t="inlineStr">
        <is>
          <t>RV</t>
        </is>
      </c>
      <c r="J4783" t="inlineStr">
        <is>
          <t>MSCI</t>
        </is>
      </c>
      <c r="K4783" t="inlineStr"/>
      <c r="L4783" t="inlineStr">
        <is>
          <t>AXA - World Funds Framligton Digital Economy</t>
        </is>
      </c>
      <c r="M4783" t="inlineStr">
        <is>
          <t>AXA - World Funds Framligton Digital Economy</t>
        </is>
      </c>
      <c r="N4783" t="b">
        <v>0</v>
      </c>
      <c r="O4783" t="n">
        <v>1.37087883</v>
      </c>
      <c r="P4783" t="n">
        <v>6.044023282455448e-08</v>
      </c>
      <c r="Q4783" t="n">
        <v>0.0002475027979961619</v>
      </c>
      <c r="R4783" t="n">
        <v>0.0003392963461387047</v>
      </c>
      <c r="S4783" t="n">
        <v>8.285623565945285e-08</v>
      </c>
      <c r="T4783">
        <f>O4783*Q4783</f>
        <v/>
      </c>
      <c r="U4783">
        <f>O4783*P4783</f>
        <v/>
      </c>
    </row>
    <row r="4784">
      <c r="A4784" t="inlineStr">
        <is>
          <t>202512</t>
        </is>
      </c>
      <c r="B4784" t="inlineStr">
        <is>
          <t>Habitat</t>
        </is>
      </c>
      <c r="C4784" t="inlineStr">
        <is>
          <t>F3</t>
        </is>
      </c>
      <c r="D4784" t="inlineStr">
        <is>
          <t>IN-FONDO3</t>
        </is>
      </c>
      <c r="E4784" t="inlineStr">
        <is>
          <t>5270432F2994</t>
        </is>
      </c>
      <c r="F4784" t="inlineStr">
        <is>
          <t>LU1694772994</t>
        </is>
      </c>
      <c r="G4784" t="inlineStr">
        <is>
          <t>TD</t>
        </is>
      </c>
      <c r="H4784" t="inlineStr">
        <is>
          <t>Sector</t>
        </is>
      </c>
      <c r="I4784" t="inlineStr">
        <is>
          <t>RV</t>
        </is>
      </c>
      <c r="J4784" t="inlineStr">
        <is>
          <t>MSCI</t>
        </is>
      </c>
      <c r="K4784" t="inlineStr"/>
      <c r="L4784" t="inlineStr">
        <is>
          <t>AXA - World Funds Framligton Digital Economy</t>
        </is>
      </c>
      <c r="M4784" t="inlineStr">
        <is>
          <t>AXA - World Funds Framligton Digital Economy</t>
        </is>
      </c>
      <c r="N4784" t="b">
        <v>0</v>
      </c>
      <c r="O4784" t="n">
        <v>1.37087883</v>
      </c>
      <c r="P4784" t="n">
        <v>4.58587175539477e-05</v>
      </c>
      <c r="Q4784" t="n">
        <v>0.07988286073577022</v>
      </c>
      <c r="R4784" t="n">
        <v>0.1095097226625056</v>
      </c>
      <c r="S4784" t="n">
        <v>6.28667450656563e-05</v>
      </c>
      <c r="T4784">
        <f>O4784*Q4784</f>
        <v/>
      </c>
      <c r="U4784">
        <f>O4784*P4784</f>
        <v/>
      </c>
    </row>
    <row r="4785">
      <c r="A4785" t="inlineStr">
        <is>
          <t>202512</t>
        </is>
      </c>
      <c r="B4785" t="inlineStr">
        <is>
          <t>Habitat</t>
        </is>
      </c>
      <c r="C4785" t="inlineStr">
        <is>
          <t>F3</t>
        </is>
      </c>
      <c r="D4785" t="inlineStr">
        <is>
          <t>IN-FONDO3</t>
        </is>
      </c>
      <c r="E4785" t="inlineStr">
        <is>
          <t>5260012EY803</t>
        </is>
      </c>
      <c r="F4785" t="inlineStr">
        <is>
          <t>US81369Y8030</t>
        </is>
      </c>
      <c r="G4785" t="inlineStr">
        <is>
          <t>TD</t>
        </is>
      </c>
      <c r="H4785" t="inlineStr">
        <is>
          <t>Sector</t>
        </is>
      </c>
      <c r="I4785" t="inlineStr">
        <is>
          <t>RV</t>
        </is>
      </c>
      <c r="J4785" t="inlineStr">
        <is>
          <t>MSCI</t>
        </is>
      </c>
      <c r="K4785" t="inlineStr"/>
      <c r="L4785" t="inlineStr">
        <is>
          <t>State Street - Technology Select Sector</t>
        </is>
      </c>
      <c r="M4785" t="inlineStr">
        <is>
          <t>State Street - Technology Select Sector</t>
        </is>
      </c>
      <c r="N4785" t="b">
        <v>0</v>
      </c>
      <c r="O4785" t="n">
        <v>3.32177916</v>
      </c>
      <c r="P4785" t="n">
        <v>0.01478186043867033</v>
      </c>
      <c r="Q4785" t="n">
        <v>25.74902574300715</v>
      </c>
      <c r="R4785" t="n">
        <v>85.53257710342466</v>
      </c>
      <c r="S4785" t="n">
        <v>0.04910207595120356</v>
      </c>
      <c r="T4785">
        <f>O4785*Q4785</f>
        <v/>
      </c>
      <c r="U4785">
        <f>O4785*P4785</f>
        <v/>
      </c>
    </row>
    <row r="4786">
      <c r="A4786" t="inlineStr">
        <is>
          <t>202512</t>
        </is>
      </c>
      <c r="B4786" t="inlineStr">
        <is>
          <t>Habitat</t>
        </is>
      </c>
      <c r="C4786" t="inlineStr">
        <is>
          <t>F2</t>
        </is>
      </c>
      <c r="D4786" t="inlineStr">
        <is>
          <t>IN-FONDO2</t>
        </is>
      </c>
      <c r="E4786" t="inlineStr">
        <is>
          <t>5260012EY803</t>
        </is>
      </c>
      <c r="F4786" t="inlineStr">
        <is>
          <t>US81369Y8030</t>
        </is>
      </c>
      <c r="G4786" t="inlineStr">
        <is>
          <t>TD</t>
        </is>
      </c>
      <c r="H4786" t="inlineStr">
        <is>
          <t>Sector</t>
        </is>
      </c>
      <c r="I4786" t="inlineStr">
        <is>
          <t>RV</t>
        </is>
      </c>
      <c r="J4786" t="inlineStr">
        <is>
          <t>MSCI</t>
        </is>
      </c>
      <c r="K4786" t="inlineStr"/>
      <c r="L4786" t="inlineStr">
        <is>
          <t>State Street - Technology Select Sector</t>
        </is>
      </c>
      <c r="M4786" t="inlineStr">
        <is>
          <t>State Street - Technology Select Sector</t>
        </is>
      </c>
      <c r="N4786" t="b">
        <v>0</v>
      </c>
      <c r="O4786" t="n">
        <v>3.32177916</v>
      </c>
      <c r="P4786" t="n">
        <v>0.01379082553567899</v>
      </c>
      <c r="Q4786" t="n">
        <v>56.47344074046636</v>
      </c>
      <c r="R4786" t="n">
        <v>187.5922985451761</v>
      </c>
      <c r="S4786" t="n">
        <v>0.0458100768636143</v>
      </c>
      <c r="T4786">
        <f>O4786*Q4786</f>
        <v/>
      </c>
      <c r="U4786">
        <f>O4786*P4786</f>
        <v/>
      </c>
    </row>
    <row r="4787">
      <c r="A4787" t="inlineStr">
        <is>
          <t>202512</t>
        </is>
      </c>
      <c r="B4787" t="inlineStr">
        <is>
          <t>Habitat</t>
        </is>
      </c>
      <c r="C4787" t="inlineStr">
        <is>
          <t>F1</t>
        </is>
      </c>
      <c r="D4787" t="inlineStr">
        <is>
          <t>IN-FONDO1</t>
        </is>
      </c>
      <c r="E4787" t="inlineStr">
        <is>
          <t>5260012EY803</t>
        </is>
      </c>
      <c r="F4787" t="inlineStr">
        <is>
          <t>US81369Y8030</t>
        </is>
      </c>
      <c r="G4787" t="inlineStr">
        <is>
          <t>TD</t>
        </is>
      </c>
      <c r="H4787" t="inlineStr">
        <is>
          <t>Sector</t>
        </is>
      </c>
      <c r="I4787" t="inlineStr">
        <is>
          <t>RV</t>
        </is>
      </c>
      <c r="J4787" t="inlineStr">
        <is>
          <t>MSCI</t>
        </is>
      </c>
      <c r="K4787" t="inlineStr"/>
      <c r="L4787" t="inlineStr">
        <is>
          <t>State Street - Technology Select Sector</t>
        </is>
      </c>
      <c r="M4787" t="inlineStr">
        <is>
          <t>State Street - Technology Select Sector</t>
        </is>
      </c>
      <c r="N4787" t="b">
        <v>0</v>
      </c>
      <c r="O4787" t="n">
        <v>3.32177916</v>
      </c>
      <c r="P4787" t="n">
        <v>0.006117831125277773</v>
      </c>
      <c r="Q4787" t="n">
        <v>3.072526232245913</v>
      </c>
      <c r="R4787" t="n">
        <v>10.20625360682779</v>
      </c>
      <c r="S4787" t="n">
        <v>0.02032208393634706</v>
      </c>
      <c r="T4787">
        <f>O4787*Q4787</f>
        <v/>
      </c>
      <c r="U4787">
        <f>O4787*P4787</f>
        <v/>
      </c>
    </row>
    <row r="4788">
      <c r="A4788" t="inlineStr">
        <is>
          <t>202512</t>
        </is>
      </c>
      <c r="B4788" t="inlineStr">
        <is>
          <t>Habitat</t>
        </is>
      </c>
      <c r="C4788" t="inlineStr">
        <is>
          <t>F3</t>
        </is>
      </c>
      <c r="D4788" t="inlineStr">
        <is>
          <t>IN-FONDO3</t>
        </is>
      </c>
      <c r="E4788" t="inlineStr">
        <is>
          <t>5270802PTDIG</t>
        </is>
      </c>
      <c r="F4788" t="inlineStr">
        <is>
          <t>LU0101689882</t>
        </is>
      </c>
      <c r="G4788" t="inlineStr">
        <is>
          <t>TD</t>
        </is>
      </c>
      <c r="H4788" t="inlineStr">
        <is>
          <t>Sector</t>
        </is>
      </c>
      <c r="I4788" t="inlineStr">
        <is>
          <t>RV</t>
        </is>
      </c>
      <c r="J4788" t="inlineStr">
        <is>
          <t>MSCI</t>
        </is>
      </c>
      <c r="K4788" t="inlineStr"/>
      <c r="L4788" t="inlineStr">
        <is>
          <t>Pictet - Digital</t>
        </is>
      </c>
      <c r="M4788" t="inlineStr">
        <is>
          <t>Pictet - Digital</t>
        </is>
      </c>
      <c r="N4788" t="b">
        <v>0</v>
      </c>
      <c r="O4788" t="n">
        <v>3.66976823</v>
      </c>
      <c r="P4788" t="n">
        <v>0.006571108307918361</v>
      </c>
      <c r="Q4788" t="n">
        <v>11.4464371844589</v>
      </c>
      <c r="R4788" t="n">
        <v>42.00577152621792</v>
      </c>
      <c r="S4788" t="n">
        <v>0.02411444450428786</v>
      </c>
      <c r="T4788">
        <f>O4788*Q4788</f>
        <v/>
      </c>
      <c r="U4788">
        <f>O4788*P4788</f>
        <v/>
      </c>
    </row>
    <row r="4789">
      <c r="A4789" t="inlineStr">
        <is>
          <t>202512</t>
        </is>
      </c>
      <c r="B4789" t="inlineStr">
        <is>
          <t>Habitat</t>
        </is>
      </c>
      <c r="C4789" t="inlineStr">
        <is>
          <t>F2</t>
        </is>
      </c>
      <c r="D4789" t="inlineStr">
        <is>
          <t>IN-FONDO2</t>
        </is>
      </c>
      <c r="E4789" t="inlineStr">
        <is>
          <t>5270802PTDIG</t>
        </is>
      </c>
      <c r="F4789" t="inlineStr">
        <is>
          <t>LU0101689882</t>
        </is>
      </c>
      <c r="G4789" t="inlineStr">
        <is>
          <t>TD</t>
        </is>
      </c>
      <c r="H4789" t="inlineStr">
        <is>
          <t>Sector</t>
        </is>
      </c>
      <c r="I4789" t="inlineStr">
        <is>
          <t>RV</t>
        </is>
      </c>
      <c r="J4789" t="inlineStr">
        <is>
          <t>MSCI</t>
        </is>
      </c>
      <c r="K4789" t="inlineStr"/>
      <c r="L4789" t="inlineStr">
        <is>
          <t>Pictet - Digital</t>
        </is>
      </c>
      <c r="M4789" t="inlineStr">
        <is>
          <t>Pictet - Digital</t>
        </is>
      </c>
      <c r="N4789" t="b">
        <v>0</v>
      </c>
      <c r="O4789" t="n">
        <v>3.66976823</v>
      </c>
      <c r="P4789" t="n">
        <v>0.004297277771706891</v>
      </c>
      <c r="Q4789" t="n">
        <v>17.59735564473328</v>
      </c>
      <c r="R4789" t="n">
        <v>64.57821667705335</v>
      </c>
      <c r="S4789" t="n">
        <v>0.01577001344209514</v>
      </c>
      <c r="T4789">
        <f>O4789*Q4789</f>
        <v/>
      </c>
      <c r="U4789">
        <f>O4789*P4789</f>
        <v/>
      </c>
    </row>
    <row r="4790">
      <c r="A4790" t="inlineStr">
        <is>
          <t>202512</t>
        </is>
      </c>
      <c r="B4790" t="inlineStr">
        <is>
          <t>Habitat</t>
        </is>
      </c>
      <c r="C4790" t="inlineStr">
        <is>
          <t>F2</t>
        </is>
      </c>
      <c r="D4790" t="inlineStr">
        <is>
          <t>IN-FONDO2</t>
        </is>
      </c>
      <c r="E4790" t="inlineStr">
        <is>
          <t>5270474GAIWT</t>
        </is>
      </c>
      <c r="F4790" t="inlineStr">
        <is>
          <t>LU1548499711</t>
        </is>
      </c>
      <c r="G4790" t="inlineStr">
        <is>
          <t>TD</t>
        </is>
      </c>
      <c r="H4790" t="inlineStr">
        <is>
          <t>Sector</t>
        </is>
      </c>
      <c r="I4790" t="inlineStr">
        <is>
          <t>RV</t>
        </is>
      </c>
      <c r="J4790" t="inlineStr">
        <is>
          <t>MSCI</t>
        </is>
      </c>
      <c r="K4790" t="inlineStr"/>
      <c r="L4790" t="inlineStr">
        <is>
          <t>Allianz - Artificial Intelligence</t>
        </is>
      </c>
      <c r="M4790" t="inlineStr">
        <is>
          <t>Allianz - Artificial Intelligence</t>
        </is>
      </c>
      <c r="N4790" t="b">
        <v>0</v>
      </c>
      <c r="O4790" t="n">
        <v>8.084605030000001</v>
      </c>
      <c r="P4790" t="n">
        <v>8.990772323152661e-07</v>
      </c>
      <c r="Q4790" t="n">
        <v>0.003681721929473952</v>
      </c>
      <c r="R4790" t="n">
        <v>0.02976526763008642</v>
      </c>
      <c r="S4790" t="n">
        <v>7.268684314734479e-06</v>
      </c>
      <c r="T4790">
        <f>O4790*Q4790</f>
        <v/>
      </c>
      <c r="U4790">
        <f>O4790*P4790</f>
        <v/>
      </c>
    </row>
    <row r="4791">
      <c r="A4791" t="inlineStr">
        <is>
          <t>202512</t>
        </is>
      </c>
      <c r="B4791" t="inlineStr">
        <is>
          <t>Habitat</t>
        </is>
      </c>
      <c r="C4791" t="inlineStr">
        <is>
          <t>F3</t>
        </is>
      </c>
      <c r="D4791" t="inlineStr">
        <is>
          <t>IN-FONDO3</t>
        </is>
      </c>
      <c r="E4791" t="inlineStr">
        <is>
          <t>5270474GAIWT</t>
        </is>
      </c>
      <c r="F4791" t="inlineStr">
        <is>
          <t>LU1548499711</t>
        </is>
      </c>
      <c r="G4791" t="inlineStr">
        <is>
          <t>TD</t>
        </is>
      </c>
      <c r="H4791" t="inlineStr">
        <is>
          <t>Sector</t>
        </is>
      </c>
      <c r="I4791" t="inlineStr">
        <is>
          <t>RV</t>
        </is>
      </c>
      <c r="J4791" t="inlineStr">
        <is>
          <t>MSCI</t>
        </is>
      </c>
      <c r="K4791" t="inlineStr"/>
      <c r="L4791" t="inlineStr">
        <is>
          <t>Allianz - Artificial Intelligence</t>
        </is>
      </c>
      <c r="M4791" t="inlineStr">
        <is>
          <t>Allianz - Artificial Intelligence</t>
        </is>
      </c>
      <c r="N4791" t="b">
        <v>0</v>
      </c>
      <c r="O4791" t="n">
        <v>8.084605030000001</v>
      </c>
      <c r="P4791" t="n">
        <v>0.002816751387746686</v>
      </c>
      <c r="Q4791" t="n">
        <v>4.906595099829307</v>
      </c>
      <c r="R4791" t="n">
        <v>39.66788342425337</v>
      </c>
      <c r="S4791" t="n">
        <v>0.02277232243763634</v>
      </c>
      <c r="T4791">
        <f>O4791*Q4791</f>
        <v/>
      </c>
      <c r="U4791">
        <f>O4791*P4791</f>
        <v/>
      </c>
    </row>
    <row r="4792">
      <c r="A4792" t="inlineStr">
        <is>
          <t>202512</t>
        </is>
      </c>
      <c r="B4792" t="inlineStr">
        <is>
          <t>Habitat</t>
        </is>
      </c>
      <c r="C4792" t="inlineStr">
        <is>
          <t>F3</t>
        </is>
      </c>
      <c r="D4792" t="inlineStr">
        <is>
          <t>IN-FONDO3</t>
        </is>
      </c>
      <c r="E4792" t="inlineStr">
        <is>
          <t>5270652EF676</t>
        </is>
      </c>
      <c r="F4792" t="inlineStr">
        <is>
          <t>US92189F6768</t>
        </is>
      </c>
      <c r="G4792" t="inlineStr">
        <is>
          <t>TD</t>
        </is>
      </c>
      <c r="H4792" t="inlineStr">
        <is>
          <t>Sector</t>
        </is>
      </c>
      <c r="I4792" t="inlineStr">
        <is>
          <t>RV</t>
        </is>
      </c>
      <c r="J4792" t="inlineStr">
        <is>
          <t>MSCI</t>
        </is>
      </c>
      <c r="K4792" t="inlineStr"/>
      <c r="L4792" t="inlineStr">
        <is>
          <t>VanEck Semiconductor ETF</t>
        </is>
      </c>
      <c r="M4792" t="inlineStr">
        <is>
          <t>VanEck Semiconductor ETF</t>
        </is>
      </c>
      <c r="N4792" t="b">
        <v>0</v>
      </c>
      <c r="O4792" t="n">
        <v>6.27096993</v>
      </c>
      <c r="P4792" t="n">
        <v>0.070329781662836</v>
      </c>
      <c r="Q4792" t="n">
        <v>122.5098400874453</v>
      </c>
      <c r="R4792" t="n">
        <v>768.255523317478</v>
      </c>
      <c r="S4792" t="n">
        <v>0.44103594599111</v>
      </c>
      <c r="T4792">
        <f>O4792*Q4792</f>
        <v/>
      </c>
      <c r="U4792">
        <f>O4792*P4792</f>
        <v/>
      </c>
    </row>
    <row r="4793">
      <c r="A4793" t="inlineStr">
        <is>
          <t>202512</t>
        </is>
      </c>
      <c r="B4793" t="inlineStr">
        <is>
          <t>Habitat</t>
        </is>
      </c>
      <c r="C4793" t="inlineStr">
        <is>
          <t>F2</t>
        </is>
      </c>
      <c r="D4793" t="inlineStr">
        <is>
          <t>IN-FONDO2</t>
        </is>
      </c>
      <c r="E4793" t="inlineStr">
        <is>
          <t>5270652EF676</t>
        </is>
      </c>
      <c r="F4793" t="inlineStr">
        <is>
          <t>US92189F6768</t>
        </is>
      </c>
      <c r="G4793" t="inlineStr">
        <is>
          <t>TD</t>
        </is>
      </c>
      <c r="H4793" t="inlineStr">
        <is>
          <t>Sector</t>
        </is>
      </c>
      <c r="I4793" t="inlineStr">
        <is>
          <t>RV</t>
        </is>
      </c>
      <c r="J4793" t="inlineStr">
        <is>
          <t>MSCI</t>
        </is>
      </c>
      <c r="K4793" t="inlineStr"/>
      <c r="L4793" t="inlineStr">
        <is>
          <t>VanEck Semiconductor ETF</t>
        </is>
      </c>
      <c r="M4793" t="inlineStr">
        <is>
          <t>VanEck Semiconductor ETF</t>
        </is>
      </c>
      <c r="N4793" t="b">
        <v>0</v>
      </c>
      <c r="O4793" t="n">
        <v>6.27096993</v>
      </c>
      <c r="P4793" t="n">
        <v>0.05358301801910018</v>
      </c>
      <c r="Q4793" t="n">
        <v>219.4224983100701</v>
      </c>
      <c r="R4793" t="n">
        <v>1375.991888867926</v>
      </c>
      <c r="S4793" t="n">
        <v>0.3360174947564253</v>
      </c>
      <c r="T4793">
        <f>O4793*Q4793</f>
        <v/>
      </c>
      <c r="U4793">
        <f>O4793*P4793</f>
        <v/>
      </c>
    </row>
    <row r="4794">
      <c r="A4794" t="inlineStr">
        <is>
          <t>202512</t>
        </is>
      </c>
      <c r="B4794" t="inlineStr">
        <is>
          <t>Habitat</t>
        </is>
      </c>
      <c r="C4794" t="inlineStr">
        <is>
          <t>F1</t>
        </is>
      </c>
      <c r="D4794" t="inlineStr">
        <is>
          <t>IN-FONDO1</t>
        </is>
      </c>
      <c r="E4794" t="inlineStr">
        <is>
          <t>5270652EF676</t>
        </is>
      </c>
      <c r="F4794" t="inlineStr">
        <is>
          <t>US92189F6768</t>
        </is>
      </c>
      <c r="G4794" t="inlineStr">
        <is>
          <t>TD</t>
        </is>
      </c>
      <c r="H4794" t="inlineStr">
        <is>
          <t>Sector</t>
        </is>
      </c>
      <c r="I4794" t="inlineStr">
        <is>
          <t>RV</t>
        </is>
      </c>
      <c r="J4794" t="inlineStr">
        <is>
          <t>MSCI</t>
        </is>
      </c>
      <c r="K4794" t="inlineStr"/>
      <c r="L4794" t="inlineStr">
        <is>
          <t>VanEck Semiconductor ETF</t>
        </is>
      </c>
      <c r="M4794" t="inlineStr">
        <is>
          <t>VanEck Semiconductor ETF</t>
        </is>
      </c>
      <c r="N4794" t="b">
        <v>0</v>
      </c>
      <c r="O4794" t="n">
        <v>6.27096993</v>
      </c>
      <c r="P4794" t="n">
        <v>0.01020219269359949</v>
      </c>
      <c r="Q4794" t="n">
        <v>5.123793716370158</v>
      </c>
      <c r="R4794" t="n">
        <v>32.13115632288021</v>
      </c>
      <c r="S4794" t="n">
        <v>0.06397764360162811</v>
      </c>
      <c r="T4794">
        <f>O4794*Q4794</f>
        <v/>
      </c>
      <c r="U4794">
        <f>O4794*P4794</f>
        <v/>
      </c>
    </row>
    <row r="4795">
      <c r="A4795" t="inlineStr">
        <is>
          <t>202512</t>
        </is>
      </c>
      <c r="B4795" t="inlineStr">
        <is>
          <t>Habitat</t>
        </is>
      </c>
      <c r="C4795" t="inlineStr">
        <is>
          <t>F3</t>
        </is>
      </c>
      <c r="D4795" t="inlineStr">
        <is>
          <t>IN-FONDO3</t>
        </is>
      </c>
      <c r="E4795" t="inlineStr">
        <is>
          <t>5271112E7523</t>
        </is>
      </c>
      <c r="F4795" t="inlineStr">
        <is>
          <t>US4642875235</t>
        </is>
      </c>
      <c r="G4795" t="inlineStr">
        <is>
          <t>TD</t>
        </is>
      </c>
      <c r="H4795" t="inlineStr">
        <is>
          <t>Sector</t>
        </is>
      </c>
      <c r="I4795" t="inlineStr">
        <is>
          <t>RV</t>
        </is>
      </c>
      <c r="J4795" t="inlineStr">
        <is>
          <t>MSCI</t>
        </is>
      </c>
      <c r="K4795" t="inlineStr"/>
      <c r="L4795" t="inlineStr">
        <is>
          <t>BlackRock - iShares PHLX Semiconductor ETF</t>
        </is>
      </c>
      <c r="M4795" t="inlineStr">
        <is>
          <t>BlackRock - iShares PHLX Semiconductor ETF</t>
        </is>
      </c>
      <c r="N4795" t="b">
        <v>0</v>
      </c>
      <c r="O4795" t="n">
        <v>8.458460970000001</v>
      </c>
      <c r="P4795" t="n">
        <v>0.08299660168168395</v>
      </c>
      <c r="Q4795" t="n">
        <v>144.5746049457376</v>
      </c>
      <c r="R4795" t="n">
        <v>1222.878653186691</v>
      </c>
      <c r="S4795" t="n">
        <v>0.7020235159671601</v>
      </c>
      <c r="T4795">
        <f>O4795*Q4795</f>
        <v/>
      </c>
      <c r="U4795">
        <f>O4795*P4795</f>
        <v/>
      </c>
    </row>
    <row r="4796">
      <c r="A4796" t="inlineStr">
        <is>
          <t>202512</t>
        </is>
      </c>
      <c r="B4796" t="inlineStr">
        <is>
          <t>Habitat</t>
        </is>
      </c>
      <c r="C4796" t="inlineStr">
        <is>
          <t>F2</t>
        </is>
      </c>
      <c r="D4796" t="inlineStr">
        <is>
          <t>IN-FONDO2</t>
        </is>
      </c>
      <c r="E4796" t="inlineStr">
        <is>
          <t>5271112E7523</t>
        </is>
      </c>
      <c r="F4796" t="inlineStr">
        <is>
          <t>US4642875235</t>
        </is>
      </c>
      <c r="G4796" t="inlineStr">
        <is>
          <t>TD</t>
        </is>
      </c>
      <c r="H4796" t="inlineStr">
        <is>
          <t>Sector</t>
        </is>
      </c>
      <c r="I4796" t="inlineStr">
        <is>
          <t>RV</t>
        </is>
      </c>
      <c r="J4796" t="inlineStr">
        <is>
          <t>MSCI</t>
        </is>
      </c>
      <c r="K4796" t="inlineStr"/>
      <c r="L4796" t="inlineStr">
        <is>
          <t>BlackRock - iShares PHLX Semiconductor ETF</t>
        </is>
      </c>
      <c r="M4796" t="inlineStr">
        <is>
          <t>BlackRock - iShares PHLX Semiconductor ETF</t>
        </is>
      </c>
      <c r="N4796" t="b">
        <v>0</v>
      </c>
      <c r="O4796" t="n">
        <v>8.458460970000001</v>
      </c>
      <c r="P4796" t="n">
        <v>0.01529360202244796</v>
      </c>
      <c r="Q4796" t="n">
        <v>62.62731156220578</v>
      </c>
      <c r="R4796" t="n">
        <v>529.7306705049473</v>
      </c>
      <c r="S4796" t="n">
        <v>0.1293603357975892</v>
      </c>
      <c r="T4796">
        <f>O4796*Q4796</f>
        <v/>
      </c>
      <c r="U4796">
        <f>O4796*P4796</f>
        <v/>
      </c>
    </row>
    <row r="4797">
      <c r="A4797" t="inlineStr">
        <is>
          <t>202512</t>
        </is>
      </c>
      <c r="B4797" t="inlineStr">
        <is>
          <t>Habitat</t>
        </is>
      </c>
      <c r="C4797" t="inlineStr">
        <is>
          <t>F1</t>
        </is>
      </c>
      <c r="D4797" t="inlineStr">
        <is>
          <t>IN-FONDO1</t>
        </is>
      </c>
      <c r="E4797" t="inlineStr">
        <is>
          <t>5271112E7523</t>
        </is>
      </c>
      <c r="F4797" t="inlineStr">
        <is>
          <t>US4642875235</t>
        </is>
      </c>
      <c r="G4797" t="inlineStr">
        <is>
          <t>TD</t>
        </is>
      </c>
      <c r="H4797" t="inlineStr">
        <is>
          <t>Sector</t>
        </is>
      </c>
      <c r="I4797" t="inlineStr">
        <is>
          <t>RV</t>
        </is>
      </c>
      <c r="J4797" t="inlineStr">
        <is>
          <t>MSCI</t>
        </is>
      </c>
      <c r="K4797" t="inlineStr"/>
      <c r="L4797" t="inlineStr">
        <is>
          <t>BlackRock - iShares PHLX Semiconductor ETF</t>
        </is>
      </c>
      <c r="M4797" t="inlineStr">
        <is>
          <t>BlackRock - iShares PHLX Semiconductor ETF</t>
        </is>
      </c>
      <c r="N4797" t="b">
        <v>0</v>
      </c>
      <c r="O4797" t="n">
        <v>8.458460970000001</v>
      </c>
      <c r="P4797" t="n">
        <v>0.00170626736438372</v>
      </c>
      <c r="Q4797" t="n">
        <v>0.856929707430596</v>
      </c>
      <c r="R4797" t="n">
        <v>7.248306484335217</v>
      </c>
      <c r="S4797" t="n">
        <v>0.01443239590602447</v>
      </c>
      <c r="T4797">
        <f>O4797*Q4797</f>
        <v/>
      </c>
      <c r="U4797">
        <f>O4797*P4797</f>
        <v/>
      </c>
    </row>
    <row r="4798">
      <c r="A4798" t="inlineStr">
        <is>
          <t>202512</t>
        </is>
      </c>
      <c r="B4798" t="inlineStr">
        <is>
          <t>Habitat</t>
        </is>
      </c>
      <c r="C4798" t="inlineStr">
        <is>
          <t>F3</t>
        </is>
      </c>
      <c r="D4798" t="inlineStr">
        <is>
          <t>IN-FONDO3</t>
        </is>
      </c>
      <c r="E4798" t="inlineStr">
        <is>
          <t>5274292E2260</t>
        </is>
      </c>
      <c r="F4798" t="inlineStr">
        <is>
          <t>LU2134542260</t>
        </is>
      </c>
      <c r="G4798" t="inlineStr">
        <is>
          <t>TD</t>
        </is>
      </c>
      <c r="H4798" t="inlineStr">
        <is>
          <t>Sector</t>
        </is>
      </c>
      <c r="I4798" t="inlineStr">
        <is>
          <t>RV</t>
        </is>
      </c>
      <c r="J4798" t="inlineStr">
        <is>
          <t>MSCI</t>
        </is>
      </c>
      <c r="K4798" t="inlineStr"/>
      <c r="L4798" t="inlineStr">
        <is>
          <t>Black Rock - World Technology Fund</t>
        </is>
      </c>
      <c r="M4798" t="inlineStr">
        <is>
          <t>Black Rock - World Technology Fund</t>
        </is>
      </c>
      <c r="N4798" t="b">
        <v>0</v>
      </c>
      <c r="O4798" t="n">
        <v>2.67904551</v>
      </c>
      <c r="P4798" t="n">
        <v>0.008472447329996264</v>
      </c>
      <c r="Q4798" t="n">
        <v>14.75844433192131</v>
      </c>
      <c r="R4798" t="n">
        <v>39.53854402201873</v>
      </c>
      <c r="S4798" t="n">
        <v>0.02269807197813798</v>
      </c>
      <c r="T4798">
        <f>O4798*Q4798</f>
        <v/>
      </c>
      <c r="U4798">
        <f>O4798*P4798</f>
        <v/>
      </c>
    </row>
    <row r="4799">
      <c r="A4799" t="inlineStr">
        <is>
          <t>202512</t>
        </is>
      </c>
      <c r="B4799" t="inlineStr">
        <is>
          <t>Habitat</t>
        </is>
      </c>
      <c r="C4799" t="inlineStr">
        <is>
          <t>F2</t>
        </is>
      </c>
      <c r="D4799" t="inlineStr">
        <is>
          <t>IN-FONDO2</t>
        </is>
      </c>
      <c r="E4799" t="inlineStr">
        <is>
          <t>5274292E2260</t>
        </is>
      </c>
      <c r="F4799" t="inlineStr">
        <is>
          <t>LU2134542260</t>
        </is>
      </c>
      <c r="G4799" t="inlineStr">
        <is>
          <t>TD</t>
        </is>
      </c>
      <c r="H4799" t="inlineStr">
        <is>
          <t>Sector</t>
        </is>
      </c>
      <c r="I4799" t="inlineStr">
        <is>
          <t>RV</t>
        </is>
      </c>
      <c r="J4799" t="inlineStr">
        <is>
          <t>MSCI</t>
        </is>
      </c>
      <c r="K4799" t="inlineStr"/>
      <c r="L4799" t="inlineStr">
        <is>
          <t>Black Rock - World Technology Fund</t>
        </is>
      </c>
      <c r="M4799" t="inlineStr">
        <is>
          <t>Black Rock - World Technology Fund</t>
        </is>
      </c>
      <c r="N4799" t="b">
        <v>0</v>
      </c>
      <c r="O4799" t="n">
        <v>2.67904551</v>
      </c>
      <c r="P4799" t="n">
        <v>0.002172421570531797</v>
      </c>
      <c r="Q4799" t="n">
        <v>8.89606793366616</v>
      </c>
      <c r="R4799" t="n">
        <v>23.8329708543433</v>
      </c>
      <c r="S4799" t="n">
        <v>0.005820016254360359</v>
      </c>
      <c r="T4799">
        <f>O4799*Q4799</f>
        <v/>
      </c>
      <c r="U4799">
        <f>O4799*P4799</f>
        <v/>
      </c>
    </row>
    <row r="4800">
      <c r="A4800" t="inlineStr">
        <is>
          <t>202512</t>
        </is>
      </c>
      <c r="B4800" t="inlineStr">
        <is>
          <t>Habitat</t>
        </is>
      </c>
      <c r="C4800" t="inlineStr">
        <is>
          <t>F2</t>
        </is>
      </c>
      <c r="D4800" t="inlineStr">
        <is>
          <t>IN-FONDO2</t>
        </is>
      </c>
      <c r="E4800" t="inlineStr">
        <is>
          <t>527040275426</t>
        </is>
      </c>
      <c r="F4800" t="inlineStr">
        <is>
          <t>LU0048575426</t>
        </is>
      </c>
      <c r="G4800" t="inlineStr">
        <is>
          <t>TD</t>
        </is>
      </c>
      <c r="H4800" t="inlineStr">
        <is>
          <t>Sector</t>
        </is>
      </c>
      <c r="I4800" t="inlineStr">
        <is>
          <t>RV</t>
        </is>
      </c>
      <c r="J4800" t="inlineStr">
        <is>
          <t>MSCI</t>
        </is>
      </c>
      <c r="K4800" t="inlineStr"/>
      <c r="L4800" t="inlineStr">
        <is>
          <t>Fidelity - Emerging Markets -Retail</t>
        </is>
      </c>
      <c r="M4800" t="inlineStr">
        <is>
          <t>Fidelity - Emerging Markets -Retail</t>
        </is>
      </c>
      <c r="N4800" t="b">
        <v>0</v>
      </c>
      <c r="O4800" t="n">
        <v>30.58638424</v>
      </c>
      <c r="P4800" t="n">
        <v>1.812226261824033e-08</v>
      </c>
      <c r="Q4800" t="n">
        <v>7.42106787883439e-05</v>
      </c>
      <c r="R4800" t="n">
        <v>0.002269836336131504</v>
      </c>
      <c r="S4800" t="n">
        <v>5.542944877396871e-07</v>
      </c>
      <c r="T4800">
        <f>O4800*Q4800</f>
        <v/>
      </c>
      <c r="U4800">
        <f>O4800*P4800</f>
        <v/>
      </c>
    </row>
    <row r="4801">
      <c r="A4801" t="inlineStr">
        <is>
          <t>202512</t>
        </is>
      </c>
      <c r="B4801" t="inlineStr">
        <is>
          <t>Habitat</t>
        </is>
      </c>
      <c r="C4801" t="inlineStr">
        <is>
          <t>F3</t>
        </is>
      </c>
      <c r="D4801" t="inlineStr">
        <is>
          <t>IN-FONDO3</t>
        </is>
      </c>
      <c r="E4801" t="inlineStr">
        <is>
          <t>527040275426</t>
        </is>
      </c>
      <c r="F4801" t="inlineStr">
        <is>
          <t>LU0048575426</t>
        </is>
      </c>
      <c r="G4801" t="inlineStr">
        <is>
          <t>TD</t>
        </is>
      </c>
      <c r="H4801" t="inlineStr">
        <is>
          <t>Sector</t>
        </is>
      </c>
      <c r="I4801" t="inlineStr">
        <is>
          <t>RV</t>
        </is>
      </c>
      <c r="J4801" t="inlineStr">
        <is>
          <t>MSCI</t>
        </is>
      </c>
      <c r="K4801" t="inlineStr"/>
      <c r="L4801" t="inlineStr">
        <is>
          <t>Fidelity - Emerging Markets -Retail</t>
        </is>
      </c>
      <c r="M4801" t="inlineStr">
        <is>
          <t>Fidelity - Emerging Markets -Retail</t>
        </is>
      </c>
      <c r="N4801" t="b">
        <v>0</v>
      </c>
      <c r="O4801" t="n">
        <v>30.58638424</v>
      </c>
      <c r="P4801" t="n">
        <v>0.0004213166107190251</v>
      </c>
      <c r="Q4801" t="n">
        <v>0.7339057421338063</v>
      </c>
      <c r="R4801" t="n">
        <v>22.44752302484696</v>
      </c>
      <c r="S4801" t="n">
        <v>0.01288655174214661</v>
      </c>
      <c r="T4801">
        <f>O4801*Q4801</f>
        <v/>
      </c>
      <c r="U4801">
        <f>O4801*P4801</f>
        <v/>
      </c>
    </row>
    <row r="4802">
      <c r="A4802" t="inlineStr">
        <is>
          <t>202512</t>
        </is>
      </c>
      <c r="B4802" t="inlineStr">
        <is>
          <t>Habitat</t>
        </is>
      </c>
      <c r="C4802" t="inlineStr">
        <is>
          <t>F3</t>
        </is>
      </c>
      <c r="D4802" t="inlineStr">
        <is>
          <t>IN-FONDO3</t>
        </is>
      </c>
      <c r="E4802" t="inlineStr">
        <is>
          <t>5270882EMIUS</t>
        </is>
      </c>
      <c r="F4802" t="inlineStr">
        <is>
          <t>LU0248044025</t>
        </is>
      </c>
      <c r="G4802" t="inlineStr">
        <is>
          <t>TD</t>
        </is>
      </c>
      <c r="H4802" t="inlineStr">
        <is>
          <t>Sector</t>
        </is>
      </c>
      <c r="I4802" t="inlineStr">
        <is>
          <t>RV</t>
        </is>
      </c>
      <c r="J4802" t="inlineStr">
        <is>
          <t>MSCI</t>
        </is>
      </c>
      <c r="K4802" t="inlineStr"/>
      <c r="L4802" t="inlineStr">
        <is>
          <t>JP Morgan - Emerging Markets</t>
        </is>
      </c>
      <c r="M4802" t="inlineStr">
        <is>
          <t>JP Morgan - Emerging Markets</t>
        </is>
      </c>
      <c r="N4802" t="b">
        <v>0</v>
      </c>
      <c r="O4802" t="n">
        <v>24.00686546</v>
      </c>
      <c r="P4802" t="n">
        <v>0.0004575429982860852</v>
      </c>
      <c r="Q4802" t="n">
        <v>0.797009719465383</v>
      </c>
      <c r="R4802" t="n">
        <v>19.13370510551779</v>
      </c>
      <c r="S4802" t="n">
        <v>0.01098417320201906</v>
      </c>
      <c r="T4802">
        <f>O4802*Q4802</f>
        <v/>
      </c>
      <c r="U4802">
        <f>O4802*P4802</f>
        <v/>
      </c>
    </row>
    <row r="4803">
      <c r="A4803" t="inlineStr">
        <is>
          <t>202512</t>
        </is>
      </c>
      <c r="B4803" t="inlineStr">
        <is>
          <t>Habitat</t>
        </is>
      </c>
      <c r="C4803" t="inlineStr">
        <is>
          <t>F2</t>
        </is>
      </c>
      <c r="D4803" t="inlineStr">
        <is>
          <t>IN-FONDO2</t>
        </is>
      </c>
      <c r="E4803" t="inlineStr">
        <is>
          <t>5270882EMIUS</t>
        </is>
      </c>
      <c r="F4803" t="inlineStr">
        <is>
          <t>LU0248044025</t>
        </is>
      </c>
      <c r="G4803" t="inlineStr">
        <is>
          <t>TD</t>
        </is>
      </c>
      <c r="H4803" t="inlineStr">
        <is>
          <t>Sector</t>
        </is>
      </c>
      <c r="I4803" t="inlineStr">
        <is>
          <t>RV</t>
        </is>
      </c>
      <c r="J4803" t="inlineStr">
        <is>
          <t>MSCI</t>
        </is>
      </c>
      <c r="K4803" t="inlineStr"/>
      <c r="L4803" t="inlineStr">
        <is>
          <t>JP Morgan - Emerging Markets</t>
        </is>
      </c>
      <c r="M4803" t="inlineStr">
        <is>
          <t>JP Morgan - Emerging Markets</t>
        </is>
      </c>
      <c r="N4803" t="b">
        <v>0</v>
      </c>
      <c r="O4803" t="n">
        <v>24.00686546</v>
      </c>
      <c r="P4803" t="n">
        <v>8.745678427683575e-05</v>
      </c>
      <c r="Q4803" t="n">
        <v>0.3581355961201683</v>
      </c>
      <c r="R4803" t="n">
        <v>8.597713072493777</v>
      </c>
      <c r="S4803" t="n">
        <v>0.002099563253698239</v>
      </c>
      <c r="T4803">
        <f>O4803*Q4803</f>
        <v/>
      </c>
      <c r="U4803">
        <f>O4803*P4803</f>
        <v/>
      </c>
    </row>
    <row r="4804">
      <c r="A4804" t="inlineStr">
        <is>
          <t>202512</t>
        </is>
      </c>
      <c r="B4804" t="inlineStr">
        <is>
          <t>Habitat</t>
        </is>
      </c>
      <c r="C4804" t="inlineStr">
        <is>
          <t>F2</t>
        </is>
      </c>
      <c r="D4804" t="inlineStr">
        <is>
          <t>IN-FONDO2</t>
        </is>
      </c>
      <c r="E4804" t="inlineStr">
        <is>
          <t>52ALLB2EMGRO</t>
        </is>
      </c>
      <c r="F4804" t="inlineStr">
        <is>
          <t>LU0206294794</t>
        </is>
      </c>
      <c r="G4804" t="inlineStr">
        <is>
          <t>TD</t>
        </is>
      </c>
      <c r="H4804" t="inlineStr">
        <is>
          <t>Sector</t>
        </is>
      </c>
      <c r="I4804" t="inlineStr">
        <is>
          <t>RV</t>
        </is>
      </c>
      <c r="J4804" t="inlineStr">
        <is>
          <t>MSCI</t>
        </is>
      </c>
      <c r="K4804" t="inlineStr"/>
      <c r="L4804" t="inlineStr">
        <is>
          <t>Alliance Bernstein - Emerging Markets Growth</t>
        </is>
      </c>
      <c r="M4804" t="inlineStr">
        <is>
          <t>Alliance Bernstein - Emerging Markets Growth</t>
        </is>
      </c>
      <c r="N4804" t="b">
        <v>0</v>
      </c>
      <c r="O4804" t="n">
        <v>90.56136694999999</v>
      </c>
      <c r="P4804" t="n">
        <v>8.709458451640032e-05</v>
      </c>
      <c r="Q4804" t="n">
        <v>0.3566523878340333</v>
      </c>
      <c r="R4804" t="n">
        <v>32.2989277682316</v>
      </c>
      <c r="S4804" t="n">
        <v>0.007887404627747516</v>
      </c>
      <c r="T4804">
        <f>O4804*Q4804</f>
        <v/>
      </c>
      <c r="U4804">
        <f>O4804*P4804</f>
        <v/>
      </c>
    </row>
    <row r="4805">
      <c r="A4805" t="inlineStr">
        <is>
          <t>202512</t>
        </is>
      </c>
      <c r="B4805" t="inlineStr">
        <is>
          <t>Habitat</t>
        </is>
      </c>
      <c r="C4805" t="inlineStr">
        <is>
          <t>F1</t>
        </is>
      </c>
      <c r="D4805" t="inlineStr">
        <is>
          <t>IN-FONDO1</t>
        </is>
      </c>
      <c r="E4805" t="inlineStr">
        <is>
          <t>52ALLB2EMGRO</t>
        </is>
      </c>
      <c r="F4805" t="inlineStr">
        <is>
          <t>LU0206294794</t>
        </is>
      </c>
      <c r="G4805" t="inlineStr">
        <is>
          <t>TD</t>
        </is>
      </c>
      <c r="H4805" t="inlineStr">
        <is>
          <t>Sector</t>
        </is>
      </c>
      <c r="I4805" t="inlineStr">
        <is>
          <t>RV</t>
        </is>
      </c>
      <c r="J4805" t="inlineStr">
        <is>
          <t>MSCI</t>
        </is>
      </c>
      <c r="K4805" t="inlineStr"/>
      <c r="L4805" t="inlineStr">
        <is>
          <t>Alliance Bernstein - Emerging Markets Growth</t>
        </is>
      </c>
      <c r="M4805" t="inlineStr">
        <is>
          <t>Alliance Bernstein - Emerging Markets Growth</t>
        </is>
      </c>
      <c r="N4805" t="b">
        <v>0</v>
      </c>
      <c r="O4805" t="n">
        <v>90.56136694999999</v>
      </c>
      <c r="P4805" t="n">
        <v>0.0003137891469911598</v>
      </c>
      <c r="Q4805" t="n">
        <v>0.1575926771729307</v>
      </c>
      <c r="R4805" t="n">
        <v>14.27180826609066</v>
      </c>
      <c r="S4805" t="n">
        <v>0.02841717408559391</v>
      </c>
      <c r="T4805">
        <f>O4805*Q4805</f>
        <v/>
      </c>
      <c r="U4805">
        <f>O4805*P4805</f>
        <v/>
      </c>
    </row>
    <row r="4806">
      <c r="A4806" t="inlineStr">
        <is>
          <t>202512</t>
        </is>
      </c>
      <c r="B4806" t="inlineStr">
        <is>
          <t>Habitat</t>
        </is>
      </c>
      <c r="C4806" t="inlineStr">
        <is>
          <t>F3</t>
        </is>
      </c>
      <c r="D4806" t="inlineStr">
        <is>
          <t>IN-FONDO3</t>
        </is>
      </c>
      <c r="E4806" t="inlineStr">
        <is>
          <t>52ALLB2EMGRO</t>
        </is>
      </c>
      <c r="F4806" t="inlineStr">
        <is>
          <t>LU0206294794</t>
        </is>
      </c>
      <c r="G4806" t="inlineStr">
        <is>
          <t>TD</t>
        </is>
      </c>
      <c r="H4806" t="inlineStr">
        <is>
          <t>Sector</t>
        </is>
      </c>
      <c r="I4806" t="inlineStr">
        <is>
          <t>RV</t>
        </is>
      </c>
      <c r="J4806" t="inlineStr">
        <is>
          <t>MSCI</t>
        </is>
      </c>
      <c r="K4806" t="inlineStr"/>
      <c r="L4806" t="inlineStr">
        <is>
          <t>Alliance Bernstein - Emerging Markets Growth</t>
        </is>
      </c>
      <c r="M4806" t="inlineStr">
        <is>
          <t>Alliance Bernstein - Emerging Markets Growth</t>
        </is>
      </c>
      <c r="N4806" t="b">
        <v>0</v>
      </c>
      <c r="O4806" t="n">
        <v>90.56136694999999</v>
      </c>
      <c r="P4806" t="n">
        <v>0.002193311946101293</v>
      </c>
      <c r="Q4806" t="n">
        <v>3.820604720016382</v>
      </c>
      <c r="R4806" t="n">
        <v>345.9991860203056</v>
      </c>
      <c r="S4806" t="n">
        <v>0.1986293279866978</v>
      </c>
      <c r="T4806">
        <f>O4806*Q4806</f>
        <v/>
      </c>
      <c r="U4806">
        <f>O4806*P4806</f>
        <v/>
      </c>
    </row>
    <row r="4807">
      <c r="A4807" t="inlineStr">
        <is>
          <t>202512</t>
        </is>
      </c>
      <c r="B4807" t="inlineStr">
        <is>
          <t>Habitat</t>
        </is>
      </c>
      <c r="C4807" t="inlineStr">
        <is>
          <t>F1</t>
        </is>
      </c>
      <c r="D4807" t="inlineStr">
        <is>
          <t>IN-FONDO1</t>
        </is>
      </c>
      <c r="E4807" t="inlineStr">
        <is>
          <t>5274812ASHFM</t>
        </is>
      </c>
      <c r="F4807" t="inlineStr">
        <is>
          <t>LU0794787092</t>
        </is>
      </c>
      <c r="G4807" t="inlineStr">
        <is>
          <t>TD</t>
        </is>
      </c>
      <c r="H4807" t="inlineStr">
        <is>
          <t>Sector</t>
        </is>
      </c>
      <c r="I4807" t="inlineStr">
        <is>
          <t>RV</t>
        </is>
      </c>
      <c r="J4807" t="inlineStr">
        <is>
          <t>MSCI</t>
        </is>
      </c>
      <c r="K4807" t="inlineStr"/>
      <c r="L4807" t="inlineStr">
        <is>
          <t>Ashmore - Emerging Markets Frontier Equities</t>
        </is>
      </c>
      <c r="M4807" t="inlineStr">
        <is>
          <t>Ashmore - Emerging Markets Frontier Equities</t>
        </is>
      </c>
      <c r="N4807" t="b">
        <v>0</v>
      </c>
      <c r="O4807" t="n">
        <v>57.99062981</v>
      </c>
      <c r="P4807" t="n">
        <v>6.848186079970636e-07</v>
      </c>
      <c r="Q4807" t="n">
        <v>0.0003439328569739775</v>
      </c>
      <c r="R4807" t="n">
        <v>0.01994488298827361</v>
      </c>
      <c r="S4807" t="n">
        <v>3.971306238335722e-05</v>
      </c>
      <c r="T4807">
        <f>O4807*Q4807</f>
        <v/>
      </c>
      <c r="U4807">
        <f>O4807*P4807</f>
        <v/>
      </c>
    </row>
    <row r="4808">
      <c r="A4808" t="inlineStr">
        <is>
          <t>202512</t>
        </is>
      </c>
      <c r="B4808" t="inlineStr">
        <is>
          <t>Habitat</t>
        </is>
      </c>
      <c r="C4808" t="inlineStr">
        <is>
          <t>F3</t>
        </is>
      </c>
      <c r="D4808" t="inlineStr">
        <is>
          <t>IN-FONDO3</t>
        </is>
      </c>
      <c r="E4808" t="inlineStr">
        <is>
          <t>5274812ASHFM</t>
        </is>
      </c>
      <c r="F4808" t="inlineStr">
        <is>
          <t>LU0794787092</t>
        </is>
      </c>
      <c r="G4808" t="inlineStr">
        <is>
          <t>TD</t>
        </is>
      </c>
      <c r="H4808" t="inlineStr">
        <is>
          <t>Sector</t>
        </is>
      </c>
      <c r="I4808" t="inlineStr">
        <is>
          <t>RV</t>
        </is>
      </c>
      <c r="J4808" t="inlineStr">
        <is>
          <t>MSCI</t>
        </is>
      </c>
      <c r="K4808" t="inlineStr"/>
      <c r="L4808" t="inlineStr">
        <is>
          <t>Ashmore - Emerging Markets Frontier Equities</t>
        </is>
      </c>
      <c r="M4808" t="inlineStr">
        <is>
          <t>Ashmore - Emerging Markets Frontier Equities</t>
        </is>
      </c>
      <c r="N4808" t="b">
        <v>0</v>
      </c>
      <c r="O4808" t="n">
        <v>57.99062981</v>
      </c>
      <c r="P4808" t="n">
        <v>4.651729548286804e-07</v>
      </c>
      <c r="Q4808" t="n">
        <v>0.000810300600423733</v>
      </c>
      <c r="R4808" t="n">
        <v>0.04698984215399343</v>
      </c>
      <c r="S4808" t="n">
        <v>2.697567262109386e-05</v>
      </c>
      <c r="T4808">
        <f>O4808*Q4808</f>
        <v/>
      </c>
      <c r="U4808">
        <f>O4808*P4808</f>
        <v/>
      </c>
    </row>
    <row r="4809">
      <c r="A4809" t="inlineStr">
        <is>
          <t>202512</t>
        </is>
      </c>
      <c r="B4809" t="inlineStr">
        <is>
          <t>Habitat</t>
        </is>
      </c>
      <c r="C4809" t="inlineStr">
        <is>
          <t>F2</t>
        </is>
      </c>
      <c r="D4809" t="inlineStr">
        <is>
          <t>IN-FONDO2</t>
        </is>
      </c>
      <c r="E4809" t="inlineStr">
        <is>
          <t>5274812ASHFM</t>
        </is>
      </c>
      <c r="F4809" t="inlineStr">
        <is>
          <t>LU0794787092</t>
        </is>
      </c>
      <c r="G4809" t="inlineStr">
        <is>
          <t>TD</t>
        </is>
      </c>
      <c r="H4809" t="inlineStr">
        <is>
          <t>Sector</t>
        </is>
      </c>
      <c r="I4809" t="inlineStr">
        <is>
          <t>RV</t>
        </is>
      </c>
      <c r="J4809" t="inlineStr">
        <is>
          <t>MSCI</t>
        </is>
      </c>
      <c r="K4809" t="inlineStr"/>
      <c r="L4809" t="inlineStr">
        <is>
          <t>Ashmore - Emerging Markets Frontier Equities</t>
        </is>
      </c>
      <c r="M4809" t="inlineStr">
        <is>
          <t>Ashmore - Emerging Markets Frontier Equities</t>
        </is>
      </c>
      <c r="N4809" t="b">
        <v>0</v>
      </c>
      <c r="O4809" t="n">
        <v>57.99062981</v>
      </c>
      <c r="P4809" t="n">
        <v>9.597124287216225e-08</v>
      </c>
      <c r="Q4809" t="n">
        <v>0.0003930023103481394</v>
      </c>
      <c r="R4809" t="n">
        <v>0.02279045149387368</v>
      </c>
      <c r="S4809" t="n">
        <v>5.565432817805162e-06</v>
      </c>
      <c r="T4809">
        <f>O4809*Q4809</f>
        <v/>
      </c>
      <c r="U4809">
        <f>O4809*P4809</f>
        <v/>
      </c>
    </row>
    <row r="4810">
      <c r="A4810" t="inlineStr">
        <is>
          <t>202512</t>
        </is>
      </c>
      <c r="B4810" t="inlineStr">
        <is>
          <t>Habitat</t>
        </is>
      </c>
      <c r="C4810" t="inlineStr">
        <is>
          <t>F2</t>
        </is>
      </c>
      <c r="D4810" t="inlineStr">
        <is>
          <t>IN-FONDO2</t>
        </is>
      </c>
      <c r="E4810" t="inlineStr">
        <is>
          <t>5270082F8671</t>
        </is>
      </c>
      <c r="F4810" t="inlineStr">
        <is>
          <t>LU1951186714</t>
        </is>
      </c>
      <c r="G4810" t="inlineStr">
        <is>
          <t>TD</t>
        </is>
      </c>
      <c r="H4810" t="inlineStr">
        <is>
          <t>Sector</t>
        </is>
      </c>
      <c r="I4810" t="inlineStr">
        <is>
          <t>RV</t>
        </is>
      </c>
      <c r="J4810" t="inlineStr">
        <is>
          <t>MSCI</t>
        </is>
      </c>
      <c r="K4810" t="inlineStr"/>
      <c r="L4810" t="inlineStr">
        <is>
          <t>UBS - China Opportunity - A3</t>
        </is>
      </c>
      <c r="M4810" t="inlineStr">
        <is>
          <t>UBS - China Opportunity - A3</t>
        </is>
      </c>
      <c r="N4810" t="b">
        <v>0</v>
      </c>
      <c r="O4810" t="n">
        <v>100.84136264</v>
      </c>
      <c r="P4810" t="n">
        <v>7.696520787721604e-05</v>
      </c>
      <c r="Q4810" t="n">
        <v>0.3151725830253306</v>
      </c>
      <c r="R4810" t="n">
        <v>31.78243273904287</v>
      </c>
      <c r="S4810" t="n">
        <v>0.007761276438209327</v>
      </c>
      <c r="T4810">
        <f>O4810*Q4810</f>
        <v/>
      </c>
      <c r="U4810">
        <f>O4810*P4810</f>
        <v/>
      </c>
    </row>
    <row r="4811">
      <c r="A4811" t="inlineStr">
        <is>
          <t>202512</t>
        </is>
      </c>
      <c r="B4811" t="inlineStr">
        <is>
          <t>Habitat</t>
        </is>
      </c>
      <c r="C4811" t="inlineStr">
        <is>
          <t>F3</t>
        </is>
      </c>
      <c r="D4811" t="inlineStr">
        <is>
          <t>IN-FONDO3</t>
        </is>
      </c>
      <c r="E4811" t="inlineStr">
        <is>
          <t>5270082F8671</t>
        </is>
      </c>
      <c r="F4811" t="inlineStr">
        <is>
          <t>LU1951186714</t>
        </is>
      </c>
      <c r="G4811" t="inlineStr">
        <is>
          <t>TD</t>
        </is>
      </c>
      <c r="H4811" t="inlineStr">
        <is>
          <t>Sector</t>
        </is>
      </c>
      <c r="I4811" t="inlineStr">
        <is>
          <t>RV</t>
        </is>
      </c>
      <c r="J4811" t="inlineStr">
        <is>
          <t>MSCI</t>
        </is>
      </c>
      <c r="K4811" t="inlineStr"/>
      <c r="L4811" t="inlineStr">
        <is>
          <t>UBS - China Opportunity - A3</t>
        </is>
      </c>
      <c r="M4811" t="inlineStr">
        <is>
          <t>UBS - China Opportunity - A3</t>
        </is>
      </c>
      <c r="N4811" t="b">
        <v>0</v>
      </c>
      <c r="O4811" t="n">
        <v>100.84136264</v>
      </c>
      <c r="P4811" t="n">
        <v>0.0007839376331903628</v>
      </c>
      <c r="Q4811" t="n">
        <v>1.365567641615922</v>
      </c>
      <c r="R4811" t="n">
        <v>137.7057017576408</v>
      </c>
      <c r="S4811" t="n">
        <v>0.07905333915569268</v>
      </c>
      <c r="T4811">
        <f>O4811*Q4811</f>
        <v/>
      </c>
      <c r="U4811">
        <f>O4811*P4811</f>
        <v/>
      </c>
    </row>
    <row r="4812">
      <c r="A4812" t="inlineStr">
        <is>
          <t>202512</t>
        </is>
      </c>
      <c r="B4812" t="inlineStr">
        <is>
          <t>Habitat</t>
        </is>
      </c>
      <c r="C4812" t="inlineStr">
        <is>
          <t>F1</t>
        </is>
      </c>
      <c r="D4812" t="inlineStr">
        <is>
          <t>IN-FONDO1</t>
        </is>
      </c>
      <c r="E4812" t="inlineStr">
        <is>
          <t>5270082F8671</t>
        </is>
      </c>
      <c r="F4812" t="inlineStr">
        <is>
          <t>LU1951186714</t>
        </is>
      </c>
      <c r="G4812" t="inlineStr">
        <is>
          <t>TD</t>
        </is>
      </c>
      <c r="H4812" t="inlineStr">
        <is>
          <t>Sector</t>
        </is>
      </c>
      <c r="I4812" t="inlineStr">
        <is>
          <t>RV</t>
        </is>
      </c>
      <c r="J4812" t="inlineStr">
        <is>
          <t>MSCI</t>
        </is>
      </c>
      <c r="K4812" t="inlineStr"/>
      <c r="L4812" t="inlineStr">
        <is>
          <t>UBS - China Opportunity - A3</t>
        </is>
      </c>
      <c r="M4812" t="inlineStr">
        <is>
          <t>UBS - China Opportunity - A3</t>
        </is>
      </c>
      <c r="N4812" t="b">
        <v>0</v>
      </c>
      <c r="O4812" t="n">
        <v>100.84136264</v>
      </c>
      <c r="P4812" t="n">
        <v>7.30112725729258e-05</v>
      </c>
      <c r="Q4812" t="n">
        <v>0.03666806841121913</v>
      </c>
      <c r="R4812" t="n">
        <v>3.697657983964076</v>
      </c>
      <c r="S4812" t="n">
        <v>0.007362556214334297</v>
      </c>
      <c r="T4812">
        <f>O4812*Q4812</f>
        <v/>
      </c>
      <c r="U4812">
        <f>O4812*P4812</f>
        <v/>
      </c>
    </row>
    <row r="4813">
      <c r="A4813" t="inlineStr">
        <is>
          <t>202512</t>
        </is>
      </c>
      <c r="B4813" t="inlineStr">
        <is>
          <t>Habitat</t>
        </is>
      </c>
      <c r="C4813" t="inlineStr">
        <is>
          <t>F2</t>
        </is>
      </c>
      <c r="D4813" t="inlineStr">
        <is>
          <t>IN-FONDO2</t>
        </is>
      </c>
      <c r="E4813" t="inlineStr">
        <is>
          <t>5273882F0328</t>
        </is>
      </c>
      <c r="F4813" t="inlineStr">
        <is>
          <t>LU1529950328</t>
        </is>
      </c>
      <c r="G4813" t="inlineStr">
        <is>
          <t>TD</t>
        </is>
      </c>
      <c r="H4813" t="inlineStr">
        <is>
          <t>Sector</t>
        </is>
      </c>
      <c r="I4813" t="inlineStr">
        <is>
          <t>RV</t>
        </is>
      </c>
      <c r="J4813" t="inlineStr">
        <is>
          <t>MSCI</t>
        </is>
      </c>
      <c r="K4813" t="inlineStr"/>
      <c r="L4813" t="inlineStr">
        <is>
          <t>Robeco - Chinese A-Share</t>
        </is>
      </c>
      <c r="M4813" t="inlineStr">
        <is>
          <t>Robeco - Chinese A-Share</t>
        </is>
      </c>
      <c r="N4813" t="b">
        <v>0</v>
      </c>
      <c r="O4813" t="n">
        <v>105.43952778</v>
      </c>
      <c r="P4813" t="n">
        <v>0.00508561084058858</v>
      </c>
      <c r="Q4813" t="n">
        <v>20.82558014326385</v>
      </c>
      <c r="R4813" t="n">
        <v>2195.839336050286</v>
      </c>
      <c r="S4813" t="n">
        <v>0.5362244055045087</v>
      </c>
      <c r="T4813">
        <f>O4813*Q4813</f>
        <v/>
      </c>
      <c r="U4813">
        <f>O4813*P4813</f>
        <v/>
      </c>
    </row>
    <row r="4814">
      <c r="A4814" t="inlineStr">
        <is>
          <t>202512</t>
        </is>
      </c>
      <c r="B4814" t="inlineStr">
        <is>
          <t>Habitat</t>
        </is>
      </c>
      <c r="C4814" t="inlineStr">
        <is>
          <t>F1</t>
        </is>
      </c>
      <c r="D4814" t="inlineStr">
        <is>
          <t>IN-FONDO1</t>
        </is>
      </c>
      <c r="E4814" t="inlineStr">
        <is>
          <t>5273882F0328</t>
        </is>
      </c>
      <c r="F4814" t="inlineStr">
        <is>
          <t>LU1529950328</t>
        </is>
      </c>
      <c r="G4814" t="inlineStr">
        <is>
          <t>TD</t>
        </is>
      </c>
      <c r="H4814" t="inlineStr">
        <is>
          <t>Sector</t>
        </is>
      </c>
      <c r="I4814" t="inlineStr">
        <is>
          <t>RV</t>
        </is>
      </c>
      <c r="J4814" t="inlineStr">
        <is>
          <t>MSCI</t>
        </is>
      </c>
      <c r="K4814" t="inlineStr"/>
      <c r="L4814" t="inlineStr">
        <is>
          <t>Robeco - Chinese A-Share</t>
        </is>
      </c>
      <c r="M4814" t="inlineStr">
        <is>
          <t>Robeco - Chinese A-Share</t>
        </is>
      </c>
      <c r="N4814" t="b">
        <v>0</v>
      </c>
      <c r="O4814" t="n">
        <v>105.43952778</v>
      </c>
      <c r="P4814" t="n">
        <v>4.707326402646604e-05</v>
      </c>
      <c r="Q4814" t="n">
        <v>0.02364135844828307</v>
      </c>
      <c r="R4814" t="n">
        <v>2.492733670864681</v>
      </c>
      <c r="S4814" t="n">
        <v>0.004963382730013841</v>
      </c>
      <c r="T4814">
        <f>O4814*Q4814</f>
        <v/>
      </c>
      <c r="U4814">
        <f>O4814*P4814</f>
        <v/>
      </c>
    </row>
    <row r="4815">
      <c r="A4815" t="inlineStr">
        <is>
          <t>202512</t>
        </is>
      </c>
      <c r="B4815" t="inlineStr">
        <is>
          <t>Habitat</t>
        </is>
      </c>
      <c r="C4815" t="inlineStr">
        <is>
          <t>F3</t>
        </is>
      </c>
      <c r="D4815" t="inlineStr">
        <is>
          <t>IN-FONDO3</t>
        </is>
      </c>
      <c r="E4815" t="inlineStr">
        <is>
          <t>5273882F0328</t>
        </is>
      </c>
      <c r="F4815" t="inlineStr">
        <is>
          <t>LU1529950328</t>
        </is>
      </c>
      <c r="G4815" t="inlineStr">
        <is>
          <t>TD</t>
        </is>
      </c>
      <c r="H4815" t="inlineStr">
        <is>
          <t>Sector</t>
        </is>
      </c>
      <c r="I4815" t="inlineStr">
        <is>
          <t>RV</t>
        </is>
      </c>
      <c r="J4815" t="inlineStr">
        <is>
          <t>MSCI</t>
        </is>
      </c>
      <c r="K4815" t="inlineStr"/>
      <c r="L4815" t="inlineStr">
        <is>
          <t>Robeco - Chinese A-Share</t>
        </is>
      </c>
      <c r="M4815" t="inlineStr">
        <is>
          <t>Robeco - Chinese A-Share</t>
        </is>
      </c>
      <c r="N4815" t="b">
        <v>0</v>
      </c>
      <c r="O4815" t="n">
        <v>105.43952778</v>
      </c>
      <c r="P4815" t="n">
        <v>0.007130708453852293</v>
      </c>
      <c r="Q4815" t="n">
        <v>12.4212237225423</v>
      </c>
      <c r="R4815" t="n">
        <v>1309.687963754594</v>
      </c>
      <c r="S4815" t="n">
        <v>0.7518585321110397</v>
      </c>
      <c r="T4815">
        <f>O4815*Q4815</f>
        <v/>
      </c>
      <c r="U4815">
        <f>O4815*P4815</f>
        <v/>
      </c>
    </row>
    <row r="4816">
      <c r="A4816" t="inlineStr">
        <is>
          <t>202512</t>
        </is>
      </c>
      <c r="B4816" t="inlineStr">
        <is>
          <t>Habitat</t>
        </is>
      </c>
      <c r="C4816" t="inlineStr">
        <is>
          <t>F3</t>
        </is>
      </c>
      <c r="D4816" t="inlineStr">
        <is>
          <t>IN-FONDO3</t>
        </is>
      </c>
      <c r="E4816" t="inlineStr">
        <is>
          <t>5275152F0769</t>
        </is>
      </c>
      <c r="F4816" t="inlineStr">
        <is>
          <t>LU1713307699</t>
        </is>
      </c>
      <c r="G4816" t="inlineStr">
        <is>
          <t>TD</t>
        </is>
      </c>
      <c r="H4816" t="inlineStr">
        <is>
          <t>Sector</t>
        </is>
      </c>
      <c r="I4816" t="inlineStr">
        <is>
          <t>RV</t>
        </is>
      </c>
      <c r="J4816" t="inlineStr">
        <is>
          <t>MSCI</t>
        </is>
      </c>
      <c r="K4816" t="inlineStr"/>
      <c r="L4816" t="inlineStr">
        <is>
          <t>Schroder - International Selection Fund China A</t>
        </is>
      </c>
      <c r="M4816" t="inlineStr">
        <is>
          <t>Schroder - International Selection Fund China A</t>
        </is>
      </c>
      <c r="N4816" t="b">
        <v>0</v>
      </c>
      <c r="O4816" t="n">
        <v>77.041534</v>
      </c>
      <c r="P4816" t="n">
        <v>1.398971294755232e-07</v>
      </c>
      <c r="Q4816" t="n">
        <v>0.000243691570704755</v>
      </c>
      <c r="R4816" t="n">
        <v>0.01877437242996379</v>
      </c>
      <c r="S4816" t="n">
        <v>1.077788945699092e-05</v>
      </c>
      <c r="T4816">
        <f>O4816*Q4816</f>
        <v/>
      </c>
      <c r="U4816">
        <f>O4816*P4816</f>
        <v/>
      </c>
    </row>
    <row r="4817">
      <c r="A4817" t="inlineStr">
        <is>
          <t>202512</t>
        </is>
      </c>
      <c r="B4817" t="inlineStr">
        <is>
          <t>Habitat</t>
        </is>
      </c>
      <c r="C4817" t="inlineStr">
        <is>
          <t>F1</t>
        </is>
      </c>
      <c r="D4817" t="inlineStr">
        <is>
          <t>IN-FONDO1</t>
        </is>
      </c>
      <c r="E4817" t="inlineStr">
        <is>
          <t>5275152F0769</t>
        </is>
      </c>
      <c r="F4817" t="inlineStr">
        <is>
          <t>LU1713307699</t>
        </is>
      </c>
      <c r="G4817" t="inlineStr">
        <is>
          <t>TD</t>
        </is>
      </c>
      <c r="H4817" t="inlineStr">
        <is>
          <t>Sector</t>
        </is>
      </c>
      <c r="I4817" t="inlineStr">
        <is>
          <t>RV</t>
        </is>
      </c>
      <c r="J4817" t="inlineStr">
        <is>
          <t>MSCI</t>
        </is>
      </c>
      <c r="K4817" t="inlineStr"/>
      <c r="L4817" t="inlineStr">
        <is>
          <t>Schroder - International Selection Fund China A</t>
        </is>
      </c>
      <c r="M4817" t="inlineStr">
        <is>
          <t>Schroder - International Selection Fund China A</t>
        </is>
      </c>
      <c r="N4817" t="b">
        <v>0</v>
      </c>
      <c r="O4817" t="n">
        <v>77.041534</v>
      </c>
      <c r="P4817" t="n">
        <v>3.450000390086408e-07</v>
      </c>
      <c r="Q4817" t="n">
        <v>0.0001732675597402638</v>
      </c>
      <c r="R4817" t="n">
        <v>0.01334879859482657</v>
      </c>
      <c r="S4817" t="n">
        <v>2.657933223528552e-05</v>
      </c>
      <c r="T4817">
        <f>O4817*Q4817</f>
        <v/>
      </c>
      <c r="U4817">
        <f>O4817*P4817</f>
        <v/>
      </c>
    </row>
    <row r="4818">
      <c r="A4818" t="inlineStr">
        <is>
          <t>202512</t>
        </is>
      </c>
      <c r="B4818" t="inlineStr">
        <is>
          <t>Habitat</t>
        </is>
      </c>
      <c r="C4818" t="inlineStr">
        <is>
          <t>F2</t>
        </is>
      </c>
      <c r="D4818" t="inlineStr">
        <is>
          <t>IN-FONDO2</t>
        </is>
      </c>
      <c r="E4818" t="inlineStr">
        <is>
          <t>5275152F0769</t>
        </is>
      </c>
      <c r="F4818" t="inlineStr">
        <is>
          <t>LU1713307699</t>
        </is>
      </c>
      <c r="G4818" t="inlineStr">
        <is>
          <t>TD</t>
        </is>
      </c>
      <c r="H4818" t="inlineStr">
        <is>
          <t>Sector</t>
        </is>
      </c>
      <c r="I4818" t="inlineStr">
        <is>
          <t>RV</t>
        </is>
      </c>
      <c r="J4818" t="inlineStr">
        <is>
          <t>MSCI</t>
        </is>
      </c>
      <c r="K4818" t="inlineStr"/>
      <c r="L4818" t="inlineStr">
        <is>
          <t>Schroder - International Selection Fund China A</t>
        </is>
      </c>
      <c r="M4818" t="inlineStr">
        <is>
          <t>Schroder - International Selection Fund China A</t>
        </is>
      </c>
      <c r="N4818" t="b">
        <v>0</v>
      </c>
      <c r="O4818" t="n">
        <v>77.041534</v>
      </c>
      <c r="P4818" t="n">
        <v>5.458522687935084e-08</v>
      </c>
      <c r="Q4818" t="n">
        <v>0.0002235265443320075</v>
      </c>
      <c r="R4818" t="n">
        <v>0.01722082786505687</v>
      </c>
      <c r="S4818" t="n">
        <v>4.205329612523221e-06</v>
      </c>
      <c r="T4818">
        <f>O4818*Q4818</f>
        <v/>
      </c>
      <c r="U4818">
        <f>O4818*P4818</f>
        <v/>
      </c>
    </row>
    <row r="4819">
      <c r="A4819" t="inlineStr">
        <is>
          <t>202512</t>
        </is>
      </c>
      <c r="B4819" t="inlineStr">
        <is>
          <t>Habitat</t>
        </is>
      </c>
      <c r="C4819" t="inlineStr">
        <is>
          <t>F2</t>
        </is>
      </c>
      <c r="D4819" t="inlineStr">
        <is>
          <t>IN-FONDO2</t>
        </is>
      </c>
      <c r="E4819" t="inlineStr">
        <is>
          <t>5270472F4576</t>
        </is>
      </c>
      <c r="F4819" t="inlineStr">
        <is>
          <t>LU1997245763</t>
        </is>
      </c>
      <c r="G4819" t="inlineStr">
        <is>
          <t>TD</t>
        </is>
      </c>
      <c r="H4819" t="inlineStr">
        <is>
          <t>Sector</t>
        </is>
      </c>
      <c r="I4819" t="inlineStr">
        <is>
          <t>RV</t>
        </is>
      </c>
      <c r="J4819" t="inlineStr">
        <is>
          <t>MSCI</t>
        </is>
      </c>
      <c r="K4819" t="inlineStr"/>
      <c r="L4819" t="inlineStr">
        <is>
          <t>Allianz - China-A</t>
        </is>
      </c>
      <c r="M4819" t="inlineStr">
        <is>
          <t>Allianz - China-A</t>
        </is>
      </c>
      <c r="N4819" t="b">
        <v>0</v>
      </c>
      <c r="O4819" t="n">
        <v>35.82604497</v>
      </c>
      <c r="P4819" t="n">
        <v>8.796904712795652e-05</v>
      </c>
      <c r="Q4819" t="n">
        <v>0.3602333128733436</v>
      </c>
      <c r="R4819" t="n">
        <v>12.90573486669249</v>
      </c>
      <c r="S4819" t="n">
        <v>0.00315158303837422</v>
      </c>
      <c r="T4819">
        <f>O4819*Q4819</f>
        <v/>
      </c>
      <c r="U4819">
        <f>O4819*P4819</f>
        <v/>
      </c>
    </row>
    <row r="4820">
      <c r="A4820" t="inlineStr">
        <is>
          <t>202512</t>
        </is>
      </c>
      <c r="B4820" t="inlineStr">
        <is>
          <t>Habitat</t>
        </is>
      </c>
      <c r="C4820" t="inlineStr">
        <is>
          <t>F1</t>
        </is>
      </c>
      <c r="D4820" t="inlineStr">
        <is>
          <t>IN-FONDO1</t>
        </is>
      </c>
      <c r="E4820" t="inlineStr">
        <is>
          <t>5270472F4576</t>
        </is>
      </c>
      <c r="F4820" t="inlineStr">
        <is>
          <t>LU1997245763</t>
        </is>
      </c>
      <c r="G4820" t="inlineStr">
        <is>
          <t>TD</t>
        </is>
      </c>
      <c r="H4820" t="inlineStr">
        <is>
          <t>Sector</t>
        </is>
      </c>
      <c r="I4820" t="inlineStr">
        <is>
          <t>RV</t>
        </is>
      </c>
      <c r="J4820" t="inlineStr">
        <is>
          <t>MSCI</t>
        </is>
      </c>
      <c r="K4820" t="inlineStr"/>
      <c r="L4820" t="inlineStr">
        <is>
          <t>Allianz - China-A</t>
        </is>
      </c>
      <c r="M4820" t="inlineStr">
        <is>
          <t>Allianz - China-A</t>
        </is>
      </c>
      <c r="N4820" t="b">
        <v>0</v>
      </c>
      <c r="O4820" t="n">
        <v>35.82604497</v>
      </c>
      <c r="P4820" t="n">
        <v>8.337701204632962e-05</v>
      </c>
      <c r="Q4820" t="n">
        <v>0.04187399936885308</v>
      </c>
      <c r="R4820" t="n">
        <v>1.500179784462282</v>
      </c>
      <c r="S4820" t="n">
        <v>0.002987068583036036</v>
      </c>
      <c r="T4820">
        <f>O4820*Q4820</f>
        <v/>
      </c>
      <c r="U4820">
        <f>O4820*P4820</f>
        <v/>
      </c>
    </row>
    <row r="4821">
      <c r="A4821" t="inlineStr">
        <is>
          <t>202512</t>
        </is>
      </c>
      <c r="B4821" t="inlineStr">
        <is>
          <t>Habitat</t>
        </is>
      </c>
      <c r="C4821" t="inlineStr">
        <is>
          <t>F3</t>
        </is>
      </c>
      <c r="D4821" t="inlineStr">
        <is>
          <t>IN-FONDO3</t>
        </is>
      </c>
      <c r="E4821" t="inlineStr">
        <is>
          <t>5270472F4576</t>
        </is>
      </c>
      <c r="F4821" t="inlineStr">
        <is>
          <t>LU1997245763</t>
        </is>
      </c>
      <c r="G4821" t="inlineStr">
        <is>
          <t>TD</t>
        </is>
      </c>
      <c r="H4821" t="inlineStr">
        <is>
          <t>Sector</t>
        </is>
      </c>
      <c r="I4821" t="inlineStr">
        <is>
          <t>RV</t>
        </is>
      </c>
      <c r="J4821" t="inlineStr">
        <is>
          <t>MSCI</t>
        </is>
      </c>
      <c r="K4821" t="inlineStr"/>
      <c r="L4821" t="inlineStr">
        <is>
          <t>Allianz - China-A</t>
        </is>
      </c>
      <c r="M4821" t="inlineStr">
        <is>
          <t>Allianz - China-A</t>
        </is>
      </c>
      <c r="N4821" t="b">
        <v>0</v>
      </c>
      <c r="O4821" t="n">
        <v>35.82604497</v>
      </c>
      <c r="P4821" t="n">
        <v>0.0008266683527750346</v>
      </c>
      <c r="Q4821" t="n">
        <v>1.440001736239394</v>
      </c>
      <c r="R4821" t="n">
        <v>51.5895669593906</v>
      </c>
      <c r="S4821" t="n">
        <v>0.02961625758179421</v>
      </c>
      <c r="T4821">
        <f>O4821*Q4821</f>
        <v/>
      </c>
      <c r="U4821">
        <f>O4821*P4821</f>
        <v/>
      </c>
    </row>
    <row r="4822">
      <c r="A4822" t="inlineStr">
        <is>
          <t>202512</t>
        </is>
      </c>
      <c r="B4822" t="inlineStr">
        <is>
          <t>Habitat</t>
        </is>
      </c>
      <c r="C4822" t="inlineStr">
        <is>
          <t>F3</t>
        </is>
      </c>
      <c r="D4822" t="inlineStr">
        <is>
          <t>IN-FONDO3</t>
        </is>
      </c>
      <c r="E4822" t="inlineStr">
        <is>
          <t>5274722E7306</t>
        </is>
      </c>
      <c r="F4822" t="inlineStr">
        <is>
          <t>US5007673065</t>
        </is>
      </c>
      <c r="G4822" t="inlineStr">
        <is>
          <t>TD</t>
        </is>
      </c>
      <c r="H4822" t="inlineStr">
        <is>
          <t>Sector</t>
        </is>
      </c>
      <c r="I4822" t="inlineStr">
        <is>
          <t>RV</t>
        </is>
      </c>
      <c r="J4822" t="inlineStr">
        <is>
          <t>MSCI</t>
        </is>
      </c>
      <c r="K4822" t="inlineStr"/>
      <c r="L4822" t="inlineStr">
        <is>
          <t>Krane - CSI China Internet Fund</t>
        </is>
      </c>
      <c r="M4822" t="inlineStr">
        <is>
          <t>Krane - CSI China Internet Fund</t>
        </is>
      </c>
      <c r="N4822" t="b">
        <v>0</v>
      </c>
      <c r="O4822" t="n">
        <v>7.08932128</v>
      </c>
      <c r="P4822" t="n">
        <v>0.03230416162867899</v>
      </c>
      <c r="Q4822" t="n">
        <v>56.27171849133909</v>
      </c>
      <c r="R4822" t="n">
        <v>398.9282913628197</v>
      </c>
      <c r="S4822" t="n">
        <v>0.2290145804667534</v>
      </c>
      <c r="T4822">
        <f>O4822*Q4822</f>
        <v/>
      </c>
      <c r="U4822">
        <f>O4822*P4822</f>
        <v/>
      </c>
    </row>
    <row r="4823">
      <c r="A4823" t="inlineStr">
        <is>
          <t>202512</t>
        </is>
      </c>
      <c r="B4823" t="inlineStr">
        <is>
          <t>Habitat</t>
        </is>
      </c>
      <c r="C4823" t="inlineStr">
        <is>
          <t>F2</t>
        </is>
      </c>
      <c r="D4823" t="inlineStr">
        <is>
          <t>IN-FONDO2</t>
        </is>
      </c>
      <c r="E4823" t="inlineStr">
        <is>
          <t>5274722E7306</t>
        </is>
      </c>
      <c r="F4823" t="inlineStr">
        <is>
          <t>US5007673065</t>
        </is>
      </c>
      <c r="G4823" t="inlineStr">
        <is>
          <t>TD</t>
        </is>
      </c>
      <c r="H4823" t="inlineStr">
        <is>
          <t>Sector</t>
        </is>
      </c>
      <c r="I4823" t="inlineStr">
        <is>
          <t>RV</t>
        </is>
      </c>
      <c r="J4823" t="inlineStr">
        <is>
          <t>MSCI</t>
        </is>
      </c>
      <c r="K4823" t="inlineStr"/>
      <c r="L4823" t="inlineStr">
        <is>
          <t>Krane - CSI China Internet Fund</t>
        </is>
      </c>
      <c r="M4823" t="inlineStr">
        <is>
          <t>Krane - CSI China Internet Fund</t>
        </is>
      </c>
      <c r="N4823" t="b">
        <v>0</v>
      </c>
      <c r="O4823" t="n">
        <v>7.08932128</v>
      </c>
      <c r="P4823" t="n">
        <v>0.02772979693556227</v>
      </c>
      <c r="Q4823" t="n">
        <v>113.553538904119</v>
      </c>
      <c r="R4823" t="n">
        <v>805.0175197722785</v>
      </c>
      <c r="S4823" t="n">
        <v>0.1965854395053604</v>
      </c>
      <c r="T4823">
        <f>O4823*Q4823</f>
        <v/>
      </c>
      <c r="U4823">
        <f>O4823*P4823</f>
        <v/>
      </c>
    </row>
    <row r="4824">
      <c r="A4824" t="inlineStr">
        <is>
          <t>202512</t>
        </is>
      </c>
      <c r="B4824" t="inlineStr">
        <is>
          <t>Habitat</t>
        </is>
      </c>
      <c r="C4824" t="inlineStr">
        <is>
          <t>F1</t>
        </is>
      </c>
      <c r="D4824" t="inlineStr">
        <is>
          <t>IN-FONDO1</t>
        </is>
      </c>
      <c r="E4824" t="inlineStr">
        <is>
          <t>5274722E7306</t>
        </is>
      </c>
      <c r="F4824" t="inlineStr">
        <is>
          <t>US5007673065</t>
        </is>
      </c>
      <c r="G4824" t="inlineStr">
        <is>
          <t>TD</t>
        </is>
      </c>
      <c r="H4824" t="inlineStr">
        <is>
          <t>Sector</t>
        </is>
      </c>
      <c r="I4824" t="inlineStr">
        <is>
          <t>RV</t>
        </is>
      </c>
      <c r="J4824" t="inlineStr">
        <is>
          <t>MSCI</t>
        </is>
      </c>
      <c r="K4824" t="inlineStr"/>
      <c r="L4824" t="inlineStr">
        <is>
          <t>Krane - CSI China Internet Fund</t>
        </is>
      </c>
      <c r="M4824" t="inlineStr">
        <is>
          <t>Krane - CSI China Internet Fund</t>
        </is>
      </c>
      <c r="N4824" t="b">
        <v>0</v>
      </c>
      <c r="O4824" t="n">
        <v>7.08932128</v>
      </c>
      <c r="P4824" t="n">
        <v>0.007160614597787844</v>
      </c>
      <c r="Q4824" t="n">
        <v>3.596237905260458</v>
      </c>
      <c r="R4824" t="n">
        <v>25.49488590970559</v>
      </c>
      <c r="S4824" t="n">
        <v>0.05076389744597601</v>
      </c>
      <c r="T4824">
        <f>O4824*Q4824</f>
        <v/>
      </c>
      <c r="U4824">
        <f>O4824*P4824</f>
        <v/>
      </c>
    </row>
    <row r="4825">
      <c r="A4825" t="inlineStr">
        <is>
          <t>202512</t>
        </is>
      </c>
      <c r="B4825" t="inlineStr">
        <is>
          <t>Habitat</t>
        </is>
      </c>
      <c r="C4825" t="inlineStr">
        <is>
          <t>F2</t>
        </is>
      </c>
      <c r="D4825" t="inlineStr">
        <is>
          <t>IN-FONDO2</t>
        </is>
      </c>
      <c r="E4825" t="inlineStr">
        <is>
          <t>5272092MACSM</t>
        </is>
      </c>
      <c r="F4825" t="inlineStr">
        <is>
          <t>LU0721876877</t>
        </is>
      </c>
      <c r="G4825" t="inlineStr">
        <is>
          <t>TD</t>
        </is>
      </c>
      <c r="H4825" t="inlineStr">
        <is>
          <t>Sector</t>
        </is>
      </c>
      <c r="I4825" t="inlineStr">
        <is>
          <t>RV</t>
        </is>
      </c>
      <c r="J4825" t="inlineStr">
        <is>
          <t>MSCI</t>
        </is>
      </c>
      <c r="K4825" t="inlineStr"/>
      <c r="L4825" t="inlineStr">
        <is>
          <t>Matthews - China Small Caps</t>
        </is>
      </c>
      <c r="M4825" t="inlineStr">
        <is>
          <t>Matthews - China Small Caps</t>
        </is>
      </c>
      <c r="N4825" t="b">
        <v>0</v>
      </c>
      <c r="O4825" t="n">
        <v>75.25136539</v>
      </c>
      <c r="P4825" t="n">
        <v>5.501674408824275e-09</v>
      </c>
      <c r="Q4825" t="n">
        <v>2.252936076206991e-05</v>
      </c>
      <c r="R4825" t="n">
        <v>0.001695365158709652</v>
      </c>
      <c r="S4825" t="n">
        <v>4.140085111952477e-07</v>
      </c>
      <c r="T4825">
        <f>O4825*Q4825</f>
        <v/>
      </c>
      <c r="U4825">
        <f>O4825*P4825</f>
        <v/>
      </c>
    </row>
    <row r="4826">
      <c r="A4826" t="inlineStr">
        <is>
          <t>202512</t>
        </is>
      </c>
      <c r="B4826" t="inlineStr">
        <is>
          <t>Habitat</t>
        </is>
      </c>
      <c r="C4826" t="inlineStr">
        <is>
          <t>F3</t>
        </is>
      </c>
      <c r="D4826" t="inlineStr">
        <is>
          <t>IN-FONDO3</t>
        </is>
      </c>
      <c r="E4826" t="inlineStr">
        <is>
          <t>5272092MACSM</t>
        </is>
      </c>
      <c r="F4826" t="inlineStr">
        <is>
          <t>LU0721876877</t>
        </is>
      </c>
      <c r="G4826" t="inlineStr">
        <is>
          <t>TD</t>
        </is>
      </c>
      <c r="H4826" t="inlineStr">
        <is>
          <t>Sector</t>
        </is>
      </c>
      <c r="I4826" t="inlineStr">
        <is>
          <t>RV</t>
        </is>
      </c>
      <c r="J4826" t="inlineStr">
        <is>
          <t>MSCI</t>
        </is>
      </c>
      <c r="K4826" t="inlineStr"/>
      <c r="L4826" t="inlineStr">
        <is>
          <t>Matthews - China Small Caps</t>
        </is>
      </c>
      <c r="M4826" t="inlineStr">
        <is>
          <t>Matthews - China Small Caps</t>
        </is>
      </c>
      <c r="N4826" t="b">
        <v>0</v>
      </c>
      <c r="O4826" t="n">
        <v>75.25136539</v>
      </c>
      <c r="P4826" t="n">
        <v>2.186315762634716e-08</v>
      </c>
      <c r="Q4826" t="n">
        <v>3.808417829947226e-05</v>
      </c>
      <c r="R4826" t="n">
        <v>0.002865886416791496</v>
      </c>
      <c r="S4826" t="n">
        <v>1.645232463119415e-06</v>
      </c>
      <c r="T4826">
        <f>O4826*Q4826</f>
        <v/>
      </c>
      <c r="U4826">
        <f>O4826*P4826</f>
        <v/>
      </c>
    </row>
    <row r="4827">
      <c r="A4827" t="inlineStr">
        <is>
          <t>202512</t>
        </is>
      </c>
      <c r="B4827" t="inlineStr">
        <is>
          <t>Habitat</t>
        </is>
      </c>
      <c r="C4827" t="inlineStr">
        <is>
          <t>F1</t>
        </is>
      </c>
      <c r="D4827" t="inlineStr">
        <is>
          <t>IN-FONDO1</t>
        </is>
      </c>
      <c r="E4827" t="inlineStr">
        <is>
          <t>5273882F7240</t>
        </is>
      </c>
      <c r="F4827" t="inlineStr">
        <is>
          <t>LU0440072402</t>
        </is>
      </c>
      <c r="G4827" t="inlineStr">
        <is>
          <t>TD</t>
        </is>
      </c>
      <c r="H4827" t="inlineStr">
        <is>
          <t>Sector</t>
        </is>
      </c>
      <c r="I4827" t="inlineStr">
        <is>
          <t>RV</t>
        </is>
      </c>
      <c r="J4827" t="inlineStr">
        <is>
          <t>MSCI</t>
        </is>
      </c>
      <c r="K4827" t="inlineStr"/>
      <c r="L4827" t="inlineStr">
        <is>
          <t>Robeco - Chinese Equities</t>
        </is>
      </c>
      <c r="M4827" t="inlineStr">
        <is>
          <t>Robeco - Chinese Equities</t>
        </is>
      </c>
      <c r="N4827" t="b">
        <v>0</v>
      </c>
      <c r="O4827" t="n">
        <v>71.98874262</v>
      </c>
      <c r="P4827" t="n">
        <v>6.605849609020006e-05</v>
      </c>
      <c r="Q4827" t="n">
        <v>0.0331762119521791</v>
      </c>
      <c r="R4827" t="n">
        <v>2.388313783331989</v>
      </c>
      <c r="S4827" t="n">
        <v>0.004755468072901688</v>
      </c>
      <c r="T4827">
        <f>O4827*Q4827</f>
        <v/>
      </c>
      <c r="U4827">
        <f>O4827*P4827</f>
        <v/>
      </c>
    </row>
    <row r="4828">
      <c r="A4828" t="inlineStr">
        <is>
          <t>202512</t>
        </is>
      </c>
      <c r="B4828" t="inlineStr">
        <is>
          <t>Habitat</t>
        </is>
      </c>
      <c r="C4828" t="inlineStr">
        <is>
          <t>F3</t>
        </is>
      </c>
      <c r="D4828" t="inlineStr">
        <is>
          <t>IN-FONDO3</t>
        </is>
      </c>
      <c r="E4828" t="inlineStr">
        <is>
          <t>5273882F7240</t>
        </is>
      </c>
      <c r="F4828" t="inlineStr">
        <is>
          <t>LU0440072402</t>
        </is>
      </c>
      <c r="G4828" t="inlineStr">
        <is>
          <t>TD</t>
        </is>
      </c>
      <c r="H4828" t="inlineStr">
        <is>
          <t>Sector</t>
        </is>
      </c>
      <c r="I4828" t="inlineStr">
        <is>
          <t>RV</t>
        </is>
      </c>
      <c r="J4828" t="inlineStr">
        <is>
          <t>MSCI</t>
        </is>
      </c>
      <c r="K4828" t="inlineStr"/>
      <c r="L4828" t="inlineStr">
        <is>
          <t>Robeco - Chinese Equities</t>
        </is>
      </c>
      <c r="M4828" t="inlineStr">
        <is>
          <t>Robeco - Chinese Equities</t>
        </is>
      </c>
      <c r="N4828" t="b">
        <v>0</v>
      </c>
      <c r="O4828" t="n">
        <v>71.98874262</v>
      </c>
      <c r="P4828" t="n">
        <v>0.000234818511466125</v>
      </c>
      <c r="Q4828" t="n">
        <v>0.4090383562855338</v>
      </c>
      <c r="R4828" t="n">
        <v>29.44615695234715</v>
      </c>
      <c r="S4828" t="n">
        <v>0.01690428938434639</v>
      </c>
      <c r="T4828">
        <f>O4828*Q4828</f>
        <v/>
      </c>
      <c r="U4828">
        <f>O4828*P4828</f>
        <v/>
      </c>
    </row>
    <row r="4829">
      <c r="A4829" t="inlineStr">
        <is>
          <t>202512</t>
        </is>
      </c>
      <c r="B4829" t="inlineStr">
        <is>
          <t>Habitat</t>
        </is>
      </c>
      <c r="C4829" t="inlineStr">
        <is>
          <t>F2</t>
        </is>
      </c>
      <c r="D4829" t="inlineStr">
        <is>
          <t>IN-FONDO2</t>
        </is>
      </c>
      <c r="E4829" t="inlineStr">
        <is>
          <t>5273882F7240</t>
        </is>
      </c>
      <c r="F4829" t="inlineStr">
        <is>
          <t>LU0440072402</t>
        </is>
      </c>
      <c r="G4829" t="inlineStr">
        <is>
          <t>TD</t>
        </is>
      </c>
      <c r="H4829" t="inlineStr">
        <is>
          <t>Sector</t>
        </is>
      </c>
      <c r="I4829" t="inlineStr">
        <is>
          <t>RV</t>
        </is>
      </c>
      <c r="J4829" t="inlineStr">
        <is>
          <t>MSCI</t>
        </is>
      </c>
      <c r="K4829" t="inlineStr"/>
      <c r="L4829" t="inlineStr">
        <is>
          <t>Robeco - Chinese Equities</t>
        </is>
      </c>
      <c r="M4829" t="inlineStr">
        <is>
          <t>Robeco - Chinese Equities</t>
        </is>
      </c>
      <c r="N4829" t="b">
        <v>0</v>
      </c>
      <c r="O4829" t="n">
        <v>71.98874262</v>
      </c>
      <c r="P4829" t="n">
        <v>7.916060658232911e-08</v>
      </c>
      <c r="Q4829" t="n">
        <v>0.0003241627423420545</v>
      </c>
      <c r="R4829" t="n">
        <v>0.02333606822545554</v>
      </c>
      <c r="S4829" t="n">
        <v>5.698672532898367e-06</v>
      </c>
      <c r="T4829">
        <f>O4829*Q4829</f>
        <v/>
      </c>
      <c r="U4829">
        <f>O4829*P4829</f>
        <v/>
      </c>
    </row>
    <row r="4830">
      <c r="A4830" t="inlineStr">
        <is>
          <t>202512</t>
        </is>
      </c>
      <c r="B4830" t="inlineStr">
        <is>
          <t>Habitat</t>
        </is>
      </c>
      <c r="C4830" t="inlineStr">
        <is>
          <t>F2</t>
        </is>
      </c>
      <c r="D4830" t="inlineStr">
        <is>
          <t>IN-FONDO2</t>
        </is>
      </c>
      <c r="E4830" t="inlineStr">
        <is>
          <t>5270882F3877</t>
        </is>
      </c>
      <c r="F4830" t="inlineStr">
        <is>
          <t>LU0248053877</t>
        </is>
      </c>
      <c r="G4830" t="inlineStr">
        <is>
          <t>TD</t>
        </is>
      </c>
      <c r="H4830" t="inlineStr">
        <is>
          <t>Sector</t>
        </is>
      </c>
      <c r="I4830" t="inlineStr">
        <is>
          <t>RV</t>
        </is>
      </c>
      <c r="J4830" t="inlineStr">
        <is>
          <t>MSCI</t>
        </is>
      </c>
      <c r="K4830" t="inlineStr"/>
      <c r="L4830" t="inlineStr">
        <is>
          <t>JP Morgan - Greater China Fund</t>
        </is>
      </c>
      <c r="M4830" t="inlineStr">
        <is>
          <t>JP Morgan - Greater China Fund</t>
        </is>
      </c>
      <c r="N4830" t="b">
        <v>0</v>
      </c>
      <c r="O4830" t="n">
        <v>34.92291621</v>
      </c>
      <c r="P4830" t="n">
        <v>8.903552631372951e-05</v>
      </c>
      <c r="Q4830" t="n">
        <v>0.3646005459256996</v>
      </c>
      <c r="R4830" t="n">
        <v>12.73291431548346</v>
      </c>
      <c r="S4830" t="n">
        <v>0.003109380225167626</v>
      </c>
      <c r="T4830">
        <f>O4830*Q4830</f>
        <v/>
      </c>
      <c r="U4830">
        <f>O4830*P4830</f>
        <v/>
      </c>
    </row>
    <row r="4831">
      <c r="A4831" t="inlineStr">
        <is>
          <t>202512</t>
        </is>
      </c>
      <c r="B4831" t="inlineStr">
        <is>
          <t>Habitat</t>
        </is>
      </c>
      <c r="C4831" t="inlineStr">
        <is>
          <t>F1</t>
        </is>
      </c>
      <c r="D4831" t="inlineStr">
        <is>
          <t>IN-FONDO1</t>
        </is>
      </c>
      <c r="E4831" t="inlineStr">
        <is>
          <t>5270882F3877</t>
        </is>
      </c>
      <c r="F4831" t="inlineStr">
        <is>
          <t>LU0248053877</t>
        </is>
      </c>
      <c r="G4831" t="inlineStr">
        <is>
          <t>TD</t>
        </is>
      </c>
      <c r="H4831" t="inlineStr">
        <is>
          <t>Sector</t>
        </is>
      </c>
      <c r="I4831" t="inlineStr">
        <is>
          <t>RV</t>
        </is>
      </c>
      <c r="J4831" t="inlineStr">
        <is>
          <t>MSCI</t>
        </is>
      </c>
      <c r="K4831" t="inlineStr"/>
      <c r="L4831" t="inlineStr">
        <is>
          <t>JP Morgan - Greater China Fund</t>
        </is>
      </c>
      <c r="M4831" t="inlineStr">
        <is>
          <t>JP Morgan - Greater China Fund</t>
        </is>
      </c>
      <c r="N4831" t="b">
        <v>0</v>
      </c>
      <c r="O4831" t="n">
        <v>34.92291621</v>
      </c>
      <c r="P4831" t="n">
        <v>9.040088143501631e-05</v>
      </c>
      <c r="Q4831" t="n">
        <v>0.04540156044510444</v>
      </c>
      <c r="R4831" t="n">
        <v>1.585554891227632</v>
      </c>
      <c r="S4831" t="n">
        <v>0.003157062407665219</v>
      </c>
      <c r="T4831">
        <f>O4831*Q4831</f>
        <v/>
      </c>
      <c r="U4831">
        <f>O4831*P4831</f>
        <v/>
      </c>
    </row>
    <row r="4832">
      <c r="A4832" t="inlineStr">
        <is>
          <t>202512</t>
        </is>
      </c>
      <c r="B4832" t="inlineStr">
        <is>
          <t>Habitat</t>
        </is>
      </c>
      <c r="C4832" t="inlineStr">
        <is>
          <t>F3</t>
        </is>
      </c>
      <c r="D4832" t="inlineStr">
        <is>
          <t>IN-FONDO3</t>
        </is>
      </c>
      <c r="E4832" t="inlineStr">
        <is>
          <t>5270882F3877</t>
        </is>
      </c>
      <c r="F4832" t="inlineStr">
        <is>
          <t>LU0248053877</t>
        </is>
      </c>
      <c r="G4832" t="inlineStr">
        <is>
          <t>TD</t>
        </is>
      </c>
      <c r="H4832" t="inlineStr">
        <is>
          <t>Sector</t>
        </is>
      </c>
      <c r="I4832" t="inlineStr">
        <is>
          <t>RV</t>
        </is>
      </c>
      <c r="J4832" t="inlineStr">
        <is>
          <t>MSCI</t>
        </is>
      </c>
      <c r="K4832" t="inlineStr"/>
      <c r="L4832" t="inlineStr">
        <is>
          <t>JP Morgan - Greater China Fund</t>
        </is>
      </c>
      <c r="M4832" t="inlineStr">
        <is>
          <t>JP Morgan - Greater China Fund</t>
        </is>
      </c>
      <c r="N4832" t="b">
        <v>0</v>
      </c>
      <c r="O4832" t="n">
        <v>34.92291621</v>
      </c>
      <c r="P4832" t="n">
        <v>0.0009122953741269435</v>
      </c>
      <c r="Q4832" t="n">
        <v>1.589158358725112</v>
      </c>
      <c r="R4832" t="n">
        <v>55.49804420617821</v>
      </c>
      <c r="S4832" t="n">
        <v>0.03186001490940585</v>
      </c>
      <c r="T4832">
        <f>O4832*Q4832</f>
        <v/>
      </c>
      <c r="U4832">
        <f>O4832*P4832</f>
        <v/>
      </c>
    </row>
    <row r="4833">
      <c r="A4833" t="inlineStr">
        <is>
          <t>202512</t>
        </is>
      </c>
      <c r="B4833" t="inlineStr">
        <is>
          <t>Habitat</t>
        </is>
      </c>
      <c r="C4833" t="inlineStr">
        <is>
          <t>F1</t>
        </is>
      </c>
      <c r="D4833" t="inlineStr">
        <is>
          <t>IN-FONDO1</t>
        </is>
      </c>
      <c r="E4833" t="inlineStr">
        <is>
          <t>5275232F8604</t>
        </is>
      </c>
      <c r="F4833" t="inlineStr">
        <is>
          <t>LU1378878604</t>
        </is>
      </c>
      <c r="G4833" t="inlineStr">
        <is>
          <t>TD</t>
        </is>
      </c>
      <c r="H4833" t="inlineStr">
        <is>
          <t>Sector</t>
        </is>
      </c>
      <c r="I4833" t="inlineStr">
        <is>
          <t>RV</t>
        </is>
      </c>
      <c r="J4833" t="inlineStr">
        <is>
          <t>MSCI</t>
        </is>
      </c>
      <c r="K4833" t="inlineStr"/>
      <c r="L4833" t="inlineStr">
        <is>
          <t>MSIM - Asia Opportunity</t>
        </is>
      </c>
      <c r="M4833" t="inlineStr">
        <is>
          <t>MSIM - Asia Opportunity</t>
        </is>
      </c>
      <c r="N4833" t="b">
        <v>0</v>
      </c>
      <c r="O4833" t="n">
        <v>5.09211626</v>
      </c>
      <c r="P4833" t="n">
        <v>0.0001426711213427118</v>
      </c>
      <c r="Q4833" t="n">
        <v>0.07165296882717052</v>
      </c>
      <c r="R4833" t="n">
        <v>0.3648652476421081</v>
      </c>
      <c r="S4833" t="n">
        <v>0.0007264979368216561</v>
      </c>
      <c r="T4833">
        <f>O4833*Q4833</f>
        <v/>
      </c>
      <c r="U4833">
        <f>O4833*P4833</f>
        <v/>
      </c>
    </row>
    <row r="4834">
      <c r="A4834" t="inlineStr">
        <is>
          <t>202512</t>
        </is>
      </c>
      <c r="B4834" t="inlineStr">
        <is>
          <t>Habitat</t>
        </is>
      </c>
      <c r="C4834" t="inlineStr">
        <is>
          <t>F3</t>
        </is>
      </c>
      <c r="D4834" t="inlineStr">
        <is>
          <t>IN-FONDO3</t>
        </is>
      </c>
      <c r="E4834" t="inlineStr">
        <is>
          <t>5275232F8604</t>
        </is>
      </c>
      <c r="F4834" t="inlineStr">
        <is>
          <t>LU1378878604</t>
        </is>
      </c>
      <c r="G4834" t="inlineStr">
        <is>
          <t>TD</t>
        </is>
      </c>
      <c r="H4834" t="inlineStr">
        <is>
          <t>Sector</t>
        </is>
      </c>
      <c r="I4834" t="inlineStr">
        <is>
          <t>RV</t>
        </is>
      </c>
      <c r="J4834" t="inlineStr">
        <is>
          <t>MSCI</t>
        </is>
      </c>
      <c r="K4834" t="inlineStr"/>
      <c r="L4834" t="inlineStr">
        <is>
          <t>MSIM - Asia Opportunity</t>
        </is>
      </c>
      <c r="M4834" t="inlineStr">
        <is>
          <t>MSIM - Asia Opportunity</t>
        </is>
      </c>
      <c r="N4834" t="b">
        <v>0</v>
      </c>
      <c r="O4834" t="n">
        <v>5.09211626</v>
      </c>
      <c r="P4834" t="n">
        <v>0.0003792299454578022</v>
      </c>
      <c r="Q4834" t="n">
        <v>0.6605935476543112</v>
      </c>
      <c r="R4834" t="n">
        <v>3.363819145261603</v>
      </c>
      <c r="S4834" t="n">
        <v>0.001931082971544588</v>
      </c>
      <c r="T4834">
        <f>O4834*Q4834</f>
        <v/>
      </c>
      <c r="U4834">
        <f>O4834*P4834</f>
        <v/>
      </c>
    </row>
    <row r="4835">
      <c r="A4835" t="inlineStr">
        <is>
          <t>202512</t>
        </is>
      </c>
      <c r="B4835" t="inlineStr">
        <is>
          <t>Habitat</t>
        </is>
      </c>
      <c r="C4835" t="inlineStr">
        <is>
          <t>F2</t>
        </is>
      </c>
      <c r="D4835" t="inlineStr">
        <is>
          <t>IN-FONDO2</t>
        </is>
      </c>
      <c r="E4835" t="inlineStr">
        <is>
          <t>5275232F8604</t>
        </is>
      </c>
      <c r="F4835" t="inlineStr">
        <is>
          <t>LU1378878604</t>
        </is>
      </c>
      <c r="G4835" t="inlineStr">
        <is>
          <t>TD</t>
        </is>
      </c>
      <c r="H4835" t="inlineStr">
        <is>
          <t>Sector</t>
        </is>
      </c>
      <c r="I4835" t="inlineStr">
        <is>
          <t>RV</t>
        </is>
      </c>
      <c r="J4835" t="inlineStr">
        <is>
          <t>MSCI</t>
        </is>
      </c>
      <c r="K4835" t="inlineStr"/>
      <c r="L4835" t="inlineStr">
        <is>
          <t>MSIM - Asia Opportunity</t>
        </is>
      </c>
      <c r="M4835" t="inlineStr">
        <is>
          <t>MSIM - Asia Opportunity</t>
        </is>
      </c>
      <c r="N4835" t="b">
        <v>0</v>
      </c>
      <c r="O4835" t="n">
        <v>5.09211626</v>
      </c>
      <c r="P4835" t="n">
        <v>2.870788505442507e-08</v>
      </c>
      <c r="Q4835" t="n">
        <v>0.0001175588104722821</v>
      </c>
      <c r="R4835" t="n">
        <v>0.0005986231303121658</v>
      </c>
      <c r="S4835" t="n">
        <v>1.461838882758489e-07</v>
      </c>
      <c r="T4835">
        <f>O4835*Q4835</f>
        <v/>
      </c>
      <c r="U4835">
        <f>O4835*P4835</f>
        <v/>
      </c>
    </row>
    <row r="4836">
      <c r="A4836" t="inlineStr">
        <is>
          <t>202512</t>
        </is>
      </c>
      <c r="B4836" t="inlineStr">
        <is>
          <t>Habitat</t>
        </is>
      </c>
      <c r="C4836" t="inlineStr">
        <is>
          <t>F1</t>
        </is>
      </c>
      <c r="D4836" t="inlineStr">
        <is>
          <t>IN-FONDO1</t>
        </is>
      </c>
      <c r="E4836" t="inlineStr">
        <is>
          <t>5275562FQ7C3</t>
        </is>
      </c>
      <c r="F4836" t="inlineStr">
        <is>
          <t>IE00BN6Q7C39</t>
        </is>
      </c>
      <c r="G4836" t="inlineStr">
        <is>
          <t>TD</t>
        </is>
      </c>
      <c r="H4836" t="inlineStr">
        <is>
          <t>Sector</t>
        </is>
      </c>
      <c r="I4836" t="inlineStr">
        <is>
          <t>RV</t>
        </is>
      </c>
      <c r="J4836" t="inlineStr">
        <is>
          <t>MSCI</t>
        </is>
      </c>
      <c r="K4836" t="inlineStr"/>
      <c r="L4836" t="inlineStr">
        <is>
          <t>Rams UT - India Equities Portfolio Fund II</t>
        </is>
      </c>
      <c r="M4836" t="inlineStr">
        <is>
          <t>Rams UT - India Equities Portfolio Fund II</t>
        </is>
      </c>
      <c r="N4836" t="b">
        <v>0</v>
      </c>
      <c r="O4836" t="n">
        <v>162.05067081</v>
      </c>
      <c r="P4836" t="n">
        <v>5.226528575484851e-07</v>
      </c>
      <c r="Q4836" t="n">
        <v>0.0002624892028387094</v>
      </c>
      <c r="R4836" t="n">
        <v>0.04253655140039501</v>
      </c>
      <c r="S4836" t="n">
        <v>8.469624616649539e-05</v>
      </c>
      <c r="T4836">
        <f>O4836*Q4836</f>
        <v/>
      </c>
      <c r="U4836">
        <f>O4836*P4836</f>
        <v/>
      </c>
    </row>
    <row r="4837">
      <c r="A4837" t="inlineStr">
        <is>
          <t>202512</t>
        </is>
      </c>
      <c r="B4837" t="inlineStr">
        <is>
          <t>Habitat</t>
        </is>
      </c>
      <c r="C4837" t="inlineStr">
        <is>
          <t>F3</t>
        </is>
      </c>
      <c r="D4837" t="inlineStr">
        <is>
          <t>IN-FONDO3</t>
        </is>
      </c>
      <c r="E4837" t="inlineStr">
        <is>
          <t>5275562FQ7C3</t>
        </is>
      </c>
      <c r="F4837" t="inlineStr">
        <is>
          <t>IE00BN6Q7C39</t>
        </is>
      </c>
      <c r="G4837" t="inlineStr">
        <is>
          <t>TD</t>
        </is>
      </c>
      <c r="H4837" t="inlineStr">
        <is>
          <t>Sector</t>
        </is>
      </c>
      <c r="I4837" t="inlineStr">
        <is>
          <t>RV</t>
        </is>
      </c>
      <c r="J4837" t="inlineStr">
        <is>
          <t>MSCI</t>
        </is>
      </c>
      <c r="K4837" t="inlineStr"/>
      <c r="L4837" t="inlineStr">
        <is>
          <t>Rams UT - India Equities Portfolio Fund II</t>
        </is>
      </c>
      <c r="M4837" t="inlineStr">
        <is>
          <t>Rams UT - India Equities Portfolio Fund II</t>
        </is>
      </c>
      <c r="N4837" t="b">
        <v>0</v>
      </c>
      <c r="O4837" t="n">
        <v>162.05067081</v>
      </c>
      <c r="P4837" t="n">
        <v>0.004275031327787966</v>
      </c>
      <c r="Q4837" t="n">
        <v>7.446822554446753</v>
      </c>
      <c r="R4837" t="n">
        <v>1206.762590351134</v>
      </c>
      <c r="S4837" t="n">
        <v>0.692771694401805</v>
      </c>
      <c r="T4837">
        <f>O4837*Q4837</f>
        <v/>
      </c>
      <c r="U4837">
        <f>O4837*P4837</f>
        <v/>
      </c>
    </row>
    <row r="4838">
      <c r="A4838" t="inlineStr">
        <is>
          <t>202512</t>
        </is>
      </c>
      <c r="B4838" t="inlineStr">
        <is>
          <t>Habitat</t>
        </is>
      </c>
      <c r="C4838" t="inlineStr">
        <is>
          <t>F2</t>
        </is>
      </c>
      <c r="D4838" t="inlineStr">
        <is>
          <t>IN-FONDO2</t>
        </is>
      </c>
      <c r="E4838" t="inlineStr">
        <is>
          <t>5275562FQ7C3</t>
        </is>
      </c>
      <c r="F4838" t="inlineStr">
        <is>
          <t>IE00BN6Q7C39</t>
        </is>
      </c>
      <c r="G4838" t="inlineStr">
        <is>
          <t>TD</t>
        </is>
      </c>
      <c r="H4838" t="inlineStr">
        <is>
          <t>Sector</t>
        </is>
      </c>
      <c r="I4838" t="inlineStr">
        <is>
          <t>RV</t>
        </is>
      </c>
      <c r="J4838" t="inlineStr">
        <is>
          <t>MSCI</t>
        </is>
      </c>
      <c r="K4838" t="inlineStr"/>
      <c r="L4838" t="inlineStr">
        <is>
          <t>Rams UT - India Equities Portfolio Fund II</t>
        </is>
      </c>
      <c r="M4838" t="inlineStr">
        <is>
          <t>Rams UT - India Equities Portfolio Fund II</t>
        </is>
      </c>
      <c r="N4838" t="b">
        <v>0</v>
      </c>
      <c r="O4838" t="n">
        <v>162.05067081</v>
      </c>
      <c r="P4838" t="n">
        <v>0.003441630917952662</v>
      </c>
      <c r="Q4838" t="n">
        <v>14.09348114750023</v>
      </c>
      <c r="R4838" t="n">
        <v>2283.8580740005</v>
      </c>
      <c r="S4838" t="n">
        <v>0.557718598934665</v>
      </c>
      <c r="T4838">
        <f>O4838*Q4838</f>
        <v/>
      </c>
      <c r="U4838">
        <f>O4838*P4838</f>
        <v/>
      </c>
    </row>
    <row r="4839">
      <c r="A4839" t="inlineStr">
        <is>
          <t>202512</t>
        </is>
      </c>
      <c r="B4839" t="inlineStr">
        <is>
          <t>Habitat</t>
        </is>
      </c>
      <c r="C4839" t="inlineStr">
        <is>
          <t>F3</t>
        </is>
      </c>
      <c r="D4839" t="inlineStr">
        <is>
          <t>IN-FONDO3</t>
        </is>
      </c>
      <c r="E4839" t="inlineStr">
        <is>
          <t>5273862HFF36</t>
        </is>
      </c>
      <c r="F4839" t="inlineStr">
        <is>
          <t>IE00B3SHFF36</t>
        </is>
      </c>
      <c r="G4839" t="inlineStr">
        <is>
          <t>TD</t>
        </is>
      </c>
      <c r="H4839" t="inlineStr">
        <is>
          <t>Sector</t>
        </is>
      </c>
      <c r="I4839" t="inlineStr">
        <is>
          <t>RV</t>
        </is>
      </c>
      <c r="J4839" t="inlineStr">
        <is>
          <t>MSCI</t>
        </is>
      </c>
      <c r="K4839" t="inlineStr"/>
      <c r="L4839" t="inlineStr">
        <is>
          <t>Nomura - Indian Equity</t>
        </is>
      </c>
      <c r="M4839" t="inlineStr">
        <is>
          <t>Nomura - Indian Equity</t>
        </is>
      </c>
      <c r="N4839" t="b">
        <v>0</v>
      </c>
      <c r="O4839" t="n">
        <v>116.57976942</v>
      </c>
      <c r="P4839" t="n">
        <v>0.00312162496126212</v>
      </c>
      <c r="Q4839" t="n">
        <v>5.437664752758436</v>
      </c>
      <c r="R4839" t="n">
        <v>633.9217030598398</v>
      </c>
      <c r="S4839" t="n">
        <v>0.3639183181996544</v>
      </c>
      <c r="T4839">
        <f>O4839*Q4839</f>
        <v/>
      </c>
      <c r="U4839">
        <f>O4839*P4839</f>
        <v/>
      </c>
    </row>
    <row r="4840">
      <c r="A4840" t="inlineStr">
        <is>
          <t>202512</t>
        </is>
      </c>
      <c r="B4840" t="inlineStr">
        <is>
          <t>Habitat</t>
        </is>
      </c>
      <c r="C4840" t="inlineStr">
        <is>
          <t>F2</t>
        </is>
      </c>
      <c r="D4840" t="inlineStr">
        <is>
          <t>IN-FONDO2</t>
        </is>
      </c>
      <c r="E4840" t="inlineStr">
        <is>
          <t>5273862HFF36</t>
        </is>
      </c>
      <c r="F4840" t="inlineStr">
        <is>
          <t>IE00B3SHFF36</t>
        </is>
      </c>
      <c r="G4840" t="inlineStr">
        <is>
          <t>TD</t>
        </is>
      </c>
      <c r="H4840" t="inlineStr">
        <is>
          <t>Sector</t>
        </is>
      </c>
      <c r="I4840" t="inlineStr">
        <is>
          <t>RV</t>
        </is>
      </c>
      <c r="J4840" t="inlineStr">
        <is>
          <t>MSCI</t>
        </is>
      </c>
      <c r="K4840" t="inlineStr"/>
      <c r="L4840" t="inlineStr">
        <is>
          <t>Nomura - Indian Equity</t>
        </is>
      </c>
      <c r="M4840" t="inlineStr">
        <is>
          <t>Nomura - Indian Equity</t>
        </is>
      </c>
      <c r="N4840" t="b">
        <v>0</v>
      </c>
      <c r="O4840" t="n">
        <v>116.57976942</v>
      </c>
      <c r="P4840" t="n">
        <v>0.004120413546225318</v>
      </c>
      <c r="Q4840" t="n">
        <v>16.87309651093441</v>
      </c>
      <c r="R4840" t="n">
        <v>1967.06170064614</v>
      </c>
      <c r="S4840" t="n">
        <v>0.4803568611339921</v>
      </c>
      <c r="T4840">
        <f>O4840*Q4840</f>
        <v/>
      </c>
      <c r="U4840">
        <f>O4840*P4840</f>
        <v/>
      </c>
    </row>
    <row r="4841">
      <c r="A4841" t="inlineStr">
        <is>
          <t>202512</t>
        </is>
      </c>
      <c r="B4841" t="inlineStr">
        <is>
          <t>Habitat</t>
        </is>
      </c>
      <c r="C4841" t="inlineStr">
        <is>
          <t>F1</t>
        </is>
      </c>
      <c r="D4841" t="inlineStr">
        <is>
          <t>IN-FONDO1</t>
        </is>
      </c>
      <c r="E4841" t="inlineStr">
        <is>
          <t>5273862HFF36</t>
        </is>
      </c>
      <c r="F4841" t="inlineStr">
        <is>
          <t>IE00B3SHFF36</t>
        </is>
      </c>
      <c r="G4841" t="inlineStr">
        <is>
          <t>TD</t>
        </is>
      </c>
      <c r="H4841" t="inlineStr">
        <is>
          <t>Sector</t>
        </is>
      </c>
      <c r="I4841" t="inlineStr">
        <is>
          <t>RV</t>
        </is>
      </c>
      <c r="J4841" t="inlineStr">
        <is>
          <t>MSCI</t>
        </is>
      </c>
      <c r="K4841" t="inlineStr"/>
      <c r="L4841" t="inlineStr">
        <is>
          <t>Nomura - Indian Equity</t>
        </is>
      </c>
      <c r="M4841" t="inlineStr">
        <is>
          <t>Nomura - Indian Equity</t>
        </is>
      </c>
      <c r="N4841" t="b">
        <v>0</v>
      </c>
      <c r="O4841" t="n">
        <v>116.57976942</v>
      </c>
      <c r="P4841" t="n">
        <v>9.002465706071211e-07</v>
      </c>
      <c r="Q4841" t="n">
        <v>0.0004521261125124982</v>
      </c>
      <c r="R4841" t="n">
        <v>0.05270875794546802</v>
      </c>
      <c r="S4841" t="n">
        <v>0.0001049505376225239</v>
      </c>
      <c r="T4841">
        <f>O4841*Q4841</f>
        <v/>
      </c>
      <c r="U4841">
        <f>O4841*P4841</f>
        <v/>
      </c>
    </row>
    <row r="4842">
      <c r="A4842" t="inlineStr">
        <is>
          <t>202512</t>
        </is>
      </c>
      <c r="B4842" t="inlineStr">
        <is>
          <t>Habitat</t>
        </is>
      </c>
      <c r="C4842" t="inlineStr">
        <is>
          <t>F2</t>
        </is>
      </c>
      <c r="D4842" t="inlineStr">
        <is>
          <t>IN-FONDO2</t>
        </is>
      </c>
      <c r="E4842" t="inlineStr">
        <is>
          <t>52UTII2C7R45</t>
        </is>
      </c>
      <c r="F4842" t="inlineStr">
        <is>
          <t>IE00BYPC7R45</t>
        </is>
      </c>
      <c r="G4842" t="inlineStr">
        <is>
          <t>TD</t>
        </is>
      </c>
      <c r="H4842" t="inlineStr">
        <is>
          <t>Sector</t>
        </is>
      </c>
      <c r="I4842" t="inlineStr">
        <is>
          <t>RV</t>
        </is>
      </c>
      <c r="J4842" t="inlineStr">
        <is>
          <t>MSCI</t>
        </is>
      </c>
      <c r="K4842" t="inlineStr"/>
      <c r="L4842" t="inlineStr">
        <is>
          <t>UTI - Indian Equity</t>
        </is>
      </c>
      <c r="M4842" t="inlineStr">
        <is>
          <t>UTI - Indian Equity</t>
        </is>
      </c>
      <c r="N4842" t="b">
        <v>0</v>
      </c>
      <c r="O4842" t="n">
        <v>22.14664499</v>
      </c>
      <c r="P4842" t="n">
        <v>7.871117983333375e-09</v>
      </c>
      <c r="Q4842" t="n">
        <v>3.223223394734296e-05</v>
      </c>
      <c r="R4842" t="n">
        <v>0.0007138358424664309</v>
      </c>
      <c r="S4842" t="n">
        <v>1.74318855651289e-07</v>
      </c>
      <c r="T4842">
        <f>O4842*Q4842</f>
        <v/>
      </c>
      <c r="U4842">
        <f>O4842*P4842</f>
        <v/>
      </c>
    </row>
    <row r="4843">
      <c r="A4843" t="inlineStr">
        <is>
          <t>202512</t>
        </is>
      </c>
      <c r="B4843" t="inlineStr">
        <is>
          <t>Habitat</t>
        </is>
      </c>
      <c r="C4843" t="inlineStr">
        <is>
          <t>F3</t>
        </is>
      </c>
      <c r="D4843" t="inlineStr">
        <is>
          <t>IN-FONDO3</t>
        </is>
      </c>
      <c r="E4843" t="inlineStr">
        <is>
          <t>52UTII2C7R45</t>
        </is>
      </c>
      <c r="F4843" t="inlineStr">
        <is>
          <t>IE00BYPC7R45</t>
        </is>
      </c>
      <c r="G4843" t="inlineStr">
        <is>
          <t>TD</t>
        </is>
      </c>
      <c r="H4843" t="inlineStr">
        <is>
          <t>Sector</t>
        </is>
      </c>
      <c r="I4843" t="inlineStr">
        <is>
          <t>RV</t>
        </is>
      </c>
      <c r="J4843" t="inlineStr">
        <is>
          <t>MSCI</t>
        </is>
      </c>
      <c r="K4843" t="inlineStr"/>
      <c r="L4843" t="inlineStr">
        <is>
          <t>UTI - Indian Equity</t>
        </is>
      </c>
      <c r="M4843" t="inlineStr">
        <is>
          <t>UTI - Indian Equity</t>
        </is>
      </c>
      <c r="N4843" t="b">
        <v>0</v>
      </c>
      <c r="O4843" t="n">
        <v>22.14664499</v>
      </c>
      <c r="P4843" t="n">
        <v>1.436042802162868e-08</v>
      </c>
      <c r="Q4843" t="n">
        <v>2.501491827389892e-05</v>
      </c>
      <c r="R4843" t="n">
        <v>0.000553996514465903</v>
      </c>
      <c r="S4843" t="n">
        <v>3.180353012994583e-07</v>
      </c>
      <c r="T4843">
        <f>O4843*Q4843</f>
        <v/>
      </c>
      <c r="U4843">
        <f>O4843*P4843</f>
        <v/>
      </c>
    </row>
    <row r="4844">
      <c r="A4844" t="inlineStr">
        <is>
          <t>202512</t>
        </is>
      </c>
      <c r="B4844" t="inlineStr">
        <is>
          <t>Habitat</t>
        </is>
      </c>
      <c r="C4844" t="inlineStr">
        <is>
          <t>F1</t>
        </is>
      </c>
      <c r="D4844" t="inlineStr">
        <is>
          <t>IN-FONDO1</t>
        </is>
      </c>
      <c r="E4844" t="inlineStr">
        <is>
          <t>5270414DBRZE</t>
        </is>
      </c>
      <c r="F4844" t="inlineStr">
        <is>
          <t>LU1573968200</t>
        </is>
      </c>
      <c r="G4844" t="inlineStr">
        <is>
          <t>TD</t>
        </is>
      </c>
      <c r="H4844" t="inlineStr">
        <is>
          <t>Sector</t>
        </is>
      </c>
      <c r="I4844" t="inlineStr">
        <is>
          <t>RV</t>
        </is>
      </c>
      <c r="J4844" t="inlineStr">
        <is>
          <t>MSCI</t>
        </is>
      </c>
      <c r="K4844" t="inlineStr"/>
      <c r="L4844" t="inlineStr">
        <is>
          <t>DWS - Brazilian Equities</t>
        </is>
      </c>
      <c r="M4844" t="inlineStr">
        <is>
          <t>DWS - Brazilian Equities</t>
        </is>
      </c>
      <c r="N4844" t="b">
        <v>0</v>
      </c>
      <c r="O4844" t="n">
        <v>98.44209376000001</v>
      </c>
      <c r="P4844" t="n">
        <v>4.09760136059595e-05</v>
      </c>
      <c r="Q4844" t="n">
        <v>0.02057916835542918</v>
      </c>
      <c r="R4844" t="n">
        <v>2.025856420747984</v>
      </c>
      <c r="S4844" t="n">
        <v>0.004033764573308901</v>
      </c>
      <c r="T4844">
        <f>O4844*Q4844</f>
        <v/>
      </c>
      <c r="U4844">
        <f>O4844*P4844</f>
        <v/>
      </c>
    </row>
    <row r="4845">
      <c r="A4845" t="inlineStr">
        <is>
          <t>202512</t>
        </is>
      </c>
      <c r="B4845" t="inlineStr">
        <is>
          <t>Habitat</t>
        </is>
      </c>
      <c r="C4845" t="inlineStr">
        <is>
          <t>F2</t>
        </is>
      </c>
      <c r="D4845" t="inlineStr">
        <is>
          <t>IN-FONDO2</t>
        </is>
      </c>
      <c r="E4845" t="inlineStr">
        <is>
          <t>5270414DBRZE</t>
        </is>
      </c>
      <c r="F4845" t="inlineStr">
        <is>
          <t>LU1573968200</t>
        </is>
      </c>
      <c r="G4845" t="inlineStr">
        <is>
          <t>TD</t>
        </is>
      </c>
      <c r="H4845" t="inlineStr">
        <is>
          <t>Sector</t>
        </is>
      </c>
      <c r="I4845" t="inlineStr">
        <is>
          <t>RV</t>
        </is>
      </c>
      <c r="J4845" t="inlineStr">
        <is>
          <t>MSCI</t>
        </is>
      </c>
      <c r="K4845" t="inlineStr"/>
      <c r="L4845" t="inlineStr">
        <is>
          <t>DWS - Brazilian Equities</t>
        </is>
      </c>
      <c r="M4845" t="inlineStr">
        <is>
          <t>DWS - Brazilian Equities</t>
        </is>
      </c>
      <c r="N4845" t="b">
        <v>0</v>
      </c>
      <c r="O4845" t="n">
        <v>98.44209376000001</v>
      </c>
      <c r="P4845" t="n">
        <v>0.002491347452064318</v>
      </c>
      <c r="Q4845" t="n">
        <v>10.20206965377574</v>
      </c>
      <c r="R4845" t="n">
        <v>1004.313097403042</v>
      </c>
      <c r="S4845" t="n">
        <v>0.2452534594648527</v>
      </c>
      <c r="T4845">
        <f>O4845*Q4845</f>
        <v/>
      </c>
      <c r="U4845">
        <f>O4845*P4845</f>
        <v/>
      </c>
    </row>
    <row r="4846">
      <c r="A4846" t="inlineStr">
        <is>
          <t>202512</t>
        </is>
      </c>
      <c r="B4846" t="inlineStr">
        <is>
          <t>Habitat</t>
        </is>
      </c>
      <c r="C4846" t="inlineStr">
        <is>
          <t>F3</t>
        </is>
      </c>
      <c r="D4846" t="inlineStr">
        <is>
          <t>IN-FONDO3</t>
        </is>
      </c>
      <c r="E4846" t="inlineStr">
        <is>
          <t>5270414DBRZE</t>
        </is>
      </c>
      <c r="F4846" t="inlineStr">
        <is>
          <t>LU1573968200</t>
        </is>
      </c>
      <c r="G4846" t="inlineStr">
        <is>
          <t>TD</t>
        </is>
      </c>
      <c r="H4846" t="inlineStr">
        <is>
          <t>Sector</t>
        </is>
      </c>
      <c r="I4846" t="inlineStr">
        <is>
          <t>RV</t>
        </is>
      </c>
      <c r="J4846" t="inlineStr">
        <is>
          <t>MSCI</t>
        </is>
      </c>
      <c r="K4846" t="inlineStr"/>
      <c r="L4846" t="inlineStr">
        <is>
          <t>DWS - Brazilian Equities</t>
        </is>
      </c>
      <c r="M4846" t="inlineStr">
        <is>
          <t>DWS - Brazilian Equities</t>
        </is>
      </c>
      <c r="N4846" t="b">
        <v>0</v>
      </c>
      <c r="O4846" t="n">
        <v>98.44209376000001</v>
      </c>
      <c r="P4846" t="n">
        <v>0.006672262507378117</v>
      </c>
      <c r="Q4846" t="n">
        <v>11.62264112689964</v>
      </c>
      <c r="R4846" t="n">
        <v>1144.157127553087</v>
      </c>
      <c r="S4846" t="n">
        <v>0.6568314913426493</v>
      </c>
      <c r="T4846">
        <f>O4846*Q4846</f>
        <v/>
      </c>
      <c r="U4846">
        <f>O4846*P4846</f>
        <v/>
      </c>
    </row>
    <row r="4847">
      <c r="A4847" t="inlineStr">
        <is>
          <t>202512</t>
        </is>
      </c>
      <c r="B4847" t="inlineStr">
        <is>
          <t>Habitat</t>
        </is>
      </c>
      <c r="C4847" t="inlineStr">
        <is>
          <t>F3</t>
        </is>
      </c>
      <c r="D4847" t="inlineStr">
        <is>
          <t>IN-FONDO3</t>
        </is>
      </c>
      <c r="E4847" t="inlineStr">
        <is>
          <t>5271112E6400</t>
        </is>
      </c>
      <c r="F4847" t="inlineStr">
        <is>
          <t>US4642864007</t>
        </is>
      </c>
      <c r="G4847" t="inlineStr">
        <is>
          <t>TD</t>
        </is>
      </c>
      <c r="H4847" t="inlineStr">
        <is>
          <t>Sector</t>
        </is>
      </c>
      <c r="I4847" t="inlineStr">
        <is>
          <t>RV</t>
        </is>
      </c>
      <c r="J4847" t="inlineStr">
        <is>
          <t>MSCI</t>
        </is>
      </c>
      <c r="K4847" t="inlineStr"/>
      <c r="L4847" t="inlineStr">
        <is>
          <t>BlackRock - iShares MSCI Brazil</t>
        </is>
      </c>
      <c r="M4847" t="inlineStr">
        <is>
          <t>BlackRock - iShares MSCI Brazil</t>
        </is>
      </c>
      <c r="N4847" t="b">
        <v>0</v>
      </c>
      <c r="O4847" t="n">
        <v>91.69579945</v>
      </c>
      <c r="P4847" t="n">
        <v>0.02496598946347088</v>
      </c>
      <c r="Q4847" t="n">
        <v>43.4891066697409</v>
      </c>
      <c r="R4847" t="n">
        <v>3987.768403448219</v>
      </c>
      <c r="S4847" t="n">
        <v>2.289276362913239</v>
      </c>
      <c r="T4847">
        <f>O4847*Q4847</f>
        <v/>
      </c>
      <c r="U4847">
        <f>O4847*P4847</f>
        <v/>
      </c>
    </row>
    <row r="4848">
      <c r="A4848" t="inlineStr">
        <is>
          <t>202512</t>
        </is>
      </c>
      <c r="B4848" t="inlineStr">
        <is>
          <t>Habitat</t>
        </is>
      </c>
      <c r="C4848" t="inlineStr">
        <is>
          <t>F2</t>
        </is>
      </c>
      <c r="D4848" t="inlineStr">
        <is>
          <t>IN-FONDO2</t>
        </is>
      </c>
      <c r="E4848" t="inlineStr">
        <is>
          <t>5271112E6400</t>
        </is>
      </c>
      <c r="F4848" t="inlineStr">
        <is>
          <t>US4642864007</t>
        </is>
      </c>
      <c r="G4848" t="inlineStr">
        <is>
          <t>TD</t>
        </is>
      </c>
      <c r="H4848" t="inlineStr">
        <is>
          <t>Sector</t>
        </is>
      </c>
      <c r="I4848" t="inlineStr">
        <is>
          <t>RV</t>
        </is>
      </c>
      <c r="J4848" t="inlineStr">
        <is>
          <t>MSCI</t>
        </is>
      </c>
      <c r="K4848" t="inlineStr"/>
      <c r="L4848" t="inlineStr">
        <is>
          <t>BlackRock - iShares MSCI Brazil</t>
        </is>
      </c>
      <c r="M4848" t="inlineStr">
        <is>
          <t>BlackRock - iShares MSCI Brazil</t>
        </is>
      </c>
      <c r="N4848" t="b">
        <v>0</v>
      </c>
      <c r="O4848" t="n">
        <v>91.69579945</v>
      </c>
      <c r="P4848" t="n">
        <v>0.004249852114379295</v>
      </c>
      <c r="Q4848" t="n">
        <v>17.40314754299648</v>
      </c>
      <c r="R4848" t="n">
        <v>1595.795526901365</v>
      </c>
      <c r="S4848" t="n">
        <v>0.3896935871722823</v>
      </c>
      <c r="T4848">
        <f>O4848*Q4848</f>
        <v/>
      </c>
      <c r="U4848">
        <f>O4848*P4848</f>
        <v/>
      </c>
    </row>
    <row r="4849">
      <c r="A4849" t="inlineStr">
        <is>
          <t>202512</t>
        </is>
      </c>
      <c r="B4849" t="inlineStr">
        <is>
          <t>Habitat</t>
        </is>
      </c>
      <c r="C4849" t="inlineStr">
        <is>
          <t>F2</t>
        </is>
      </c>
      <c r="D4849" t="inlineStr">
        <is>
          <t>IN-FONDO2</t>
        </is>
      </c>
      <c r="E4849" t="inlineStr">
        <is>
          <t>5270414DFC5I</t>
        </is>
      </c>
      <c r="F4849" t="inlineStr">
        <is>
          <t>LU1796233820</t>
        </is>
      </c>
      <c r="G4849" t="inlineStr">
        <is>
          <t>TD</t>
        </is>
      </c>
      <c r="H4849" t="inlineStr">
        <is>
          <t>Sector</t>
        </is>
      </c>
      <c r="I4849" t="inlineStr">
        <is>
          <t>RV</t>
        </is>
      </c>
      <c r="J4849" t="inlineStr">
        <is>
          <t>MSCI</t>
        </is>
      </c>
      <c r="K4849" t="inlineStr"/>
      <c r="L4849" t="inlineStr">
        <is>
          <t>DWS - Invest Latin American Equities - FC50</t>
        </is>
      </c>
      <c r="M4849" t="inlineStr">
        <is>
          <t>DWS - Invest Latin American Equities - FC50</t>
        </is>
      </c>
      <c r="N4849" t="b">
        <v>0</v>
      </c>
      <c r="O4849" t="n">
        <v>155.18575777</v>
      </c>
      <c r="P4849" t="n">
        <v>0.003153109759041343</v>
      </c>
      <c r="Q4849" t="n">
        <v>12.91198678895044</v>
      </c>
      <c r="R4849" t="n">
        <v>2003.756454159503</v>
      </c>
      <c r="S4849" t="n">
        <v>0.489317727288813</v>
      </c>
      <c r="T4849">
        <f>O4849*Q4849</f>
        <v/>
      </c>
      <c r="U4849">
        <f>O4849*P4849</f>
        <v/>
      </c>
    </row>
    <row r="4850">
      <c r="A4850" t="inlineStr">
        <is>
          <t>202512</t>
        </is>
      </c>
      <c r="B4850" t="inlineStr">
        <is>
          <t>Habitat</t>
        </is>
      </c>
      <c r="C4850" t="inlineStr">
        <is>
          <t>F1</t>
        </is>
      </c>
      <c r="D4850" t="inlineStr">
        <is>
          <t>IN-FONDO1</t>
        </is>
      </c>
      <c r="E4850" t="inlineStr">
        <is>
          <t>5270414DFC5I</t>
        </is>
      </c>
      <c r="F4850" t="inlineStr">
        <is>
          <t>LU1796233820</t>
        </is>
      </c>
      <c r="G4850" t="inlineStr">
        <is>
          <t>TD</t>
        </is>
      </c>
      <c r="H4850" t="inlineStr">
        <is>
          <t>Sector</t>
        </is>
      </c>
      <c r="I4850" t="inlineStr">
        <is>
          <t>RV</t>
        </is>
      </c>
      <c r="J4850" t="inlineStr">
        <is>
          <t>MSCI</t>
        </is>
      </c>
      <c r="K4850" t="inlineStr"/>
      <c r="L4850" t="inlineStr">
        <is>
          <t>DWS - Invest Latin American Equities - FC50</t>
        </is>
      </c>
      <c r="M4850" t="inlineStr">
        <is>
          <t>DWS - Invest Latin American Equities - FC50</t>
        </is>
      </c>
      <c r="N4850" t="b">
        <v>0</v>
      </c>
      <c r="O4850" t="n">
        <v>155.18575777</v>
      </c>
      <c r="P4850" t="n">
        <v>0.0009755673201008057</v>
      </c>
      <c r="Q4850" t="n">
        <v>0.4899540574022423</v>
      </c>
      <c r="R4850" t="n">
        <v>76.03389167045306</v>
      </c>
      <c r="S4850" t="n">
        <v>0.1513941538254917</v>
      </c>
      <c r="T4850">
        <f>O4850*Q4850</f>
        <v/>
      </c>
      <c r="U4850">
        <f>O4850*P4850</f>
        <v/>
      </c>
    </row>
    <row r="4851">
      <c r="A4851" t="inlineStr">
        <is>
          <t>202512</t>
        </is>
      </c>
      <c r="B4851" t="inlineStr">
        <is>
          <t>Habitat</t>
        </is>
      </c>
      <c r="C4851" t="inlineStr">
        <is>
          <t>F3</t>
        </is>
      </c>
      <c r="D4851" t="inlineStr">
        <is>
          <t>IN-FONDO3</t>
        </is>
      </c>
      <c r="E4851" t="inlineStr">
        <is>
          <t>5270414DFC5I</t>
        </is>
      </c>
      <c r="F4851" t="inlineStr">
        <is>
          <t>LU1796233820</t>
        </is>
      </c>
      <c r="G4851" t="inlineStr">
        <is>
          <t>TD</t>
        </is>
      </c>
      <c r="H4851" t="inlineStr">
        <is>
          <t>Sector</t>
        </is>
      </c>
      <c r="I4851" t="inlineStr">
        <is>
          <t>RV</t>
        </is>
      </c>
      <c r="J4851" t="inlineStr">
        <is>
          <t>MSCI</t>
        </is>
      </c>
      <c r="K4851" t="inlineStr"/>
      <c r="L4851" t="inlineStr">
        <is>
          <t>DWS - Invest Latin American Equities - FC50</t>
        </is>
      </c>
      <c r="M4851" t="inlineStr">
        <is>
          <t>DWS - Invest Latin American Equities - FC50</t>
        </is>
      </c>
      <c r="N4851" t="b">
        <v>0</v>
      </c>
      <c r="O4851" t="n">
        <v>155.18575777</v>
      </c>
      <c r="P4851" t="n">
        <v>0.005774945741267274</v>
      </c>
      <c r="Q4851" t="n">
        <v>10.05957451521822</v>
      </c>
      <c r="R4851" t="n">
        <v>1561.102693987921</v>
      </c>
      <c r="S4851" t="n">
        <v>0.8961893309391964</v>
      </c>
      <c r="T4851">
        <f>O4851*Q4851</f>
        <v/>
      </c>
      <c r="U4851">
        <f>O4851*P4851</f>
        <v/>
      </c>
    </row>
    <row r="4852">
      <c r="A4852" t="inlineStr">
        <is>
          <t>202512</t>
        </is>
      </c>
      <c r="B4852" t="inlineStr">
        <is>
          <t>Habitat</t>
        </is>
      </c>
      <c r="C4852" t="inlineStr">
        <is>
          <t>F3</t>
        </is>
      </c>
      <c r="D4852" t="inlineStr">
        <is>
          <t>IN-FONDO3</t>
        </is>
      </c>
      <c r="E4852" t="inlineStr">
        <is>
          <t>5275282EY830</t>
        </is>
      </c>
      <c r="F4852" t="inlineStr">
        <is>
          <t>US37954Y8306</t>
        </is>
      </c>
      <c r="G4852" t="inlineStr">
        <is>
          <t>TD</t>
        </is>
      </c>
      <c r="H4852" t="inlineStr">
        <is>
          <t>Sector</t>
        </is>
      </c>
      <c r="I4852" t="inlineStr">
        <is>
          <t>RV</t>
        </is>
      </c>
      <c r="J4852" t="inlineStr">
        <is>
          <t>MSCI</t>
        </is>
      </c>
      <c r="K4852" t="inlineStr"/>
      <c r="L4852" t="inlineStr">
        <is>
          <t>Global X - Copper Miners ETF</t>
        </is>
      </c>
      <c r="M4852" t="inlineStr">
        <is>
          <t>Global X - Copper Miners ETF</t>
        </is>
      </c>
      <c r="N4852" t="b">
        <v>0</v>
      </c>
      <c r="O4852" t="n">
        <v>120.63185874</v>
      </c>
      <c r="P4852" t="n">
        <v>0.01697393971723192</v>
      </c>
      <c r="Q4852" t="n">
        <v>29.56748323748693</v>
      </c>
      <c r="R4852" t="n">
        <v>3566.780461201841</v>
      </c>
      <c r="S4852" t="n">
        <v>2.047597898230396</v>
      </c>
      <c r="T4852">
        <f>O4852*Q4852</f>
        <v/>
      </c>
      <c r="U4852">
        <f>O4852*P4852</f>
        <v/>
      </c>
    </row>
    <row r="4853">
      <c r="A4853" t="inlineStr">
        <is>
          <t>202512</t>
        </is>
      </c>
      <c r="B4853" t="inlineStr">
        <is>
          <t>Habitat</t>
        </is>
      </c>
      <c r="C4853" t="inlineStr">
        <is>
          <t>F2</t>
        </is>
      </c>
      <c r="D4853" t="inlineStr">
        <is>
          <t>IN-FONDO2</t>
        </is>
      </c>
      <c r="E4853" t="inlineStr">
        <is>
          <t>5271112I3412</t>
        </is>
      </c>
      <c r="F4853" t="inlineStr">
        <is>
          <t>US4642873412</t>
        </is>
      </c>
      <c r="G4853" t="inlineStr">
        <is>
          <t>TD</t>
        </is>
      </c>
      <c r="H4853" t="inlineStr">
        <is>
          <t>Sector</t>
        </is>
      </c>
      <c r="I4853" t="inlineStr">
        <is>
          <t>RV</t>
        </is>
      </c>
      <c r="J4853" t="inlineStr">
        <is>
          <t>MSCI</t>
        </is>
      </c>
      <c r="K4853" t="inlineStr"/>
      <c r="L4853" t="inlineStr">
        <is>
          <t>BlackRock - iShares Global Energy ETF</t>
        </is>
      </c>
      <c r="M4853" t="inlineStr">
        <is>
          <t>BlackRock - iShares Global Energy ETF</t>
        </is>
      </c>
      <c r="N4853" t="b">
        <v>0</v>
      </c>
      <c r="O4853" t="n">
        <v>228.38915384</v>
      </c>
      <c r="P4853" t="n">
        <v>2.008228501462181e-08</v>
      </c>
      <c r="Q4853" t="n">
        <v>8.223697194720275e-05</v>
      </c>
      <c r="R4853" t="n">
        <v>0.01878203243738545</v>
      </c>
      <c r="S4853" t="n">
        <v>4.586576081663187e-06</v>
      </c>
      <c r="T4853">
        <f>O4853*Q4853</f>
        <v/>
      </c>
      <c r="U4853">
        <f>O4853*P4853</f>
        <v/>
      </c>
    </row>
    <row r="4854">
      <c r="A4854" t="inlineStr">
        <is>
          <t>202512</t>
        </is>
      </c>
      <c r="B4854" t="inlineStr">
        <is>
          <t>Habitat</t>
        </is>
      </c>
      <c r="C4854" t="inlineStr">
        <is>
          <t>F2</t>
        </is>
      </c>
      <c r="D4854" t="inlineStr">
        <is>
          <t>IN-FONDO2</t>
        </is>
      </c>
      <c r="E4854" t="inlineStr">
        <is>
          <t>5374914AIP4B</t>
        </is>
      </c>
      <c r="F4854" t="inlineStr">
        <is>
          <t>PRIVFAEAIP4B</t>
        </is>
      </c>
      <c r="G4854" t="inlineStr">
        <is>
          <t>ALT</t>
        </is>
      </c>
      <c r="H4854" t="inlineStr">
        <is>
          <t>Sector</t>
        </is>
      </c>
      <c r="I4854" t="inlineStr">
        <is>
          <t>Alts</t>
        </is>
      </c>
      <c r="J4854" t="inlineStr">
        <is>
          <t>Proxies</t>
        </is>
      </c>
      <c r="K4854" t="inlineStr"/>
      <c r="L4854" t="inlineStr"/>
      <c r="M4854" t="inlineStr">
        <is>
          <t>nan</t>
        </is>
      </c>
      <c r="N4854" t="b">
        <v>0</v>
      </c>
      <c r="O4854" t="n">
        <v>138.32673435</v>
      </c>
      <c r="P4854" t="n">
        <v>0.01207931875481773</v>
      </c>
      <c r="Q4854" t="n">
        <v>49.4648192104634</v>
      </c>
      <c r="R4854" t="n">
        <v>6842.306906596547</v>
      </c>
      <c r="S4854" t="n">
        <v>1.670892716526645</v>
      </c>
      <c r="T4854">
        <f>O4854*Q4854</f>
        <v/>
      </c>
      <c r="U4854">
        <f>O4854*P4854</f>
        <v/>
      </c>
    </row>
    <row r="4855">
      <c r="A4855" t="inlineStr">
        <is>
          <t>202512</t>
        </is>
      </c>
      <c r="B4855" t="inlineStr">
        <is>
          <t>Habitat</t>
        </is>
      </c>
      <c r="C4855" t="inlineStr">
        <is>
          <t>F3</t>
        </is>
      </c>
      <c r="D4855" t="inlineStr">
        <is>
          <t>IN-FONDO3</t>
        </is>
      </c>
      <c r="E4855" t="inlineStr">
        <is>
          <t>5374914AIP4B</t>
        </is>
      </c>
      <c r="F4855" t="inlineStr">
        <is>
          <t>PRIVFAEAIP4B</t>
        </is>
      </c>
      <c r="G4855" t="inlineStr">
        <is>
          <t>ALT</t>
        </is>
      </c>
      <c r="H4855" t="inlineStr">
        <is>
          <t>Sector</t>
        </is>
      </c>
      <c r="I4855" t="inlineStr">
        <is>
          <t>Alts</t>
        </is>
      </c>
      <c r="J4855" t="inlineStr">
        <is>
          <t>Proxies</t>
        </is>
      </c>
      <c r="K4855" t="inlineStr"/>
      <c r="L4855" t="inlineStr"/>
      <c r="M4855" t="inlineStr">
        <is>
          <t>nan</t>
        </is>
      </c>
      <c r="N4855" t="b">
        <v>0</v>
      </c>
      <c r="O4855" t="n">
        <v>138.32673435</v>
      </c>
      <c r="P4855" t="n">
        <v>0.01294736124531091</v>
      </c>
      <c r="Q4855" t="n">
        <v>22.55344916783103</v>
      </c>
      <c r="R4855" t="n">
        <v>3119.744971714792</v>
      </c>
      <c r="S4855" t="n">
        <v>1.790966199513608</v>
      </c>
      <c r="T4855">
        <f>O4855*Q4855</f>
        <v/>
      </c>
      <c r="U4855">
        <f>O4855*P4855</f>
        <v/>
      </c>
    </row>
    <row r="4856">
      <c r="A4856" t="inlineStr">
        <is>
          <t>202512</t>
        </is>
      </c>
      <c r="B4856" t="inlineStr">
        <is>
          <t>Habitat</t>
        </is>
      </c>
      <c r="C4856" t="inlineStr">
        <is>
          <t>F3</t>
        </is>
      </c>
      <c r="D4856" t="inlineStr">
        <is>
          <t>IN-FONDO3</t>
        </is>
      </c>
      <c r="E4856" t="inlineStr">
        <is>
          <t>5374642EQTI4</t>
        </is>
      </c>
      <c r="F4856" t="inlineStr"/>
      <c r="G4856" t="inlineStr">
        <is>
          <t>ALT</t>
        </is>
      </c>
      <c r="H4856" t="inlineStr">
        <is>
          <t>Sector</t>
        </is>
      </c>
      <c r="I4856" t="inlineStr">
        <is>
          <t>Alts</t>
        </is>
      </c>
      <c r="J4856" t="inlineStr">
        <is>
          <t>Proxies</t>
        </is>
      </c>
      <c r="K4856" t="inlineStr"/>
      <c r="L4856" t="inlineStr"/>
      <c r="M4856" t="inlineStr">
        <is>
          <t>nan</t>
        </is>
      </c>
      <c r="N4856" t="b">
        <v>0</v>
      </c>
      <c r="O4856" t="n">
        <v>138.32673435</v>
      </c>
      <c r="P4856" t="n">
        <v>0.01212188583171866</v>
      </c>
      <c r="Q4856" t="n">
        <v>21.11552545295132</v>
      </c>
      <c r="R4856" t="n">
        <v>2920.841679991061</v>
      </c>
      <c r="S4856" t="n">
        <v>1.676780881265177</v>
      </c>
      <c r="T4856">
        <f>O4856*Q4856</f>
        <v/>
      </c>
      <c r="U4856">
        <f>O4856*P4856</f>
        <v/>
      </c>
    </row>
    <row r="4857">
      <c r="A4857" t="inlineStr">
        <is>
          <t>202512</t>
        </is>
      </c>
      <c r="B4857" t="inlineStr">
        <is>
          <t>Habitat</t>
        </is>
      </c>
      <c r="C4857" t="inlineStr">
        <is>
          <t>F2</t>
        </is>
      </c>
      <c r="D4857" t="inlineStr">
        <is>
          <t>IN-FONDO2</t>
        </is>
      </c>
      <c r="E4857" t="inlineStr">
        <is>
          <t>5374642EQTI4</t>
        </is>
      </c>
      <c r="F4857" t="inlineStr"/>
      <c r="G4857" t="inlineStr">
        <is>
          <t>ALT</t>
        </is>
      </c>
      <c r="H4857" t="inlineStr">
        <is>
          <t>Sector</t>
        </is>
      </c>
      <c r="I4857" t="inlineStr">
        <is>
          <t>Alts</t>
        </is>
      </c>
      <c r="J4857" t="inlineStr">
        <is>
          <t>Proxies</t>
        </is>
      </c>
      <c r="K4857" t="inlineStr"/>
      <c r="L4857" t="inlineStr"/>
      <c r="M4857" t="inlineStr">
        <is>
          <t>nan</t>
        </is>
      </c>
      <c r="N4857" t="b">
        <v>0</v>
      </c>
      <c r="O4857" t="n">
        <v>138.32673435</v>
      </c>
      <c r="P4857" t="n">
        <v>0.01431049126936173</v>
      </c>
      <c r="Q4857" t="n">
        <v>58.60147230319311</v>
      </c>
      <c r="R4857" t="n">
        <v>8106.150291802677</v>
      </c>
      <c r="S4857" t="n">
        <v>1.979523524234994</v>
      </c>
      <c r="T4857">
        <f>O4857*Q4857</f>
        <v/>
      </c>
      <c r="U4857">
        <f>O4857*P4857</f>
        <v/>
      </c>
    </row>
    <row r="4858">
      <c r="A4858" t="inlineStr">
        <is>
          <t>202512</t>
        </is>
      </c>
      <c r="B4858" t="inlineStr">
        <is>
          <t>Habitat</t>
        </is>
      </c>
      <c r="C4858" t="inlineStr">
        <is>
          <t>F2</t>
        </is>
      </c>
      <c r="D4858" t="inlineStr">
        <is>
          <t>IN-FONDO2</t>
        </is>
      </c>
      <c r="E4858" t="inlineStr">
        <is>
          <t>5375254EQTI5</t>
        </is>
      </c>
      <c r="F4858" t="inlineStr">
        <is>
          <t>PRIVFAEEQTI5</t>
        </is>
      </c>
      <c r="G4858" t="inlineStr">
        <is>
          <t>ALT</t>
        </is>
      </c>
      <c r="H4858" t="inlineStr">
        <is>
          <t>Sector</t>
        </is>
      </c>
      <c r="I4858" t="inlineStr">
        <is>
          <t>Alts</t>
        </is>
      </c>
      <c r="J4858" t="inlineStr">
        <is>
          <t>Proxies</t>
        </is>
      </c>
      <c r="K4858" t="inlineStr"/>
      <c r="L4858" t="inlineStr"/>
      <c r="M4858" t="inlineStr">
        <is>
          <t>nan</t>
        </is>
      </c>
      <c r="N4858" t="b">
        <v>0</v>
      </c>
      <c r="O4858" t="n">
        <v>138.32673435</v>
      </c>
      <c r="P4858" t="n">
        <v>0.01195234256486587</v>
      </c>
      <c r="Q4858" t="n">
        <v>48.94485161895518</v>
      </c>
      <c r="R4858" t="n">
        <v>6770.38148769538</v>
      </c>
      <c r="S4858" t="n">
        <v>1.653328514830398</v>
      </c>
      <c r="T4858">
        <f>O4858*Q4858</f>
        <v/>
      </c>
      <c r="U4858">
        <f>O4858*P4858</f>
        <v/>
      </c>
    </row>
    <row r="4859">
      <c r="A4859" t="inlineStr">
        <is>
          <t>202512</t>
        </is>
      </c>
      <c r="B4859" t="inlineStr">
        <is>
          <t>Habitat</t>
        </is>
      </c>
      <c r="C4859" t="inlineStr">
        <is>
          <t>F3</t>
        </is>
      </c>
      <c r="D4859" t="inlineStr">
        <is>
          <t>IN-FONDO3</t>
        </is>
      </c>
      <c r="E4859" t="inlineStr">
        <is>
          <t>5375254EQTI5</t>
        </is>
      </c>
      <c r="F4859" t="inlineStr">
        <is>
          <t>PRIVFAEEQTI5</t>
        </is>
      </c>
      <c r="G4859" t="inlineStr">
        <is>
          <t>ALT</t>
        </is>
      </c>
      <c r="H4859" t="inlineStr">
        <is>
          <t>Sector</t>
        </is>
      </c>
      <c r="I4859" t="inlineStr">
        <is>
          <t>Alts</t>
        </is>
      </c>
      <c r="J4859" t="inlineStr">
        <is>
          <t>Proxies</t>
        </is>
      </c>
      <c r="K4859" t="inlineStr"/>
      <c r="L4859" t="inlineStr"/>
      <c r="M4859" t="inlineStr">
        <is>
          <t>nan</t>
        </is>
      </c>
      <c r="N4859" t="b">
        <v>0</v>
      </c>
      <c r="O4859" t="n">
        <v>138.32673435</v>
      </c>
      <c r="P4859" t="n">
        <v>0.009387535402698205</v>
      </c>
      <c r="Q4859" t="n">
        <v>16.35246738733318</v>
      </c>
      <c r="R4859" t="n">
        <v>2261.983412254675</v>
      </c>
      <c r="S4859" t="n">
        <v>1.298547115850255</v>
      </c>
      <c r="T4859">
        <f>O4859*Q4859</f>
        <v/>
      </c>
      <c r="U4859">
        <f>O4859*P4859</f>
        <v/>
      </c>
    </row>
    <row r="4860">
      <c r="A4860" t="inlineStr">
        <is>
          <t>202512</t>
        </is>
      </c>
      <c r="B4860" t="inlineStr">
        <is>
          <t>Habitat</t>
        </is>
      </c>
      <c r="C4860" t="inlineStr">
        <is>
          <t>F3</t>
        </is>
      </c>
      <c r="D4860" t="inlineStr">
        <is>
          <t>IN-FONDO3</t>
        </is>
      </c>
      <c r="E4860" t="inlineStr">
        <is>
          <t>5375454IEF5S</t>
        </is>
      </c>
      <c r="F4860" t="inlineStr">
        <is>
          <t>PRIVFAEIEF5S</t>
        </is>
      </c>
      <c r="G4860" t="inlineStr">
        <is>
          <t>ALT</t>
        </is>
      </c>
      <c r="H4860" t="inlineStr">
        <is>
          <t>Sector</t>
        </is>
      </c>
      <c r="I4860" t="inlineStr">
        <is>
          <t>Alts</t>
        </is>
      </c>
      <c r="J4860" t="inlineStr">
        <is>
          <t>Proxies</t>
        </is>
      </c>
      <c r="K4860" t="inlineStr"/>
      <c r="L4860" t="inlineStr"/>
      <c r="M4860" t="inlineStr">
        <is>
          <t>nan</t>
        </is>
      </c>
      <c r="N4860" t="b">
        <v>0</v>
      </c>
      <c r="O4860" t="n">
        <v>138.32673435</v>
      </c>
      <c r="P4860" t="n">
        <v>0.003656884824129128</v>
      </c>
      <c r="Q4860" t="n">
        <v>6.370052123437795</v>
      </c>
      <c r="R4860" t="n">
        <v>881.1485078744333</v>
      </c>
      <c r="S4860" t="n">
        <v>0.5058449356158564</v>
      </c>
      <c r="T4860">
        <f>O4860*Q4860</f>
        <v/>
      </c>
      <c r="U4860">
        <f>O4860*P4860</f>
        <v/>
      </c>
    </row>
    <row r="4861">
      <c r="A4861" t="inlineStr">
        <is>
          <t>202512</t>
        </is>
      </c>
      <c r="B4861" t="inlineStr">
        <is>
          <t>Habitat</t>
        </is>
      </c>
      <c r="C4861" t="inlineStr">
        <is>
          <t>F3</t>
        </is>
      </c>
      <c r="D4861" t="inlineStr">
        <is>
          <t>IN-FONDO3</t>
        </is>
      </c>
      <c r="E4861" t="inlineStr">
        <is>
          <t>5377304IEF6S</t>
        </is>
      </c>
      <c r="F4861" t="inlineStr">
        <is>
          <t>US4642883726</t>
        </is>
      </c>
      <c r="G4861" t="inlineStr">
        <is>
          <t>ALT</t>
        </is>
      </c>
      <c r="H4861" t="inlineStr">
        <is>
          <t>Sector</t>
        </is>
      </c>
      <c r="I4861" t="inlineStr">
        <is>
          <t>Alts</t>
        </is>
      </c>
      <c r="J4861" t="inlineStr">
        <is>
          <t>Proxies</t>
        </is>
      </c>
      <c r="K4861" t="inlineStr"/>
      <c r="L4861" t="inlineStr"/>
      <c r="M4861" t="inlineStr">
        <is>
          <t>nan</t>
        </is>
      </c>
      <c r="N4861" t="b">
        <v>0</v>
      </c>
      <c r="O4861" t="n">
        <v>138.32673435</v>
      </c>
      <c r="P4861" t="n">
        <v>0.0003269217683777597</v>
      </c>
      <c r="Q4861" t="n">
        <v>0.5694761538869981</v>
      </c>
      <c r="R4861" t="n">
        <v>78.77377665738652</v>
      </c>
      <c r="S4861" t="n">
        <v>0.0452220206076226</v>
      </c>
      <c r="T4861">
        <f>O4861*Q4861</f>
        <v/>
      </c>
      <c r="U4861">
        <f>O4861*P4861</f>
        <v/>
      </c>
    </row>
    <row r="4862">
      <c r="A4862" t="inlineStr">
        <is>
          <t>202512</t>
        </is>
      </c>
      <c r="B4862" t="inlineStr">
        <is>
          <t>Habitat</t>
        </is>
      </c>
      <c r="C4862" t="inlineStr">
        <is>
          <t>F2</t>
        </is>
      </c>
      <c r="D4862" t="inlineStr">
        <is>
          <t>IN-FONDO2</t>
        </is>
      </c>
      <c r="E4862" t="inlineStr">
        <is>
          <t>5375052PGD20</t>
        </is>
      </c>
      <c r="F4862" t="inlineStr"/>
      <c r="G4862" t="inlineStr">
        <is>
          <t>ALT</t>
        </is>
      </c>
      <c r="H4862" t="inlineStr">
        <is>
          <t>Sector</t>
        </is>
      </c>
      <c r="I4862" t="inlineStr">
        <is>
          <t>Alts</t>
        </is>
      </c>
      <c r="J4862" t="inlineStr">
        <is>
          <t>Proxies</t>
        </is>
      </c>
      <c r="K4862" t="inlineStr"/>
      <c r="L4862" t="inlineStr"/>
      <c r="M4862" t="inlineStr">
        <is>
          <t>nan</t>
        </is>
      </c>
      <c r="N4862" t="b">
        <v>0</v>
      </c>
      <c r="O4862" t="n">
        <v>138.32673435</v>
      </c>
      <c r="P4862" t="n">
        <v>0.006433162696833372</v>
      </c>
      <c r="Q4862" t="n">
        <v>26.3438059885159</v>
      </c>
      <c r="R4862" t="n">
        <v>3644.052652741379</v>
      </c>
      <c r="S4862" t="n">
        <v>0.8898783873951995</v>
      </c>
      <c r="T4862">
        <f>O4862*Q4862</f>
        <v/>
      </c>
      <c r="U4862">
        <f>O4862*P4862</f>
        <v/>
      </c>
    </row>
    <row r="4863">
      <c r="A4863" t="inlineStr">
        <is>
          <t>202512</t>
        </is>
      </c>
      <c r="B4863" t="inlineStr">
        <is>
          <t>Habitat</t>
        </is>
      </c>
      <c r="C4863" t="inlineStr">
        <is>
          <t>F2</t>
        </is>
      </c>
      <c r="D4863" t="inlineStr">
        <is>
          <t>IN-FONDO2</t>
        </is>
      </c>
      <c r="E4863" t="inlineStr">
        <is>
          <t>5375002NHIP3</t>
        </is>
      </c>
      <c r="F4863" t="inlineStr"/>
      <c r="G4863" t="inlineStr">
        <is>
          <t>ALT</t>
        </is>
      </c>
      <c r="H4863" t="inlineStr">
        <is>
          <t>Sector</t>
        </is>
      </c>
      <c r="I4863" t="inlineStr">
        <is>
          <t>Alts</t>
        </is>
      </c>
      <c r="J4863" t="inlineStr">
        <is>
          <t>Proxies</t>
        </is>
      </c>
      <c r="K4863" t="inlineStr"/>
      <c r="L4863" t="inlineStr"/>
      <c r="M4863" t="inlineStr">
        <is>
          <t>nan</t>
        </is>
      </c>
      <c r="N4863" t="b">
        <v>0</v>
      </c>
      <c r="O4863" t="n">
        <v>138.32673435</v>
      </c>
      <c r="P4863" t="n">
        <v>0.004174133134773507</v>
      </c>
      <c r="Q4863" t="n">
        <v>17.09307826566183</v>
      </c>
      <c r="R4863" t="n">
        <v>2364.429696477963</v>
      </c>
      <c r="S4863" t="n">
        <v>0.5773942052753478</v>
      </c>
      <c r="T4863">
        <f>O4863*Q4863</f>
        <v/>
      </c>
      <c r="U4863">
        <f>O4863*P4863</f>
        <v/>
      </c>
    </row>
    <row r="4864">
      <c r="A4864" t="inlineStr">
        <is>
          <t>202512</t>
        </is>
      </c>
      <c r="B4864" t="inlineStr">
        <is>
          <t>Habitat</t>
        </is>
      </c>
      <c r="C4864" t="inlineStr">
        <is>
          <t>F3</t>
        </is>
      </c>
      <c r="D4864" t="inlineStr">
        <is>
          <t>IN-FONDO3</t>
        </is>
      </c>
      <c r="E4864" t="inlineStr">
        <is>
          <t>5375002NHIP3</t>
        </is>
      </c>
      <c r="F4864" t="inlineStr"/>
      <c r="G4864" t="inlineStr">
        <is>
          <t>ALT</t>
        </is>
      </c>
      <c r="H4864" t="inlineStr">
        <is>
          <t>Sector</t>
        </is>
      </c>
      <c r="I4864" t="inlineStr">
        <is>
          <t>Alts</t>
        </is>
      </c>
      <c r="J4864" t="inlineStr">
        <is>
          <t>Proxies</t>
        </is>
      </c>
      <c r="K4864" t="inlineStr"/>
      <c r="L4864" t="inlineStr"/>
      <c r="M4864" t="inlineStr">
        <is>
          <t>nan</t>
        </is>
      </c>
      <c r="N4864" t="b">
        <v>0</v>
      </c>
      <c r="O4864" t="n">
        <v>138.32673435</v>
      </c>
      <c r="P4864" t="n">
        <v>0.001420346952931214</v>
      </c>
      <c r="Q4864" t="n">
        <v>2.474150693464225</v>
      </c>
      <c r="R4864" t="n">
        <v>342.2411857166942</v>
      </c>
      <c r="S4864" t="n">
        <v>0.1964719556429481</v>
      </c>
      <c r="T4864">
        <f>O4864*Q4864</f>
        <v/>
      </c>
      <c r="U4864">
        <f>O4864*P4864</f>
        <v/>
      </c>
    </row>
    <row r="4865">
      <c r="A4865" t="inlineStr">
        <is>
          <t>202512</t>
        </is>
      </c>
      <c r="B4865" t="inlineStr">
        <is>
          <t>Habitat</t>
        </is>
      </c>
      <c r="C4865" t="inlineStr">
        <is>
          <t>F3</t>
        </is>
      </c>
      <c r="D4865" t="inlineStr">
        <is>
          <t>IN-FONDO3</t>
        </is>
      </c>
      <c r="E4865" t="inlineStr">
        <is>
          <t>5374702OSF6F</t>
        </is>
      </c>
      <c r="F4865" t="inlineStr"/>
      <c r="G4865" t="inlineStr">
        <is>
          <t>ALT</t>
        </is>
      </c>
      <c r="H4865" t="inlineStr">
        <is>
          <t>Sector</t>
        </is>
      </c>
      <c r="I4865" t="inlineStr">
        <is>
          <t>Alts</t>
        </is>
      </c>
      <c r="J4865" t="inlineStr">
        <is>
          <t>Proxies</t>
        </is>
      </c>
      <c r="K4865" t="inlineStr"/>
      <c r="L4865" t="inlineStr"/>
      <c r="M4865" t="inlineStr">
        <is>
          <t>nan</t>
        </is>
      </c>
      <c r="N4865" t="b">
        <v>0</v>
      </c>
      <c r="O4865" t="n">
        <v>33.99381014</v>
      </c>
      <c r="P4865" t="n">
        <v>0.002382770347121689</v>
      </c>
      <c r="Q4865" t="n">
        <v>4.150628756256165</v>
      </c>
      <c r="R4865" t="n">
        <v>141.0956859017964</v>
      </c>
      <c r="S4865" t="n">
        <v>0.08099944278727658</v>
      </c>
      <c r="T4865">
        <f>O4865*Q4865</f>
        <v/>
      </c>
      <c r="U4865">
        <f>O4865*P4865</f>
        <v/>
      </c>
    </row>
    <row r="4866">
      <c r="A4866" t="inlineStr">
        <is>
          <t>202512</t>
        </is>
      </c>
      <c r="B4866" t="inlineStr">
        <is>
          <t>Habitat</t>
        </is>
      </c>
      <c r="C4866" t="inlineStr">
        <is>
          <t>F2</t>
        </is>
      </c>
      <c r="D4866" t="inlineStr">
        <is>
          <t>IN-FONDO2</t>
        </is>
      </c>
      <c r="E4866" t="inlineStr">
        <is>
          <t>5374702OSF6F</t>
        </is>
      </c>
      <c r="F4866" t="inlineStr"/>
      <c r="G4866" t="inlineStr">
        <is>
          <t>ALT</t>
        </is>
      </c>
      <c r="H4866" t="inlineStr">
        <is>
          <t>Sector</t>
        </is>
      </c>
      <c r="I4866" t="inlineStr">
        <is>
          <t>Alts</t>
        </is>
      </c>
      <c r="J4866" t="inlineStr">
        <is>
          <t>Proxies</t>
        </is>
      </c>
      <c r="K4866" t="inlineStr"/>
      <c r="L4866" t="inlineStr"/>
      <c r="M4866" t="inlineStr">
        <is>
          <t>nan</t>
        </is>
      </c>
      <c r="N4866" t="b">
        <v>0</v>
      </c>
      <c r="O4866" t="n">
        <v>33.99381014</v>
      </c>
      <c r="P4866" t="n">
        <v>0.005705749693686502</v>
      </c>
      <c r="Q4866" t="n">
        <v>23.36504920410293</v>
      </c>
      <c r="R4866" t="n">
        <v>794.2670465560333</v>
      </c>
      <c r="S4866" t="n">
        <v>0.1939601717935421</v>
      </c>
      <c r="T4866">
        <f>O4866*Q4866</f>
        <v/>
      </c>
      <c r="U4866">
        <f>O4866*P4866</f>
        <v/>
      </c>
    </row>
    <row r="4867">
      <c r="A4867" t="inlineStr">
        <is>
          <t>202512</t>
        </is>
      </c>
      <c r="B4867" t="inlineStr">
        <is>
          <t>Habitat</t>
        </is>
      </c>
      <c r="C4867" t="inlineStr">
        <is>
          <t>F3</t>
        </is>
      </c>
      <c r="D4867" t="inlineStr">
        <is>
          <t>IN-FONDO3</t>
        </is>
      </c>
      <c r="E4867" t="inlineStr">
        <is>
          <t>5374802BCDSS</t>
        </is>
      </c>
      <c r="F4867" t="inlineStr">
        <is>
          <t>PRIVFAEBCDSS</t>
        </is>
      </c>
      <c r="G4867" t="inlineStr">
        <is>
          <t>ALT</t>
        </is>
      </c>
      <c r="H4867" t="inlineStr">
        <is>
          <t>Sector</t>
        </is>
      </c>
      <c r="I4867" t="inlineStr">
        <is>
          <t>Alts</t>
        </is>
      </c>
      <c r="J4867" t="inlineStr">
        <is>
          <t>Proxies</t>
        </is>
      </c>
      <c r="K4867" t="inlineStr"/>
      <c r="L4867" t="inlineStr"/>
      <c r="M4867" t="inlineStr">
        <is>
          <t>nan</t>
        </is>
      </c>
      <c r="N4867" t="b">
        <v>0</v>
      </c>
      <c r="O4867" t="n">
        <v>94.32351168</v>
      </c>
      <c r="P4867" t="n">
        <v>0.0005255256306085312</v>
      </c>
      <c r="Q4867" t="n">
        <v>0.9154309802404248</v>
      </c>
      <c r="R4867" t="n">
        <v>86.34666475694155</v>
      </c>
      <c r="S4867" t="n">
        <v>0.04956942295684316</v>
      </c>
      <c r="T4867">
        <f>O4867*Q4867</f>
        <v/>
      </c>
      <c r="U4867">
        <f>O4867*P4867</f>
        <v/>
      </c>
    </row>
    <row r="4868">
      <c r="A4868" t="inlineStr">
        <is>
          <t>202512</t>
        </is>
      </c>
      <c r="B4868" t="inlineStr">
        <is>
          <t>Habitat</t>
        </is>
      </c>
      <c r="C4868" t="inlineStr">
        <is>
          <t>F2</t>
        </is>
      </c>
      <c r="D4868" t="inlineStr">
        <is>
          <t>IN-FONDO2</t>
        </is>
      </c>
      <c r="E4868" t="inlineStr">
        <is>
          <t>5374802BCDSS</t>
        </is>
      </c>
      <c r="F4868" t="inlineStr">
        <is>
          <t>PRIVFAEBCDSS</t>
        </is>
      </c>
      <c r="G4868" t="inlineStr">
        <is>
          <t>ALT</t>
        </is>
      </c>
      <c r="H4868" t="inlineStr">
        <is>
          <t>Sector</t>
        </is>
      </c>
      <c r="I4868" t="inlineStr">
        <is>
          <t>Alts</t>
        </is>
      </c>
      <c r="J4868" t="inlineStr">
        <is>
          <t>Proxies</t>
        </is>
      </c>
      <c r="K4868" t="inlineStr"/>
      <c r="L4868" t="inlineStr"/>
      <c r="M4868" t="inlineStr">
        <is>
          <t>nan</t>
        </is>
      </c>
      <c r="N4868" t="b">
        <v>0</v>
      </c>
      <c r="O4868" t="n">
        <v>94.32351168</v>
      </c>
      <c r="P4868" t="n">
        <v>0.004976464293980369</v>
      </c>
      <c r="Q4868" t="n">
        <v>20.37862495439874</v>
      </c>
      <c r="R4868" t="n">
        <v>1922.183468908569</v>
      </c>
      <c r="S4868" t="n">
        <v>0.4693975879583603</v>
      </c>
      <c r="T4868">
        <f>O4868*Q4868</f>
        <v/>
      </c>
      <c r="U4868">
        <f>O4868*P4868</f>
        <v/>
      </c>
    </row>
    <row r="4869">
      <c r="A4869" t="inlineStr">
        <is>
          <t>202512</t>
        </is>
      </c>
      <c r="B4869" t="inlineStr">
        <is>
          <t>Habitat</t>
        </is>
      </c>
      <c r="C4869" t="inlineStr">
        <is>
          <t>F2</t>
        </is>
      </c>
      <c r="D4869" t="inlineStr">
        <is>
          <t>IN-FONDO2</t>
        </is>
      </c>
      <c r="E4869" t="inlineStr">
        <is>
          <t>5374672SPOS8</t>
        </is>
      </c>
      <c r="F4869" t="inlineStr">
        <is>
          <t>PRIVFAESPOS8</t>
        </is>
      </c>
      <c r="G4869" t="inlineStr">
        <is>
          <t>ALT</t>
        </is>
      </c>
      <c r="H4869" t="inlineStr">
        <is>
          <t>Sector</t>
        </is>
      </c>
      <c r="I4869" t="inlineStr">
        <is>
          <t>Alts</t>
        </is>
      </c>
      <c r="J4869" t="inlineStr">
        <is>
          <t>Proxies</t>
        </is>
      </c>
      <c r="K4869" t="inlineStr"/>
      <c r="L4869" t="inlineStr"/>
      <c r="M4869" t="inlineStr">
        <is>
          <t>nan</t>
        </is>
      </c>
      <c r="N4869" t="b">
        <v>0</v>
      </c>
      <c r="O4869" t="n">
        <v>33.99381014</v>
      </c>
      <c r="P4869" t="n">
        <v>0.001018675347031322</v>
      </c>
      <c r="Q4869" t="n">
        <v>4.171476297449586</v>
      </c>
      <c r="R4869" t="n">
        <v>141.8043732590114</v>
      </c>
      <c r="S4869" t="n">
        <v>0.03462865634128139</v>
      </c>
      <c r="T4869">
        <f>O4869*Q4869</f>
        <v/>
      </c>
      <c r="U4869">
        <f>O4869*P4869</f>
        <v/>
      </c>
    </row>
    <row r="4870">
      <c r="A4870" t="inlineStr">
        <is>
          <t>202512</t>
        </is>
      </c>
      <c r="B4870" t="inlineStr">
        <is>
          <t>Habitat</t>
        </is>
      </c>
      <c r="C4870" t="inlineStr">
        <is>
          <t>F3</t>
        </is>
      </c>
      <c r="D4870" t="inlineStr">
        <is>
          <t>IN-FONDO3</t>
        </is>
      </c>
      <c r="E4870" t="inlineStr">
        <is>
          <t>5374672SPOS8</t>
        </is>
      </c>
      <c r="F4870" t="inlineStr">
        <is>
          <t>PRIVFAESPOS8</t>
        </is>
      </c>
      <c r="G4870" t="inlineStr">
        <is>
          <t>ALT</t>
        </is>
      </c>
      <c r="H4870" t="inlineStr">
        <is>
          <t>Sector</t>
        </is>
      </c>
      <c r="I4870" t="inlineStr">
        <is>
          <t>Alts</t>
        </is>
      </c>
      <c r="J4870" t="inlineStr">
        <is>
          <t>Proxies</t>
        </is>
      </c>
      <c r="K4870" t="inlineStr"/>
      <c r="L4870" t="inlineStr"/>
      <c r="M4870" t="inlineStr">
        <is>
          <t>nan</t>
        </is>
      </c>
      <c r="N4870" t="b">
        <v>0</v>
      </c>
      <c r="O4870" t="n">
        <v>33.99381014</v>
      </c>
      <c r="P4870" t="n">
        <v>0.001336995204439612</v>
      </c>
      <c r="Q4870" t="n">
        <v>2.328957446204209</v>
      </c>
      <c r="R4870" t="n">
        <v>79.17013725040513</v>
      </c>
      <c r="S4870" t="n">
        <v>0.04544956113781066</v>
      </c>
      <c r="T4870">
        <f>O4870*Q4870</f>
        <v/>
      </c>
      <c r="U4870">
        <f>O4870*P4870</f>
        <v/>
      </c>
    </row>
    <row r="4871">
      <c r="A4871" t="inlineStr">
        <is>
          <t>202512</t>
        </is>
      </c>
      <c r="B4871" t="inlineStr">
        <is>
          <t>Habitat</t>
        </is>
      </c>
      <c r="C4871" t="inlineStr">
        <is>
          <t>F2</t>
        </is>
      </c>
      <c r="D4871" t="inlineStr">
        <is>
          <t>IN-FONDO2</t>
        </is>
      </c>
      <c r="E4871" t="inlineStr">
        <is>
          <t>5374602CVCII</t>
        </is>
      </c>
      <c r="F4871" t="inlineStr"/>
      <c r="G4871" t="inlineStr">
        <is>
          <t>ALT</t>
        </is>
      </c>
      <c r="H4871" t="inlineStr">
        <is>
          <t>Sector</t>
        </is>
      </c>
      <c r="I4871" t="inlineStr">
        <is>
          <t>Alts</t>
        </is>
      </c>
      <c r="J4871" t="inlineStr">
        <is>
          <t>Proxies</t>
        </is>
      </c>
      <c r="K4871" t="inlineStr"/>
      <c r="L4871" t="inlineStr"/>
      <c r="M4871" t="inlineStr">
        <is>
          <t>nan</t>
        </is>
      </c>
      <c r="N4871" t="b">
        <v>0</v>
      </c>
      <c r="O4871" t="n">
        <v>94.32351168</v>
      </c>
      <c r="P4871" t="n">
        <v>0.001573356521838916</v>
      </c>
      <c r="Q4871" t="n">
        <v>6.44289611740938</v>
      </c>
      <c r="R4871" t="n">
        <v>607.7165871834903</v>
      </c>
      <c r="S4871" t="n">
        <v>0.1484045122644772</v>
      </c>
      <c r="T4871">
        <f>O4871*Q4871</f>
        <v/>
      </c>
      <c r="U4871">
        <f>O4871*P4871</f>
        <v/>
      </c>
    </row>
    <row r="4872">
      <c r="A4872" t="inlineStr">
        <is>
          <t>202512</t>
        </is>
      </c>
      <c r="B4872" t="inlineStr">
        <is>
          <t>Habitat</t>
        </is>
      </c>
      <c r="C4872" t="inlineStr">
        <is>
          <t>F3</t>
        </is>
      </c>
      <c r="D4872" t="inlineStr">
        <is>
          <t>IN-FONDO3</t>
        </is>
      </c>
      <c r="E4872" t="inlineStr">
        <is>
          <t>5374602CVCII</t>
        </is>
      </c>
      <c r="F4872" t="inlineStr"/>
      <c r="G4872" t="inlineStr">
        <is>
          <t>ALT</t>
        </is>
      </c>
      <c r="H4872" t="inlineStr">
        <is>
          <t>Sector</t>
        </is>
      </c>
      <c r="I4872" t="inlineStr">
        <is>
          <t>Alts</t>
        </is>
      </c>
      <c r="J4872" t="inlineStr">
        <is>
          <t>Proxies</t>
        </is>
      </c>
      <c r="K4872" t="inlineStr"/>
      <c r="L4872" t="inlineStr"/>
      <c r="M4872" t="inlineStr">
        <is>
          <t>nan</t>
        </is>
      </c>
      <c r="N4872" t="b">
        <v>0</v>
      </c>
      <c r="O4872" t="n">
        <v>94.32351168</v>
      </c>
      <c r="P4872" t="n">
        <v>0.003212230301524897</v>
      </c>
      <c r="Q4872" t="n">
        <v>5.59549327837331</v>
      </c>
      <c r="R4872" t="n">
        <v>527.7865755980064</v>
      </c>
      <c r="S4872" t="n">
        <v>0.3029888423647335</v>
      </c>
      <c r="T4872">
        <f>O4872*Q4872</f>
        <v/>
      </c>
      <c r="U4872">
        <f>O4872*P4872</f>
        <v/>
      </c>
    </row>
    <row r="4873">
      <c r="A4873" t="inlineStr">
        <is>
          <t>202512</t>
        </is>
      </c>
      <c r="B4873" t="inlineStr">
        <is>
          <t>Habitat</t>
        </is>
      </c>
      <c r="C4873" t="inlineStr">
        <is>
          <t>F3</t>
        </is>
      </c>
      <c r="D4873" t="inlineStr">
        <is>
          <t>IN-FONDO3</t>
        </is>
      </c>
      <c r="E4873" t="inlineStr">
        <is>
          <t>5374442FREO3</t>
        </is>
      </c>
      <c r="F4873" t="inlineStr"/>
      <c r="G4873" t="inlineStr">
        <is>
          <t>ALT</t>
        </is>
      </c>
      <c r="H4873" t="inlineStr">
        <is>
          <t>Sector</t>
        </is>
      </c>
      <c r="I4873" t="inlineStr">
        <is>
          <t>Alts</t>
        </is>
      </c>
      <c r="J4873" t="inlineStr">
        <is>
          <t>Proxies</t>
        </is>
      </c>
      <c r="K4873" t="inlineStr"/>
      <c r="L4873" t="inlineStr"/>
      <c r="M4873" t="inlineStr">
        <is>
          <t>nan</t>
        </is>
      </c>
      <c r="N4873" t="b">
        <v>0</v>
      </c>
      <c r="O4873" t="n">
        <v>7.09780349</v>
      </c>
      <c r="P4873" t="n">
        <v>0.001668466934945932</v>
      </c>
      <c r="Q4873" t="n">
        <v>2.906359333963752</v>
      </c>
      <c r="R4873" t="n">
        <v>20.628767423802</v>
      </c>
      <c r="S4873" t="n">
        <v>0.01184245043380884</v>
      </c>
      <c r="T4873">
        <f>O4873*Q4873</f>
        <v/>
      </c>
      <c r="U4873">
        <f>O4873*P4873</f>
        <v/>
      </c>
    </row>
    <row r="4874">
      <c r="A4874" t="inlineStr">
        <is>
          <t>202512</t>
        </is>
      </c>
      <c r="B4874" t="inlineStr">
        <is>
          <t>Habitat</t>
        </is>
      </c>
      <c r="C4874" t="inlineStr">
        <is>
          <t>F2</t>
        </is>
      </c>
      <c r="D4874" t="inlineStr">
        <is>
          <t>IN-FONDO2</t>
        </is>
      </c>
      <c r="E4874" t="inlineStr">
        <is>
          <t>5374442FREO3</t>
        </is>
      </c>
      <c r="F4874" t="inlineStr"/>
      <c r="G4874" t="inlineStr">
        <is>
          <t>ALT</t>
        </is>
      </c>
      <c r="H4874" t="inlineStr">
        <is>
          <t>Sector</t>
        </is>
      </c>
      <c r="I4874" t="inlineStr">
        <is>
          <t>Alts</t>
        </is>
      </c>
      <c r="J4874" t="inlineStr">
        <is>
          <t>Proxies</t>
        </is>
      </c>
      <c r="K4874" t="inlineStr"/>
      <c r="L4874" t="inlineStr"/>
      <c r="M4874" t="inlineStr">
        <is>
          <t>nan</t>
        </is>
      </c>
      <c r="N4874" t="b">
        <v>0</v>
      </c>
      <c r="O4874" t="n">
        <v>7.09780349</v>
      </c>
      <c r="P4874" t="n">
        <v>0.001633605687860876</v>
      </c>
      <c r="Q4874" t="n">
        <v>6.689616496707989</v>
      </c>
      <c r="R4874" t="n">
        <v>47.48158331709554</v>
      </c>
      <c r="S4874" t="n">
        <v>0.01159501215258278</v>
      </c>
      <c r="T4874">
        <f>O4874*Q4874</f>
        <v/>
      </c>
      <c r="U4874">
        <f>O4874*P4874</f>
        <v/>
      </c>
    </row>
    <row r="4875">
      <c r="A4875" t="inlineStr">
        <is>
          <t>202512</t>
        </is>
      </c>
      <c r="B4875" t="inlineStr">
        <is>
          <t>Habitat</t>
        </is>
      </c>
      <c r="C4875" t="inlineStr">
        <is>
          <t>F2</t>
        </is>
      </c>
      <c r="D4875" t="inlineStr">
        <is>
          <t>IN-FONDO2</t>
        </is>
      </c>
      <c r="E4875" t="inlineStr">
        <is>
          <t>5374592NBDF3</t>
        </is>
      </c>
      <c r="F4875" t="inlineStr">
        <is>
          <t>PRIVFAENBDF3</t>
        </is>
      </c>
      <c r="G4875" t="inlineStr">
        <is>
          <t>ALT</t>
        </is>
      </c>
      <c r="H4875" t="inlineStr">
        <is>
          <t>Sector</t>
        </is>
      </c>
      <c r="I4875" t="inlineStr">
        <is>
          <t>Alts</t>
        </is>
      </c>
      <c r="J4875" t="inlineStr">
        <is>
          <t>Proxies</t>
        </is>
      </c>
      <c r="K4875" t="inlineStr"/>
      <c r="L4875" t="inlineStr"/>
      <c r="M4875" t="inlineStr">
        <is>
          <t>nan</t>
        </is>
      </c>
      <c r="N4875" t="b">
        <v>0</v>
      </c>
      <c r="O4875" t="n">
        <v>91.45506261</v>
      </c>
      <c r="P4875" t="n">
        <v>0.002140806648954848</v>
      </c>
      <c r="Q4875" t="n">
        <v>8.766604806489967</v>
      </c>
      <c r="R4875" t="n">
        <v>801.7503914546669</v>
      </c>
      <c r="S4875" t="n">
        <v>0.1957876061160699</v>
      </c>
      <c r="T4875">
        <f>O4875*Q4875</f>
        <v/>
      </c>
      <c r="U4875">
        <f>O4875*P4875</f>
        <v/>
      </c>
    </row>
    <row r="4876">
      <c r="A4876" t="inlineStr">
        <is>
          <t>202512</t>
        </is>
      </c>
      <c r="B4876" t="inlineStr">
        <is>
          <t>Habitat</t>
        </is>
      </c>
      <c r="C4876" t="inlineStr">
        <is>
          <t>F3</t>
        </is>
      </c>
      <c r="D4876" t="inlineStr">
        <is>
          <t>IN-FONDO3</t>
        </is>
      </c>
      <c r="E4876" t="inlineStr">
        <is>
          <t>5374592NBDF3</t>
        </is>
      </c>
      <c r="F4876" t="inlineStr">
        <is>
          <t>PRIVFAENBDF3</t>
        </is>
      </c>
      <c r="G4876" t="inlineStr">
        <is>
          <t>ALT</t>
        </is>
      </c>
      <c r="H4876" t="inlineStr">
        <is>
          <t>Sector</t>
        </is>
      </c>
      <c r="I4876" t="inlineStr">
        <is>
          <t>Alts</t>
        </is>
      </c>
      <c r="J4876" t="inlineStr">
        <is>
          <t>Proxies</t>
        </is>
      </c>
      <c r="K4876" t="inlineStr"/>
      <c r="L4876" t="inlineStr"/>
      <c r="M4876" t="inlineStr">
        <is>
          <t>nan</t>
        </is>
      </c>
      <c r="N4876" t="b">
        <v>0</v>
      </c>
      <c r="O4876" t="n">
        <v>91.45506261</v>
      </c>
      <c r="P4876" t="n">
        <v>0.002185377449853886</v>
      </c>
      <c r="Q4876" t="n">
        <v>3.806783350982361</v>
      </c>
      <c r="R4876" t="n">
        <v>348.1496097067974</v>
      </c>
      <c r="S4876" t="n">
        <v>0.1998638315028693</v>
      </c>
      <c r="T4876">
        <f>O4876*Q4876</f>
        <v/>
      </c>
      <c r="U4876">
        <f>O4876*P4876</f>
        <v/>
      </c>
    </row>
    <row r="4877">
      <c r="A4877" t="inlineStr">
        <is>
          <t>202512</t>
        </is>
      </c>
      <c r="B4877" t="inlineStr">
        <is>
          <t>Habitat</t>
        </is>
      </c>
      <c r="C4877" t="inlineStr">
        <is>
          <t>F3</t>
        </is>
      </c>
      <c r="D4877" t="inlineStr">
        <is>
          <t>IN-FONDO3</t>
        </is>
      </c>
      <c r="E4877" t="inlineStr">
        <is>
          <t>5374682HLGII</t>
        </is>
      </c>
      <c r="F4877" t="inlineStr">
        <is>
          <t>PRIVFAEHLGII</t>
        </is>
      </c>
      <c r="G4877" t="inlineStr">
        <is>
          <t>ALT</t>
        </is>
      </c>
      <c r="H4877" t="inlineStr">
        <is>
          <t>Sector</t>
        </is>
      </c>
      <c r="I4877" t="inlineStr">
        <is>
          <t>Alts</t>
        </is>
      </c>
      <c r="J4877" t="inlineStr">
        <is>
          <t>Proxies</t>
        </is>
      </c>
      <c r="K4877" t="inlineStr"/>
      <c r="L4877" t="inlineStr"/>
      <c r="M4877" t="inlineStr">
        <is>
          <t>nan</t>
        </is>
      </c>
      <c r="N4877" t="b">
        <v>0</v>
      </c>
      <c r="O4877" t="n">
        <v>33.99381014</v>
      </c>
      <c r="P4877" t="n">
        <v>0.005619310718282345</v>
      </c>
      <c r="Q4877" t="n">
        <v>9.788468572229567</v>
      </c>
      <c r="R4877" t="n">
        <v>332.7473422057288</v>
      </c>
      <c r="S4877" t="n">
        <v>0.1910217816749571</v>
      </c>
      <c r="T4877">
        <f>O4877*Q4877</f>
        <v/>
      </c>
      <c r="U4877">
        <f>O4877*P4877</f>
        <v/>
      </c>
    </row>
    <row r="4878">
      <c r="A4878" t="inlineStr">
        <is>
          <t>202512</t>
        </is>
      </c>
      <c r="B4878" t="inlineStr">
        <is>
          <t>Habitat</t>
        </is>
      </c>
      <c r="C4878" t="inlineStr">
        <is>
          <t>F2</t>
        </is>
      </c>
      <c r="D4878" t="inlineStr">
        <is>
          <t>IN-FONDO2</t>
        </is>
      </c>
      <c r="E4878" t="inlineStr">
        <is>
          <t>5374682HLGII</t>
        </is>
      </c>
      <c r="F4878" t="inlineStr">
        <is>
          <t>PRIVFAEHLGII</t>
        </is>
      </c>
      <c r="G4878" t="inlineStr">
        <is>
          <t>ALT</t>
        </is>
      </c>
      <c r="H4878" t="inlineStr">
        <is>
          <t>Sector</t>
        </is>
      </c>
      <c r="I4878" t="inlineStr">
        <is>
          <t>Alts</t>
        </is>
      </c>
      <c r="J4878" t="inlineStr">
        <is>
          <t>Proxies</t>
        </is>
      </c>
      <c r="K4878" t="inlineStr"/>
      <c r="L4878" t="inlineStr"/>
      <c r="M4878" t="inlineStr">
        <is>
          <t>nan</t>
        </is>
      </c>
      <c r="N4878" t="b">
        <v>0</v>
      </c>
      <c r="O4878" t="n">
        <v>33.99381014</v>
      </c>
      <c r="P4878" t="n">
        <v>0.01078002015159765</v>
      </c>
      <c r="Q4878" t="n">
        <v>44.14419047193823</v>
      </c>
      <c r="R4878" t="n">
        <v>1500.629229687065</v>
      </c>
      <c r="S4878" t="n">
        <v>0.3664539583387845</v>
      </c>
      <c r="T4878">
        <f>O4878*Q4878</f>
        <v/>
      </c>
      <c r="U4878">
        <f>O4878*P4878</f>
        <v/>
      </c>
    </row>
    <row r="4879">
      <c r="A4879" t="inlineStr">
        <is>
          <t>202512</t>
        </is>
      </c>
      <c r="B4879" t="inlineStr">
        <is>
          <t>Habitat</t>
        </is>
      </c>
      <c r="C4879" t="inlineStr">
        <is>
          <t>F3</t>
        </is>
      </c>
      <c r="D4879" t="inlineStr">
        <is>
          <t>IN-FONDO3</t>
        </is>
      </c>
      <c r="E4879" t="inlineStr">
        <is>
          <t>5374664CCM7F</t>
        </is>
      </c>
      <c r="F4879" t="inlineStr">
        <is>
          <t>PRIVFAECCM7F</t>
        </is>
      </c>
      <c r="G4879" t="inlineStr">
        <is>
          <t>ALT</t>
        </is>
      </c>
      <c r="H4879" t="inlineStr">
        <is>
          <t>Sector</t>
        </is>
      </c>
      <c r="I4879" t="inlineStr">
        <is>
          <t>Alts</t>
        </is>
      </c>
      <c r="J4879" t="inlineStr">
        <is>
          <t>Proxies</t>
        </is>
      </c>
      <c r="K4879" t="inlineStr"/>
      <c r="L4879" t="inlineStr"/>
      <c r="M4879" t="inlineStr">
        <is>
          <t>nan</t>
        </is>
      </c>
      <c r="N4879" t="b">
        <v>0</v>
      </c>
      <c r="O4879" t="n">
        <v>33.99381014</v>
      </c>
      <c r="P4879" t="n">
        <v>0.00583420005720082</v>
      </c>
      <c r="Q4879" t="n">
        <v>10.1627916246401</v>
      </c>
      <c r="R4879" t="n">
        <v>345.4720089803978</v>
      </c>
      <c r="S4879" t="n">
        <v>0.1983266890632618</v>
      </c>
      <c r="T4879">
        <f>O4879*Q4879</f>
        <v/>
      </c>
      <c r="U4879">
        <f>O4879*P4879</f>
        <v/>
      </c>
    </row>
    <row r="4880">
      <c r="A4880" t="inlineStr">
        <is>
          <t>202512</t>
        </is>
      </c>
      <c r="B4880" t="inlineStr">
        <is>
          <t>Habitat</t>
        </is>
      </c>
      <c r="C4880" t="inlineStr">
        <is>
          <t>F2</t>
        </is>
      </c>
      <c r="D4880" t="inlineStr">
        <is>
          <t>IN-FONDO2</t>
        </is>
      </c>
      <c r="E4880" t="inlineStr">
        <is>
          <t>5374664CCM7F</t>
        </is>
      </c>
      <c r="F4880" t="inlineStr">
        <is>
          <t>PRIVFAECCM7F</t>
        </is>
      </c>
      <c r="G4880" t="inlineStr">
        <is>
          <t>ALT</t>
        </is>
      </c>
      <c r="H4880" t="inlineStr">
        <is>
          <t>Sector</t>
        </is>
      </c>
      <c r="I4880" t="inlineStr">
        <is>
          <t>Alts</t>
        </is>
      </c>
      <c r="J4880" t="inlineStr">
        <is>
          <t>Proxies</t>
        </is>
      </c>
      <c r="K4880" t="inlineStr"/>
      <c r="L4880" t="inlineStr"/>
      <c r="M4880" t="inlineStr">
        <is>
          <t>nan</t>
        </is>
      </c>
      <c r="N4880" t="b">
        <v>0</v>
      </c>
      <c r="O4880" t="n">
        <v>33.99381014</v>
      </c>
      <c r="P4880" t="n">
        <v>0.007620273148038778</v>
      </c>
      <c r="Q4880" t="n">
        <v>31.20502416179302</v>
      </c>
      <c r="R4880" t="n">
        <v>1060.777666770104</v>
      </c>
      <c r="S4880" t="n">
        <v>0.2590421186093703</v>
      </c>
      <c r="T4880">
        <f>O4880*Q4880</f>
        <v/>
      </c>
      <c r="U4880">
        <f>O4880*P4880</f>
        <v/>
      </c>
    </row>
    <row r="4881">
      <c r="A4881" t="inlineStr">
        <is>
          <t>202512</t>
        </is>
      </c>
      <c r="B4881" t="inlineStr">
        <is>
          <t>Habitat</t>
        </is>
      </c>
      <c r="C4881" t="inlineStr">
        <is>
          <t>F3</t>
        </is>
      </c>
      <c r="D4881" t="inlineStr">
        <is>
          <t>IN-FONDO3</t>
        </is>
      </c>
      <c r="E4881" t="inlineStr">
        <is>
          <t>5374902IPCXI</t>
        </is>
      </c>
      <c r="F4881" t="inlineStr">
        <is>
          <t>PRIVFAEIPCXI</t>
        </is>
      </c>
      <c r="G4881" t="inlineStr">
        <is>
          <t>ALT</t>
        </is>
      </c>
      <c r="H4881" t="inlineStr">
        <is>
          <t>Sector</t>
        </is>
      </c>
      <c r="I4881" t="inlineStr">
        <is>
          <t>Alts</t>
        </is>
      </c>
      <c r="J4881" t="inlineStr">
        <is>
          <t>Proxies</t>
        </is>
      </c>
      <c r="K4881" t="inlineStr"/>
      <c r="L4881" t="inlineStr"/>
      <c r="M4881" t="inlineStr">
        <is>
          <t>nan</t>
        </is>
      </c>
      <c r="N4881" t="b">
        <v>0</v>
      </c>
      <c r="O4881" t="n">
        <v>22.26227133</v>
      </c>
      <c r="P4881" t="n">
        <v>0.004732362995763442</v>
      </c>
      <c r="Q4881" t="n">
        <v>8.243464150452255</v>
      </c>
      <c r="R4881" t="n">
        <v>183.518235616496</v>
      </c>
      <c r="S4881" t="n">
        <v>0.1053531490437374</v>
      </c>
      <c r="T4881">
        <f>O4881*Q4881</f>
        <v/>
      </c>
      <c r="U4881">
        <f>O4881*P4881</f>
        <v/>
      </c>
    </row>
    <row r="4882">
      <c r="A4882" t="inlineStr">
        <is>
          <t>202512</t>
        </is>
      </c>
      <c r="B4882" t="inlineStr">
        <is>
          <t>Habitat</t>
        </is>
      </c>
      <c r="C4882" t="inlineStr">
        <is>
          <t>F2</t>
        </is>
      </c>
      <c r="D4882" t="inlineStr">
        <is>
          <t>IN-FONDO2</t>
        </is>
      </c>
      <c r="E4882" t="inlineStr">
        <is>
          <t>5374902IPCXI</t>
        </is>
      </c>
      <c r="F4882" t="inlineStr">
        <is>
          <t>PRIVFAEIPCXI</t>
        </is>
      </c>
      <c r="G4882" t="inlineStr">
        <is>
          <t>ALT</t>
        </is>
      </c>
      <c r="H4882" t="inlineStr">
        <is>
          <t>Sector</t>
        </is>
      </c>
      <c r="I4882" t="inlineStr">
        <is>
          <t>Alts</t>
        </is>
      </c>
      <c r="J4882" t="inlineStr">
        <is>
          <t>Proxies</t>
        </is>
      </c>
      <c r="K4882" t="inlineStr"/>
      <c r="L4882" t="inlineStr"/>
      <c r="M4882" t="inlineStr">
        <is>
          <t>nan</t>
        </is>
      </c>
      <c r="N4882" t="b">
        <v>0</v>
      </c>
      <c r="O4882" t="n">
        <v>22.26227133</v>
      </c>
      <c r="P4882" t="n">
        <v>0.01390723336372336</v>
      </c>
      <c r="Q4882" t="n">
        <v>56.95013088216833</v>
      </c>
      <c r="R4882" t="n">
        <v>1267.839265977844</v>
      </c>
      <c r="S4882" t="n">
        <v>0.3096066025928379</v>
      </c>
      <c r="T4882">
        <f>O4882*Q4882</f>
        <v/>
      </c>
      <c r="U4882">
        <f>O4882*P4882</f>
        <v/>
      </c>
    </row>
    <row r="4883">
      <c r="A4883" t="inlineStr">
        <is>
          <t>202512</t>
        </is>
      </c>
      <c r="B4883" t="inlineStr">
        <is>
          <t>Habitat</t>
        </is>
      </c>
      <c r="C4883" t="inlineStr">
        <is>
          <t>F2</t>
        </is>
      </c>
      <c r="D4883" t="inlineStr">
        <is>
          <t>IN-FONDO2</t>
        </is>
      </c>
      <c r="E4883" t="inlineStr">
        <is>
          <t>5374782A10FE</t>
        </is>
      </c>
      <c r="F4883" t="inlineStr">
        <is>
          <t>PRIVFAEA10FE</t>
        </is>
      </c>
      <c r="G4883" t="inlineStr">
        <is>
          <t>ALT</t>
        </is>
      </c>
      <c r="H4883" t="inlineStr">
        <is>
          <t>Sector</t>
        </is>
      </c>
      <c r="I4883" t="inlineStr">
        <is>
          <t>Alts</t>
        </is>
      </c>
      <c r="J4883" t="inlineStr">
        <is>
          <t>Proxies</t>
        </is>
      </c>
      <c r="K4883" t="inlineStr"/>
      <c r="L4883" t="inlineStr"/>
      <c r="M4883" t="inlineStr">
        <is>
          <t>nan</t>
        </is>
      </c>
      <c r="N4883" t="b">
        <v>0</v>
      </c>
      <c r="O4883" t="n">
        <v>33.99381014</v>
      </c>
      <c r="P4883" t="n">
        <v>0.006086299211537267</v>
      </c>
      <c r="Q4883" t="n">
        <v>24.92339976038819</v>
      </c>
      <c r="R4883" t="n">
        <v>847.2413194979575</v>
      </c>
      <c r="S4883" t="n">
        <v>0.2068964998522295</v>
      </c>
      <c r="T4883">
        <f>O4883*Q4883</f>
        <v/>
      </c>
      <c r="U4883">
        <f>O4883*P4883</f>
        <v/>
      </c>
    </row>
    <row r="4884">
      <c r="A4884" t="inlineStr">
        <is>
          <t>202512</t>
        </is>
      </c>
      <c r="B4884" t="inlineStr">
        <is>
          <t>Habitat</t>
        </is>
      </c>
      <c r="C4884" t="inlineStr">
        <is>
          <t>F3</t>
        </is>
      </c>
      <c r="D4884" t="inlineStr">
        <is>
          <t>IN-FONDO3</t>
        </is>
      </c>
      <c r="E4884" t="inlineStr">
        <is>
          <t>5374782A10FE</t>
        </is>
      </c>
      <c r="F4884" t="inlineStr">
        <is>
          <t>PRIVFAEA10FE</t>
        </is>
      </c>
      <c r="G4884" t="inlineStr">
        <is>
          <t>ALT</t>
        </is>
      </c>
      <c r="H4884" t="inlineStr">
        <is>
          <t>Sector</t>
        </is>
      </c>
      <c r="I4884" t="inlineStr">
        <is>
          <t>Alts</t>
        </is>
      </c>
      <c r="J4884" t="inlineStr">
        <is>
          <t>Proxies</t>
        </is>
      </c>
      <c r="K4884" t="inlineStr"/>
      <c r="L4884" t="inlineStr"/>
      <c r="M4884" t="inlineStr">
        <is>
          <t>nan</t>
        </is>
      </c>
      <c r="N4884" t="b">
        <v>0</v>
      </c>
      <c r="O4884" t="n">
        <v>33.99381014</v>
      </c>
      <c r="P4884" t="n">
        <v>0.002542946343699467</v>
      </c>
      <c r="Q4884" t="n">
        <v>4.429644775681122</v>
      </c>
      <c r="R4884" t="n">
        <v>150.5805034921469</v>
      </c>
      <c r="S4884" t="n">
        <v>0.08644443520392686</v>
      </c>
      <c r="T4884">
        <f>O4884*Q4884</f>
        <v/>
      </c>
      <c r="U4884">
        <f>O4884*P4884</f>
        <v/>
      </c>
    </row>
    <row r="4885">
      <c r="A4885" t="inlineStr">
        <is>
          <t>202512</t>
        </is>
      </c>
      <c r="B4885" t="inlineStr">
        <is>
          <t>Habitat</t>
        </is>
      </c>
      <c r="C4885" t="inlineStr">
        <is>
          <t>F2</t>
        </is>
      </c>
      <c r="D4885" t="inlineStr">
        <is>
          <t>IN-FONDO2</t>
        </is>
      </c>
      <c r="E4885" t="inlineStr">
        <is>
          <t>5374954ABF7A</t>
        </is>
      </c>
      <c r="F4885" t="inlineStr">
        <is>
          <t>PRIVFAEABF7A</t>
        </is>
      </c>
      <c r="G4885" t="inlineStr">
        <is>
          <t>ALT</t>
        </is>
      </c>
      <c r="H4885" t="inlineStr">
        <is>
          <t>Sector</t>
        </is>
      </c>
      <c r="I4885" t="inlineStr">
        <is>
          <t>Alts</t>
        </is>
      </c>
      <c r="J4885" t="inlineStr">
        <is>
          <t>Proxies</t>
        </is>
      </c>
      <c r="K4885" t="inlineStr"/>
      <c r="L4885" t="inlineStr"/>
      <c r="M4885" t="inlineStr">
        <is>
          <t>nan</t>
        </is>
      </c>
      <c r="N4885" t="b">
        <v>0</v>
      </c>
      <c r="O4885" t="n">
        <v>33.99381014</v>
      </c>
      <c r="P4885" t="n">
        <v>0.005965922301449011</v>
      </c>
      <c r="Q4885" t="n">
        <v>24.43045622478897</v>
      </c>
      <c r="R4885" t="n">
        <v>830.4842905390575</v>
      </c>
      <c r="S4885" t="n">
        <v>0.2028044300254495</v>
      </c>
      <c r="T4885">
        <f>O4885*Q4885</f>
        <v/>
      </c>
      <c r="U4885">
        <f>O4885*P4885</f>
        <v/>
      </c>
    </row>
    <row r="4886">
      <c r="A4886" t="inlineStr">
        <is>
          <t>202512</t>
        </is>
      </c>
      <c r="B4886" t="inlineStr">
        <is>
          <t>Habitat</t>
        </is>
      </c>
      <c r="C4886" t="inlineStr">
        <is>
          <t>F2</t>
        </is>
      </c>
      <c r="D4886" t="inlineStr">
        <is>
          <t>IN-FONDO2</t>
        </is>
      </c>
      <c r="E4886" t="inlineStr">
        <is>
          <t>5374964IK9SC</t>
        </is>
      </c>
      <c r="F4886" t="inlineStr">
        <is>
          <t>PRIVFAEIK9SC</t>
        </is>
      </c>
      <c r="G4886" t="inlineStr">
        <is>
          <t>ALT</t>
        </is>
      </c>
      <c r="H4886" t="inlineStr">
        <is>
          <t>Sector</t>
        </is>
      </c>
      <c r="I4886" t="inlineStr">
        <is>
          <t>Alts</t>
        </is>
      </c>
      <c r="J4886" t="inlineStr">
        <is>
          <t>Proxies</t>
        </is>
      </c>
      <c r="K4886" t="inlineStr"/>
      <c r="L4886" t="inlineStr"/>
      <c r="M4886" t="inlineStr">
        <is>
          <t>nan</t>
        </is>
      </c>
      <c r="N4886" t="b">
        <v>0</v>
      </c>
      <c r="O4886" t="n">
        <v>33.99381014</v>
      </c>
      <c r="P4886" t="n">
        <v>0.005493822841169897</v>
      </c>
      <c r="Q4886" t="n">
        <v>22.49720858673406</v>
      </c>
      <c r="R4886" t="n">
        <v>764.7658373774156</v>
      </c>
      <c r="S4886" t="n">
        <v>0.1867559706055249</v>
      </c>
      <c r="T4886">
        <f>O4886*Q4886</f>
        <v/>
      </c>
      <c r="U4886">
        <f>O4886*P4886</f>
        <v/>
      </c>
    </row>
    <row r="4887">
      <c r="A4887" t="inlineStr">
        <is>
          <t>202512</t>
        </is>
      </c>
      <c r="B4887" t="inlineStr">
        <is>
          <t>Habitat</t>
        </is>
      </c>
      <c r="C4887" t="inlineStr">
        <is>
          <t>F2</t>
        </is>
      </c>
      <c r="D4887" t="inlineStr">
        <is>
          <t>IN-FONDO2</t>
        </is>
      </c>
      <c r="E4887" t="inlineStr">
        <is>
          <t>5375402GS5SC</t>
        </is>
      </c>
      <c r="F4887" t="inlineStr">
        <is>
          <t>PRIVFAEGS5SC</t>
        </is>
      </c>
      <c r="G4887" t="inlineStr">
        <is>
          <t>ALT</t>
        </is>
      </c>
      <c r="H4887" t="inlineStr">
        <is>
          <t>Sector</t>
        </is>
      </c>
      <c r="I4887" t="inlineStr">
        <is>
          <t>Alts</t>
        </is>
      </c>
      <c r="J4887" t="inlineStr">
        <is>
          <t>Proxies</t>
        </is>
      </c>
      <c r="K4887" t="inlineStr"/>
      <c r="L4887" t="inlineStr"/>
      <c r="M4887" t="inlineStr">
        <is>
          <t>nan</t>
        </is>
      </c>
      <c r="N4887" t="b">
        <v>0</v>
      </c>
      <c r="O4887" t="n">
        <v>22.26227133</v>
      </c>
      <c r="P4887" t="n">
        <v>0.006816814062863008</v>
      </c>
      <c r="Q4887" t="n">
        <v>27.9148586153815</v>
      </c>
      <c r="R4887" t="n">
        <v>621.4481566342112</v>
      </c>
      <c r="S4887" t="n">
        <v>0.151757764273616</v>
      </c>
      <c r="T4887">
        <f>O4887*Q4887</f>
        <v/>
      </c>
      <c r="U4887">
        <f>O4887*P4887</f>
        <v/>
      </c>
    </row>
    <row r="4888">
      <c r="A4888" t="inlineStr">
        <is>
          <t>202512</t>
        </is>
      </c>
      <c r="B4888" t="inlineStr">
        <is>
          <t>Habitat</t>
        </is>
      </c>
      <c r="C4888" t="inlineStr">
        <is>
          <t>F3</t>
        </is>
      </c>
      <c r="D4888" t="inlineStr">
        <is>
          <t>IN-FONDO3</t>
        </is>
      </c>
      <c r="E4888" t="inlineStr">
        <is>
          <t>5375402GS5SC</t>
        </is>
      </c>
      <c r="F4888" t="inlineStr">
        <is>
          <t>PRIVFAEGS5SC</t>
        </is>
      </c>
      <c r="G4888" t="inlineStr">
        <is>
          <t>ALT</t>
        </is>
      </c>
      <c r="H4888" t="inlineStr">
        <is>
          <t>Sector</t>
        </is>
      </c>
      <c r="I4888" t="inlineStr">
        <is>
          <t>Alts</t>
        </is>
      </c>
      <c r="J4888" t="inlineStr">
        <is>
          <t>Proxies</t>
        </is>
      </c>
      <c r="K4888" t="inlineStr"/>
      <c r="L4888" t="inlineStr"/>
      <c r="M4888" t="inlineStr">
        <is>
          <t>nan</t>
        </is>
      </c>
      <c r="N4888" t="b">
        <v>0</v>
      </c>
      <c r="O4888" t="n">
        <v>22.26227133</v>
      </c>
      <c r="P4888" t="n">
        <v>0.003398457469651035</v>
      </c>
      <c r="Q4888" t="n">
        <v>5.919888720071757</v>
      </c>
      <c r="R4888" t="n">
        <v>131.7901689296439</v>
      </c>
      <c r="S4888" t="n">
        <v>0.07565738229283658</v>
      </c>
      <c r="T4888">
        <f>O4888*Q4888</f>
        <v/>
      </c>
      <c r="U4888">
        <f>O4888*P4888</f>
        <v/>
      </c>
    </row>
    <row r="4889">
      <c r="A4889" t="inlineStr">
        <is>
          <t>202512</t>
        </is>
      </c>
      <c r="B4889" t="inlineStr">
        <is>
          <t>Habitat</t>
        </is>
      </c>
      <c r="C4889" t="inlineStr">
        <is>
          <t>F2</t>
        </is>
      </c>
      <c r="D4889" t="inlineStr">
        <is>
          <t>IN-FONDO2</t>
        </is>
      </c>
      <c r="E4889" t="inlineStr">
        <is>
          <t>5375042TB14A</t>
        </is>
      </c>
      <c r="F4889" t="inlineStr">
        <is>
          <t>PRIVFAETB14A</t>
        </is>
      </c>
      <c r="G4889" t="inlineStr">
        <is>
          <t>ALT</t>
        </is>
      </c>
      <c r="H4889" t="inlineStr">
        <is>
          <t>Sector</t>
        </is>
      </c>
      <c r="I4889" t="inlineStr">
        <is>
          <t>Alts</t>
        </is>
      </c>
      <c r="J4889" t="inlineStr">
        <is>
          <t>Proxies</t>
        </is>
      </c>
      <c r="K4889" t="inlineStr"/>
      <c r="L4889" t="inlineStr"/>
      <c r="M4889" t="inlineStr">
        <is>
          <t>nan</t>
        </is>
      </c>
      <c r="N4889" t="b">
        <v>0</v>
      </c>
      <c r="O4889" t="n">
        <v>22.26227133</v>
      </c>
      <c r="P4889" t="n">
        <v>0.01266048420342581</v>
      </c>
      <c r="Q4889" t="n">
        <v>51.84469215117049</v>
      </c>
      <c r="R4889" t="n">
        <v>1154.180603689679</v>
      </c>
      <c r="S4889" t="n">
        <v>0.2818511345058444</v>
      </c>
      <c r="T4889">
        <f>O4889*Q4889</f>
        <v/>
      </c>
      <c r="U4889">
        <f>O4889*P4889</f>
        <v/>
      </c>
    </row>
    <row r="4890">
      <c r="A4890" t="inlineStr">
        <is>
          <t>202512</t>
        </is>
      </c>
      <c r="B4890" t="inlineStr">
        <is>
          <t>Habitat</t>
        </is>
      </c>
      <c r="C4890" t="inlineStr">
        <is>
          <t>F3</t>
        </is>
      </c>
      <c r="D4890" t="inlineStr">
        <is>
          <t>IN-FONDO3</t>
        </is>
      </c>
      <c r="E4890" t="inlineStr">
        <is>
          <t>5374712PECPV</t>
        </is>
      </c>
      <c r="F4890" t="inlineStr">
        <is>
          <t>5374712PECPV</t>
        </is>
      </c>
      <c r="G4890" t="inlineStr">
        <is>
          <t>ALT</t>
        </is>
      </c>
      <c r="H4890" t="inlineStr">
        <is>
          <t>Sector</t>
        </is>
      </c>
      <c r="I4890" t="inlineStr">
        <is>
          <t>Alts</t>
        </is>
      </c>
      <c r="J4890" t="inlineStr">
        <is>
          <t>Proxies</t>
        </is>
      </c>
      <c r="K4890" t="inlineStr"/>
      <c r="L4890" t="inlineStr"/>
      <c r="M4890" t="inlineStr">
        <is>
          <t>nan</t>
        </is>
      </c>
      <c r="N4890" t="b">
        <v>0</v>
      </c>
      <c r="O4890" t="n">
        <v>22.26227133</v>
      </c>
      <c r="P4890" t="n">
        <v>0.005360434856552691</v>
      </c>
      <c r="Q4890" t="n">
        <v>9.337523898818782</v>
      </c>
      <c r="R4890" t="n">
        <v>207.8744905858632</v>
      </c>
      <c r="S4890" t="n">
        <v>0.1193354552233657</v>
      </c>
      <c r="T4890">
        <f>O4890*Q4890</f>
        <v/>
      </c>
      <c r="U4890">
        <f>O4890*P4890</f>
        <v/>
      </c>
    </row>
    <row r="4891">
      <c r="A4891" t="inlineStr">
        <is>
          <t>202512</t>
        </is>
      </c>
      <c r="B4891" t="inlineStr">
        <is>
          <t>Habitat</t>
        </is>
      </c>
      <c r="C4891" t="inlineStr">
        <is>
          <t>F2</t>
        </is>
      </c>
      <c r="D4891" t="inlineStr">
        <is>
          <t>IN-FONDO2</t>
        </is>
      </c>
      <c r="E4891" t="inlineStr">
        <is>
          <t>5374712PECPV</t>
        </is>
      </c>
      <c r="F4891" t="inlineStr">
        <is>
          <t>5374712PECPV</t>
        </is>
      </c>
      <c r="G4891" t="inlineStr">
        <is>
          <t>ALT</t>
        </is>
      </c>
      <c r="H4891" t="inlineStr">
        <is>
          <t>Sector</t>
        </is>
      </c>
      <c r="I4891" t="inlineStr">
        <is>
          <t>Alts</t>
        </is>
      </c>
      <c r="J4891" t="inlineStr">
        <is>
          <t>Proxies</t>
        </is>
      </c>
      <c r="K4891" t="inlineStr"/>
      <c r="L4891" t="inlineStr"/>
      <c r="M4891" t="inlineStr">
        <is>
          <t>nan</t>
        </is>
      </c>
      <c r="N4891" t="b">
        <v>0</v>
      </c>
      <c r="O4891" t="n">
        <v>22.26227133</v>
      </c>
      <c r="P4891" t="n">
        <v>0.007001471465600925</v>
      </c>
      <c r="Q4891" t="n">
        <v>28.6710308157932</v>
      </c>
      <c r="R4891" t="n">
        <v>638.2822673319795</v>
      </c>
      <c r="S4891" t="n">
        <v>0.1558686574764606</v>
      </c>
      <c r="T4891">
        <f>O4891*Q4891</f>
        <v/>
      </c>
      <c r="U4891">
        <f>O4891*P4891</f>
        <v/>
      </c>
    </row>
    <row r="4892">
      <c r="A4892" t="inlineStr">
        <is>
          <t>202512</t>
        </is>
      </c>
      <c r="B4892" t="inlineStr">
        <is>
          <t>Habitat</t>
        </is>
      </c>
      <c r="C4892" t="inlineStr">
        <is>
          <t>F2</t>
        </is>
      </c>
      <c r="D4892" t="inlineStr">
        <is>
          <t>IN-FONDO2</t>
        </is>
      </c>
      <c r="E4892" t="inlineStr">
        <is>
          <t>5374832WPGGF</t>
        </is>
      </c>
      <c r="F4892" t="inlineStr">
        <is>
          <t>PRIVFAEWPGGF</t>
        </is>
      </c>
      <c r="G4892" t="inlineStr">
        <is>
          <t>ALT</t>
        </is>
      </c>
      <c r="H4892" t="inlineStr">
        <is>
          <t>Sector</t>
        </is>
      </c>
      <c r="I4892" t="inlineStr">
        <is>
          <t>Alts</t>
        </is>
      </c>
      <c r="J4892" t="inlineStr">
        <is>
          <t>Proxies</t>
        </is>
      </c>
      <c r="K4892" t="inlineStr"/>
      <c r="L4892" t="inlineStr"/>
      <c r="M4892" t="inlineStr">
        <is>
          <t>nan</t>
        </is>
      </c>
      <c r="N4892" t="b">
        <v>0</v>
      </c>
      <c r="O4892" t="n">
        <v>33.99381014</v>
      </c>
      <c r="P4892" t="n">
        <v>0.005063547210054625</v>
      </c>
      <c r="Q4892" t="n">
        <v>20.73522955995358</v>
      </c>
      <c r="R4892" t="n">
        <v>704.8694568703777</v>
      </c>
      <c r="S4892" t="n">
        <v>0.1721292624935236</v>
      </c>
      <c r="T4892">
        <f>O4892*Q4892</f>
        <v/>
      </c>
      <c r="U4892">
        <f>O4892*P4892</f>
        <v/>
      </c>
    </row>
    <row r="4893">
      <c r="A4893" t="inlineStr">
        <is>
          <t>202512</t>
        </is>
      </c>
      <c r="B4893" t="inlineStr">
        <is>
          <t>Habitat</t>
        </is>
      </c>
      <c r="C4893" t="inlineStr">
        <is>
          <t>F3</t>
        </is>
      </c>
      <c r="D4893" t="inlineStr">
        <is>
          <t>IN-FONDO3</t>
        </is>
      </c>
      <c r="E4893" t="inlineStr">
        <is>
          <t>5374832WPGGF</t>
        </is>
      </c>
      <c r="F4893" t="inlineStr">
        <is>
          <t>PRIVFAEWPGGF</t>
        </is>
      </c>
      <c r="G4893" t="inlineStr">
        <is>
          <t>ALT</t>
        </is>
      </c>
      <c r="H4893" t="inlineStr">
        <is>
          <t>Sector</t>
        </is>
      </c>
      <c r="I4893" t="inlineStr">
        <is>
          <t>Alts</t>
        </is>
      </c>
      <c r="J4893" t="inlineStr">
        <is>
          <t>Proxies</t>
        </is>
      </c>
      <c r="K4893" t="inlineStr"/>
      <c r="L4893" t="inlineStr"/>
      <c r="M4893" t="inlineStr">
        <is>
          <t>nan</t>
        </is>
      </c>
      <c r="N4893" t="b">
        <v>0</v>
      </c>
      <c r="O4893" t="n">
        <v>33.99381014</v>
      </c>
      <c r="P4893" t="n">
        <v>0.004896922290090237</v>
      </c>
      <c r="Q4893" t="n">
        <v>8.530115585395235</v>
      </c>
      <c r="R4893" t="n">
        <v>289.9711296821806</v>
      </c>
      <c r="S4893" t="n">
        <v>0.1664650465996615</v>
      </c>
      <c r="T4893">
        <f>O4893*Q4893</f>
        <v/>
      </c>
      <c r="U4893">
        <f>O4893*P4893</f>
        <v/>
      </c>
    </row>
    <row r="4894">
      <c r="A4894" t="inlineStr">
        <is>
          <t>202512</t>
        </is>
      </c>
      <c r="B4894" t="inlineStr">
        <is>
          <t>Habitat</t>
        </is>
      </c>
      <c r="C4894" t="inlineStr">
        <is>
          <t>F2</t>
        </is>
      </c>
      <c r="D4894" t="inlineStr">
        <is>
          <t>IN-FONDO2</t>
        </is>
      </c>
      <c r="E4894" t="inlineStr">
        <is>
          <t>5375032FPVIA</t>
        </is>
      </c>
      <c r="F4894" t="inlineStr">
        <is>
          <t>PRIVFAEFPVIA</t>
        </is>
      </c>
      <c r="G4894" t="inlineStr">
        <is>
          <t>ALT</t>
        </is>
      </c>
      <c r="H4894" t="inlineStr">
        <is>
          <t>Sector</t>
        </is>
      </c>
      <c r="I4894" t="inlineStr">
        <is>
          <t>Alts</t>
        </is>
      </c>
      <c r="J4894" t="inlineStr">
        <is>
          <t>Proxies</t>
        </is>
      </c>
      <c r="K4894" t="inlineStr"/>
      <c r="L4894" t="inlineStr"/>
      <c r="M4894" t="inlineStr">
        <is>
          <t>nan</t>
        </is>
      </c>
      <c r="N4894" t="b">
        <v>0</v>
      </c>
      <c r="O4894" t="n">
        <v>22.26227133</v>
      </c>
      <c r="P4894" t="n">
        <v>0.007385935357365062</v>
      </c>
      <c r="Q4894" t="n">
        <v>30.24541073614088</v>
      </c>
      <c r="R4894" t="n">
        <v>673.3315402952633</v>
      </c>
      <c r="S4894" t="n">
        <v>0.1644276969515015</v>
      </c>
      <c r="T4894">
        <f>O4894*Q4894</f>
        <v/>
      </c>
      <c r="U4894">
        <f>O4894*P4894</f>
        <v/>
      </c>
    </row>
    <row r="4895">
      <c r="A4895" t="inlineStr">
        <is>
          <t>202512</t>
        </is>
      </c>
      <c r="B4895" t="inlineStr">
        <is>
          <t>Habitat</t>
        </is>
      </c>
      <c r="C4895" t="inlineStr">
        <is>
          <t>F2</t>
        </is>
      </c>
      <c r="D4895" t="inlineStr">
        <is>
          <t>IN-FONDO2</t>
        </is>
      </c>
      <c r="E4895" t="inlineStr">
        <is>
          <t>5374482LCPIX</t>
        </is>
      </c>
      <c r="F4895" t="inlineStr">
        <is>
          <t>PRIVFAELCPIX</t>
        </is>
      </c>
      <c r="G4895" t="inlineStr">
        <is>
          <t>ALT</t>
        </is>
      </c>
      <c r="H4895" t="inlineStr">
        <is>
          <t>Sector</t>
        </is>
      </c>
      <c r="I4895" t="inlineStr">
        <is>
          <t>Alts</t>
        </is>
      </c>
      <c r="J4895" t="inlineStr">
        <is>
          <t>Proxies</t>
        </is>
      </c>
      <c r="K4895" t="inlineStr"/>
      <c r="L4895" t="inlineStr"/>
      <c r="M4895" t="inlineStr">
        <is>
          <t>nan</t>
        </is>
      </c>
      <c r="N4895" t="b">
        <v>0</v>
      </c>
      <c r="O4895" t="n">
        <v>33.99381014</v>
      </c>
      <c r="P4895" t="n">
        <v>0.003744396869874689</v>
      </c>
      <c r="Q4895" t="n">
        <v>15.33330794393556</v>
      </c>
      <c r="R4895" t="n">
        <v>521.2375590642991</v>
      </c>
      <c r="S4895" t="n">
        <v>0.1272863162833305</v>
      </c>
      <c r="T4895">
        <f>O4895*Q4895</f>
        <v/>
      </c>
      <c r="U4895">
        <f>O4895*P4895</f>
        <v/>
      </c>
    </row>
    <row r="4896">
      <c r="A4896" t="inlineStr">
        <is>
          <t>202512</t>
        </is>
      </c>
      <c r="B4896" t="inlineStr">
        <is>
          <t>Habitat</t>
        </is>
      </c>
      <c r="C4896" t="inlineStr">
        <is>
          <t>F3</t>
        </is>
      </c>
      <c r="D4896" t="inlineStr">
        <is>
          <t>IN-FONDO3</t>
        </is>
      </c>
      <c r="E4896" t="inlineStr">
        <is>
          <t>5374482LCPIX</t>
        </is>
      </c>
      <c r="F4896" t="inlineStr">
        <is>
          <t>PRIVFAELCPIX</t>
        </is>
      </c>
      <c r="G4896" t="inlineStr">
        <is>
          <t>ALT</t>
        </is>
      </c>
      <c r="H4896" t="inlineStr">
        <is>
          <t>Sector</t>
        </is>
      </c>
      <c r="I4896" t="inlineStr">
        <is>
          <t>Alts</t>
        </is>
      </c>
      <c r="J4896" t="inlineStr">
        <is>
          <t>Proxies</t>
        </is>
      </c>
      <c r="K4896" t="inlineStr"/>
      <c r="L4896" t="inlineStr"/>
      <c r="M4896" t="inlineStr">
        <is>
          <t>nan</t>
        </is>
      </c>
      <c r="N4896" t="b">
        <v>0</v>
      </c>
      <c r="O4896" t="n">
        <v>33.99381014</v>
      </c>
      <c r="P4896" t="n">
        <v>0.002866768984713325</v>
      </c>
      <c r="Q4896" t="n">
        <v>4.993722454145825</v>
      </c>
      <c r="R4896" t="n">
        <v>169.755652998088</v>
      </c>
      <c r="S4896" t="n">
        <v>0.09745240058158534</v>
      </c>
      <c r="T4896">
        <f>O4896*Q4896</f>
        <v/>
      </c>
      <c r="U4896">
        <f>O4896*P4896</f>
        <v/>
      </c>
    </row>
    <row r="4897">
      <c r="A4897" t="inlineStr">
        <is>
          <t>202512</t>
        </is>
      </c>
      <c r="B4897" t="inlineStr">
        <is>
          <t>Habitat</t>
        </is>
      </c>
      <c r="C4897" t="inlineStr">
        <is>
          <t>F3</t>
        </is>
      </c>
      <c r="D4897" t="inlineStr">
        <is>
          <t>IN-FONDO3</t>
        </is>
      </c>
      <c r="E4897" t="inlineStr">
        <is>
          <t>5374582PGSF6</t>
        </is>
      </c>
      <c r="F4897" t="inlineStr">
        <is>
          <t>PGSF VI Feeder GP, LLC</t>
        </is>
      </c>
      <c r="G4897" t="inlineStr">
        <is>
          <t>ALT</t>
        </is>
      </c>
      <c r="H4897" t="inlineStr">
        <is>
          <t>Sector</t>
        </is>
      </c>
      <c r="I4897" t="inlineStr">
        <is>
          <t>Alts</t>
        </is>
      </c>
      <c r="J4897" t="inlineStr">
        <is>
          <t>Proxies</t>
        </is>
      </c>
      <c r="K4897" t="inlineStr"/>
      <c r="L4897" t="inlineStr"/>
      <c r="M4897" t="inlineStr">
        <is>
          <t>nan</t>
        </is>
      </c>
      <c r="N4897" t="b">
        <v>0</v>
      </c>
      <c r="O4897" t="n">
        <v>33.99381014</v>
      </c>
      <c r="P4897" t="n">
        <v>0.003250863840186548</v>
      </c>
      <c r="Q4897" t="n">
        <v>5.662790354114866</v>
      </c>
      <c r="R4897" t="n">
        <v>192.4998201604041</v>
      </c>
      <c r="S4897" t="n">
        <v>0.1105092481742928</v>
      </c>
      <c r="T4897">
        <f>O4897*Q4897</f>
        <v/>
      </c>
      <c r="U4897">
        <f>O4897*P4897</f>
        <v/>
      </c>
    </row>
    <row r="4898">
      <c r="A4898" t="inlineStr">
        <is>
          <t>202512</t>
        </is>
      </c>
      <c r="B4898" t="inlineStr">
        <is>
          <t>Habitat</t>
        </is>
      </c>
      <c r="C4898" t="inlineStr">
        <is>
          <t>F2</t>
        </is>
      </c>
      <c r="D4898" t="inlineStr">
        <is>
          <t>IN-FONDO2</t>
        </is>
      </c>
      <c r="E4898" t="inlineStr">
        <is>
          <t>5374582PGSF6</t>
        </is>
      </c>
      <c r="F4898" t="inlineStr">
        <is>
          <t>PGSF VI Feeder GP, LLC</t>
        </is>
      </c>
      <c r="G4898" t="inlineStr">
        <is>
          <t>ALT</t>
        </is>
      </c>
      <c r="H4898" t="inlineStr">
        <is>
          <t>Sector</t>
        </is>
      </c>
      <c r="I4898" t="inlineStr">
        <is>
          <t>Alts</t>
        </is>
      </c>
      <c r="J4898" t="inlineStr">
        <is>
          <t>Proxies</t>
        </is>
      </c>
      <c r="K4898" t="inlineStr"/>
      <c r="L4898" t="inlineStr"/>
      <c r="M4898" t="inlineStr">
        <is>
          <t>nan</t>
        </is>
      </c>
      <c r="N4898" t="b">
        <v>0</v>
      </c>
      <c r="O4898" t="n">
        <v>33.99381014</v>
      </c>
      <c r="P4898" t="n">
        <v>0.00221953931839826</v>
      </c>
      <c r="Q4898" t="n">
        <v>9.089015145932516</v>
      </c>
      <c r="R4898" t="n">
        <v>308.9702552304144</v>
      </c>
      <c r="S4898" t="n">
        <v>0.07545059818789546</v>
      </c>
      <c r="T4898">
        <f>O4898*Q4898</f>
        <v/>
      </c>
      <c r="U4898">
        <f>O4898*P4898</f>
        <v/>
      </c>
    </row>
    <row r="4899">
      <c r="A4899" t="inlineStr">
        <is>
          <t>202512</t>
        </is>
      </c>
      <c r="B4899" t="inlineStr">
        <is>
          <t>Habitat</t>
        </is>
      </c>
      <c r="C4899" t="inlineStr">
        <is>
          <t>F2</t>
        </is>
      </c>
      <c r="D4899" t="inlineStr">
        <is>
          <t>IN-FONDO2</t>
        </is>
      </c>
      <c r="E4899" t="inlineStr">
        <is>
          <t>5374632COL8F</t>
        </is>
      </c>
      <c r="F4899" t="inlineStr">
        <is>
          <t>PRIVFAECOL8F</t>
        </is>
      </c>
      <c r="G4899" t="inlineStr">
        <is>
          <t>ALT</t>
        </is>
      </c>
      <c r="H4899" t="inlineStr">
        <is>
          <t>Sector</t>
        </is>
      </c>
      <c r="I4899" t="inlineStr">
        <is>
          <t>Alts</t>
        </is>
      </c>
      <c r="J4899" t="inlineStr">
        <is>
          <t>Proxies</t>
        </is>
      </c>
      <c r="K4899" t="inlineStr"/>
      <c r="L4899" t="inlineStr"/>
      <c r="M4899" t="inlineStr">
        <is>
          <t>nan</t>
        </is>
      </c>
      <c r="N4899" t="b">
        <v>0</v>
      </c>
      <c r="O4899" t="n">
        <v>33.99381014</v>
      </c>
      <c r="P4899" t="n">
        <v>0.003447650938937002</v>
      </c>
      <c r="Q4899" t="n">
        <v>14.11813313787135</v>
      </c>
      <c r="R4899" t="n">
        <v>479.9291374200412</v>
      </c>
      <c r="S4899" t="n">
        <v>0.1171987914472172</v>
      </c>
      <c r="T4899">
        <f>O4899*Q4899</f>
        <v/>
      </c>
      <c r="U4899">
        <f>O4899*P4899</f>
        <v/>
      </c>
    </row>
    <row r="4900">
      <c r="A4900" t="inlineStr">
        <is>
          <t>202512</t>
        </is>
      </c>
      <c r="B4900" t="inlineStr">
        <is>
          <t>Habitat</t>
        </is>
      </c>
      <c r="C4900" t="inlineStr">
        <is>
          <t>F3</t>
        </is>
      </c>
      <c r="D4900" t="inlineStr">
        <is>
          <t>IN-FONDO3</t>
        </is>
      </c>
      <c r="E4900" t="inlineStr">
        <is>
          <t>5374632COL8F</t>
        </is>
      </c>
      <c r="F4900" t="inlineStr">
        <is>
          <t>PRIVFAECOL8F</t>
        </is>
      </c>
      <c r="G4900" t="inlineStr">
        <is>
          <t>ALT</t>
        </is>
      </c>
      <c r="H4900" t="inlineStr">
        <is>
          <t>Sector</t>
        </is>
      </c>
      <c r="I4900" t="inlineStr">
        <is>
          <t>Alts</t>
        </is>
      </c>
      <c r="J4900" t="inlineStr">
        <is>
          <t>Proxies</t>
        </is>
      </c>
      <c r="K4900" t="inlineStr"/>
      <c r="L4900" t="inlineStr"/>
      <c r="M4900" t="inlineStr">
        <is>
          <t>nan</t>
        </is>
      </c>
      <c r="N4900" t="b">
        <v>0</v>
      </c>
      <c r="O4900" t="n">
        <v>33.99381014</v>
      </c>
      <c r="P4900" t="n">
        <v>0.002639574361126326</v>
      </c>
      <c r="Q4900" t="n">
        <v>4.597964407607219</v>
      </c>
      <c r="R4900" t="n">
        <v>156.3023291026774</v>
      </c>
      <c r="S4900" t="n">
        <v>0.08972918968254012</v>
      </c>
      <c r="T4900">
        <f>O4900*Q4900</f>
        <v/>
      </c>
      <c r="U4900">
        <f>O4900*P4900</f>
        <v/>
      </c>
    </row>
    <row r="4901">
      <c r="A4901" t="inlineStr">
        <is>
          <t>202512</t>
        </is>
      </c>
      <c r="B4901" t="inlineStr">
        <is>
          <t>Habitat</t>
        </is>
      </c>
      <c r="C4901" t="inlineStr">
        <is>
          <t>F3</t>
        </is>
      </c>
      <c r="D4901" t="inlineStr">
        <is>
          <t>IN-FONDO3</t>
        </is>
      </c>
      <c r="E4901" t="inlineStr">
        <is>
          <t>5358472ASF8G</t>
        </is>
      </c>
      <c r="F4901" t="inlineStr">
        <is>
          <t>PRIVFAEASF8G</t>
        </is>
      </c>
      <c r="G4901" t="inlineStr">
        <is>
          <t>ALT</t>
        </is>
      </c>
      <c r="H4901" t="inlineStr">
        <is>
          <t>Sector</t>
        </is>
      </c>
      <c r="I4901" t="inlineStr">
        <is>
          <t>Alts</t>
        </is>
      </c>
      <c r="J4901" t="inlineStr">
        <is>
          <t>Proxies</t>
        </is>
      </c>
      <c r="K4901" t="inlineStr"/>
      <c r="L4901" t="inlineStr"/>
      <c r="M4901" t="inlineStr">
        <is>
          <t>nan</t>
        </is>
      </c>
      <c r="N4901" t="b">
        <v>0</v>
      </c>
      <c r="O4901" t="n">
        <v>33.99381014</v>
      </c>
      <c r="P4901" t="n">
        <v>0.002850327937368763</v>
      </c>
      <c r="Q4901" t="n">
        <v>4.965083234267275</v>
      </c>
      <c r="R4901" t="n">
        <v>168.7820967949789</v>
      </c>
      <c r="S4901" t="n">
        <v>0.09689350673965157</v>
      </c>
      <c r="T4901">
        <f>O4901*Q4901</f>
        <v/>
      </c>
      <c r="U4901">
        <f>O4901*P4901</f>
        <v/>
      </c>
    </row>
    <row r="4902">
      <c r="A4902" t="inlineStr">
        <is>
          <t>202512</t>
        </is>
      </c>
      <c r="B4902" t="inlineStr">
        <is>
          <t>Habitat</t>
        </is>
      </c>
      <c r="C4902" t="inlineStr">
        <is>
          <t>F2</t>
        </is>
      </c>
      <c r="D4902" t="inlineStr">
        <is>
          <t>IN-FONDO2</t>
        </is>
      </c>
      <c r="E4902" t="inlineStr">
        <is>
          <t>5358472ASF8G</t>
        </is>
      </c>
      <c r="F4902" t="inlineStr">
        <is>
          <t>PRIVFAEASF8G</t>
        </is>
      </c>
      <c r="G4902" t="inlineStr">
        <is>
          <t>ALT</t>
        </is>
      </c>
      <c r="H4902" t="inlineStr">
        <is>
          <t>Sector</t>
        </is>
      </c>
      <c r="I4902" t="inlineStr">
        <is>
          <t>Alts</t>
        </is>
      </c>
      <c r="J4902" t="inlineStr">
        <is>
          <t>Proxies</t>
        </is>
      </c>
      <c r="K4902" t="inlineStr"/>
      <c r="L4902" t="inlineStr"/>
      <c r="M4902" t="inlineStr">
        <is>
          <t>nan</t>
        </is>
      </c>
      <c r="N4902" t="b">
        <v>0</v>
      </c>
      <c r="O4902" t="n">
        <v>33.99381014</v>
      </c>
      <c r="P4902" t="n">
        <v>0.002792191359433706</v>
      </c>
      <c r="Q4902" t="n">
        <v>11.43402567635035</v>
      </c>
      <c r="R4902" t="n">
        <v>388.6860979777389</v>
      </c>
      <c r="S4902" t="n">
        <v>0.09491722294713791</v>
      </c>
      <c r="T4902">
        <f>O4902*Q4902</f>
        <v/>
      </c>
      <c r="U4902">
        <f>O4902*P4902</f>
        <v/>
      </c>
    </row>
    <row r="4903">
      <c r="A4903" t="inlineStr">
        <is>
          <t>202512</t>
        </is>
      </c>
      <c r="B4903" t="inlineStr">
        <is>
          <t>Habitat</t>
        </is>
      </c>
      <c r="C4903" t="inlineStr">
        <is>
          <t>F2</t>
        </is>
      </c>
      <c r="D4903" t="inlineStr">
        <is>
          <t>IN-FONDO2</t>
        </is>
      </c>
      <c r="E4903" t="inlineStr">
        <is>
          <t>5375182CEVFV</t>
        </is>
      </c>
      <c r="F4903" t="inlineStr">
        <is>
          <t>PRIVFAECEVFV</t>
        </is>
      </c>
      <c r="G4903" t="inlineStr">
        <is>
          <t>ALT</t>
        </is>
      </c>
      <c r="H4903" t="inlineStr">
        <is>
          <t>Sector</t>
        </is>
      </c>
      <c r="I4903" t="inlineStr">
        <is>
          <t>Alts</t>
        </is>
      </c>
      <c r="J4903" t="inlineStr">
        <is>
          <t>Proxies</t>
        </is>
      </c>
      <c r="K4903" t="inlineStr"/>
      <c r="L4903" t="inlineStr"/>
      <c r="M4903" t="inlineStr">
        <is>
          <t>nan</t>
        </is>
      </c>
      <c r="N4903" t="b">
        <v>0</v>
      </c>
      <c r="O4903" t="n">
        <v>6.78134136</v>
      </c>
      <c r="P4903" t="n">
        <v>0.004324227468313711</v>
      </c>
      <c r="Q4903" t="n">
        <v>17.7077146722158</v>
      </c>
      <c r="R4903" t="n">
        <v>120.0820578977759</v>
      </c>
      <c r="S4903" t="n">
        <v>0.02932406258092386</v>
      </c>
      <c r="T4903">
        <f>O4903*Q4903</f>
        <v/>
      </c>
      <c r="U4903">
        <f>O4903*P4903</f>
        <v/>
      </c>
    </row>
    <row r="4904">
      <c r="A4904" t="inlineStr">
        <is>
          <t>202512</t>
        </is>
      </c>
      <c r="B4904" t="inlineStr">
        <is>
          <t>Habitat</t>
        </is>
      </c>
      <c r="C4904" t="inlineStr">
        <is>
          <t>F3</t>
        </is>
      </c>
      <c r="D4904" t="inlineStr">
        <is>
          <t>IN-FONDO3</t>
        </is>
      </c>
      <c r="E4904" t="inlineStr">
        <is>
          <t>5374524TSEV8</t>
        </is>
      </c>
      <c r="F4904" t="inlineStr">
        <is>
          <t>US46434V6478</t>
        </is>
      </c>
      <c r="G4904" t="inlineStr">
        <is>
          <t>ALT</t>
        </is>
      </c>
      <c r="H4904" t="inlineStr">
        <is>
          <t>Sector</t>
        </is>
      </c>
      <c r="I4904" t="inlineStr">
        <is>
          <t>Alts</t>
        </is>
      </c>
      <c r="J4904" t="inlineStr">
        <is>
          <t>Proxies</t>
        </is>
      </c>
      <c r="K4904" t="inlineStr"/>
      <c r="L4904" t="inlineStr"/>
      <c r="M4904" t="inlineStr">
        <is>
          <t>nan</t>
        </is>
      </c>
      <c r="N4904" t="b">
        <v>0</v>
      </c>
      <c r="O4904" t="n">
        <v>7.09780349</v>
      </c>
      <c r="P4904" t="n">
        <v>0.0007285221000125851</v>
      </c>
      <c r="Q4904" t="n">
        <v>1.269037438514816</v>
      </c>
      <c r="R4904" t="n">
        <v>9.007378360031119</v>
      </c>
      <c r="S4904" t="n">
        <v>0.005170906704011456</v>
      </c>
      <c r="T4904">
        <f>O4904*Q4904</f>
        <v/>
      </c>
      <c r="U4904">
        <f>O4904*P4904</f>
        <v/>
      </c>
    </row>
    <row r="4905">
      <c r="A4905" t="inlineStr">
        <is>
          <t>202512</t>
        </is>
      </c>
      <c r="B4905" t="inlineStr">
        <is>
          <t>Habitat</t>
        </is>
      </c>
      <c r="C4905" t="inlineStr">
        <is>
          <t>F2</t>
        </is>
      </c>
      <c r="D4905" t="inlineStr">
        <is>
          <t>IN-FONDO2</t>
        </is>
      </c>
      <c r="E4905" t="inlineStr">
        <is>
          <t>5374524TSEV8</t>
        </is>
      </c>
      <c r="F4905" t="inlineStr">
        <is>
          <t>US46434V6478</t>
        </is>
      </c>
      <c r="G4905" t="inlineStr">
        <is>
          <t>ALT</t>
        </is>
      </c>
      <c r="H4905" t="inlineStr">
        <is>
          <t>Sector</t>
        </is>
      </c>
      <c r="I4905" t="inlineStr">
        <is>
          <t>Alts</t>
        </is>
      </c>
      <c r="J4905" t="inlineStr">
        <is>
          <t>Proxies</t>
        </is>
      </c>
      <c r="K4905" t="inlineStr"/>
      <c r="L4905" t="inlineStr"/>
      <c r="M4905" t="inlineStr">
        <is>
          <t>nan</t>
        </is>
      </c>
      <c r="N4905" t="b">
        <v>0</v>
      </c>
      <c r="O4905" t="n">
        <v>7.09780349</v>
      </c>
      <c r="P4905" t="n">
        <v>0.0003572295926966139</v>
      </c>
      <c r="Q4905" t="n">
        <v>1.462855445578654</v>
      </c>
      <c r="R4905" t="n">
        <v>10.38306048699367</v>
      </c>
      <c r="S4905" t="n">
        <v>0.002535545449773305</v>
      </c>
      <c r="T4905">
        <f>O4905*Q4905</f>
        <v/>
      </c>
      <c r="U4905">
        <f>O4905*P4905</f>
        <v/>
      </c>
    </row>
    <row r="4906">
      <c r="A4906" t="inlineStr">
        <is>
          <t>202512</t>
        </is>
      </c>
      <c r="B4906" t="inlineStr">
        <is>
          <t>Habitat</t>
        </is>
      </c>
      <c r="C4906" t="inlineStr">
        <is>
          <t>F3</t>
        </is>
      </c>
      <c r="D4906" t="inlineStr">
        <is>
          <t>IN-FONDO3</t>
        </is>
      </c>
      <c r="E4906" t="inlineStr">
        <is>
          <t>5374732SPOR7</t>
        </is>
      </c>
      <c r="F4906" t="inlineStr"/>
      <c r="G4906" t="inlineStr">
        <is>
          <t>ALT</t>
        </is>
      </c>
      <c r="H4906" t="inlineStr">
        <is>
          <t>Sector</t>
        </is>
      </c>
      <c r="I4906" t="inlineStr">
        <is>
          <t>Alts</t>
        </is>
      </c>
      <c r="J4906" t="inlineStr">
        <is>
          <t>Proxies</t>
        </is>
      </c>
      <c r="K4906" t="inlineStr"/>
      <c r="L4906" t="inlineStr"/>
      <c r="M4906" t="inlineStr">
        <is>
          <t>nan</t>
        </is>
      </c>
      <c r="N4906" t="b">
        <v>0</v>
      </c>
      <c r="O4906" t="n">
        <v>7.09780349</v>
      </c>
      <c r="P4906" t="n">
        <v>0.001901379889192437</v>
      </c>
      <c r="Q4906" t="n">
        <v>3.312078335279974</v>
      </c>
      <c r="R4906" t="n">
        <v>23.50848116730359</v>
      </c>
      <c r="S4906" t="n">
        <v>0.01349562081332589</v>
      </c>
      <c r="T4906">
        <f>O4906*Q4906</f>
        <v/>
      </c>
      <c r="U4906">
        <f>O4906*P4906</f>
        <v/>
      </c>
    </row>
    <row r="4907">
      <c r="A4907" t="inlineStr">
        <is>
          <t>202512</t>
        </is>
      </c>
      <c r="B4907" t="inlineStr">
        <is>
          <t>Habitat</t>
        </is>
      </c>
      <c r="C4907" t="inlineStr">
        <is>
          <t>F2</t>
        </is>
      </c>
      <c r="D4907" t="inlineStr">
        <is>
          <t>IN-FONDO2</t>
        </is>
      </c>
      <c r="E4907" t="inlineStr">
        <is>
          <t>5374732SPOR7</t>
        </is>
      </c>
      <c r="F4907" t="inlineStr"/>
      <c r="G4907" t="inlineStr">
        <is>
          <t>ALT</t>
        </is>
      </c>
      <c r="H4907" t="inlineStr">
        <is>
          <t>Sector</t>
        </is>
      </c>
      <c r="I4907" t="inlineStr">
        <is>
          <t>Alts</t>
        </is>
      </c>
      <c r="J4907" t="inlineStr">
        <is>
          <t>Proxies</t>
        </is>
      </c>
      <c r="K4907" t="inlineStr"/>
      <c r="L4907" t="inlineStr"/>
      <c r="M4907" t="inlineStr">
        <is>
          <t>nan</t>
        </is>
      </c>
      <c r="N4907" t="b">
        <v>0</v>
      </c>
      <c r="O4907" t="n">
        <v>7.09780349</v>
      </c>
      <c r="P4907" t="n">
        <v>0.001243244833907773</v>
      </c>
      <c r="Q4907" t="n">
        <v>5.091088511847</v>
      </c>
      <c r="R4907" t="n">
        <v>36.13554580728654</v>
      </c>
      <c r="S4907" t="n">
        <v>0.008824307521035059</v>
      </c>
      <c r="T4907">
        <f>O4907*Q4907</f>
        <v/>
      </c>
      <c r="U4907">
        <f>O4907*P4907</f>
        <v/>
      </c>
    </row>
    <row r="4908">
      <c r="A4908" t="inlineStr">
        <is>
          <t>202512</t>
        </is>
      </c>
      <c r="B4908" t="inlineStr">
        <is>
          <t>Habitat</t>
        </is>
      </c>
      <c r="C4908" t="inlineStr">
        <is>
          <t>F2</t>
        </is>
      </c>
      <c r="D4908" t="inlineStr">
        <is>
          <t>IN-FONDO2</t>
        </is>
      </c>
      <c r="E4908" t="inlineStr">
        <is>
          <t>5374382MRES2</t>
        </is>
      </c>
      <c r="F4908" t="inlineStr"/>
      <c r="G4908" t="inlineStr">
        <is>
          <t>ALT</t>
        </is>
      </c>
      <c r="H4908" t="inlineStr">
        <is>
          <t>Sector</t>
        </is>
      </c>
      <c r="I4908" t="inlineStr">
        <is>
          <t>Alts</t>
        </is>
      </c>
      <c r="J4908" t="inlineStr">
        <is>
          <t>Proxies</t>
        </is>
      </c>
      <c r="K4908" t="inlineStr"/>
      <c r="L4908" t="inlineStr"/>
      <c r="M4908" t="inlineStr">
        <is>
          <t>nan</t>
        </is>
      </c>
      <c r="N4908" t="b">
        <v>0</v>
      </c>
      <c r="O4908" t="n">
        <v>6.78134136</v>
      </c>
      <c r="P4908" t="n">
        <v>0.001121852626108298</v>
      </c>
      <c r="Q4908" t="n">
        <v>4.593987331371478</v>
      </c>
      <c r="R4908" t="n">
        <v>31.15339629754543</v>
      </c>
      <c r="S4908" t="n">
        <v>0.007607665613252819</v>
      </c>
      <c r="T4908">
        <f>O4908*Q4908</f>
        <v/>
      </c>
      <c r="U4908">
        <f>O4908*P4908</f>
        <v/>
      </c>
    </row>
    <row r="4909">
      <c r="A4909" t="inlineStr">
        <is>
          <t>202512</t>
        </is>
      </c>
      <c r="B4909" t="inlineStr">
        <is>
          <t>Habitat</t>
        </is>
      </c>
      <c r="C4909" t="inlineStr">
        <is>
          <t>F3</t>
        </is>
      </c>
      <c r="D4909" t="inlineStr">
        <is>
          <t>IN-FONDO3</t>
        </is>
      </c>
      <c r="E4909" t="inlineStr">
        <is>
          <t>5374382MRES2</t>
        </is>
      </c>
      <c r="F4909" t="inlineStr"/>
      <c r="G4909" t="inlineStr">
        <is>
          <t>ALT</t>
        </is>
      </c>
      <c r="H4909" t="inlineStr">
        <is>
          <t>Sector</t>
        </is>
      </c>
      <c r="I4909" t="inlineStr">
        <is>
          <t>Alts</t>
        </is>
      </c>
      <c r="J4909" t="inlineStr">
        <is>
          <t>Proxies</t>
        </is>
      </c>
      <c r="K4909" t="inlineStr"/>
      <c r="L4909" t="inlineStr"/>
      <c r="M4909" t="inlineStr">
        <is>
          <t>nan</t>
        </is>
      </c>
      <c r="N4909" t="b">
        <v>0</v>
      </c>
      <c r="O4909" t="n">
        <v>6.78134136</v>
      </c>
      <c r="P4909" t="n">
        <v>0.001145210421641947</v>
      </c>
      <c r="Q4909" t="n">
        <v>1.994881006376968</v>
      </c>
      <c r="R4909" t="n">
        <v>13.52796907682256</v>
      </c>
      <c r="S4909" t="n">
        <v>0.007766062798183572</v>
      </c>
      <c r="T4909">
        <f>O4909*Q4909</f>
        <v/>
      </c>
      <c r="U4909">
        <f>O4909*P4909</f>
        <v/>
      </c>
    </row>
    <row r="4910">
      <c r="A4910" t="inlineStr">
        <is>
          <t>202512</t>
        </is>
      </c>
      <c r="B4910" t="inlineStr">
        <is>
          <t>Habitat</t>
        </is>
      </c>
      <c r="C4910" t="inlineStr">
        <is>
          <t>F3</t>
        </is>
      </c>
      <c r="D4910" t="inlineStr">
        <is>
          <t>IN-FONDO3</t>
        </is>
      </c>
      <c r="E4910" t="inlineStr">
        <is>
          <t>5376882CEVVI</t>
        </is>
      </c>
      <c r="F4910" t="inlineStr">
        <is>
          <t>US4642877397</t>
        </is>
      </c>
      <c r="G4910" t="inlineStr">
        <is>
          <t>ALT</t>
        </is>
      </c>
      <c r="H4910" t="inlineStr">
        <is>
          <t>Sector</t>
        </is>
      </c>
      <c r="I4910" t="inlineStr">
        <is>
          <t>Alts</t>
        </is>
      </c>
      <c r="J4910" t="inlineStr">
        <is>
          <t>Proxies</t>
        </is>
      </c>
      <c r="K4910" t="inlineStr"/>
      <c r="L4910" t="inlineStr"/>
      <c r="M4910" t="inlineStr">
        <is>
          <t>nan</t>
        </is>
      </c>
      <c r="N4910" t="b">
        <v>0</v>
      </c>
      <c r="O4910" t="n">
        <v>6.78134136</v>
      </c>
      <c r="P4910" t="n">
        <v>0.001987683438535462</v>
      </c>
      <c r="Q4910" t="n">
        <v>3.462413424896497</v>
      </c>
      <c r="R4910" t="n">
        <v>23.47980736366987</v>
      </c>
      <c r="S4910" t="n">
        <v>0.01347915991232755</v>
      </c>
      <c r="T4910">
        <f>O4910*Q4910</f>
        <v/>
      </c>
      <c r="U4910">
        <f>O4910*P4910</f>
        <v/>
      </c>
    </row>
    <row r="4911">
      <c r="A4911" t="inlineStr">
        <is>
          <t>202512</t>
        </is>
      </c>
      <c r="B4911" t="inlineStr">
        <is>
          <t>Habitat</t>
        </is>
      </c>
      <c r="C4911" t="inlineStr">
        <is>
          <t>F2</t>
        </is>
      </c>
      <c r="D4911" t="inlineStr">
        <is>
          <t>IN-FONDO2</t>
        </is>
      </c>
      <c r="E4911" t="inlineStr">
        <is>
          <t>5111102FIBR3</t>
        </is>
      </c>
      <c r="F4911" t="inlineStr">
        <is>
          <t>CVL79033FI87</t>
        </is>
      </c>
      <c r="G4911" t="inlineStr">
        <is>
          <t>ALT</t>
        </is>
      </c>
      <c r="H4911" t="inlineStr">
        <is>
          <t>Sector</t>
        </is>
      </c>
      <c r="I4911" t="inlineStr">
        <is>
          <t>Alts</t>
        </is>
      </c>
      <c r="J4911" t="inlineStr">
        <is>
          <t>Proxies</t>
        </is>
      </c>
      <c r="K4911" t="inlineStr"/>
      <c r="L4911" t="inlineStr"/>
      <c r="M4911" t="inlineStr">
        <is>
          <t>nan</t>
        </is>
      </c>
      <c r="N4911" t="b">
        <v>0</v>
      </c>
      <c r="O4911" t="n">
        <v>7.09780349</v>
      </c>
      <c r="P4911" t="n">
        <v>0.002270648090147738</v>
      </c>
      <c r="Q4911" t="n">
        <v>9.298305603943524</v>
      </c>
      <c r="R4911" t="n">
        <v>65.9975459667569</v>
      </c>
      <c r="S4911" t="n">
        <v>0.01611661393881245</v>
      </c>
      <c r="T4911">
        <f>O4911*Q4911</f>
        <v/>
      </c>
      <c r="U4911">
        <f>O4911*P4911</f>
        <v/>
      </c>
    </row>
    <row r="4912">
      <c r="A4912" t="inlineStr">
        <is>
          <t>202512</t>
        </is>
      </c>
      <c r="B4912" t="inlineStr">
        <is>
          <t>Habitat</t>
        </is>
      </c>
      <c r="C4912" t="inlineStr">
        <is>
          <t>F3</t>
        </is>
      </c>
      <c r="D4912" t="inlineStr">
        <is>
          <t>IN-FONDO3</t>
        </is>
      </c>
      <c r="E4912" t="inlineStr">
        <is>
          <t>5376614AIP5B</t>
        </is>
      </c>
      <c r="F4912" t="inlineStr">
        <is>
          <t>5376614AIP5B</t>
        </is>
      </c>
      <c r="G4912" t="inlineStr">
        <is>
          <t>ALT</t>
        </is>
      </c>
      <c r="H4912" t="inlineStr">
        <is>
          <t>Sector</t>
        </is>
      </c>
      <c r="I4912" t="inlineStr">
        <is>
          <t>Alts</t>
        </is>
      </c>
      <c r="J4912" t="inlineStr">
        <is>
          <t>Proxies</t>
        </is>
      </c>
      <c r="K4912" t="inlineStr"/>
      <c r="L4912" t="inlineStr"/>
      <c r="M4912" t="inlineStr">
        <is>
          <t>nan</t>
        </is>
      </c>
      <c r="N4912" t="b">
        <v>0</v>
      </c>
      <c r="O4912" t="n">
        <v>138.32673435</v>
      </c>
      <c r="P4912" t="n">
        <v>0.002686404730325672</v>
      </c>
      <c r="Q4912" t="n">
        <v>4.679539821410609</v>
      </c>
      <c r="R4912" t="n">
        <v>647.3054617565118</v>
      </c>
      <c r="S4912" t="n">
        <v>0.3716015934883426</v>
      </c>
      <c r="T4912">
        <f>O4912*Q4912</f>
        <v/>
      </c>
      <c r="U4912">
        <f>O4912*P4912</f>
        <v/>
      </c>
    </row>
    <row r="4913">
      <c r="A4913" t="inlineStr">
        <is>
          <t>202512</t>
        </is>
      </c>
      <c r="B4913" t="inlineStr">
        <is>
          <t>Habitat</t>
        </is>
      </c>
      <c r="C4913" t="inlineStr">
        <is>
          <t>F1</t>
        </is>
      </c>
      <c r="D4913" t="inlineStr">
        <is>
          <t>IN-FONDO1</t>
        </is>
      </c>
      <c r="E4913" t="inlineStr">
        <is>
          <t>21015122401A</t>
        </is>
      </c>
      <c r="F4913" t="inlineStr">
        <is>
          <t>PEP66450D098</t>
        </is>
      </c>
      <c r="G4913" t="inlineStr">
        <is>
          <t>BU</t>
        </is>
      </c>
      <c r="H4913" t="inlineStr">
        <is>
          <t>Sector</t>
        </is>
      </c>
      <c r="I4913" t="inlineStr">
        <is>
          <t>Proxies</t>
        </is>
      </c>
      <c r="J4913" t="inlineStr">
        <is>
          <t>Proxies</t>
        </is>
      </c>
      <c r="K4913" t="inlineStr"/>
      <c r="L4913" t="inlineStr"/>
      <c r="M4913" t="inlineStr">
        <is>
          <t>nan</t>
        </is>
      </c>
      <c r="N4913" t="b">
        <v>0</v>
      </c>
      <c r="O4913" t="n">
        <v>3.53598301</v>
      </c>
      <c r="P4913" t="n">
        <v>0.005830416425631416</v>
      </c>
      <c r="Q4913" t="n">
        <v>2.928179455404076</v>
      </c>
      <c r="R4913" t="n">
        <v>10.35399280453987</v>
      </c>
      <c r="S4913" t="n">
        <v>0.02061625342225762</v>
      </c>
      <c r="T4913">
        <f>O4913*Q4913</f>
        <v/>
      </c>
      <c r="U4913">
        <f>O4913*P4913</f>
        <v/>
      </c>
    </row>
    <row r="4914">
      <c r="A4914" t="inlineStr">
        <is>
          <t>202512</t>
        </is>
      </c>
      <c r="B4914" t="inlineStr">
        <is>
          <t>Habitat</t>
        </is>
      </c>
      <c r="C4914" t="inlineStr">
        <is>
          <t>F2</t>
        </is>
      </c>
      <c r="D4914" t="inlineStr">
        <is>
          <t>IN-FONDO2</t>
        </is>
      </c>
      <c r="E4914" t="inlineStr">
        <is>
          <t>22212521501A</t>
        </is>
      </c>
      <c r="F4914" t="inlineStr">
        <is>
          <t>PEP71320M014</t>
        </is>
      </c>
      <c r="G4914" t="inlineStr">
        <is>
          <t>BU</t>
        </is>
      </c>
      <c r="H4914" t="inlineStr">
        <is>
          <t>Sector</t>
        </is>
      </c>
      <c r="I4914" t="inlineStr">
        <is>
          <t>Proxies</t>
        </is>
      </c>
      <c r="J4914" t="inlineStr">
        <is>
          <t>Proxies</t>
        </is>
      </c>
      <c r="K4914" t="inlineStr"/>
      <c r="L4914" t="inlineStr">
        <is>
          <t>Jockey Plaza</t>
        </is>
      </c>
      <c r="M4914" t="inlineStr">
        <is>
          <t>Jockey Plaza</t>
        </is>
      </c>
      <c r="N4914" t="b">
        <v>0</v>
      </c>
      <c r="O4914" t="n">
        <v>11.69139653</v>
      </c>
      <c r="P4914" t="n">
        <v>0.0004091026008729987</v>
      </c>
      <c r="Q4914" t="n">
        <v>1.675275452321532</v>
      </c>
      <c r="R4914" t="n">
        <v>19.58630961006614</v>
      </c>
      <c r="S4914" t="n">
        <v>0.004782980728260553</v>
      </c>
      <c r="T4914">
        <f>O4914*Q4914</f>
        <v/>
      </c>
      <c r="U4914">
        <f>O4914*P4914</f>
        <v/>
      </c>
    </row>
    <row r="4915">
      <c r="A4915" t="inlineStr">
        <is>
          <t>202512</t>
        </is>
      </c>
      <c r="B4915" t="inlineStr">
        <is>
          <t>Habitat</t>
        </is>
      </c>
      <c r="C4915" t="inlineStr">
        <is>
          <t>F2</t>
        </is>
      </c>
      <c r="D4915" t="inlineStr">
        <is>
          <t>IN-FONDO2</t>
        </is>
      </c>
      <c r="E4915" t="inlineStr">
        <is>
          <t>21015422002A</t>
        </is>
      </c>
      <c r="F4915" t="inlineStr">
        <is>
          <t>PEP66950D014</t>
        </is>
      </c>
      <c r="G4915" t="inlineStr">
        <is>
          <t>BU</t>
        </is>
      </c>
      <c r="H4915" t="inlineStr">
        <is>
          <t>Sector</t>
        </is>
      </c>
      <c r="I4915" t="inlineStr">
        <is>
          <t>Proxies</t>
        </is>
      </c>
      <c r="J4915" t="inlineStr">
        <is>
          <t>Proxies</t>
        </is>
      </c>
      <c r="K4915" t="inlineStr"/>
      <c r="L4915" t="inlineStr">
        <is>
          <t>Pacífico Peruano Suiza</t>
        </is>
      </c>
      <c r="M4915" t="inlineStr">
        <is>
          <t>Pacífico Peruano Suiza</t>
        </is>
      </c>
      <c r="N4915" t="b">
        <v>0</v>
      </c>
      <c r="O4915" t="n">
        <v>3.53598301</v>
      </c>
      <c r="P4915" t="n">
        <v>0.003096760585301517</v>
      </c>
      <c r="Q4915" t="n">
        <v>12.68123688092373</v>
      </c>
      <c r="R4915" t="n">
        <v>44.8406381567317</v>
      </c>
      <c r="S4915" t="n">
        <v>0.01095009281566382</v>
      </c>
      <c r="T4915">
        <f>O4915*Q4915</f>
        <v/>
      </c>
      <c r="U4915">
        <f>O4915*P4915</f>
        <v/>
      </c>
    </row>
    <row r="4916">
      <c r="A4916" t="inlineStr">
        <is>
          <t>202512</t>
        </is>
      </c>
      <c r="B4916" t="inlineStr">
        <is>
          <t>Habitat</t>
        </is>
      </c>
      <c r="C4916" t="inlineStr">
        <is>
          <t>F1</t>
        </is>
      </c>
      <c r="D4916" t="inlineStr">
        <is>
          <t>IN-FONDO1</t>
        </is>
      </c>
      <c r="E4916" t="inlineStr">
        <is>
          <t>21015422002A</t>
        </is>
      </c>
      <c r="F4916" t="inlineStr">
        <is>
          <t>PEP66950D014</t>
        </is>
      </c>
      <c r="G4916" t="inlineStr">
        <is>
          <t>BU</t>
        </is>
      </c>
      <c r="H4916" t="inlineStr">
        <is>
          <t>Sector</t>
        </is>
      </c>
      <c r="I4916" t="inlineStr">
        <is>
          <t>Proxies</t>
        </is>
      </c>
      <c r="J4916" t="inlineStr">
        <is>
          <t>Proxies</t>
        </is>
      </c>
      <c r="K4916" t="inlineStr"/>
      <c r="L4916" t="inlineStr">
        <is>
          <t>Pacífico Peruano Suiza</t>
        </is>
      </c>
      <c r="M4916" t="inlineStr">
        <is>
          <t>Pacífico Peruano Suiza</t>
        </is>
      </c>
      <c r="N4916" t="b">
        <v>0</v>
      </c>
      <c r="O4916" t="n">
        <v>3.53598301</v>
      </c>
      <c r="P4916" t="n">
        <v>0.008945463955906207</v>
      </c>
      <c r="Q4916" t="n">
        <v>4.492633435167629</v>
      </c>
      <c r="R4916" t="n">
        <v>15.88587549691067</v>
      </c>
      <c r="S4916" t="n">
        <v>0.03163100856465174</v>
      </c>
      <c r="T4916">
        <f>O4916*Q4916</f>
        <v/>
      </c>
      <c r="U4916">
        <f>O4916*P4916</f>
        <v/>
      </c>
    </row>
    <row r="4917">
      <c r="A4917" t="inlineStr">
        <is>
          <t>202512</t>
        </is>
      </c>
      <c r="B4917" t="inlineStr">
        <is>
          <t>Habitat</t>
        </is>
      </c>
      <c r="C4917" t="inlineStr">
        <is>
          <t>F1</t>
        </is>
      </c>
      <c r="D4917" t="inlineStr">
        <is>
          <t>IN-FONDO1</t>
        </is>
      </c>
      <c r="E4917" t="inlineStr">
        <is>
          <t>21015422302B</t>
        </is>
      </c>
      <c r="F4917" t="inlineStr">
        <is>
          <t>PEP66950D030</t>
        </is>
      </c>
      <c r="G4917" t="inlineStr">
        <is>
          <t>BU</t>
        </is>
      </c>
      <c r="H4917" t="inlineStr">
        <is>
          <t>Sector</t>
        </is>
      </c>
      <c r="I4917" t="inlineStr">
        <is>
          <t>Proxies</t>
        </is>
      </c>
      <c r="J4917" t="inlineStr">
        <is>
          <t>Proxies</t>
        </is>
      </c>
      <c r="K4917" t="inlineStr"/>
      <c r="L4917" t="inlineStr"/>
      <c r="M4917" t="inlineStr">
        <is>
          <t>nan</t>
        </is>
      </c>
      <c r="N4917" t="b">
        <v>0</v>
      </c>
      <c r="O4917" t="n">
        <v>3.53598301</v>
      </c>
      <c r="P4917" t="n">
        <v>4.088574882818124e-05</v>
      </c>
      <c r="Q4917" t="n">
        <v>0.02053383514960961</v>
      </c>
      <c r="R4917" t="n">
        <v>0.07260729221916039</v>
      </c>
      <c r="S4917" t="n">
        <v>0.0001445713132075763</v>
      </c>
      <c r="T4917">
        <f>O4917*Q4917</f>
        <v/>
      </c>
      <c r="U4917">
        <f>O4917*P4917</f>
        <v/>
      </c>
    </row>
    <row r="4918">
      <c r="A4918" t="inlineStr">
        <is>
          <t>202512</t>
        </is>
      </c>
      <c r="B4918" t="inlineStr">
        <is>
          <t>Habitat</t>
        </is>
      </c>
      <c r="C4918" t="inlineStr">
        <is>
          <t>F2</t>
        </is>
      </c>
      <c r="D4918" t="inlineStr">
        <is>
          <t>IN-FONDO2</t>
        </is>
      </c>
      <c r="E4918" t="inlineStr">
        <is>
          <t>21015422302B</t>
        </is>
      </c>
      <c r="F4918" t="inlineStr">
        <is>
          <t>PEP66950D030</t>
        </is>
      </c>
      <c r="G4918" t="inlineStr">
        <is>
          <t>BU</t>
        </is>
      </c>
      <c r="H4918" t="inlineStr">
        <is>
          <t>Sector</t>
        </is>
      </c>
      <c r="I4918" t="inlineStr">
        <is>
          <t>Proxies</t>
        </is>
      </c>
      <c r="J4918" t="inlineStr">
        <is>
          <t>Proxies</t>
        </is>
      </c>
      <c r="K4918" t="inlineStr"/>
      <c r="L4918" t="inlineStr"/>
      <c r="M4918" t="inlineStr">
        <is>
          <t>nan</t>
        </is>
      </c>
      <c r="N4918" t="b">
        <v>0</v>
      </c>
      <c r="O4918" t="n">
        <v>3.53598301</v>
      </c>
      <c r="P4918" t="n">
        <v>0.0003846725248761191</v>
      </c>
      <c r="Q4918" t="n">
        <v>1.575234273095133</v>
      </c>
      <c r="R4918" t="n">
        <v>5.570001626434089</v>
      </c>
      <c r="S4918" t="n">
        <v>0.00136019551237576</v>
      </c>
      <c r="T4918">
        <f>O4918*Q4918</f>
        <v/>
      </c>
      <c r="U4918">
        <f>O4918*P4918</f>
        <v/>
      </c>
    </row>
    <row r="4919">
      <c r="A4919" t="inlineStr">
        <is>
          <t>202512</t>
        </is>
      </c>
      <c r="B4919" t="inlineStr">
        <is>
          <t>Habitat</t>
        </is>
      </c>
      <c r="C4919" t="inlineStr">
        <is>
          <t>F2</t>
        </is>
      </c>
      <c r="D4919" t="inlineStr">
        <is>
          <t>IN-FONDO2</t>
        </is>
      </c>
      <c r="E4919" t="inlineStr">
        <is>
          <t>2743342RDOR1</t>
        </is>
      </c>
      <c r="F4919" t="inlineStr">
        <is>
          <t>XS1198024827</t>
        </is>
      </c>
      <c r="G4919" t="inlineStr">
        <is>
          <t>BU</t>
        </is>
      </c>
      <c r="H4919" t="inlineStr">
        <is>
          <t>Sector</t>
        </is>
      </c>
      <c r="I4919" t="inlineStr">
        <is>
          <t>Proxies</t>
        </is>
      </c>
      <c r="J4919" t="inlineStr">
        <is>
          <t>Proxies</t>
        </is>
      </c>
      <c r="K4919" t="inlineStr"/>
      <c r="L4919" t="inlineStr">
        <is>
          <t>Red Dorsal</t>
        </is>
      </c>
      <c r="M4919" t="inlineStr">
        <is>
          <t>Red Dorsal</t>
        </is>
      </c>
      <c r="N4919" t="b">
        <v>0</v>
      </c>
      <c r="O4919" t="n">
        <v>3.95773181</v>
      </c>
      <c r="P4919" t="n">
        <v>0.0003909354982466722</v>
      </c>
      <c r="Q4919" t="n">
        <v>1.600881153667002</v>
      </c>
      <c r="R4919" t="n">
        <v>6.335858265897393</v>
      </c>
      <c r="S4919" t="n">
        <v>0.001547217857069054</v>
      </c>
      <c r="T4919">
        <f>O4919*Q4919</f>
        <v/>
      </c>
      <c r="U4919">
        <f>O4919*P4919</f>
        <v/>
      </c>
    </row>
    <row r="4920">
      <c r="A4920" t="inlineStr">
        <is>
          <t>202512</t>
        </is>
      </c>
      <c r="B4920" t="inlineStr">
        <is>
          <t>Habitat</t>
        </is>
      </c>
      <c r="C4920" t="inlineStr">
        <is>
          <t>F1</t>
        </is>
      </c>
      <c r="D4920" t="inlineStr">
        <is>
          <t>IN-FONDO1</t>
        </is>
      </c>
      <c r="E4920" t="inlineStr">
        <is>
          <t>2743342RDOR1</t>
        </is>
      </c>
      <c r="F4920" t="inlineStr">
        <is>
          <t>XS1198024827</t>
        </is>
      </c>
      <c r="G4920" t="inlineStr">
        <is>
          <t>BU</t>
        </is>
      </c>
      <c r="H4920" t="inlineStr">
        <is>
          <t>Sector</t>
        </is>
      </c>
      <c r="I4920" t="inlineStr">
        <is>
          <t>Proxies</t>
        </is>
      </c>
      <c r="J4920" t="inlineStr">
        <is>
          <t>Proxies</t>
        </is>
      </c>
      <c r="K4920" t="inlineStr"/>
      <c r="L4920" t="inlineStr">
        <is>
          <t>Red Dorsal</t>
        </is>
      </c>
      <c r="M4920" t="inlineStr">
        <is>
          <t>Red Dorsal</t>
        </is>
      </c>
      <c r="N4920" t="b">
        <v>0</v>
      </c>
      <c r="O4920" t="n">
        <v>3.95773181</v>
      </c>
      <c r="P4920" t="n">
        <v>0.0002202225390304342</v>
      </c>
      <c r="Q4920" t="n">
        <v>0.1106012105020448</v>
      </c>
      <c r="R4920" t="n">
        <v>0.4377299290284486</v>
      </c>
      <c r="S4920" t="n">
        <v>0.0008715817479997158</v>
      </c>
      <c r="T4920">
        <f>O4920*Q4920</f>
        <v/>
      </c>
      <c r="U4920">
        <f>O4920*P4920</f>
        <v/>
      </c>
    </row>
    <row r="4921">
      <c r="A4921" t="inlineStr">
        <is>
          <t>202512</t>
        </is>
      </c>
      <c r="B4921" t="inlineStr">
        <is>
          <t>Habitat</t>
        </is>
      </c>
      <c r="C4921" t="inlineStr">
        <is>
          <t>F3</t>
        </is>
      </c>
      <c r="D4921" t="inlineStr">
        <is>
          <t>IN-FONDO3</t>
        </is>
      </c>
      <c r="E4921" t="inlineStr">
        <is>
          <t>2743342RDOR1</t>
        </is>
      </c>
      <c r="F4921" t="inlineStr">
        <is>
          <t>XS1198024827</t>
        </is>
      </c>
      <c r="G4921" t="inlineStr">
        <is>
          <t>BU</t>
        </is>
      </c>
      <c r="H4921" t="inlineStr">
        <is>
          <t>Sector</t>
        </is>
      </c>
      <c r="I4921" t="inlineStr">
        <is>
          <t>Proxies</t>
        </is>
      </c>
      <c r="J4921" t="inlineStr">
        <is>
          <t>Proxies</t>
        </is>
      </c>
      <c r="K4921" t="inlineStr"/>
      <c r="L4921" t="inlineStr">
        <is>
          <t>Red Dorsal</t>
        </is>
      </c>
      <c r="M4921" t="inlineStr">
        <is>
          <t>Red Dorsal</t>
        </is>
      </c>
      <c r="N4921" t="b">
        <v>0</v>
      </c>
      <c r="O4921" t="n">
        <v>3.95773181</v>
      </c>
      <c r="P4921" t="n">
        <v>8.551609495679408e-05</v>
      </c>
      <c r="Q4921" t="n">
        <v>0.1489633960231062</v>
      </c>
      <c r="R4921" t="n">
        <v>0.5895571709662749</v>
      </c>
      <c r="S4921" t="n">
        <v>0.0003384497692774845</v>
      </c>
      <c r="T4921">
        <f>O4921*Q4921</f>
        <v/>
      </c>
      <c r="U4921">
        <f>O4921*P4921</f>
        <v/>
      </c>
    </row>
    <row r="4922">
      <c r="A4922" t="inlineStr">
        <is>
          <t>202512</t>
        </is>
      </c>
      <c r="B4922" t="inlineStr">
        <is>
          <t>Habitat</t>
        </is>
      </c>
      <c r="C4922" t="inlineStr">
        <is>
          <t>F1</t>
        </is>
      </c>
      <c r="D4922" t="inlineStr">
        <is>
          <t>IN-FONDO1</t>
        </is>
      </c>
      <c r="E4922" t="inlineStr">
        <is>
          <t>21001120AH74</t>
        </is>
      </c>
      <c r="F4922" t="inlineStr">
        <is>
          <t>USP07760AH74</t>
        </is>
      </c>
      <c r="G4922" t="inlineStr">
        <is>
          <t>BU</t>
        </is>
      </c>
      <c r="H4922" t="inlineStr">
        <is>
          <t>Sector</t>
        </is>
      </c>
      <c r="I4922" t="inlineStr">
        <is>
          <t>Proxies</t>
        </is>
      </c>
      <c r="J4922" t="inlineStr">
        <is>
          <t>Proxies</t>
        </is>
      </c>
      <c r="K4922" t="inlineStr"/>
      <c r="L4922" t="inlineStr"/>
      <c r="M4922" t="inlineStr">
        <is>
          <t>nan</t>
        </is>
      </c>
      <c r="N4922" t="b">
        <v>0</v>
      </c>
      <c r="O4922" t="n">
        <v>3.53598301</v>
      </c>
      <c r="P4922" t="n">
        <v>0.002201668634532221</v>
      </c>
      <c r="Q4922" t="n">
        <v>1.105732488489725</v>
      </c>
      <c r="R4922" t="n">
        <v>3.90985129290469</v>
      </c>
      <c r="S4922" t="n">
        <v>0.007785062885355833</v>
      </c>
      <c r="T4922">
        <f>O4922*Q4922</f>
        <v/>
      </c>
      <c r="U4922">
        <f>O4922*P4922</f>
        <v/>
      </c>
    </row>
    <row r="4923">
      <c r="A4923" t="inlineStr">
        <is>
          <t>202512</t>
        </is>
      </c>
      <c r="B4923" t="inlineStr">
        <is>
          <t>Habitat</t>
        </is>
      </c>
      <c r="C4923" t="inlineStr">
        <is>
          <t>F2</t>
        </is>
      </c>
      <c r="D4923" t="inlineStr">
        <is>
          <t>IN-FONDO2</t>
        </is>
      </c>
      <c r="E4923" t="inlineStr">
        <is>
          <t>21001120AH74</t>
        </is>
      </c>
      <c r="F4923" t="inlineStr">
        <is>
          <t>USP07760AH74</t>
        </is>
      </c>
      <c r="G4923" t="inlineStr">
        <is>
          <t>BU</t>
        </is>
      </c>
      <c r="H4923" t="inlineStr">
        <is>
          <t>Sector</t>
        </is>
      </c>
      <c r="I4923" t="inlineStr">
        <is>
          <t>Proxies</t>
        </is>
      </c>
      <c r="J4923" t="inlineStr">
        <is>
          <t>Proxies</t>
        </is>
      </c>
      <c r="K4923" t="inlineStr"/>
      <c r="L4923" t="inlineStr"/>
      <c r="M4923" t="inlineStr">
        <is>
          <t>nan</t>
        </is>
      </c>
      <c r="N4923" t="b">
        <v>0</v>
      </c>
      <c r="O4923" t="n">
        <v>3.53598301</v>
      </c>
      <c r="P4923" t="n">
        <v>0.000154144484113125</v>
      </c>
      <c r="Q4923" t="n">
        <v>0.6312217761374015</v>
      </c>
      <c r="R4923" t="n">
        <v>2.231989475963875</v>
      </c>
      <c r="S4923" t="n">
        <v>0.0005450522769092248</v>
      </c>
      <c r="T4923">
        <f>O4923*Q4923</f>
        <v/>
      </c>
      <c r="U4923">
        <f>O4923*P4923</f>
        <v/>
      </c>
    </row>
    <row r="4924">
      <c r="A4924" t="inlineStr">
        <is>
          <t>202512</t>
        </is>
      </c>
      <c r="B4924" t="inlineStr">
        <is>
          <t>Habitat</t>
        </is>
      </c>
      <c r="C4924" t="inlineStr">
        <is>
          <t>F1</t>
        </is>
      </c>
      <c r="D4924" t="inlineStr">
        <is>
          <t>IN-FONDO1</t>
        </is>
      </c>
      <c r="E4924" t="inlineStr">
        <is>
          <t>2258402PAE36</t>
        </is>
      </c>
      <c r="F4924" t="inlineStr">
        <is>
          <t>USP5300PAE36</t>
        </is>
      </c>
      <c r="G4924" t="inlineStr">
        <is>
          <t>BU</t>
        </is>
      </c>
      <c r="H4924" t="inlineStr">
        <is>
          <t>Sector</t>
        </is>
      </c>
      <c r="I4924" t="inlineStr">
        <is>
          <t>Proxies</t>
        </is>
      </c>
      <c r="J4924" t="inlineStr">
        <is>
          <t>Proxies</t>
        </is>
      </c>
      <c r="K4924" t="inlineStr"/>
      <c r="L4924" t="inlineStr"/>
      <c r="M4924" t="inlineStr">
        <is>
          <t>nan</t>
        </is>
      </c>
      <c r="N4924" t="b">
        <v>0</v>
      </c>
      <c r="O4924" t="n">
        <v>208.84838501</v>
      </c>
      <c r="P4924" t="n">
        <v>0.01012903847255964</v>
      </c>
      <c r="Q4924" t="n">
        <v>5.087053855700296</v>
      </c>
      <c r="R4924" t="n">
        <v>1062.4229822219</v>
      </c>
      <c r="S4924" t="n">
        <v>2.115433326698239</v>
      </c>
      <c r="T4924">
        <f>O4924*Q4924</f>
        <v/>
      </c>
      <c r="U4924">
        <f>O4924*P4924</f>
        <v/>
      </c>
    </row>
    <row r="4925">
      <c r="A4925" t="inlineStr">
        <is>
          <t>202512</t>
        </is>
      </c>
      <c r="B4925" t="inlineStr">
        <is>
          <t>Habitat</t>
        </is>
      </c>
      <c r="C4925" t="inlineStr">
        <is>
          <t>F2</t>
        </is>
      </c>
      <c r="D4925" t="inlineStr">
        <is>
          <t>IN-FONDO2</t>
        </is>
      </c>
      <c r="E4925" t="inlineStr">
        <is>
          <t>2258402PAE36</t>
        </is>
      </c>
      <c r="F4925" t="inlineStr">
        <is>
          <t>USP5300PAE36</t>
        </is>
      </c>
      <c r="G4925" t="inlineStr">
        <is>
          <t>BU</t>
        </is>
      </c>
      <c r="H4925" t="inlineStr">
        <is>
          <t>Sector</t>
        </is>
      </c>
      <c r="I4925" t="inlineStr">
        <is>
          <t>Proxies</t>
        </is>
      </c>
      <c r="J4925" t="inlineStr">
        <is>
          <t>Proxies</t>
        </is>
      </c>
      <c r="K4925" t="inlineStr"/>
      <c r="L4925" t="inlineStr"/>
      <c r="M4925" t="inlineStr">
        <is>
          <t>nan</t>
        </is>
      </c>
      <c r="N4925" t="b">
        <v>0</v>
      </c>
      <c r="O4925" t="n">
        <v>208.84838501</v>
      </c>
      <c r="P4925" t="n">
        <v>0.0008717799008507339</v>
      </c>
      <c r="Q4925" t="n">
        <v>3.56993933699268</v>
      </c>
      <c r="R4925" t="n">
        <v>745.5760651145913</v>
      </c>
      <c r="S4925" t="n">
        <v>0.1820698243768537</v>
      </c>
      <c r="T4925">
        <f>O4925*Q4925</f>
        <v/>
      </c>
      <c r="U4925">
        <f>O4925*P4925</f>
        <v/>
      </c>
    </row>
    <row r="4926">
      <c r="A4926" t="inlineStr">
        <is>
          <t>202512</t>
        </is>
      </c>
      <c r="B4926" t="inlineStr">
        <is>
          <t>Habitat</t>
        </is>
      </c>
      <c r="C4926" t="inlineStr">
        <is>
          <t>F2</t>
        </is>
      </c>
      <c r="D4926" t="inlineStr">
        <is>
          <t>IN-FONDO2</t>
        </is>
      </c>
      <c r="E4926" t="inlineStr">
        <is>
          <t>2220882KAD92</t>
        </is>
      </c>
      <c r="F4926" t="inlineStr">
        <is>
          <t>USP6040KAD92</t>
        </is>
      </c>
      <c r="G4926" t="inlineStr">
        <is>
          <t>BU</t>
        </is>
      </c>
      <c r="H4926" t="inlineStr">
        <is>
          <t>Sector</t>
        </is>
      </c>
      <c r="I4926" t="inlineStr">
        <is>
          <t>Proxies</t>
        </is>
      </c>
      <c r="J4926" t="inlineStr">
        <is>
          <t>Proxies</t>
        </is>
      </c>
      <c r="K4926" t="inlineStr"/>
      <c r="L4926" t="inlineStr"/>
      <c r="M4926" t="inlineStr">
        <is>
          <t>nan</t>
        </is>
      </c>
      <c r="N4926" t="b">
        <v>0</v>
      </c>
      <c r="O4926" t="n">
        <v>250.58497259</v>
      </c>
      <c r="P4926" t="n">
        <v>0.0009793918483955446</v>
      </c>
      <c r="Q4926" t="n">
        <v>4.010610341561286</v>
      </c>
      <c r="R4926" t="n">
        <v>1004.998682509305</v>
      </c>
      <c r="S4926" t="n">
        <v>0.245420879485067</v>
      </c>
      <c r="T4926">
        <f>O4926*Q4926</f>
        <v/>
      </c>
      <c r="U4926">
        <f>O4926*P4926</f>
        <v/>
      </c>
    </row>
    <row r="4927">
      <c r="A4927" t="inlineStr">
        <is>
          <t>202512</t>
        </is>
      </c>
      <c r="B4927" t="inlineStr">
        <is>
          <t>Habitat</t>
        </is>
      </c>
      <c r="C4927" t="inlineStr">
        <is>
          <t>F1</t>
        </is>
      </c>
      <c r="D4927" t="inlineStr">
        <is>
          <t>IN-FONDO1</t>
        </is>
      </c>
      <c r="E4927" t="inlineStr">
        <is>
          <t>2220882KAD92</t>
        </is>
      </c>
      <c r="F4927" t="inlineStr">
        <is>
          <t>USP6040KAD92</t>
        </is>
      </c>
      <c r="G4927" t="inlineStr">
        <is>
          <t>BU</t>
        </is>
      </c>
      <c r="H4927" t="inlineStr">
        <is>
          <t>Sector</t>
        </is>
      </c>
      <c r="I4927" t="inlineStr">
        <is>
          <t>Proxies</t>
        </is>
      </c>
      <c r="J4927" t="inlineStr">
        <is>
          <t>Proxies</t>
        </is>
      </c>
      <c r="K4927" t="inlineStr"/>
      <c r="L4927" t="inlineStr"/>
      <c r="M4927" t="inlineStr">
        <is>
          <t>nan</t>
        </is>
      </c>
      <c r="N4927" t="b">
        <v>0</v>
      </c>
      <c r="O4927" t="n">
        <v>250.58497259</v>
      </c>
      <c r="P4927" t="n">
        <v>0.001932444502256178</v>
      </c>
      <c r="Q4927" t="n">
        <v>0.9705214648715754</v>
      </c>
      <c r="R4927" t="n">
        <v>243.1980946728504</v>
      </c>
      <c r="S4927" t="n">
        <v>0.4842415526295606</v>
      </c>
      <c r="T4927">
        <f>O4927*Q4927</f>
        <v/>
      </c>
      <c r="U4927">
        <f>O4927*P4927</f>
        <v/>
      </c>
    </row>
    <row r="4928">
      <c r="A4928" t="inlineStr">
        <is>
          <t>202512</t>
        </is>
      </c>
      <c r="B4928" t="inlineStr">
        <is>
          <t>Habitat</t>
        </is>
      </c>
      <c r="C4928" t="inlineStr">
        <is>
          <t>F2</t>
        </is>
      </c>
      <c r="D4928" t="inlineStr">
        <is>
          <t>IN-FONDO2</t>
        </is>
      </c>
      <c r="E4928" t="inlineStr">
        <is>
          <t>22204726AA03</t>
        </is>
      </c>
      <c r="F4928" t="inlineStr">
        <is>
          <t>USP73906AA03</t>
        </is>
      </c>
      <c r="G4928" t="inlineStr">
        <is>
          <t>BU</t>
        </is>
      </c>
      <c r="H4928" t="inlineStr">
        <is>
          <t>Sector</t>
        </is>
      </c>
      <c r="I4928" t="inlineStr">
        <is>
          <t>Proxies</t>
        </is>
      </c>
      <c r="J4928" t="inlineStr">
        <is>
          <t>Proxies</t>
        </is>
      </c>
      <c r="K4928" t="inlineStr"/>
      <c r="L4928" t="inlineStr"/>
      <c r="M4928" t="inlineStr">
        <is>
          <t>nan</t>
        </is>
      </c>
      <c r="N4928" t="b">
        <v>0</v>
      </c>
      <c r="O4928" t="n">
        <v>250.58497259</v>
      </c>
      <c r="P4928" t="n">
        <v>0.000858731240532151</v>
      </c>
      <c r="Q4928" t="n">
        <v>3.516505063363629</v>
      </c>
      <c r="R4928" t="n">
        <v>881.1833249155712</v>
      </c>
      <c r="S4928" t="n">
        <v>0.2151851443709258</v>
      </c>
      <c r="T4928">
        <f>O4928*Q4928</f>
        <v/>
      </c>
      <c r="U4928">
        <f>O4928*P4928</f>
        <v/>
      </c>
    </row>
    <row r="4929">
      <c r="A4929" t="inlineStr">
        <is>
          <t>202512</t>
        </is>
      </c>
      <c r="B4929" t="inlineStr">
        <is>
          <t>Habitat</t>
        </is>
      </c>
      <c r="C4929" t="inlineStr">
        <is>
          <t>F1</t>
        </is>
      </c>
      <c r="D4929" t="inlineStr">
        <is>
          <t>IN-FONDO1</t>
        </is>
      </c>
      <c r="E4929" t="inlineStr">
        <is>
          <t>22204726AA03</t>
        </is>
      </c>
      <c r="F4929" t="inlineStr">
        <is>
          <t>USP73906AA03</t>
        </is>
      </c>
      <c r="G4929" t="inlineStr">
        <is>
          <t>BU</t>
        </is>
      </c>
      <c r="H4929" t="inlineStr">
        <is>
          <t>Sector</t>
        </is>
      </c>
      <c r="I4929" t="inlineStr">
        <is>
          <t>Proxies</t>
        </is>
      </c>
      <c r="J4929" t="inlineStr">
        <is>
          <t>Proxies</t>
        </is>
      </c>
      <c r="K4929" t="inlineStr"/>
      <c r="L4929" t="inlineStr"/>
      <c r="M4929" t="inlineStr">
        <is>
          <t>nan</t>
        </is>
      </c>
      <c r="N4929" t="b">
        <v>0</v>
      </c>
      <c r="O4929" t="n">
        <v>250.58497259</v>
      </c>
      <c r="P4929" t="n">
        <v>0.007706781200482554</v>
      </c>
      <c r="Q4929" t="n">
        <v>3.870536292972155</v>
      </c>
      <c r="R4929" t="n">
        <v>969.8982308830276</v>
      </c>
      <c r="S4929" t="n">
        <v>1.931203555880048</v>
      </c>
      <c r="T4929">
        <f>O4929*Q4929</f>
        <v/>
      </c>
      <c r="U4929">
        <f>O4929*P4929</f>
        <v/>
      </c>
    </row>
    <row r="4930">
      <c r="A4930" t="inlineStr">
        <is>
          <t>202512</t>
        </is>
      </c>
      <c r="B4930" t="inlineStr">
        <is>
          <t>Habitat</t>
        </is>
      </c>
      <c r="C4930" t="inlineStr">
        <is>
          <t>F2</t>
        </is>
      </c>
      <c r="D4930" t="inlineStr">
        <is>
          <t>IN-FONDO2</t>
        </is>
      </c>
      <c r="E4930" t="inlineStr">
        <is>
          <t>22204327AE63</t>
        </is>
      </c>
      <c r="F4930" t="inlineStr">
        <is>
          <t>USP98047AE63</t>
        </is>
      </c>
      <c r="G4930" t="inlineStr">
        <is>
          <t>BU</t>
        </is>
      </c>
      <c r="H4930" t="inlineStr">
        <is>
          <t>Sector</t>
        </is>
      </c>
      <c r="I4930" t="inlineStr">
        <is>
          <t>Proxies</t>
        </is>
      </c>
      <c r="J4930" t="inlineStr">
        <is>
          <t>Proxies</t>
        </is>
      </c>
      <c r="K4930" t="inlineStr"/>
      <c r="L4930" t="inlineStr"/>
      <c r="M4930" t="inlineStr">
        <is>
          <t>nan</t>
        </is>
      </c>
      <c r="N4930" t="b">
        <v>0</v>
      </c>
      <c r="O4930" t="n">
        <v>207.50297708</v>
      </c>
      <c r="P4930" t="n">
        <v>0.002101873387868242</v>
      </c>
      <c r="Q4930" t="n">
        <v>8.607173073623851</v>
      </c>
      <c r="R4930" t="n">
        <v>1786.014037019763</v>
      </c>
      <c r="S4930" t="n">
        <v>0.4361449854278857</v>
      </c>
      <c r="T4930">
        <f>O4930*Q4930</f>
        <v/>
      </c>
      <c r="U4930">
        <f>O4930*P4930</f>
        <v/>
      </c>
    </row>
    <row r="4931">
      <c r="A4931" t="inlineStr">
        <is>
          <t>202512</t>
        </is>
      </c>
      <c r="B4931" t="inlineStr">
        <is>
          <t>Habitat</t>
        </is>
      </c>
      <c r="C4931" t="inlineStr">
        <is>
          <t>F2</t>
        </is>
      </c>
      <c r="D4931" t="inlineStr">
        <is>
          <t>IN-FONDO2</t>
        </is>
      </c>
      <c r="E4931" t="inlineStr">
        <is>
          <t>21001811601A</t>
        </is>
      </c>
      <c r="F4931" t="inlineStr">
        <is>
          <t>PEP12030D010</t>
        </is>
      </c>
      <c r="G4931" t="inlineStr">
        <is>
          <t>BU</t>
        </is>
      </c>
      <c r="H4931" t="inlineStr">
        <is>
          <t>Sector</t>
        </is>
      </c>
      <c r="I4931" t="inlineStr">
        <is>
          <t>Proxies</t>
        </is>
      </c>
      <c r="J4931" t="inlineStr">
        <is>
          <t>Proxies</t>
        </is>
      </c>
      <c r="K4931" t="inlineStr"/>
      <c r="L4931" t="inlineStr">
        <is>
          <t>Banco de la Nación</t>
        </is>
      </c>
      <c r="M4931" t="inlineStr">
        <is>
          <t>Banco de la Nación</t>
        </is>
      </c>
      <c r="N4931" t="b">
        <v>0</v>
      </c>
      <c r="O4931" t="n">
        <v>3.53598301</v>
      </c>
      <c r="P4931" t="n">
        <v>0.001375916654032221</v>
      </c>
      <c r="Q4931" t="n">
        <v>5.634379713112926</v>
      </c>
      <c r="R4931" t="n">
        <v>19.92307093745598</v>
      </c>
      <c r="S4931" t="n">
        <v>0.004865217911833981</v>
      </c>
      <c r="T4931">
        <f>O4931*Q4931</f>
        <v/>
      </c>
      <c r="U4931">
        <f>O4931*P4931</f>
        <v/>
      </c>
    </row>
    <row r="4932">
      <c r="A4932" t="inlineStr">
        <is>
          <t>202512</t>
        </is>
      </c>
      <c r="B4932" t="inlineStr">
        <is>
          <t>Habitat</t>
        </is>
      </c>
      <c r="C4932" t="inlineStr">
        <is>
          <t>F1</t>
        </is>
      </c>
      <c r="D4932" t="inlineStr">
        <is>
          <t>IN-FONDO1</t>
        </is>
      </c>
      <c r="E4932" t="inlineStr">
        <is>
          <t>2220091VAC83</t>
        </is>
      </c>
      <c r="F4932" t="inlineStr">
        <is>
          <t>USP6411VAC83</t>
        </is>
      </c>
      <c r="G4932" t="inlineStr">
        <is>
          <t>BU</t>
        </is>
      </c>
      <c r="H4932" t="inlineStr">
        <is>
          <t>Sector</t>
        </is>
      </c>
      <c r="I4932" t="inlineStr">
        <is>
          <t>Proxies</t>
        </is>
      </c>
      <c r="J4932" t="inlineStr">
        <is>
          <t>Proxies</t>
        </is>
      </c>
      <c r="K4932" t="inlineStr"/>
      <c r="L4932" t="inlineStr"/>
      <c r="M4932" t="inlineStr">
        <is>
          <t>nan</t>
        </is>
      </c>
      <c r="N4932" t="b">
        <v>0</v>
      </c>
      <c r="O4932" t="n">
        <v>250.58497259</v>
      </c>
      <c r="P4932" t="n">
        <v>0.01369180096980349</v>
      </c>
      <c r="Q4932" t="n">
        <v>6.876361374636865</v>
      </c>
      <c r="R4932" t="n">
        <v>1723.112826582314</v>
      </c>
      <c r="S4932" t="n">
        <v>3.430959570725944</v>
      </c>
      <c r="T4932">
        <f>O4932*Q4932</f>
        <v/>
      </c>
      <c r="U4932">
        <f>O4932*P4932</f>
        <v/>
      </c>
    </row>
    <row r="4933">
      <c r="A4933" t="inlineStr">
        <is>
          <t>202512</t>
        </is>
      </c>
      <c r="B4933" t="inlineStr">
        <is>
          <t>Habitat</t>
        </is>
      </c>
      <c r="C4933" t="inlineStr">
        <is>
          <t>F1</t>
        </is>
      </c>
      <c r="D4933" t="inlineStr">
        <is>
          <t>IN-FONDO1</t>
        </is>
      </c>
      <c r="E4933" t="inlineStr">
        <is>
          <t>22203011211A</t>
        </is>
      </c>
      <c r="F4933" t="inlineStr">
        <is>
          <t>PEP70101M506</t>
        </is>
      </c>
      <c r="G4933" t="inlineStr">
        <is>
          <t>BU</t>
        </is>
      </c>
      <c r="H4933" t="inlineStr">
        <is>
          <t>Sector</t>
        </is>
      </c>
      <c r="I4933" t="inlineStr">
        <is>
          <t>Proxies</t>
        </is>
      </c>
      <c r="J4933" t="inlineStr">
        <is>
          <t>Proxies</t>
        </is>
      </c>
      <c r="K4933" t="inlineStr"/>
      <c r="L4933" t="inlineStr">
        <is>
          <t>Edelnor</t>
        </is>
      </c>
      <c r="M4933" t="inlineStr">
        <is>
          <t>Edelnor</t>
        </is>
      </c>
      <c r="N4933" t="b">
        <v>0</v>
      </c>
      <c r="O4933" t="n">
        <v>250.58497259</v>
      </c>
      <c r="P4933" t="n">
        <v>4.016108314851246e-05</v>
      </c>
      <c r="Q4933" t="n">
        <v>0.02016989010686547</v>
      </c>
      <c r="R4933" t="n">
        <v>5.054271359572196</v>
      </c>
      <c r="S4933" t="n">
        <v>0.01006376391995471</v>
      </c>
      <c r="T4933">
        <f>O4933*Q4933</f>
        <v/>
      </c>
      <c r="U4933">
        <f>O4933*P4933</f>
        <v/>
      </c>
    </row>
    <row r="4934">
      <c r="A4934" t="inlineStr">
        <is>
          <t>202512</t>
        </is>
      </c>
      <c r="B4934" t="inlineStr">
        <is>
          <t>Habitat</t>
        </is>
      </c>
      <c r="C4934" t="inlineStr">
        <is>
          <t>F1</t>
        </is>
      </c>
      <c r="D4934" t="inlineStr">
        <is>
          <t>IN-FONDO1</t>
        </is>
      </c>
      <c r="E4934" t="inlineStr">
        <is>
          <t>22203011312A</t>
        </is>
      </c>
      <c r="F4934" t="inlineStr">
        <is>
          <t>PEP70101M530</t>
        </is>
      </c>
      <c r="G4934" t="inlineStr">
        <is>
          <t>BU</t>
        </is>
      </c>
      <c r="H4934" t="inlineStr">
        <is>
          <t>Sector</t>
        </is>
      </c>
      <c r="I4934" t="inlineStr">
        <is>
          <t>Proxies</t>
        </is>
      </c>
      <c r="J4934" t="inlineStr">
        <is>
          <t>Proxies</t>
        </is>
      </c>
      <c r="K4934" t="inlineStr"/>
      <c r="L4934" t="inlineStr">
        <is>
          <t>Edegel</t>
        </is>
      </c>
      <c r="M4934" t="inlineStr">
        <is>
          <t>Edegel</t>
        </is>
      </c>
      <c r="N4934" t="b">
        <v>0</v>
      </c>
      <c r="O4934" t="n">
        <v>250.58497259</v>
      </c>
      <c r="P4934" t="n">
        <v>1.088231287793768e-05</v>
      </c>
      <c r="Q4934" t="n">
        <v>0.005465366908677611</v>
      </c>
      <c r="R4934" t="n">
        <v>1.369538817005272</v>
      </c>
      <c r="S4934" t="n">
        <v>0.002726944074233819</v>
      </c>
      <c r="T4934">
        <f>O4934*Q4934</f>
        <v/>
      </c>
      <c r="U4934">
        <f>O4934*P4934</f>
        <v/>
      </c>
    </row>
    <row r="4935">
      <c r="A4935" t="inlineStr">
        <is>
          <t>202512</t>
        </is>
      </c>
      <c r="B4935" t="inlineStr">
        <is>
          <t>Habitat</t>
        </is>
      </c>
      <c r="C4935" t="inlineStr">
        <is>
          <t>F2</t>
        </is>
      </c>
      <c r="D4935" t="inlineStr">
        <is>
          <t>IN-FONDO2</t>
        </is>
      </c>
      <c r="E4935" t="inlineStr">
        <is>
          <t>22203012105A</t>
        </is>
      </c>
      <c r="F4935" t="inlineStr">
        <is>
          <t>PEP70101M720</t>
        </is>
      </c>
      <c r="G4935" t="inlineStr">
        <is>
          <t>BU</t>
        </is>
      </c>
      <c r="H4935" t="inlineStr">
        <is>
          <t>Sector</t>
        </is>
      </c>
      <c r="I4935" t="inlineStr">
        <is>
          <t>Proxies</t>
        </is>
      </c>
      <c r="J4935" t="inlineStr">
        <is>
          <t>Proxies</t>
        </is>
      </c>
      <c r="K4935" t="inlineStr"/>
      <c r="L4935" t="inlineStr">
        <is>
          <t>Edelnor</t>
        </is>
      </c>
      <c r="M4935" t="inlineStr">
        <is>
          <t>Edelnor</t>
        </is>
      </c>
      <c r="N4935" t="b">
        <v>0</v>
      </c>
      <c r="O4935" t="n">
        <v>250.58497259</v>
      </c>
      <c r="P4935" t="n">
        <v>1.430520883423159e-06</v>
      </c>
      <c r="Q4935" t="n">
        <v>0.0058579840727439</v>
      </c>
      <c r="R4935" t="n">
        <v>1.467922778301187</v>
      </c>
      <c r="S4935" t="n">
        <v>0.000358467036362015</v>
      </c>
      <c r="T4935">
        <f>O4935*Q4935</f>
        <v/>
      </c>
      <c r="U4935">
        <f>O4935*P4935</f>
        <v/>
      </c>
    </row>
    <row r="4936">
      <c r="A4936" t="inlineStr">
        <is>
          <t>202512</t>
        </is>
      </c>
      <c r="B4936" t="inlineStr">
        <is>
          <t>Habitat</t>
        </is>
      </c>
      <c r="C4936" t="inlineStr">
        <is>
          <t>F1</t>
        </is>
      </c>
      <c r="D4936" t="inlineStr">
        <is>
          <t>IN-FONDO1</t>
        </is>
      </c>
      <c r="E4936" t="inlineStr">
        <is>
          <t>22206111703A</t>
        </is>
      </c>
      <c r="F4936" t="inlineStr">
        <is>
          <t>PEP70210M109</t>
        </is>
      </c>
      <c r="G4936" t="inlineStr">
        <is>
          <t>BU</t>
        </is>
      </c>
      <c r="H4936" t="inlineStr">
        <is>
          <t>Sector</t>
        </is>
      </c>
      <c r="I4936" t="inlineStr">
        <is>
          <t>Proxies</t>
        </is>
      </c>
      <c r="J4936" t="inlineStr">
        <is>
          <t>Proxies</t>
        </is>
      </c>
      <c r="K4936" t="inlineStr"/>
      <c r="L4936" t="inlineStr">
        <is>
          <t>Engie Ene.</t>
        </is>
      </c>
      <c r="M4936" t="inlineStr">
        <is>
          <t>Engie Ene.</t>
        </is>
      </c>
      <c r="N4936" t="b">
        <v>0</v>
      </c>
      <c r="O4936" t="n">
        <v>250.58497259</v>
      </c>
      <c r="P4936" t="n">
        <v>1.903480724875243e-05</v>
      </c>
      <c r="Q4936" t="n">
        <v>0.009559751388999161</v>
      </c>
      <c r="R4936" t="n">
        <v>2.395530039779569</v>
      </c>
      <c r="S4936" t="n">
        <v>0.004769836652684561</v>
      </c>
      <c r="T4936">
        <f>O4936*Q4936</f>
        <v/>
      </c>
      <c r="U4936">
        <f>O4936*P4936</f>
        <v/>
      </c>
    </row>
    <row r="4937">
      <c r="A4937" t="inlineStr">
        <is>
          <t>202512</t>
        </is>
      </c>
      <c r="B4937" t="inlineStr">
        <is>
          <t>Habitat</t>
        </is>
      </c>
      <c r="C4937" t="inlineStr">
        <is>
          <t>F1</t>
        </is>
      </c>
      <c r="D4937" t="inlineStr">
        <is>
          <t>IN-FONDO1</t>
        </is>
      </c>
      <c r="E4937" t="inlineStr">
        <is>
          <t>22212311802A</t>
        </is>
      </c>
      <c r="F4937" t="inlineStr">
        <is>
          <t>PEP74100M058</t>
        </is>
      </c>
      <c r="G4937" t="inlineStr">
        <is>
          <t>BU</t>
        </is>
      </c>
      <c r="H4937" t="inlineStr">
        <is>
          <t>Sector</t>
        </is>
      </c>
      <c r="I4937" t="inlineStr">
        <is>
          <t>Proxies</t>
        </is>
      </c>
      <c r="J4937" t="inlineStr">
        <is>
          <t>Proxies</t>
        </is>
      </c>
      <c r="K4937" t="inlineStr"/>
      <c r="L4937" t="inlineStr">
        <is>
          <t>Falabella Perú</t>
        </is>
      </c>
      <c r="M4937" t="inlineStr">
        <is>
          <t>Falabella Perú</t>
        </is>
      </c>
      <c r="N4937" t="b">
        <v>0</v>
      </c>
      <c r="O4937" t="n">
        <v>7.09780349</v>
      </c>
      <c r="P4937" t="n">
        <v>3.289600378669408e-20</v>
      </c>
      <c r="Q4937" t="n">
        <v>1.652118741118231e-17</v>
      </c>
      <c r="R4937" t="n">
        <v>1.172641416660339e-16</v>
      </c>
      <c r="S4937" t="n">
        <v>2.334893704842505e-19</v>
      </c>
      <c r="T4937">
        <f>O4937*Q4937</f>
        <v/>
      </c>
      <c r="U4937">
        <f>O4937*P4937</f>
        <v/>
      </c>
    </row>
    <row r="4938">
      <c r="A4938" t="inlineStr">
        <is>
          <t>202512</t>
        </is>
      </c>
      <c r="B4938" t="inlineStr">
        <is>
          <t>Habitat</t>
        </is>
      </c>
      <c r="C4938" t="inlineStr">
        <is>
          <t>F2</t>
        </is>
      </c>
      <c r="D4938" t="inlineStr">
        <is>
          <t>IN-FONDO2</t>
        </is>
      </c>
      <c r="E4938" t="inlineStr">
        <is>
          <t>22212311802A</t>
        </is>
      </c>
      <c r="F4938" t="inlineStr">
        <is>
          <t>PEP74100M058</t>
        </is>
      </c>
      <c r="G4938" t="inlineStr">
        <is>
          <t>BU</t>
        </is>
      </c>
      <c r="H4938" t="inlineStr">
        <is>
          <t>Sector</t>
        </is>
      </c>
      <c r="I4938" t="inlineStr">
        <is>
          <t>Proxies</t>
        </is>
      </c>
      <c r="J4938" t="inlineStr">
        <is>
          <t>Proxies</t>
        </is>
      </c>
      <c r="K4938" t="inlineStr"/>
      <c r="L4938" t="inlineStr">
        <is>
          <t>Falabella Perú</t>
        </is>
      </c>
      <c r="M4938" t="inlineStr">
        <is>
          <t>Falabella Perú</t>
        </is>
      </c>
      <c r="N4938" t="b">
        <v>0</v>
      </c>
      <c r="O4938" t="n">
        <v>7.09780349</v>
      </c>
      <c r="P4938" t="n">
        <v>0.0025903172877049</v>
      </c>
      <c r="Q4938" t="n">
        <v>10.60735120372226</v>
      </c>
      <c r="R4938" t="n">
        <v>75.28889439343557</v>
      </c>
      <c r="S4938" t="n">
        <v>0.01838556308487917</v>
      </c>
      <c r="T4938">
        <f>O4938*Q4938</f>
        <v/>
      </c>
      <c r="U4938">
        <f>O4938*P4938</f>
        <v/>
      </c>
    </row>
    <row r="4939">
      <c r="A4939" t="inlineStr">
        <is>
          <t>202512</t>
        </is>
      </c>
      <c r="B4939" t="inlineStr">
        <is>
          <t>Habitat</t>
        </is>
      </c>
      <c r="C4939" t="inlineStr">
        <is>
          <t>F2</t>
        </is>
      </c>
      <c r="D4939" t="inlineStr">
        <is>
          <t>IN-FONDO2</t>
        </is>
      </c>
      <c r="E4939" t="inlineStr">
        <is>
          <t>25000310A109</t>
        </is>
      </c>
      <c r="F4939" t="inlineStr">
        <is>
          <t>CVL14800A109</t>
        </is>
      </c>
      <c r="G4939" t="inlineStr">
        <is>
          <t>BU</t>
        </is>
      </c>
      <c r="H4939" t="inlineStr">
        <is>
          <t>Sector</t>
        </is>
      </c>
      <c r="I4939" t="inlineStr">
        <is>
          <t>Proxies</t>
        </is>
      </c>
      <c r="J4939" t="inlineStr">
        <is>
          <t>Proxies</t>
        </is>
      </c>
      <c r="K4939" t="inlineStr"/>
      <c r="L4939" t="inlineStr">
        <is>
          <t>Interbank</t>
        </is>
      </c>
      <c r="M4939" t="inlineStr">
        <is>
          <t>Interbank</t>
        </is>
      </c>
      <c r="N4939" t="b">
        <v>0</v>
      </c>
      <c r="O4939" t="n">
        <v>3.53598301</v>
      </c>
      <c r="P4939" t="n">
        <v>0.002889650550633601</v>
      </c>
      <c r="Q4939" t="n">
        <v>11.83312113619804</v>
      </c>
      <c r="R4939" t="n">
        <v>41.84171529286815</v>
      </c>
      <c r="S4939" t="n">
        <v>0.01021775525187756</v>
      </c>
      <c r="T4939">
        <f>O4939*Q4939</f>
        <v/>
      </c>
      <c r="U4939">
        <f>O4939*P4939</f>
        <v/>
      </c>
    </row>
    <row r="4940">
      <c r="A4940" t="inlineStr">
        <is>
          <t>202512</t>
        </is>
      </c>
      <c r="B4940" t="inlineStr">
        <is>
          <t>Habitat</t>
        </is>
      </c>
      <c r="C4940" t="inlineStr">
        <is>
          <t>F1</t>
        </is>
      </c>
      <c r="D4940" t="inlineStr">
        <is>
          <t>IN-FONDO1</t>
        </is>
      </c>
      <c r="E4940" t="inlineStr">
        <is>
          <t>25000310A109</t>
        </is>
      </c>
      <c r="F4940" t="inlineStr">
        <is>
          <t>CVL14800A109</t>
        </is>
      </c>
      <c r="G4940" t="inlineStr">
        <is>
          <t>BU</t>
        </is>
      </c>
      <c r="H4940" t="inlineStr">
        <is>
          <t>Sector</t>
        </is>
      </c>
      <c r="I4940" t="inlineStr">
        <is>
          <t>Proxies</t>
        </is>
      </c>
      <c r="J4940" t="inlineStr">
        <is>
          <t>Proxies</t>
        </is>
      </c>
      <c r="K4940" t="inlineStr"/>
      <c r="L4940" t="inlineStr">
        <is>
          <t>Interbank</t>
        </is>
      </c>
      <c r="M4940" t="inlineStr">
        <is>
          <t>Interbank</t>
        </is>
      </c>
      <c r="N4940" t="b">
        <v>0</v>
      </c>
      <c r="O4940" t="n">
        <v>3.53598301</v>
      </c>
      <c r="P4940" t="n">
        <v>0.005697312329242385</v>
      </c>
      <c r="Q4940" t="n">
        <v>2.861331283331312</v>
      </c>
      <c r="R4940" t="n">
        <v>10.11761880384101</v>
      </c>
      <c r="S4940" t="n">
        <v>0.0201455995988646</v>
      </c>
      <c r="T4940">
        <f>O4940*Q4940</f>
        <v/>
      </c>
      <c r="U4940">
        <f>O4940*P4940</f>
        <v/>
      </c>
    </row>
    <row r="4941">
      <c r="A4941" t="inlineStr">
        <is>
          <t>202512</t>
        </is>
      </c>
      <c r="B4941" t="inlineStr">
        <is>
          <t>Habitat</t>
        </is>
      </c>
      <c r="C4941" t="inlineStr">
        <is>
          <t>F1</t>
        </is>
      </c>
      <c r="D4941" t="inlineStr">
        <is>
          <t>IN-FONDO1</t>
        </is>
      </c>
      <c r="E4941" t="inlineStr">
        <is>
          <t>25517212A026</t>
        </is>
      </c>
      <c r="F4941" t="inlineStr">
        <is>
          <t>CVL52632A026</t>
        </is>
      </c>
      <c r="G4941" t="inlineStr">
        <is>
          <t>BU</t>
        </is>
      </c>
      <c r="H4941" t="inlineStr">
        <is>
          <t>Sector</t>
        </is>
      </c>
      <c r="I4941" t="inlineStr">
        <is>
          <t>Proxies</t>
        </is>
      </c>
      <c r="J4941" t="inlineStr">
        <is>
          <t>Proxies</t>
        </is>
      </c>
      <c r="K4941" t="inlineStr"/>
      <c r="L4941" t="inlineStr">
        <is>
          <t>Intercorp Perú</t>
        </is>
      </c>
      <c r="M4941" t="inlineStr">
        <is>
          <t>Intercorp Perú</t>
        </is>
      </c>
      <c r="N4941" t="b">
        <v>0</v>
      </c>
      <c r="O4941" t="n">
        <v>3.53598301</v>
      </c>
      <c r="P4941" t="n">
        <v>0.005211093233657552</v>
      </c>
      <c r="Q4941" t="n">
        <v>2.617140017634115</v>
      </c>
      <c r="R4941" t="n">
        <v>9.254162637145331</v>
      </c>
      <c r="S4941" t="n">
        <v>0.01842633713773906</v>
      </c>
      <c r="T4941">
        <f>O4941*Q4941</f>
        <v/>
      </c>
      <c r="U4941">
        <f>O4941*P4941</f>
        <v/>
      </c>
    </row>
    <row r="4942">
      <c r="A4942" t="inlineStr">
        <is>
          <t>202512</t>
        </is>
      </c>
      <c r="B4942" t="inlineStr">
        <is>
          <t>Habitat</t>
        </is>
      </c>
      <c r="C4942" t="inlineStr">
        <is>
          <t>F2</t>
        </is>
      </c>
      <c r="D4942" t="inlineStr">
        <is>
          <t>IN-FONDO2</t>
        </is>
      </c>
      <c r="E4942" t="inlineStr">
        <is>
          <t>25517212A026</t>
        </is>
      </c>
      <c r="F4942" t="inlineStr">
        <is>
          <t>CVL52632A026</t>
        </is>
      </c>
      <c r="G4942" t="inlineStr">
        <is>
          <t>BU</t>
        </is>
      </c>
      <c r="H4942" t="inlineStr">
        <is>
          <t>Sector</t>
        </is>
      </c>
      <c r="I4942" t="inlineStr">
        <is>
          <t>Proxies</t>
        </is>
      </c>
      <c r="J4942" t="inlineStr">
        <is>
          <t>Proxies</t>
        </is>
      </c>
      <c r="K4942" t="inlineStr"/>
      <c r="L4942" t="inlineStr">
        <is>
          <t>Intercorp Perú</t>
        </is>
      </c>
      <c r="M4942" t="inlineStr">
        <is>
          <t>Intercorp Perú</t>
        </is>
      </c>
      <c r="N4942" t="b">
        <v>0</v>
      </c>
      <c r="O4942" t="n">
        <v>3.53598301</v>
      </c>
      <c r="P4942" t="n">
        <v>0.006056972319440568</v>
      </c>
      <c r="Q4942" t="n">
        <v>24.80330611562123</v>
      </c>
      <c r="R4942" t="n">
        <v>87.70406901666574</v>
      </c>
      <c r="S4942" t="n">
        <v>0.02141735121358214</v>
      </c>
      <c r="T4942">
        <f>O4942*Q4942</f>
        <v/>
      </c>
      <c r="U4942">
        <f>O4942*P4942</f>
        <v/>
      </c>
    </row>
    <row r="4943">
      <c r="A4943" t="inlineStr">
        <is>
          <t>202512</t>
        </is>
      </c>
      <c r="B4943" t="inlineStr">
        <is>
          <t>Habitat</t>
        </is>
      </c>
      <c r="C4943" t="inlineStr">
        <is>
          <t>F3</t>
        </is>
      </c>
      <c r="D4943" t="inlineStr">
        <is>
          <t>IN-FONDO3</t>
        </is>
      </c>
      <c r="E4943" t="inlineStr">
        <is>
          <t>25517212A026</t>
        </is>
      </c>
      <c r="F4943" t="inlineStr">
        <is>
          <t>CVL52632A026</t>
        </is>
      </c>
      <c r="G4943" t="inlineStr">
        <is>
          <t>BU</t>
        </is>
      </c>
      <c r="H4943" t="inlineStr">
        <is>
          <t>Sector</t>
        </is>
      </c>
      <c r="I4943" t="inlineStr">
        <is>
          <t>Proxies</t>
        </is>
      </c>
      <c r="J4943" t="inlineStr">
        <is>
          <t>Proxies</t>
        </is>
      </c>
      <c r="K4943" t="inlineStr"/>
      <c r="L4943" t="inlineStr">
        <is>
          <t>Intercorp Perú</t>
        </is>
      </c>
      <c r="M4943" t="inlineStr">
        <is>
          <t>Intercorp Perú</t>
        </is>
      </c>
      <c r="N4943" t="b">
        <v>0</v>
      </c>
      <c r="O4943" t="n">
        <v>3.53598301</v>
      </c>
      <c r="P4943" t="n">
        <v>0.0005620985150346054</v>
      </c>
      <c r="Q4943" t="n">
        <v>0.9791385322424323</v>
      </c>
      <c r="R4943" t="n">
        <v>3.462217214445578</v>
      </c>
      <c r="S4943" t="n">
        <v>0.001987570799108594</v>
      </c>
      <c r="T4943">
        <f>O4943*Q4943</f>
        <v/>
      </c>
      <c r="U4943">
        <f>O4943*P4943</f>
        <v/>
      </c>
    </row>
    <row r="4944">
      <c r="A4944" t="inlineStr">
        <is>
          <t>202512</t>
        </is>
      </c>
      <c r="B4944" t="inlineStr">
        <is>
          <t>Habitat</t>
        </is>
      </c>
      <c r="C4944" t="inlineStr">
        <is>
          <t>F3</t>
        </is>
      </c>
      <c r="D4944" t="inlineStr">
        <is>
          <t>IN-FONDO3</t>
        </is>
      </c>
      <c r="E4944" t="inlineStr">
        <is>
          <t>25517212A018</t>
        </is>
      </c>
      <c r="F4944" t="inlineStr">
        <is>
          <t>CVL52632A018</t>
        </is>
      </c>
      <c r="G4944" t="inlineStr">
        <is>
          <t>BU</t>
        </is>
      </c>
      <c r="H4944" t="inlineStr">
        <is>
          <t>Sector</t>
        </is>
      </c>
      <c r="I4944" t="inlineStr">
        <is>
          <t>Proxies</t>
        </is>
      </c>
      <c r="J4944" t="inlineStr">
        <is>
          <t>Proxies</t>
        </is>
      </c>
      <c r="K4944" t="inlineStr"/>
      <c r="L4944" t="inlineStr">
        <is>
          <t>Intercorp Perú</t>
        </is>
      </c>
      <c r="M4944" t="inlineStr">
        <is>
          <t>Intercorp Perú</t>
        </is>
      </c>
      <c r="N4944" t="b">
        <v>0</v>
      </c>
      <c r="O4944" t="n">
        <v>3.53598301</v>
      </c>
      <c r="P4944" t="n">
        <v>9.592827162931649e-05</v>
      </c>
      <c r="Q4944" t="n">
        <v>0.1671007209081485</v>
      </c>
      <c r="R4944" t="n">
        <v>0.5908653100899649</v>
      </c>
      <c r="S4944" t="n">
        <v>0.0003392007386599281</v>
      </c>
      <c r="T4944">
        <f>O4944*Q4944</f>
        <v/>
      </c>
      <c r="U4944">
        <f>O4944*P4944</f>
        <v/>
      </c>
    </row>
    <row r="4945">
      <c r="A4945" t="inlineStr">
        <is>
          <t>202512</t>
        </is>
      </c>
      <c r="B4945" t="inlineStr">
        <is>
          <t>Habitat</t>
        </is>
      </c>
      <c r="C4945" t="inlineStr">
        <is>
          <t>F1</t>
        </is>
      </c>
      <c r="D4945" t="inlineStr">
        <is>
          <t>IN-FONDO1</t>
        </is>
      </c>
      <c r="E4945" t="inlineStr">
        <is>
          <t>25517212A018</t>
        </is>
      </c>
      <c r="F4945" t="inlineStr">
        <is>
          <t>CVL52632A018</t>
        </is>
      </c>
      <c r="G4945" t="inlineStr">
        <is>
          <t>BU</t>
        </is>
      </c>
      <c r="H4945" t="inlineStr">
        <is>
          <t>Sector</t>
        </is>
      </c>
      <c r="I4945" t="inlineStr">
        <is>
          <t>Proxies</t>
        </is>
      </c>
      <c r="J4945" t="inlineStr">
        <is>
          <t>Proxies</t>
        </is>
      </c>
      <c r="K4945" t="inlineStr"/>
      <c r="L4945" t="inlineStr">
        <is>
          <t>Intercorp Perú</t>
        </is>
      </c>
      <c r="M4945" t="inlineStr">
        <is>
          <t>Intercorp Perú</t>
        </is>
      </c>
      <c r="N4945" t="b">
        <v>0</v>
      </c>
      <c r="O4945" t="n">
        <v>3.53598301</v>
      </c>
      <c r="P4945" t="n">
        <v>0.0002779156777200032</v>
      </c>
      <c r="Q4945" t="n">
        <v>0.1395761328911053</v>
      </c>
      <c r="R4945" t="n">
        <v>0.4935388345044506</v>
      </c>
      <c r="S4945" t="n">
        <v>0.0009827051146305669</v>
      </c>
      <c r="T4945">
        <f>O4945*Q4945</f>
        <v/>
      </c>
      <c r="U4945">
        <f>O4945*P4945</f>
        <v/>
      </c>
    </row>
    <row r="4946">
      <c r="A4946" t="inlineStr">
        <is>
          <t>202512</t>
        </is>
      </c>
      <c r="B4946" t="inlineStr">
        <is>
          <t>Habitat</t>
        </is>
      </c>
      <c r="C4946" t="inlineStr">
        <is>
          <t>F2</t>
        </is>
      </c>
      <c r="D4946" t="inlineStr">
        <is>
          <t>IN-FONDO2</t>
        </is>
      </c>
      <c r="E4946" t="inlineStr">
        <is>
          <t>25517212A018</t>
        </is>
      </c>
      <c r="F4946" t="inlineStr">
        <is>
          <t>CVL52632A018</t>
        </is>
      </c>
      <c r="G4946" t="inlineStr">
        <is>
          <t>BU</t>
        </is>
      </c>
      <c r="H4946" t="inlineStr">
        <is>
          <t>Sector</t>
        </is>
      </c>
      <c r="I4946" t="inlineStr">
        <is>
          <t>Proxies</t>
        </is>
      </c>
      <c r="J4946" t="inlineStr">
        <is>
          <t>Proxies</t>
        </is>
      </c>
      <c r="K4946" t="inlineStr"/>
      <c r="L4946" t="inlineStr">
        <is>
          <t>Intercorp Perú</t>
        </is>
      </c>
      <c r="M4946" t="inlineStr">
        <is>
          <t>Intercorp Perú</t>
        </is>
      </c>
      <c r="N4946" t="b">
        <v>0</v>
      </c>
      <c r="O4946" t="n">
        <v>3.53598301</v>
      </c>
      <c r="P4946" t="n">
        <v>0.0004424500895046151</v>
      </c>
      <c r="Q4946" t="n">
        <v>1.8118334428645</v>
      </c>
      <c r="R4946" t="n">
        <v>6.406612270918676</v>
      </c>
      <c r="S4946" t="n">
        <v>0.001564495999261298</v>
      </c>
      <c r="T4946">
        <f>O4946*Q4946</f>
        <v/>
      </c>
      <c r="U4946">
        <f>O4946*P4946</f>
        <v/>
      </c>
    </row>
    <row r="4947">
      <c r="A4947" t="inlineStr">
        <is>
          <t>202512</t>
        </is>
      </c>
      <c r="B4947" t="inlineStr">
        <is>
          <t>Habitat</t>
        </is>
      </c>
      <c r="C4947" t="inlineStr">
        <is>
          <t>F2</t>
        </is>
      </c>
      <c r="D4947" t="inlineStr">
        <is>
          <t>IN-FONDO2</t>
        </is>
      </c>
      <c r="E4947" t="inlineStr">
        <is>
          <t>22212511502A</t>
        </is>
      </c>
      <c r="F4947" t="inlineStr">
        <is>
          <t>PEP71320M022</t>
        </is>
      </c>
      <c r="G4947" t="inlineStr">
        <is>
          <t>BU</t>
        </is>
      </c>
      <c r="H4947" t="inlineStr">
        <is>
          <t>Sector</t>
        </is>
      </c>
      <c r="I4947" t="inlineStr">
        <is>
          <t>Proxies</t>
        </is>
      </c>
      <c r="J4947" t="inlineStr">
        <is>
          <t>Proxies</t>
        </is>
      </c>
      <c r="K4947" t="inlineStr"/>
      <c r="L4947" t="inlineStr">
        <is>
          <t>Jockey Plaza</t>
        </is>
      </c>
      <c r="M4947" t="inlineStr">
        <is>
          <t>Jockey Plaza</t>
        </is>
      </c>
      <c r="N4947" t="b">
        <v>0</v>
      </c>
      <c r="O4947" t="n">
        <v>11.69139653</v>
      </c>
      <c r="P4947" t="n">
        <v>0.0003087400796176285</v>
      </c>
      <c r="Q4947" t="n">
        <v>1.26429085375523</v>
      </c>
      <c r="R4947" t="n">
        <v>14.78132570050463</v>
      </c>
      <c r="S4947" t="n">
        <v>0.003609602695513466</v>
      </c>
      <c r="T4947">
        <f>O4947*Q4947</f>
        <v/>
      </c>
      <c r="U4947">
        <f>O4947*P4947</f>
        <v/>
      </c>
    </row>
    <row r="4948">
      <c r="A4948" t="inlineStr">
        <is>
          <t>202512</t>
        </is>
      </c>
      <c r="B4948" t="inlineStr">
        <is>
          <t>Habitat</t>
        </is>
      </c>
      <c r="C4948" t="inlineStr">
        <is>
          <t>F2</t>
        </is>
      </c>
      <c r="D4948" t="inlineStr">
        <is>
          <t>IN-FONDO2</t>
        </is>
      </c>
      <c r="E4948" t="inlineStr">
        <is>
          <t>22212511603A</t>
        </is>
      </c>
      <c r="F4948" t="inlineStr">
        <is>
          <t>PEP71320M030</t>
        </is>
      </c>
      <c r="G4948" t="inlineStr">
        <is>
          <t>BU</t>
        </is>
      </c>
      <c r="H4948" t="inlineStr">
        <is>
          <t>Sector</t>
        </is>
      </c>
      <c r="I4948" t="inlineStr">
        <is>
          <t>Proxies</t>
        </is>
      </c>
      <c r="J4948" t="inlineStr">
        <is>
          <t>Proxies</t>
        </is>
      </c>
      <c r="K4948" t="inlineStr"/>
      <c r="L4948" t="inlineStr">
        <is>
          <t>Jockey Plaza</t>
        </is>
      </c>
      <c r="M4948" t="inlineStr">
        <is>
          <t>Jockey Plaza</t>
        </is>
      </c>
      <c r="N4948" t="b">
        <v>0</v>
      </c>
      <c r="O4948" t="n">
        <v>11.69139653</v>
      </c>
      <c r="P4948" t="n">
        <v>0.0004872129283098441</v>
      </c>
      <c r="Q4948" t="n">
        <v>1.995137300788164</v>
      </c>
      <c r="R4948" t="n">
        <v>23.32594131530831</v>
      </c>
      <c r="S4948" t="n">
        <v>0.00569619953941285</v>
      </c>
      <c r="T4948">
        <f>O4948*Q4948</f>
        <v/>
      </c>
      <c r="U4948">
        <f>O4948*P4948</f>
        <v/>
      </c>
    </row>
    <row r="4949">
      <c r="A4949" t="inlineStr">
        <is>
          <t>202512</t>
        </is>
      </c>
      <c r="B4949" t="inlineStr">
        <is>
          <t>Habitat</t>
        </is>
      </c>
      <c r="C4949" t="inlineStr">
        <is>
          <t>F3</t>
        </is>
      </c>
      <c r="D4949" t="inlineStr">
        <is>
          <t>IN-FONDO3</t>
        </is>
      </c>
      <c r="E4949" t="inlineStr">
        <is>
          <t>22212511603A</t>
        </is>
      </c>
      <c r="F4949" t="inlineStr">
        <is>
          <t>PEP71320M030</t>
        </is>
      </c>
      <c r="G4949" t="inlineStr">
        <is>
          <t>BU</t>
        </is>
      </c>
      <c r="H4949" t="inlineStr">
        <is>
          <t>Sector</t>
        </is>
      </c>
      <c r="I4949" t="inlineStr">
        <is>
          <t>Proxies</t>
        </is>
      </c>
      <c r="J4949" t="inlineStr">
        <is>
          <t>Proxies</t>
        </is>
      </c>
      <c r="K4949" t="inlineStr"/>
      <c r="L4949" t="inlineStr">
        <is>
          <t>Jockey Plaza</t>
        </is>
      </c>
      <c r="M4949" t="inlineStr">
        <is>
          <t>Jockey Plaza</t>
        </is>
      </c>
      <c r="N4949" t="b">
        <v>0</v>
      </c>
      <c r="O4949" t="n">
        <v>11.69139653</v>
      </c>
      <c r="P4949" t="n">
        <v>0.000119614506572607</v>
      </c>
      <c r="Q4949" t="n">
        <v>0.2083605796275673</v>
      </c>
      <c r="R4949" t="n">
        <v>2.436026157646529</v>
      </c>
      <c r="S4949" t="n">
        <v>0.00139846062708064</v>
      </c>
      <c r="T4949">
        <f>O4949*Q4949</f>
        <v/>
      </c>
      <c r="U4949">
        <f>O4949*P4949</f>
        <v/>
      </c>
    </row>
    <row r="4950">
      <c r="A4950" t="inlineStr">
        <is>
          <t>202512</t>
        </is>
      </c>
      <c r="B4950" t="inlineStr">
        <is>
          <t>Habitat</t>
        </is>
      </c>
      <c r="C4950" t="inlineStr">
        <is>
          <t>F1</t>
        </is>
      </c>
      <c r="D4950" t="inlineStr">
        <is>
          <t>IN-FONDO1</t>
        </is>
      </c>
      <c r="E4950" t="inlineStr">
        <is>
          <t>22200911502A</t>
        </is>
      </c>
      <c r="F4950" t="inlineStr">
        <is>
          <t>PEP70252M275</t>
        </is>
      </c>
      <c r="G4950" t="inlineStr">
        <is>
          <t>BU</t>
        </is>
      </c>
      <c r="H4950" t="inlineStr">
        <is>
          <t>Sector</t>
        </is>
      </c>
      <c r="I4950" t="inlineStr">
        <is>
          <t>Proxies</t>
        </is>
      </c>
      <c r="J4950" t="inlineStr">
        <is>
          <t>Proxies</t>
        </is>
      </c>
      <c r="K4950" t="inlineStr"/>
      <c r="L4950" t="inlineStr">
        <is>
          <t>Luz del Sur</t>
        </is>
      </c>
      <c r="M4950" t="inlineStr">
        <is>
          <t>Luz del Sur</t>
        </is>
      </c>
      <c r="N4950" t="b">
        <v>0</v>
      </c>
      <c r="O4950" t="n">
        <v>250.58497259</v>
      </c>
      <c r="P4950" t="n">
        <v>5.932901300556183e-06</v>
      </c>
      <c r="Q4950" t="n">
        <v>0.00297964989650758</v>
      </c>
      <c r="R4950" t="n">
        <v>0.7466554876441481</v>
      </c>
      <c r="S4950" t="n">
        <v>0.001486695909779046</v>
      </c>
      <c r="T4950">
        <f>O4950*Q4950</f>
        <v/>
      </c>
      <c r="U4950">
        <f>O4950*P4950</f>
        <v/>
      </c>
    </row>
    <row r="4951">
      <c r="A4951" t="inlineStr">
        <is>
          <t>202512</t>
        </is>
      </c>
      <c r="B4951" t="inlineStr">
        <is>
          <t>Habitat</t>
        </is>
      </c>
      <c r="C4951" t="inlineStr">
        <is>
          <t>F2</t>
        </is>
      </c>
      <c r="D4951" t="inlineStr">
        <is>
          <t>IN-FONDO2</t>
        </is>
      </c>
      <c r="E4951" t="inlineStr">
        <is>
          <t>22200911807A</t>
        </is>
      </c>
      <c r="F4951" t="inlineStr">
        <is>
          <t>PEP70252M317</t>
        </is>
      </c>
      <c r="G4951" t="inlineStr">
        <is>
          <t>BU</t>
        </is>
      </c>
      <c r="H4951" t="inlineStr">
        <is>
          <t>Sector</t>
        </is>
      </c>
      <c r="I4951" t="inlineStr">
        <is>
          <t>Proxies</t>
        </is>
      </c>
      <c r="J4951" t="inlineStr">
        <is>
          <t>Proxies</t>
        </is>
      </c>
      <c r="K4951" t="inlineStr"/>
      <c r="L4951" t="inlineStr">
        <is>
          <t>Luz del Sur</t>
        </is>
      </c>
      <c r="M4951" t="inlineStr">
        <is>
          <t>Luz del Sur</t>
        </is>
      </c>
      <c r="N4951" t="b">
        <v>0</v>
      </c>
      <c r="O4951" t="n">
        <v>250.58497259</v>
      </c>
      <c r="P4951" t="n">
        <v>7.640443601823368e-07</v>
      </c>
      <c r="Q4951" t="n">
        <v>0.003128762218491827</v>
      </c>
      <c r="R4951" t="n">
        <v>0.7840207947614021</v>
      </c>
      <c r="S4951" t="n">
        <v>0.000191458035053835</v>
      </c>
      <c r="T4951">
        <f>O4951*Q4951</f>
        <v/>
      </c>
      <c r="U4951">
        <f>O4951*P4951</f>
        <v/>
      </c>
    </row>
    <row r="4952">
      <c r="A4952" t="inlineStr">
        <is>
          <t>202512</t>
        </is>
      </c>
      <c r="B4952" t="inlineStr">
        <is>
          <t>Habitat</t>
        </is>
      </c>
      <c r="C4952" t="inlineStr">
        <is>
          <t>F1</t>
        </is>
      </c>
      <c r="D4952" t="inlineStr">
        <is>
          <t>IN-FONDO1</t>
        </is>
      </c>
      <c r="E4952" t="inlineStr">
        <is>
          <t>22212211502U</t>
        </is>
      </c>
      <c r="F4952" t="inlineStr">
        <is>
          <t>PEP74850M025</t>
        </is>
      </c>
      <c r="G4952" t="inlineStr">
        <is>
          <t>BU</t>
        </is>
      </c>
      <c r="H4952" t="inlineStr">
        <is>
          <t>Sector</t>
        </is>
      </c>
      <c r="I4952" t="inlineStr">
        <is>
          <t>Proxies</t>
        </is>
      </c>
      <c r="J4952" t="inlineStr">
        <is>
          <t>Proxies</t>
        </is>
      </c>
      <c r="K4952" t="inlineStr"/>
      <c r="L4952" t="inlineStr">
        <is>
          <t>Norvial</t>
        </is>
      </c>
      <c r="M4952" t="inlineStr">
        <is>
          <t>Norvial</t>
        </is>
      </c>
      <c r="N4952" t="b">
        <v>0</v>
      </c>
      <c r="O4952" t="n">
        <v>29.00131826</v>
      </c>
      <c r="P4952" t="n">
        <v>6.741641602869951e-05</v>
      </c>
      <c r="Q4952" t="n">
        <v>0.03385819295931908</v>
      </c>
      <c r="R4952" t="n">
        <v>0.981932229721704</v>
      </c>
      <c r="S4952" t="n">
        <v>0.00195516493719688</v>
      </c>
      <c r="T4952">
        <f>O4952*Q4952</f>
        <v/>
      </c>
      <c r="U4952">
        <f>O4952*P4952</f>
        <v/>
      </c>
    </row>
    <row r="4953">
      <c r="A4953" t="inlineStr">
        <is>
          <t>202512</t>
        </is>
      </c>
      <c r="B4953" t="inlineStr">
        <is>
          <t>Habitat</t>
        </is>
      </c>
      <c r="C4953" t="inlineStr">
        <is>
          <t>F3</t>
        </is>
      </c>
      <c r="D4953" t="inlineStr">
        <is>
          <t>IN-FONDO3</t>
        </is>
      </c>
      <c r="E4953" t="inlineStr">
        <is>
          <t>22212211502U</t>
        </is>
      </c>
      <c r="F4953" t="inlineStr">
        <is>
          <t>PEP74850M025</t>
        </is>
      </c>
      <c r="G4953" t="inlineStr">
        <is>
          <t>BU</t>
        </is>
      </c>
      <c r="H4953" t="inlineStr">
        <is>
          <t>Sector</t>
        </is>
      </c>
      <c r="I4953" t="inlineStr">
        <is>
          <t>Proxies</t>
        </is>
      </c>
      <c r="J4953" t="inlineStr">
        <is>
          <t>Proxies</t>
        </is>
      </c>
      <c r="K4953" t="inlineStr"/>
      <c r="L4953" t="inlineStr">
        <is>
          <t>Norvial</t>
        </is>
      </c>
      <c r="M4953" t="inlineStr">
        <is>
          <t>Norvial</t>
        </is>
      </c>
      <c r="N4953" t="b">
        <v>0</v>
      </c>
      <c r="O4953" t="n">
        <v>29.00131826</v>
      </c>
      <c r="P4953" t="n">
        <v>2.617892183124937e-05</v>
      </c>
      <c r="Q4953" t="n">
        <v>0.04560195483875422</v>
      </c>
      <c r="R4953" t="n">
        <v>1.322516805556858</v>
      </c>
      <c r="S4953" t="n">
        <v>0.0007592232437317252</v>
      </c>
      <c r="T4953">
        <f>O4953*Q4953</f>
        <v/>
      </c>
      <c r="U4953">
        <f>O4953*P4953</f>
        <v/>
      </c>
    </row>
    <row r="4954">
      <c r="A4954" t="inlineStr">
        <is>
          <t>202512</t>
        </is>
      </c>
      <c r="B4954" t="inlineStr">
        <is>
          <t>Habitat</t>
        </is>
      </c>
      <c r="C4954" t="inlineStr">
        <is>
          <t>F2</t>
        </is>
      </c>
      <c r="D4954" t="inlineStr">
        <is>
          <t>IN-FONDO2</t>
        </is>
      </c>
      <c r="E4954" t="inlineStr">
        <is>
          <t>22212211502U</t>
        </is>
      </c>
      <c r="F4954" t="inlineStr">
        <is>
          <t>PEP74850M025</t>
        </is>
      </c>
      <c r="G4954" t="inlineStr">
        <is>
          <t>BU</t>
        </is>
      </c>
      <c r="H4954" t="inlineStr">
        <is>
          <t>Sector</t>
        </is>
      </c>
      <c r="I4954" t="inlineStr">
        <is>
          <t>Proxies</t>
        </is>
      </c>
      <c r="J4954" t="inlineStr">
        <is>
          <t>Proxies</t>
        </is>
      </c>
      <c r="K4954" t="inlineStr"/>
      <c r="L4954" t="inlineStr">
        <is>
          <t>Norvial</t>
        </is>
      </c>
      <c r="M4954" t="inlineStr">
        <is>
          <t>Norvial</t>
        </is>
      </c>
      <c r="N4954" t="b">
        <v>0</v>
      </c>
      <c r="O4954" t="n">
        <v>29.00131826</v>
      </c>
      <c r="P4954" t="n">
        <v>0.0001282248579074616</v>
      </c>
      <c r="Q4954" t="n">
        <v>0.525080887707367</v>
      </c>
      <c r="R4954" t="n">
        <v>15.22803793664468</v>
      </c>
      <c r="S4954" t="n">
        <v>0.003718689913017571</v>
      </c>
      <c r="T4954">
        <f>O4954*Q4954</f>
        <v/>
      </c>
      <c r="U4954">
        <f>O4954*P4954</f>
        <v/>
      </c>
    </row>
    <row r="4955">
      <c r="A4955" t="inlineStr">
        <is>
          <t>202512</t>
        </is>
      </c>
      <c r="B4955" t="inlineStr">
        <is>
          <t>Habitat</t>
        </is>
      </c>
      <c r="C4955" t="inlineStr">
        <is>
          <t>F1</t>
        </is>
      </c>
      <c r="D4955" t="inlineStr">
        <is>
          <t>IN-FONDO1</t>
        </is>
      </c>
      <c r="E4955" t="inlineStr">
        <is>
          <t>22587612001A</t>
        </is>
      </c>
      <c r="F4955" t="inlineStr">
        <is>
          <t>PEP70160M015</t>
        </is>
      </c>
      <c r="G4955" t="inlineStr">
        <is>
          <t>BU</t>
        </is>
      </c>
      <c r="H4955" t="inlineStr">
        <is>
          <t>Sector</t>
        </is>
      </c>
      <c r="I4955" t="inlineStr">
        <is>
          <t>Proxies</t>
        </is>
      </c>
      <c r="J4955" t="inlineStr">
        <is>
          <t>Proxies</t>
        </is>
      </c>
      <c r="K4955" t="inlineStr"/>
      <c r="L4955" t="inlineStr">
        <is>
          <t>Electro Dunas s.a.a</t>
        </is>
      </c>
      <c r="M4955" t="inlineStr">
        <is>
          <t>Electro Dunas s.a.a</t>
        </is>
      </c>
      <c r="N4955" t="b">
        <v>0</v>
      </c>
      <c r="O4955" t="n">
        <v>250.58497259</v>
      </c>
      <c r="P4955" t="n">
        <v>1.345131360021339e-05</v>
      </c>
      <c r="Q4955" t="n">
        <v>0.006755582664591011</v>
      </c>
      <c r="R4955" t="n">
        <v>1.692847496836018</v>
      </c>
      <c r="S4955" t="n">
        <v>0.003370697049808966</v>
      </c>
      <c r="T4955">
        <f>O4955*Q4955</f>
        <v/>
      </c>
      <c r="U4955">
        <f>O4955*P4955</f>
        <v/>
      </c>
    </row>
    <row r="4956">
      <c r="A4956" t="inlineStr">
        <is>
          <t>202512</t>
        </is>
      </c>
      <c r="B4956" t="inlineStr">
        <is>
          <t>Habitat</t>
        </is>
      </c>
      <c r="C4956" t="inlineStr">
        <is>
          <t>F1</t>
        </is>
      </c>
      <c r="D4956" t="inlineStr">
        <is>
          <t>IN-FONDO1</t>
        </is>
      </c>
      <c r="E4956" t="inlineStr">
        <is>
          <t>22582511602A</t>
        </is>
      </c>
      <c r="F4956" t="inlineStr">
        <is>
          <t>PEP73125M023</t>
        </is>
      </c>
      <c r="G4956" t="inlineStr">
        <is>
          <t>BU</t>
        </is>
      </c>
      <c r="H4956" t="inlineStr">
        <is>
          <t>Sector</t>
        </is>
      </c>
      <c r="I4956" t="inlineStr">
        <is>
          <t>Proxies</t>
        </is>
      </c>
      <c r="J4956" t="inlineStr">
        <is>
          <t>Proxies</t>
        </is>
      </c>
      <c r="K4956" t="inlineStr"/>
      <c r="L4956" t="inlineStr">
        <is>
          <t>Primax</t>
        </is>
      </c>
      <c r="M4956" t="inlineStr">
        <is>
          <t>Primax</t>
        </is>
      </c>
      <c r="N4956" t="b">
        <v>0</v>
      </c>
      <c r="O4956" t="n">
        <v>208.84838501</v>
      </c>
      <c r="P4956" t="n">
        <v>0.00221810475753525</v>
      </c>
      <c r="Q4956" t="n">
        <v>1.113987116322548</v>
      </c>
      <c r="R4956" t="n">
        <v>232.6544101659112</v>
      </c>
      <c r="S4956" t="n">
        <v>0.4632475963942347</v>
      </c>
      <c r="T4956">
        <f>O4956*Q4956</f>
        <v/>
      </c>
      <c r="U4956">
        <f>O4956*P4956</f>
        <v/>
      </c>
    </row>
    <row r="4957">
      <c r="A4957" t="inlineStr">
        <is>
          <t>202512</t>
        </is>
      </c>
      <c r="B4957" t="inlineStr">
        <is>
          <t>Habitat</t>
        </is>
      </c>
      <c r="C4957" t="inlineStr">
        <is>
          <t>F2</t>
        </is>
      </c>
      <c r="D4957" t="inlineStr">
        <is>
          <t>IN-FONDO2</t>
        </is>
      </c>
      <c r="E4957" t="inlineStr">
        <is>
          <t>22582511603A</t>
        </is>
      </c>
      <c r="F4957" t="inlineStr">
        <is>
          <t>PEP73125M031</t>
        </is>
      </c>
      <c r="G4957" t="inlineStr">
        <is>
          <t>BU</t>
        </is>
      </c>
      <c r="H4957" t="inlineStr">
        <is>
          <t>Sector</t>
        </is>
      </c>
      <c r="I4957" t="inlineStr">
        <is>
          <t>Proxies</t>
        </is>
      </c>
      <c r="J4957" t="inlineStr">
        <is>
          <t>Proxies</t>
        </is>
      </c>
      <c r="K4957" t="inlineStr"/>
      <c r="L4957" t="inlineStr">
        <is>
          <t>Primax</t>
        </is>
      </c>
      <c r="M4957" t="inlineStr">
        <is>
          <t>Primax</t>
        </is>
      </c>
      <c r="N4957" t="b">
        <v>0</v>
      </c>
      <c r="O4957" t="n">
        <v>208.84838501</v>
      </c>
      <c r="P4957" t="n">
        <v>0.0008872241306007265</v>
      </c>
      <c r="Q4957" t="n">
        <v>3.633183469210281</v>
      </c>
      <c r="R4957" t="n">
        <v>758.7844999895962</v>
      </c>
      <c r="S4957" t="n">
        <v>0.185295326817863</v>
      </c>
      <c r="T4957">
        <f>O4957*Q4957</f>
        <v/>
      </c>
      <c r="U4957">
        <f>O4957*P4957</f>
        <v/>
      </c>
    </row>
    <row r="4958">
      <c r="A4958" t="inlineStr">
        <is>
          <t>202512</t>
        </is>
      </c>
      <c r="B4958" t="inlineStr">
        <is>
          <t>Habitat</t>
        </is>
      </c>
      <c r="C4958" t="inlineStr">
        <is>
          <t>F2</t>
        </is>
      </c>
      <c r="D4958" t="inlineStr">
        <is>
          <t>IN-FONDO2</t>
        </is>
      </c>
      <c r="E4958" t="inlineStr">
        <is>
          <t>22582511904A</t>
        </is>
      </c>
      <c r="F4958" t="inlineStr">
        <is>
          <t>PEP73125M064</t>
        </is>
      </c>
      <c r="G4958" t="inlineStr">
        <is>
          <t>BU</t>
        </is>
      </c>
      <c r="H4958" t="inlineStr">
        <is>
          <t>Sector</t>
        </is>
      </c>
      <c r="I4958" t="inlineStr">
        <is>
          <t>Proxies</t>
        </is>
      </c>
      <c r="J4958" t="inlineStr">
        <is>
          <t>Proxies</t>
        </is>
      </c>
      <c r="K4958" t="inlineStr"/>
      <c r="L4958" t="inlineStr">
        <is>
          <t>Primax</t>
        </is>
      </c>
      <c r="M4958" t="inlineStr">
        <is>
          <t>Primax</t>
        </is>
      </c>
      <c r="N4958" t="b">
        <v>0</v>
      </c>
      <c r="O4958" t="n">
        <v>208.84838501</v>
      </c>
      <c r="P4958" t="n">
        <v>0.0008886272487748804</v>
      </c>
      <c r="Q4958" t="n">
        <v>3.638929239168355</v>
      </c>
      <c r="R4958" t="n">
        <v>759.984494765979</v>
      </c>
      <c r="S4958" t="n">
        <v>0.1855883657825133</v>
      </c>
      <c r="T4958">
        <f>O4958*Q4958</f>
        <v/>
      </c>
      <c r="U4958">
        <f>O4958*P4958</f>
        <v/>
      </c>
    </row>
    <row r="4959">
      <c r="A4959" t="inlineStr">
        <is>
          <t>202512</t>
        </is>
      </c>
      <c r="B4959" t="inlineStr">
        <is>
          <t>Habitat</t>
        </is>
      </c>
      <c r="C4959" t="inlineStr">
        <is>
          <t>F1</t>
        </is>
      </c>
      <c r="D4959" t="inlineStr">
        <is>
          <t>IN-FONDO1</t>
        </is>
      </c>
      <c r="E4959" t="inlineStr">
        <is>
          <t>22582511904A</t>
        </is>
      </c>
      <c r="F4959" t="inlineStr">
        <is>
          <t>PEP73125M064</t>
        </is>
      </c>
      <c r="G4959" t="inlineStr">
        <is>
          <t>BU</t>
        </is>
      </c>
      <c r="H4959" t="inlineStr">
        <is>
          <t>Sector</t>
        </is>
      </c>
      <c r="I4959" t="inlineStr">
        <is>
          <t>Proxies</t>
        </is>
      </c>
      <c r="J4959" t="inlineStr">
        <is>
          <t>Proxies</t>
        </is>
      </c>
      <c r="K4959" t="inlineStr"/>
      <c r="L4959" t="inlineStr">
        <is>
          <t>Primax</t>
        </is>
      </c>
      <c r="M4959" t="inlineStr">
        <is>
          <t>Primax</t>
        </is>
      </c>
      <c r="N4959" t="b">
        <v>0</v>
      </c>
      <c r="O4959" t="n">
        <v>208.84838501</v>
      </c>
      <c r="P4959" t="n">
        <v>0.008583607568427529</v>
      </c>
      <c r="Q4959" t="n">
        <v>4.310900199962726</v>
      </c>
      <c r="R4959" t="n">
        <v>900.3245447015013</v>
      </c>
      <c r="S4959" t="n">
        <v>1.792672578225702</v>
      </c>
      <c r="T4959">
        <f>O4959*Q4959</f>
        <v/>
      </c>
      <c r="U4959">
        <f>O4959*P4959</f>
        <v/>
      </c>
    </row>
    <row r="4960">
      <c r="A4960" t="inlineStr">
        <is>
          <t>202512</t>
        </is>
      </c>
      <c r="B4960" t="inlineStr">
        <is>
          <t>Habitat</t>
        </is>
      </c>
      <c r="C4960" t="inlineStr">
        <is>
          <t>F2</t>
        </is>
      </c>
      <c r="D4960" t="inlineStr">
        <is>
          <t>IN-FONDO2</t>
        </is>
      </c>
      <c r="E4960" t="inlineStr">
        <is>
          <t>22582511801A</t>
        </is>
      </c>
      <c r="F4960" t="inlineStr">
        <is>
          <t>PEP73125M049</t>
        </is>
      </c>
      <c r="G4960" t="inlineStr">
        <is>
          <t>BU</t>
        </is>
      </c>
      <c r="H4960" t="inlineStr">
        <is>
          <t>Sector</t>
        </is>
      </c>
      <c r="I4960" t="inlineStr">
        <is>
          <t>Proxies</t>
        </is>
      </c>
      <c r="J4960" t="inlineStr">
        <is>
          <t>Proxies</t>
        </is>
      </c>
      <c r="K4960" t="inlineStr"/>
      <c r="L4960" t="inlineStr">
        <is>
          <t>Primax</t>
        </is>
      </c>
      <c r="M4960" t="inlineStr">
        <is>
          <t>Primax</t>
        </is>
      </c>
      <c r="N4960" t="b">
        <v>0</v>
      </c>
      <c r="O4960" t="n">
        <v>208.84838501</v>
      </c>
      <c r="P4960" t="n">
        <v>0.0005356992312707637</v>
      </c>
      <c r="Q4960" t="n">
        <v>2.193688747175741</v>
      </c>
      <c r="R4960" t="n">
        <v>458.1483520622637</v>
      </c>
      <c r="S4960" t="n">
        <v>0.1118799193019975</v>
      </c>
      <c r="T4960">
        <f>O4960*Q4960</f>
        <v/>
      </c>
      <c r="U4960">
        <f>O4960*P4960</f>
        <v/>
      </c>
    </row>
    <row r="4961">
      <c r="A4961" t="inlineStr">
        <is>
          <t>202512</t>
        </is>
      </c>
      <c r="B4961" t="inlineStr">
        <is>
          <t>Habitat</t>
        </is>
      </c>
      <c r="C4961" t="inlineStr">
        <is>
          <t>F1</t>
        </is>
      </c>
      <c r="D4961" t="inlineStr">
        <is>
          <t>IN-FONDO1</t>
        </is>
      </c>
      <c r="E4961" t="inlineStr">
        <is>
          <t>22582511802A</t>
        </is>
      </c>
      <c r="F4961" t="inlineStr">
        <is>
          <t>PEP73125M056</t>
        </is>
      </c>
      <c r="G4961" t="inlineStr">
        <is>
          <t>BU</t>
        </is>
      </c>
      <c r="H4961" t="inlineStr">
        <is>
          <t>Sector</t>
        </is>
      </c>
      <c r="I4961" t="inlineStr">
        <is>
          <t>Proxies</t>
        </is>
      </c>
      <c r="J4961" t="inlineStr">
        <is>
          <t>Proxies</t>
        </is>
      </c>
      <c r="K4961" t="inlineStr"/>
      <c r="L4961" t="inlineStr">
        <is>
          <t>Primax</t>
        </is>
      </c>
      <c r="M4961" t="inlineStr">
        <is>
          <t>Primax</t>
        </is>
      </c>
      <c r="N4961" t="b">
        <v>0</v>
      </c>
      <c r="O4961" t="n">
        <v>208.84838501</v>
      </c>
      <c r="P4961" t="n">
        <v>0.002353250688734453</v>
      </c>
      <c r="Q4961" t="n">
        <v>1.181860748380674</v>
      </c>
      <c r="R4961" t="n">
        <v>246.8297086060136</v>
      </c>
      <c r="S4961" t="n">
        <v>0.4914726058658606</v>
      </c>
      <c r="T4961">
        <f>O4961*Q4961</f>
        <v/>
      </c>
      <c r="U4961">
        <f>O4961*P4961</f>
        <v/>
      </c>
    </row>
    <row r="4962">
      <c r="A4962" t="inlineStr">
        <is>
          <t>202512</t>
        </is>
      </c>
      <c r="B4962" t="inlineStr">
        <is>
          <t>Habitat</t>
        </is>
      </c>
      <c r="C4962" t="inlineStr">
        <is>
          <t>F1</t>
        </is>
      </c>
      <c r="D4962" t="inlineStr">
        <is>
          <t>IN-FONDO1</t>
        </is>
      </c>
      <c r="E4962" t="inlineStr">
        <is>
          <t>2721181IRC1U</t>
        </is>
      </c>
      <c r="F4962" t="inlineStr">
        <is>
          <t>CVL80070P015</t>
        </is>
      </c>
      <c r="G4962" t="inlineStr">
        <is>
          <t>BU</t>
        </is>
      </c>
      <c r="H4962" t="inlineStr">
        <is>
          <t>Sector</t>
        </is>
      </c>
      <c r="I4962" t="inlineStr">
        <is>
          <t>Proxies</t>
        </is>
      </c>
      <c r="J4962" t="inlineStr">
        <is>
          <t>Proxies</t>
        </is>
      </c>
      <c r="K4962" t="inlineStr"/>
      <c r="L4962" t="inlineStr">
        <is>
          <t>InRetail Consumer</t>
        </is>
      </c>
      <c r="M4962" t="inlineStr">
        <is>
          <t>InRetail Consumer</t>
        </is>
      </c>
      <c r="N4962" t="b">
        <v>0</v>
      </c>
      <c r="O4962" t="n">
        <v>11.69139653</v>
      </c>
      <c r="P4962" t="n">
        <v>0.02124850042279134</v>
      </c>
      <c r="Q4962" t="n">
        <v>10.67152289888526</v>
      </c>
      <c r="R4962" t="n">
        <v>124.7650057898427</v>
      </c>
      <c r="S4962" t="n">
        <v>0.2484246441107262</v>
      </c>
      <c r="T4962">
        <f>O4962*Q4962</f>
        <v/>
      </c>
      <c r="U4962">
        <f>O4962*P4962</f>
        <v/>
      </c>
    </row>
    <row r="4963">
      <c r="A4963" t="inlineStr">
        <is>
          <t>202512</t>
        </is>
      </c>
      <c r="B4963" t="inlineStr">
        <is>
          <t>Habitat</t>
        </is>
      </c>
      <c r="C4963" t="inlineStr">
        <is>
          <t>F2</t>
        </is>
      </c>
      <c r="D4963" t="inlineStr">
        <is>
          <t>IN-FONDO2</t>
        </is>
      </c>
      <c r="E4963" t="inlineStr">
        <is>
          <t>2721181IRC1U</t>
        </is>
      </c>
      <c r="F4963" t="inlineStr">
        <is>
          <t>CVL80070P015</t>
        </is>
      </c>
      <c r="G4963" t="inlineStr">
        <is>
          <t>BU</t>
        </is>
      </c>
      <c r="H4963" t="inlineStr">
        <is>
          <t>Sector</t>
        </is>
      </c>
      <c r="I4963" t="inlineStr">
        <is>
          <t>Proxies</t>
        </is>
      </c>
      <c r="J4963" t="inlineStr">
        <is>
          <t>Proxies</t>
        </is>
      </c>
      <c r="K4963" t="inlineStr"/>
      <c r="L4963" t="inlineStr">
        <is>
          <t>InRetail Consumer</t>
        </is>
      </c>
      <c r="M4963" t="inlineStr">
        <is>
          <t>InRetail Consumer</t>
        </is>
      </c>
      <c r="N4963" t="b">
        <v>0</v>
      </c>
      <c r="O4963" t="n">
        <v>11.69139653</v>
      </c>
      <c r="P4963" t="n">
        <v>0.01403864480408064</v>
      </c>
      <c r="Q4963" t="n">
        <v>57.48826082735809</v>
      </c>
      <c r="R4963" t="n">
        <v>672.1180531527093</v>
      </c>
      <c r="S4963" t="n">
        <v>0.1641313631483309</v>
      </c>
      <c r="T4963">
        <f>O4963*Q4963</f>
        <v/>
      </c>
      <c r="U4963">
        <f>O4963*P4963</f>
        <v/>
      </c>
    </row>
    <row r="4964">
      <c r="A4964" t="inlineStr">
        <is>
          <t>202512</t>
        </is>
      </c>
      <c r="B4964" t="inlineStr">
        <is>
          <t>Habitat</t>
        </is>
      </c>
      <c r="C4964" t="inlineStr">
        <is>
          <t>F1</t>
        </is>
      </c>
      <c r="D4964" t="inlineStr">
        <is>
          <t>IN-FONDO1</t>
        </is>
      </c>
      <c r="E4964" t="inlineStr">
        <is>
          <t>2721171IRSM3</t>
        </is>
      </c>
      <c r="F4964" t="inlineStr">
        <is>
          <t>CVL800700S24</t>
        </is>
      </c>
      <c r="G4964" t="inlineStr">
        <is>
          <t>BU</t>
        </is>
      </c>
      <c r="H4964" t="inlineStr">
        <is>
          <t>Sector</t>
        </is>
      </c>
      <c r="I4964" t="inlineStr">
        <is>
          <t>Proxies</t>
        </is>
      </c>
      <c r="J4964" t="inlineStr">
        <is>
          <t>Proxies</t>
        </is>
      </c>
      <c r="K4964" t="inlineStr"/>
      <c r="L4964" t="inlineStr"/>
      <c r="M4964" t="inlineStr">
        <is>
          <t>nan</t>
        </is>
      </c>
      <c r="N4964" t="b">
        <v>0</v>
      </c>
      <c r="O4964" t="n">
        <v>11.69139653</v>
      </c>
      <c r="P4964" t="n">
        <v>0.009305269995849016</v>
      </c>
      <c r="Q4964" t="n">
        <v>4.673336935085601</v>
      </c>
      <c r="R4964" t="n">
        <v>54.63783522638063</v>
      </c>
      <c r="S4964" t="n">
        <v>0.1087916013401823</v>
      </c>
      <c r="T4964">
        <f>O4964*Q4964</f>
        <v/>
      </c>
      <c r="U4964">
        <f>O4964*P4964</f>
        <v/>
      </c>
    </row>
    <row r="4965">
      <c r="A4965" t="inlineStr">
        <is>
          <t>202512</t>
        </is>
      </c>
      <c r="B4965" t="inlineStr">
        <is>
          <t>Habitat</t>
        </is>
      </c>
      <c r="C4965" t="inlineStr">
        <is>
          <t>F2</t>
        </is>
      </c>
      <c r="D4965" t="inlineStr">
        <is>
          <t>IN-FONDO2</t>
        </is>
      </c>
      <c r="E4965" t="inlineStr">
        <is>
          <t>2721171IRSM3</t>
        </is>
      </c>
      <c r="F4965" t="inlineStr">
        <is>
          <t>CVL800700S24</t>
        </is>
      </c>
      <c r="G4965" t="inlineStr">
        <is>
          <t>BU</t>
        </is>
      </c>
      <c r="H4965" t="inlineStr">
        <is>
          <t>Sector</t>
        </is>
      </c>
      <c r="I4965" t="inlineStr">
        <is>
          <t>Proxies</t>
        </is>
      </c>
      <c r="J4965" t="inlineStr">
        <is>
          <t>Proxies</t>
        </is>
      </c>
      <c r="K4965" t="inlineStr"/>
      <c r="L4965" t="inlineStr"/>
      <c r="M4965" t="inlineStr">
        <is>
          <t>nan</t>
        </is>
      </c>
      <c r="N4965" t="b">
        <v>0</v>
      </c>
      <c r="O4965" t="n">
        <v>11.69139653</v>
      </c>
      <c r="P4965" t="n">
        <v>0.0016983149811998</v>
      </c>
      <c r="Q4965" t="n">
        <v>6.954601100659279</v>
      </c>
      <c r="R4965" t="n">
        <v>81.30899917578208</v>
      </c>
      <c r="S4965" t="n">
        <v>0.01985567387804636</v>
      </c>
      <c r="T4965">
        <f>O4965*Q4965</f>
        <v/>
      </c>
      <c r="U4965">
        <f>O4965*P4965</f>
        <v/>
      </c>
    </row>
    <row r="4966">
      <c r="A4966" t="inlineStr">
        <is>
          <t>202512</t>
        </is>
      </c>
      <c r="B4966" t="inlineStr">
        <is>
          <t>Habitat</t>
        </is>
      </c>
      <c r="C4966" t="inlineStr">
        <is>
          <t>F2</t>
        </is>
      </c>
      <c r="D4966" t="inlineStr">
        <is>
          <t>IN-FONDO2</t>
        </is>
      </c>
      <c r="E4966" t="inlineStr">
        <is>
          <t>225917115156</t>
        </is>
      </c>
      <c r="F4966" t="inlineStr">
        <is>
          <t>XS2693815156</t>
        </is>
      </c>
      <c r="G4966" t="inlineStr">
        <is>
          <t>BU</t>
        </is>
      </c>
      <c r="H4966" t="inlineStr">
        <is>
          <t>Sector</t>
        </is>
      </c>
      <c r="I4966" t="inlineStr">
        <is>
          <t>Proxies</t>
        </is>
      </c>
      <c r="J4966" t="inlineStr">
        <is>
          <t>Proxies</t>
        </is>
      </c>
      <c r="K4966" t="inlineStr"/>
      <c r="L4966" t="inlineStr">
        <is>
          <t>BENCHMARK MORTGAGE TRUST</t>
        </is>
      </c>
      <c r="M4966" t="inlineStr">
        <is>
          <t>BENCHMARK MORTGAGE TRUST</t>
        </is>
      </c>
      <c r="N4966" t="b">
        <v>0</v>
      </c>
      <c r="O4966" t="n">
        <v>3.95773181</v>
      </c>
      <c r="P4966" t="n">
        <v>0.001111001786786483</v>
      </c>
      <c r="Q4966" t="n">
        <v>4.549553136345264</v>
      </c>
      <c r="R4966" t="n">
        <v>18.00591116899892</v>
      </c>
      <c r="S4966" t="n">
        <v>0.004397047112531701</v>
      </c>
      <c r="T4966">
        <f>O4966*Q4966</f>
        <v/>
      </c>
      <c r="U4966">
        <f>O4966*P4966</f>
        <v/>
      </c>
    </row>
    <row r="4967">
      <c r="A4967" t="inlineStr">
        <is>
          <t>202512</t>
        </is>
      </c>
      <c r="B4967" t="inlineStr">
        <is>
          <t>Habitat</t>
        </is>
      </c>
      <c r="C4967" t="inlineStr">
        <is>
          <t>F3</t>
        </is>
      </c>
      <c r="D4967" t="inlineStr">
        <is>
          <t>IN-FONDO3</t>
        </is>
      </c>
      <c r="E4967" t="inlineStr">
        <is>
          <t>300011100001</t>
        </is>
      </c>
      <c r="F4967" t="inlineStr">
        <is>
          <t>PEP116001004</t>
        </is>
      </c>
      <c r="G4967" t="inlineStr">
        <is>
          <t>BU</t>
        </is>
      </c>
      <c r="H4967" t="inlineStr">
        <is>
          <t>Sector</t>
        </is>
      </c>
      <c r="I4967" t="inlineStr">
        <is>
          <t>Proxies</t>
        </is>
      </c>
      <c r="J4967" t="inlineStr">
        <is>
          <t>Proxies</t>
        </is>
      </c>
      <c r="K4967" t="inlineStr"/>
      <c r="L4967" t="inlineStr">
        <is>
          <t>BBVA</t>
        </is>
      </c>
      <c r="M4967" t="inlineStr">
        <is>
          <t>BBVA</t>
        </is>
      </c>
      <c r="N4967" t="b">
        <v>0</v>
      </c>
      <c r="O4967" t="n">
        <v>3.53598301</v>
      </c>
      <c r="P4967" t="n">
        <v>0.008489306280049702</v>
      </c>
      <c r="Q4967" t="n">
        <v>14.7878115107502</v>
      </c>
      <c r="R4967" t="n">
        <v>52.28945025709512</v>
      </c>
      <c r="S4967" t="n">
        <v>0.03001804277294205</v>
      </c>
      <c r="T4967">
        <f>O4967*Q4967</f>
        <v/>
      </c>
      <c r="U4967">
        <f>O4967*P4967</f>
        <v/>
      </c>
    </row>
    <row r="4968">
      <c r="A4968" t="inlineStr">
        <is>
          <t>202512</t>
        </is>
      </c>
      <c r="B4968" t="inlineStr">
        <is>
          <t>Habitat</t>
        </is>
      </c>
      <c r="C4968" t="inlineStr">
        <is>
          <t>F2</t>
        </is>
      </c>
      <c r="D4968" t="inlineStr">
        <is>
          <t>IN-FONDO2</t>
        </is>
      </c>
      <c r="E4968" t="inlineStr">
        <is>
          <t>300011100001</t>
        </is>
      </c>
      <c r="F4968" t="inlineStr">
        <is>
          <t>PEP116001004</t>
        </is>
      </c>
      <c r="G4968" t="inlineStr">
        <is>
          <t>BU</t>
        </is>
      </c>
      <c r="H4968" t="inlineStr">
        <is>
          <t>Sector</t>
        </is>
      </c>
      <c r="I4968" t="inlineStr">
        <is>
          <t>Proxies</t>
        </is>
      </c>
      <c r="J4968" t="inlineStr">
        <is>
          <t>Proxies</t>
        </is>
      </c>
      <c r="K4968" t="inlineStr"/>
      <c r="L4968" t="inlineStr">
        <is>
          <t>BBVA</t>
        </is>
      </c>
      <c r="M4968" t="inlineStr">
        <is>
          <t>BBVA</t>
        </is>
      </c>
      <c r="N4968" t="b">
        <v>0</v>
      </c>
      <c r="O4968" t="n">
        <v>3.53598301</v>
      </c>
      <c r="P4968" t="n">
        <v>0.001822088760405798</v>
      </c>
      <c r="Q4968" t="n">
        <v>7.461454817801116</v>
      </c>
      <c r="R4968" t="n">
        <v>26.38357746562739</v>
      </c>
      <c r="S4968" t="n">
        <v>0.006442874899506861</v>
      </c>
      <c r="T4968">
        <f>O4968*Q4968</f>
        <v/>
      </c>
      <c r="U4968">
        <f>O4968*P4968</f>
        <v/>
      </c>
    </row>
    <row r="4969">
      <c r="A4969" t="inlineStr">
        <is>
          <t>202512</t>
        </is>
      </c>
      <c r="B4969" t="inlineStr">
        <is>
          <t>Habitat</t>
        </is>
      </c>
      <c r="C4969" t="inlineStr">
        <is>
          <t>F1</t>
        </is>
      </c>
      <c r="D4969" t="inlineStr">
        <is>
          <t>IN-FONDO1</t>
        </is>
      </c>
      <c r="E4969" t="inlineStr">
        <is>
          <t>300011100001</t>
        </is>
      </c>
      <c r="F4969" t="inlineStr">
        <is>
          <t>PEP116001004</t>
        </is>
      </c>
      <c r="G4969" t="inlineStr">
        <is>
          <t>BU</t>
        </is>
      </c>
      <c r="H4969" t="inlineStr">
        <is>
          <t>Sector</t>
        </is>
      </c>
      <c r="I4969" t="inlineStr">
        <is>
          <t>Proxies</t>
        </is>
      </c>
      <c r="J4969" t="inlineStr">
        <is>
          <t>Proxies</t>
        </is>
      </c>
      <c r="K4969" t="inlineStr"/>
      <c r="L4969" t="inlineStr">
        <is>
          <t>BBVA</t>
        </is>
      </c>
      <c r="M4969" t="inlineStr">
        <is>
          <t>BBVA</t>
        </is>
      </c>
      <c r="N4969" t="b">
        <v>0</v>
      </c>
      <c r="O4969" t="n">
        <v>3.53598301</v>
      </c>
      <c r="P4969" t="n">
        <v>0.0005109231593623221</v>
      </c>
      <c r="Q4969" t="n">
        <v>0.256598258052018</v>
      </c>
      <c r="R4969" t="n">
        <v>0.9073270808675312</v>
      </c>
      <c r="S4969" t="n">
        <v>0.001806615610920693</v>
      </c>
      <c r="T4969">
        <f>O4969*Q4969</f>
        <v/>
      </c>
      <c r="U4969">
        <f>O4969*P4969</f>
        <v/>
      </c>
    </row>
    <row r="4970">
      <c r="A4970" t="inlineStr">
        <is>
          <t>202512</t>
        </is>
      </c>
      <c r="B4970" t="inlineStr">
        <is>
          <t>Habitat</t>
        </is>
      </c>
      <c r="C4970" t="inlineStr">
        <is>
          <t>F1</t>
        </is>
      </c>
      <c r="D4970" t="inlineStr">
        <is>
          <t>IN-FONDO1</t>
        </is>
      </c>
      <c r="E4970" t="inlineStr">
        <is>
          <t>302002100001</t>
        </is>
      </c>
      <c r="F4970" t="inlineStr">
        <is>
          <t>PEP761001002</t>
        </is>
      </c>
      <c r="G4970" t="inlineStr">
        <is>
          <t>BU</t>
        </is>
      </c>
      <c r="H4970" t="inlineStr">
        <is>
          <t>Sector</t>
        </is>
      </c>
      <c r="I4970" t="inlineStr">
        <is>
          <t>Proxies</t>
        </is>
      </c>
      <c r="J4970" t="inlineStr">
        <is>
          <t>Proxies</t>
        </is>
      </c>
      <c r="K4970" t="inlineStr"/>
      <c r="L4970" t="inlineStr">
        <is>
          <t>Unacem*</t>
        </is>
      </c>
      <c r="M4970" t="inlineStr">
        <is>
          <t>Unacem</t>
        </is>
      </c>
      <c r="N4970" t="b">
        <v>0</v>
      </c>
      <c r="O4970" t="n">
        <v>207.50297708</v>
      </c>
      <c r="P4970" t="n">
        <v>0.001253906627821014</v>
      </c>
      <c r="Q4970" t="n">
        <v>0.6297429477660113</v>
      </c>
      <c r="R4970" t="n">
        <v>130.6735364565823</v>
      </c>
      <c r="S4970" t="n">
        <v>0.260189358253204</v>
      </c>
      <c r="T4970">
        <f>O4970*Q4970</f>
        <v/>
      </c>
      <c r="U4970">
        <f>O4970*P4970</f>
        <v/>
      </c>
    </row>
    <row r="4971">
      <c r="A4971" t="inlineStr">
        <is>
          <t>202512</t>
        </is>
      </c>
      <c r="B4971" t="inlineStr">
        <is>
          <t>Habitat</t>
        </is>
      </c>
      <c r="C4971" t="inlineStr">
        <is>
          <t>F3</t>
        </is>
      </c>
      <c r="D4971" t="inlineStr">
        <is>
          <t>IN-FONDO3</t>
        </is>
      </c>
      <c r="E4971" t="inlineStr">
        <is>
          <t>302002100001</t>
        </is>
      </c>
      <c r="F4971" t="inlineStr">
        <is>
          <t>PEP761001002</t>
        </is>
      </c>
      <c r="G4971" t="inlineStr">
        <is>
          <t>BU</t>
        </is>
      </c>
      <c r="H4971" t="inlineStr">
        <is>
          <t>Sector</t>
        </is>
      </c>
      <c r="I4971" t="inlineStr">
        <is>
          <t>Proxies</t>
        </is>
      </c>
      <c r="J4971" t="inlineStr">
        <is>
          <t>Proxies</t>
        </is>
      </c>
      <c r="K4971" t="inlineStr"/>
      <c r="L4971" t="inlineStr">
        <is>
          <t>Unacem*</t>
        </is>
      </c>
      <c r="M4971" t="inlineStr">
        <is>
          <t>Unacem</t>
        </is>
      </c>
      <c r="N4971" t="b">
        <v>0</v>
      </c>
      <c r="O4971" t="n">
        <v>207.50297708</v>
      </c>
      <c r="P4971" t="n">
        <v>0.006248823915579764</v>
      </c>
      <c r="Q4971" t="n">
        <v>10.88503903371013</v>
      </c>
      <c r="R4971" t="n">
        <v>2258.678005126858</v>
      </c>
      <c r="S4971" t="n">
        <v>1.296649565731504</v>
      </c>
      <c r="T4971">
        <f>O4971*Q4971</f>
        <v/>
      </c>
      <c r="U4971">
        <f>O4971*P4971</f>
        <v/>
      </c>
    </row>
    <row r="4972">
      <c r="A4972" t="inlineStr">
        <is>
          <t>202512</t>
        </is>
      </c>
      <c r="B4972" t="inlineStr">
        <is>
          <t>Habitat</t>
        </is>
      </c>
      <c r="C4972" t="inlineStr">
        <is>
          <t>F2</t>
        </is>
      </c>
      <c r="D4972" t="inlineStr">
        <is>
          <t>IN-FONDO2</t>
        </is>
      </c>
      <c r="E4972" t="inlineStr">
        <is>
          <t>302002100001</t>
        </is>
      </c>
      <c r="F4972" t="inlineStr">
        <is>
          <t>PEP761001002</t>
        </is>
      </c>
      <c r="G4972" t="inlineStr">
        <is>
          <t>BU</t>
        </is>
      </c>
      <c r="H4972" t="inlineStr">
        <is>
          <t>Sector</t>
        </is>
      </c>
      <c r="I4972" t="inlineStr">
        <is>
          <t>Proxies</t>
        </is>
      </c>
      <c r="J4972" t="inlineStr">
        <is>
          <t>Proxies</t>
        </is>
      </c>
      <c r="K4972" t="inlineStr"/>
      <c r="L4972" t="inlineStr">
        <is>
          <t>Unacem*</t>
        </is>
      </c>
      <c r="M4972" t="inlineStr">
        <is>
          <t>Unacem</t>
        </is>
      </c>
      <c r="N4972" t="b">
        <v>0</v>
      </c>
      <c r="O4972" t="n">
        <v>207.50297708</v>
      </c>
      <c r="P4972" t="n">
        <v>0.003106379021156642</v>
      </c>
      <c r="Q4972" t="n">
        <v>12.72062438284485</v>
      </c>
      <c r="R4972" t="n">
        <v>2639.567429756743</v>
      </c>
      <c r="S4972" t="n">
        <v>0.6445828948288594</v>
      </c>
      <c r="T4972">
        <f>O4972*Q4972</f>
        <v/>
      </c>
      <c r="U4972">
        <f>O4972*P4972</f>
        <v/>
      </c>
    </row>
    <row r="4973">
      <c r="A4973" t="inlineStr">
        <is>
          <t>202512</t>
        </is>
      </c>
      <c r="B4973" t="inlineStr">
        <is>
          <t>Habitat</t>
        </is>
      </c>
      <c r="C4973" t="inlineStr">
        <is>
          <t>F3</t>
        </is>
      </c>
      <c r="D4973" t="inlineStr">
        <is>
          <t>IN-FONDO3</t>
        </is>
      </c>
      <c r="E4973" t="inlineStr">
        <is>
          <t>312034100001</t>
        </is>
      </c>
      <c r="F4973" t="inlineStr">
        <is>
          <t>PEP206015005</t>
        </is>
      </c>
      <c r="G4973" t="inlineStr">
        <is>
          <t>BU</t>
        </is>
      </c>
      <c r="H4973" t="inlineStr">
        <is>
          <t>Sector</t>
        </is>
      </c>
      <c r="I4973" t="inlineStr">
        <is>
          <t>Proxies</t>
        </is>
      </c>
      <c r="J4973" t="inlineStr">
        <is>
          <t>Proxies</t>
        </is>
      </c>
      <c r="K4973" t="inlineStr"/>
      <c r="L4973" t="inlineStr">
        <is>
          <t>Hunt Oil</t>
        </is>
      </c>
      <c r="M4973" t="inlineStr">
        <is>
          <t>Hunt Oil</t>
        </is>
      </c>
      <c r="N4973" t="b">
        <v>0</v>
      </c>
      <c r="O4973" t="n">
        <v>207.50297708</v>
      </c>
      <c r="P4973" t="n">
        <v>5.277438699557924e-13</v>
      </c>
      <c r="Q4973" t="n">
        <v>9.192950068488317e-10</v>
      </c>
      <c r="R4973" t="n">
        <v>1.907564507359116e-07</v>
      </c>
      <c r="S4973" t="n">
        <v>1.095084241515473e-10</v>
      </c>
      <c r="T4973">
        <f>O4973*Q4973</f>
        <v/>
      </c>
      <c r="U4973">
        <f>O4973*P4973</f>
        <v/>
      </c>
    </row>
    <row r="4974">
      <c r="A4974" t="inlineStr">
        <is>
          <t>202512</t>
        </is>
      </c>
      <c r="B4974" t="inlineStr">
        <is>
          <t>Habitat</t>
        </is>
      </c>
      <c r="C4974" t="inlineStr">
        <is>
          <t>F3</t>
        </is>
      </c>
      <c r="D4974" t="inlineStr">
        <is>
          <t>IN-FONDO3</t>
        </is>
      </c>
      <c r="E4974" t="inlineStr">
        <is>
          <t>302051100001</t>
        </is>
      </c>
      <c r="F4974" t="inlineStr">
        <is>
          <t>PEP239501005</t>
        </is>
      </c>
      <c r="G4974" t="inlineStr">
        <is>
          <t>BU</t>
        </is>
      </c>
      <c r="H4974" t="inlineStr">
        <is>
          <t>Sector</t>
        </is>
      </c>
      <c r="I4974" t="inlineStr">
        <is>
          <t>Proxies</t>
        </is>
      </c>
      <c r="J4974" t="inlineStr">
        <is>
          <t>Proxies</t>
        </is>
      </c>
      <c r="K4974" t="inlineStr"/>
      <c r="L4974" t="inlineStr">
        <is>
          <t>Pacasmayo</t>
        </is>
      </c>
      <c r="M4974" t="inlineStr">
        <is>
          <t>Pacasmayo</t>
        </is>
      </c>
      <c r="N4974" t="b">
        <v>0</v>
      </c>
      <c r="O4974" t="n">
        <v>207.50297708</v>
      </c>
      <c r="P4974" t="n">
        <v>0.01931009114406866</v>
      </c>
      <c r="Q4974" t="n">
        <v>33.63690490999956</v>
      </c>
      <c r="R4974" t="n">
        <v>6979.757908581778</v>
      </c>
      <c r="S4974" t="n">
        <v>4.006901400080389</v>
      </c>
      <c r="T4974">
        <f>O4974*Q4974</f>
        <v/>
      </c>
      <c r="U4974">
        <f>O4974*P4974</f>
        <v/>
      </c>
    </row>
    <row r="4975">
      <c r="A4975" t="inlineStr">
        <is>
          <t>202512</t>
        </is>
      </c>
      <c r="B4975" t="inlineStr">
        <is>
          <t>Habitat</t>
        </is>
      </c>
      <c r="C4975" t="inlineStr">
        <is>
          <t>F1</t>
        </is>
      </c>
      <c r="D4975" t="inlineStr">
        <is>
          <t>IN-FONDO1</t>
        </is>
      </c>
      <c r="E4975" t="inlineStr">
        <is>
          <t>302051100001</t>
        </is>
      </c>
      <c r="F4975" t="inlineStr">
        <is>
          <t>PEP239501005</t>
        </is>
      </c>
      <c r="G4975" t="inlineStr">
        <is>
          <t>BU</t>
        </is>
      </c>
      <c r="H4975" t="inlineStr">
        <is>
          <t>Sector</t>
        </is>
      </c>
      <c r="I4975" t="inlineStr">
        <is>
          <t>Proxies</t>
        </is>
      </c>
      <c r="J4975" t="inlineStr">
        <is>
          <t>Proxies</t>
        </is>
      </c>
      <c r="K4975" t="inlineStr"/>
      <c r="L4975" t="inlineStr">
        <is>
          <t>Pacasmayo</t>
        </is>
      </c>
      <c r="M4975" t="inlineStr">
        <is>
          <t>Pacasmayo</t>
        </is>
      </c>
      <c r="N4975" t="b">
        <v>0</v>
      </c>
      <c r="O4975" t="n">
        <v>207.50297708</v>
      </c>
      <c r="P4975" t="n">
        <v>0.001815057510770965</v>
      </c>
      <c r="Q4975" t="n">
        <v>0.9115668119435955</v>
      </c>
      <c r="R4975" t="n">
        <v>189.1528272856206</v>
      </c>
      <c r="S4975" t="n">
        <v>0.3766298370563894</v>
      </c>
      <c r="T4975">
        <f>O4975*Q4975</f>
        <v/>
      </c>
      <c r="U4975">
        <f>O4975*P4975</f>
        <v/>
      </c>
    </row>
    <row r="4976">
      <c r="A4976" t="inlineStr">
        <is>
          <t>202512</t>
        </is>
      </c>
      <c r="B4976" t="inlineStr">
        <is>
          <t>Habitat</t>
        </is>
      </c>
      <c r="C4976" t="inlineStr">
        <is>
          <t>F2</t>
        </is>
      </c>
      <c r="D4976" t="inlineStr">
        <is>
          <t>IN-FONDO2</t>
        </is>
      </c>
      <c r="E4976" t="inlineStr">
        <is>
          <t>302051100001</t>
        </is>
      </c>
      <c r="F4976" t="inlineStr">
        <is>
          <t>PEP239501005</t>
        </is>
      </c>
      <c r="G4976" t="inlineStr">
        <is>
          <t>BU</t>
        </is>
      </c>
      <c r="H4976" t="inlineStr">
        <is>
          <t>Sector</t>
        </is>
      </c>
      <c r="I4976" t="inlineStr">
        <is>
          <t>Proxies</t>
        </is>
      </c>
      <c r="J4976" t="inlineStr">
        <is>
          <t>Proxies</t>
        </is>
      </c>
      <c r="K4976" t="inlineStr"/>
      <c r="L4976" t="inlineStr">
        <is>
          <t>Pacasmayo</t>
        </is>
      </c>
      <c r="M4976" t="inlineStr">
        <is>
          <t>Pacasmayo</t>
        </is>
      </c>
      <c r="N4976" t="b">
        <v>0</v>
      </c>
      <c r="O4976" t="n">
        <v>207.50297708</v>
      </c>
      <c r="P4976" t="n">
        <v>0.003779646011822778</v>
      </c>
      <c r="Q4976" t="n">
        <v>15.47765320621211</v>
      </c>
      <c r="R4976" t="n">
        <v>3211.659118500819</v>
      </c>
      <c r="S4976" t="n">
        <v>0.7842877997617753</v>
      </c>
      <c r="T4976">
        <f>O4976*Q4976</f>
        <v/>
      </c>
      <c r="U4976">
        <f>O4976*P4976</f>
        <v/>
      </c>
    </row>
    <row r="4977">
      <c r="A4977" t="inlineStr">
        <is>
          <t>202512</t>
        </is>
      </c>
      <c r="B4977" t="inlineStr">
        <is>
          <t>Habitat</t>
        </is>
      </c>
      <c r="C4977" t="inlineStr">
        <is>
          <t>F3</t>
        </is>
      </c>
      <c r="D4977" t="inlineStr">
        <is>
          <t>IN-FONDO3</t>
        </is>
      </c>
      <c r="E4977" t="inlineStr">
        <is>
          <t>3220512Q1094</t>
        </is>
      </c>
      <c r="F4977" t="inlineStr">
        <is>
          <t>US15126Q1094</t>
        </is>
      </c>
      <c r="G4977" t="inlineStr">
        <is>
          <t>BU</t>
        </is>
      </c>
      <c r="H4977" t="inlineStr">
        <is>
          <t>Sector</t>
        </is>
      </c>
      <c r="I4977" t="inlineStr">
        <is>
          <t>Proxies</t>
        </is>
      </c>
      <c r="J4977" t="inlineStr">
        <is>
          <t>Proxies</t>
        </is>
      </c>
      <c r="K4977" t="inlineStr"/>
      <c r="L4977" t="inlineStr">
        <is>
          <t>Pacasmayo</t>
        </is>
      </c>
      <c r="M4977" t="inlineStr">
        <is>
          <t>Pacasmayo</t>
        </is>
      </c>
      <c r="N4977" t="b">
        <v>0</v>
      </c>
      <c r="O4977" t="n">
        <v>207.50297708</v>
      </c>
      <c r="P4977" t="n">
        <v>0.002223111747184608</v>
      </c>
      <c r="Q4977" t="n">
        <v>3.872514007647284</v>
      </c>
      <c r="R4977" t="n">
        <v>803.5581853708132</v>
      </c>
      <c r="S4977" t="n">
        <v>0.4613023059223265</v>
      </c>
      <c r="T4977">
        <f>O4977*Q4977</f>
        <v/>
      </c>
      <c r="U4977">
        <f>O4977*P4977</f>
        <v/>
      </c>
    </row>
    <row r="4978">
      <c r="A4978" t="inlineStr">
        <is>
          <t>202512</t>
        </is>
      </c>
      <c r="B4978" t="inlineStr">
        <is>
          <t>Habitat</t>
        </is>
      </c>
      <c r="C4978" t="inlineStr">
        <is>
          <t>F1</t>
        </is>
      </c>
      <c r="D4978" t="inlineStr">
        <is>
          <t>IN-FONDO1</t>
        </is>
      </c>
      <c r="E4978" t="inlineStr">
        <is>
          <t>3220512Q1094</t>
        </is>
      </c>
      <c r="F4978" t="inlineStr">
        <is>
          <t>US15126Q1094</t>
        </is>
      </c>
      <c r="G4978" t="inlineStr">
        <is>
          <t>BU</t>
        </is>
      </c>
      <c r="H4978" t="inlineStr">
        <is>
          <t>Sector</t>
        </is>
      </c>
      <c r="I4978" t="inlineStr">
        <is>
          <t>Proxies</t>
        </is>
      </c>
      <c r="J4978" t="inlineStr">
        <is>
          <t>Proxies</t>
        </is>
      </c>
      <c r="K4978" t="inlineStr"/>
      <c r="L4978" t="inlineStr">
        <is>
          <t>Pacasmayo</t>
        </is>
      </c>
      <c r="M4978" t="inlineStr">
        <is>
          <t>Pacasmayo</t>
        </is>
      </c>
      <c r="N4978" t="b">
        <v>0</v>
      </c>
      <c r="O4978" t="n">
        <v>207.50297708</v>
      </c>
      <c r="P4978" t="n">
        <v>0.000153574190331867</v>
      </c>
      <c r="Q4978" t="n">
        <v>0.07712875996869951</v>
      </c>
      <c r="R4978" t="n">
        <v>16.00444731199388</v>
      </c>
      <c r="S4978" t="n">
        <v>0.03186710169651296</v>
      </c>
      <c r="T4978">
        <f>O4978*Q4978</f>
        <v/>
      </c>
      <c r="U4978">
        <f>O4978*P4978</f>
        <v/>
      </c>
    </row>
    <row r="4979">
      <c r="A4979" t="inlineStr">
        <is>
          <t>202512</t>
        </is>
      </c>
      <c r="B4979" t="inlineStr">
        <is>
          <t>Habitat</t>
        </is>
      </c>
      <c r="C4979" t="inlineStr">
        <is>
          <t>F2</t>
        </is>
      </c>
      <c r="D4979" t="inlineStr">
        <is>
          <t>IN-FONDO2</t>
        </is>
      </c>
      <c r="E4979" t="inlineStr">
        <is>
          <t>3220512Q1094</t>
        </is>
      </c>
      <c r="F4979" t="inlineStr">
        <is>
          <t>US15126Q1094</t>
        </is>
      </c>
      <c r="G4979" t="inlineStr">
        <is>
          <t>BU</t>
        </is>
      </c>
      <c r="H4979" t="inlineStr">
        <is>
          <t>Sector</t>
        </is>
      </c>
      <c r="I4979" t="inlineStr">
        <is>
          <t>Proxies</t>
        </is>
      </c>
      <c r="J4979" t="inlineStr">
        <is>
          <t>Proxies</t>
        </is>
      </c>
      <c r="K4979" t="inlineStr"/>
      <c r="L4979" t="inlineStr">
        <is>
          <t>Pacasmayo</t>
        </is>
      </c>
      <c r="M4979" t="inlineStr">
        <is>
          <t>Pacasmayo</t>
        </is>
      </c>
      <c r="N4979" t="b">
        <v>0</v>
      </c>
      <c r="O4979" t="n">
        <v>207.50297708</v>
      </c>
      <c r="P4979" t="n">
        <v>0.0009766605786704417</v>
      </c>
      <c r="Q4979" t="n">
        <v>3.999425790022454</v>
      </c>
      <c r="R4979" t="n">
        <v>829.8927580401902</v>
      </c>
      <c r="S4979" t="n">
        <v>0.2026599776707922</v>
      </c>
      <c r="T4979">
        <f>O4979*Q4979</f>
        <v/>
      </c>
      <c r="U4979">
        <f>O4979*P4979</f>
        <v/>
      </c>
    </row>
    <row r="4980">
      <c r="A4980" t="inlineStr">
        <is>
          <t>202512</t>
        </is>
      </c>
      <c r="B4980" t="inlineStr">
        <is>
          <t>Habitat</t>
        </is>
      </c>
      <c r="C4980" t="inlineStr">
        <is>
          <t>F2</t>
        </is>
      </c>
      <c r="D4980" t="inlineStr">
        <is>
          <t>IN-FONDO2</t>
        </is>
      </c>
      <c r="E4980" t="inlineStr">
        <is>
          <t>305923100002</t>
        </is>
      </c>
      <c r="F4980" t="inlineStr">
        <is>
          <t>PEP746354203</t>
        </is>
      </c>
      <c r="G4980" t="inlineStr">
        <is>
          <t>BU</t>
        </is>
      </c>
      <c r="H4980" t="inlineStr">
        <is>
          <t>Sector</t>
        </is>
      </c>
      <c r="I4980" t="inlineStr">
        <is>
          <t>Proxies</t>
        </is>
      </c>
      <c r="J4980" t="inlineStr">
        <is>
          <t>Proxies</t>
        </is>
      </c>
      <c r="K4980" t="inlineStr"/>
      <c r="L4980" t="inlineStr"/>
      <c r="M4980" t="inlineStr">
        <is>
          <t>nan</t>
        </is>
      </c>
      <c r="N4980" t="b">
        <v>0</v>
      </c>
      <c r="O4980" t="n">
        <v>29.00131826</v>
      </c>
      <c r="P4980" t="n">
        <v>0.0009239469897921043</v>
      </c>
      <c r="Q4980" t="n">
        <v>3.783563604685083</v>
      </c>
      <c r="R4980" t="n">
        <v>109.7283322564249</v>
      </c>
      <c r="S4980" t="n">
        <v>0.02679568070632979</v>
      </c>
      <c r="T4980">
        <f>O4980*Q4980</f>
        <v/>
      </c>
      <c r="U4980">
        <f>O4980*P4980</f>
        <v/>
      </c>
    </row>
    <row r="4981">
      <c r="A4981" t="inlineStr">
        <is>
          <t>202512</t>
        </is>
      </c>
      <c r="B4981" t="inlineStr">
        <is>
          <t>Habitat</t>
        </is>
      </c>
      <c r="C4981" t="inlineStr">
        <is>
          <t>F1</t>
        </is>
      </c>
      <c r="D4981" t="inlineStr">
        <is>
          <t>IN-FONDO1</t>
        </is>
      </c>
      <c r="E4981" t="inlineStr">
        <is>
          <t>305923100002</t>
        </is>
      </c>
      <c r="F4981" t="inlineStr">
        <is>
          <t>PEP746354203</t>
        </is>
      </c>
      <c r="G4981" t="inlineStr">
        <is>
          <t>BU</t>
        </is>
      </c>
      <c r="H4981" t="inlineStr">
        <is>
          <t>Sector</t>
        </is>
      </c>
      <c r="I4981" t="inlineStr">
        <is>
          <t>Proxies</t>
        </is>
      </c>
      <c r="J4981" t="inlineStr">
        <is>
          <t>Proxies</t>
        </is>
      </c>
      <c r="K4981" t="inlineStr"/>
      <c r="L4981" t="inlineStr"/>
      <c r="M4981" t="inlineStr">
        <is>
          <t>nan</t>
        </is>
      </c>
      <c r="N4981" t="b">
        <v>0</v>
      </c>
      <c r="O4981" t="n">
        <v>29.00131826</v>
      </c>
      <c r="P4981" t="n">
        <v>0.0006566156806570221</v>
      </c>
      <c r="Q4981" t="n">
        <v>0.3297686487269791</v>
      </c>
      <c r="R4981" t="n">
        <v>9.563725533901266</v>
      </c>
      <c r="S4981" t="n">
        <v>0.01904272032924082</v>
      </c>
      <c r="T4981">
        <f>O4981*Q4981</f>
        <v/>
      </c>
      <c r="U4981">
        <f>O4981*P4981</f>
        <v/>
      </c>
    </row>
    <row r="4982">
      <c r="A4982" t="inlineStr">
        <is>
          <t>202512</t>
        </is>
      </c>
      <c r="B4982" t="inlineStr">
        <is>
          <t>Habitat</t>
        </is>
      </c>
      <c r="C4982" t="inlineStr">
        <is>
          <t>F3</t>
        </is>
      </c>
      <c r="D4982" t="inlineStr">
        <is>
          <t>IN-FONDO3</t>
        </is>
      </c>
      <c r="E4982" t="inlineStr">
        <is>
          <t>305923100002</t>
        </is>
      </c>
      <c r="F4982" t="inlineStr">
        <is>
          <t>PEP746354203</t>
        </is>
      </c>
      <c r="G4982" t="inlineStr">
        <is>
          <t>BU</t>
        </is>
      </c>
      <c r="H4982" t="inlineStr">
        <is>
          <t>Sector</t>
        </is>
      </c>
      <c r="I4982" t="inlineStr">
        <is>
          <t>Proxies</t>
        </is>
      </c>
      <c r="J4982" t="inlineStr">
        <is>
          <t>Proxies</t>
        </is>
      </c>
      <c r="K4982" t="inlineStr"/>
      <c r="L4982" t="inlineStr"/>
      <c r="M4982" t="inlineStr">
        <is>
          <t>nan</t>
        </is>
      </c>
      <c r="N4982" t="b">
        <v>0</v>
      </c>
      <c r="O4982" t="n">
        <v>29.00131826</v>
      </c>
      <c r="P4982" t="n">
        <v>0.005388426735490043</v>
      </c>
      <c r="Q4982" t="n">
        <v>9.386283905337814</v>
      </c>
      <c r="R4982" t="n">
        <v>272.2146068174177</v>
      </c>
      <c r="S4982" t="n">
        <v>0.1562714786766396</v>
      </c>
      <c r="T4982">
        <f>O4982*Q4982</f>
        <v/>
      </c>
      <c r="U4982">
        <f>O4982*P4982</f>
        <v/>
      </c>
    </row>
    <row r="4983">
      <c r="A4983" t="inlineStr">
        <is>
          <t>202512</t>
        </is>
      </c>
      <c r="B4983" t="inlineStr">
        <is>
          <t>Habitat</t>
        </is>
      </c>
      <c r="C4983" t="inlineStr">
        <is>
          <t>F3</t>
        </is>
      </c>
      <c r="D4983" t="inlineStr">
        <is>
          <t>IN-FONDO3</t>
        </is>
      </c>
      <c r="E4983" t="inlineStr">
        <is>
          <t>302043100002</t>
        </is>
      </c>
      <c r="F4983" t="inlineStr">
        <is>
          <t>PEP648014202</t>
        </is>
      </c>
      <c r="G4983" t="inlineStr">
        <is>
          <t>BU</t>
        </is>
      </c>
      <c r="H4983" t="inlineStr">
        <is>
          <t>Sector</t>
        </is>
      </c>
      <c r="I4983" t="inlineStr">
        <is>
          <t>Proxies</t>
        </is>
      </c>
      <c r="J4983" t="inlineStr">
        <is>
          <t>Proxies</t>
        </is>
      </c>
      <c r="K4983" t="inlineStr"/>
      <c r="L4983" t="inlineStr">
        <is>
          <t>Volcan*</t>
        </is>
      </c>
      <c r="M4983" t="inlineStr">
        <is>
          <t>Volcan</t>
        </is>
      </c>
      <c r="N4983" t="b">
        <v>0</v>
      </c>
      <c r="O4983" t="n">
        <v>207.50297708</v>
      </c>
      <c r="P4983" t="n">
        <v>0.01563976699413877</v>
      </c>
      <c r="Q4983" t="n">
        <v>27.24344236759264</v>
      </c>
      <c r="R4983" t="n">
        <v>5653.095397182876</v>
      </c>
      <c r="S4983" t="n">
        <v>3.245298212121318</v>
      </c>
      <c r="T4983">
        <f>O4983*Q4983</f>
        <v/>
      </c>
      <c r="U4983">
        <f>O4983*P4983</f>
        <v/>
      </c>
    </row>
    <row r="4984">
      <c r="A4984" t="inlineStr">
        <is>
          <t>202512</t>
        </is>
      </c>
      <c r="B4984" t="inlineStr">
        <is>
          <t>Habitat</t>
        </is>
      </c>
      <c r="C4984" t="inlineStr">
        <is>
          <t>F1</t>
        </is>
      </c>
      <c r="D4984" t="inlineStr">
        <is>
          <t>IN-FONDO1</t>
        </is>
      </c>
      <c r="E4984" t="inlineStr">
        <is>
          <t>302043100002</t>
        </is>
      </c>
      <c r="F4984" t="inlineStr">
        <is>
          <t>PEP648014202</t>
        </is>
      </c>
      <c r="G4984" t="inlineStr">
        <is>
          <t>BU</t>
        </is>
      </c>
      <c r="H4984" t="inlineStr">
        <is>
          <t>Sector</t>
        </is>
      </c>
      <c r="I4984" t="inlineStr">
        <is>
          <t>Proxies</t>
        </is>
      </c>
      <c r="J4984" t="inlineStr">
        <is>
          <t>Proxies</t>
        </is>
      </c>
      <c r="K4984" t="inlineStr"/>
      <c r="L4984" t="inlineStr">
        <is>
          <t>Volcan*</t>
        </is>
      </c>
      <c r="M4984" t="inlineStr">
        <is>
          <t>Volcan</t>
        </is>
      </c>
      <c r="N4984" t="b">
        <v>0</v>
      </c>
      <c r="O4984" t="n">
        <v>207.50297708</v>
      </c>
      <c r="P4984" t="n">
        <v>0.001531043999104864</v>
      </c>
      <c r="Q4984" t="n">
        <v>0.7689281958986396</v>
      </c>
      <c r="R4984" t="n">
        <v>159.5548898097211</v>
      </c>
      <c r="S4984" t="n">
        <v>0.3176961878547281</v>
      </c>
      <c r="T4984">
        <f>O4984*Q4984</f>
        <v/>
      </c>
      <c r="U4984">
        <f>O4984*P4984</f>
        <v/>
      </c>
    </row>
    <row r="4985">
      <c r="A4985" t="inlineStr">
        <is>
          <t>202512</t>
        </is>
      </c>
      <c r="B4985" t="inlineStr">
        <is>
          <t>Habitat</t>
        </is>
      </c>
      <c r="C4985" t="inlineStr">
        <is>
          <t>F2</t>
        </is>
      </c>
      <c r="D4985" t="inlineStr">
        <is>
          <t>IN-FONDO2</t>
        </is>
      </c>
      <c r="E4985" t="inlineStr">
        <is>
          <t>302043100002</t>
        </is>
      </c>
      <c r="F4985" t="inlineStr">
        <is>
          <t>PEP648014202</t>
        </is>
      </c>
      <c r="G4985" t="inlineStr">
        <is>
          <t>BU</t>
        </is>
      </c>
      <c r="H4985" t="inlineStr">
        <is>
          <t>Sector</t>
        </is>
      </c>
      <c r="I4985" t="inlineStr">
        <is>
          <t>Proxies</t>
        </is>
      </c>
      <c r="J4985" t="inlineStr">
        <is>
          <t>Proxies</t>
        </is>
      </c>
      <c r="K4985" t="inlineStr"/>
      <c r="L4985" t="inlineStr">
        <is>
          <t>Volcan*</t>
        </is>
      </c>
      <c r="M4985" t="inlineStr">
        <is>
          <t>Volcan</t>
        </is>
      </c>
      <c r="N4985" t="b">
        <v>0</v>
      </c>
      <c r="O4985" t="n">
        <v>207.50297708</v>
      </c>
      <c r="P4985" t="n">
        <v>0.003389461553502233</v>
      </c>
      <c r="Q4985" t="n">
        <v>13.87984756159655</v>
      </c>
      <c r="R4985" t="n">
        <v>2880.109690447862</v>
      </c>
      <c r="S4985" t="n">
        <v>0.7033233630499151</v>
      </c>
      <c r="T4985">
        <f>O4985*Q4985</f>
        <v/>
      </c>
      <c r="U4985">
        <f>O4985*P4985</f>
        <v/>
      </c>
    </row>
    <row r="4986">
      <c r="A4986" t="inlineStr">
        <is>
          <t>202512</t>
        </is>
      </c>
      <c r="B4986" t="inlineStr">
        <is>
          <t>Habitat</t>
        </is>
      </c>
      <c r="C4986" t="inlineStr">
        <is>
          <t>F2</t>
        </is>
      </c>
      <c r="D4986" t="inlineStr">
        <is>
          <t>IN-FONDO2</t>
        </is>
      </c>
      <c r="E4986" t="inlineStr">
        <is>
          <t>302072200001</t>
        </is>
      </c>
      <c r="F4986" t="inlineStr">
        <is>
          <t>PEP646501002</t>
        </is>
      </c>
      <c r="G4986" t="inlineStr">
        <is>
          <t>BU</t>
        </is>
      </c>
      <c r="H4986" t="inlineStr">
        <is>
          <t>Sector</t>
        </is>
      </c>
      <c r="I4986" t="inlineStr">
        <is>
          <t>Proxies</t>
        </is>
      </c>
      <c r="J4986" t="inlineStr">
        <is>
          <t>Proxies</t>
        </is>
      </c>
      <c r="K4986" t="inlineStr"/>
      <c r="L4986" t="inlineStr">
        <is>
          <t>Cerro Verde</t>
        </is>
      </c>
      <c r="M4986" t="inlineStr">
        <is>
          <t>Cerro Verde</t>
        </is>
      </c>
      <c r="N4986" t="b">
        <v>0</v>
      </c>
      <c r="O4986" t="n">
        <v>207.50297708</v>
      </c>
      <c r="P4986" t="n">
        <v>0.008142193329255762</v>
      </c>
      <c r="Q4986" t="n">
        <v>33.34228768883536</v>
      </c>
      <c r="R4986" t="n">
        <v>6918.623958091169</v>
      </c>
      <c r="S4986" t="n">
        <v>1.689529355781487</v>
      </c>
      <c r="T4986">
        <f>O4986*Q4986</f>
        <v/>
      </c>
      <c r="U4986">
        <f>O4986*P4986</f>
        <v/>
      </c>
    </row>
    <row r="4987">
      <c r="A4987" t="inlineStr">
        <is>
          <t>202512</t>
        </is>
      </c>
      <c r="B4987" t="inlineStr">
        <is>
          <t>Habitat</t>
        </is>
      </c>
      <c r="C4987" t="inlineStr">
        <is>
          <t>F1</t>
        </is>
      </c>
      <c r="D4987" t="inlineStr">
        <is>
          <t>IN-FONDO1</t>
        </is>
      </c>
      <c r="E4987" t="inlineStr">
        <is>
          <t>302072200001</t>
        </is>
      </c>
      <c r="F4987" t="inlineStr">
        <is>
          <t>PEP646501002</t>
        </is>
      </c>
      <c r="G4987" t="inlineStr">
        <is>
          <t>BU</t>
        </is>
      </c>
      <c r="H4987" t="inlineStr">
        <is>
          <t>Sector</t>
        </is>
      </c>
      <c r="I4987" t="inlineStr">
        <is>
          <t>Proxies</t>
        </is>
      </c>
      <c r="J4987" t="inlineStr">
        <is>
          <t>Proxies</t>
        </is>
      </c>
      <c r="K4987" t="inlineStr"/>
      <c r="L4987" t="inlineStr">
        <is>
          <t>Cerro Verde</t>
        </is>
      </c>
      <c r="M4987" t="inlineStr">
        <is>
          <t>Cerro Verde</t>
        </is>
      </c>
      <c r="N4987" t="b">
        <v>0</v>
      </c>
      <c r="O4987" t="n">
        <v>207.50297708</v>
      </c>
      <c r="P4987" t="n">
        <v>0.004903262846768315</v>
      </c>
      <c r="Q4987" t="n">
        <v>2.462539977287848</v>
      </c>
      <c r="R4987" t="n">
        <v>510.9843764657441</v>
      </c>
      <c r="S4987" t="n">
        <v>1.017441638110181</v>
      </c>
      <c r="T4987">
        <f>O4987*Q4987</f>
        <v/>
      </c>
      <c r="U4987">
        <f>O4987*P4987</f>
        <v/>
      </c>
    </row>
    <row r="4988">
      <c r="A4988" t="inlineStr">
        <is>
          <t>202512</t>
        </is>
      </c>
      <c r="B4988" t="inlineStr">
        <is>
          <t>Habitat</t>
        </is>
      </c>
      <c r="C4988" t="inlineStr">
        <is>
          <t>F3</t>
        </is>
      </c>
      <c r="D4988" t="inlineStr">
        <is>
          <t>IN-FONDO3</t>
        </is>
      </c>
      <c r="E4988" t="inlineStr">
        <is>
          <t>302072200001</t>
        </is>
      </c>
      <c r="F4988" t="inlineStr">
        <is>
          <t>PEP646501002</t>
        </is>
      </c>
      <c r="G4988" t="inlineStr">
        <is>
          <t>BU</t>
        </is>
      </c>
      <c r="H4988" t="inlineStr">
        <is>
          <t>Sector</t>
        </is>
      </c>
      <c r="I4988" t="inlineStr">
        <is>
          <t>Proxies</t>
        </is>
      </c>
      <c r="J4988" t="inlineStr">
        <is>
          <t>Proxies</t>
        </is>
      </c>
      <c r="K4988" t="inlineStr"/>
      <c r="L4988" t="inlineStr">
        <is>
          <t>Cerro Verde</t>
        </is>
      </c>
      <c r="M4988" t="inlineStr">
        <is>
          <t>Cerro Verde</t>
        </is>
      </c>
      <c r="N4988" t="b">
        <v>0</v>
      </c>
      <c r="O4988" t="n">
        <v>207.50297708</v>
      </c>
      <c r="P4988" t="n">
        <v>0.01465182899533638</v>
      </c>
      <c r="Q4988" t="n">
        <v>25.52251954673383</v>
      </c>
      <c r="R4988" t="n">
        <v>5295.998788529761</v>
      </c>
      <c r="S4988" t="n">
        <v>3.040298136199363</v>
      </c>
      <c r="T4988">
        <f>O4988*Q4988</f>
        <v/>
      </c>
      <c r="U4988">
        <f>O4988*P4988</f>
        <v/>
      </c>
    </row>
    <row r="4989">
      <c r="A4989" t="inlineStr">
        <is>
          <t>202512</t>
        </is>
      </c>
      <c r="B4989" t="inlineStr">
        <is>
          <t>Habitat</t>
        </is>
      </c>
      <c r="C4989" t="inlineStr">
        <is>
          <t>F3</t>
        </is>
      </c>
      <c r="D4989" t="inlineStr">
        <is>
          <t>IN-FONDO3</t>
        </is>
      </c>
      <c r="E4989" t="inlineStr">
        <is>
          <t>345874294721</t>
        </is>
      </c>
      <c r="F4989" t="inlineStr">
        <is>
          <t>LU2791994721</t>
        </is>
      </c>
      <c r="G4989" t="inlineStr">
        <is>
          <t>BU</t>
        </is>
      </c>
      <c r="H4989" t="inlineStr">
        <is>
          <t>Sector</t>
        </is>
      </c>
      <c r="I4989" t="inlineStr">
        <is>
          <t>Proxies</t>
        </is>
      </c>
      <c r="J4989" t="inlineStr">
        <is>
          <t>Proxies</t>
        </is>
      </c>
      <c r="K4989" t="inlineStr"/>
      <c r="L4989" t="inlineStr"/>
      <c r="M4989" t="inlineStr">
        <is>
          <t>nan</t>
        </is>
      </c>
      <c r="N4989" t="b">
        <v>0</v>
      </c>
      <c r="O4989" t="n">
        <v>2.75246871</v>
      </c>
      <c r="P4989" t="n">
        <v>0.003890660679030355</v>
      </c>
      <c r="Q4989" t="n">
        <v>6.777274240770049</v>
      </c>
      <c r="R4989" t="n">
        <v>18.65423528680856</v>
      </c>
      <c r="S4989" t="n">
        <v>0.0107089217802584</v>
      </c>
      <c r="T4989">
        <f>O4989*Q4989</f>
        <v/>
      </c>
      <c r="U4989">
        <f>O4989*P4989</f>
        <v/>
      </c>
    </row>
    <row r="4990">
      <c r="A4990" t="inlineStr">
        <is>
          <t>202512</t>
        </is>
      </c>
      <c r="B4990" t="inlineStr">
        <is>
          <t>Habitat</t>
        </is>
      </c>
      <c r="C4990" t="inlineStr">
        <is>
          <t>F3</t>
        </is>
      </c>
      <c r="D4990" t="inlineStr">
        <is>
          <t>IN-FONDO3</t>
        </is>
      </c>
      <c r="E4990" t="inlineStr">
        <is>
          <t>302128100001</t>
        </is>
      </c>
      <c r="F4990" t="inlineStr">
        <is>
          <t>PEP736211009</t>
        </is>
      </c>
      <c r="G4990" t="inlineStr">
        <is>
          <t>BU</t>
        </is>
      </c>
      <c r="H4990" t="inlineStr">
        <is>
          <t>Sector</t>
        </is>
      </c>
      <c r="I4990" t="inlineStr">
        <is>
          <t>Proxies</t>
        </is>
      </c>
      <c r="J4990" t="inlineStr">
        <is>
          <t>Proxies</t>
        </is>
      </c>
      <c r="K4990" t="inlineStr"/>
      <c r="L4990" t="inlineStr">
        <is>
          <t>Fossal</t>
        </is>
      </c>
      <c r="M4990" t="inlineStr">
        <is>
          <t>Fossal</t>
        </is>
      </c>
      <c r="N4990" t="b">
        <v>0</v>
      </c>
      <c r="O4990" t="n">
        <v>207.50297708</v>
      </c>
      <c r="P4990" t="n">
        <v>6.055362709581644e-07</v>
      </c>
      <c r="Q4990" t="n">
        <v>0.001054804237525927</v>
      </c>
      <c r="R4990" t="n">
        <v>0.2188750195232294</v>
      </c>
      <c r="S4990" t="n">
        <v>0.0001256505789537407</v>
      </c>
      <c r="T4990">
        <f>O4990*Q4990</f>
        <v/>
      </c>
      <c r="U4990">
        <f>O4990*P4990</f>
        <v/>
      </c>
    </row>
    <row r="4991">
      <c r="A4991" t="inlineStr">
        <is>
          <t>202512</t>
        </is>
      </c>
      <c r="B4991" t="inlineStr">
        <is>
          <t>Habitat</t>
        </is>
      </c>
      <c r="C4991" t="inlineStr">
        <is>
          <t>F2</t>
        </is>
      </c>
      <c r="D4991" t="inlineStr">
        <is>
          <t>IN-FONDO2</t>
        </is>
      </c>
      <c r="E4991" t="inlineStr">
        <is>
          <t>302128100001</t>
        </is>
      </c>
      <c r="F4991" t="inlineStr">
        <is>
          <t>PEP736211009</t>
        </is>
      </c>
      <c r="G4991" t="inlineStr">
        <is>
          <t>BU</t>
        </is>
      </c>
      <c r="H4991" t="inlineStr">
        <is>
          <t>Sector</t>
        </is>
      </c>
      <c r="I4991" t="inlineStr">
        <is>
          <t>Proxies</t>
        </is>
      </c>
      <c r="J4991" t="inlineStr">
        <is>
          <t>Proxies</t>
        </is>
      </c>
      <c r="K4991" t="inlineStr"/>
      <c r="L4991" t="inlineStr">
        <is>
          <t>Fossal</t>
        </is>
      </c>
      <c r="M4991" t="inlineStr">
        <is>
          <t>Fossal</t>
        </is>
      </c>
      <c r="N4991" t="b">
        <v>0</v>
      </c>
      <c r="O4991" t="n">
        <v>207.50297708</v>
      </c>
      <c r="P4991" t="n">
        <v>1.319790053175704e-09</v>
      </c>
      <c r="Q4991" t="n">
        <v>5.404541241207535e-06</v>
      </c>
      <c r="R4991" t="n">
        <v>0.001121458397302202</v>
      </c>
      <c r="S4991" t="n">
        <v>2.738603651545302e-07</v>
      </c>
      <c r="T4991">
        <f>O4991*Q4991</f>
        <v/>
      </c>
      <c r="U4991">
        <f>O4991*P4991</f>
        <v/>
      </c>
    </row>
    <row r="4992">
      <c r="A4992" t="inlineStr">
        <is>
          <t>202512</t>
        </is>
      </c>
      <c r="B4992" t="inlineStr">
        <is>
          <t>Habitat</t>
        </is>
      </c>
      <c r="C4992" t="inlineStr">
        <is>
          <t>F1</t>
        </is>
      </c>
      <c r="D4992" t="inlineStr">
        <is>
          <t>IN-FONDO1</t>
        </is>
      </c>
      <c r="E4992" t="inlineStr">
        <is>
          <t>302128100001</t>
        </is>
      </c>
      <c r="F4992" t="inlineStr">
        <is>
          <t>PEP736211009</t>
        </is>
      </c>
      <c r="G4992" t="inlineStr">
        <is>
          <t>BU</t>
        </is>
      </c>
      <c r="H4992" t="inlineStr">
        <is>
          <t>Sector</t>
        </is>
      </c>
      <c r="I4992" t="inlineStr">
        <is>
          <t>Proxies</t>
        </is>
      </c>
      <c r="J4992" t="inlineStr">
        <is>
          <t>Proxies</t>
        </is>
      </c>
      <c r="K4992" t="inlineStr"/>
      <c r="L4992" t="inlineStr">
        <is>
          <t>Fossal</t>
        </is>
      </c>
      <c r="M4992" t="inlineStr">
        <is>
          <t>Fossal</t>
        </is>
      </c>
      <c r="N4992" t="b">
        <v>0</v>
      </c>
      <c r="O4992" t="n">
        <v>207.50297708</v>
      </c>
      <c r="P4992" t="n">
        <v>1.343647052189611e-07</v>
      </c>
      <c r="Q4992" t="n">
        <v>6.748128103233691e-05</v>
      </c>
      <c r="R4992" t="n">
        <v>0.01400256671138204</v>
      </c>
      <c r="S4992" t="n">
        <v>2.788107634741105e-05</v>
      </c>
      <c r="T4992">
        <f>O4992*Q4992</f>
        <v/>
      </c>
      <c r="U4992">
        <f>O4992*P4992</f>
        <v/>
      </c>
    </row>
    <row r="4993">
      <c r="A4993" t="inlineStr">
        <is>
          <t>202512</t>
        </is>
      </c>
      <c r="B4993" t="inlineStr">
        <is>
          <t>Habitat</t>
        </is>
      </c>
      <c r="C4993" t="inlineStr">
        <is>
          <t>F3</t>
        </is>
      </c>
      <c r="D4993" t="inlineStr">
        <is>
          <t>IN-FONDO3</t>
        </is>
      </c>
      <c r="E4993" t="inlineStr">
        <is>
          <t>3221282L1089</t>
        </is>
      </c>
      <c r="F4993" t="inlineStr">
        <is>
          <t>US34988L7029</t>
        </is>
      </c>
      <c r="G4993" t="inlineStr">
        <is>
          <t>BU</t>
        </is>
      </c>
      <c r="H4993" t="inlineStr">
        <is>
          <t>Sector</t>
        </is>
      </c>
      <c r="I4993" t="inlineStr">
        <is>
          <t>Proxies</t>
        </is>
      </c>
      <c r="J4993" t="inlineStr">
        <is>
          <t>Proxies</t>
        </is>
      </c>
      <c r="K4993" t="inlineStr"/>
      <c r="L4993" t="inlineStr">
        <is>
          <t>Fossal</t>
        </is>
      </c>
      <c r="M4993" t="inlineStr">
        <is>
          <t>Fossal</t>
        </is>
      </c>
      <c r="N4993" t="b">
        <v>0</v>
      </c>
      <c r="O4993" t="n">
        <v>207.50297708</v>
      </c>
      <c r="P4993" t="n">
        <v>4.040425115079777e-07</v>
      </c>
      <c r="Q4993" t="n">
        <v>0.0007038154008592454</v>
      </c>
      <c r="R4993" t="n">
        <v>0.146043790993047</v>
      </c>
      <c r="S4993" t="n">
        <v>8.384002400478553e-05</v>
      </c>
      <c r="T4993">
        <f>O4993*Q4993</f>
        <v/>
      </c>
      <c r="U4993">
        <f>O4993*P4993</f>
        <v/>
      </c>
    </row>
    <row r="4994">
      <c r="A4994" t="inlineStr">
        <is>
          <t>202512</t>
        </is>
      </c>
      <c r="B4994" t="inlineStr">
        <is>
          <t>Habitat</t>
        </is>
      </c>
      <c r="C4994" t="inlineStr">
        <is>
          <t>F2</t>
        </is>
      </c>
      <c r="D4994" t="inlineStr">
        <is>
          <t>IN-FONDO2</t>
        </is>
      </c>
      <c r="E4994" t="inlineStr">
        <is>
          <t>3221282L1089</t>
        </is>
      </c>
      <c r="F4994" t="inlineStr">
        <is>
          <t>US34988L7029</t>
        </is>
      </c>
      <c r="G4994" t="inlineStr">
        <is>
          <t>BU</t>
        </is>
      </c>
      <c r="H4994" t="inlineStr">
        <is>
          <t>Sector</t>
        </is>
      </c>
      <c r="I4994" t="inlineStr">
        <is>
          <t>Proxies</t>
        </is>
      </c>
      <c r="J4994" t="inlineStr">
        <is>
          <t>Proxies</t>
        </is>
      </c>
      <c r="K4994" t="inlineStr"/>
      <c r="L4994" t="inlineStr">
        <is>
          <t>Fossal</t>
        </is>
      </c>
      <c r="M4994" t="inlineStr">
        <is>
          <t>Fossal</t>
        </is>
      </c>
      <c r="N4994" t="b">
        <v>0</v>
      </c>
      <c r="O4994" t="n">
        <v>207.50297708</v>
      </c>
      <c r="P4994" t="n">
        <v>1.331332600356729e-07</v>
      </c>
      <c r="Q4994" t="n">
        <v>0.0005451807980427401</v>
      </c>
      <c r="R4994" t="n">
        <v>0.1131266386407188</v>
      </c>
      <c r="S4994" t="n">
        <v>2.76255478057679e-05</v>
      </c>
      <c r="T4994">
        <f>O4994*Q4994</f>
        <v/>
      </c>
      <c r="U4994">
        <f>O4994*P4994</f>
        <v/>
      </c>
    </row>
    <row r="4995">
      <c r="A4995" t="inlineStr">
        <is>
          <t>202512</t>
        </is>
      </c>
      <c r="B4995" t="inlineStr">
        <is>
          <t>Habitat</t>
        </is>
      </c>
      <c r="C4995" t="inlineStr">
        <is>
          <t>F1</t>
        </is>
      </c>
      <c r="D4995" t="inlineStr">
        <is>
          <t>IN-FONDO1</t>
        </is>
      </c>
      <c r="E4995" t="inlineStr">
        <is>
          <t>3221282L1089</t>
        </is>
      </c>
      <c r="F4995" t="inlineStr">
        <is>
          <t>US34988L7029</t>
        </is>
      </c>
      <c r="G4995" t="inlineStr">
        <is>
          <t>BU</t>
        </is>
      </c>
      <c r="H4995" t="inlineStr">
        <is>
          <t>Sector</t>
        </is>
      </c>
      <c r="I4995" t="inlineStr">
        <is>
          <t>Proxies</t>
        </is>
      </c>
      <c r="J4995" t="inlineStr">
        <is>
          <t>Proxies</t>
        </is>
      </c>
      <c r="K4995" t="inlineStr"/>
      <c r="L4995" t="inlineStr">
        <is>
          <t>Fossal</t>
        </is>
      </c>
      <c r="M4995" t="inlineStr">
        <is>
          <t>Fossal</t>
        </is>
      </c>
      <c r="N4995" t="b">
        <v>0</v>
      </c>
      <c r="O4995" t="n">
        <v>207.50297708</v>
      </c>
      <c r="P4995" t="n">
        <v>7.567253248364311e-08</v>
      </c>
      <c r="Q4995" t="n">
        <v>3.800461901535698e-05</v>
      </c>
      <c r="R4995" t="n">
        <v>0.007886071588477752</v>
      </c>
      <c r="S4995" t="n">
        <v>1.570227577353895e-05</v>
      </c>
      <c r="T4995">
        <f>O4995*Q4995</f>
        <v/>
      </c>
      <c r="U4995">
        <f>O4995*P4995</f>
        <v/>
      </c>
    </row>
    <row r="4996">
      <c r="A4996" t="inlineStr">
        <is>
          <t>202512</t>
        </is>
      </c>
      <c r="B4996" t="inlineStr">
        <is>
          <t>Habitat</t>
        </is>
      </c>
      <c r="C4996" t="inlineStr">
        <is>
          <t>F3</t>
        </is>
      </c>
      <c r="D4996" t="inlineStr">
        <is>
          <t>IN-FONDO3</t>
        </is>
      </c>
      <c r="E4996" t="inlineStr">
        <is>
          <t>302030100001</t>
        </is>
      </c>
      <c r="F4996" t="inlineStr">
        <is>
          <t>PEP701011004</t>
        </is>
      </c>
      <c r="G4996" t="inlineStr">
        <is>
          <t>BU</t>
        </is>
      </c>
      <c r="H4996" t="inlineStr">
        <is>
          <t>Sector</t>
        </is>
      </c>
      <c r="I4996" t="inlineStr">
        <is>
          <t>Proxies</t>
        </is>
      </c>
      <c r="J4996" t="inlineStr">
        <is>
          <t>Proxies</t>
        </is>
      </c>
      <c r="K4996" t="inlineStr"/>
      <c r="L4996" t="inlineStr">
        <is>
          <t>Ene Dist.</t>
        </is>
      </c>
      <c r="M4996" t="inlineStr">
        <is>
          <t>Ene Dist.</t>
        </is>
      </c>
      <c r="N4996" t="b">
        <v>0</v>
      </c>
      <c r="O4996" t="n">
        <v>250.58497259</v>
      </c>
      <c r="P4996" t="n">
        <v>0.001005773252450471</v>
      </c>
      <c r="Q4996" t="n">
        <v>1.751990656144009</v>
      </c>
      <c r="R4996" t="n">
        <v>439.0225305477827</v>
      </c>
      <c r="S4996" t="n">
        <v>0.2520316628970564</v>
      </c>
      <c r="T4996">
        <f>O4996*Q4996</f>
        <v/>
      </c>
      <c r="U4996">
        <f>O4996*P4996</f>
        <v/>
      </c>
    </row>
    <row r="4997">
      <c r="A4997" t="inlineStr">
        <is>
          <t>202512</t>
        </is>
      </c>
      <c r="B4997" t="inlineStr">
        <is>
          <t>Habitat</t>
        </is>
      </c>
      <c r="C4997" t="inlineStr">
        <is>
          <t>F2</t>
        </is>
      </c>
      <c r="D4997" t="inlineStr">
        <is>
          <t>IN-FONDO2</t>
        </is>
      </c>
      <c r="E4997" t="inlineStr">
        <is>
          <t>302030100001</t>
        </is>
      </c>
      <c r="F4997" t="inlineStr">
        <is>
          <t>PEP701011004</t>
        </is>
      </c>
      <c r="G4997" t="inlineStr">
        <is>
          <t>BU</t>
        </is>
      </c>
      <c r="H4997" t="inlineStr">
        <is>
          <t>Sector</t>
        </is>
      </c>
      <c r="I4997" t="inlineStr">
        <is>
          <t>Proxies</t>
        </is>
      </c>
      <c r="J4997" t="inlineStr">
        <is>
          <t>Proxies</t>
        </is>
      </c>
      <c r="K4997" t="inlineStr"/>
      <c r="L4997" t="inlineStr">
        <is>
          <t>Ene Dist.</t>
        </is>
      </c>
      <c r="M4997" t="inlineStr">
        <is>
          <t>Ene Dist.</t>
        </is>
      </c>
      <c r="N4997" t="b">
        <v>0</v>
      </c>
      <c r="O4997" t="n">
        <v>250.58497259</v>
      </c>
      <c r="P4997" t="n">
        <v>0.0004854902825156805</v>
      </c>
      <c r="Q4997" t="n">
        <v>1.988083064990472</v>
      </c>
      <c r="R4997" t="n">
        <v>498.1837403472807</v>
      </c>
      <c r="S4997" t="n">
        <v>0.1216565691369032</v>
      </c>
      <c r="T4997">
        <f>O4997*Q4997</f>
        <v/>
      </c>
      <c r="U4997">
        <f>O4997*P4997</f>
        <v/>
      </c>
    </row>
    <row r="4998">
      <c r="A4998" t="inlineStr">
        <is>
          <t>202512</t>
        </is>
      </c>
      <c r="B4998" t="inlineStr">
        <is>
          <t>Habitat</t>
        </is>
      </c>
      <c r="C4998" t="inlineStr">
        <is>
          <t>F1</t>
        </is>
      </c>
      <c r="D4998" t="inlineStr">
        <is>
          <t>IN-FONDO1</t>
        </is>
      </c>
      <c r="E4998" t="inlineStr">
        <is>
          <t>302030100001</t>
        </is>
      </c>
      <c r="F4998" t="inlineStr">
        <is>
          <t>PEP701011004</t>
        </is>
      </c>
      <c r="G4998" t="inlineStr">
        <is>
          <t>BU</t>
        </is>
      </c>
      <c r="H4998" t="inlineStr">
        <is>
          <t>Sector</t>
        </is>
      </c>
      <c r="I4998" t="inlineStr">
        <is>
          <t>Proxies</t>
        </is>
      </c>
      <c r="J4998" t="inlineStr">
        <is>
          <t>Proxies</t>
        </is>
      </c>
      <c r="K4998" t="inlineStr"/>
      <c r="L4998" t="inlineStr">
        <is>
          <t>Ene Dist.</t>
        </is>
      </c>
      <c r="M4998" t="inlineStr">
        <is>
          <t>Ene Dist.</t>
        </is>
      </c>
      <c r="N4998" t="b">
        <v>0</v>
      </c>
      <c r="O4998" t="n">
        <v>250.58497259</v>
      </c>
      <c r="P4998" t="n">
        <v>0.0003132724971179613</v>
      </c>
      <c r="Q4998" t="n">
        <v>0.1573332028174307</v>
      </c>
      <c r="R4998" t="n">
        <v>39.42533631550278</v>
      </c>
      <c r="S4998" t="n">
        <v>0.07850138010350519</v>
      </c>
      <c r="T4998">
        <f>O4998*Q4998</f>
        <v/>
      </c>
      <c r="U4998">
        <f>O4998*P4998</f>
        <v/>
      </c>
    </row>
    <row r="4999">
      <c r="A4999" t="inlineStr">
        <is>
          <t>202512</t>
        </is>
      </c>
      <c r="B4999" t="inlineStr">
        <is>
          <t>Habitat</t>
        </is>
      </c>
      <c r="C4999" t="inlineStr">
        <is>
          <t>F1</t>
        </is>
      </c>
      <c r="D4999" t="inlineStr">
        <is>
          <t>IN-FONDO1</t>
        </is>
      </c>
      <c r="E4999" t="inlineStr">
        <is>
          <t>302032100002</t>
        </is>
      </c>
      <c r="F4999" t="inlineStr">
        <is>
          <t>PEP700511004</t>
        </is>
      </c>
      <c r="G4999" t="inlineStr">
        <is>
          <t>BU</t>
        </is>
      </c>
      <c r="H4999" t="inlineStr">
        <is>
          <t>Sector</t>
        </is>
      </c>
      <c r="I4999" t="inlineStr">
        <is>
          <t>Proxies</t>
        </is>
      </c>
      <c r="J4999" t="inlineStr">
        <is>
          <t>Proxies</t>
        </is>
      </c>
      <c r="K4999" t="inlineStr"/>
      <c r="L4999" t="inlineStr">
        <is>
          <t>Enel Gen.</t>
        </is>
      </c>
      <c r="M4999" t="inlineStr">
        <is>
          <t>Enel Gen.</t>
        </is>
      </c>
      <c r="N4999" t="b">
        <v>0</v>
      </c>
      <c r="O4999" t="n">
        <v>250.58497259</v>
      </c>
      <c r="P4999" t="n">
        <v>0.002196206646788875</v>
      </c>
      <c r="Q4999" t="n">
        <v>1.102989343038669</v>
      </c>
      <c r="R4999" t="n">
        <v>276.392554292407</v>
      </c>
      <c r="S4999" t="n">
        <v>0.5503363823875661</v>
      </c>
      <c r="T4999">
        <f>O4999*Q4999</f>
        <v/>
      </c>
      <c r="U4999">
        <f>O4999*P4999</f>
        <v/>
      </c>
    </row>
    <row r="5000">
      <c r="A5000" t="inlineStr">
        <is>
          <t>202512</t>
        </is>
      </c>
      <c r="B5000" t="inlineStr">
        <is>
          <t>Habitat</t>
        </is>
      </c>
      <c r="C5000" t="inlineStr">
        <is>
          <t>F3</t>
        </is>
      </c>
      <c r="D5000" t="inlineStr">
        <is>
          <t>IN-FONDO3</t>
        </is>
      </c>
      <c r="E5000" t="inlineStr">
        <is>
          <t>302032100002</t>
        </is>
      </c>
      <c r="F5000" t="inlineStr">
        <is>
          <t>PEP700511004</t>
        </is>
      </c>
      <c r="G5000" t="inlineStr">
        <is>
          <t>BU</t>
        </is>
      </c>
      <c r="H5000" t="inlineStr">
        <is>
          <t>Sector</t>
        </is>
      </c>
      <c r="I5000" t="inlineStr">
        <is>
          <t>Proxies</t>
        </is>
      </c>
      <c r="J5000" t="inlineStr">
        <is>
          <t>Proxies</t>
        </is>
      </c>
      <c r="K5000" t="inlineStr"/>
      <c r="L5000" t="inlineStr">
        <is>
          <t>Enel Gen.</t>
        </is>
      </c>
      <c r="M5000" t="inlineStr">
        <is>
          <t>Enel Gen.</t>
        </is>
      </c>
      <c r="N5000" t="b">
        <v>0</v>
      </c>
      <c r="O5000" t="n">
        <v>250.58497259</v>
      </c>
      <c r="P5000" t="n">
        <v>0.01391144896011754</v>
      </c>
      <c r="Q5000" t="n">
        <v>24.23282636734313</v>
      </c>
      <c r="R5000" t="n">
        <v>6072.382131038908</v>
      </c>
      <c r="S5000" t="n">
        <v>3.486000056358239</v>
      </c>
      <c r="T5000">
        <f>O5000*Q5000</f>
        <v/>
      </c>
      <c r="U5000">
        <f>O5000*P5000</f>
        <v/>
      </c>
    </row>
    <row r="5001">
      <c r="A5001" t="inlineStr">
        <is>
          <t>202512</t>
        </is>
      </c>
      <c r="B5001" t="inlineStr">
        <is>
          <t>Habitat</t>
        </is>
      </c>
      <c r="C5001" t="inlineStr">
        <is>
          <t>F2</t>
        </is>
      </c>
      <c r="D5001" t="inlineStr">
        <is>
          <t>IN-FONDO2</t>
        </is>
      </c>
      <c r="E5001" t="inlineStr">
        <is>
          <t>302032100002</t>
        </is>
      </c>
      <c r="F5001" t="inlineStr">
        <is>
          <t>PEP700511004</t>
        </is>
      </c>
      <c r="G5001" t="inlineStr">
        <is>
          <t>BU</t>
        </is>
      </c>
      <c r="H5001" t="inlineStr">
        <is>
          <t>Sector</t>
        </is>
      </c>
      <c r="I5001" t="inlineStr">
        <is>
          <t>Proxies</t>
        </is>
      </c>
      <c r="J5001" t="inlineStr">
        <is>
          <t>Proxies</t>
        </is>
      </c>
      <c r="K5001" t="inlineStr"/>
      <c r="L5001" t="inlineStr">
        <is>
          <t>Enel Gen.</t>
        </is>
      </c>
      <c r="M5001" t="inlineStr">
        <is>
          <t>Enel Gen.</t>
        </is>
      </c>
      <c r="N5001" t="b">
        <v>0</v>
      </c>
      <c r="O5001" t="n">
        <v>250.58497259</v>
      </c>
      <c r="P5001" t="n">
        <v>0.0035906257826313</v>
      </c>
      <c r="Q5001" t="n">
        <v>14.70361522825514</v>
      </c>
      <c r="R5001" t="n">
        <v>3684.50501894622</v>
      </c>
      <c r="S5001" t="n">
        <v>0.8997568633216115</v>
      </c>
      <c r="T5001">
        <f>O5001*Q5001</f>
        <v/>
      </c>
      <c r="U5001">
        <f>O5001*P5001</f>
        <v/>
      </c>
    </row>
    <row r="5002">
      <c r="A5002" t="inlineStr">
        <is>
          <t>202512</t>
        </is>
      </c>
      <c r="B5002" t="inlineStr">
        <is>
          <t>Habitat</t>
        </is>
      </c>
      <c r="C5002" t="inlineStr">
        <is>
          <t>F1</t>
        </is>
      </c>
      <c r="D5002" t="inlineStr">
        <is>
          <t>IN-FONDO1</t>
        </is>
      </c>
      <c r="E5002" t="inlineStr">
        <is>
          <t>302061100001</t>
        </is>
      </c>
      <c r="F5002" t="inlineStr">
        <is>
          <t>PEP702101002</t>
        </is>
      </c>
      <c r="G5002" t="inlineStr">
        <is>
          <t>BU</t>
        </is>
      </c>
      <c r="H5002" t="inlineStr">
        <is>
          <t>Sector</t>
        </is>
      </c>
      <c r="I5002" t="inlineStr">
        <is>
          <t>Proxies</t>
        </is>
      </c>
      <c r="J5002" t="inlineStr">
        <is>
          <t>Proxies</t>
        </is>
      </c>
      <c r="K5002" t="inlineStr"/>
      <c r="L5002" t="inlineStr">
        <is>
          <t>Engie Ene.</t>
        </is>
      </c>
      <c r="M5002" t="inlineStr">
        <is>
          <t>Engie Ene.</t>
        </is>
      </c>
      <c r="N5002" t="b">
        <v>0</v>
      </c>
      <c r="O5002" t="n">
        <v>250.58497259</v>
      </c>
      <c r="P5002" t="n">
        <v>0.001877974197011624</v>
      </c>
      <c r="Q5002" t="n">
        <v>0.9431651292167997</v>
      </c>
      <c r="R5002" t="n">
        <v>236.3430080526356</v>
      </c>
      <c r="S5002" t="n">
        <v>0.4705921126828851</v>
      </c>
      <c r="T5002">
        <f>O5002*Q5002</f>
        <v/>
      </c>
      <c r="U5002">
        <f>O5002*P5002</f>
        <v/>
      </c>
    </row>
    <row r="5003">
      <c r="A5003" t="inlineStr">
        <is>
          <t>202512</t>
        </is>
      </c>
      <c r="B5003" t="inlineStr">
        <is>
          <t>Habitat</t>
        </is>
      </c>
      <c r="C5003" t="inlineStr">
        <is>
          <t>F2</t>
        </is>
      </c>
      <c r="D5003" t="inlineStr">
        <is>
          <t>IN-FONDO2</t>
        </is>
      </c>
      <c r="E5003" t="inlineStr">
        <is>
          <t>302061100001</t>
        </is>
      </c>
      <c r="F5003" t="inlineStr">
        <is>
          <t>PEP702101002</t>
        </is>
      </c>
      <c r="G5003" t="inlineStr">
        <is>
          <t>BU</t>
        </is>
      </c>
      <c r="H5003" t="inlineStr">
        <is>
          <t>Sector</t>
        </is>
      </c>
      <c r="I5003" t="inlineStr">
        <is>
          <t>Proxies</t>
        </is>
      </c>
      <c r="J5003" t="inlineStr">
        <is>
          <t>Proxies</t>
        </is>
      </c>
      <c r="K5003" t="inlineStr"/>
      <c r="L5003" t="inlineStr">
        <is>
          <t>Engie Ene.</t>
        </is>
      </c>
      <c r="M5003" t="inlineStr">
        <is>
          <t>Engie Ene.</t>
        </is>
      </c>
      <c r="N5003" t="b">
        <v>0</v>
      </c>
      <c r="O5003" t="n">
        <v>250.58497259</v>
      </c>
      <c r="P5003" t="n">
        <v>0.003994303818120352</v>
      </c>
      <c r="Q5003" t="n">
        <v>16.35667708132835</v>
      </c>
      <c r="R5003" t="n">
        <v>4098.737478088145</v>
      </c>
      <c r="S5003" t="n">
        <v>1.000912512779821</v>
      </c>
      <c r="T5003">
        <f>O5003*Q5003</f>
        <v/>
      </c>
      <c r="U5003">
        <f>O5003*P5003</f>
        <v/>
      </c>
    </row>
    <row r="5004">
      <c r="A5004" t="inlineStr">
        <is>
          <t>202512</t>
        </is>
      </c>
      <c r="B5004" t="inlineStr">
        <is>
          <t>Habitat</t>
        </is>
      </c>
      <c r="C5004" t="inlineStr">
        <is>
          <t>F3</t>
        </is>
      </c>
      <c r="D5004" t="inlineStr">
        <is>
          <t>IN-FONDO3</t>
        </is>
      </c>
      <c r="E5004" t="inlineStr">
        <is>
          <t>302061100001</t>
        </is>
      </c>
      <c r="F5004" t="inlineStr">
        <is>
          <t>PEP702101002</t>
        </is>
      </c>
      <c r="G5004" t="inlineStr">
        <is>
          <t>BU</t>
        </is>
      </c>
      <c r="H5004" t="inlineStr">
        <is>
          <t>Sector</t>
        </is>
      </c>
      <c r="I5004" t="inlineStr">
        <is>
          <t>Proxies</t>
        </is>
      </c>
      <c r="J5004" t="inlineStr">
        <is>
          <t>Proxies</t>
        </is>
      </c>
      <c r="K5004" t="inlineStr"/>
      <c r="L5004" t="inlineStr">
        <is>
          <t>Engie Ene.</t>
        </is>
      </c>
      <c r="M5004" t="inlineStr">
        <is>
          <t>Engie Ene.</t>
        </is>
      </c>
      <c r="N5004" t="b">
        <v>0</v>
      </c>
      <c r="O5004" t="n">
        <v>250.58497259</v>
      </c>
      <c r="P5004" t="n">
        <v>0.01347713607120194</v>
      </c>
      <c r="Q5004" t="n">
        <v>23.47628196593938</v>
      </c>
      <c r="R5004" t="n">
        <v>5882.803472950031</v>
      </c>
      <c r="S5004" t="n">
        <v>3.377167772993839</v>
      </c>
      <c r="T5004">
        <f>O5004*Q5004</f>
        <v/>
      </c>
      <c r="U5004">
        <f>O5004*P5004</f>
        <v/>
      </c>
    </row>
    <row r="5005">
      <c r="A5005" t="inlineStr">
        <is>
          <t>202512</t>
        </is>
      </c>
      <c r="B5005" t="inlineStr">
        <is>
          <t>Habitat</t>
        </is>
      </c>
      <c r="C5005" t="inlineStr">
        <is>
          <t>F1</t>
        </is>
      </c>
      <c r="D5005" t="inlineStr">
        <is>
          <t>IN-FONDO1</t>
        </is>
      </c>
      <c r="E5005" t="inlineStr">
        <is>
          <t>5270582R1157</t>
        </is>
      </c>
      <c r="F5005" t="inlineStr">
        <is>
          <t>KYG6201R1157</t>
        </is>
      </c>
      <c r="G5005" t="inlineStr">
        <is>
          <t>TD</t>
        </is>
      </c>
      <c r="H5005" t="inlineStr">
        <is>
          <t>Sector</t>
        </is>
      </c>
      <c r="I5005" t="inlineStr">
        <is>
          <t>Proxies</t>
        </is>
      </c>
      <c r="J5005" t="inlineStr">
        <is>
          <t>Proxies</t>
        </is>
      </c>
      <c r="K5005" t="inlineStr"/>
      <c r="L5005" t="inlineStr">
        <is>
          <t>Moneda - CLOs</t>
        </is>
      </c>
      <c r="M5005" t="inlineStr">
        <is>
          <t>Moneda - CLOs</t>
        </is>
      </c>
      <c r="N5005" t="b">
        <v>0</v>
      </c>
      <c r="O5005" t="n">
        <v>94.32351168</v>
      </c>
      <c r="P5005" t="n">
        <v>0.01788249663209888</v>
      </c>
      <c r="Q5005" t="n">
        <v>8.981032472954753</v>
      </c>
      <c r="R5005" t="n">
        <v>847.122521361207</v>
      </c>
      <c r="S5005" t="n">
        <v>1.686739879945339</v>
      </c>
      <c r="T5005">
        <f>O5005*Q5005</f>
        <v/>
      </c>
      <c r="U5005">
        <f>O5005*P5005</f>
        <v/>
      </c>
    </row>
    <row r="5006">
      <c r="A5006" t="inlineStr">
        <is>
          <t>202512</t>
        </is>
      </c>
      <c r="B5006" t="inlineStr">
        <is>
          <t>Habitat</t>
        </is>
      </c>
      <c r="C5006" t="inlineStr">
        <is>
          <t>F2</t>
        </is>
      </c>
      <c r="D5006" t="inlineStr">
        <is>
          <t>IN-FONDO2</t>
        </is>
      </c>
      <c r="E5006" t="inlineStr">
        <is>
          <t>5270582R1157</t>
        </is>
      </c>
      <c r="F5006" t="inlineStr">
        <is>
          <t>KYG6201R1157</t>
        </is>
      </c>
      <c r="G5006" t="inlineStr">
        <is>
          <t>TD</t>
        </is>
      </c>
      <c r="H5006" t="inlineStr">
        <is>
          <t>Sector</t>
        </is>
      </c>
      <c r="I5006" t="inlineStr">
        <is>
          <t>Proxies</t>
        </is>
      </c>
      <c r="J5006" t="inlineStr">
        <is>
          <t>Proxies</t>
        </is>
      </c>
      <c r="K5006" t="inlineStr"/>
      <c r="L5006" t="inlineStr">
        <is>
          <t>Moneda - CLOs</t>
        </is>
      </c>
      <c r="M5006" t="inlineStr">
        <is>
          <t>Moneda - CLOs</t>
        </is>
      </c>
      <c r="N5006" t="b">
        <v>0</v>
      </c>
      <c r="O5006" t="n">
        <v>94.32351168</v>
      </c>
      <c r="P5006" t="n">
        <v>0.004898044588909695</v>
      </c>
      <c r="Q5006" t="n">
        <v>20.05749620429339</v>
      </c>
      <c r="R5006" t="n">
        <v>1891.893477497223</v>
      </c>
      <c r="S5006" t="n">
        <v>0.4620007659911844</v>
      </c>
      <c r="T5006">
        <f>O5006*Q5006</f>
        <v/>
      </c>
      <c r="U5006">
        <f>O5006*P5006</f>
        <v/>
      </c>
    </row>
    <row r="5007">
      <c r="A5007" t="inlineStr">
        <is>
          <t>202512</t>
        </is>
      </c>
      <c r="B5007" t="inlineStr">
        <is>
          <t>Habitat</t>
        </is>
      </c>
      <c r="C5007" t="inlineStr">
        <is>
          <t>F1</t>
        </is>
      </c>
      <c r="D5007" t="inlineStr">
        <is>
          <t>IN-FONDO1</t>
        </is>
      </c>
      <c r="E5007" t="inlineStr">
        <is>
          <t>5277312FGRM4</t>
        </is>
      </c>
      <c r="F5007" t="inlineStr">
        <is>
          <t>IE00BHXGRM40</t>
        </is>
      </c>
      <c r="G5007" t="inlineStr">
        <is>
          <t>TD</t>
        </is>
      </c>
      <c r="H5007" t="inlineStr">
        <is>
          <t>Sector</t>
        </is>
      </c>
      <c r="I5007" t="inlineStr">
        <is>
          <t>Proxies</t>
        </is>
      </c>
      <c r="J5007" t="inlineStr">
        <is>
          <t>Proxies</t>
        </is>
      </c>
      <c r="K5007" t="inlineStr"/>
      <c r="L5007" t="inlineStr">
        <is>
          <t>Neuberger Berman - CLO Income Fund</t>
        </is>
      </c>
      <c r="M5007" t="inlineStr">
        <is>
          <t>Neuberger Berman - CLO Income Fund</t>
        </is>
      </c>
      <c r="N5007" t="b">
        <v>0</v>
      </c>
      <c r="O5007" t="n">
        <v>141.84888862</v>
      </c>
      <c r="P5007" t="n">
        <v>0.01491894143608384</v>
      </c>
      <c r="Q5007" t="n">
        <v>7.492661693506104</v>
      </c>
      <c r="R5007" t="n">
        <v>1062.825734029488</v>
      </c>
      <c r="S5007" t="n">
        <v>2.11623526209536</v>
      </c>
      <c r="T5007">
        <f>O5007*Q5007</f>
        <v/>
      </c>
      <c r="U5007">
        <f>O5007*P5007</f>
        <v/>
      </c>
    </row>
    <row r="5008">
      <c r="A5008" t="inlineStr">
        <is>
          <t>202512</t>
        </is>
      </c>
      <c r="B5008" t="inlineStr">
        <is>
          <t>Habitat</t>
        </is>
      </c>
      <c r="C5008" t="inlineStr">
        <is>
          <t>F2</t>
        </is>
      </c>
      <c r="D5008" t="inlineStr">
        <is>
          <t>IN-FONDO2</t>
        </is>
      </c>
      <c r="E5008" t="inlineStr">
        <is>
          <t>5277312FGRM4</t>
        </is>
      </c>
      <c r="F5008" t="inlineStr">
        <is>
          <t>IE00BHXGRM40</t>
        </is>
      </c>
      <c r="G5008" t="inlineStr">
        <is>
          <t>TD</t>
        </is>
      </c>
      <c r="H5008" t="inlineStr">
        <is>
          <t>Sector</t>
        </is>
      </c>
      <c r="I5008" t="inlineStr">
        <is>
          <t>Proxies</t>
        </is>
      </c>
      <c r="J5008" t="inlineStr">
        <is>
          <t>Proxies</t>
        </is>
      </c>
      <c r="K5008" t="inlineStr"/>
      <c r="L5008" t="inlineStr">
        <is>
          <t>Neuberger Berman - CLO Income Fund</t>
        </is>
      </c>
      <c r="M5008" t="inlineStr">
        <is>
          <t>Neuberger Berman - CLO Income Fund</t>
        </is>
      </c>
      <c r="N5008" t="b">
        <v>0</v>
      </c>
      <c r="O5008" t="n">
        <v>141.84888862</v>
      </c>
      <c r="P5008" t="n">
        <v>0.00143073168390804</v>
      </c>
      <c r="Q5008" t="n">
        <v>5.858847300884967</v>
      </c>
      <c r="R5008" t="n">
        <v>831.0709782248192</v>
      </c>
      <c r="S5008" t="n">
        <v>0.2029476992757765</v>
      </c>
      <c r="T5008">
        <f>O5008*Q5008</f>
        <v/>
      </c>
      <c r="U5008">
        <f>O5008*P5008</f>
        <v/>
      </c>
    </row>
    <row r="5009">
      <c r="A5009" t="inlineStr">
        <is>
          <t>202512</t>
        </is>
      </c>
      <c r="B5009" t="inlineStr">
        <is>
          <t>Habitat</t>
        </is>
      </c>
      <c r="C5009" t="inlineStr">
        <is>
          <t>F2</t>
        </is>
      </c>
      <c r="D5009" t="inlineStr">
        <is>
          <t>IN-FONDO2</t>
        </is>
      </c>
      <c r="E5009" t="inlineStr">
        <is>
          <t>5275262COMP2</t>
        </is>
      </c>
      <c r="F5009" t="inlineStr">
        <is>
          <t>CL0002633205</t>
        </is>
      </c>
      <c r="G5009" t="inlineStr">
        <is>
          <t>TD</t>
        </is>
      </c>
      <c r="H5009" t="inlineStr">
        <is>
          <t>Sector</t>
        </is>
      </c>
      <c r="I5009" t="inlineStr">
        <is>
          <t>Proxies</t>
        </is>
      </c>
      <c r="J5009" t="inlineStr">
        <is>
          <t>Proxies</t>
        </is>
      </c>
      <c r="K5009" t="inlineStr"/>
      <c r="L5009" t="inlineStr">
        <is>
          <t>FIGLHYI CI - Compass Latam HY</t>
        </is>
      </c>
      <c r="M5009" t="inlineStr">
        <is>
          <t>FIGLHYI CI - Compass Latam HY</t>
        </is>
      </c>
      <c r="N5009" t="b">
        <v>0</v>
      </c>
      <c r="O5009" t="n">
        <v>111.5193358</v>
      </c>
      <c r="P5009" t="n">
        <v>0.003789247199835732</v>
      </c>
      <c r="Q5009" t="n">
        <v>15.51697007820681</v>
      </c>
      <c r="R5009" t="n">
        <v>1730.442196750098</v>
      </c>
      <c r="S5009" t="n">
        <v>0.4225743309076907</v>
      </c>
      <c r="T5009">
        <f>O5009*Q5009</f>
        <v/>
      </c>
      <c r="U5009">
        <f>O5009*P5009</f>
        <v/>
      </c>
    </row>
    <row r="5010">
      <c r="A5010" t="inlineStr">
        <is>
          <t>202512</t>
        </is>
      </c>
      <c r="B5010" t="inlineStr">
        <is>
          <t>Habitat</t>
        </is>
      </c>
      <c r="C5010" t="inlineStr">
        <is>
          <t>F1</t>
        </is>
      </c>
      <c r="D5010" t="inlineStr">
        <is>
          <t>IN-FONDO1</t>
        </is>
      </c>
      <c r="E5010" t="inlineStr">
        <is>
          <t>5275262COMP2</t>
        </is>
      </c>
      <c r="F5010" t="inlineStr">
        <is>
          <t>CL0002633205</t>
        </is>
      </c>
      <c r="G5010" t="inlineStr">
        <is>
          <t>TD</t>
        </is>
      </c>
      <c r="H5010" t="inlineStr">
        <is>
          <t>Sector</t>
        </is>
      </c>
      <c r="I5010" t="inlineStr">
        <is>
          <t>Proxies</t>
        </is>
      </c>
      <c r="J5010" t="inlineStr">
        <is>
          <t>Proxies</t>
        </is>
      </c>
      <c r="K5010" t="inlineStr"/>
      <c r="L5010" t="inlineStr">
        <is>
          <t>FIGLHYI CI - Compass Latam HY</t>
        </is>
      </c>
      <c r="M5010" t="inlineStr">
        <is>
          <t>FIGLHYI CI - Compass Latam HY</t>
        </is>
      </c>
      <c r="N5010" t="b">
        <v>0</v>
      </c>
      <c r="O5010" t="n">
        <v>111.5193358</v>
      </c>
      <c r="P5010" t="n">
        <v>0.01149381570669538</v>
      </c>
      <c r="Q5010" t="n">
        <v>5.772478766454706</v>
      </c>
      <c r="R5010" t="n">
        <v>643.7429979546322</v>
      </c>
      <c r="S5010" t="n">
        <v>1.281782693418276</v>
      </c>
      <c r="T5010">
        <f>O5010*Q5010</f>
        <v/>
      </c>
      <c r="U5010">
        <f>O5010*P5010</f>
        <v/>
      </c>
    </row>
    <row r="5011">
      <c r="A5011" t="inlineStr">
        <is>
          <t>202512</t>
        </is>
      </c>
      <c r="B5011" t="inlineStr">
        <is>
          <t>Habitat</t>
        </is>
      </c>
      <c r="C5011" t="inlineStr">
        <is>
          <t>F1</t>
        </is>
      </c>
      <c r="D5011" t="inlineStr">
        <is>
          <t>IN-FONDO1</t>
        </is>
      </c>
      <c r="E5011" t="inlineStr">
        <is>
          <t>5277192F9LZQ</t>
        </is>
      </c>
      <c r="F5011" t="inlineStr">
        <is>
          <t>IE000NG9LZQ6</t>
        </is>
      </c>
      <c r="G5011" t="inlineStr">
        <is>
          <t>TD</t>
        </is>
      </c>
      <c r="H5011" t="inlineStr">
        <is>
          <t>Sector</t>
        </is>
      </c>
      <c r="I5011" t="inlineStr">
        <is>
          <t>Proxies</t>
        </is>
      </c>
      <c r="J5011" t="inlineStr">
        <is>
          <t>Proxies</t>
        </is>
      </c>
      <c r="K5011" t="inlineStr"/>
      <c r="L5011" t="inlineStr">
        <is>
          <t>Moneda - Latam High Yield</t>
        </is>
      </c>
      <c r="M5011" t="inlineStr">
        <is>
          <t>Moneda - Latam High Yield</t>
        </is>
      </c>
      <c r="N5011" t="b">
        <v>0</v>
      </c>
      <c r="O5011" t="n">
        <v>111.5193358</v>
      </c>
      <c r="P5011" t="n">
        <v>0.01856558402852296</v>
      </c>
      <c r="Q5011" t="n">
        <v>9.324095872622271</v>
      </c>
      <c r="R5011" t="n">
        <v>1039.816978650357</v>
      </c>
      <c r="S5011" t="n">
        <v>2.070421599599969</v>
      </c>
      <c r="T5011">
        <f>O5011*Q5011</f>
        <v/>
      </c>
      <c r="U5011">
        <f>O5011*P5011</f>
        <v/>
      </c>
    </row>
    <row r="5012">
      <c r="A5012" t="inlineStr">
        <is>
          <t>202512</t>
        </is>
      </c>
      <c r="B5012" t="inlineStr">
        <is>
          <t>Habitat</t>
        </is>
      </c>
      <c r="C5012" t="inlineStr">
        <is>
          <t>F2</t>
        </is>
      </c>
      <c r="D5012" t="inlineStr">
        <is>
          <t>IN-FONDO2</t>
        </is>
      </c>
      <c r="E5012" t="inlineStr">
        <is>
          <t>5277192F9LZQ</t>
        </is>
      </c>
      <c r="F5012" t="inlineStr">
        <is>
          <t>IE000NG9LZQ6</t>
        </is>
      </c>
      <c r="G5012" t="inlineStr">
        <is>
          <t>TD</t>
        </is>
      </c>
      <c r="H5012" t="inlineStr">
        <is>
          <t>Sector</t>
        </is>
      </c>
      <c r="I5012" t="inlineStr">
        <is>
          <t>Proxies</t>
        </is>
      </c>
      <c r="J5012" t="inlineStr">
        <is>
          <t>Proxies</t>
        </is>
      </c>
      <c r="K5012" t="inlineStr"/>
      <c r="L5012" t="inlineStr">
        <is>
          <t>Moneda - Latam High Yield</t>
        </is>
      </c>
      <c r="M5012" t="inlineStr">
        <is>
          <t>Moneda - Latam High Yield</t>
        </is>
      </c>
      <c r="N5012" t="b">
        <v>0</v>
      </c>
      <c r="O5012" t="n">
        <v>111.5193358</v>
      </c>
      <c r="P5012" t="n">
        <v>0.004844155296767428</v>
      </c>
      <c r="Q5012" t="n">
        <v>19.83681951322304</v>
      </c>
      <c r="R5012" t="n">
        <v>2212.188936499113</v>
      </c>
      <c r="S5012" t="n">
        <v>0.5402169812075553</v>
      </c>
      <c r="T5012">
        <f>O5012*Q5012</f>
        <v/>
      </c>
      <c r="U5012">
        <f>O5012*P5012</f>
        <v/>
      </c>
    </row>
    <row r="5013">
      <c r="A5013" t="inlineStr">
        <is>
          <t>202512</t>
        </is>
      </c>
      <c r="B5013" t="inlineStr">
        <is>
          <t>Habitat</t>
        </is>
      </c>
      <c r="C5013" t="inlineStr">
        <is>
          <t>F1</t>
        </is>
      </c>
      <c r="D5013" t="inlineStr">
        <is>
          <t>IN-FONDO1</t>
        </is>
      </c>
      <c r="E5013" t="inlineStr">
        <is>
          <t>4975141HMCPS</t>
        </is>
      </c>
      <c r="F5013" t="inlineStr"/>
      <c r="G5013" t="inlineStr">
        <is>
          <t>TD</t>
        </is>
      </c>
      <c r="H5013" t="inlineStr">
        <is>
          <t>Sector</t>
        </is>
      </c>
      <c r="I5013" t="inlineStr">
        <is>
          <t>Proxies</t>
        </is>
      </c>
      <c r="J5013" t="inlineStr">
        <is>
          <t>Proxies</t>
        </is>
      </c>
      <c r="K5013" t="inlineStr"/>
      <c r="L5013" t="inlineStr">
        <is>
          <t>Fondo HMC  II (PEN)</t>
        </is>
      </c>
      <c r="M5013" t="inlineStr">
        <is>
          <t>Fondo HMC II (PEN)</t>
        </is>
      </c>
      <c r="N5013" t="b">
        <v>0</v>
      </c>
      <c r="O5013" t="n">
        <v>54.42744687</v>
      </c>
      <c r="P5013" t="n">
        <v>0.01295608071168193</v>
      </c>
      <c r="Q5013" t="n">
        <v>6.506864448948086</v>
      </c>
      <c r="R5013" t="n">
        <v>354.1520190854138</v>
      </c>
      <c r="S5013" t="n">
        <v>0.7051663945784997</v>
      </c>
      <c r="T5013">
        <f>O5013*Q5013</f>
        <v/>
      </c>
      <c r="U5013">
        <f>O5013*P5013</f>
        <v/>
      </c>
    </row>
    <row r="5014">
      <c r="A5014" t="inlineStr">
        <is>
          <t>202512</t>
        </is>
      </c>
      <c r="B5014" t="inlineStr">
        <is>
          <t>Habitat</t>
        </is>
      </c>
      <c r="C5014" t="inlineStr">
        <is>
          <t>F2</t>
        </is>
      </c>
      <c r="D5014" t="inlineStr">
        <is>
          <t>IN-FONDO2</t>
        </is>
      </c>
      <c r="E5014" t="inlineStr">
        <is>
          <t>4975141HMCPS</t>
        </is>
      </c>
      <c r="F5014" t="inlineStr"/>
      <c r="G5014" t="inlineStr">
        <is>
          <t>TD</t>
        </is>
      </c>
      <c r="H5014" t="inlineStr">
        <is>
          <t>Sector</t>
        </is>
      </c>
      <c r="I5014" t="inlineStr">
        <is>
          <t>Proxies</t>
        </is>
      </c>
      <c r="J5014" t="inlineStr">
        <is>
          <t>Proxies</t>
        </is>
      </c>
      <c r="K5014" t="inlineStr"/>
      <c r="L5014" t="inlineStr">
        <is>
          <t>Fondo HMC  II (PEN)</t>
        </is>
      </c>
      <c r="M5014" t="inlineStr">
        <is>
          <t>Fondo HMC II (PEN)</t>
        </is>
      </c>
      <c r="N5014" t="b">
        <v>0</v>
      </c>
      <c r="O5014" t="n">
        <v>54.42744687</v>
      </c>
      <c r="P5014" t="n">
        <v>0.002601125648733884</v>
      </c>
      <c r="Q5014" t="n">
        <v>10.651611450108</v>
      </c>
      <c r="R5014" t="n">
        <v>579.7400162806367</v>
      </c>
      <c r="S5014" t="n">
        <v>0.1415726280486577</v>
      </c>
      <c r="T5014">
        <f>O5014*Q5014</f>
        <v/>
      </c>
      <c r="U5014">
        <f>O5014*P5014</f>
        <v/>
      </c>
    </row>
    <row r="5015">
      <c r="A5015" t="inlineStr">
        <is>
          <t>202512</t>
        </is>
      </c>
      <c r="B5015" t="inlineStr">
        <is>
          <t>Habitat</t>
        </is>
      </c>
      <c r="C5015" t="inlineStr">
        <is>
          <t>F3</t>
        </is>
      </c>
      <c r="D5015" t="inlineStr">
        <is>
          <t>IN-FONDO3</t>
        </is>
      </c>
      <c r="E5015" t="inlineStr">
        <is>
          <t>4975141HMCPS</t>
        </is>
      </c>
      <c r="F5015" t="inlineStr"/>
      <c r="G5015" t="inlineStr">
        <is>
          <t>TD</t>
        </is>
      </c>
      <c r="H5015" t="inlineStr">
        <is>
          <t>Sector</t>
        </is>
      </c>
      <c r="I5015" t="inlineStr">
        <is>
          <t>Proxies</t>
        </is>
      </c>
      <c r="J5015" t="inlineStr">
        <is>
          <t>Proxies</t>
        </is>
      </c>
      <c r="K5015" t="inlineStr"/>
      <c r="L5015" t="inlineStr">
        <is>
          <t>Fondo HMC  II (PEN)</t>
        </is>
      </c>
      <c r="M5015" t="inlineStr">
        <is>
          <t>Fondo HMC II (PEN)</t>
        </is>
      </c>
      <c r="N5015" t="b">
        <v>0</v>
      </c>
      <c r="O5015" t="n">
        <v>54.42744687</v>
      </c>
      <c r="P5015" t="n">
        <v>0.003773297539649632</v>
      </c>
      <c r="Q5015" t="n">
        <v>6.572835394270817</v>
      </c>
      <c r="R5015" t="n">
        <v>357.7426492069304</v>
      </c>
      <c r="S5015" t="n">
        <v>0.2053709513639821</v>
      </c>
      <c r="T5015">
        <f>O5015*Q5015</f>
        <v/>
      </c>
      <c r="U5015">
        <f>O5015*P5015</f>
        <v/>
      </c>
    </row>
    <row r="5016">
      <c r="A5016" t="inlineStr">
        <is>
          <t>202512</t>
        </is>
      </c>
      <c r="B5016" t="inlineStr">
        <is>
          <t>Habitat</t>
        </is>
      </c>
      <c r="C5016" t="inlineStr">
        <is>
          <t>F2</t>
        </is>
      </c>
      <c r="D5016" t="inlineStr">
        <is>
          <t>IN-FONDO2</t>
        </is>
      </c>
      <c r="E5016" t="inlineStr">
        <is>
          <t>5274822F3552</t>
        </is>
      </c>
      <c r="F5016" t="inlineStr">
        <is>
          <t>CL0002535525</t>
        </is>
      </c>
      <c r="G5016" t="inlineStr">
        <is>
          <t>TD</t>
        </is>
      </c>
      <c r="H5016" t="inlineStr">
        <is>
          <t>Sector</t>
        </is>
      </c>
      <c r="I5016" t="inlineStr">
        <is>
          <t>Proxies</t>
        </is>
      </c>
      <c r="J5016" t="inlineStr">
        <is>
          <t>Proxies</t>
        </is>
      </c>
      <c r="K5016" t="inlineStr"/>
      <c r="L5016" t="inlineStr">
        <is>
          <t>Moneda - Deuda Latam LCC</t>
        </is>
      </c>
      <c r="M5016" t="inlineStr">
        <is>
          <t>Moneda - Deuda Latam LCC</t>
        </is>
      </c>
      <c r="N5016" t="b">
        <v>0</v>
      </c>
      <c r="O5016" t="n">
        <v>111.5193358</v>
      </c>
      <c r="P5016" t="n">
        <v>0.004454208222640974</v>
      </c>
      <c r="Q5016" t="n">
        <v>18.23998595705737</v>
      </c>
      <c r="R5016" t="n">
        <v>2034.111118932366</v>
      </c>
      <c r="S5016" t="n">
        <v>0.4967303425038199</v>
      </c>
      <c r="T5016">
        <f>O5016*Q5016</f>
        <v/>
      </c>
      <c r="U5016">
        <f>O5016*P5016</f>
        <v/>
      </c>
    </row>
    <row r="5017">
      <c r="A5017" t="inlineStr">
        <is>
          <t>202512</t>
        </is>
      </c>
      <c r="B5017" t="inlineStr">
        <is>
          <t>Habitat</t>
        </is>
      </c>
      <c r="C5017" t="inlineStr">
        <is>
          <t>F1</t>
        </is>
      </c>
      <c r="D5017" t="inlineStr">
        <is>
          <t>IN-FONDO1</t>
        </is>
      </c>
      <c r="E5017" t="inlineStr">
        <is>
          <t>5274822F3552</t>
        </is>
      </c>
      <c r="F5017" t="inlineStr">
        <is>
          <t>CL0002535525</t>
        </is>
      </c>
      <c r="G5017" t="inlineStr">
        <is>
          <t>TD</t>
        </is>
      </c>
      <c r="H5017" t="inlineStr">
        <is>
          <t>Sector</t>
        </is>
      </c>
      <c r="I5017" t="inlineStr">
        <is>
          <t>Proxies</t>
        </is>
      </c>
      <c r="J5017" t="inlineStr">
        <is>
          <t>Proxies</t>
        </is>
      </c>
      <c r="K5017" t="inlineStr"/>
      <c r="L5017" t="inlineStr">
        <is>
          <t>Moneda - Deuda Latam LCC</t>
        </is>
      </c>
      <c r="M5017" t="inlineStr">
        <is>
          <t>Moneda - Deuda Latam LCC</t>
        </is>
      </c>
      <c r="N5017" t="b">
        <v>0</v>
      </c>
      <c r="O5017" t="n">
        <v>111.5193358</v>
      </c>
      <c r="P5017" t="n">
        <v>0.01215825229690386</v>
      </c>
      <c r="Q5017" t="n">
        <v>6.106175269557656</v>
      </c>
      <c r="R5017" t="n">
        <v>680.9566103394557</v>
      </c>
      <c r="S5017" t="n">
        <v>1.355880220639542</v>
      </c>
      <c r="T5017">
        <f>O5017*Q5017</f>
        <v/>
      </c>
      <c r="U5017">
        <f>O5017*P5017</f>
        <v/>
      </c>
    </row>
    <row r="5018">
      <c r="A5018" t="inlineStr">
        <is>
          <t>202512</t>
        </is>
      </c>
      <c r="B5018" t="inlineStr">
        <is>
          <t>Habitat</t>
        </is>
      </c>
      <c r="C5018" t="inlineStr">
        <is>
          <t>F1</t>
        </is>
      </c>
      <c r="D5018" t="inlineStr">
        <is>
          <t>IN-FONDO1</t>
        </is>
      </c>
      <c r="E5018" t="inlineStr">
        <is>
          <t>4975142HMCPD</t>
        </is>
      </c>
      <c r="F5018" t="inlineStr"/>
      <c r="G5018" t="inlineStr">
        <is>
          <t>TD</t>
        </is>
      </c>
      <c r="H5018" t="inlineStr">
        <is>
          <t>Sector</t>
        </is>
      </c>
      <c r="I5018" t="inlineStr">
        <is>
          <t>Proxies</t>
        </is>
      </c>
      <c r="J5018" t="inlineStr">
        <is>
          <t>Proxies</t>
        </is>
      </c>
      <c r="K5018" t="inlineStr"/>
      <c r="L5018" t="inlineStr">
        <is>
          <t>Fondo HMC II (USD)</t>
        </is>
      </c>
      <c r="M5018" t="inlineStr">
        <is>
          <t>Fondo HMC II (USD)</t>
        </is>
      </c>
      <c r="N5018" t="b">
        <v>0</v>
      </c>
      <c r="O5018" t="n">
        <v>54.42744687</v>
      </c>
      <c r="P5018" t="n">
        <v>0.007420669305422894</v>
      </c>
      <c r="Q5018" t="n">
        <v>3.726843816843454</v>
      </c>
      <c r="R5018" t="n">
        <v>202.8425938340351</v>
      </c>
      <c r="S5018" t="n">
        <v>0.4038880843607444</v>
      </c>
      <c r="T5018">
        <f>O5018*Q5018</f>
        <v/>
      </c>
      <c r="U5018">
        <f>O5018*P5018</f>
        <v/>
      </c>
    </row>
    <row r="5019">
      <c r="A5019" t="inlineStr">
        <is>
          <t>202512</t>
        </is>
      </c>
      <c r="B5019" t="inlineStr">
        <is>
          <t>Habitat</t>
        </is>
      </c>
      <c r="C5019" t="inlineStr">
        <is>
          <t>F3</t>
        </is>
      </c>
      <c r="D5019" t="inlineStr">
        <is>
          <t>IN-FONDO3</t>
        </is>
      </c>
      <c r="E5019" t="inlineStr">
        <is>
          <t>4975142HMCPD</t>
        </is>
      </c>
      <c r="F5019" t="inlineStr"/>
      <c r="G5019" t="inlineStr">
        <is>
          <t>TD</t>
        </is>
      </c>
      <c r="H5019" t="inlineStr">
        <is>
          <t>Sector</t>
        </is>
      </c>
      <c r="I5019" t="inlineStr">
        <is>
          <t>Proxies</t>
        </is>
      </c>
      <c r="J5019" t="inlineStr">
        <is>
          <t>Proxies</t>
        </is>
      </c>
      <c r="K5019" t="inlineStr"/>
      <c r="L5019" t="inlineStr">
        <is>
          <t>Fondo HMC II (USD)</t>
        </is>
      </c>
      <c r="M5019" t="inlineStr">
        <is>
          <t>Fondo HMC II (USD)</t>
        </is>
      </c>
      <c r="N5019" t="b">
        <v>0</v>
      </c>
      <c r="O5019" t="n">
        <v>54.42744687</v>
      </c>
      <c r="P5019" t="n">
        <v>0.002161175418113516</v>
      </c>
      <c r="Q5019" t="n">
        <v>3.764625008268911</v>
      </c>
      <c r="R5019" t="n">
        <v>204.8989276230294</v>
      </c>
      <c r="S5019" t="n">
        <v>0.1176272602461235</v>
      </c>
      <c r="T5019">
        <f>O5019*Q5019</f>
        <v/>
      </c>
      <c r="U5019">
        <f>O5019*P5019</f>
        <v/>
      </c>
    </row>
    <row r="5020">
      <c r="A5020" t="inlineStr">
        <is>
          <t>202512</t>
        </is>
      </c>
      <c r="B5020" t="inlineStr">
        <is>
          <t>Habitat</t>
        </is>
      </c>
      <c r="C5020" t="inlineStr">
        <is>
          <t>F2</t>
        </is>
      </c>
      <c r="D5020" t="inlineStr">
        <is>
          <t>IN-FONDO2</t>
        </is>
      </c>
      <c r="E5020" t="inlineStr">
        <is>
          <t>4975142HMCPD</t>
        </is>
      </c>
      <c r="F5020" t="inlineStr"/>
      <c r="G5020" t="inlineStr">
        <is>
          <t>TD</t>
        </is>
      </c>
      <c r="H5020" t="inlineStr">
        <is>
          <t>Sector</t>
        </is>
      </c>
      <c r="I5020" t="inlineStr">
        <is>
          <t>Proxies</t>
        </is>
      </c>
      <c r="J5020" t="inlineStr">
        <is>
          <t>Proxies</t>
        </is>
      </c>
      <c r="K5020" t="inlineStr"/>
      <c r="L5020" t="inlineStr">
        <is>
          <t>Fondo HMC II (USD)</t>
        </is>
      </c>
      <c r="M5020" t="inlineStr">
        <is>
          <t>Fondo HMC II (USD)</t>
        </is>
      </c>
      <c r="N5020" t="b">
        <v>0</v>
      </c>
      <c r="O5020" t="n">
        <v>54.42744687</v>
      </c>
      <c r="P5020" t="n">
        <v>0.001489807052557883</v>
      </c>
      <c r="Q5020" t="n">
        <v>6.100760979078987</v>
      </c>
      <c r="R5020" t="n">
        <v>332.0488440553907</v>
      </c>
      <c r="S5020" t="n">
        <v>0.08108639419964545</v>
      </c>
      <c r="T5020">
        <f>O5020*Q5020</f>
        <v/>
      </c>
      <c r="U5020">
        <f>O5020*P5020</f>
        <v/>
      </c>
    </row>
    <row r="5021">
      <c r="A5021" t="inlineStr">
        <is>
          <t>202512</t>
        </is>
      </c>
      <c r="B5021" t="inlineStr">
        <is>
          <t>Habitat</t>
        </is>
      </c>
      <c r="C5021" t="inlineStr">
        <is>
          <t>F3</t>
        </is>
      </c>
      <c r="D5021" t="inlineStr">
        <is>
          <t>IN-FONDO3</t>
        </is>
      </c>
      <c r="E5021" t="inlineStr">
        <is>
          <t>52751946750L</t>
        </is>
      </c>
      <c r="F5021" t="inlineStr">
        <is>
          <t>LU1959967503</t>
        </is>
      </c>
      <c r="G5021" t="inlineStr">
        <is>
          <t>TD</t>
        </is>
      </c>
      <c r="H5021" t="inlineStr">
        <is>
          <t>Sector</t>
        </is>
      </c>
      <c r="I5021" t="inlineStr">
        <is>
          <t>Proxies</t>
        </is>
      </c>
      <c r="J5021" t="inlineStr">
        <is>
          <t>Proxies</t>
        </is>
      </c>
      <c r="K5021" t="inlineStr"/>
      <c r="L5021" t="inlineStr">
        <is>
          <t>Joh Berenberg- European Small Cap</t>
        </is>
      </c>
      <c r="M5021" t="inlineStr">
        <is>
          <t>Joh Berenberg- European Small Cap</t>
        </is>
      </c>
      <c r="N5021" t="b">
        <v>0</v>
      </c>
      <c r="O5021" t="n">
        <v>33.99381014</v>
      </c>
      <c r="P5021" t="n">
        <v>1.100031965513509e-07</v>
      </c>
      <c r="Q5021" t="n">
        <v>0.0001916183116168426</v>
      </c>
      <c r="R5021" t="n">
        <v>0.006513836504450304</v>
      </c>
      <c r="S5021" t="n">
        <v>3.739427778359725e-06</v>
      </c>
      <c r="T5021">
        <f>O5021*Q5021</f>
        <v/>
      </c>
      <c r="U5021">
        <f>O5021*P5021</f>
        <v/>
      </c>
    </row>
    <row r="5022">
      <c r="A5022" t="inlineStr">
        <is>
          <t>202512</t>
        </is>
      </c>
      <c r="B5022" t="inlineStr">
        <is>
          <t>Habitat</t>
        </is>
      </c>
      <c r="C5022" t="inlineStr">
        <is>
          <t>F2</t>
        </is>
      </c>
      <c r="D5022" t="inlineStr">
        <is>
          <t>IN-FONDO2</t>
        </is>
      </c>
      <c r="E5022" t="inlineStr">
        <is>
          <t>52751946750L</t>
        </is>
      </c>
      <c r="F5022" t="inlineStr">
        <is>
          <t>LU1959967503</t>
        </is>
      </c>
      <c r="G5022" t="inlineStr">
        <is>
          <t>TD</t>
        </is>
      </c>
      <c r="H5022" t="inlineStr">
        <is>
          <t>Sector</t>
        </is>
      </c>
      <c r="I5022" t="inlineStr">
        <is>
          <t>Proxies</t>
        </is>
      </c>
      <c r="J5022" t="inlineStr">
        <is>
          <t>Proxies</t>
        </is>
      </c>
      <c r="K5022" t="inlineStr"/>
      <c r="L5022" t="inlineStr">
        <is>
          <t>Joh Berenberg- European Small Cap</t>
        </is>
      </c>
      <c r="M5022" t="inlineStr">
        <is>
          <t>Joh Berenberg- European Small Cap</t>
        </is>
      </c>
      <c r="N5022" t="b">
        <v>0</v>
      </c>
      <c r="O5022" t="n">
        <v>33.99381014</v>
      </c>
      <c r="P5022" t="n">
        <v>3.591985016063728e-08</v>
      </c>
      <c r="Q5022" t="n">
        <v>0.0001470918129016348</v>
      </c>
      <c r="R5022" t="n">
        <v>0.005000211160926574</v>
      </c>
      <c r="S5022" t="n">
        <v>1.221052566617952e-06</v>
      </c>
      <c r="T5022">
        <f>O5022*Q5022</f>
        <v/>
      </c>
      <c r="U5022">
        <f>O5022*P5022</f>
        <v/>
      </c>
    </row>
    <row r="5023">
      <c r="A5023" t="inlineStr">
        <is>
          <t>202512</t>
        </is>
      </c>
      <c r="B5023" t="inlineStr">
        <is>
          <t>Habitat</t>
        </is>
      </c>
      <c r="C5023" t="inlineStr">
        <is>
          <t>F1</t>
        </is>
      </c>
      <c r="D5023" t="inlineStr">
        <is>
          <t>IN-FONDO1</t>
        </is>
      </c>
      <c r="E5023" t="inlineStr">
        <is>
          <t>52751946750L</t>
        </is>
      </c>
      <c r="F5023" t="inlineStr">
        <is>
          <t>LU1959967503</t>
        </is>
      </c>
      <c r="G5023" t="inlineStr">
        <is>
          <t>TD</t>
        </is>
      </c>
      <c r="H5023" t="inlineStr">
        <is>
          <t>Sector</t>
        </is>
      </c>
      <c r="I5023" t="inlineStr">
        <is>
          <t>Proxies</t>
        </is>
      </c>
      <c r="J5023" t="inlineStr">
        <is>
          <t>Proxies</t>
        </is>
      </c>
      <c r="K5023" t="inlineStr"/>
      <c r="L5023" t="inlineStr">
        <is>
          <t>Joh Berenberg- European Small Cap</t>
        </is>
      </c>
      <c r="M5023" t="inlineStr">
        <is>
          <t>Joh Berenberg- European Small Cap</t>
        </is>
      </c>
      <c r="N5023" t="b">
        <v>0</v>
      </c>
      <c r="O5023" t="n">
        <v>33.99381014</v>
      </c>
      <c r="P5023" t="n">
        <v>2.832821500461644e-07</v>
      </c>
      <c r="Q5023" t="n">
        <v>0.0001422713081352575</v>
      </c>
      <c r="R5023" t="n">
        <v>0.004836343837119381</v>
      </c>
      <c r="S5023" t="n">
        <v>9.629839624720304e-06</v>
      </c>
      <c r="T5023">
        <f>O5023*Q5023</f>
        <v/>
      </c>
      <c r="U5023">
        <f>O5023*P5023</f>
        <v/>
      </c>
    </row>
    <row r="5024">
      <c r="A5024" t="inlineStr">
        <is>
          <t>202512</t>
        </is>
      </c>
      <c r="B5024" t="inlineStr">
        <is>
          <t>Habitat</t>
        </is>
      </c>
      <c r="C5024" t="inlineStr">
        <is>
          <t>F2</t>
        </is>
      </c>
      <c r="D5024" t="inlineStr">
        <is>
          <t>IN-FONDO2</t>
        </is>
      </c>
      <c r="E5024" t="inlineStr">
        <is>
          <t>5274302F65N6</t>
        </is>
      </c>
      <c r="F5024" t="inlineStr">
        <is>
          <t>IE00BD065N65</t>
        </is>
      </c>
      <c r="G5024" t="inlineStr">
        <is>
          <t>TD</t>
        </is>
      </c>
      <c r="H5024" t="inlineStr">
        <is>
          <t>Sector</t>
        </is>
      </c>
      <c r="I5024" t="inlineStr">
        <is>
          <t>Proxies</t>
        </is>
      </c>
      <c r="J5024" t="inlineStr">
        <is>
          <t>Proxies</t>
        </is>
      </c>
      <c r="K5024" t="inlineStr"/>
      <c r="L5024" t="inlineStr">
        <is>
          <t>Veritas - Asian Fund</t>
        </is>
      </c>
      <c r="M5024" t="inlineStr">
        <is>
          <t>Veritas - Asian Fund</t>
        </is>
      </c>
      <c r="N5024" t="b">
        <v>0</v>
      </c>
      <c r="O5024" t="n">
        <v>75.10293476</v>
      </c>
      <c r="P5024" t="n">
        <v>9.10519338938555e-05</v>
      </c>
      <c r="Q5024" t="n">
        <v>0.3728577364535808</v>
      </c>
      <c r="R5024" t="n">
        <v>28.00271025563455</v>
      </c>
      <c r="S5024" t="n">
        <v>0.006838267451002062</v>
      </c>
      <c r="T5024">
        <f>O5024*Q5024</f>
        <v/>
      </c>
      <c r="U5024">
        <f>O5024*P5024</f>
        <v/>
      </c>
    </row>
    <row r="5025">
      <c r="A5025" t="inlineStr">
        <is>
          <t>202512</t>
        </is>
      </c>
      <c r="B5025" t="inlineStr">
        <is>
          <t>Habitat</t>
        </is>
      </c>
      <c r="C5025" t="inlineStr">
        <is>
          <t>F3</t>
        </is>
      </c>
      <c r="D5025" t="inlineStr">
        <is>
          <t>IN-FONDO3</t>
        </is>
      </c>
      <c r="E5025" t="inlineStr">
        <is>
          <t>5274302F65N6</t>
        </is>
      </c>
      <c r="F5025" t="inlineStr">
        <is>
          <t>IE00BD065N65</t>
        </is>
      </c>
      <c r="G5025" t="inlineStr">
        <is>
          <t>TD</t>
        </is>
      </c>
      <c r="H5025" t="inlineStr">
        <is>
          <t>Sector</t>
        </is>
      </c>
      <c r="I5025" t="inlineStr">
        <is>
          <t>Proxies</t>
        </is>
      </c>
      <c r="J5025" t="inlineStr">
        <is>
          <t>Proxies</t>
        </is>
      </c>
      <c r="K5025" t="inlineStr"/>
      <c r="L5025" t="inlineStr">
        <is>
          <t>Veritas - Asian Fund</t>
        </is>
      </c>
      <c r="M5025" t="inlineStr">
        <is>
          <t>Veritas - Asian Fund</t>
        </is>
      </c>
      <c r="N5025" t="b">
        <v>0</v>
      </c>
      <c r="O5025" t="n">
        <v>75.10293476</v>
      </c>
      <c r="P5025" t="n">
        <v>0.003686004919005492</v>
      </c>
      <c r="Q5025" t="n">
        <v>6.420777407695571</v>
      </c>
      <c r="R5025" t="n">
        <v>482.2192267586424</v>
      </c>
      <c r="S5025" t="n">
        <v>0.2768297869571085</v>
      </c>
      <c r="T5025">
        <f>O5025*Q5025</f>
        <v/>
      </c>
      <c r="U5025">
        <f>O5025*P5025</f>
        <v/>
      </c>
    </row>
    <row r="5026">
      <c r="A5026" t="inlineStr">
        <is>
          <t>202512</t>
        </is>
      </c>
      <c r="B5026" t="inlineStr">
        <is>
          <t>Habitat</t>
        </is>
      </c>
      <c r="C5026" t="inlineStr">
        <is>
          <t>F1</t>
        </is>
      </c>
      <c r="D5026" t="inlineStr">
        <is>
          <t>IN-FONDO1</t>
        </is>
      </c>
      <c r="E5026" t="inlineStr">
        <is>
          <t>5274302F65N6</t>
        </is>
      </c>
      <c r="F5026" t="inlineStr">
        <is>
          <t>IE00BD065N65</t>
        </is>
      </c>
      <c r="G5026" t="inlineStr">
        <is>
          <t>TD</t>
        </is>
      </c>
      <c r="H5026" t="inlineStr">
        <is>
          <t>Sector</t>
        </is>
      </c>
      <c r="I5026" t="inlineStr">
        <is>
          <t>Proxies</t>
        </is>
      </c>
      <c r="J5026" t="inlineStr">
        <is>
          <t>Proxies</t>
        </is>
      </c>
      <c r="K5026" t="inlineStr"/>
      <c r="L5026" t="inlineStr">
        <is>
          <t>Veritas - Asian Fund</t>
        </is>
      </c>
      <c r="M5026" t="inlineStr">
        <is>
          <t>Veritas - Asian Fund</t>
        </is>
      </c>
      <c r="N5026" t="b">
        <v>0</v>
      </c>
      <c r="O5026" t="n">
        <v>75.10293476</v>
      </c>
      <c r="P5026" t="n">
        <v>0.0006179258553230347</v>
      </c>
      <c r="Q5026" t="n">
        <v>0.3103376607141659</v>
      </c>
      <c r="R5026" t="n">
        <v>23.30726908618701</v>
      </c>
      <c r="S5026" t="n">
        <v>0.04640804519884307</v>
      </c>
      <c r="T5026">
        <f>O5026*Q5026</f>
        <v/>
      </c>
      <c r="U5026">
        <f>O5026*P5026</f>
        <v/>
      </c>
    </row>
    <row r="5027">
      <c r="A5027" t="inlineStr">
        <is>
          <t>202512</t>
        </is>
      </c>
      <c r="B5027" t="inlineStr">
        <is>
          <t>Habitat</t>
        </is>
      </c>
      <c r="C5027" t="inlineStr">
        <is>
          <t>F2</t>
        </is>
      </c>
      <c r="D5027" t="inlineStr">
        <is>
          <t>IN-FONDO2</t>
        </is>
      </c>
      <c r="E5027" t="inlineStr">
        <is>
          <t>5274972DI16R</t>
        </is>
      </c>
      <c r="F5027" t="inlineStr">
        <is>
          <t>LU0939496179</t>
        </is>
      </c>
      <c r="G5027" t="inlineStr">
        <is>
          <t>TD</t>
        </is>
      </c>
      <c r="H5027" t="inlineStr">
        <is>
          <t>Sector</t>
        </is>
      </c>
      <c r="I5027" t="inlineStr">
        <is>
          <t>Proxies</t>
        </is>
      </c>
      <c r="J5027" t="inlineStr">
        <is>
          <t>Proxies</t>
        </is>
      </c>
      <c r="K5027" t="inlineStr"/>
      <c r="L5027" t="inlineStr">
        <is>
          <t>Larrainvial - Latin American Equity Fund I</t>
        </is>
      </c>
      <c r="M5027" t="inlineStr">
        <is>
          <t>Larrainvial - Latin American Equity Fund I</t>
        </is>
      </c>
      <c r="N5027" t="b">
        <v>0</v>
      </c>
      <c r="O5027" t="n">
        <v>111.5193358</v>
      </c>
      <c r="P5027" t="n">
        <v>0.008939499333053748</v>
      </c>
      <c r="Q5027" t="n">
        <v>36.60725636246644</v>
      </c>
      <c r="R5027" t="n">
        <v>4082.416915002582</v>
      </c>
      <c r="S5027" t="n">
        <v>0.9969270280066969</v>
      </c>
      <c r="T5027">
        <f>O5027*Q5027</f>
        <v/>
      </c>
      <c r="U5027">
        <f>O5027*P5027</f>
        <v/>
      </c>
    </row>
    <row r="5028">
      <c r="A5028" t="inlineStr">
        <is>
          <t>202512</t>
        </is>
      </c>
      <c r="B5028" t="inlineStr">
        <is>
          <t>Habitat</t>
        </is>
      </c>
      <c r="C5028" t="inlineStr">
        <is>
          <t>F1</t>
        </is>
      </c>
      <c r="D5028" t="inlineStr">
        <is>
          <t>IN-FONDO1</t>
        </is>
      </c>
      <c r="E5028" t="inlineStr">
        <is>
          <t>5274972DI16R</t>
        </is>
      </c>
      <c r="F5028" t="inlineStr">
        <is>
          <t>LU0939496179</t>
        </is>
      </c>
      <c r="G5028" t="inlineStr">
        <is>
          <t>TD</t>
        </is>
      </c>
      <c r="H5028" t="inlineStr">
        <is>
          <t>Sector</t>
        </is>
      </c>
      <c r="I5028" t="inlineStr">
        <is>
          <t>Proxies</t>
        </is>
      </c>
      <c r="J5028" t="inlineStr">
        <is>
          <t>Proxies</t>
        </is>
      </c>
      <c r="K5028" t="inlineStr"/>
      <c r="L5028" t="inlineStr">
        <is>
          <t>Larrainvial - Latin American Equity Fund I</t>
        </is>
      </c>
      <c r="M5028" t="inlineStr">
        <is>
          <t>Larrainvial - Latin American Equity Fund I</t>
        </is>
      </c>
      <c r="N5028" t="b">
        <v>0</v>
      </c>
      <c r="O5028" t="n">
        <v>111.5193358</v>
      </c>
      <c r="P5028" t="n">
        <v>0.00180341436305129</v>
      </c>
      <c r="Q5028" t="n">
        <v>0.9057193349436496</v>
      </c>
      <c r="R5028" t="n">
        <v>101.0052186541335</v>
      </c>
      <c r="S5028" t="n">
        <v>0.20111557193966</v>
      </c>
      <c r="T5028">
        <f>O5028*Q5028</f>
        <v/>
      </c>
      <c r="U5028">
        <f>O5028*P5028</f>
        <v/>
      </c>
    </row>
    <row r="5029">
      <c r="A5029" t="inlineStr">
        <is>
          <t>202512</t>
        </is>
      </c>
      <c r="B5029" t="inlineStr">
        <is>
          <t>Habitat</t>
        </is>
      </c>
      <c r="C5029" t="inlineStr">
        <is>
          <t>F3</t>
        </is>
      </c>
      <c r="D5029" t="inlineStr">
        <is>
          <t>IN-FONDO3</t>
        </is>
      </c>
      <c r="E5029" t="inlineStr">
        <is>
          <t>5274972DI16R</t>
        </is>
      </c>
      <c r="F5029" t="inlineStr">
        <is>
          <t>LU0939496179</t>
        </is>
      </c>
      <c r="G5029" t="inlineStr">
        <is>
          <t>TD</t>
        </is>
      </c>
      <c r="H5029" t="inlineStr">
        <is>
          <t>Sector</t>
        </is>
      </c>
      <c r="I5029" t="inlineStr">
        <is>
          <t>Proxies</t>
        </is>
      </c>
      <c r="J5029" t="inlineStr">
        <is>
          <t>Proxies</t>
        </is>
      </c>
      <c r="K5029" t="inlineStr"/>
      <c r="L5029" t="inlineStr">
        <is>
          <t>Larrainvial - Latin American Equity Fund I</t>
        </is>
      </c>
      <c r="M5029" t="inlineStr">
        <is>
          <t>Larrainvial - Latin American Equity Fund I</t>
        </is>
      </c>
      <c r="N5029" t="b">
        <v>0</v>
      </c>
      <c r="O5029" t="n">
        <v>111.5193358</v>
      </c>
      <c r="P5029" t="n">
        <v>0.008894163833489734</v>
      </c>
      <c r="Q5029" t="n">
        <v>15.49304666088777</v>
      </c>
      <c r="R5029" t="n">
        <v>1727.774273140611</v>
      </c>
      <c r="S5029" t="n">
        <v>0.9918712432071568</v>
      </c>
      <c r="T5029">
        <f>O5029*Q5029</f>
        <v/>
      </c>
      <c r="U5029">
        <f>O5029*P5029</f>
        <v/>
      </c>
    </row>
    <row r="5030">
      <c r="A5030" t="inlineStr">
        <is>
          <t>202512</t>
        </is>
      </c>
      <c r="B5030" t="inlineStr">
        <is>
          <t>Habitat</t>
        </is>
      </c>
      <c r="C5030" t="inlineStr">
        <is>
          <t>F3</t>
        </is>
      </c>
      <c r="D5030" t="inlineStr">
        <is>
          <t>IN-FONDO3</t>
        </is>
      </c>
      <c r="E5030" t="inlineStr">
        <is>
          <t>5277132F2733</t>
        </is>
      </c>
      <c r="F5030" t="inlineStr">
        <is>
          <t>LU2301227331</t>
        </is>
      </c>
      <c r="G5030" t="inlineStr">
        <is>
          <t>TD</t>
        </is>
      </c>
      <c r="H5030" t="inlineStr">
        <is>
          <t>Sector</t>
        </is>
      </c>
      <c r="I5030" t="inlineStr">
        <is>
          <t>Proxies</t>
        </is>
      </c>
      <c r="J5030" t="inlineStr">
        <is>
          <t>Proxies</t>
        </is>
      </c>
      <c r="K5030" t="inlineStr"/>
      <c r="L5030" t="inlineStr">
        <is>
          <t>Carne Global - Moneda Latin America Small Caps Fund</t>
        </is>
      </c>
      <c r="M5030" t="inlineStr">
        <is>
          <t>Carne Global - Moneda Latin America Small Caps Fund</t>
        </is>
      </c>
      <c r="N5030" t="b">
        <v>0</v>
      </c>
      <c r="O5030" t="n">
        <v>111.5193358</v>
      </c>
      <c r="P5030" t="n">
        <v>0.009122294450150809</v>
      </c>
      <c r="Q5030" t="n">
        <v>15.8904351456151</v>
      </c>
      <c r="R5030" t="n">
        <v>1772.090773011972</v>
      </c>
      <c r="S5030" t="n">
        <v>1.017312218052844</v>
      </c>
      <c r="T5030">
        <f>O5030*Q5030</f>
        <v/>
      </c>
      <c r="U5030">
        <f>O5030*P5030</f>
        <v/>
      </c>
    </row>
    <row r="5031">
      <c r="A5031" t="inlineStr">
        <is>
          <t>202512</t>
        </is>
      </c>
      <c r="B5031" t="inlineStr">
        <is>
          <t>Habitat</t>
        </is>
      </c>
      <c r="C5031" t="inlineStr">
        <is>
          <t>F1</t>
        </is>
      </c>
      <c r="D5031" t="inlineStr">
        <is>
          <t>IN-FONDO1</t>
        </is>
      </c>
      <c r="E5031" t="inlineStr">
        <is>
          <t>5277132F2733</t>
        </is>
      </c>
      <c r="F5031" t="inlineStr">
        <is>
          <t>LU2301227331</t>
        </is>
      </c>
      <c r="G5031" t="inlineStr">
        <is>
          <t>TD</t>
        </is>
      </c>
      <c r="H5031" t="inlineStr">
        <is>
          <t>Sector</t>
        </is>
      </c>
      <c r="I5031" t="inlineStr">
        <is>
          <t>Proxies</t>
        </is>
      </c>
      <c r="J5031" t="inlineStr">
        <is>
          <t>Proxies</t>
        </is>
      </c>
      <c r="K5031" t="inlineStr"/>
      <c r="L5031" t="inlineStr">
        <is>
          <t>Carne Global - Moneda Latin America Small Caps Fund</t>
        </is>
      </c>
      <c r="M5031" t="inlineStr">
        <is>
          <t>Carne Global - Moneda Latin America Small Caps Fund</t>
        </is>
      </c>
      <c r="N5031" t="b">
        <v>0</v>
      </c>
      <c r="O5031" t="n">
        <v>111.5193358</v>
      </c>
      <c r="P5031" t="n">
        <v>0.002357833828744379</v>
      </c>
      <c r="Q5031" t="n">
        <v>1.184162514744961</v>
      </c>
      <c r="R5031" t="n">
        <v>132.0570171236158</v>
      </c>
      <c r="S5031" t="n">
        <v>0.2629440625083441</v>
      </c>
      <c r="T5031">
        <f>O5031*Q5031</f>
        <v/>
      </c>
      <c r="U5031">
        <f>O5031*P5031</f>
        <v/>
      </c>
    </row>
    <row r="5032">
      <c r="A5032" t="inlineStr">
        <is>
          <t>202512</t>
        </is>
      </c>
      <c r="B5032" t="inlineStr">
        <is>
          <t>Habitat</t>
        </is>
      </c>
      <c r="C5032" t="inlineStr">
        <is>
          <t>F2</t>
        </is>
      </c>
      <c r="D5032" t="inlineStr">
        <is>
          <t>IN-FONDO2</t>
        </is>
      </c>
      <c r="E5032" t="inlineStr">
        <is>
          <t>5277132F2733</t>
        </is>
      </c>
      <c r="F5032" t="inlineStr">
        <is>
          <t>LU2301227331</t>
        </is>
      </c>
      <c r="G5032" t="inlineStr">
        <is>
          <t>TD</t>
        </is>
      </c>
      <c r="H5032" t="inlineStr">
        <is>
          <t>Sector</t>
        </is>
      </c>
      <c r="I5032" t="inlineStr">
        <is>
          <t>Proxies</t>
        </is>
      </c>
      <c r="J5032" t="inlineStr">
        <is>
          <t>Proxies</t>
        </is>
      </c>
      <c r="K5032" t="inlineStr"/>
      <c r="L5032" t="inlineStr">
        <is>
          <t>Carne Global - Moneda Latin America Small Caps Fund</t>
        </is>
      </c>
      <c r="M5032" t="inlineStr">
        <is>
          <t>Carne Global - Moneda Latin America Small Caps Fund</t>
        </is>
      </c>
      <c r="N5032" t="b">
        <v>0</v>
      </c>
      <c r="O5032" t="n">
        <v>111.5193358</v>
      </c>
      <c r="P5032" t="n">
        <v>0.00377473103197209</v>
      </c>
      <c r="Q5032" t="n">
        <v>15.45752636009834</v>
      </c>
      <c r="R5032" t="n">
        <v>1723.813072789158</v>
      </c>
      <c r="S5032" t="n">
        <v>0.420955497509176</v>
      </c>
      <c r="T5032">
        <f>O5032*Q5032</f>
        <v/>
      </c>
      <c r="U5032">
        <f>O5032*P5032</f>
        <v/>
      </c>
    </row>
    <row r="5033">
      <c r="A5033" t="inlineStr">
        <is>
          <t>202512</t>
        </is>
      </c>
      <c r="B5033" t="inlineStr">
        <is>
          <t>Habitat</t>
        </is>
      </c>
      <c r="C5033" t="inlineStr">
        <is>
          <t>F1</t>
        </is>
      </c>
      <c r="D5033" t="inlineStr">
        <is>
          <t>IN-FONDO1</t>
        </is>
      </c>
      <c r="E5033" t="inlineStr">
        <is>
          <t>5270772F2269</t>
        </is>
      </c>
      <c r="F5033" t="inlineStr">
        <is>
          <t>LU0727122698</t>
        </is>
      </c>
      <c r="G5033" t="inlineStr">
        <is>
          <t>TD</t>
        </is>
      </c>
      <c r="H5033" t="inlineStr">
        <is>
          <t>Mayores</t>
        </is>
      </c>
      <c r="I5033" t="inlineStr"/>
      <c r="J5033" t="inlineStr"/>
      <c r="K5033" t="inlineStr"/>
      <c r="L5033" t="inlineStr">
        <is>
          <t>Franklin Templeton - Global Convertibles</t>
        </is>
      </c>
      <c r="M5033" t="inlineStr">
        <is>
          <t>Franklin Templeton - Global Convertibles</t>
        </is>
      </c>
      <c r="N5033" t="b">
        <v>0</v>
      </c>
      <c r="O5033" t="n">
        <v>51.36642474</v>
      </c>
      <c r="P5033" t="n">
        <v>0.01072929267092223</v>
      </c>
      <c r="Q5033" t="n">
        <v>5.388516372843748</v>
      </c>
      <c r="R5033" t="n">
        <v>276.7888207259361</v>
      </c>
      <c r="S5033" t="n">
        <v>0.5511254044943604</v>
      </c>
      <c r="T5033">
        <f>O5033*Q5033</f>
        <v/>
      </c>
      <c r="U5033">
        <f>O5033*P5033</f>
        <v/>
      </c>
    </row>
    <row r="5034">
      <c r="A5034" t="inlineStr">
        <is>
          <t>202512</t>
        </is>
      </c>
      <c r="B5034" t="inlineStr">
        <is>
          <t>Habitat</t>
        </is>
      </c>
      <c r="C5034" t="inlineStr">
        <is>
          <t>F2</t>
        </is>
      </c>
      <c r="D5034" t="inlineStr">
        <is>
          <t>IN-FONDO2</t>
        </is>
      </c>
      <c r="E5034" t="inlineStr">
        <is>
          <t>5270772F2269</t>
        </is>
      </c>
      <c r="F5034" t="inlineStr">
        <is>
          <t>LU0727122698</t>
        </is>
      </c>
      <c r="G5034" t="inlineStr">
        <is>
          <t>TD</t>
        </is>
      </c>
      <c r="H5034" t="inlineStr">
        <is>
          <t>Mayores</t>
        </is>
      </c>
      <c r="I5034" t="inlineStr"/>
      <c r="J5034" t="inlineStr"/>
      <c r="K5034" t="inlineStr"/>
      <c r="L5034" t="inlineStr">
        <is>
          <t>Franklin Templeton - Global Convertibles</t>
        </is>
      </c>
      <c r="M5034" t="inlineStr">
        <is>
          <t>Franklin Templeton - Global Convertibles</t>
        </is>
      </c>
      <c r="N5034" t="b">
        <v>0</v>
      </c>
      <c r="O5034" t="n">
        <v>51.36642474</v>
      </c>
      <c r="P5034" t="n">
        <v>0.00230763792143468</v>
      </c>
      <c r="Q5034" t="n">
        <v>9.449778990346577</v>
      </c>
      <c r="R5034" t="n">
        <v>485.4013613172706</v>
      </c>
      <c r="S5034" t="n">
        <v>0.1185351096185445</v>
      </c>
      <c r="T5034">
        <f>O5034*Q5034</f>
        <v/>
      </c>
      <c r="U5034">
        <f>O5034*P5034</f>
        <v/>
      </c>
    </row>
    <row r="5035">
      <c r="A5035" t="inlineStr">
        <is>
          <t>202512</t>
        </is>
      </c>
      <c r="B5035" t="inlineStr">
        <is>
          <t>Habitat</t>
        </is>
      </c>
      <c r="C5035" t="inlineStr">
        <is>
          <t>F1</t>
        </is>
      </c>
      <c r="D5035" t="inlineStr">
        <is>
          <t>IN-FONDO1</t>
        </is>
      </c>
      <c r="E5035" t="inlineStr">
        <is>
          <t>5271112EG102</t>
        </is>
      </c>
      <c r="F5035" t="inlineStr">
        <is>
          <t>US46435G1022</t>
        </is>
      </c>
      <c r="G5035" t="inlineStr">
        <is>
          <t>TD</t>
        </is>
      </c>
      <c r="H5035" t="inlineStr">
        <is>
          <t>Mayores</t>
        </is>
      </c>
      <c r="I5035" t="inlineStr"/>
      <c r="J5035" t="inlineStr"/>
      <c r="K5035" t="inlineStr"/>
      <c r="L5035" t="inlineStr">
        <is>
          <t>BlackRock - iShares Convertible Bond ETF</t>
        </is>
      </c>
      <c r="M5035" t="inlineStr">
        <is>
          <t>BlackRock - iShares Convertible Bond ETF</t>
        </is>
      </c>
      <c r="N5035" t="b">
        <v>0</v>
      </c>
      <c r="O5035" t="n">
        <v>55.558979</v>
      </c>
      <c r="P5035" t="n">
        <v>0.03590347637458205</v>
      </c>
      <c r="Q5035" t="n">
        <v>18.0316145919631</v>
      </c>
      <c r="R5035" t="n">
        <v>1001.818096450972</v>
      </c>
      <c r="S5035" t="n">
        <v>1.9947604899224</v>
      </c>
      <c r="T5035">
        <f>O5035*Q5035</f>
        <v/>
      </c>
      <c r="U5035">
        <f>O5035*P5035</f>
        <v/>
      </c>
    </row>
    <row r="5036">
      <c r="A5036" t="inlineStr">
        <is>
          <t>202512</t>
        </is>
      </c>
      <c r="B5036" t="inlineStr">
        <is>
          <t>Habitat</t>
        </is>
      </c>
      <c r="C5036" t="inlineStr">
        <is>
          <t>F1</t>
        </is>
      </c>
      <c r="D5036" t="inlineStr">
        <is>
          <t>IN-FONDO1</t>
        </is>
      </c>
      <c r="E5036" t="inlineStr">
        <is>
          <t>5274492F8555</t>
        </is>
      </c>
      <c r="F5036" t="inlineStr">
        <is>
          <t>FR0013185550</t>
        </is>
      </c>
      <c r="G5036" t="inlineStr">
        <is>
          <t>TD</t>
        </is>
      </c>
      <c r="H5036" t="inlineStr">
        <is>
          <t>Mayores</t>
        </is>
      </c>
      <c r="I5036" t="inlineStr"/>
      <c r="J5036" t="inlineStr"/>
      <c r="K5036" t="inlineStr"/>
      <c r="L5036" t="inlineStr">
        <is>
          <t>Lazard - Convertible Global Fund</t>
        </is>
      </c>
      <c r="M5036" t="inlineStr">
        <is>
          <t>Lazard - Convertible Global Fund</t>
        </is>
      </c>
      <c r="N5036" t="b">
        <v>0</v>
      </c>
      <c r="O5036" t="n">
        <v>70.16957705999999</v>
      </c>
      <c r="P5036" t="n">
        <v>0.0042178288918823</v>
      </c>
      <c r="Q5036" t="n">
        <v>2.118298077873908</v>
      </c>
      <c r="R5036" t="n">
        <v>148.6400802114231</v>
      </c>
      <c r="S5036" t="n">
        <v>0.2959632694548294</v>
      </c>
      <c r="T5036">
        <f>O5036*Q5036</f>
        <v/>
      </c>
      <c r="U5036">
        <f>O5036*P5036</f>
        <v/>
      </c>
    </row>
    <row r="5037">
      <c r="A5037" t="inlineStr">
        <is>
          <t>202512</t>
        </is>
      </c>
      <c r="B5037" t="inlineStr">
        <is>
          <t>Habitat</t>
        </is>
      </c>
      <c r="C5037" t="inlineStr">
        <is>
          <t>F2</t>
        </is>
      </c>
      <c r="D5037" t="inlineStr">
        <is>
          <t>IN-FONDO2</t>
        </is>
      </c>
      <c r="E5037" t="inlineStr">
        <is>
          <t>5274492F8555</t>
        </is>
      </c>
      <c r="F5037" t="inlineStr">
        <is>
          <t>FR0013185550</t>
        </is>
      </c>
      <c r="G5037" t="inlineStr">
        <is>
          <t>TD</t>
        </is>
      </c>
      <c r="H5037" t="inlineStr">
        <is>
          <t>Mayores</t>
        </is>
      </c>
      <c r="I5037" t="inlineStr"/>
      <c r="J5037" t="inlineStr"/>
      <c r="K5037" t="inlineStr"/>
      <c r="L5037" t="inlineStr">
        <is>
          <t>Lazard - Convertible Global Fund</t>
        </is>
      </c>
      <c r="M5037" t="inlineStr">
        <is>
          <t>Lazard - Convertible Global Fund</t>
        </is>
      </c>
      <c r="N5037" t="b">
        <v>0</v>
      </c>
      <c r="O5037" t="n">
        <v>70.16957705999999</v>
      </c>
      <c r="P5037" t="n">
        <v>0.003331784947466184</v>
      </c>
      <c r="Q5037" t="n">
        <v>13.64366181733772</v>
      </c>
      <c r="R5037" t="n">
        <v>957.3699792722585</v>
      </c>
      <c r="S5037" t="n">
        <v>0.2337899406185765</v>
      </c>
      <c r="T5037">
        <f>O5037*Q5037</f>
        <v/>
      </c>
      <c r="U5037">
        <f>O5037*P5037</f>
        <v/>
      </c>
    </row>
    <row r="5038">
      <c r="A5038" t="inlineStr">
        <is>
          <t>202512</t>
        </is>
      </c>
      <c r="B5038" t="inlineStr">
        <is>
          <t>Habitat</t>
        </is>
      </c>
      <c r="C5038" t="inlineStr">
        <is>
          <t>F1</t>
        </is>
      </c>
      <c r="D5038" t="inlineStr">
        <is>
          <t>IN-FONDO1</t>
        </is>
      </c>
      <c r="E5038" t="inlineStr">
        <is>
          <t>5273984AGSBI</t>
        </is>
      </c>
      <c r="F5038" t="inlineStr">
        <is>
          <t>LU1883334515</t>
        </is>
      </c>
      <c r="G5038" t="inlineStr">
        <is>
          <t>TD</t>
        </is>
      </c>
      <c r="H5038" t="inlineStr">
        <is>
          <t>Mayores</t>
        </is>
      </c>
      <c r="I5038" t="inlineStr"/>
      <c r="J5038" t="inlineStr"/>
      <c r="K5038" t="inlineStr"/>
      <c r="L5038" t="inlineStr">
        <is>
          <t>Amundi / Pioneer - Global Subordinated</t>
        </is>
      </c>
      <c r="M5038" t="inlineStr">
        <is>
          <t>Amundi / Pioneer - Global Subordinated</t>
        </is>
      </c>
      <c r="N5038" t="b">
        <v>0</v>
      </c>
      <c r="O5038" t="n">
        <v>49.77349628</v>
      </c>
      <c r="P5038" t="n">
        <v>0.0002786236267169883</v>
      </c>
      <c r="Q5038" t="n">
        <v>0.139931682402</v>
      </c>
      <c r="R5038" t="n">
        <v>6.96488907349009</v>
      </c>
      <c r="S5038" t="n">
        <v>0.01386807204791813</v>
      </c>
      <c r="T5038">
        <f>O5038*Q5038</f>
        <v/>
      </c>
      <c r="U5038">
        <f>O5038*P5038</f>
        <v/>
      </c>
    </row>
    <row r="5039">
      <c r="A5039" t="inlineStr">
        <is>
          <t>202512</t>
        </is>
      </c>
      <c r="B5039" t="inlineStr">
        <is>
          <t>Habitat</t>
        </is>
      </c>
      <c r="C5039" t="inlineStr">
        <is>
          <t>F3</t>
        </is>
      </c>
      <c r="D5039" t="inlineStr">
        <is>
          <t>IN-FONDO3</t>
        </is>
      </c>
      <c r="E5039" t="inlineStr">
        <is>
          <t>5271112E8513</t>
        </is>
      </c>
      <c r="F5039" t="inlineStr">
        <is>
          <t>US4642885135</t>
        </is>
      </c>
      <c r="G5039" t="inlineStr">
        <is>
          <t>TD</t>
        </is>
      </c>
      <c r="H5039" t="inlineStr">
        <is>
          <t>Mayores</t>
        </is>
      </c>
      <c r="I5039" t="inlineStr"/>
      <c r="J5039" t="inlineStr"/>
      <c r="K5039" t="inlineStr"/>
      <c r="L5039" t="inlineStr">
        <is>
          <t>BlackRock - iShares iBoxx High Yield Corporate Bond</t>
        </is>
      </c>
      <c r="M5039" t="inlineStr">
        <is>
          <t>BlackRock - iShares iBoxx High Yield Corporate Bond</t>
        </is>
      </c>
      <c r="N5039" t="b">
        <v>0</v>
      </c>
      <c r="O5039" t="n">
        <v>122.2271635</v>
      </c>
      <c r="P5039" t="n">
        <v>0.0053219185864763</v>
      </c>
      <c r="Q5039" t="n">
        <v>9.270431097216683</v>
      </c>
      <c r="R5039" t="n">
        <v>1133.098497434988</v>
      </c>
      <c r="S5039" t="n">
        <v>0.6504830132029277</v>
      </c>
      <c r="T5039">
        <f>O5039*Q5039</f>
        <v/>
      </c>
      <c r="U5039">
        <f>O5039*P5039</f>
        <v/>
      </c>
    </row>
    <row r="5040">
      <c r="A5040" t="inlineStr">
        <is>
          <t>202512</t>
        </is>
      </c>
      <c r="B5040" t="inlineStr">
        <is>
          <t>Habitat</t>
        </is>
      </c>
      <c r="C5040" t="inlineStr">
        <is>
          <t>F2</t>
        </is>
      </c>
      <c r="D5040" t="inlineStr">
        <is>
          <t>IN-FONDO2</t>
        </is>
      </c>
      <c r="E5040" t="inlineStr">
        <is>
          <t>5273862FW849</t>
        </is>
      </c>
      <c r="F5040" t="inlineStr">
        <is>
          <t>IE00B3RW8498</t>
        </is>
      </c>
      <c r="G5040" t="inlineStr">
        <is>
          <t>TD</t>
        </is>
      </c>
      <c r="H5040" t="inlineStr">
        <is>
          <t>Mayores</t>
        </is>
      </c>
      <c r="I5040" t="inlineStr"/>
      <c r="J5040" t="inlineStr"/>
      <c r="K5040" t="inlineStr"/>
      <c r="L5040" t="inlineStr">
        <is>
          <t>Nomura - US High Yield Bond Fund</t>
        </is>
      </c>
      <c r="M5040" t="inlineStr">
        <is>
          <t>Nomura - US High Yield Bond Fund</t>
        </is>
      </c>
      <c r="N5040" t="b">
        <v>0</v>
      </c>
      <c r="O5040" t="n">
        <v>147.15787048</v>
      </c>
      <c r="P5040" t="n">
        <v>1.271699064857806e-07</v>
      </c>
      <c r="Q5040" t="n">
        <v>0.0005207608608574706</v>
      </c>
      <c r="R5040" t="n">
        <v>0.07663405931311697</v>
      </c>
      <c r="S5040" t="n">
        <v>1.871405262758821e-05</v>
      </c>
      <c r="T5040">
        <f>O5040*Q5040</f>
        <v/>
      </c>
      <c r="U5040">
        <f>O5040*P5040</f>
        <v/>
      </c>
    </row>
    <row r="5041">
      <c r="A5041" t="inlineStr">
        <is>
          <t>202512</t>
        </is>
      </c>
      <c r="B5041" t="inlineStr">
        <is>
          <t>Habitat</t>
        </is>
      </c>
      <c r="C5041" t="inlineStr">
        <is>
          <t>F1</t>
        </is>
      </c>
      <c r="D5041" t="inlineStr">
        <is>
          <t>IN-FONDO1</t>
        </is>
      </c>
      <c r="E5041" t="inlineStr">
        <is>
          <t>5273862FW849</t>
        </is>
      </c>
      <c r="F5041" t="inlineStr">
        <is>
          <t>IE00B3RW8498</t>
        </is>
      </c>
      <c r="G5041" t="inlineStr">
        <is>
          <t>TD</t>
        </is>
      </c>
      <c r="H5041" t="inlineStr">
        <is>
          <t>Mayores</t>
        </is>
      </c>
      <c r="I5041" t="inlineStr"/>
      <c r="J5041" t="inlineStr"/>
      <c r="K5041" t="inlineStr"/>
      <c r="L5041" t="inlineStr">
        <is>
          <t>Nomura - US High Yield Bond Fund</t>
        </is>
      </c>
      <c r="M5041" t="inlineStr">
        <is>
          <t>Nomura - US High Yield Bond Fund</t>
        </is>
      </c>
      <c r="N5041" t="b">
        <v>0</v>
      </c>
      <c r="O5041" t="n">
        <v>147.15787048</v>
      </c>
      <c r="P5041" t="n">
        <v>1.403766720603454e-06</v>
      </c>
      <c r="Q5041" t="n">
        <v>0.0007050063960064115</v>
      </c>
      <c r="R5041" t="n">
        <v>0.1037472399110831</v>
      </c>
      <c r="S5041" t="n">
        <v>0.0002065753212546975</v>
      </c>
      <c r="T5041">
        <f>O5041*Q5041</f>
        <v/>
      </c>
      <c r="U5041">
        <f>O5041*P5041</f>
        <v/>
      </c>
    </row>
    <row r="5042">
      <c r="A5042" t="inlineStr">
        <is>
          <t>202512</t>
        </is>
      </c>
      <c r="B5042" t="inlineStr">
        <is>
          <t>Habitat</t>
        </is>
      </c>
      <c r="C5042" t="inlineStr">
        <is>
          <t>F1</t>
        </is>
      </c>
      <c r="D5042" t="inlineStr">
        <is>
          <t>IN-FONDO1</t>
        </is>
      </c>
      <c r="E5042" t="inlineStr">
        <is>
          <t>5273974EUHY2</t>
        </is>
      </c>
      <c r="F5042" t="inlineStr">
        <is>
          <t>LU1432415641</t>
        </is>
      </c>
      <c r="G5042" t="inlineStr">
        <is>
          <t>TD</t>
        </is>
      </c>
      <c r="H5042" t="inlineStr">
        <is>
          <t>Mayores</t>
        </is>
      </c>
      <c r="I5042" t="inlineStr"/>
      <c r="J5042" t="inlineStr"/>
      <c r="K5042" t="inlineStr"/>
      <c r="L5042" t="inlineStr">
        <is>
          <t>DWS Invest - Euro High Yield Corporates</t>
        </is>
      </c>
      <c r="M5042" t="inlineStr">
        <is>
          <t>DWS Invest - Euro High Yield Corporates</t>
        </is>
      </c>
      <c r="N5042" t="b">
        <v>0</v>
      </c>
      <c r="O5042" t="n">
        <v>99.16850297000001</v>
      </c>
      <c r="P5042" t="n">
        <v>3.609585947156948e-07</v>
      </c>
      <c r="Q5042" t="n">
        <v>0.0001812823414553205</v>
      </c>
      <c r="R5042" t="n">
        <v>0.01797749841702051</v>
      </c>
      <c r="S5042" t="n">
        <v>3.57957234721104e-05</v>
      </c>
      <c r="T5042">
        <f>O5042*Q5042</f>
        <v/>
      </c>
      <c r="U5042">
        <f>O5042*P5042</f>
        <v/>
      </c>
    </row>
    <row r="5043">
      <c r="A5043" t="inlineStr">
        <is>
          <t>202512</t>
        </is>
      </c>
      <c r="B5043" t="inlineStr">
        <is>
          <t>Habitat</t>
        </is>
      </c>
      <c r="C5043" t="inlineStr">
        <is>
          <t>F1</t>
        </is>
      </c>
      <c r="D5043" t="inlineStr">
        <is>
          <t>IN-FONDO1</t>
        </is>
      </c>
      <c r="E5043" t="inlineStr">
        <is>
          <t>5275112FCBIU</t>
        </is>
      </c>
      <c r="F5043" t="inlineStr">
        <is>
          <t>LU1163201939</t>
        </is>
      </c>
      <c r="G5043" t="inlineStr">
        <is>
          <t>TD</t>
        </is>
      </c>
      <c r="H5043" t="inlineStr">
        <is>
          <t>Mayores</t>
        </is>
      </c>
      <c r="I5043" t="inlineStr"/>
      <c r="J5043" t="inlineStr"/>
      <c r="K5043" t="inlineStr"/>
      <c r="L5043" t="inlineStr">
        <is>
          <t>BlueBay - Financial Capital Bond - U</t>
        </is>
      </c>
      <c r="M5043" t="inlineStr">
        <is>
          <t>BlueBay - Financial Capital Bond - U</t>
        </is>
      </c>
      <c r="N5043" t="b">
        <v>0</v>
      </c>
      <c r="O5043" t="n">
        <v>0.51333319</v>
      </c>
      <c r="P5043" t="n">
        <v>0.003993544417103314</v>
      </c>
      <c r="Q5043" t="n">
        <v>2.005656862689558</v>
      </c>
      <c r="R5043" t="n">
        <v>1.029570235369823</v>
      </c>
      <c r="S5043" t="n">
        <v>0.002050018895038335</v>
      </c>
      <c r="T5043">
        <f>O5043*Q5043</f>
        <v/>
      </c>
      <c r="U5043">
        <f>O5043*P5043</f>
        <v/>
      </c>
    </row>
    <row r="5044">
      <c r="A5044" t="inlineStr">
        <is>
          <t>202512</t>
        </is>
      </c>
      <c r="B5044" t="inlineStr">
        <is>
          <t>Habitat</t>
        </is>
      </c>
      <c r="C5044" t="inlineStr">
        <is>
          <t>F1</t>
        </is>
      </c>
      <c r="D5044" t="inlineStr">
        <is>
          <t>IN-FONDO1</t>
        </is>
      </c>
      <c r="E5044" t="inlineStr">
        <is>
          <t>52GAML2USCOF</t>
        </is>
      </c>
      <c r="F5044" t="inlineStr">
        <is>
          <t>IE00B5769310</t>
        </is>
      </c>
      <c r="G5044" t="inlineStr">
        <is>
          <t>TD</t>
        </is>
      </c>
      <c r="H5044" t="inlineStr">
        <is>
          <t>Mayores</t>
        </is>
      </c>
      <c r="I5044" t="inlineStr"/>
      <c r="J5044" t="inlineStr"/>
      <c r="K5044" t="inlineStr"/>
      <c r="L5044" t="inlineStr">
        <is>
          <t>Gam - Star Credit Opportunities</t>
        </is>
      </c>
      <c r="M5044" t="inlineStr">
        <is>
          <t>Gam - Star Credit Opportunities</t>
        </is>
      </c>
      <c r="N5044" t="b">
        <v>0</v>
      </c>
      <c r="O5044" t="n">
        <v>0.39514375</v>
      </c>
      <c r="P5044" t="n">
        <v>1.387566926591987e-07</v>
      </c>
      <c r="Q5044" t="n">
        <v>6.96870458443252e-05</v>
      </c>
      <c r="R5044" t="n">
        <v>2.753640062134858e-05</v>
      </c>
      <c r="S5044" t="n">
        <v>5.482883987495323e-08</v>
      </c>
      <c r="T5044">
        <f>O5044*Q5044</f>
        <v/>
      </c>
      <c r="U5044">
        <f>O5044*P5044</f>
        <v/>
      </c>
    </row>
    <row r="5045">
      <c r="A5045" t="inlineStr">
        <is>
          <t>202512</t>
        </is>
      </c>
      <c r="B5045" t="inlineStr">
        <is>
          <t>Habitat</t>
        </is>
      </c>
      <c r="C5045" t="inlineStr">
        <is>
          <t>F2</t>
        </is>
      </c>
      <c r="D5045" t="inlineStr">
        <is>
          <t>IN-FONDO2</t>
        </is>
      </c>
      <c r="E5045" t="inlineStr">
        <is>
          <t>52GAML2USCOF</t>
        </is>
      </c>
      <c r="F5045" t="inlineStr">
        <is>
          <t>IE00B5769310</t>
        </is>
      </c>
      <c r="G5045" t="inlineStr">
        <is>
          <t>TD</t>
        </is>
      </c>
      <c r="H5045" t="inlineStr">
        <is>
          <t>Mayores</t>
        </is>
      </c>
      <c r="I5045" t="inlineStr"/>
      <c r="J5045" t="inlineStr"/>
      <c r="K5045" t="inlineStr"/>
      <c r="L5045" t="inlineStr">
        <is>
          <t>Gam - Star Credit Opportunities</t>
        </is>
      </c>
      <c r="M5045" t="inlineStr">
        <is>
          <t>Gam - Star Credit Opportunities</t>
        </is>
      </c>
      <c r="N5045" t="b">
        <v>0</v>
      </c>
      <c r="O5045" t="n">
        <v>0.39514375</v>
      </c>
      <c r="P5045" t="n">
        <v>1.81798404392467e-08</v>
      </c>
      <c r="Q5045" t="n">
        <v>7.444646000783332e-05</v>
      </c>
      <c r="R5045" t="n">
        <v>2.941705338172029e-05</v>
      </c>
      <c r="S5045" t="n">
        <v>7.183650325565588e-09</v>
      </c>
      <c r="T5045">
        <f>O5045*Q5045</f>
        <v/>
      </c>
      <c r="U5045">
        <f>O5045*P5045</f>
        <v/>
      </c>
    </row>
    <row r="5046">
      <c r="A5046" t="inlineStr">
        <is>
          <t>202512</t>
        </is>
      </c>
      <c r="B5046" t="inlineStr">
        <is>
          <t>Habitat</t>
        </is>
      </c>
      <c r="C5046" t="inlineStr">
        <is>
          <t>F2</t>
        </is>
      </c>
      <c r="D5046" t="inlineStr">
        <is>
          <t>IN-FONDO2</t>
        </is>
      </c>
      <c r="E5046" t="inlineStr">
        <is>
          <t>5273882HIGHY</t>
        </is>
      </c>
      <c r="F5046" t="inlineStr">
        <is>
          <t>LU0990544842</t>
        </is>
      </c>
      <c r="G5046" t="inlineStr">
        <is>
          <t>TD</t>
        </is>
      </c>
      <c r="H5046" t="inlineStr">
        <is>
          <t>Mayores</t>
        </is>
      </c>
      <c r="I5046" t="inlineStr"/>
      <c r="J5046" t="inlineStr"/>
      <c r="K5046" t="inlineStr"/>
      <c r="L5046" t="inlineStr">
        <is>
          <t>Robeco - Capital Growth Funds High Yield Bonds</t>
        </is>
      </c>
      <c r="M5046" t="inlineStr">
        <is>
          <t>Robeco - Capital Growth Funds High Yield Bonds</t>
        </is>
      </c>
      <c r="N5046" t="b">
        <v>0</v>
      </c>
      <c r="O5046" t="n">
        <v>111.30548919</v>
      </c>
      <c r="P5046" t="n">
        <v>0.003849970166463827</v>
      </c>
      <c r="Q5046" t="n">
        <v>15.76563067133701</v>
      </c>
      <c r="R5046" t="n">
        <v>1754.801234262035</v>
      </c>
      <c r="S5046" t="n">
        <v>0.4285228127451621</v>
      </c>
      <c r="T5046">
        <f>O5046*Q5046</f>
        <v/>
      </c>
      <c r="U5046">
        <f>O5046*P5046</f>
        <v/>
      </c>
    </row>
    <row r="5047">
      <c r="A5047" t="inlineStr">
        <is>
          <t>202512</t>
        </is>
      </c>
      <c r="B5047" t="inlineStr">
        <is>
          <t>Habitat</t>
        </is>
      </c>
      <c r="C5047" t="inlineStr">
        <is>
          <t>F1</t>
        </is>
      </c>
      <c r="D5047" t="inlineStr">
        <is>
          <t>IN-FONDO1</t>
        </is>
      </c>
      <c r="E5047" t="inlineStr">
        <is>
          <t>5273882HIGHY</t>
        </is>
      </c>
      <c r="F5047" t="inlineStr">
        <is>
          <t>LU0990544842</t>
        </is>
      </c>
      <c r="G5047" t="inlineStr">
        <is>
          <t>TD</t>
        </is>
      </c>
      <c r="H5047" t="inlineStr">
        <is>
          <t>Mayores</t>
        </is>
      </c>
      <c r="I5047" t="inlineStr"/>
      <c r="J5047" t="inlineStr"/>
      <c r="K5047" t="inlineStr"/>
      <c r="L5047" t="inlineStr">
        <is>
          <t>Robeco - Capital Growth Funds High Yield Bonds</t>
        </is>
      </c>
      <c r="M5047" t="inlineStr">
        <is>
          <t>Robeco - Capital Growth Funds High Yield Bonds</t>
        </is>
      </c>
      <c r="N5047" t="b">
        <v>0</v>
      </c>
      <c r="O5047" t="n">
        <v>111.30548919</v>
      </c>
      <c r="P5047" t="n">
        <v>0.003829553823104337</v>
      </c>
      <c r="Q5047" t="n">
        <v>1.923296726951001</v>
      </c>
      <c r="R5047" t="n">
        <v>214.0734830508071</v>
      </c>
      <c r="S5047" t="n">
        <v>0.426250361660063</v>
      </c>
      <c r="T5047">
        <f>O5047*Q5047</f>
        <v/>
      </c>
      <c r="U5047">
        <f>O5047*P5047</f>
        <v/>
      </c>
    </row>
    <row r="5048">
      <c r="A5048" t="inlineStr">
        <is>
          <t>202512</t>
        </is>
      </c>
      <c r="B5048" t="inlineStr">
        <is>
          <t>Habitat</t>
        </is>
      </c>
      <c r="C5048" t="inlineStr">
        <is>
          <t>F1</t>
        </is>
      </c>
      <c r="D5048" t="inlineStr">
        <is>
          <t>IN-FONDO1</t>
        </is>
      </c>
      <c r="E5048" t="inlineStr">
        <is>
          <t>5274122GD0HY</t>
        </is>
      </c>
      <c r="F5048" t="inlineStr">
        <is>
          <t>IE0002420739</t>
        </is>
      </c>
      <c r="G5048" t="inlineStr">
        <is>
          <t>TD</t>
        </is>
      </c>
      <c r="H5048" t="inlineStr">
        <is>
          <t>Mayores</t>
        </is>
      </c>
      <c r="I5048" t="inlineStr"/>
      <c r="J5048" t="inlineStr"/>
      <c r="K5048" t="inlineStr"/>
      <c r="L5048" t="inlineStr">
        <is>
          <t>Pimco - Global High Yield Bond Fund</t>
        </is>
      </c>
      <c r="M5048" t="inlineStr">
        <is>
          <t>Pimco - Global High Yield Bond Fund</t>
        </is>
      </c>
      <c r="N5048" t="b">
        <v>0</v>
      </c>
      <c r="O5048" t="n">
        <v>112.06001418</v>
      </c>
      <c r="P5048" t="n">
        <v>8.526849666424479e-05</v>
      </c>
      <c r="Q5048" t="n">
        <v>0.04282394976588535</v>
      </c>
      <c r="R5048" t="n">
        <v>4.798852418008719</v>
      </c>
      <c r="S5048" t="n">
        <v>0.009555188945302554</v>
      </c>
      <c r="T5048">
        <f>O5048*Q5048</f>
        <v/>
      </c>
      <c r="U5048">
        <f>O5048*P5048</f>
        <v/>
      </c>
    </row>
    <row r="5049">
      <c r="A5049" t="inlineStr">
        <is>
          <t>202512</t>
        </is>
      </c>
      <c r="B5049" t="inlineStr">
        <is>
          <t>Habitat</t>
        </is>
      </c>
      <c r="C5049" t="inlineStr">
        <is>
          <t>F2</t>
        </is>
      </c>
      <c r="D5049" t="inlineStr">
        <is>
          <t>IN-FONDO2</t>
        </is>
      </c>
      <c r="E5049" t="inlineStr">
        <is>
          <t>5274862F2445</t>
        </is>
      </c>
      <c r="F5049" t="inlineStr">
        <is>
          <t>LU1564424452</t>
        </is>
      </c>
      <c r="G5049" t="inlineStr">
        <is>
          <t>TD</t>
        </is>
      </c>
      <c r="H5049" t="inlineStr">
        <is>
          <t>Mayores</t>
        </is>
      </c>
      <c r="I5049" t="inlineStr"/>
      <c r="J5049" t="inlineStr"/>
      <c r="K5049" t="inlineStr"/>
      <c r="L5049" t="inlineStr">
        <is>
          <t>Edmond de Rothschild - Corp EM Debt USD</t>
        </is>
      </c>
      <c r="M5049" t="inlineStr">
        <is>
          <t>Edmond de Rothschild - Corp EM Debt USD</t>
        </is>
      </c>
      <c r="N5049" t="b">
        <v>0</v>
      </c>
      <c r="O5049" t="n">
        <v>381.69555084</v>
      </c>
      <c r="P5049" t="n">
        <v>0.00413862083488426</v>
      </c>
      <c r="Q5049" t="n">
        <v>16.94765537142214</v>
      </c>
      <c r="R5049" t="n">
        <v>6468.844652441458</v>
      </c>
      <c r="S5049" t="n">
        <v>1.579693159289048</v>
      </c>
      <c r="T5049">
        <f>O5049*Q5049</f>
        <v/>
      </c>
      <c r="U5049">
        <f>O5049*P5049</f>
        <v/>
      </c>
    </row>
    <row r="5050">
      <c r="A5050" t="inlineStr">
        <is>
          <t>202512</t>
        </is>
      </c>
      <c r="B5050" t="inlineStr">
        <is>
          <t>Habitat</t>
        </is>
      </c>
      <c r="C5050" t="inlineStr">
        <is>
          <t>F1</t>
        </is>
      </c>
      <c r="D5050" t="inlineStr">
        <is>
          <t>IN-FONDO1</t>
        </is>
      </c>
      <c r="E5050" t="inlineStr">
        <is>
          <t>5274862F2445</t>
        </is>
      </c>
      <c r="F5050" t="inlineStr">
        <is>
          <t>LU1564424452</t>
        </is>
      </c>
      <c r="G5050" t="inlineStr">
        <is>
          <t>TD</t>
        </is>
      </c>
      <c r="H5050" t="inlineStr">
        <is>
          <t>Mayores</t>
        </is>
      </c>
      <c r="I5050" t="inlineStr"/>
      <c r="J5050" t="inlineStr"/>
      <c r="K5050" t="inlineStr"/>
      <c r="L5050" t="inlineStr">
        <is>
          <t>Edmond de Rothschild - Corp EM Debt USD</t>
        </is>
      </c>
      <c r="M5050" t="inlineStr">
        <is>
          <t>Edmond de Rothschild - Corp EM Debt USD</t>
        </is>
      </c>
      <c r="N5050" t="b">
        <v>0</v>
      </c>
      <c r="O5050" t="n">
        <v>381.69555084</v>
      </c>
      <c r="P5050" t="n">
        <v>0.01778565758810659</v>
      </c>
      <c r="Q5050" t="n">
        <v>8.932397507902753</v>
      </c>
      <c r="R5050" t="n">
        <v>3409.456387100784</v>
      </c>
      <c r="S5050" t="n">
        <v>6.788706370143971</v>
      </c>
      <c r="T5050">
        <f>O5050*Q5050</f>
        <v/>
      </c>
      <c r="U5050">
        <f>O5050*P5050</f>
        <v/>
      </c>
    </row>
    <row r="5051">
      <c r="A5051" t="inlineStr">
        <is>
          <t>202512</t>
        </is>
      </c>
      <c r="B5051" t="inlineStr">
        <is>
          <t>Habitat</t>
        </is>
      </c>
      <c r="C5051" t="inlineStr">
        <is>
          <t>F3</t>
        </is>
      </c>
      <c r="D5051" t="inlineStr">
        <is>
          <t>IN-FONDO3</t>
        </is>
      </c>
      <c r="E5051" t="inlineStr">
        <is>
          <t>5274862F2445</t>
        </is>
      </c>
      <c r="F5051" t="inlineStr">
        <is>
          <t>LU1564424452</t>
        </is>
      </c>
      <c r="G5051" t="inlineStr">
        <is>
          <t>TD</t>
        </is>
      </c>
      <c r="H5051" t="inlineStr">
        <is>
          <t>Mayores</t>
        </is>
      </c>
      <c r="I5051" t="inlineStr"/>
      <c r="J5051" t="inlineStr"/>
      <c r="K5051" t="inlineStr"/>
      <c r="L5051" t="inlineStr">
        <is>
          <t>Edmond de Rothschild - Corp EM Debt USD</t>
        </is>
      </c>
      <c r="M5051" t="inlineStr">
        <is>
          <t>Edmond de Rothschild - Corp EM Debt USD</t>
        </is>
      </c>
      <c r="N5051" t="b">
        <v>0</v>
      </c>
      <c r="O5051" t="n">
        <v>381.69555084</v>
      </c>
      <c r="P5051" t="n">
        <v>1.803607867571304e-07</v>
      </c>
      <c r="Q5051" t="n">
        <v>0.0003141765923516002</v>
      </c>
      <c r="R5051" t="n">
        <v>0.1199198074786782</v>
      </c>
      <c r="S5051" t="n">
        <v>6.884290985119868e-05</v>
      </c>
      <c r="T5051">
        <f>O5051*Q5051</f>
        <v/>
      </c>
      <c r="U5051">
        <f>O5051*P5051</f>
        <v/>
      </c>
    </row>
    <row r="5052">
      <c r="A5052" t="inlineStr">
        <is>
          <t>202512</t>
        </is>
      </c>
      <c r="B5052" t="inlineStr">
        <is>
          <t>Habitat</t>
        </is>
      </c>
      <c r="C5052" t="inlineStr">
        <is>
          <t>F2</t>
        </is>
      </c>
      <c r="D5052" t="inlineStr">
        <is>
          <t>IN-FONDO2</t>
        </is>
      </c>
      <c r="E5052" t="inlineStr">
        <is>
          <t>5270292F4301</t>
        </is>
      </c>
      <c r="F5052" t="inlineStr">
        <is>
          <t>LU0492943013</t>
        </is>
      </c>
      <c r="G5052" t="inlineStr">
        <is>
          <t>TD</t>
        </is>
      </c>
      <c r="H5052" t="inlineStr">
        <is>
          <t>Mayores</t>
        </is>
      </c>
      <c r="I5052" t="inlineStr"/>
      <c r="J5052" t="inlineStr"/>
      <c r="K5052" t="inlineStr"/>
      <c r="L5052" t="inlineStr">
        <is>
          <t>Investec - Latin American Corporate Debt</t>
        </is>
      </c>
      <c r="M5052" t="inlineStr">
        <is>
          <t>Investec - Latin American Corporate Debt</t>
        </is>
      </c>
      <c r="N5052" t="b">
        <v>0</v>
      </c>
      <c r="O5052" t="n">
        <v>350.59494537</v>
      </c>
      <c r="P5052" t="n">
        <v>1.327946245142876e-08</v>
      </c>
      <c r="Q5052" t="n">
        <v>5.437940853328962e-05</v>
      </c>
      <c r="R5052" t="n">
        <v>0.01906514576398158</v>
      </c>
      <c r="S5052" t="n">
        <v>4.655712412701633e-06</v>
      </c>
      <c r="T5052">
        <f>O5052*Q5052</f>
        <v/>
      </c>
      <c r="U5052">
        <f>O5052*P5052</f>
        <v/>
      </c>
    </row>
    <row r="5053">
      <c r="A5053" t="inlineStr">
        <is>
          <t>202512</t>
        </is>
      </c>
      <c r="B5053" t="inlineStr">
        <is>
          <t>Habitat</t>
        </is>
      </c>
      <c r="C5053" t="inlineStr">
        <is>
          <t>F1</t>
        </is>
      </c>
      <c r="D5053" t="inlineStr">
        <is>
          <t>IN-FONDO1</t>
        </is>
      </c>
      <c r="E5053" t="inlineStr">
        <is>
          <t>5270292F4301</t>
        </is>
      </c>
      <c r="F5053" t="inlineStr">
        <is>
          <t>LU0492943013</t>
        </is>
      </c>
      <c r="G5053" t="inlineStr">
        <is>
          <t>TD</t>
        </is>
      </c>
      <c r="H5053" t="inlineStr">
        <is>
          <t>Mayores</t>
        </is>
      </c>
      <c r="I5053" t="inlineStr"/>
      <c r="J5053" t="inlineStr"/>
      <c r="K5053" t="inlineStr"/>
      <c r="L5053" t="inlineStr">
        <is>
          <t>Investec - Latin American Corporate Debt</t>
        </is>
      </c>
      <c r="M5053" t="inlineStr">
        <is>
          <t>Investec - Latin American Corporate Debt</t>
        </is>
      </c>
      <c r="N5053" t="b">
        <v>0</v>
      </c>
      <c r="O5053" t="n">
        <v>350.59494537</v>
      </c>
      <c r="P5053" t="n">
        <v>1.088998397618128e-07</v>
      </c>
      <c r="Q5053" t="n">
        <v>5.469219524106335e-05</v>
      </c>
      <c r="R5053" t="n">
        <v>0.01917480720270598</v>
      </c>
      <c r="S5053" t="n">
        <v>3.817973337209451e-05</v>
      </c>
      <c r="T5053">
        <f>O5053*Q5053</f>
        <v/>
      </c>
      <c r="U5053">
        <f>O5053*P5053</f>
        <v/>
      </c>
    </row>
    <row r="5054">
      <c r="A5054" t="inlineStr">
        <is>
          <t>202512</t>
        </is>
      </c>
      <c r="B5054" t="inlineStr">
        <is>
          <t>Habitat</t>
        </is>
      </c>
      <c r="C5054" t="inlineStr">
        <is>
          <t>F1</t>
        </is>
      </c>
      <c r="D5054" t="inlineStr">
        <is>
          <t>IN-FONDO1</t>
        </is>
      </c>
      <c r="E5054" t="inlineStr">
        <is>
          <t>5274122FXQQ0</t>
        </is>
      </c>
      <c r="F5054" t="inlineStr">
        <is>
          <t>IE00BGSXQQ02</t>
        </is>
      </c>
      <c r="G5054" t="inlineStr">
        <is>
          <t>TD</t>
        </is>
      </c>
      <c r="H5054" t="inlineStr">
        <is>
          <t>Mayores</t>
        </is>
      </c>
      <c r="I5054" t="inlineStr"/>
      <c r="J5054" t="inlineStr"/>
      <c r="K5054" t="inlineStr"/>
      <c r="L5054" t="inlineStr">
        <is>
          <t>PIMCO - Asia High Yield Bond Fund</t>
        </is>
      </c>
      <c r="M5054" t="inlineStr">
        <is>
          <t>PIMCO - Asia High Yield Bond Fund</t>
        </is>
      </c>
      <c r="N5054" t="b">
        <v>0</v>
      </c>
      <c r="O5054" t="n">
        <v>415.65856077</v>
      </c>
      <c r="P5054" t="n">
        <v>6.743689295746929e-05</v>
      </c>
      <c r="Q5054" t="n">
        <v>0.03386847697983431</v>
      </c>
      <c r="R5054" t="n">
        <v>14.0777223969098</v>
      </c>
      <c r="S5054" t="n">
        <v>0.02803072186950224</v>
      </c>
      <c r="T5054">
        <f>O5054*Q5054</f>
        <v/>
      </c>
      <c r="U5054">
        <f>O5054*P5054</f>
        <v/>
      </c>
    </row>
    <row r="5055">
      <c r="A5055" t="inlineStr">
        <is>
          <t>202512</t>
        </is>
      </c>
      <c r="B5055" t="inlineStr">
        <is>
          <t>Habitat</t>
        </is>
      </c>
      <c r="C5055" t="inlineStr">
        <is>
          <t>F2</t>
        </is>
      </c>
      <c r="D5055" t="inlineStr">
        <is>
          <t>IN-FONDO2</t>
        </is>
      </c>
      <c r="E5055" t="inlineStr">
        <is>
          <t>5274122FXQQ0</t>
        </is>
      </c>
      <c r="F5055" t="inlineStr">
        <is>
          <t>IE00BGSXQQ02</t>
        </is>
      </c>
      <c r="G5055" t="inlineStr">
        <is>
          <t>TD</t>
        </is>
      </c>
      <c r="H5055" t="inlineStr">
        <is>
          <t>Mayores</t>
        </is>
      </c>
      <c r="I5055" t="inlineStr"/>
      <c r="J5055" t="inlineStr"/>
      <c r="K5055" t="inlineStr"/>
      <c r="L5055" t="inlineStr">
        <is>
          <t>PIMCO - Asia High Yield Bond Fund</t>
        </is>
      </c>
      <c r="M5055" t="inlineStr">
        <is>
          <t>PIMCO - Asia High Yield Bond Fund</t>
        </is>
      </c>
      <c r="N5055" t="b">
        <v>0</v>
      </c>
      <c r="O5055" t="n">
        <v>415.65856077</v>
      </c>
      <c r="P5055" t="n">
        <v>2.018697876062941e-06</v>
      </c>
      <c r="Q5055" t="n">
        <v>0.008266569291432409</v>
      </c>
      <c r="R5055" t="n">
        <v>3.436070294182274</v>
      </c>
      <c r="S5055" t="n">
        <v>0.0008390890537937781</v>
      </c>
      <c r="T5055">
        <f>O5055*Q5055</f>
        <v/>
      </c>
      <c r="U5055">
        <f>O5055*P5055</f>
        <v/>
      </c>
    </row>
    <row r="5056">
      <c r="A5056" t="inlineStr">
        <is>
          <t>202512</t>
        </is>
      </c>
      <c r="B5056" t="inlineStr">
        <is>
          <t>Habitat</t>
        </is>
      </c>
      <c r="C5056" t="inlineStr">
        <is>
          <t>F1</t>
        </is>
      </c>
      <c r="D5056" t="inlineStr">
        <is>
          <t>IN-FONDO1</t>
        </is>
      </c>
      <c r="E5056" t="inlineStr">
        <is>
          <t>52SANT2LATAM</t>
        </is>
      </c>
      <c r="F5056" t="inlineStr">
        <is>
          <t>LU0363170191</t>
        </is>
      </c>
      <c r="G5056" t="inlineStr">
        <is>
          <t>TD</t>
        </is>
      </c>
      <c r="H5056" t="inlineStr">
        <is>
          <t>Mayores</t>
        </is>
      </c>
      <c r="I5056" t="inlineStr"/>
      <c r="J5056" t="inlineStr"/>
      <c r="K5056" t="inlineStr"/>
      <c r="L5056" t="inlineStr">
        <is>
          <t>Santander - Latin America Corporate Bond</t>
        </is>
      </c>
      <c r="M5056" t="inlineStr">
        <is>
          <t>Santander - Latin America Corporate Bond</t>
        </is>
      </c>
      <c r="N5056" t="b">
        <v>0</v>
      </c>
      <c r="O5056" t="n">
        <v>214.7179222</v>
      </c>
      <c r="P5056" t="n">
        <v>8.612362245534836e-06</v>
      </c>
      <c r="Q5056" t="n">
        <v>0.004325341510600889</v>
      </c>
      <c r="R5056" t="n">
        <v>0.9287283419616321</v>
      </c>
      <c r="S5056" t="n">
        <v>0.001849228526594966</v>
      </c>
      <c r="T5056">
        <f>O5056*Q5056</f>
        <v/>
      </c>
      <c r="U5056">
        <f>O5056*P5056</f>
        <v/>
      </c>
    </row>
    <row r="5057">
      <c r="A5057" t="inlineStr">
        <is>
          <t>202512</t>
        </is>
      </c>
      <c r="B5057" t="inlineStr">
        <is>
          <t>Habitat</t>
        </is>
      </c>
      <c r="C5057" t="inlineStr">
        <is>
          <t>F2</t>
        </is>
      </c>
      <c r="D5057" t="inlineStr">
        <is>
          <t>IN-FONDO2</t>
        </is>
      </c>
      <c r="E5057" t="inlineStr">
        <is>
          <t>52SANT2LATAM</t>
        </is>
      </c>
      <c r="F5057" t="inlineStr">
        <is>
          <t>LU0363170191</t>
        </is>
      </c>
      <c r="G5057" t="inlineStr">
        <is>
          <t>TD</t>
        </is>
      </c>
      <c r="H5057" t="inlineStr">
        <is>
          <t>Mayores</t>
        </is>
      </c>
      <c r="I5057" t="inlineStr"/>
      <c r="J5057" t="inlineStr"/>
      <c r="K5057" t="inlineStr"/>
      <c r="L5057" t="inlineStr">
        <is>
          <t>Santander - Latin America Corporate Bond</t>
        </is>
      </c>
      <c r="M5057" t="inlineStr">
        <is>
          <t>Santander - Latin America Corporate Bond</t>
        </is>
      </c>
      <c r="N5057" t="b">
        <v>0</v>
      </c>
      <c r="O5057" t="n">
        <v>214.7179222</v>
      </c>
      <c r="P5057" t="n">
        <v>8.000489425293241e-07</v>
      </c>
      <c r="Q5057" t="n">
        <v>0.003276201009759062</v>
      </c>
      <c r="R5057" t="n">
        <v>0.7034590735250077</v>
      </c>
      <c r="S5057" t="n">
        <v>0.0001717848465982037</v>
      </c>
      <c r="T5057">
        <f>O5057*Q5057</f>
        <v/>
      </c>
      <c r="U5057">
        <f>O5057*P5057</f>
        <v/>
      </c>
    </row>
    <row r="5058">
      <c r="A5058" t="inlineStr">
        <is>
          <t>202512</t>
        </is>
      </c>
      <c r="B5058" t="inlineStr">
        <is>
          <t>Habitat</t>
        </is>
      </c>
      <c r="C5058" t="inlineStr">
        <is>
          <t>F1</t>
        </is>
      </c>
      <c r="D5058" t="inlineStr">
        <is>
          <t>IN-FONDO1</t>
        </is>
      </c>
      <c r="E5058" t="inlineStr">
        <is>
          <t>5275112F7441</t>
        </is>
      </c>
      <c r="F5058" t="inlineStr">
        <is>
          <t>LU1932874412</t>
        </is>
      </c>
      <c r="G5058" t="inlineStr">
        <is>
          <t>TD</t>
        </is>
      </c>
      <c r="H5058" t="inlineStr">
        <is>
          <t>Mayores</t>
        </is>
      </c>
      <c r="I5058" t="inlineStr"/>
      <c r="J5058" t="inlineStr"/>
      <c r="K5058" t="inlineStr"/>
      <c r="L5058" t="inlineStr">
        <is>
          <t>BlueBay - EM Debt Unconstrained</t>
        </is>
      </c>
      <c r="M5058" t="inlineStr">
        <is>
          <t>BlueBay - EM Debt Unconstrained</t>
        </is>
      </c>
      <c r="N5058" t="b">
        <v>0</v>
      </c>
      <c r="O5058" t="n">
        <v>101.99047464</v>
      </c>
      <c r="P5058" t="n">
        <v>0.01892589006901172</v>
      </c>
      <c r="Q5058" t="n">
        <v>9.505050485191461</v>
      </c>
      <c r="R5058" t="n">
        <v>969.4246104618394</v>
      </c>
      <c r="S5058" t="n">
        <v>1.930260511122968</v>
      </c>
      <c r="T5058">
        <f>O5058*Q5058</f>
        <v/>
      </c>
      <c r="U5058">
        <f>O5058*P5058</f>
        <v/>
      </c>
    </row>
    <row r="5059">
      <c r="A5059" t="inlineStr">
        <is>
          <t>202512</t>
        </is>
      </c>
      <c r="B5059" t="inlineStr">
        <is>
          <t>Habitat</t>
        </is>
      </c>
      <c r="C5059" t="inlineStr">
        <is>
          <t>F3</t>
        </is>
      </c>
      <c r="D5059" t="inlineStr">
        <is>
          <t>IN-FONDO3</t>
        </is>
      </c>
      <c r="E5059" t="inlineStr">
        <is>
          <t>5275112F7441</t>
        </is>
      </c>
      <c r="F5059" t="inlineStr">
        <is>
          <t>LU1932874412</t>
        </is>
      </c>
      <c r="G5059" t="inlineStr">
        <is>
          <t>TD</t>
        </is>
      </c>
      <c r="H5059" t="inlineStr">
        <is>
          <t>Mayores</t>
        </is>
      </c>
      <c r="I5059" t="inlineStr"/>
      <c r="J5059" t="inlineStr"/>
      <c r="K5059" t="inlineStr"/>
      <c r="L5059" t="inlineStr">
        <is>
          <t>BlueBay - EM Debt Unconstrained</t>
        </is>
      </c>
      <c r="M5059" t="inlineStr">
        <is>
          <t>BlueBay - EM Debt Unconstrained</t>
        </is>
      </c>
      <c r="N5059" t="b">
        <v>0</v>
      </c>
      <c r="O5059" t="n">
        <v>101.99047464</v>
      </c>
      <c r="P5059" t="n">
        <v>1.487122256571718e-07</v>
      </c>
      <c r="Q5059" t="n">
        <v>0.0002590468867321313</v>
      </c>
      <c r="R5059" t="n">
        <v>0.02642031493182439</v>
      </c>
      <c r="S5059" t="n">
        <v>1.516723047954574e-05</v>
      </c>
      <c r="T5059">
        <f>O5059*Q5059</f>
        <v/>
      </c>
      <c r="U5059">
        <f>O5059*P5059</f>
        <v/>
      </c>
    </row>
    <row r="5060">
      <c r="A5060" t="inlineStr">
        <is>
          <t>202512</t>
        </is>
      </c>
      <c r="B5060" t="inlineStr">
        <is>
          <t>Habitat</t>
        </is>
      </c>
      <c r="C5060" t="inlineStr">
        <is>
          <t>F2</t>
        </is>
      </c>
      <c r="D5060" t="inlineStr">
        <is>
          <t>IN-FONDO2</t>
        </is>
      </c>
      <c r="E5060" t="inlineStr">
        <is>
          <t>5276802F6309</t>
        </is>
      </c>
      <c r="F5060" t="inlineStr">
        <is>
          <t>LU2219663098</t>
        </is>
      </c>
      <c r="G5060" t="inlineStr">
        <is>
          <t>TD</t>
        </is>
      </c>
      <c r="H5060" t="inlineStr">
        <is>
          <t>Mayores</t>
        </is>
      </c>
      <c r="I5060" t="inlineStr"/>
      <c r="J5060" t="inlineStr"/>
      <c r="K5060" t="inlineStr"/>
      <c r="L5060" t="inlineStr">
        <is>
          <t>Azimut Investments SA - AZ Fund 3, AZ Bond Frontier Markets Debt</t>
        </is>
      </c>
      <c r="M5060" t="inlineStr">
        <is>
          <t>Azimut Investments SA - AZ Fund 3, AZ Bond Frontier Markets Debt</t>
        </is>
      </c>
      <c r="N5060" t="b">
        <v>0</v>
      </c>
      <c r="O5060" t="n">
        <v>1.51561618</v>
      </c>
      <c r="P5060" t="n">
        <v>0.001322865467883551</v>
      </c>
      <c r="Q5060" t="n">
        <v>5.417135066704536</v>
      </c>
      <c r="R5060" t="n">
        <v>8.210297556342775</v>
      </c>
      <c r="S5060" t="n">
        <v>0.00200495630708758</v>
      </c>
      <c r="T5060">
        <f>O5060*Q5060</f>
        <v/>
      </c>
      <c r="U5060">
        <f>O5060*P5060</f>
        <v/>
      </c>
    </row>
    <row r="5061">
      <c r="A5061" t="inlineStr">
        <is>
          <t>202512</t>
        </is>
      </c>
      <c r="B5061" t="inlineStr">
        <is>
          <t>Habitat</t>
        </is>
      </c>
      <c r="C5061" t="inlineStr">
        <is>
          <t>F2</t>
        </is>
      </c>
      <c r="D5061" t="inlineStr">
        <is>
          <t>IN-FONDO2</t>
        </is>
      </c>
      <c r="E5061" t="inlineStr">
        <is>
          <t>4874172EMBON</t>
        </is>
      </c>
      <c r="F5061" t="inlineStr">
        <is>
          <t>LU1410485624</t>
        </is>
      </c>
      <c r="G5061" t="inlineStr">
        <is>
          <t>TD</t>
        </is>
      </c>
      <c r="H5061" t="inlineStr">
        <is>
          <t>Mayores</t>
        </is>
      </c>
      <c r="I5061" t="inlineStr"/>
      <c r="J5061" t="inlineStr"/>
      <c r="K5061" t="inlineStr"/>
      <c r="L5061" t="inlineStr">
        <is>
          <t>Candriam - Bonds Emerging Markets</t>
        </is>
      </c>
      <c r="M5061" t="inlineStr">
        <is>
          <t>Candriam - Bonds Emerging Markets</t>
        </is>
      </c>
      <c r="N5061" t="b">
        <v>0</v>
      </c>
      <c r="O5061" t="n">
        <v>117.45670933</v>
      </c>
      <c r="P5061" t="n">
        <v>6.519730251430187e-07</v>
      </c>
      <c r="Q5061" t="n">
        <v>0.002669830018844051</v>
      </c>
      <c r="R5061" t="n">
        <v>0.313589448483874</v>
      </c>
      <c r="S5061" t="n">
        <v>7.657860610522433e-05</v>
      </c>
      <c r="T5061">
        <f>O5061*Q5061</f>
        <v/>
      </c>
      <c r="U5061">
        <f>O5061*P5061</f>
        <v/>
      </c>
    </row>
    <row r="5062">
      <c r="A5062" t="inlineStr">
        <is>
          <t>202512</t>
        </is>
      </c>
      <c r="B5062" t="inlineStr">
        <is>
          <t>Habitat</t>
        </is>
      </c>
      <c r="C5062" t="inlineStr">
        <is>
          <t>F1</t>
        </is>
      </c>
      <c r="D5062" t="inlineStr">
        <is>
          <t>IN-FONDO1</t>
        </is>
      </c>
      <c r="E5062" t="inlineStr">
        <is>
          <t>4874172EMBON</t>
        </is>
      </c>
      <c r="F5062" t="inlineStr">
        <is>
          <t>LU1410485624</t>
        </is>
      </c>
      <c r="G5062" t="inlineStr">
        <is>
          <t>TD</t>
        </is>
      </c>
      <c r="H5062" t="inlineStr">
        <is>
          <t>Mayores</t>
        </is>
      </c>
      <c r="I5062" t="inlineStr"/>
      <c r="J5062" t="inlineStr"/>
      <c r="K5062" t="inlineStr"/>
      <c r="L5062" t="inlineStr">
        <is>
          <t>Candriam - Bonds Emerging Markets</t>
        </is>
      </c>
      <c r="M5062" t="inlineStr">
        <is>
          <t>Candriam - Bonds Emerging Markets</t>
        </is>
      </c>
      <c r="N5062" t="b">
        <v>0</v>
      </c>
      <c r="O5062" t="n">
        <v>117.45670933</v>
      </c>
      <c r="P5062" t="n">
        <v>6.061784758968206e-06</v>
      </c>
      <c r="Q5062" t="n">
        <v>0.003044378359710384</v>
      </c>
      <c r="R5062" t="n">
        <v>0.3575826640870448</v>
      </c>
      <c r="S5062" t="n">
        <v>0.0007119972904551527</v>
      </c>
      <c r="T5062">
        <f>O5062*Q5062</f>
        <v/>
      </c>
      <c r="U5062">
        <f>O5062*P5062</f>
        <v/>
      </c>
    </row>
    <row r="5063">
      <c r="A5063" t="inlineStr">
        <is>
          <t>202512</t>
        </is>
      </c>
      <c r="B5063" t="inlineStr">
        <is>
          <t>Habitat</t>
        </is>
      </c>
      <c r="C5063" t="inlineStr">
        <is>
          <t>F1</t>
        </is>
      </c>
      <c r="D5063" t="inlineStr">
        <is>
          <t>IN-FONDO1</t>
        </is>
      </c>
      <c r="E5063" t="inlineStr">
        <is>
          <t>5274812EMDBT</t>
        </is>
      </c>
      <c r="F5063" t="inlineStr">
        <is>
          <t>LU0912263752</t>
        </is>
      </c>
      <c r="G5063" t="inlineStr">
        <is>
          <t>TD</t>
        </is>
      </c>
      <c r="H5063" t="inlineStr">
        <is>
          <t>Mayores</t>
        </is>
      </c>
      <c r="I5063" t="inlineStr"/>
      <c r="J5063" t="inlineStr"/>
      <c r="K5063" t="inlineStr"/>
      <c r="L5063" t="inlineStr">
        <is>
          <t>Northern Trust - EM Hard Currency</t>
        </is>
      </c>
      <c r="M5063" t="inlineStr">
        <is>
          <t>Northern Trust - EM Hard Currency</t>
        </is>
      </c>
      <c r="N5063" t="b">
        <v>0</v>
      </c>
      <c r="O5063" t="n">
        <v>318.86266596</v>
      </c>
      <c r="P5063" t="n">
        <v>0.004032437589487525</v>
      </c>
      <c r="Q5063" t="n">
        <v>2.025189976624658</v>
      </c>
      <c r="R5063" t="n">
        <v>645.7574750220085</v>
      </c>
      <c r="S5063" t="n">
        <v>1.285793800101309</v>
      </c>
      <c r="T5063">
        <f>O5063*Q5063</f>
        <v/>
      </c>
      <c r="U5063">
        <f>O5063*P5063</f>
        <v/>
      </c>
    </row>
    <row r="5064">
      <c r="A5064" t="inlineStr">
        <is>
          <t>202512</t>
        </is>
      </c>
      <c r="B5064" t="inlineStr">
        <is>
          <t>Habitat</t>
        </is>
      </c>
      <c r="C5064" t="inlineStr">
        <is>
          <t>F1</t>
        </is>
      </c>
      <c r="D5064" t="inlineStr">
        <is>
          <t>IN-FONDO1</t>
        </is>
      </c>
      <c r="E5064" t="inlineStr">
        <is>
          <t>5270432F9263</t>
        </is>
      </c>
      <c r="F5064" t="inlineStr">
        <is>
          <t>LU0998992639</t>
        </is>
      </c>
      <c r="G5064" t="inlineStr">
        <is>
          <t>TD</t>
        </is>
      </c>
      <c r="H5064" t="inlineStr">
        <is>
          <t>Mayores</t>
        </is>
      </c>
      <c r="I5064" t="inlineStr"/>
      <c r="J5064" t="inlineStr"/>
      <c r="K5064" t="inlineStr"/>
      <c r="L5064" t="inlineStr">
        <is>
          <t>AXA World Funds - US Dynamic High Yield</t>
        </is>
      </c>
      <c r="M5064" t="inlineStr">
        <is>
          <t>AXA World Funds - US Dynamic High Yield</t>
        </is>
      </c>
      <c r="N5064" t="b">
        <v>0</v>
      </c>
      <c r="O5064" t="n">
        <v>112.84346384</v>
      </c>
      <c r="P5064" t="n">
        <v>2.040380636814764e-06</v>
      </c>
      <c r="Q5064" t="n">
        <v>0.001024729663503966</v>
      </c>
      <c r="R5064" t="n">
        <v>0.1156340447293852</v>
      </c>
      <c r="S5064" t="n">
        <v>0.0002302436186102429</v>
      </c>
      <c r="T5064">
        <f>O5064*Q5064</f>
        <v/>
      </c>
      <c r="U5064">
        <f>O5064*P5064</f>
        <v/>
      </c>
    </row>
    <row r="5065">
      <c r="A5065" t="inlineStr">
        <is>
          <t>202512</t>
        </is>
      </c>
      <c r="B5065" t="inlineStr">
        <is>
          <t>Habitat</t>
        </is>
      </c>
      <c r="C5065" t="inlineStr">
        <is>
          <t>F1</t>
        </is>
      </c>
      <c r="D5065" t="inlineStr">
        <is>
          <t>IN-FONDO1</t>
        </is>
      </c>
      <c r="E5065" t="inlineStr">
        <is>
          <t>5274372L3385</t>
        </is>
      </c>
      <c r="F5065" t="inlineStr">
        <is>
          <t>LU1866903385</t>
        </is>
      </c>
      <c r="G5065" t="inlineStr">
        <is>
          <t>TD</t>
        </is>
      </c>
      <c r="H5065" t="inlineStr">
        <is>
          <t>Mayores</t>
        </is>
      </c>
      <c r="I5065" t="inlineStr"/>
      <c r="J5065" t="inlineStr"/>
      <c r="K5065" t="inlineStr"/>
      <c r="L5065" t="inlineStr">
        <is>
          <t>M&amp;G - Global Floating Rate High Yield Fund</t>
        </is>
      </c>
      <c r="M5065" t="inlineStr">
        <is>
          <t>M&amp;G - Global Floating Rate High Yield Fund</t>
        </is>
      </c>
      <c r="N5065" t="b">
        <v>0</v>
      </c>
      <c r="O5065" t="n">
        <v>68.62732303999999</v>
      </c>
      <c r="P5065" t="n">
        <v>2.007537409619037e-05</v>
      </c>
      <c r="Q5065" t="n">
        <v>0.01008234981803202</v>
      </c>
      <c r="R5065" t="n">
        <v>0.6919246779643689</v>
      </c>
      <c r="S5065" t="n">
        <v>0.001377719183248105</v>
      </c>
      <c r="T5065">
        <f>O5065*Q5065</f>
        <v/>
      </c>
      <c r="U5065">
        <f>O5065*P5065</f>
        <v/>
      </c>
    </row>
    <row r="5066">
      <c r="A5066" t="inlineStr">
        <is>
          <t>202512</t>
        </is>
      </c>
      <c r="B5066" t="inlineStr">
        <is>
          <t>Habitat</t>
        </is>
      </c>
      <c r="C5066" t="inlineStr">
        <is>
          <t>F2</t>
        </is>
      </c>
      <c r="D5066" t="inlineStr">
        <is>
          <t>IN-FONDO2</t>
        </is>
      </c>
      <c r="E5066" t="inlineStr">
        <is>
          <t>5270492F8979</t>
        </is>
      </c>
      <c r="F5066" t="inlineStr">
        <is>
          <t>LU1305089796</t>
        </is>
      </c>
      <c r="G5066" t="inlineStr">
        <is>
          <t>TD</t>
        </is>
      </c>
      <c r="H5066" t="inlineStr">
        <is>
          <t>Mayores</t>
        </is>
      </c>
      <c r="I5066" t="inlineStr"/>
      <c r="J5066" t="inlineStr"/>
      <c r="K5066" t="inlineStr"/>
      <c r="L5066" t="inlineStr">
        <is>
          <t>Vontobel - Emerging Markets Corporate</t>
        </is>
      </c>
      <c r="M5066" t="inlineStr">
        <is>
          <t>Vontobel - Emerging Markets Corporate</t>
        </is>
      </c>
      <c r="N5066" t="b">
        <v>0</v>
      </c>
      <c r="O5066" t="n">
        <v>361.84748588</v>
      </c>
      <c r="P5066" t="n">
        <v>3.442048280341162e-06</v>
      </c>
      <c r="Q5066" t="n">
        <v>0.01409519024678897</v>
      </c>
      <c r="R5066" t="n">
        <v>5.100309153800886</v>
      </c>
      <c r="S5066" t="n">
        <v>0.001245496516519027</v>
      </c>
      <c r="T5066">
        <f>O5066*Q5066</f>
        <v/>
      </c>
      <c r="U5066">
        <f>O5066*P5066</f>
        <v/>
      </c>
    </row>
    <row r="5067">
      <c r="A5067" t="inlineStr">
        <is>
          <t>202512</t>
        </is>
      </c>
      <c r="B5067" t="inlineStr">
        <is>
          <t>Habitat</t>
        </is>
      </c>
      <c r="C5067" t="inlineStr">
        <is>
          <t>F1</t>
        </is>
      </c>
      <c r="D5067" t="inlineStr">
        <is>
          <t>IN-FONDO1</t>
        </is>
      </c>
      <c r="E5067" t="inlineStr">
        <is>
          <t>5270492F8979</t>
        </is>
      </c>
      <c r="F5067" t="inlineStr">
        <is>
          <t>LU1305089796</t>
        </is>
      </c>
      <c r="G5067" t="inlineStr">
        <is>
          <t>TD</t>
        </is>
      </c>
      <c r="H5067" t="inlineStr">
        <is>
          <t>Mayores</t>
        </is>
      </c>
      <c r="I5067" t="inlineStr"/>
      <c r="J5067" t="inlineStr"/>
      <c r="K5067" t="inlineStr"/>
      <c r="L5067" t="inlineStr">
        <is>
          <t>Vontobel - Emerging Markets Corporate</t>
        </is>
      </c>
      <c r="M5067" t="inlineStr">
        <is>
          <t>Vontobel - Emerging Markets Corporate</t>
        </is>
      </c>
      <c r="N5067" t="b">
        <v>0</v>
      </c>
      <c r="O5067" t="n">
        <v>361.84748588</v>
      </c>
      <c r="P5067" t="n">
        <v>0.0008267472654110378</v>
      </c>
      <c r="Q5067" t="n">
        <v>0.4152129420371428</v>
      </c>
      <c r="R5067" t="n">
        <v>150.2437591809783</v>
      </c>
      <c r="S5067" t="n">
        <v>0.2991564194471492</v>
      </c>
      <c r="T5067">
        <f>O5067*Q5067</f>
        <v/>
      </c>
      <c r="U5067">
        <f>O5067*P5067</f>
        <v/>
      </c>
    </row>
    <row r="5068">
      <c r="A5068" t="inlineStr">
        <is>
          <t>202512</t>
        </is>
      </c>
      <c r="B5068" t="inlineStr">
        <is>
          <t>Habitat</t>
        </is>
      </c>
      <c r="C5068" t="inlineStr">
        <is>
          <t>F1</t>
        </is>
      </c>
      <c r="D5068" t="inlineStr">
        <is>
          <t>IN-FONDO1</t>
        </is>
      </c>
      <c r="E5068" t="inlineStr">
        <is>
          <t>4974252S2BDC</t>
        </is>
      </c>
      <c r="F5068" t="inlineStr">
        <is>
          <t>US4642885135</t>
        </is>
      </c>
      <c r="G5068" t="inlineStr">
        <is>
          <t>TD</t>
        </is>
      </c>
      <c r="H5068" t="inlineStr">
        <is>
          <t>Mayores</t>
        </is>
      </c>
      <c r="I5068" t="inlineStr"/>
      <c r="J5068" t="inlineStr"/>
      <c r="K5068" t="inlineStr"/>
      <c r="L5068" t="inlineStr">
        <is>
          <t>BD Capital - Senior Loans 2</t>
        </is>
      </c>
      <c r="M5068" t="inlineStr">
        <is>
          <t>BD Capital - Senior Loans 2</t>
        </is>
      </c>
      <c r="N5068" t="b">
        <v>0</v>
      </c>
      <c r="O5068" t="n">
        <v>122.2271635</v>
      </c>
      <c r="P5068" t="n">
        <v>0.0012970104895887</v>
      </c>
      <c r="Q5068" t="n">
        <v>0.6513907741411308</v>
      </c>
      <c r="R5068" t="n">
        <v>79.61764665333956</v>
      </c>
      <c r="S5068" t="n">
        <v>0.158529913172173</v>
      </c>
      <c r="T5068">
        <f>O5068*Q5068</f>
        <v/>
      </c>
      <c r="U5068">
        <f>O5068*P5068</f>
        <v/>
      </c>
    </row>
    <row r="5069">
      <c r="A5069" t="inlineStr">
        <is>
          <t>202512</t>
        </is>
      </c>
      <c r="B5069" t="inlineStr">
        <is>
          <t>Habitat</t>
        </is>
      </c>
      <c r="C5069" t="inlineStr">
        <is>
          <t>F2</t>
        </is>
      </c>
      <c r="D5069" t="inlineStr">
        <is>
          <t>IN-FONDO2</t>
        </is>
      </c>
      <c r="E5069" t="inlineStr">
        <is>
          <t>4974252S2BDC</t>
        </is>
      </c>
      <c r="F5069" t="inlineStr">
        <is>
          <t>US4642885135</t>
        </is>
      </c>
      <c r="G5069" t="inlineStr">
        <is>
          <t>TD</t>
        </is>
      </c>
      <c r="H5069" t="inlineStr">
        <is>
          <t>Mayores</t>
        </is>
      </c>
      <c r="I5069" t="inlineStr"/>
      <c r="J5069" t="inlineStr"/>
      <c r="K5069" t="inlineStr"/>
      <c r="L5069" t="inlineStr">
        <is>
          <t>BD Capital - Senior Loans 2</t>
        </is>
      </c>
      <c r="M5069" t="inlineStr">
        <is>
          <t>BD Capital - Senior Loans 2</t>
        </is>
      </c>
      <c r="N5069" t="b">
        <v>0</v>
      </c>
      <c r="O5069" t="n">
        <v>122.2271635</v>
      </c>
      <c r="P5069" t="n">
        <v>0.001487026551908415</v>
      </c>
      <c r="Q5069" t="n">
        <v>6.089374826868572</v>
      </c>
      <c r="R5069" t="n">
        <v>744.2870125764492</v>
      </c>
      <c r="S5069" t="n">
        <v>0.1817550374889511</v>
      </c>
      <c r="T5069">
        <f>O5069*Q5069</f>
        <v/>
      </c>
      <c r="U5069">
        <f>O5069*P5069</f>
        <v/>
      </c>
    </row>
    <row r="5070">
      <c r="A5070" t="inlineStr">
        <is>
          <t>202512</t>
        </is>
      </c>
      <c r="B5070" t="inlineStr">
        <is>
          <t>Habitat</t>
        </is>
      </c>
      <c r="C5070" t="inlineStr">
        <is>
          <t>F1</t>
        </is>
      </c>
      <c r="D5070" t="inlineStr">
        <is>
          <t>IN-FONDO1</t>
        </is>
      </c>
      <c r="E5070" t="inlineStr">
        <is>
          <t>5270182F5243</t>
        </is>
      </c>
      <c r="F5070" t="inlineStr">
        <is>
          <t>LU0107852435</t>
        </is>
      </c>
      <c r="G5070" t="inlineStr">
        <is>
          <t>TD</t>
        </is>
      </c>
      <c r="H5070" t="inlineStr">
        <is>
          <t>Mayores</t>
        </is>
      </c>
      <c r="I5070" t="inlineStr"/>
      <c r="J5070" t="inlineStr"/>
      <c r="K5070" t="inlineStr"/>
      <c r="L5070" t="inlineStr">
        <is>
          <t>GAM - Local Emerging Bond Fund</t>
        </is>
      </c>
      <c r="M5070" t="inlineStr">
        <is>
          <t>GAM - Local Emerging Bond Fund</t>
        </is>
      </c>
      <c r="N5070" t="b">
        <v>0</v>
      </c>
      <c r="O5070" t="n">
        <v>685.17560999</v>
      </c>
      <c r="P5070" t="n">
        <v>1.556550105862267e-05</v>
      </c>
      <c r="Q5070" t="n">
        <v>0.007817379940917904</v>
      </c>
      <c r="R5070" t="n">
        <v>5.356278069542014</v>
      </c>
      <c r="S5070" t="n">
        <v>0.01066510168264178</v>
      </c>
      <c r="T5070">
        <f>O5070*Q5070</f>
        <v/>
      </c>
      <c r="U5070">
        <f>O5070*P5070</f>
        <v/>
      </c>
    </row>
    <row r="5071">
      <c r="A5071" t="inlineStr">
        <is>
          <t>202512</t>
        </is>
      </c>
      <c r="B5071" t="inlineStr">
        <is>
          <t>Habitat</t>
        </is>
      </c>
      <c r="C5071" t="inlineStr">
        <is>
          <t>F1</t>
        </is>
      </c>
      <c r="D5071" t="inlineStr">
        <is>
          <t>IN-FONDO1</t>
        </is>
      </c>
      <c r="E5071" t="inlineStr">
        <is>
          <t>5270512FGKM4</t>
        </is>
      </c>
      <c r="F5071" t="inlineStr">
        <is>
          <t>IE00BKZGKM40</t>
        </is>
      </c>
      <c r="G5071" t="inlineStr">
        <is>
          <t>TD</t>
        </is>
      </c>
      <c r="H5071" t="inlineStr">
        <is>
          <t>Mayores</t>
        </is>
      </c>
      <c r="I5071" t="inlineStr"/>
      <c r="J5071" t="inlineStr"/>
      <c r="K5071" t="inlineStr"/>
      <c r="L5071" t="inlineStr">
        <is>
          <t>Barings - Emerging Markets Local Debt Fund</t>
        </is>
      </c>
      <c r="M5071" t="inlineStr">
        <is>
          <t>Barings - Emerging Markets Local Debt Fund</t>
        </is>
      </c>
      <c r="N5071" t="b">
        <v>0</v>
      </c>
      <c r="O5071" t="n">
        <v>2.43463402</v>
      </c>
      <c r="P5071" t="n">
        <v>2.715727960602002e-07</v>
      </c>
      <c r="Q5071" t="n">
        <v>0.0001363905807095075</v>
      </c>
      <c r="R5071" t="n">
        <v>0.0003320611478029225</v>
      </c>
      <c r="S5071" t="n">
        <v>6.611803681946854e-07</v>
      </c>
      <c r="T5071">
        <f>O5071*Q5071</f>
        <v/>
      </c>
      <c r="U5071">
        <f>O5071*P5071</f>
        <v/>
      </c>
    </row>
    <row r="5072">
      <c r="A5072" t="inlineStr">
        <is>
          <t>202512</t>
        </is>
      </c>
      <c r="B5072" t="inlineStr">
        <is>
          <t>Habitat</t>
        </is>
      </c>
      <c r="C5072" t="inlineStr">
        <is>
          <t>F2</t>
        </is>
      </c>
      <c r="D5072" t="inlineStr">
        <is>
          <t>IN-FONDO2</t>
        </is>
      </c>
      <c r="E5072" t="inlineStr">
        <is>
          <t>5270512FGKM4</t>
        </is>
      </c>
      <c r="F5072" t="inlineStr">
        <is>
          <t>IE00BKZGKM40</t>
        </is>
      </c>
      <c r="G5072" t="inlineStr">
        <is>
          <t>TD</t>
        </is>
      </c>
      <c r="H5072" t="inlineStr">
        <is>
          <t>Mayores</t>
        </is>
      </c>
      <c r="I5072" t="inlineStr"/>
      <c r="J5072" t="inlineStr"/>
      <c r="K5072" t="inlineStr"/>
      <c r="L5072" t="inlineStr">
        <is>
          <t>Barings - Emerging Markets Local Debt Fund</t>
        </is>
      </c>
      <c r="M5072" t="inlineStr">
        <is>
          <t>Barings - Emerging Markets Local Debt Fund</t>
        </is>
      </c>
      <c r="N5072" t="b">
        <v>0</v>
      </c>
      <c r="O5072" t="n">
        <v>2.43463402</v>
      </c>
      <c r="P5072" t="n">
        <v>8.186725794132678e-05</v>
      </c>
      <c r="Q5072" t="n">
        <v>0.3352464816535266</v>
      </c>
      <c r="R5072" t="n">
        <v>0.8162024893189816</v>
      </c>
      <c r="S5072" t="n">
        <v>0.0001993168113080693</v>
      </c>
      <c r="T5072">
        <f>O5072*Q5072</f>
        <v/>
      </c>
      <c r="U5072">
        <f>O5072*P5072</f>
        <v/>
      </c>
    </row>
    <row r="5073">
      <c r="A5073" t="inlineStr">
        <is>
          <t>202512</t>
        </is>
      </c>
      <c r="B5073" t="inlineStr">
        <is>
          <t>Habitat</t>
        </is>
      </c>
      <c r="C5073" t="inlineStr">
        <is>
          <t>F2</t>
        </is>
      </c>
      <c r="D5073" t="inlineStr">
        <is>
          <t>IN-FONDO2</t>
        </is>
      </c>
      <c r="E5073" t="inlineStr">
        <is>
          <t>5275152LU084</t>
        </is>
      </c>
      <c r="F5073" t="inlineStr">
        <is>
          <t>LU0845699684</t>
        </is>
      </c>
      <c r="G5073" t="inlineStr">
        <is>
          <t>TD</t>
        </is>
      </c>
      <c r="H5073" t="inlineStr">
        <is>
          <t>Mayores</t>
        </is>
      </c>
      <c r="I5073" t="inlineStr"/>
      <c r="J5073" t="inlineStr"/>
      <c r="K5073" t="inlineStr"/>
      <c r="L5073" t="inlineStr">
        <is>
          <t>Schroder - Selection Fund China Local Currency Bond</t>
        </is>
      </c>
      <c r="M5073" t="inlineStr">
        <is>
          <t>Schroder - Selection Fund China Local Currency Bond</t>
        </is>
      </c>
      <c r="N5073" t="b">
        <v>0</v>
      </c>
      <c r="O5073" t="n">
        <v>10.9509996</v>
      </c>
      <c r="P5073" t="n">
        <v>0.0002769266735080583</v>
      </c>
      <c r="Q5073" t="n">
        <v>1.134014932271553</v>
      </c>
      <c r="R5073" t="n">
        <v>12.4185970696998</v>
      </c>
      <c r="S5073" t="n">
        <v>0.003032623890816077</v>
      </c>
      <c r="T5073">
        <f>O5073*Q5073</f>
        <v/>
      </c>
      <c r="U5073">
        <f>O5073*P5073</f>
        <v/>
      </c>
    </row>
    <row r="5074">
      <c r="A5074" t="inlineStr">
        <is>
          <t>202512</t>
        </is>
      </c>
      <c r="B5074" t="inlineStr">
        <is>
          <t>Habitat</t>
        </is>
      </c>
      <c r="C5074" t="inlineStr">
        <is>
          <t>F1</t>
        </is>
      </c>
      <c r="D5074" t="inlineStr">
        <is>
          <t>IN-FONDO1</t>
        </is>
      </c>
      <c r="E5074" t="inlineStr">
        <is>
          <t>5274122FK0P9</t>
        </is>
      </c>
      <c r="F5074" t="inlineStr">
        <is>
          <t>IE00B29K0P99</t>
        </is>
      </c>
      <c r="G5074" t="inlineStr">
        <is>
          <t>TD</t>
        </is>
      </c>
      <c r="H5074" t="inlineStr">
        <is>
          <t>Mayores</t>
        </is>
      </c>
      <c r="I5074" t="inlineStr"/>
      <c r="J5074" t="inlineStr"/>
      <c r="K5074" t="inlineStr"/>
      <c r="L5074" t="inlineStr">
        <is>
          <t>Pimco - Emerging Markets Local Bond Fund</t>
        </is>
      </c>
      <c r="M5074" t="inlineStr">
        <is>
          <t>Pimco - Emerging Markets Local Bond Fund</t>
        </is>
      </c>
      <c r="N5074" t="b">
        <v>0</v>
      </c>
      <c r="O5074" t="n">
        <v>169.70566217</v>
      </c>
      <c r="P5074" t="n">
        <v>0.01973204503650474</v>
      </c>
      <c r="Q5074" t="n">
        <v>9.909921465471287</v>
      </c>
      <c r="R5074" t="n">
        <v>1681.769784350502</v>
      </c>
      <c r="S5074" t="n">
        <v>3.348639768888298</v>
      </c>
      <c r="T5074">
        <f>O5074*Q5074</f>
        <v/>
      </c>
      <c r="U5074">
        <f>O5074*P5074</f>
        <v/>
      </c>
    </row>
    <row r="5075">
      <c r="A5075" t="inlineStr">
        <is>
          <t>202512</t>
        </is>
      </c>
      <c r="B5075" t="inlineStr">
        <is>
          <t>Habitat</t>
        </is>
      </c>
      <c r="C5075" t="inlineStr">
        <is>
          <t>F3</t>
        </is>
      </c>
      <c r="D5075" t="inlineStr">
        <is>
          <t>IN-FONDO3</t>
        </is>
      </c>
      <c r="E5075" t="inlineStr">
        <is>
          <t>5274122FK0P9</t>
        </is>
      </c>
      <c r="F5075" t="inlineStr">
        <is>
          <t>IE00B29K0P99</t>
        </is>
      </c>
      <c r="G5075" t="inlineStr">
        <is>
          <t>TD</t>
        </is>
      </c>
      <c r="H5075" t="inlineStr">
        <is>
          <t>Mayores</t>
        </is>
      </c>
      <c r="I5075" t="inlineStr"/>
      <c r="J5075" t="inlineStr"/>
      <c r="K5075" t="inlineStr"/>
      <c r="L5075" t="inlineStr">
        <is>
          <t>Pimco - Emerging Markets Local Bond Fund</t>
        </is>
      </c>
      <c r="M5075" t="inlineStr">
        <is>
          <t>Pimco - Emerging Markets Local Bond Fund</t>
        </is>
      </c>
      <c r="N5075" t="b">
        <v>0</v>
      </c>
      <c r="O5075" t="n">
        <v>169.70566217</v>
      </c>
      <c r="P5075" t="n">
        <v>1.411468999282617e-08</v>
      </c>
      <c r="Q5075" t="n">
        <v>2.458685883876055e-05</v>
      </c>
      <c r="R5075" t="n">
        <v>0.004172529159912176</v>
      </c>
      <c r="S5075" t="n">
        <v>2.395342811556838e-06</v>
      </c>
      <c r="T5075">
        <f>O5075*Q5075</f>
        <v/>
      </c>
      <c r="U5075">
        <f>O5075*P5075</f>
        <v/>
      </c>
    </row>
    <row r="5076">
      <c r="A5076" t="inlineStr">
        <is>
          <t>202512</t>
        </is>
      </c>
      <c r="B5076" t="inlineStr">
        <is>
          <t>Habitat</t>
        </is>
      </c>
      <c r="C5076" t="inlineStr">
        <is>
          <t>F2</t>
        </is>
      </c>
      <c r="D5076" t="inlineStr">
        <is>
          <t>IN-FONDO2</t>
        </is>
      </c>
      <c r="E5076" t="inlineStr">
        <is>
          <t>5274122FK0P9</t>
        </is>
      </c>
      <c r="F5076" t="inlineStr">
        <is>
          <t>IE00B29K0P99</t>
        </is>
      </c>
      <c r="G5076" t="inlineStr">
        <is>
          <t>TD</t>
        </is>
      </c>
      <c r="H5076" t="inlineStr">
        <is>
          <t>Mayores</t>
        </is>
      </c>
      <c r="I5076" t="inlineStr"/>
      <c r="J5076" t="inlineStr"/>
      <c r="K5076" t="inlineStr"/>
      <c r="L5076" t="inlineStr">
        <is>
          <t>Pimco - Emerging Markets Local Bond Fund</t>
        </is>
      </c>
      <c r="M5076" t="inlineStr">
        <is>
          <t>Pimco - Emerging Markets Local Bond Fund</t>
        </is>
      </c>
      <c r="N5076" t="b">
        <v>0</v>
      </c>
      <c r="O5076" t="n">
        <v>169.70566217</v>
      </c>
      <c r="P5076" t="n">
        <v>0.004624984594527528</v>
      </c>
      <c r="Q5076" t="n">
        <v>18.93931532589435</v>
      </c>
      <c r="R5076" t="n">
        <v>3214.10904842733</v>
      </c>
      <c r="S5076" t="n">
        <v>0.7848860731403432</v>
      </c>
      <c r="T5076">
        <f>O5076*Q5076</f>
        <v/>
      </c>
      <c r="U5076">
        <f>O5076*P5076</f>
        <v/>
      </c>
    </row>
    <row r="5077">
      <c r="A5077" t="inlineStr">
        <is>
          <t>202512</t>
        </is>
      </c>
      <c r="B5077" t="inlineStr">
        <is>
          <t>Habitat</t>
        </is>
      </c>
      <c r="C5077" t="inlineStr">
        <is>
          <t>F2</t>
        </is>
      </c>
      <c r="D5077" t="inlineStr">
        <is>
          <t>IN-FONDO2</t>
        </is>
      </c>
      <c r="E5077" t="inlineStr">
        <is>
          <t>5274472F3543</t>
        </is>
      </c>
      <c r="F5077" t="inlineStr">
        <is>
          <t>LU1200235437</t>
        </is>
      </c>
      <c r="G5077" t="inlineStr">
        <is>
          <t>TD</t>
        </is>
      </c>
      <c r="H5077" t="inlineStr">
        <is>
          <t>Mayores</t>
        </is>
      </c>
      <c r="I5077" t="inlineStr"/>
      <c r="J5077" t="inlineStr"/>
      <c r="K5077" t="inlineStr"/>
      <c r="L5077" t="inlineStr">
        <is>
          <t>Degroof - EM  Sustainable Debt</t>
        </is>
      </c>
      <c r="M5077" t="inlineStr">
        <is>
          <t>Degroof - EM Sustainable Debt</t>
        </is>
      </c>
      <c r="N5077" t="b">
        <v>0</v>
      </c>
      <c r="O5077" t="n">
        <v>0.06141282</v>
      </c>
      <c r="P5077" t="n">
        <v>1.578439486710172e-05</v>
      </c>
      <c r="Q5077" t="n">
        <v>0.06463710862306277</v>
      </c>
      <c r="R5077" t="n">
        <v>0.003969547117188601</v>
      </c>
      <c r="S5077" t="n">
        <v>9.693642007822421e-07</v>
      </c>
      <c r="T5077">
        <f>O5077*Q5077</f>
        <v/>
      </c>
      <c r="U5077">
        <f>O5077*P5077</f>
        <v/>
      </c>
    </row>
    <row r="5078">
      <c r="A5078" t="inlineStr">
        <is>
          <t>202512</t>
        </is>
      </c>
      <c r="B5078" t="inlineStr">
        <is>
          <t>Habitat</t>
        </is>
      </c>
      <c r="C5078" t="inlineStr">
        <is>
          <t>F1</t>
        </is>
      </c>
      <c r="D5078" t="inlineStr">
        <is>
          <t>IN-FONDO1</t>
        </is>
      </c>
      <c r="E5078" t="inlineStr">
        <is>
          <t>59509428AW93</t>
        </is>
      </c>
      <c r="F5078" t="inlineStr">
        <is>
          <t>US279158AW93</t>
        </is>
      </c>
      <c r="G5078" t="inlineStr">
        <is>
          <t>BU</t>
        </is>
      </c>
      <c r="H5078" t="inlineStr">
        <is>
          <t>Mayores</t>
        </is>
      </c>
      <c r="I5078" t="inlineStr"/>
      <c r="J5078" t="inlineStr"/>
      <c r="K5078" t="inlineStr"/>
      <c r="L5078" t="inlineStr"/>
      <c r="M5078" t="inlineStr">
        <is>
          <t>nan</t>
        </is>
      </c>
      <c r="N5078" t="b">
        <v>0</v>
      </c>
      <c r="O5078" t="n">
        <v>259.63</v>
      </c>
      <c r="P5078" t="n">
        <v>0.006037859591316566</v>
      </c>
      <c r="Q5078" t="n">
        <v>3.032362548270802</v>
      </c>
      <c r="R5078" t="n">
        <v>787.2922884075483</v>
      </c>
      <c r="S5078" t="n">
        <v>1.56760948569352</v>
      </c>
      <c r="T5078">
        <f>O5078*Q5078</f>
        <v/>
      </c>
      <c r="U5078">
        <f>O5078*P5078</f>
        <v/>
      </c>
    </row>
    <row r="5079">
      <c r="A5079" t="inlineStr">
        <is>
          <t>202512</t>
        </is>
      </c>
      <c r="B5079" t="inlineStr">
        <is>
          <t>Habitat</t>
        </is>
      </c>
      <c r="C5079" t="inlineStr">
        <is>
          <t>F1</t>
        </is>
      </c>
      <c r="D5079" t="inlineStr">
        <is>
          <t>IN-FONDO1</t>
        </is>
      </c>
      <c r="E5079" t="inlineStr">
        <is>
          <t>5274472F3543</t>
        </is>
      </c>
      <c r="F5079" t="inlineStr">
        <is>
          <t>LU1200235437</t>
        </is>
      </c>
      <c r="G5079" t="inlineStr">
        <is>
          <t>TD</t>
        </is>
      </c>
      <c r="H5079" t="inlineStr">
        <is>
          <t>Mayores</t>
        </is>
      </c>
      <c r="I5079" t="inlineStr"/>
      <c r="J5079" t="inlineStr"/>
      <c r="K5079" t="inlineStr"/>
      <c r="L5079" t="inlineStr">
        <is>
          <t>Degroof - EM  Sustainable Debt</t>
        </is>
      </c>
      <c r="M5079" t="inlineStr">
        <is>
          <t>Degroof - EM Sustainable Debt</t>
        </is>
      </c>
      <c r="N5079" t="b">
        <v>0</v>
      </c>
      <c r="O5079" t="n">
        <v>0.06141282</v>
      </c>
      <c r="P5079" t="n">
        <v>0.002571756691745388</v>
      </c>
      <c r="Q5079" t="n">
        <v>1.291599872002498</v>
      </c>
      <c r="R5079" t="n">
        <v>0.07932079045131245</v>
      </c>
      <c r="S5079" t="n">
        <v>0.000157938830793955</v>
      </c>
      <c r="T5079">
        <f>O5079*Q5079</f>
        <v/>
      </c>
      <c r="U5079">
        <f>O5079*P5079</f>
        <v/>
      </c>
    </row>
    <row r="5080">
      <c r="A5080" t="inlineStr">
        <is>
          <t>202512</t>
        </is>
      </c>
      <c r="B5080" t="inlineStr">
        <is>
          <t>Habitat</t>
        </is>
      </c>
      <c r="C5080" t="inlineStr">
        <is>
          <t>F1</t>
        </is>
      </c>
      <c r="D5080" t="inlineStr">
        <is>
          <t>IN-FONDO1</t>
        </is>
      </c>
      <c r="E5080" t="inlineStr">
        <is>
          <t>59509428AJ82</t>
        </is>
      </c>
      <c r="F5080" t="inlineStr">
        <is>
          <t>US279158AJ82</t>
        </is>
      </c>
      <c r="G5080" t="inlineStr">
        <is>
          <t>BU</t>
        </is>
      </c>
      <c r="H5080" t="inlineStr">
        <is>
          <t>Mayores</t>
        </is>
      </c>
      <c r="I5080" t="inlineStr"/>
      <c r="J5080" t="inlineStr"/>
      <c r="K5080" t="inlineStr"/>
      <c r="L5080" t="inlineStr">
        <is>
          <t>Ecopetrol</t>
        </is>
      </c>
      <c r="M5080" t="inlineStr">
        <is>
          <t>Ecopetrol</t>
        </is>
      </c>
      <c r="N5080" t="b">
        <v>0</v>
      </c>
      <c r="O5080" t="n">
        <v>259.63</v>
      </c>
      <c r="P5080" t="n">
        <v>0.01781133045133806</v>
      </c>
      <c r="Q5080" t="n">
        <v>8.945291055325082</v>
      </c>
      <c r="R5080" t="n">
        <v>2322.465916694051</v>
      </c>
      <c r="S5080" t="n">
        <v>4.624355725080902</v>
      </c>
      <c r="T5080">
        <f>O5080*Q5080</f>
        <v/>
      </c>
      <c r="U5080">
        <f>O5080*P5080</f>
        <v/>
      </c>
    </row>
    <row r="5081">
      <c r="A5081" t="inlineStr">
        <is>
          <t>202512</t>
        </is>
      </c>
      <c r="B5081" t="inlineStr">
        <is>
          <t>Habitat</t>
        </is>
      </c>
      <c r="C5081" t="inlineStr">
        <is>
          <t>F2</t>
        </is>
      </c>
      <c r="D5081" t="inlineStr">
        <is>
          <t>IN-FONDO2</t>
        </is>
      </c>
      <c r="E5081" t="inlineStr">
        <is>
          <t>59509428AJ82</t>
        </is>
      </c>
      <c r="F5081" t="inlineStr">
        <is>
          <t>US279158AJ82</t>
        </is>
      </c>
      <c r="G5081" t="inlineStr">
        <is>
          <t>BU</t>
        </is>
      </c>
      <c r="H5081" t="inlineStr">
        <is>
          <t>Mayores</t>
        </is>
      </c>
      <c r="I5081" t="inlineStr"/>
      <c r="J5081" t="inlineStr"/>
      <c r="K5081" t="inlineStr"/>
      <c r="L5081" t="inlineStr">
        <is>
          <t>Ecopetrol</t>
        </is>
      </c>
      <c r="M5081" t="inlineStr">
        <is>
          <t>Ecopetrol</t>
        </is>
      </c>
      <c r="N5081" t="b">
        <v>0</v>
      </c>
      <c r="O5081" t="n">
        <v>259.63</v>
      </c>
      <c r="P5081" t="n">
        <v>0.001304148342738642</v>
      </c>
      <c r="Q5081" t="n">
        <v>5.340488425430726</v>
      </c>
      <c r="R5081" t="n">
        <v>1386.551009894579</v>
      </c>
      <c r="S5081" t="n">
        <v>0.3385960342252337</v>
      </c>
      <c r="T5081">
        <f>O5081*Q5081</f>
        <v/>
      </c>
      <c r="U5081">
        <f>O5081*P5081</f>
        <v/>
      </c>
    </row>
    <row r="5082">
      <c r="A5082" t="inlineStr">
        <is>
          <t>202512</t>
        </is>
      </c>
      <c r="B5082" t="inlineStr">
        <is>
          <t>Habitat</t>
        </is>
      </c>
      <c r="C5082" t="inlineStr">
        <is>
          <t>F2</t>
        </is>
      </c>
      <c r="D5082" t="inlineStr">
        <is>
          <t>IN-FONDO2</t>
        </is>
      </c>
      <c r="E5082" t="inlineStr">
        <is>
          <t>59509428AQ26</t>
        </is>
      </c>
      <c r="F5082" t="inlineStr">
        <is>
          <t>US279158AQ26</t>
        </is>
      </c>
      <c r="G5082" t="inlineStr">
        <is>
          <t>BU</t>
        </is>
      </c>
      <c r="H5082" t="inlineStr">
        <is>
          <t>Mayores</t>
        </is>
      </c>
      <c r="I5082" t="inlineStr"/>
      <c r="J5082" t="inlineStr"/>
      <c r="K5082" t="inlineStr"/>
      <c r="L5082" t="inlineStr">
        <is>
          <t>Ecopetrol</t>
        </is>
      </c>
      <c r="M5082" t="inlineStr">
        <is>
          <t>Ecopetrol</t>
        </is>
      </c>
      <c r="N5082" t="b">
        <v>0</v>
      </c>
      <c r="O5082" t="n">
        <v>259.63</v>
      </c>
      <c r="P5082" t="n">
        <v>0.0006464476445564212</v>
      </c>
      <c r="Q5082" t="n">
        <v>2.647203581266515</v>
      </c>
      <c r="R5082" t="n">
        <v>687.2934658042252</v>
      </c>
      <c r="S5082" t="n">
        <v>0.1678372019561837</v>
      </c>
      <c r="T5082">
        <f>O5082*Q5082</f>
        <v/>
      </c>
      <c r="U5082">
        <f>O5082*P5082</f>
        <v/>
      </c>
    </row>
    <row r="5083">
      <c r="A5083" t="inlineStr">
        <is>
          <t>202512</t>
        </is>
      </c>
      <c r="B5083" t="inlineStr">
        <is>
          <t>Habitat</t>
        </is>
      </c>
      <c r="C5083" t="inlineStr">
        <is>
          <t>F3</t>
        </is>
      </c>
      <c r="D5083" t="inlineStr">
        <is>
          <t>IN-FONDO3</t>
        </is>
      </c>
      <c r="E5083" t="inlineStr">
        <is>
          <t>5270652EF106</t>
        </is>
      </c>
      <c r="F5083" t="inlineStr">
        <is>
          <t>US92189F1066</t>
        </is>
      </c>
      <c r="G5083" t="inlineStr">
        <is>
          <t>TD</t>
        </is>
      </c>
      <c r="H5083" t="inlineStr">
        <is>
          <t>Mayores</t>
        </is>
      </c>
      <c r="I5083" t="inlineStr"/>
      <c r="J5083" t="inlineStr"/>
      <c r="K5083" t="inlineStr"/>
      <c r="L5083" t="inlineStr">
        <is>
          <t>VanEck - Gold Miners ETF</t>
        </is>
      </c>
      <c r="M5083" t="inlineStr">
        <is>
          <t>VanEck - Gold Miners ETF</t>
        </is>
      </c>
      <c r="N5083" t="b">
        <v>0</v>
      </c>
      <c r="O5083" t="n">
        <v>81.86617169</v>
      </c>
      <c r="P5083" t="n">
        <v>0.05861697159463272</v>
      </c>
      <c r="Q5083" t="n">
        <v>102.1068976283127</v>
      </c>
      <c r="R5083" t="n">
        <v>8359.100811972701</v>
      </c>
      <c r="S5083" t="n">
        <v>4.798747060514056</v>
      </c>
      <c r="T5083">
        <f>O5083*Q5083</f>
        <v/>
      </c>
      <c r="U5083">
        <f>O5083*P5083</f>
        <v/>
      </c>
    </row>
    <row r="5084">
      <c r="A5084" t="inlineStr">
        <is>
          <t>202512</t>
        </is>
      </c>
      <c r="B5084" t="inlineStr">
        <is>
          <t>Habitat</t>
        </is>
      </c>
      <c r="C5084" t="inlineStr">
        <is>
          <t>F1</t>
        </is>
      </c>
      <c r="D5084" t="inlineStr">
        <is>
          <t>IN-FONDO1</t>
        </is>
      </c>
      <c r="E5084" t="inlineStr">
        <is>
          <t>59509428AQ26</t>
        </is>
      </c>
      <c r="F5084" t="inlineStr">
        <is>
          <t>US279158AQ26</t>
        </is>
      </c>
      <c r="G5084" t="inlineStr">
        <is>
          <t>BU</t>
        </is>
      </c>
      <c r="H5084" t="inlineStr">
        <is>
          <t>Mayores</t>
        </is>
      </c>
      <c r="I5084" t="inlineStr"/>
      <c r="J5084" t="inlineStr"/>
      <c r="K5084" t="inlineStr"/>
      <c r="L5084" t="inlineStr">
        <is>
          <t>Ecopetrol</t>
        </is>
      </c>
      <c r="M5084" t="inlineStr">
        <is>
          <t>Ecopetrol</t>
        </is>
      </c>
      <c r="N5084" t="b">
        <v>0</v>
      </c>
      <c r="O5084" t="n">
        <v>259.63</v>
      </c>
      <c r="P5084" t="n">
        <v>0.006899822658114289</v>
      </c>
      <c r="Q5084" t="n">
        <v>3.465261737498241</v>
      </c>
      <c r="R5084" t="n">
        <v>899.6859049066683</v>
      </c>
      <c r="S5084" t="n">
        <v>1.791400956726213</v>
      </c>
      <c r="T5084">
        <f>O5084*Q5084</f>
        <v/>
      </c>
      <c r="U5084">
        <f>O5084*P5084</f>
        <v/>
      </c>
    </row>
    <row r="5085">
      <c r="A5085" t="inlineStr">
        <is>
          <t>202512</t>
        </is>
      </c>
      <c r="B5085" t="inlineStr">
        <is>
          <t>Habitat</t>
        </is>
      </c>
      <c r="C5085" t="inlineStr">
        <is>
          <t>F2</t>
        </is>
      </c>
      <c r="D5085" t="inlineStr">
        <is>
          <t>IN-FONDO2</t>
        </is>
      </c>
      <c r="E5085" t="inlineStr">
        <is>
          <t>5270652EF106</t>
        </is>
      </c>
      <c r="F5085" t="inlineStr">
        <is>
          <t>US92189F1066</t>
        </is>
      </c>
      <c r="G5085" t="inlineStr">
        <is>
          <t>TD</t>
        </is>
      </c>
      <c r="H5085" t="inlineStr">
        <is>
          <t>Mayores</t>
        </is>
      </c>
      <c r="I5085" t="inlineStr"/>
      <c r="J5085" t="inlineStr"/>
      <c r="K5085" t="inlineStr"/>
      <c r="L5085" t="inlineStr">
        <is>
          <t>VanEck - Gold Miners ETF</t>
        </is>
      </c>
      <c r="M5085" t="inlineStr">
        <is>
          <t>VanEck - Gold Miners ETF</t>
        </is>
      </c>
      <c r="N5085" t="b">
        <v>0</v>
      </c>
      <c r="O5085" t="n">
        <v>81.86617169</v>
      </c>
      <c r="P5085" t="n">
        <v>0.007784538814474805</v>
      </c>
      <c r="Q5085" t="n">
        <v>31.87769218700791</v>
      </c>
      <c r="R5085" t="n">
        <v>2609.704621662561</v>
      </c>
      <c r="S5085" t="n">
        <v>0.6372903911132635</v>
      </c>
      <c r="T5085">
        <f>O5085*Q5085</f>
        <v/>
      </c>
      <c r="U5085">
        <f>O5085*P5085</f>
        <v/>
      </c>
    </row>
    <row r="5086">
      <c r="A5086" t="inlineStr">
        <is>
          <t>202512</t>
        </is>
      </c>
      <c r="B5086" t="inlineStr">
        <is>
          <t>Habitat</t>
        </is>
      </c>
      <c r="C5086" t="inlineStr">
        <is>
          <t>F1</t>
        </is>
      </c>
      <c r="D5086" t="inlineStr">
        <is>
          <t>IN-FONDO1</t>
        </is>
      </c>
      <c r="E5086" t="inlineStr">
        <is>
          <t>59509428AE95</t>
        </is>
      </c>
      <c r="F5086" t="inlineStr">
        <is>
          <t>US279158AE95</t>
        </is>
      </c>
      <c r="G5086" t="inlineStr">
        <is>
          <t>BU</t>
        </is>
      </c>
      <c r="H5086" t="inlineStr">
        <is>
          <t>Mayores</t>
        </is>
      </c>
      <c r="I5086" t="inlineStr"/>
      <c r="J5086" t="inlineStr"/>
      <c r="K5086" t="inlineStr"/>
      <c r="L5086" t="inlineStr">
        <is>
          <t>Ecopetrol</t>
        </is>
      </c>
      <c r="M5086" t="inlineStr">
        <is>
          <t>Ecopetrol</t>
        </is>
      </c>
      <c r="N5086" t="b">
        <v>0</v>
      </c>
      <c r="O5086" t="n">
        <v>259.63</v>
      </c>
      <c r="P5086" t="n">
        <v>0.003975130757296141</v>
      </c>
      <c r="Q5086" t="n">
        <v>1.996409066921638</v>
      </c>
      <c r="R5086" t="n">
        <v>518.3276860448649</v>
      </c>
      <c r="S5086" t="n">
        <v>1.032063198516797</v>
      </c>
      <c r="T5086">
        <f>O5086*Q5086</f>
        <v/>
      </c>
      <c r="U5086">
        <f>O5086*P5086</f>
        <v/>
      </c>
    </row>
    <row r="5087">
      <c r="A5087" t="inlineStr">
        <is>
          <t>202512</t>
        </is>
      </c>
      <c r="B5087" t="inlineStr">
        <is>
          <t>Habitat</t>
        </is>
      </c>
      <c r="C5087" t="inlineStr">
        <is>
          <t>F1</t>
        </is>
      </c>
      <c r="D5087" t="inlineStr">
        <is>
          <t>IN-FONDO1</t>
        </is>
      </c>
      <c r="E5087" t="inlineStr">
        <is>
          <t>59509428AS81</t>
        </is>
      </c>
      <c r="F5087" t="inlineStr">
        <is>
          <t>US279158AS81</t>
        </is>
      </c>
      <c r="G5087" t="inlineStr">
        <is>
          <t>BU</t>
        </is>
      </c>
      <c r="H5087" t="inlineStr">
        <is>
          <t>Mayores</t>
        </is>
      </c>
      <c r="I5087" t="inlineStr"/>
      <c r="J5087" t="inlineStr"/>
      <c r="K5087" t="inlineStr"/>
      <c r="L5087" t="inlineStr">
        <is>
          <t>Ecopetrol</t>
        </is>
      </c>
      <c r="M5087" t="inlineStr">
        <is>
          <t>Ecopetrol</t>
        </is>
      </c>
      <c r="N5087" t="b">
        <v>0</v>
      </c>
      <c r="O5087" t="n">
        <v>259.63</v>
      </c>
      <c r="P5087" t="n">
        <v>0.003681902790105171</v>
      </c>
      <c r="Q5087" t="n">
        <v>1.84914272321695</v>
      </c>
      <c r="R5087" t="n">
        <v>480.0929252288166</v>
      </c>
      <c r="S5087" t="n">
        <v>0.9559324213950056</v>
      </c>
      <c r="T5087">
        <f>O5087*Q5087</f>
        <v/>
      </c>
      <c r="U5087">
        <f>O5087*P5087</f>
        <v/>
      </c>
    </row>
    <row r="5088">
      <c r="A5088" t="inlineStr">
        <is>
          <t>202512</t>
        </is>
      </c>
      <c r="B5088" t="inlineStr">
        <is>
          <t>Habitat</t>
        </is>
      </c>
      <c r="C5088" t="inlineStr">
        <is>
          <t>F1</t>
        </is>
      </c>
      <c r="D5088" t="inlineStr">
        <is>
          <t>IN-FONDO1</t>
        </is>
      </c>
      <c r="E5088" t="inlineStr">
        <is>
          <t>5270652EF106</t>
        </is>
      </c>
      <c r="F5088" t="inlineStr">
        <is>
          <t>US92189F1066</t>
        </is>
      </c>
      <c r="G5088" t="inlineStr">
        <is>
          <t>TD</t>
        </is>
      </c>
      <c r="H5088" t="inlineStr">
        <is>
          <t>Mayores</t>
        </is>
      </c>
      <c r="I5088" t="inlineStr"/>
      <c r="J5088" t="inlineStr"/>
      <c r="K5088" t="inlineStr"/>
      <c r="L5088" t="inlineStr">
        <is>
          <t>VanEck - Gold Miners ETF</t>
        </is>
      </c>
      <c r="M5088" t="inlineStr">
        <is>
          <t>VanEck - Gold Miners ETF</t>
        </is>
      </c>
      <c r="N5088" t="b">
        <v>0</v>
      </c>
      <c r="O5088" t="n">
        <v>81.86617169</v>
      </c>
      <c r="P5088" t="n">
        <v>0.004859589966567806</v>
      </c>
      <c r="Q5088" t="n">
        <v>2.440606375770251</v>
      </c>
      <c r="R5088" t="n">
        <v>199.8031005865161</v>
      </c>
      <c r="S5088" t="n">
        <v>0.3978360265460414</v>
      </c>
      <c r="T5088">
        <f>O5088*Q5088</f>
        <v/>
      </c>
      <c r="U5088">
        <f>O5088*P5088</f>
        <v/>
      </c>
    </row>
    <row r="5089">
      <c r="A5089" t="inlineStr">
        <is>
          <t>202512</t>
        </is>
      </c>
      <c r="B5089" t="inlineStr">
        <is>
          <t>Habitat</t>
        </is>
      </c>
      <c r="C5089" t="inlineStr">
        <is>
          <t>F2</t>
        </is>
      </c>
      <c r="D5089" t="inlineStr">
        <is>
          <t>IN-FONDO2</t>
        </is>
      </c>
      <c r="E5089" t="inlineStr">
        <is>
          <t>5270414F1120</t>
        </is>
      </c>
      <c r="F5089" t="inlineStr">
        <is>
          <t>LU2058011201</t>
        </is>
      </c>
      <c r="G5089" t="inlineStr">
        <is>
          <t>TD</t>
        </is>
      </c>
      <c r="H5089" t="inlineStr">
        <is>
          <t>Mayores</t>
        </is>
      </c>
      <c r="I5089" t="inlineStr"/>
      <c r="J5089" t="inlineStr"/>
      <c r="K5089" t="inlineStr"/>
      <c r="L5089" t="inlineStr">
        <is>
          <t>DWS - Invest Global Agribusiness</t>
        </is>
      </c>
      <c r="M5089" t="inlineStr">
        <is>
          <t>DWS - Invest Global Agribusiness</t>
        </is>
      </c>
      <c r="N5089" t="b">
        <v>0</v>
      </c>
      <c r="O5089" t="n">
        <v>158.73289282</v>
      </c>
      <c r="P5089" t="n">
        <v>3.237349461333368e-08</v>
      </c>
      <c r="Q5089" t="n">
        <v>0.0001325694843196995</v>
      </c>
      <c r="R5089" t="n">
        <v>0.02104313774572153</v>
      </c>
      <c r="S5089" t="n">
        <v>5.138738450667142e-06</v>
      </c>
      <c r="T5089">
        <f>O5089*Q5089</f>
        <v/>
      </c>
      <c r="U5089">
        <f>O5089*P5089</f>
        <v/>
      </c>
    </row>
    <row r="5090">
      <c r="A5090" t="inlineStr">
        <is>
          <t>202512</t>
        </is>
      </c>
      <c r="B5090" t="inlineStr">
        <is>
          <t>Habitat</t>
        </is>
      </c>
      <c r="C5090" t="inlineStr">
        <is>
          <t>F1</t>
        </is>
      </c>
      <c r="D5090" t="inlineStr">
        <is>
          <t>IN-FONDO1</t>
        </is>
      </c>
      <c r="E5090" t="inlineStr">
        <is>
          <t>5270414F1120</t>
        </is>
      </c>
      <c r="F5090" t="inlineStr">
        <is>
          <t>LU2058011201</t>
        </is>
      </c>
      <c r="G5090" t="inlineStr">
        <is>
          <t>TD</t>
        </is>
      </c>
      <c r="H5090" t="inlineStr">
        <is>
          <t>Mayores</t>
        </is>
      </c>
      <c r="I5090" t="inlineStr"/>
      <c r="J5090" t="inlineStr"/>
      <c r="K5090" t="inlineStr"/>
      <c r="L5090" t="inlineStr">
        <is>
          <t>DWS - Invest Global Agribusiness</t>
        </is>
      </c>
      <c r="M5090" t="inlineStr">
        <is>
          <t>DWS - Invest Global Agribusiness</t>
        </is>
      </c>
      <c r="N5090" t="b">
        <v>0</v>
      </c>
      <c r="O5090" t="n">
        <v>158.73289282</v>
      </c>
      <c r="P5090" t="n">
        <v>2.553137921483546e-07</v>
      </c>
      <c r="Q5090" t="n">
        <v>0.0001282249064686928</v>
      </c>
      <c r="R5090" t="n">
        <v>0.02035351033534953</v>
      </c>
      <c r="S5090" t="n">
        <v>4.052669680455252e-05</v>
      </c>
      <c r="T5090">
        <f>O5090*Q5090</f>
        <v/>
      </c>
      <c r="U5090">
        <f>O5090*P5090</f>
        <v/>
      </c>
    </row>
    <row r="5091">
      <c r="A5091" t="inlineStr">
        <is>
          <t>202512</t>
        </is>
      </c>
      <c r="B5091" t="inlineStr">
        <is>
          <t>Habitat</t>
        </is>
      </c>
      <c r="C5091" t="inlineStr">
        <is>
          <t>F3</t>
        </is>
      </c>
      <c r="D5091" t="inlineStr">
        <is>
          <t>IN-FONDO3</t>
        </is>
      </c>
      <c r="E5091" t="inlineStr">
        <is>
          <t>5270414F1120</t>
        </is>
      </c>
      <c r="F5091" t="inlineStr">
        <is>
          <t>LU2058011201</t>
        </is>
      </c>
      <c r="G5091" t="inlineStr">
        <is>
          <t>TD</t>
        </is>
      </c>
      <c r="H5091" t="inlineStr">
        <is>
          <t>Mayores</t>
        </is>
      </c>
      <c r="I5091" t="inlineStr"/>
      <c r="J5091" t="inlineStr"/>
      <c r="K5091" t="inlineStr"/>
      <c r="L5091" t="inlineStr">
        <is>
          <t>DWS - Invest Global Agribusiness</t>
        </is>
      </c>
      <c r="M5091" t="inlineStr">
        <is>
          <t>DWS - Invest Global Agribusiness</t>
        </is>
      </c>
      <c r="N5091" t="b">
        <v>0</v>
      </c>
      <c r="O5091" t="n">
        <v>158.73289282</v>
      </c>
      <c r="P5091" t="n">
        <v>9.914261541649265e-08</v>
      </c>
      <c r="Q5091" t="n">
        <v>0.0001726998957391023</v>
      </c>
      <c r="R5091" t="n">
        <v>0.02741315404038009</v>
      </c>
      <c r="S5091" t="n">
        <v>1.573719414680061e-05</v>
      </c>
      <c r="T5091">
        <f>O5091*Q5091</f>
        <v/>
      </c>
      <c r="U5091">
        <f>O5091*P5091</f>
        <v/>
      </c>
    </row>
    <row r="5092">
      <c r="A5092" t="inlineStr">
        <is>
          <t>202512</t>
        </is>
      </c>
      <c r="B5092" t="inlineStr">
        <is>
          <t>Habitat</t>
        </is>
      </c>
      <c r="C5092" t="inlineStr">
        <is>
          <t>F1</t>
        </is>
      </c>
      <c r="D5092" t="inlineStr">
        <is>
          <t>IN-FONDO1</t>
        </is>
      </c>
      <c r="E5092" t="inlineStr">
        <is>
          <t>5270772FGV78</t>
        </is>
      </c>
      <c r="F5092" t="inlineStr">
        <is>
          <t>IE00BD4GV785</t>
        </is>
      </c>
      <c r="G5092" t="inlineStr">
        <is>
          <t>TD</t>
        </is>
      </c>
      <c r="H5092" t="inlineStr">
        <is>
          <t>Mayores</t>
        </is>
      </c>
      <c r="I5092" t="inlineStr"/>
      <c r="J5092" t="inlineStr"/>
      <c r="K5092" t="inlineStr"/>
      <c r="L5092" t="inlineStr">
        <is>
          <t>Franklin Templeton - FTGF ClearBridge Infrastructure Value Fund</t>
        </is>
      </c>
      <c r="M5092" t="inlineStr">
        <is>
          <t>Franklin Templeton - FTGF ClearBridge Infrastructure Value Fund</t>
        </is>
      </c>
      <c r="N5092" t="b">
        <v>0</v>
      </c>
      <c r="O5092" t="n">
        <v>169.30789495</v>
      </c>
      <c r="P5092" t="n">
        <v>4.171945993606263e-08</v>
      </c>
      <c r="Q5092" t="n">
        <v>2.095254550571871e-05</v>
      </c>
      <c r="R5092" t="n">
        <v>0.003547431373417317</v>
      </c>
      <c r="S5092" t="n">
        <v>7.063433940225625e-06</v>
      </c>
      <c r="T5092">
        <f>O5092*Q5092</f>
        <v/>
      </c>
      <c r="U5092">
        <f>O5092*P5092</f>
        <v/>
      </c>
    </row>
    <row r="5093">
      <c r="A5093" t="inlineStr">
        <is>
          <t>202512</t>
        </is>
      </c>
      <c r="B5093" t="inlineStr">
        <is>
          <t>Habitat</t>
        </is>
      </c>
      <c r="C5093" t="inlineStr">
        <is>
          <t>F3</t>
        </is>
      </c>
      <c r="D5093" t="inlineStr">
        <is>
          <t>IN-FONDO3</t>
        </is>
      </c>
      <c r="E5093" t="inlineStr">
        <is>
          <t>5270772FGV78</t>
        </is>
      </c>
      <c r="F5093" t="inlineStr">
        <is>
          <t>IE00BD4GV785</t>
        </is>
      </c>
      <c r="G5093" t="inlineStr">
        <is>
          <t>TD</t>
        </is>
      </c>
      <c r="H5093" t="inlineStr">
        <is>
          <t>Mayores</t>
        </is>
      </c>
      <c r="I5093" t="inlineStr"/>
      <c r="J5093" t="inlineStr"/>
      <c r="K5093" t="inlineStr"/>
      <c r="L5093" t="inlineStr">
        <is>
          <t>Franklin Templeton - FTGF ClearBridge Infrastructure Value Fund</t>
        </is>
      </c>
      <c r="M5093" t="inlineStr">
        <is>
          <t>Franklin Templeton - FTGF ClearBridge Infrastructure Value Fund</t>
        </is>
      </c>
      <c r="N5093" t="b">
        <v>0</v>
      </c>
      <c r="O5093" t="n">
        <v>169.30789495</v>
      </c>
      <c r="P5093" t="n">
        <v>1.62003640188049e-08</v>
      </c>
      <c r="Q5093" t="n">
        <v>2.821996540266466e-05</v>
      </c>
      <c r="R5093" t="n">
        <v>0.004777862937886982</v>
      </c>
      <c r="S5093" t="n">
        <v>2.74284952944758e-06</v>
      </c>
      <c r="T5093">
        <f>O5093*Q5093</f>
        <v/>
      </c>
      <c r="U5093">
        <f>O5093*P5093</f>
        <v/>
      </c>
    </row>
    <row r="5094">
      <c r="A5094" t="inlineStr">
        <is>
          <t>202512</t>
        </is>
      </c>
      <c r="B5094" t="inlineStr">
        <is>
          <t>Habitat</t>
        </is>
      </c>
      <c r="C5094" t="inlineStr">
        <is>
          <t>F2</t>
        </is>
      </c>
      <c r="D5094" t="inlineStr">
        <is>
          <t>IN-FONDO2</t>
        </is>
      </c>
      <c r="E5094" t="inlineStr">
        <is>
          <t>5270772FGV78</t>
        </is>
      </c>
      <c r="F5094" t="inlineStr">
        <is>
          <t>IE00BD4GV785</t>
        </is>
      </c>
      <c r="G5094" t="inlineStr">
        <is>
          <t>TD</t>
        </is>
      </c>
      <c r="H5094" t="inlineStr">
        <is>
          <t>Mayores</t>
        </is>
      </c>
      <c r="I5094" t="inlineStr"/>
      <c r="J5094" t="inlineStr"/>
      <c r="K5094" t="inlineStr"/>
      <c r="L5094" t="inlineStr">
        <is>
          <t>Franklin Templeton - FTGF ClearBridge Infrastructure Value Fund</t>
        </is>
      </c>
      <c r="M5094" t="inlineStr">
        <is>
          <t>Franklin Templeton - FTGF ClearBridge Infrastructure Value Fund</t>
        </is>
      </c>
      <c r="N5094" t="b">
        <v>0</v>
      </c>
      <c r="O5094" t="n">
        <v>169.30789495</v>
      </c>
      <c r="P5094" t="n">
        <v>5.289979441605005e-09</v>
      </c>
      <c r="Q5094" t="n">
        <v>2.166246971516466e-05</v>
      </c>
      <c r="R5094" t="n">
        <v>0.003667627146892655</v>
      </c>
      <c r="S5094" t="n">
        <v>8.956352835869198e-07</v>
      </c>
      <c r="T5094">
        <f>O5094*Q5094</f>
        <v/>
      </c>
      <c r="U5094">
        <f>O5094*P5094</f>
        <v/>
      </c>
    </row>
    <row r="5095">
      <c r="A5095" t="inlineStr">
        <is>
          <t>202512</t>
        </is>
      </c>
      <c r="B5095" t="inlineStr">
        <is>
          <t>Habitat</t>
        </is>
      </c>
      <c r="C5095" t="inlineStr">
        <is>
          <t>F2</t>
        </is>
      </c>
      <c r="D5095" t="inlineStr">
        <is>
          <t>IN-FONDO2</t>
        </is>
      </c>
      <c r="E5095" t="inlineStr">
        <is>
          <t>5274082CONST</t>
        </is>
      </c>
      <c r="F5095" t="inlineStr">
        <is>
          <t>LU1887442066</t>
        </is>
      </c>
      <c r="G5095" t="inlineStr">
        <is>
          <t>TD</t>
        </is>
      </c>
      <c r="H5095" t="inlineStr">
        <is>
          <t>Mayores</t>
        </is>
      </c>
      <c r="I5095" t="inlineStr"/>
      <c r="J5095" t="inlineStr"/>
      <c r="K5095" t="inlineStr"/>
      <c r="L5095" t="inlineStr">
        <is>
          <t>Invesco - Global Consumer Trends Fund S</t>
        </is>
      </c>
      <c r="M5095" t="inlineStr">
        <is>
          <t>Invesco - Global Consumer Trends Fund S</t>
        </is>
      </c>
      <c r="N5095" t="b">
        <v>0</v>
      </c>
      <c r="O5095" t="n">
        <v>4.35969467</v>
      </c>
      <c r="P5095" t="n">
        <v>4.329688922780376e-09</v>
      </c>
      <c r="Q5095" t="n">
        <v>1.773007933228507e-05</v>
      </c>
      <c r="R5095" t="n">
        <v>7.729773236364037e-05</v>
      </c>
      <c r="S5095" t="n">
        <v>1.887612171940365e-08</v>
      </c>
      <c r="T5095">
        <f>O5095*Q5095</f>
        <v/>
      </c>
      <c r="U5095">
        <f>O5095*P5095</f>
        <v/>
      </c>
    </row>
    <row r="5096">
      <c r="A5096" t="inlineStr">
        <is>
          <t>202512</t>
        </is>
      </c>
      <c r="B5096" t="inlineStr">
        <is>
          <t>Habitat</t>
        </is>
      </c>
      <c r="C5096" t="inlineStr">
        <is>
          <t>F3</t>
        </is>
      </c>
      <c r="D5096" t="inlineStr">
        <is>
          <t>IN-FONDO3</t>
        </is>
      </c>
      <c r="E5096" t="inlineStr">
        <is>
          <t>5274082CONST</t>
        </is>
      </c>
      <c r="F5096" t="inlineStr">
        <is>
          <t>LU1887442066</t>
        </is>
      </c>
      <c r="G5096" t="inlineStr">
        <is>
          <t>TD</t>
        </is>
      </c>
      <c r="H5096" t="inlineStr">
        <is>
          <t>Mayores</t>
        </is>
      </c>
      <c r="I5096" t="inlineStr"/>
      <c r="J5096" t="inlineStr"/>
      <c r="K5096" t="inlineStr"/>
      <c r="L5096" t="inlineStr">
        <is>
          <t>Invesco - Global Consumer Trends Fund S</t>
        </is>
      </c>
      <c r="M5096" t="inlineStr">
        <is>
          <t>Invesco - Global Consumer Trends Fund S</t>
        </is>
      </c>
      <c r="N5096" t="b">
        <v>0</v>
      </c>
      <c r="O5096" t="n">
        <v>4.35969467</v>
      </c>
      <c r="P5096" t="n">
        <v>4.824833463757948e-05</v>
      </c>
      <c r="Q5096" t="n">
        <v>0.08404541605535616</v>
      </c>
      <c r="R5096" t="n">
        <v>0.3664123524144687</v>
      </c>
      <c r="S5096" t="n">
        <v>0.0002103480073558316</v>
      </c>
      <c r="T5096">
        <f>O5096*Q5096</f>
        <v/>
      </c>
      <c r="U5096">
        <f>O5096*P5096</f>
        <v/>
      </c>
    </row>
    <row r="5097">
      <c r="A5097" t="inlineStr">
        <is>
          <t>202512</t>
        </is>
      </c>
      <c r="B5097" t="inlineStr">
        <is>
          <t>Habitat</t>
        </is>
      </c>
      <c r="C5097" t="inlineStr">
        <is>
          <t>F3</t>
        </is>
      </c>
      <c r="D5097" t="inlineStr">
        <is>
          <t>IN-FONDO3</t>
        </is>
      </c>
      <c r="E5097" t="inlineStr">
        <is>
          <t>5276702F8117</t>
        </is>
      </c>
      <c r="F5097" t="inlineStr">
        <is>
          <t>LU0345781172</t>
        </is>
      </c>
      <c r="G5097" t="inlineStr">
        <is>
          <t>TD</t>
        </is>
      </c>
      <c r="H5097" t="inlineStr">
        <is>
          <t>Mayores</t>
        </is>
      </c>
      <c r="I5097" t="inlineStr"/>
      <c r="J5097" t="inlineStr"/>
      <c r="K5097" t="inlineStr"/>
      <c r="L5097" t="inlineStr">
        <is>
          <t>Ninety One - Global Natural Resources Fund I</t>
        </is>
      </c>
      <c r="M5097" t="inlineStr">
        <is>
          <t>Ninety One - Global Natural Resources Fund I</t>
        </is>
      </c>
      <c r="N5097" t="b">
        <v>0</v>
      </c>
      <c r="O5097" t="n">
        <v>217.69004828</v>
      </c>
      <c r="P5097" t="n">
        <v>0.00547939872054042</v>
      </c>
      <c r="Q5097" t="n">
        <v>9.544751101985581</v>
      </c>
      <c r="R5097" t="n">
        <v>2077.797328211825</v>
      </c>
      <c r="S5097" t="n">
        <v>1.192810572019814</v>
      </c>
      <c r="T5097">
        <f>O5097*Q5097</f>
        <v/>
      </c>
      <c r="U5097">
        <f>O5097*P5097</f>
        <v/>
      </c>
    </row>
    <row r="5098">
      <c r="A5098" t="inlineStr">
        <is>
          <t>202512</t>
        </is>
      </c>
      <c r="B5098" t="inlineStr">
        <is>
          <t>Habitat</t>
        </is>
      </c>
      <c r="C5098" t="inlineStr">
        <is>
          <t>F1</t>
        </is>
      </c>
      <c r="D5098" t="inlineStr">
        <is>
          <t>IN-FONDO1</t>
        </is>
      </c>
      <c r="E5098" t="inlineStr">
        <is>
          <t>22205821204A</t>
        </is>
      </c>
      <c r="F5098" t="inlineStr">
        <is>
          <t>PEP70310M131</t>
        </is>
      </c>
      <c r="G5098" t="inlineStr">
        <is>
          <t>BU</t>
        </is>
      </c>
      <c r="H5098" t="inlineStr">
        <is>
          <t>Mayores</t>
        </is>
      </c>
      <c r="I5098" t="inlineStr"/>
      <c r="J5098" t="inlineStr"/>
      <c r="K5098" t="inlineStr"/>
      <c r="L5098" t="inlineStr">
        <is>
          <t>Red de Energía del Perú</t>
        </is>
      </c>
      <c r="M5098" t="inlineStr">
        <is>
          <t>Red de Energía del Perú</t>
        </is>
      </c>
      <c r="N5098" t="b">
        <v>0</v>
      </c>
      <c r="O5098" t="n">
        <v>34.47</v>
      </c>
      <c r="P5098" t="n">
        <v>0.0001145491812875512</v>
      </c>
      <c r="Q5098" t="n">
        <v>0.05752943439940302</v>
      </c>
      <c r="R5098" t="n">
        <v>1.983039603747422</v>
      </c>
      <c r="S5098" t="n">
        <v>0.003948510278981888</v>
      </c>
      <c r="T5098">
        <f>O5098*Q5098</f>
        <v/>
      </c>
      <c r="U5098">
        <f>O5098*P5098</f>
        <v/>
      </c>
    </row>
    <row r="5099">
      <c r="A5099" t="inlineStr">
        <is>
          <t>202512</t>
        </is>
      </c>
      <c r="B5099" t="inlineStr">
        <is>
          <t>Habitat</t>
        </is>
      </c>
      <c r="C5099" t="inlineStr">
        <is>
          <t>F1</t>
        </is>
      </c>
      <c r="D5099" t="inlineStr">
        <is>
          <t>IN-FONDO1</t>
        </is>
      </c>
      <c r="E5099" t="inlineStr">
        <is>
          <t>5276702F8117</t>
        </is>
      </c>
      <c r="F5099" t="inlineStr">
        <is>
          <t>LU0345781172</t>
        </is>
      </c>
      <c r="G5099" t="inlineStr">
        <is>
          <t>TD</t>
        </is>
      </c>
      <c r="H5099" t="inlineStr">
        <is>
          <t>Mayores</t>
        </is>
      </c>
      <c r="I5099" t="inlineStr"/>
      <c r="J5099" t="inlineStr"/>
      <c r="K5099" t="inlineStr"/>
      <c r="L5099" t="inlineStr">
        <is>
          <t>Ninety One - Global Natural Resources Fund I</t>
        </is>
      </c>
      <c r="M5099" t="inlineStr">
        <is>
          <t>Ninety One - Global Natural Resources Fund I</t>
        </is>
      </c>
      <c r="N5099" t="b">
        <v>0</v>
      </c>
      <c r="O5099" t="n">
        <v>217.69004828</v>
      </c>
      <c r="P5099" t="n">
        <v>3.232445333249022e-05</v>
      </c>
      <c r="Q5099" t="n">
        <v>0.01623414062488945</v>
      </c>
      <c r="R5099" t="n">
        <v>3.534010856416493</v>
      </c>
      <c r="S5099" t="n">
        <v>0.007036711806574403</v>
      </c>
      <c r="T5099">
        <f>O5099*Q5099</f>
        <v/>
      </c>
      <c r="U5099">
        <f>O5099*P5099</f>
        <v/>
      </c>
    </row>
    <row r="5100">
      <c r="A5100" t="inlineStr">
        <is>
          <t>202512</t>
        </is>
      </c>
      <c r="B5100" t="inlineStr">
        <is>
          <t>Habitat</t>
        </is>
      </c>
      <c r="C5100" t="inlineStr">
        <is>
          <t>F2</t>
        </is>
      </c>
      <c r="D5100" t="inlineStr">
        <is>
          <t>IN-FONDO2</t>
        </is>
      </c>
      <c r="E5100" t="inlineStr">
        <is>
          <t>5276702F8117</t>
        </is>
      </c>
      <c r="F5100" t="inlineStr">
        <is>
          <t>LU0345781172</t>
        </is>
      </c>
      <c r="G5100" t="inlineStr">
        <is>
          <t>TD</t>
        </is>
      </c>
      <c r="H5100" t="inlineStr">
        <is>
          <t>Mayores</t>
        </is>
      </c>
      <c r="I5100" t="inlineStr"/>
      <c r="J5100" t="inlineStr"/>
      <c r="K5100" t="inlineStr"/>
      <c r="L5100" t="inlineStr">
        <is>
          <t>Ninety One - Global Natural Resources Fund I</t>
        </is>
      </c>
      <c r="M5100" t="inlineStr">
        <is>
          <t>Ninety One - Global Natural Resources Fund I</t>
        </is>
      </c>
      <c r="N5100" t="b">
        <v>0</v>
      </c>
      <c r="O5100" t="n">
        <v>217.69004828</v>
      </c>
      <c r="P5100" t="n">
        <v>1.391134079707444e-08</v>
      </c>
      <c r="Q5100" t="n">
        <v>5.696695082477058e-05</v>
      </c>
      <c r="R5100" t="n">
        <v>0.01240113827540869</v>
      </c>
      <c r="S5100" t="n">
        <v>3.028360449754668e-06</v>
      </c>
      <c r="T5100">
        <f>O5100*Q5100</f>
        <v/>
      </c>
      <c r="U5100">
        <f>O5100*P5100</f>
        <v/>
      </c>
    </row>
    <row r="5101">
      <c r="A5101" t="inlineStr">
        <is>
          <t>202512</t>
        </is>
      </c>
      <c r="B5101" t="inlineStr">
        <is>
          <t>Habitat</t>
        </is>
      </c>
      <c r="C5101" t="inlineStr">
        <is>
          <t>F2</t>
        </is>
      </c>
      <c r="D5101" t="inlineStr">
        <is>
          <t>IN-FONDO2</t>
        </is>
      </c>
      <c r="E5101" t="inlineStr">
        <is>
          <t>22205821204A</t>
        </is>
      </c>
      <c r="F5101" t="inlineStr">
        <is>
          <t>PEP70310M131</t>
        </is>
      </c>
      <c r="G5101" t="inlineStr">
        <is>
          <t>BU</t>
        </is>
      </c>
      <c r="H5101" t="inlineStr">
        <is>
          <t>Mayores</t>
        </is>
      </c>
      <c r="I5101" t="inlineStr"/>
      <c r="J5101" t="inlineStr"/>
      <c r="K5101" t="inlineStr"/>
      <c r="L5101" t="inlineStr">
        <is>
          <t>Red de Energía del Perú</t>
        </is>
      </c>
      <c r="M5101" t="inlineStr">
        <is>
          <t>Red de Energía del Perú</t>
        </is>
      </c>
      <c r="N5101" t="b">
        <v>0</v>
      </c>
      <c r="O5101" t="n">
        <v>34.47</v>
      </c>
      <c r="P5101" t="n">
        <v>2.178705626795633e-05</v>
      </c>
      <c r="Q5101" t="n">
        <v>0.08921801148701577</v>
      </c>
      <c r="R5101" t="n">
        <v>3.075344855957434</v>
      </c>
      <c r="S5101" t="n">
        <v>0.0007509998295564548</v>
      </c>
      <c r="T5101">
        <f>O5101*Q5101</f>
        <v/>
      </c>
      <c r="U5101">
        <f>O5101*P5101</f>
        <v/>
      </c>
    </row>
    <row r="5102">
      <c r="A5102" t="inlineStr">
        <is>
          <t>202512</t>
        </is>
      </c>
      <c r="B5102" t="inlineStr">
        <is>
          <t>Habitat</t>
        </is>
      </c>
      <c r="C5102" t="inlineStr">
        <is>
          <t>F2</t>
        </is>
      </c>
      <c r="D5102" t="inlineStr">
        <is>
          <t>IN-FONDO2</t>
        </is>
      </c>
      <c r="E5102" t="inlineStr">
        <is>
          <t>2100022V2H78</t>
        </is>
      </c>
      <c r="F5102" t="inlineStr">
        <is>
          <t>US05971V2H78</t>
        </is>
      </c>
      <c r="G5102" t="inlineStr">
        <is>
          <t>BU</t>
        </is>
      </c>
      <c r="H5102" t="inlineStr">
        <is>
          <t>Mayores</t>
        </is>
      </c>
      <c r="I5102" t="inlineStr"/>
      <c r="J5102" t="inlineStr"/>
      <c r="K5102" t="inlineStr"/>
      <c r="L5102" t="inlineStr"/>
      <c r="M5102" t="inlineStr">
        <is>
          <t>nan</t>
        </is>
      </c>
      <c r="N5102" t="b">
        <v>0</v>
      </c>
      <c r="O5102" t="n">
        <v>0.61</v>
      </c>
      <c r="P5102" t="n">
        <v>0.001849583190049649</v>
      </c>
      <c r="Q5102" t="n">
        <v>7.574044527472075</v>
      </c>
      <c r="R5102" t="n">
        <v>4.620167161757966</v>
      </c>
      <c r="S5102" t="n">
        <v>0.001128245745930286</v>
      </c>
      <c r="T5102">
        <f>O5102*Q5102</f>
        <v/>
      </c>
      <c r="U5102">
        <f>O5102*P5102</f>
        <v/>
      </c>
    </row>
    <row r="5103">
      <c r="A5103" t="inlineStr">
        <is>
          <t>202512</t>
        </is>
      </c>
      <c r="B5103" t="inlineStr">
        <is>
          <t>Habitat</t>
        </is>
      </c>
      <c r="C5103" t="inlineStr">
        <is>
          <t>F3</t>
        </is>
      </c>
      <c r="D5103" t="inlineStr">
        <is>
          <t>IN-FONDO3</t>
        </is>
      </c>
      <c r="E5103" t="inlineStr">
        <is>
          <t>5275194F2546</t>
        </is>
      </c>
      <c r="F5103" t="inlineStr">
        <is>
          <t>LU1966825462</t>
        </is>
      </c>
      <c r="G5103" t="inlineStr">
        <is>
          <t>TD</t>
        </is>
      </c>
      <c r="H5103" t="inlineStr">
        <is>
          <t>Mayores</t>
        </is>
      </c>
      <c r="I5103" t="inlineStr"/>
      <c r="J5103" t="inlineStr"/>
      <c r="K5103" t="inlineStr"/>
      <c r="L5103" t="inlineStr">
        <is>
          <t>Joh Berenberg - European Focus Fund</t>
        </is>
      </c>
      <c r="M5103" t="inlineStr">
        <is>
          <t>Joh Berenberg - European Focus Fund</t>
        </is>
      </c>
      <c r="N5103" t="b">
        <v>0</v>
      </c>
      <c r="O5103" t="n">
        <v>35.55167229</v>
      </c>
      <c r="P5103" t="n">
        <v>0.0003691916225328006</v>
      </c>
      <c r="Q5103" t="n">
        <v>0.6431074513347781</v>
      </c>
      <c r="R5103" t="n">
        <v>22.86354535711115</v>
      </c>
      <c r="S5103" t="n">
        <v>0.01312537957649951</v>
      </c>
      <c r="T5103">
        <f>O5103*Q5103</f>
        <v/>
      </c>
      <c r="U5103">
        <f>O5103*P5103</f>
        <v/>
      </c>
    </row>
    <row r="5104">
      <c r="A5104" t="inlineStr">
        <is>
          <t>202512</t>
        </is>
      </c>
      <c r="B5104" t="inlineStr">
        <is>
          <t>Habitat</t>
        </is>
      </c>
      <c r="C5104" t="inlineStr">
        <is>
          <t>F1</t>
        </is>
      </c>
      <c r="D5104" t="inlineStr">
        <is>
          <t>IN-FONDO1</t>
        </is>
      </c>
      <c r="E5104" t="inlineStr">
        <is>
          <t>5275194F2546</t>
        </is>
      </c>
      <c r="F5104" t="inlineStr">
        <is>
          <t>LU1966825462</t>
        </is>
      </c>
      <c r="G5104" t="inlineStr">
        <is>
          <t>TD</t>
        </is>
      </c>
      <c r="H5104" t="inlineStr">
        <is>
          <t>Mayores</t>
        </is>
      </c>
      <c r="I5104" t="inlineStr"/>
      <c r="J5104" t="inlineStr"/>
      <c r="K5104" t="inlineStr"/>
      <c r="L5104" t="inlineStr">
        <is>
          <t>Joh Berenberg - European Focus Fund</t>
        </is>
      </c>
      <c r="M5104" t="inlineStr">
        <is>
          <t>Joh Berenberg - European Focus Fund</t>
        </is>
      </c>
      <c r="N5104" t="b">
        <v>0</v>
      </c>
      <c r="O5104" t="n">
        <v>35.55167229</v>
      </c>
      <c r="P5104" t="n">
        <v>6.904693469082775e-05</v>
      </c>
      <c r="Q5104" t="n">
        <v>0.0346770797933894</v>
      </c>
      <c r="R5104" t="n">
        <v>1.232828176788761</v>
      </c>
      <c r="S5104" t="n">
        <v>0.00245473399475734</v>
      </c>
      <c r="T5104">
        <f>O5104*Q5104</f>
        <v/>
      </c>
      <c r="U5104">
        <f>O5104*P5104</f>
        <v/>
      </c>
    </row>
    <row r="5105">
      <c r="A5105" t="inlineStr">
        <is>
          <t>202512</t>
        </is>
      </c>
      <c r="B5105" t="inlineStr">
        <is>
          <t>Habitat</t>
        </is>
      </c>
      <c r="C5105" t="inlineStr">
        <is>
          <t>F2</t>
        </is>
      </c>
      <c r="D5105" t="inlineStr">
        <is>
          <t>IN-FONDO2</t>
        </is>
      </c>
      <c r="E5105" t="inlineStr">
        <is>
          <t>2100022V2K08</t>
        </is>
      </c>
      <c r="F5105" t="inlineStr">
        <is>
          <t>US05971V2K08</t>
        </is>
      </c>
      <c r="G5105" t="inlineStr">
        <is>
          <t>BU</t>
        </is>
      </c>
      <c r="H5105" t="inlineStr">
        <is>
          <t>Mayores</t>
        </is>
      </c>
      <c r="I5105" t="inlineStr"/>
      <c r="J5105" t="inlineStr"/>
      <c r="K5105" t="inlineStr"/>
      <c r="L5105" t="inlineStr"/>
      <c r="M5105" t="inlineStr">
        <is>
          <t>nan</t>
        </is>
      </c>
      <c r="N5105" t="b">
        <v>0</v>
      </c>
      <c r="O5105" t="n">
        <v>0.61</v>
      </c>
      <c r="P5105" t="n">
        <v>0.003074554804926958</v>
      </c>
      <c r="Q5105" t="n">
        <v>12.59030419391133</v>
      </c>
      <c r="R5105" t="n">
        <v>7.680085558285913</v>
      </c>
      <c r="S5105" t="n">
        <v>0.001875478431005444</v>
      </c>
      <c r="T5105">
        <f>O5105*Q5105</f>
        <v/>
      </c>
      <c r="U5105">
        <f>O5105*P5105</f>
        <v/>
      </c>
    </row>
    <row r="5106">
      <c r="A5106" t="inlineStr">
        <is>
          <t>202512</t>
        </is>
      </c>
      <c r="B5106" t="inlineStr">
        <is>
          <t>Habitat</t>
        </is>
      </c>
      <c r="C5106" t="inlineStr">
        <is>
          <t>F1</t>
        </is>
      </c>
      <c r="D5106" t="inlineStr">
        <is>
          <t>IN-FONDO1</t>
        </is>
      </c>
      <c r="E5106" t="inlineStr">
        <is>
          <t>2100022V2K08</t>
        </is>
      </c>
      <c r="F5106" t="inlineStr">
        <is>
          <t>US05971V2K08</t>
        </is>
      </c>
      <c r="G5106" t="inlineStr">
        <is>
          <t>BU</t>
        </is>
      </c>
      <c r="H5106" t="inlineStr">
        <is>
          <t>Mayores</t>
        </is>
      </c>
      <c r="I5106" t="inlineStr"/>
      <c r="J5106" t="inlineStr"/>
      <c r="K5106" t="inlineStr"/>
      <c r="L5106" t="inlineStr"/>
      <c r="M5106" t="inlineStr">
        <is>
          <t>nan</t>
        </is>
      </c>
      <c r="N5106" t="b">
        <v>0</v>
      </c>
      <c r="O5106" t="n">
        <v>0.61</v>
      </c>
      <c r="P5106" t="n">
        <v>0.005779635630267352</v>
      </c>
      <c r="Q5106" t="n">
        <v>2.902676082941615</v>
      </c>
      <c r="R5106" t="n">
        <v>1.770632410594385</v>
      </c>
      <c r="S5106" t="n">
        <v>0.003525577734463085</v>
      </c>
      <c r="T5106">
        <f>O5106*Q5106</f>
        <v/>
      </c>
      <c r="U5106">
        <f>O5106*P5106</f>
        <v/>
      </c>
    </row>
    <row r="5107">
      <c r="A5107" t="inlineStr">
        <is>
          <t>202512</t>
        </is>
      </c>
      <c r="B5107" t="inlineStr">
        <is>
          <t>Habitat</t>
        </is>
      </c>
      <c r="C5107" t="inlineStr">
        <is>
          <t>F2</t>
        </is>
      </c>
      <c r="D5107" t="inlineStr">
        <is>
          <t>IN-FONDO2</t>
        </is>
      </c>
      <c r="E5107" t="inlineStr">
        <is>
          <t>5275194F2546</t>
        </is>
      </c>
      <c r="F5107" t="inlineStr">
        <is>
          <t>LU1966825462</t>
        </is>
      </c>
      <c r="G5107" t="inlineStr">
        <is>
          <t>TD</t>
        </is>
      </c>
      <c r="H5107" t="inlineStr">
        <is>
          <t>Mayores</t>
        </is>
      </c>
      <c r="I5107" t="inlineStr"/>
      <c r="J5107" t="inlineStr"/>
      <c r="K5107" t="inlineStr"/>
      <c r="L5107" t="inlineStr">
        <is>
          <t>Joh Berenberg - European Focus Fund</t>
        </is>
      </c>
      <c r="M5107" t="inlineStr">
        <is>
          <t>Joh Berenberg - European Focus Fund</t>
        </is>
      </c>
      <c r="N5107" t="b">
        <v>0</v>
      </c>
      <c r="O5107" t="n">
        <v>35.55167229</v>
      </c>
      <c r="P5107" t="n">
        <v>8.041618587622966e-05</v>
      </c>
      <c r="Q5107" t="n">
        <v>0.3293043404766697</v>
      </c>
      <c r="R5107" t="n">
        <v>11.70731999630114</v>
      </c>
      <c r="S5107" t="n">
        <v>0.002858929887083443</v>
      </c>
      <c r="T5107">
        <f>O5107*Q5107</f>
        <v/>
      </c>
      <c r="U5107">
        <f>O5107*P5107</f>
        <v/>
      </c>
    </row>
    <row r="5108">
      <c r="A5108" t="inlineStr">
        <is>
          <t>202512</t>
        </is>
      </c>
      <c r="B5108" t="inlineStr">
        <is>
          <t>Habitat</t>
        </is>
      </c>
      <c r="C5108" t="inlineStr">
        <is>
          <t>F2</t>
        </is>
      </c>
      <c r="D5108" t="inlineStr">
        <is>
          <t>IN-FONDO2</t>
        </is>
      </c>
      <c r="E5108" t="inlineStr">
        <is>
          <t>5271112E9180</t>
        </is>
      </c>
      <c r="F5108" t="inlineStr">
        <is>
          <t>US4642891802</t>
        </is>
      </c>
      <c r="G5108" t="inlineStr">
        <is>
          <t>TD</t>
        </is>
      </c>
      <c r="H5108" t="inlineStr">
        <is>
          <t>Mayores</t>
        </is>
      </c>
      <c r="I5108" t="inlineStr"/>
      <c r="J5108" t="inlineStr"/>
      <c r="K5108" t="inlineStr"/>
      <c r="L5108" t="inlineStr">
        <is>
          <t>BlackRock - iShares MSCI Europe Financials</t>
        </is>
      </c>
      <c r="M5108" t="inlineStr">
        <is>
          <t>BlackRock - iShares MSCI Europe Financials</t>
        </is>
      </c>
      <c r="N5108" t="b">
        <v>0</v>
      </c>
      <c r="O5108" t="n">
        <v>0.47921637</v>
      </c>
      <c r="P5108" t="n">
        <v>1.065850633670522e-09</v>
      </c>
      <c r="Q5108" t="n">
        <v>4.364659131032737e-06</v>
      </c>
      <c r="R5108" t="n">
        <v>2.091616105060863e-06</v>
      </c>
      <c r="S5108" t="n">
        <v>5.107730716297873e-10</v>
      </c>
      <c r="T5108">
        <f>O5108*Q5108</f>
        <v/>
      </c>
      <c r="U5108">
        <f>O5108*P5108</f>
        <v/>
      </c>
    </row>
    <row r="5109">
      <c r="A5109" t="inlineStr">
        <is>
          <t>202512</t>
        </is>
      </c>
      <c r="B5109" t="inlineStr">
        <is>
          <t>Habitat</t>
        </is>
      </c>
      <c r="C5109" t="inlineStr">
        <is>
          <t>F1</t>
        </is>
      </c>
      <c r="D5109" t="inlineStr">
        <is>
          <t>IN-FONDO1</t>
        </is>
      </c>
      <c r="E5109" t="inlineStr">
        <is>
          <t>2100022V2J35</t>
        </is>
      </c>
      <c r="F5109" t="inlineStr">
        <is>
          <t>US05971V2J35</t>
        </is>
      </c>
      <c r="G5109" t="inlineStr">
        <is>
          <t>BU</t>
        </is>
      </c>
      <c r="H5109" t="inlineStr">
        <is>
          <t>Mayores</t>
        </is>
      </c>
      <c r="I5109" t="inlineStr"/>
      <c r="J5109" t="inlineStr"/>
      <c r="K5109" t="inlineStr"/>
      <c r="L5109" t="inlineStr"/>
      <c r="M5109" t="inlineStr">
        <is>
          <t>nan</t>
        </is>
      </c>
      <c r="N5109" t="b">
        <v>0</v>
      </c>
      <c r="O5109" t="n">
        <v>0.61</v>
      </c>
      <c r="P5109" t="n">
        <v>0.003953751013526885</v>
      </c>
      <c r="Q5109" t="n">
        <v>1.985671630365353</v>
      </c>
      <c r="R5109" t="n">
        <v>1.211259694522865</v>
      </c>
      <c r="S5109" t="n">
        <v>0.0024117881182514</v>
      </c>
      <c r="T5109">
        <f>O5109*Q5109</f>
        <v/>
      </c>
      <c r="U5109">
        <f>O5109*P5109</f>
        <v/>
      </c>
    </row>
    <row r="5110">
      <c r="A5110" t="inlineStr">
        <is>
          <t>202512</t>
        </is>
      </c>
      <c r="B5110" t="inlineStr">
        <is>
          <t>Habitat</t>
        </is>
      </c>
      <c r="C5110" t="inlineStr">
        <is>
          <t>F2</t>
        </is>
      </c>
      <c r="D5110" t="inlineStr">
        <is>
          <t>IN-FONDO2</t>
        </is>
      </c>
      <c r="E5110" t="inlineStr">
        <is>
          <t>2100022V2J35</t>
        </is>
      </c>
      <c r="F5110" t="inlineStr">
        <is>
          <t>US05971V2J35</t>
        </is>
      </c>
      <c r="G5110" t="inlineStr">
        <is>
          <t>BU</t>
        </is>
      </c>
      <c r="H5110" t="inlineStr">
        <is>
          <t>Mayores</t>
        </is>
      </c>
      <c r="I5110" t="inlineStr"/>
      <c r="J5110" t="inlineStr"/>
      <c r="K5110" t="inlineStr"/>
      <c r="L5110" t="inlineStr"/>
      <c r="M5110" t="inlineStr">
        <is>
          <t>nan</t>
        </is>
      </c>
      <c r="N5110" t="b">
        <v>0</v>
      </c>
      <c r="O5110" t="n">
        <v>0.61</v>
      </c>
      <c r="P5110" t="n">
        <v>0.001703552186878129</v>
      </c>
      <c r="Q5110" t="n">
        <v>6.9760474617749</v>
      </c>
      <c r="R5110" t="n">
        <v>4.255388951682689</v>
      </c>
      <c r="S5110" t="n">
        <v>0.001039166833995659</v>
      </c>
      <c r="T5110">
        <f>O5110*Q5110</f>
        <v/>
      </c>
      <c r="U5110">
        <f>O5110*P5110</f>
        <v/>
      </c>
    </row>
    <row r="5111">
      <c r="A5111" t="inlineStr">
        <is>
          <t>202512</t>
        </is>
      </c>
      <c r="B5111" t="inlineStr">
        <is>
          <t>Habitat</t>
        </is>
      </c>
      <c r="C5111" t="inlineStr">
        <is>
          <t>F3</t>
        </is>
      </c>
      <c r="D5111" t="inlineStr">
        <is>
          <t>IN-FONDO3</t>
        </is>
      </c>
      <c r="E5111" t="inlineStr">
        <is>
          <t>5276846FQVT8</t>
        </is>
      </c>
      <c r="F5111" t="inlineStr">
        <is>
          <t>GB00BKPQVT86</t>
        </is>
      </c>
      <c r="G5111" t="inlineStr">
        <is>
          <t>TD</t>
        </is>
      </c>
      <c r="H5111" t="inlineStr">
        <is>
          <t>Mayores</t>
        </is>
      </c>
      <c r="I5111" t="inlineStr"/>
      <c r="J5111" t="inlineStr"/>
      <c r="K5111" t="inlineStr"/>
      <c r="L5111" t="inlineStr">
        <is>
          <t>Liontrust - Liontrust European Dynamic Fund S</t>
        </is>
      </c>
      <c r="M5111" t="inlineStr">
        <is>
          <t>Liontrust - Liontrust European Dynamic Fund S</t>
        </is>
      </c>
      <c r="N5111" t="b">
        <v>0</v>
      </c>
      <c r="O5111" t="n">
        <v>209.88483607</v>
      </c>
      <c r="P5111" t="n">
        <v>0.002553631998365104</v>
      </c>
      <c r="Q5111" t="n">
        <v>4.448258481189163</v>
      </c>
      <c r="R5111" t="n">
        <v>933.6220021213747</v>
      </c>
      <c r="S5111" t="n">
        <v>0.5359686333599665</v>
      </c>
      <c r="T5111">
        <f>O5111*Q5111</f>
        <v/>
      </c>
      <c r="U5111">
        <f>O5111*P5111</f>
        <v/>
      </c>
    </row>
    <row r="5112">
      <c r="A5112" t="inlineStr">
        <is>
          <t>202512</t>
        </is>
      </c>
      <c r="B5112" t="inlineStr">
        <is>
          <t>Habitat</t>
        </is>
      </c>
      <c r="C5112" t="inlineStr">
        <is>
          <t>F2</t>
        </is>
      </c>
      <c r="D5112" t="inlineStr">
        <is>
          <t>IN-FONDO2</t>
        </is>
      </c>
      <c r="E5112" t="inlineStr">
        <is>
          <t>5276846FQVT8</t>
        </is>
      </c>
      <c r="F5112" t="inlineStr">
        <is>
          <t>GB00BKPQVT86</t>
        </is>
      </c>
      <c r="G5112" t="inlineStr">
        <is>
          <t>TD</t>
        </is>
      </c>
      <c r="H5112" t="inlineStr">
        <is>
          <t>Mayores</t>
        </is>
      </c>
      <c r="I5112" t="inlineStr"/>
      <c r="J5112" t="inlineStr"/>
      <c r="K5112" t="inlineStr"/>
      <c r="L5112" t="inlineStr">
        <is>
          <t>Liontrust - Liontrust European Dynamic Fund S</t>
        </is>
      </c>
      <c r="M5112" t="inlineStr">
        <is>
          <t>Liontrust - Liontrust European Dynamic Fund S</t>
        </is>
      </c>
      <c r="N5112" t="b">
        <v>0</v>
      </c>
      <c r="O5112" t="n">
        <v>209.88483607</v>
      </c>
      <c r="P5112" t="n">
        <v>0.0001161183473462428</v>
      </c>
      <c r="Q5112" t="n">
        <v>0.4755047180296353</v>
      </c>
      <c r="R5112" t="n">
        <v>99.80122979416157</v>
      </c>
      <c r="S5112" t="n">
        <v>0.02437148029748549</v>
      </c>
      <c r="T5112">
        <f>O5112*Q5112</f>
        <v/>
      </c>
      <c r="U5112">
        <f>O5112*P5112</f>
        <v/>
      </c>
    </row>
    <row r="5113">
      <c r="A5113" t="inlineStr">
        <is>
          <t>202512</t>
        </is>
      </c>
      <c r="B5113" t="inlineStr">
        <is>
          <t>Habitat</t>
        </is>
      </c>
      <c r="C5113" t="inlineStr">
        <is>
          <t>F1</t>
        </is>
      </c>
      <c r="D5113" t="inlineStr">
        <is>
          <t>IN-FONDO1</t>
        </is>
      </c>
      <c r="E5113" t="inlineStr">
        <is>
          <t>5276846FQVT8</t>
        </is>
      </c>
      <c r="F5113" t="inlineStr">
        <is>
          <t>GB00BKPQVT86</t>
        </is>
      </c>
      <c r="G5113" t="inlineStr">
        <is>
          <t>TD</t>
        </is>
      </c>
      <c r="H5113" t="inlineStr">
        <is>
          <t>Mayores</t>
        </is>
      </c>
      <c r="I5113" t="inlineStr"/>
      <c r="J5113" t="inlineStr"/>
      <c r="K5113" t="inlineStr"/>
      <c r="L5113" t="inlineStr">
        <is>
          <t>Liontrust - Liontrust European Dynamic Fund S</t>
        </is>
      </c>
      <c r="M5113" t="inlineStr">
        <is>
          <t>Liontrust - Liontrust European Dynamic Fund S</t>
        </is>
      </c>
      <c r="N5113" t="b">
        <v>0</v>
      </c>
      <c r="O5113" t="n">
        <v>209.88483607</v>
      </c>
      <c r="P5113" t="n">
        <v>0.0003775409751062037</v>
      </c>
      <c r="Q5113" t="n">
        <v>0.1896104233685992</v>
      </c>
      <c r="R5113" t="n">
        <v>39.79635262588174</v>
      </c>
      <c r="S5113" t="n">
        <v>0.07924012566987353</v>
      </c>
      <c r="T5113">
        <f>O5113*Q5113</f>
        <v/>
      </c>
      <c r="U5113">
        <f>O5113*P5113</f>
        <v/>
      </c>
    </row>
    <row r="5114">
      <c r="A5114" t="inlineStr">
        <is>
          <t>202512</t>
        </is>
      </c>
      <c r="B5114" t="inlineStr">
        <is>
          <t>Habitat</t>
        </is>
      </c>
      <c r="C5114" t="inlineStr">
        <is>
          <t>F1</t>
        </is>
      </c>
      <c r="D5114" t="inlineStr">
        <is>
          <t>IN-FONDO1</t>
        </is>
      </c>
      <c r="E5114" t="inlineStr">
        <is>
          <t>5274566FYND8</t>
        </is>
      </c>
      <c r="F5114" t="inlineStr">
        <is>
          <t>GB00BZ2YND85</t>
        </is>
      </c>
      <c r="G5114" t="inlineStr">
        <is>
          <t>TD</t>
        </is>
      </c>
      <c r="H5114" t="inlineStr">
        <is>
          <t>Mayores</t>
        </is>
      </c>
      <c r="I5114" t="inlineStr"/>
      <c r="J5114" t="inlineStr"/>
      <c r="K5114" t="inlineStr"/>
      <c r="L5114" t="inlineStr">
        <is>
          <t>Jupiter Unit Trust - Asian Income Fund I GBP</t>
        </is>
      </c>
      <c r="M5114" t="inlineStr">
        <is>
          <t>Jupiter Unit Trust - Asian Income Fund I GBP</t>
        </is>
      </c>
      <c r="N5114" t="b">
        <v>0</v>
      </c>
      <c r="O5114" t="n">
        <v>32.18153774</v>
      </c>
      <c r="P5114" t="n">
        <v>7.634372038432504e-09</v>
      </c>
      <c r="Q5114" t="n">
        <v>3.834170619370201e-06</v>
      </c>
      <c r="R5114" t="n">
        <v>0.0001233895064888613</v>
      </c>
      <c r="S5114" t="n">
        <v>2.456858318760164e-07</v>
      </c>
      <c r="T5114">
        <f>O5114*Q5114</f>
        <v/>
      </c>
      <c r="U5114">
        <f>O5114*P5114</f>
        <v/>
      </c>
    </row>
    <row r="5115">
      <c r="A5115" t="inlineStr">
        <is>
          <t>202512</t>
        </is>
      </c>
      <c r="B5115" t="inlineStr">
        <is>
          <t>Habitat</t>
        </is>
      </c>
      <c r="C5115" t="inlineStr">
        <is>
          <t>F2</t>
        </is>
      </c>
      <c r="D5115" t="inlineStr">
        <is>
          <t>IN-FONDO2</t>
        </is>
      </c>
      <c r="E5115" t="inlineStr">
        <is>
          <t>21000325AG03</t>
        </is>
      </c>
      <c r="F5115" t="inlineStr">
        <is>
          <t>USP13435AG03</t>
        </is>
      </c>
      <c r="G5115" t="inlineStr">
        <is>
          <t>BU</t>
        </is>
      </c>
      <c r="H5115" t="inlineStr">
        <is>
          <t>Mayores</t>
        </is>
      </c>
      <c r="I5115" t="inlineStr"/>
      <c r="J5115" t="inlineStr"/>
      <c r="K5115" t="inlineStr"/>
      <c r="L5115" t="inlineStr"/>
      <c r="M5115" t="inlineStr">
        <is>
          <t>nan</t>
        </is>
      </c>
      <c r="N5115" t="b">
        <v>0</v>
      </c>
      <c r="O5115" t="n">
        <v>0.47</v>
      </c>
      <c r="P5115" t="n">
        <v>0.001386143702643612</v>
      </c>
      <c r="Q5115" t="n">
        <v>5.676259484719854</v>
      </c>
      <c r="R5115" t="n">
        <v>2.667841957818331</v>
      </c>
      <c r="S5115" t="n">
        <v>0.0006514875402424975</v>
      </c>
      <c r="T5115">
        <f>O5115*Q5115</f>
        <v/>
      </c>
      <c r="U5115">
        <f>O5115*P5115</f>
        <v/>
      </c>
    </row>
    <row r="5116">
      <c r="A5116" t="inlineStr">
        <is>
          <t>202512</t>
        </is>
      </c>
      <c r="B5116" t="inlineStr">
        <is>
          <t>Habitat</t>
        </is>
      </c>
      <c r="C5116" t="inlineStr">
        <is>
          <t>F1</t>
        </is>
      </c>
      <c r="D5116" t="inlineStr">
        <is>
          <t>IN-FONDO1</t>
        </is>
      </c>
      <c r="E5116" t="inlineStr">
        <is>
          <t>21000325AG03</t>
        </is>
      </c>
      <c r="F5116" t="inlineStr">
        <is>
          <t>USP13435AG03</t>
        </is>
      </c>
      <c r="G5116" t="inlineStr">
        <is>
          <t>BU</t>
        </is>
      </c>
      <c r="H5116" t="inlineStr">
        <is>
          <t>Mayores</t>
        </is>
      </c>
      <c r="I5116" t="inlineStr"/>
      <c r="J5116" t="inlineStr"/>
      <c r="K5116" t="inlineStr"/>
      <c r="L5116" t="inlineStr"/>
      <c r="M5116" t="inlineStr">
        <is>
          <t>nan</t>
        </is>
      </c>
      <c r="N5116" t="b">
        <v>0</v>
      </c>
      <c r="O5116" t="n">
        <v>0.47</v>
      </c>
      <c r="P5116" t="n">
        <v>0.004690167306030267</v>
      </c>
      <c r="Q5116" t="n">
        <v>2.355518121750352</v>
      </c>
      <c r="R5116" t="n">
        <v>1.107093517222665</v>
      </c>
      <c r="S5116" t="n">
        <v>0.002204378633834225</v>
      </c>
      <c r="T5116">
        <f>O5116*Q5116</f>
        <v/>
      </c>
      <c r="U5116">
        <f>O5116*P5116</f>
        <v/>
      </c>
    </row>
    <row r="5117">
      <c r="A5117" t="inlineStr">
        <is>
          <t>202512</t>
        </is>
      </c>
      <c r="B5117" t="inlineStr">
        <is>
          <t>Habitat</t>
        </is>
      </c>
      <c r="C5117" t="inlineStr">
        <is>
          <t>F3</t>
        </is>
      </c>
      <c r="D5117" t="inlineStr">
        <is>
          <t>IN-FONDO3</t>
        </is>
      </c>
      <c r="E5117" t="inlineStr">
        <is>
          <t>5274566FYND8</t>
        </is>
      </c>
      <c r="F5117" t="inlineStr">
        <is>
          <t>GB00BZ2YND85</t>
        </is>
      </c>
      <c r="G5117" t="inlineStr">
        <is>
          <t>TD</t>
        </is>
      </c>
      <c r="H5117" t="inlineStr">
        <is>
          <t>Mayores</t>
        </is>
      </c>
      <c r="I5117" t="inlineStr"/>
      <c r="J5117" t="inlineStr"/>
      <c r="K5117" t="inlineStr"/>
      <c r="L5117" t="inlineStr">
        <is>
          <t>Jupiter Unit Trust - Asian Income Fund I GBP</t>
        </is>
      </c>
      <c r="M5117" t="inlineStr">
        <is>
          <t>Jupiter Unit Trust - Asian Income Fund I GBP</t>
        </is>
      </c>
      <c r="N5117" t="b">
        <v>0</v>
      </c>
      <c r="O5117" t="n">
        <v>32.18153774</v>
      </c>
      <c r="P5117" t="n">
        <v>2.964554322613181e-09</v>
      </c>
      <c r="Q5117" t="n">
        <v>5.164058061988873e-06</v>
      </c>
      <c r="R5117" t="n">
        <v>0.0001661873294134462</v>
      </c>
      <c r="S5117" t="n">
        <v>9.540391681545622e-08</v>
      </c>
      <c r="T5117">
        <f>O5117*Q5117</f>
        <v/>
      </c>
      <c r="U5117">
        <f>O5117*P5117</f>
        <v/>
      </c>
    </row>
    <row r="5118">
      <c r="A5118" t="inlineStr">
        <is>
          <t>202512</t>
        </is>
      </c>
      <c r="B5118" t="inlineStr">
        <is>
          <t>Habitat</t>
        </is>
      </c>
      <c r="C5118" t="inlineStr">
        <is>
          <t>F3</t>
        </is>
      </c>
      <c r="D5118" t="inlineStr">
        <is>
          <t>IN-FONDO3</t>
        </is>
      </c>
      <c r="E5118" t="inlineStr">
        <is>
          <t>5274564JEURG</t>
        </is>
      </c>
      <c r="F5118" t="inlineStr">
        <is>
          <t>LU0260086037</t>
        </is>
      </c>
      <c r="G5118" t="inlineStr">
        <is>
          <t>TD</t>
        </is>
      </c>
      <c r="H5118" t="inlineStr">
        <is>
          <t>Mayores</t>
        </is>
      </c>
      <c r="I5118" t="inlineStr"/>
      <c r="J5118" t="inlineStr"/>
      <c r="K5118" t="inlineStr"/>
      <c r="L5118" t="inlineStr">
        <is>
          <t>Jupiter Unit Trust - European Growth</t>
        </is>
      </c>
      <c r="M5118" t="inlineStr">
        <is>
          <t>Jupiter Unit Trust - European Growth</t>
        </is>
      </c>
      <c r="N5118" t="b">
        <v>0</v>
      </c>
      <c r="O5118" t="n">
        <v>49.7445204</v>
      </c>
      <c r="P5118" t="n">
        <v>0.0004763114634444</v>
      </c>
      <c r="Q5118" t="n">
        <v>0.8297031476385998</v>
      </c>
      <c r="R5118" t="n">
        <v>41.27318515365253</v>
      </c>
      <c r="S5118" t="n">
        <v>0.02369388531006381</v>
      </c>
      <c r="T5118">
        <f>O5118*Q5118</f>
        <v/>
      </c>
      <c r="U5118">
        <f>O5118*P5118</f>
        <v/>
      </c>
    </row>
    <row r="5119">
      <c r="A5119" t="inlineStr">
        <is>
          <t>202512</t>
        </is>
      </c>
      <c r="B5119" t="inlineStr">
        <is>
          <t>Habitat</t>
        </is>
      </c>
      <c r="C5119" t="inlineStr">
        <is>
          <t>F1</t>
        </is>
      </c>
      <c r="D5119" t="inlineStr">
        <is>
          <t>IN-FONDO1</t>
        </is>
      </c>
      <c r="E5119" t="inlineStr">
        <is>
          <t>21000325AF20</t>
        </is>
      </c>
      <c r="F5119" t="inlineStr">
        <is>
          <t>USP13435AF20</t>
        </is>
      </c>
      <c r="G5119" t="inlineStr">
        <is>
          <t>BU</t>
        </is>
      </c>
      <c r="H5119" t="inlineStr">
        <is>
          <t>Mayores</t>
        </is>
      </c>
      <c r="I5119" t="inlineStr"/>
      <c r="J5119" t="inlineStr"/>
      <c r="K5119" t="inlineStr"/>
      <c r="L5119" t="inlineStr"/>
      <c r="M5119" t="inlineStr">
        <is>
          <t>nan</t>
        </is>
      </c>
      <c r="N5119" t="b">
        <v>0</v>
      </c>
      <c r="O5119" t="n">
        <v>0.47</v>
      </c>
      <c r="P5119" t="n">
        <v>0.0003590225326752038</v>
      </c>
      <c r="Q5119" t="n">
        <v>0.1803100031731987</v>
      </c>
      <c r="R5119" t="n">
        <v>0.08474570149140338</v>
      </c>
      <c r="S5119" t="n">
        <v>0.0001687405903573458</v>
      </c>
      <c r="T5119">
        <f>O5119*Q5119</f>
        <v/>
      </c>
      <c r="U5119">
        <f>O5119*P5119</f>
        <v/>
      </c>
    </row>
    <row r="5120">
      <c r="A5120" t="inlineStr">
        <is>
          <t>202512</t>
        </is>
      </c>
      <c r="B5120" t="inlineStr">
        <is>
          <t>Habitat</t>
        </is>
      </c>
      <c r="C5120" t="inlineStr">
        <is>
          <t>F1</t>
        </is>
      </c>
      <c r="D5120" t="inlineStr">
        <is>
          <t>IN-FONDO1</t>
        </is>
      </c>
      <c r="E5120" t="inlineStr">
        <is>
          <t>2220082PAB78</t>
        </is>
      </c>
      <c r="F5120" t="inlineStr">
        <is>
          <t>USP6680PAB78</t>
        </is>
      </c>
      <c r="G5120" t="inlineStr">
        <is>
          <t>BU</t>
        </is>
      </c>
      <c r="H5120" t="inlineStr">
        <is>
          <t>Mayores</t>
        </is>
      </c>
      <c r="I5120" t="inlineStr"/>
      <c r="J5120" t="inlineStr"/>
      <c r="K5120" t="inlineStr"/>
      <c r="L5120" t="inlineStr"/>
      <c r="M5120" t="inlineStr">
        <is>
          <t>nan</t>
        </is>
      </c>
      <c r="N5120" t="b">
        <v>0</v>
      </c>
      <c r="O5120" t="n">
        <v>58.4</v>
      </c>
      <c r="P5120" t="n">
        <v>0.005545449530553778</v>
      </c>
      <c r="Q5120" t="n">
        <v>2.785062026609741</v>
      </c>
      <c r="R5120" t="n">
        <v>162.6476223540088</v>
      </c>
      <c r="S5120" t="n">
        <v>0.3238542525843406</v>
      </c>
      <c r="T5120">
        <f>O5120*Q5120</f>
        <v/>
      </c>
      <c r="U5120">
        <f>O5120*P5120</f>
        <v/>
      </c>
    </row>
    <row r="5121">
      <c r="A5121" t="inlineStr">
        <is>
          <t>202512</t>
        </is>
      </c>
      <c r="B5121" t="inlineStr">
        <is>
          <t>Habitat</t>
        </is>
      </c>
      <c r="C5121" t="inlineStr">
        <is>
          <t>F2</t>
        </is>
      </c>
      <c r="D5121" t="inlineStr">
        <is>
          <t>IN-FONDO2</t>
        </is>
      </c>
      <c r="E5121" t="inlineStr">
        <is>
          <t>5274564JEURG</t>
        </is>
      </c>
      <c r="F5121" t="inlineStr">
        <is>
          <t>LU0260086037</t>
        </is>
      </c>
      <c r="G5121" t="inlineStr">
        <is>
          <t>TD</t>
        </is>
      </c>
      <c r="H5121" t="inlineStr">
        <is>
          <t>Mayores</t>
        </is>
      </c>
      <c r="I5121" t="inlineStr"/>
      <c r="J5121" t="inlineStr"/>
      <c r="K5121" t="inlineStr"/>
      <c r="L5121" t="inlineStr">
        <is>
          <t>Jupiter Unit Trust - European Growth</t>
        </is>
      </c>
      <c r="M5121" t="inlineStr">
        <is>
          <t>Jupiter Unit Trust - European Growth</t>
        </is>
      </c>
      <c r="N5121" t="b">
        <v>0</v>
      </c>
      <c r="O5121" t="n">
        <v>49.7445204</v>
      </c>
      <c r="P5121" t="n">
        <v>4.763644173372319e-08</v>
      </c>
      <c r="Q5121" t="n">
        <v>0.0001950712640353654</v>
      </c>
      <c r="R5121" t="n">
        <v>0.00970372647326102</v>
      </c>
      <c r="S5121" t="n">
        <v>2.369651947606605e-06</v>
      </c>
      <c r="T5121">
        <f>O5121*Q5121</f>
        <v/>
      </c>
      <c r="U5121">
        <f>O5121*P5121</f>
        <v/>
      </c>
    </row>
    <row r="5122">
      <c r="A5122" t="inlineStr">
        <is>
          <t>202512</t>
        </is>
      </c>
      <c r="B5122" t="inlineStr">
        <is>
          <t>Habitat</t>
        </is>
      </c>
      <c r="C5122" t="inlineStr">
        <is>
          <t>F2</t>
        </is>
      </c>
      <c r="D5122" t="inlineStr">
        <is>
          <t>IN-FONDO2</t>
        </is>
      </c>
      <c r="E5122" t="inlineStr">
        <is>
          <t>5270324F9339</t>
        </is>
      </c>
      <c r="F5122" t="inlineStr">
        <is>
          <t>LU0113993397</t>
        </is>
      </c>
      <c r="G5122" t="inlineStr">
        <is>
          <t>TD</t>
        </is>
      </c>
      <c r="H5122" t="inlineStr">
        <is>
          <t>Mayores</t>
        </is>
      </c>
      <c r="I5122" t="inlineStr"/>
      <c r="J5122" t="inlineStr"/>
      <c r="K5122" t="inlineStr"/>
      <c r="L5122" t="inlineStr">
        <is>
          <t>Janus Henderson - Continental European Fund</t>
        </is>
      </c>
      <c r="M5122" t="inlineStr">
        <is>
          <t>Janus Henderson - Continental European Fund</t>
        </is>
      </c>
      <c r="N5122" t="b">
        <v>0</v>
      </c>
      <c r="O5122" t="n">
        <v>67.77316211999999</v>
      </c>
      <c r="P5122" t="n">
        <v>6.374716161386435e-09</v>
      </c>
      <c r="Q5122" t="n">
        <v>2.61044673827516e-05</v>
      </c>
      <c r="R5122" t="n">
        <v>0.001769182299987476</v>
      </c>
      <c r="S5122" t="n">
        <v>4.320346718746269e-07</v>
      </c>
      <c r="T5122">
        <f>O5122*Q5122</f>
        <v/>
      </c>
      <c r="U5122">
        <f>O5122*P5122</f>
        <v/>
      </c>
    </row>
    <row r="5123">
      <c r="A5123" t="inlineStr">
        <is>
          <t>202512</t>
        </is>
      </c>
      <c r="B5123" t="inlineStr">
        <is>
          <t>Habitat</t>
        </is>
      </c>
      <c r="C5123" t="inlineStr">
        <is>
          <t>F2</t>
        </is>
      </c>
      <c r="D5123" t="inlineStr">
        <is>
          <t>IN-FONDO2</t>
        </is>
      </c>
      <c r="E5123" t="inlineStr">
        <is>
          <t>2220082PAB78</t>
        </is>
      </c>
      <c r="F5123" t="inlineStr">
        <is>
          <t>USP6680PAB78</t>
        </is>
      </c>
      <c r="G5123" t="inlineStr">
        <is>
          <t>BU</t>
        </is>
      </c>
      <c r="H5123" t="inlineStr">
        <is>
          <t>Mayores</t>
        </is>
      </c>
      <c r="I5123" t="inlineStr"/>
      <c r="J5123" t="inlineStr"/>
      <c r="K5123" t="inlineStr"/>
      <c r="L5123" t="inlineStr"/>
      <c r="M5123" t="inlineStr">
        <is>
          <t>nan</t>
        </is>
      </c>
      <c r="N5123" t="b">
        <v>0</v>
      </c>
      <c r="O5123" t="n">
        <v>58.4</v>
      </c>
      <c r="P5123" t="n">
        <v>0.002500746795150249</v>
      </c>
      <c r="Q5123" t="n">
        <v>10.24055997064541</v>
      </c>
      <c r="R5123" t="n">
        <v>598.0487022856918</v>
      </c>
      <c r="S5123" t="n">
        <v>0.1460436128367745</v>
      </c>
      <c r="T5123">
        <f>O5123*Q5123</f>
        <v/>
      </c>
      <c r="U5123">
        <f>O5123*P5123</f>
        <v/>
      </c>
    </row>
    <row r="5124">
      <c r="A5124" t="inlineStr">
        <is>
          <t>202512</t>
        </is>
      </c>
      <c r="B5124" t="inlineStr">
        <is>
          <t>Habitat</t>
        </is>
      </c>
      <c r="C5124" t="inlineStr">
        <is>
          <t>F1</t>
        </is>
      </c>
      <c r="D5124" t="inlineStr">
        <is>
          <t>IN-FONDO1</t>
        </is>
      </c>
      <c r="E5124" t="inlineStr">
        <is>
          <t>5270324F9339</t>
        </is>
      </c>
      <c r="F5124" t="inlineStr">
        <is>
          <t>LU0113993397</t>
        </is>
      </c>
      <c r="G5124" t="inlineStr">
        <is>
          <t>TD</t>
        </is>
      </c>
      <c r="H5124" t="inlineStr">
        <is>
          <t>Mayores</t>
        </is>
      </c>
      <c r="I5124" t="inlineStr"/>
      <c r="J5124" t="inlineStr"/>
      <c r="K5124" t="inlineStr"/>
      <c r="L5124" t="inlineStr">
        <is>
          <t>Janus Henderson - Continental European Fund</t>
        </is>
      </c>
      <c r="M5124" t="inlineStr">
        <is>
          <t>Janus Henderson - Continental European Fund</t>
        </is>
      </c>
      <c r="N5124" t="b">
        <v>0</v>
      </c>
      <c r="O5124" t="n">
        <v>67.77316211999999</v>
      </c>
      <c r="P5124" t="n">
        <v>5.027424367573526e-08</v>
      </c>
      <c r="Q5124" t="n">
        <v>2.524896966537407e-05</v>
      </c>
      <c r="R5124" t="n">
        <v>0.001711202514494359</v>
      </c>
      <c r="S5124" t="n">
        <v>3.40724446709599e-06</v>
      </c>
      <c r="T5124">
        <f>O5124*Q5124</f>
        <v/>
      </c>
      <c r="U5124">
        <f>O5124*P5124</f>
        <v/>
      </c>
    </row>
    <row r="5125">
      <c r="A5125" t="inlineStr">
        <is>
          <t>202512</t>
        </is>
      </c>
      <c r="B5125" t="inlineStr">
        <is>
          <t>Habitat</t>
        </is>
      </c>
      <c r="C5125" t="inlineStr">
        <is>
          <t>F3</t>
        </is>
      </c>
      <c r="D5125" t="inlineStr">
        <is>
          <t>IN-FONDO3</t>
        </is>
      </c>
      <c r="E5125" t="inlineStr">
        <is>
          <t>5270324F9339</t>
        </is>
      </c>
      <c r="F5125" t="inlineStr">
        <is>
          <t>LU0113993397</t>
        </is>
      </c>
      <c r="G5125" t="inlineStr">
        <is>
          <t>TD</t>
        </is>
      </c>
      <c r="H5125" t="inlineStr">
        <is>
          <t>Mayores</t>
        </is>
      </c>
      <c r="I5125" t="inlineStr"/>
      <c r="J5125" t="inlineStr"/>
      <c r="K5125" t="inlineStr"/>
      <c r="L5125" t="inlineStr">
        <is>
          <t>Janus Henderson - Continental European Fund</t>
        </is>
      </c>
      <c r="M5125" t="inlineStr">
        <is>
          <t>Janus Henderson - Continental European Fund</t>
        </is>
      </c>
      <c r="N5125" t="b">
        <v>0</v>
      </c>
      <c r="O5125" t="n">
        <v>67.77316211999999</v>
      </c>
      <c r="P5125" t="n">
        <v>1.952232961784625e-08</v>
      </c>
      <c r="Q5125" t="n">
        <v>3.400661033020899e-05</v>
      </c>
      <c r="R5125" t="n">
        <v>0.002304735515060921</v>
      </c>
      <c r="S5125" t="n">
        <v>1.323090010150372e-06</v>
      </c>
      <c r="T5125">
        <f>O5125*Q5125</f>
        <v/>
      </c>
      <c r="U5125">
        <f>O5125*P5125</f>
        <v/>
      </c>
    </row>
    <row r="5126">
      <c r="A5126" t="inlineStr">
        <is>
          <t>202512</t>
        </is>
      </c>
      <c r="B5126" t="inlineStr">
        <is>
          <t>Habitat</t>
        </is>
      </c>
      <c r="C5126" t="inlineStr">
        <is>
          <t>F1</t>
        </is>
      </c>
      <c r="D5126" t="inlineStr">
        <is>
          <t>IN-FONDO1</t>
        </is>
      </c>
      <c r="E5126" t="inlineStr">
        <is>
          <t>5270474F8219</t>
        </is>
      </c>
      <c r="F5126" t="inlineStr">
        <is>
          <t>LU0852482198</t>
        </is>
      </c>
      <c r="G5126" t="inlineStr">
        <is>
          <t>TD</t>
        </is>
      </c>
      <c r="H5126" t="inlineStr">
        <is>
          <t>Mayores</t>
        </is>
      </c>
      <c r="I5126" t="inlineStr"/>
      <c r="J5126" t="inlineStr"/>
      <c r="K5126" t="inlineStr"/>
      <c r="L5126" t="inlineStr">
        <is>
          <t>Allianz - Euroland Equity Growth</t>
        </is>
      </c>
      <c r="M5126" t="inlineStr">
        <is>
          <t>Allianz - Euroland Equity Growth</t>
        </is>
      </c>
      <c r="N5126" t="b">
        <v>0</v>
      </c>
      <c r="O5126" t="n">
        <v>32.94621338</v>
      </c>
      <c r="P5126" t="n">
        <v>7.26588493290611e-05</v>
      </c>
      <c r="Q5126" t="n">
        <v>0.03649107273424573</v>
      </c>
      <c r="R5126" t="n">
        <v>1.20224266876756</v>
      </c>
      <c r="S5126" t="n">
        <v>0.002393833953940517</v>
      </c>
      <c r="T5126">
        <f>O5126*Q5126</f>
        <v/>
      </c>
      <c r="U5126">
        <f>O5126*P5126</f>
        <v/>
      </c>
    </row>
    <row r="5127">
      <c r="A5127" t="inlineStr">
        <is>
          <t>202512</t>
        </is>
      </c>
      <c r="B5127" t="inlineStr">
        <is>
          <t>Habitat</t>
        </is>
      </c>
      <c r="C5127" t="inlineStr">
        <is>
          <t>F3</t>
        </is>
      </c>
      <c r="D5127" t="inlineStr">
        <is>
          <t>IN-FONDO3</t>
        </is>
      </c>
      <c r="E5127" t="inlineStr">
        <is>
          <t>5270474F8219</t>
        </is>
      </c>
      <c r="F5127" t="inlineStr">
        <is>
          <t>LU0852482198</t>
        </is>
      </c>
      <c r="G5127" t="inlineStr">
        <is>
          <t>TD</t>
        </is>
      </c>
      <c r="H5127" t="inlineStr">
        <is>
          <t>Mayores</t>
        </is>
      </c>
      <c r="I5127" t="inlineStr"/>
      <c r="J5127" t="inlineStr"/>
      <c r="K5127" t="inlineStr"/>
      <c r="L5127" t="inlineStr">
        <is>
          <t>Allianz - Euroland Equity Growth</t>
        </is>
      </c>
      <c r="M5127" t="inlineStr">
        <is>
          <t>Allianz - Euroland Equity Growth</t>
        </is>
      </c>
      <c r="N5127" t="b">
        <v>0</v>
      </c>
      <c r="O5127" t="n">
        <v>32.94621338</v>
      </c>
      <c r="P5127" t="n">
        <v>0.0003798256206457304</v>
      </c>
      <c r="Q5127" t="n">
        <v>0.6616311745357225</v>
      </c>
      <c r="R5127" t="n">
        <v>21.79824185511394</v>
      </c>
      <c r="S5127" t="n">
        <v>0.01251381594498517</v>
      </c>
      <c r="T5127">
        <f>O5127*Q5127</f>
        <v/>
      </c>
      <c r="U5127">
        <f>O5127*P5127</f>
        <v/>
      </c>
    </row>
    <row r="5128">
      <c r="A5128" t="inlineStr">
        <is>
          <t>202512</t>
        </is>
      </c>
      <c r="B5128" t="inlineStr">
        <is>
          <t>Habitat</t>
        </is>
      </c>
      <c r="C5128" t="inlineStr">
        <is>
          <t>F2</t>
        </is>
      </c>
      <c r="D5128" t="inlineStr">
        <is>
          <t>IN-FONDO2</t>
        </is>
      </c>
      <c r="E5128" t="inlineStr">
        <is>
          <t>27211826AB16</t>
        </is>
      </c>
      <c r="F5128" t="inlineStr">
        <is>
          <t>USP56236AB16</t>
        </is>
      </c>
      <c r="G5128" t="inlineStr">
        <is>
          <t>BU</t>
        </is>
      </c>
      <c r="H5128" t="inlineStr">
        <is>
          <t>Mayores</t>
        </is>
      </c>
      <c r="I5128" t="inlineStr"/>
      <c r="J5128" t="inlineStr"/>
      <c r="K5128" t="inlineStr"/>
      <c r="L5128" t="inlineStr">
        <is>
          <t>InRetail Consumer</t>
        </is>
      </c>
      <c r="M5128" t="inlineStr">
        <is>
          <t>InRetail Consumer</t>
        </is>
      </c>
      <c r="N5128" t="b">
        <v>0</v>
      </c>
      <c r="O5128" t="n">
        <v>21.25</v>
      </c>
      <c r="P5128" t="n">
        <v>0.0001411200001123195</v>
      </c>
      <c r="Q5128" t="n">
        <v>0.5778865045474816</v>
      </c>
      <c r="R5128" t="n">
        <v>12.28008822163398</v>
      </c>
      <c r="S5128" t="n">
        <v>0.002998800002386789</v>
      </c>
      <c r="T5128">
        <f>O5128*Q5128</f>
        <v/>
      </c>
      <c r="U5128">
        <f>O5128*P5128</f>
        <v/>
      </c>
    </row>
    <row r="5129">
      <c r="A5129" t="inlineStr">
        <is>
          <t>202512</t>
        </is>
      </c>
      <c r="B5129" t="inlineStr">
        <is>
          <t>Habitat</t>
        </is>
      </c>
      <c r="C5129" t="inlineStr">
        <is>
          <t>F2</t>
        </is>
      </c>
      <c r="D5129" t="inlineStr">
        <is>
          <t>IN-FONDO2</t>
        </is>
      </c>
      <c r="E5129" t="inlineStr">
        <is>
          <t>5270474F8219</t>
        </is>
      </c>
      <c r="F5129" t="inlineStr">
        <is>
          <t>LU0852482198</t>
        </is>
      </c>
      <c r="G5129" t="inlineStr">
        <is>
          <t>TD</t>
        </is>
      </c>
      <c r="H5129" t="inlineStr">
        <is>
          <t>Mayores</t>
        </is>
      </c>
      <c r="I5129" t="inlineStr"/>
      <c r="J5129" t="inlineStr"/>
      <c r="K5129" t="inlineStr"/>
      <c r="L5129" t="inlineStr">
        <is>
          <t>Allianz - Euroland Equity Growth</t>
        </is>
      </c>
      <c r="M5129" t="inlineStr">
        <is>
          <t>Allianz - Euroland Equity Growth</t>
        </is>
      </c>
      <c r="N5129" t="b">
        <v>0</v>
      </c>
      <c r="O5129" t="n">
        <v>32.94621338</v>
      </c>
      <c r="P5129" t="n">
        <v>1.240281443635541e-06</v>
      </c>
      <c r="Q5129" t="n">
        <v>0.00507895342649647</v>
      </c>
      <c r="R5129" t="n">
        <v>0.1673322833364349</v>
      </c>
      <c r="S5129" t="n">
        <v>4.086257709327099e-05</v>
      </c>
      <c r="T5129">
        <f>O5129*Q5129</f>
        <v/>
      </c>
      <c r="U5129">
        <f>O5129*P5129</f>
        <v/>
      </c>
    </row>
    <row r="5130">
      <c r="A5130" t="inlineStr">
        <is>
          <t>202512</t>
        </is>
      </c>
      <c r="B5130" t="inlineStr">
        <is>
          <t>Habitat</t>
        </is>
      </c>
      <c r="C5130" t="inlineStr">
        <is>
          <t>F3</t>
        </is>
      </c>
      <c r="D5130" t="inlineStr">
        <is>
          <t>IN-FONDO3</t>
        </is>
      </c>
      <c r="E5130" t="inlineStr">
        <is>
          <t>52GAML4ECIEA</t>
        </is>
      </c>
      <c r="F5130" t="inlineStr">
        <is>
          <t>IE00B3CTFW21</t>
        </is>
      </c>
      <c r="G5130" t="inlineStr">
        <is>
          <t>TD</t>
        </is>
      </c>
      <c r="H5130" t="inlineStr">
        <is>
          <t>Mayores</t>
        </is>
      </c>
      <c r="I5130" t="inlineStr"/>
      <c r="J5130" t="inlineStr"/>
      <c r="K5130" t="inlineStr"/>
      <c r="L5130" t="inlineStr">
        <is>
          <t>GAM - Continental Europe</t>
        </is>
      </c>
      <c r="M5130" t="inlineStr">
        <is>
          <t>GAM - Continental Europe</t>
        </is>
      </c>
      <c r="N5130" t="b">
        <v>0</v>
      </c>
      <c r="O5130" t="n">
        <v>53.49538364</v>
      </c>
      <c r="P5130" t="n">
        <v>3.394287016844762e-08</v>
      </c>
      <c r="Q5130" t="n">
        <v>5.912624066402872e-05</v>
      </c>
      <c r="R5130" t="n">
        <v>0.003162980927513185</v>
      </c>
      <c r="S5130" t="n">
        <v>1.815786861503817e-06</v>
      </c>
      <c r="T5130">
        <f>O5130*Q5130</f>
        <v/>
      </c>
      <c r="U5130">
        <f>O5130*P5130</f>
        <v/>
      </c>
    </row>
    <row r="5131">
      <c r="A5131" t="inlineStr">
        <is>
          <t>202512</t>
        </is>
      </c>
      <c r="B5131" t="inlineStr">
        <is>
          <t>Habitat</t>
        </is>
      </c>
      <c r="C5131" t="inlineStr">
        <is>
          <t>F2</t>
        </is>
      </c>
      <c r="D5131" t="inlineStr">
        <is>
          <t>IN-FONDO2</t>
        </is>
      </c>
      <c r="E5131" t="inlineStr">
        <is>
          <t>27211723AE14</t>
        </is>
      </c>
      <c r="F5131" t="inlineStr">
        <is>
          <t>USP56243AE14</t>
        </is>
      </c>
      <c r="G5131" t="inlineStr">
        <is>
          <t>BU</t>
        </is>
      </c>
      <c r="H5131" t="inlineStr">
        <is>
          <t>Mayores</t>
        </is>
      </c>
      <c r="I5131" t="inlineStr"/>
      <c r="J5131" t="inlineStr"/>
      <c r="K5131" t="inlineStr"/>
      <c r="L5131" t="inlineStr"/>
      <c r="M5131" t="inlineStr">
        <is>
          <t>nan</t>
        </is>
      </c>
      <c r="N5131" t="b">
        <v>0</v>
      </c>
      <c r="O5131" t="n">
        <v>21.25</v>
      </c>
      <c r="P5131" t="n">
        <v>0.0008024434487989072</v>
      </c>
      <c r="Q5131" t="n">
        <v>3.286006514699149</v>
      </c>
      <c r="R5131" t="n">
        <v>69.82763843735692</v>
      </c>
      <c r="S5131" t="n">
        <v>0.01705192328697678</v>
      </c>
      <c r="T5131">
        <f>O5131*Q5131</f>
        <v/>
      </c>
      <c r="U5131">
        <f>O5131*P5131</f>
        <v/>
      </c>
    </row>
    <row r="5132">
      <c r="A5132" t="inlineStr">
        <is>
          <t>202512</t>
        </is>
      </c>
      <c r="B5132" t="inlineStr">
        <is>
          <t>Habitat</t>
        </is>
      </c>
      <c r="C5132" t="inlineStr">
        <is>
          <t>F3</t>
        </is>
      </c>
      <c r="D5132" t="inlineStr">
        <is>
          <t>IN-FONDO3</t>
        </is>
      </c>
      <c r="E5132" t="inlineStr">
        <is>
          <t>5274186F1948</t>
        </is>
      </c>
      <c r="F5132" t="inlineStr">
        <is>
          <t>GB00B0119487</t>
        </is>
      </c>
      <c r="G5132" t="inlineStr">
        <is>
          <t>TD</t>
        </is>
      </c>
      <c r="H5132" t="inlineStr">
        <is>
          <t>Mayores</t>
        </is>
      </c>
      <c r="I5132" t="inlineStr"/>
      <c r="J5132" t="inlineStr"/>
      <c r="K5132" t="inlineStr"/>
      <c r="L5132" t="inlineStr">
        <is>
          <t>Man GLG - Continental European Growth</t>
        </is>
      </c>
      <c r="M5132" t="inlineStr">
        <is>
          <t>Man GLG - Continental European Growth</t>
        </is>
      </c>
      <c r="N5132" t="b">
        <v>0</v>
      </c>
      <c r="O5132" t="n">
        <v>71.35282405</v>
      </c>
      <c r="P5132" t="n">
        <v>0.0004513530500110551</v>
      </c>
      <c r="Q5132" t="n">
        <v>0.7862272379135569</v>
      </c>
      <c r="R5132" t="n">
        <v>56.09953377016351</v>
      </c>
      <c r="S5132" t="n">
        <v>0.03220531476186966</v>
      </c>
      <c r="T5132">
        <f>O5132*Q5132</f>
        <v/>
      </c>
      <c r="U5132">
        <f>O5132*P5132</f>
        <v/>
      </c>
    </row>
    <row r="5133">
      <c r="A5133" t="inlineStr">
        <is>
          <t>202512</t>
        </is>
      </c>
      <c r="B5133" t="inlineStr">
        <is>
          <t>Habitat</t>
        </is>
      </c>
      <c r="C5133" t="inlineStr">
        <is>
          <t>F2</t>
        </is>
      </c>
      <c r="D5133" t="inlineStr">
        <is>
          <t>IN-FONDO2</t>
        </is>
      </c>
      <c r="E5133" t="inlineStr">
        <is>
          <t>5274186F1948</t>
        </is>
      </c>
      <c r="F5133" t="inlineStr">
        <is>
          <t>GB00B0119487</t>
        </is>
      </c>
      <c r="G5133" t="inlineStr">
        <is>
          <t>TD</t>
        </is>
      </c>
      <c r="H5133" t="inlineStr">
        <is>
          <t>Mayores</t>
        </is>
      </c>
      <c r="I5133" t="inlineStr"/>
      <c r="J5133" t="inlineStr"/>
      <c r="K5133" t="inlineStr"/>
      <c r="L5133" t="inlineStr">
        <is>
          <t>Man GLG - Continental European Growth</t>
        </is>
      </c>
      <c r="M5133" t="inlineStr">
        <is>
          <t>Man GLG - Continental European Growth</t>
        </is>
      </c>
      <c r="N5133" t="b">
        <v>0</v>
      </c>
      <c r="O5133" t="n">
        <v>71.35282405</v>
      </c>
      <c r="P5133" t="n">
        <v>5.251948280750523e-09</v>
      </c>
      <c r="Q5133" t="n">
        <v>2.150673208341447e-05</v>
      </c>
      <c r="R5133" t="n">
        <v>0.001534566070238363</v>
      </c>
      <c r="S5133" t="n">
        <v>3.747413415960921e-07</v>
      </c>
      <c r="T5133">
        <f>O5133*Q5133</f>
        <v/>
      </c>
      <c r="U5133">
        <f>O5133*P5133</f>
        <v/>
      </c>
    </row>
    <row r="5134">
      <c r="A5134" t="inlineStr">
        <is>
          <t>202512</t>
        </is>
      </c>
      <c r="B5134" t="inlineStr">
        <is>
          <t>Habitat</t>
        </is>
      </c>
      <c r="C5134" t="inlineStr">
        <is>
          <t>F1</t>
        </is>
      </c>
      <c r="D5134" t="inlineStr">
        <is>
          <t>IN-FONDO1</t>
        </is>
      </c>
      <c r="E5134" t="inlineStr">
        <is>
          <t>5274136F3115</t>
        </is>
      </c>
      <c r="F5134" t="inlineStr">
        <is>
          <t>GB0033031153</t>
        </is>
      </c>
      <c r="G5134" t="inlineStr">
        <is>
          <t>TD</t>
        </is>
      </c>
      <c r="H5134" t="inlineStr">
        <is>
          <t>Mayores</t>
        </is>
      </c>
      <c r="I5134" t="inlineStr"/>
      <c r="J5134" t="inlineStr"/>
      <c r="K5134" t="inlineStr"/>
      <c r="L5134" t="inlineStr">
        <is>
          <t>Invesco - UK Opportunities Fund</t>
        </is>
      </c>
      <c r="M5134" t="inlineStr">
        <is>
          <t>Invesco - UK Opportunities Fund</t>
        </is>
      </c>
      <c r="N5134" t="b">
        <v>0</v>
      </c>
      <c r="O5134" t="n">
        <v>78.90916419</v>
      </c>
      <c r="P5134" t="n">
        <v>0.0002476408446341909</v>
      </c>
      <c r="Q5134" t="n">
        <v>0.1243713622905109</v>
      </c>
      <c r="R5134" t="n">
        <v>9.8140402475159</v>
      </c>
      <c r="S5134" t="n">
        <v>0.01954113206938965</v>
      </c>
      <c r="T5134">
        <f>O5134*Q5134</f>
        <v/>
      </c>
      <c r="U5134">
        <f>O5134*P5134</f>
        <v/>
      </c>
    </row>
    <row r="5135">
      <c r="A5135" t="inlineStr">
        <is>
          <t>202512</t>
        </is>
      </c>
      <c r="B5135" t="inlineStr">
        <is>
          <t>Habitat</t>
        </is>
      </c>
      <c r="C5135" t="inlineStr">
        <is>
          <t>F3</t>
        </is>
      </c>
      <c r="D5135" t="inlineStr">
        <is>
          <t>IN-FONDO3</t>
        </is>
      </c>
      <c r="E5135" t="inlineStr">
        <is>
          <t>2220892BAE13</t>
        </is>
      </c>
      <c r="F5135" t="inlineStr">
        <is>
          <t>USP7721BAE13</t>
        </is>
      </c>
      <c r="G5135" t="inlineStr">
        <is>
          <t>BU</t>
        </is>
      </c>
      <c r="H5135" t="inlineStr">
        <is>
          <t>Mayores</t>
        </is>
      </c>
      <c r="I5135" t="inlineStr"/>
      <c r="J5135" t="inlineStr"/>
      <c r="K5135" t="inlineStr"/>
      <c r="L5135" t="inlineStr">
        <is>
          <t>Perú LNG</t>
        </is>
      </c>
      <c r="M5135" t="inlineStr">
        <is>
          <t>Perú LNG</t>
        </is>
      </c>
      <c r="N5135" t="b">
        <v>0</v>
      </c>
      <c r="O5135" t="n">
        <v>1022.01</v>
      </c>
      <c r="P5135" t="n">
        <v>1.104535929271513e-18</v>
      </c>
      <c r="Q5135" t="n">
        <v>1.924028723913919e-15</v>
      </c>
      <c r="R5135" t="n">
        <v>1.966376596127265e-12</v>
      </c>
      <c r="S5135" t="n">
        <v>1.128846765074779e-15</v>
      </c>
      <c r="T5135">
        <f>O5135*Q5135</f>
        <v/>
      </c>
      <c r="U5135">
        <f>O5135*P5135</f>
        <v/>
      </c>
    </row>
    <row r="5136">
      <c r="A5136" t="inlineStr">
        <is>
          <t>202512</t>
        </is>
      </c>
      <c r="B5136" t="inlineStr">
        <is>
          <t>Habitat</t>
        </is>
      </c>
      <c r="C5136" t="inlineStr">
        <is>
          <t>F2</t>
        </is>
      </c>
      <c r="D5136" t="inlineStr">
        <is>
          <t>IN-FONDO2</t>
        </is>
      </c>
      <c r="E5136" t="inlineStr">
        <is>
          <t>5274136F3115</t>
        </is>
      </c>
      <c r="F5136" t="inlineStr">
        <is>
          <t>GB0033031153</t>
        </is>
      </c>
      <c r="G5136" t="inlineStr">
        <is>
          <t>TD</t>
        </is>
      </c>
      <c r="H5136" t="inlineStr">
        <is>
          <t>Mayores</t>
        </is>
      </c>
      <c r="I5136" t="inlineStr"/>
      <c r="J5136" t="inlineStr"/>
      <c r="K5136" t="inlineStr"/>
      <c r="L5136" t="inlineStr">
        <is>
          <t>Invesco - UK Opportunities Fund</t>
        </is>
      </c>
      <c r="M5136" t="inlineStr">
        <is>
          <t>Invesco - UK Opportunities Fund</t>
        </is>
      </c>
      <c r="N5136" t="b">
        <v>0</v>
      </c>
      <c r="O5136" t="n">
        <v>78.90916419</v>
      </c>
      <c r="P5136" t="n">
        <v>0.00011359120212614</v>
      </c>
      <c r="Q5136" t="n">
        <v>0.4651560564893381</v>
      </c>
      <c r="R5136" t="n">
        <v>36.70507563549009</v>
      </c>
      <c r="S5136" t="n">
        <v>0.008963386819111055</v>
      </c>
      <c r="T5136">
        <f>O5136*Q5136</f>
        <v/>
      </c>
      <c r="U5136">
        <f>O5136*P5136</f>
        <v/>
      </c>
    </row>
    <row r="5137">
      <c r="A5137" t="inlineStr">
        <is>
          <t>202512</t>
        </is>
      </c>
      <c r="B5137" t="inlineStr">
        <is>
          <t>Habitat</t>
        </is>
      </c>
      <c r="C5137" t="inlineStr">
        <is>
          <t>F3</t>
        </is>
      </c>
      <c r="D5137" t="inlineStr">
        <is>
          <t>IN-FONDO3</t>
        </is>
      </c>
      <c r="E5137" t="inlineStr">
        <is>
          <t>5274136F3115</t>
        </is>
      </c>
      <c r="F5137" t="inlineStr">
        <is>
          <t>GB0033031153</t>
        </is>
      </c>
      <c r="G5137" t="inlineStr">
        <is>
          <t>TD</t>
        </is>
      </c>
      <c r="H5137" t="inlineStr">
        <is>
          <t>Mayores</t>
        </is>
      </c>
      <c r="I5137" t="inlineStr"/>
      <c r="J5137" t="inlineStr"/>
      <c r="K5137" t="inlineStr"/>
      <c r="L5137" t="inlineStr">
        <is>
          <t>Invesco - UK Opportunities Fund</t>
        </is>
      </c>
      <c r="M5137" t="inlineStr">
        <is>
          <t>Invesco - UK Opportunities Fund</t>
        </is>
      </c>
      <c r="N5137" t="b">
        <v>0</v>
      </c>
      <c r="O5137" t="n">
        <v>78.90916419</v>
      </c>
      <c r="P5137" t="n">
        <v>0.002052782296610774</v>
      </c>
      <c r="Q5137" t="n">
        <v>3.575811341172072</v>
      </c>
      <c r="R5137" t="n">
        <v>282.1642842330111</v>
      </c>
      <c r="S5137" t="n">
        <v>0.1619833352895848</v>
      </c>
      <c r="T5137">
        <f>O5137*Q5137</f>
        <v/>
      </c>
      <c r="U5137">
        <f>O5137*P5137</f>
        <v/>
      </c>
    </row>
    <row r="5138">
      <c r="A5138" t="inlineStr">
        <is>
          <t>202512</t>
        </is>
      </c>
      <c r="B5138" t="inlineStr">
        <is>
          <t>Habitat</t>
        </is>
      </c>
      <c r="C5138" t="inlineStr">
        <is>
          <t>F2</t>
        </is>
      </c>
      <c r="D5138" t="inlineStr">
        <is>
          <t>IN-FONDO2</t>
        </is>
      </c>
      <c r="E5138" t="inlineStr">
        <is>
          <t>595132FRAZ03</t>
        </is>
      </c>
      <c r="F5138" t="inlineStr">
        <is>
          <t>USP9379RAZ03</t>
        </is>
      </c>
      <c r="G5138" t="inlineStr">
        <is>
          <t>BU</t>
        </is>
      </c>
      <c r="H5138" t="inlineStr">
        <is>
          <t>Mayores</t>
        </is>
      </c>
      <c r="I5138" t="inlineStr"/>
      <c r="J5138" t="inlineStr"/>
      <c r="K5138" t="inlineStr"/>
      <c r="L5138" t="inlineStr">
        <is>
          <t>Emp. Públicas Medellin</t>
        </is>
      </c>
      <c r="M5138" t="inlineStr">
        <is>
          <t>Emp. Públicas Medellin</t>
        </is>
      </c>
      <c r="N5138" t="b">
        <v>0</v>
      </c>
      <c r="O5138" t="n">
        <v>32.63</v>
      </c>
      <c r="P5138" t="n">
        <v>0.004962488032806886</v>
      </c>
      <c r="Q5138" t="n">
        <v>20.32139215458469</v>
      </c>
      <c r="R5138" t="n">
        <v>663.0870260040983</v>
      </c>
      <c r="S5138" t="n">
        <v>0.1619259845104887</v>
      </c>
      <c r="T5138">
        <f>O5138*Q5138</f>
        <v/>
      </c>
      <c r="U5138">
        <f>O5138*P5138</f>
        <v/>
      </c>
    </row>
    <row r="5139">
      <c r="A5139" t="inlineStr">
        <is>
          <t>202512</t>
        </is>
      </c>
      <c r="B5139" t="inlineStr">
        <is>
          <t>Habitat</t>
        </is>
      </c>
      <c r="C5139" t="inlineStr">
        <is>
          <t>F1</t>
        </is>
      </c>
      <c r="D5139" t="inlineStr">
        <is>
          <t>IN-FONDO1</t>
        </is>
      </c>
      <c r="E5139" t="inlineStr">
        <is>
          <t>595132FRAZ03</t>
        </is>
      </c>
      <c r="F5139" t="inlineStr">
        <is>
          <t>USP9379RAZ03</t>
        </is>
      </c>
      <c r="G5139" t="inlineStr">
        <is>
          <t>BU</t>
        </is>
      </c>
      <c r="H5139" t="inlineStr">
        <is>
          <t>Mayores</t>
        </is>
      </c>
      <c r="I5139" t="inlineStr"/>
      <c r="J5139" t="inlineStr"/>
      <c r="K5139" t="inlineStr"/>
      <c r="L5139" t="inlineStr">
        <is>
          <t>Emp. Públicas Medellin</t>
        </is>
      </c>
      <c r="M5139" t="inlineStr">
        <is>
          <t>Emp. Públicas Medellin</t>
        </is>
      </c>
      <c r="N5139" t="b">
        <v>0</v>
      </c>
      <c r="O5139" t="n">
        <v>32.63</v>
      </c>
      <c r="P5139" t="n">
        <v>0.01304165181626929</v>
      </c>
      <c r="Q5139" t="n">
        <v>6.549840375903739</v>
      </c>
      <c r="R5139" t="n">
        <v>213.721291465739</v>
      </c>
      <c r="S5139" t="n">
        <v>0.4255490987648671</v>
      </c>
      <c r="T5139">
        <f>O5139*Q5139</f>
        <v/>
      </c>
      <c r="U5139">
        <f>O5139*P5139</f>
        <v/>
      </c>
    </row>
    <row r="5140">
      <c r="A5140" t="inlineStr">
        <is>
          <t>202512</t>
        </is>
      </c>
      <c r="B5140" t="inlineStr">
        <is>
          <t>Habitat</t>
        </is>
      </c>
      <c r="C5140" t="inlineStr">
        <is>
          <t>F2</t>
        </is>
      </c>
      <c r="D5140" t="inlineStr">
        <is>
          <t>IN-FONDO2</t>
        </is>
      </c>
      <c r="E5140" t="inlineStr">
        <is>
          <t>125037959440</t>
        </is>
      </c>
      <c r="F5140" t="inlineStr">
        <is>
          <t>XS2701559440</t>
        </is>
      </c>
      <c r="G5140" t="inlineStr">
        <is>
          <t>BU</t>
        </is>
      </c>
      <c r="H5140" t="inlineStr">
        <is>
          <t>Mayores</t>
        </is>
      </c>
      <c r="I5140" t="inlineStr"/>
      <c r="J5140" t="inlineStr"/>
      <c r="K5140" t="inlineStr"/>
      <c r="L5140" t="inlineStr"/>
      <c r="M5140" t="inlineStr">
        <is>
          <t>nan</t>
        </is>
      </c>
      <c r="N5140" t="b">
        <v>0</v>
      </c>
      <c r="O5140" t="n">
        <v>21.55</v>
      </c>
      <c r="P5140" t="n">
        <v>3.785354205866527e-08</v>
      </c>
      <c r="Q5140" t="n">
        <v>0.0001550102826503151</v>
      </c>
      <c r="R5140" t="n">
        <v>0.003340471591114291</v>
      </c>
      <c r="S5140" t="n">
        <v>8.157438313642366e-07</v>
      </c>
      <c r="T5140">
        <f>O5140*Q5140</f>
        <v/>
      </c>
      <c r="U5140">
        <f>O5140*P5140</f>
        <v/>
      </c>
    </row>
    <row r="5141">
      <c r="A5141" t="inlineStr">
        <is>
          <t>202512</t>
        </is>
      </c>
      <c r="B5141" t="inlineStr">
        <is>
          <t>Habitat</t>
        </is>
      </c>
      <c r="C5141" t="inlineStr">
        <is>
          <t>F2</t>
        </is>
      </c>
      <c r="D5141" t="inlineStr">
        <is>
          <t>IN-FONDO2</t>
        </is>
      </c>
      <c r="E5141" t="inlineStr">
        <is>
          <t>5274104F8932</t>
        </is>
      </c>
      <c r="F5141" t="inlineStr">
        <is>
          <t>FR0010589325</t>
        </is>
      </c>
      <c r="G5141" t="inlineStr">
        <is>
          <t>TD</t>
        </is>
      </c>
      <c r="H5141" t="inlineStr">
        <is>
          <t>Mayores</t>
        </is>
      </c>
      <c r="I5141" t="inlineStr"/>
      <c r="J5141" t="inlineStr"/>
      <c r="K5141" t="inlineStr"/>
      <c r="L5141" t="inlineStr">
        <is>
          <t>Groupama - Avenir Euro (Mid Small Caps)</t>
        </is>
      </c>
      <c r="M5141" t="inlineStr">
        <is>
          <t>Groupama - Avenir Euro (Mid Small Caps)</t>
        </is>
      </c>
      <c r="N5141" t="b">
        <v>0</v>
      </c>
      <c r="O5141" t="n">
        <v>11.37433998</v>
      </c>
      <c r="P5141" t="n">
        <v>1.286842193491042e-07</v>
      </c>
      <c r="Q5141" t="n">
        <v>0.0005269619731497102</v>
      </c>
      <c r="R5141" t="n">
        <v>0.005993844639136435</v>
      </c>
      <c r="S5141" t="n">
        <v>1.463698060937605e-06</v>
      </c>
      <c r="T5141">
        <f>O5141*Q5141</f>
        <v/>
      </c>
      <c r="U5141">
        <f>O5141*P5141</f>
        <v/>
      </c>
    </row>
    <row r="5142">
      <c r="A5142" t="inlineStr">
        <is>
          <t>202512</t>
        </is>
      </c>
      <c r="B5142" t="inlineStr">
        <is>
          <t>Habitat</t>
        </is>
      </c>
      <c r="C5142" t="inlineStr">
        <is>
          <t>F1</t>
        </is>
      </c>
      <c r="D5142" t="inlineStr">
        <is>
          <t>IN-FONDO1</t>
        </is>
      </c>
      <c r="E5142" t="inlineStr">
        <is>
          <t>2220111KEA71</t>
        </is>
      </c>
      <c r="F5142" t="inlineStr">
        <is>
          <t>USP0161KEA71</t>
        </is>
      </c>
      <c r="G5142" t="inlineStr">
        <is>
          <t>BU</t>
        </is>
      </c>
      <c r="H5142" t="inlineStr">
        <is>
          <t>Mayores</t>
        </is>
      </c>
      <c r="I5142" t="inlineStr"/>
      <c r="J5142" t="inlineStr"/>
      <c r="K5142" t="inlineStr"/>
      <c r="L5142" t="inlineStr"/>
      <c r="M5142" t="inlineStr">
        <is>
          <t>nan</t>
        </is>
      </c>
      <c r="N5142" t="b">
        <v>0</v>
      </c>
      <c r="O5142" t="n">
        <v>36.6</v>
      </c>
      <c r="P5142" t="n">
        <v>0.01952728770620446</v>
      </c>
      <c r="Q5142" t="n">
        <v>9.807087265620167</v>
      </c>
      <c r="R5142" t="n">
        <v>358.9393939216981</v>
      </c>
      <c r="S5142" t="n">
        <v>0.7146987300470834</v>
      </c>
      <c r="T5142">
        <f>O5142*Q5142</f>
        <v/>
      </c>
      <c r="U5142">
        <f>O5142*P5142</f>
        <v/>
      </c>
    </row>
    <row r="5143">
      <c r="A5143" t="inlineStr">
        <is>
          <t>202512</t>
        </is>
      </c>
      <c r="B5143" t="inlineStr">
        <is>
          <t>Habitat</t>
        </is>
      </c>
      <c r="C5143" t="inlineStr">
        <is>
          <t>F2</t>
        </is>
      </c>
      <c r="D5143" t="inlineStr">
        <is>
          <t>IN-FONDO2</t>
        </is>
      </c>
      <c r="E5143" t="inlineStr">
        <is>
          <t>2220111KEA71</t>
        </is>
      </c>
      <c r="F5143" t="inlineStr">
        <is>
          <t>USP0161KEA71</t>
        </is>
      </c>
      <c r="G5143" t="inlineStr">
        <is>
          <t>BU</t>
        </is>
      </c>
      <c r="H5143" t="inlineStr">
        <is>
          <t>Mayores</t>
        </is>
      </c>
      <c r="I5143" t="inlineStr"/>
      <c r="J5143" t="inlineStr"/>
      <c r="K5143" t="inlineStr"/>
      <c r="L5143" t="inlineStr"/>
      <c r="M5143" t="inlineStr">
        <is>
          <t>nan</t>
        </is>
      </c>
      <c r="N5143" t="b">
        <v>0</v>
      </c>
      <c r="O5143" t="n">
        <v>36.6</v>
      </c>
      <c r="P5143" t="n">
        <v>0.002255662711463965</v>
      </c>
      <c r="Q5143" t="n">
        <v>9.236940467180531</v>
      </c>
      <c r="R5143" t="n">
        <v>338.0720210988075</v>
      </c>
      <c r="S5143" t="n">
        <v>0.08255725523958111</v>
      </c>
      <c r="T5143">
        <f>O5143*Q5143</f>
        <v/>
      </c>
      <c r="U5143">
        <f>O5143*P5143</f>
        <v/>
      </c>
    </row>
    <row r="5144">
      <c r="A5144" t="inlineStr">
        <is>
          <t>202512</t>
        </is>
      </c>
      <c r="B5144" t="inlineStr">
        <is>
          <t>Habitat</t>
        </is>
      </c>
      <c r="C5144" t="inlineStr">
        <is>
          <t>F2</t>
        </is>
      </c>
      <c r="D5144" t="inlineStr">
        <is>
          <t>IN-FONDO2</t>
        </is>
      </c>
      <c r="E5144" t="inlineStr">
        <is>
          <t>5274104AVEUR</t>
        </is>
      </c>
      <c r="F5144" t="inlineStr">
        <is>
          <t>LU0675296932</t>
        </is>
      </c>
      <c r="G5144" t="inlineStr">
        <is>
          <t>TD</t>
        </is>
      </c>
      <c r="H5144" t="inlineStr">
        <is>
          <t>Mayores</t>
        </is>
      </c>
      <c r="I5144" t="inlineStr"/>
      <c r="J5144" t="inlineStr"/>
      <c r="K5144" t="inlineStr"/>
      <c r="L5144" t="inlineStr">
        <is>
          <t>Groupama - G Fund Avenir Europe (Mid Small Caps) - C</t>
        </is>
      </c>
      <c r="M5144" t="inlineStr">
        <is>
          <t>Groupama - G Fund Avenir Europe (Mid Small Caps) - C</t>
        </is>
      </c>
      <c r="N5144" t="b">
        <v>0</v>
      </c>
      <c r="O5144" t="n">
        <v>7.38250428</v>
      </c>
      <c r="P5144" t="n">
        <v>6.860262351784227e-07</v>
      </c>
      <c r="Q5144" t="n">
        <v>0.002809277939056055</v>
      </c>
      <c r="R5144" t="n">
        <v>0.02073950640879091</v>
      </c>
      <c r="S5144" t="n">
        <v>5.064591617396992e-06</v>
      </c>
      <c r="T5144">
        <f>O5144*Q5144</f>
        <v/>
      </c>
      <c r="U5144">
        <f>O5144*P5144</f>
        <v/>
      </c>
    </row>
    <row r="5145">
      <c r="A5145" t="inlineStr">
        <is>
          <t>202512</t>
        </is>
      </c>
      <c r="B5145" t="inlineStr">
        <is>
          <t>Habitat</t>
        </is>
      </c>
      <c r="C5145" t="inlineStr">
        <is>
          <t>F3</t>
        </is>
      </c>
      <c r="D5145" t="inlineStr">
        <is>
          <t>IN-FONDO3</t>
        </is>
      </c>
      <c r="E5145" t="inlineStr">
        <is>
          <t>5274104AVEUR</t>
        </is>
      </c>
      <c r="F5145" t="inlineStr">
        <is>
          <t>LU0675296932</t>
        </is>
      </c>
      <c r="G5145" t="inlineStr">
        <is>
          <t>TD</t>
        </is>
      </c>
      <c r="H5145" t="inlineStr">
        <is>
          <t>Mayores</t>
        </is>
      </c>
      <c r="I5145" t="inlineStr"/>
      <c r="J5145" t="inlineStr"/>
      <c r="K5145" t="inlineStr"/>
      <c r="L5145" t="inlineStr">
        <is>
          <t>Groupama - G Fund Avenir Europe (Mid Small Caps) - C</t>
        </is>
      </c>
      <c r="M5145" t="inlineStr">
        <is>
          <t>Groupama - G Fund Avenir Europe (Mid Small Caps) - C</t>
        </is>
      </c>
      <c r="N5145" t="b">
        <v>0</v>
      </c>
      <c r="O5145" t="n">
        <v>7.38250428</v>
      </c>
      <c r="P5145" t="n">
        <v>2.490859834036421e-06</v>
      </c>
      <c r="Q5145" t="n">
        <v>0.004338913511931088</v>
      </c>
      <c r="R5145" t="n">
        <v>0.03203204757238109</v>
      </c>
      <c r="S5145" t="n">
        <v>1.838878338565396e-05</v>
      </c>
      <c r="T5145">
        <f>O5145*Q5145</f>
        <v/>
      </c>
      <c r="U5145">
        <f>O5145*P5145</f>
        <v/>
      </c>
    </row>
    <row r="5146">
      <c r="A5146" t="inlineStr">
        <is>
          <t>202512</t>
        </is>
      </c>
      <c r="B5146" t="inlineStr">
        <is>
          <t>Habitat</t>
        </is>
      </c>
      <c r="C5146" t="inlineStr">
        <is>
          <t>F2</t>
        </is>
      </c>
      <c r="D5146" t="inlineStr">
        <is>
          <t>IN-FONDO2</t>
        </is>
      </c>
      <c r="E5146" t="inlineStr">
        <is>
          <t>22210611802U</t>
        </is>
      </c>
      <c r="F5146" t="inlineStr">
        <is>
          <t>PEP70215M017</t>
        </is>
      </c>
      <c r="G5146" t="inlineStr">
        <is>
          <t>BU</t>
        </is>
      </c>
      <c r="H5146" t="inlineStr">
        <is>
          <t>Mayores</t>
        </is>
      </c>
      <c r="I5146" t="inlineStr"/>
      <c r="J5146" t="inlineStr"/>
      <c r="K5146" t="inlineStr"/>
      <c r="L5146" t="inlineStr">
        <is>
          <t>Calidda*</t>
        </is>
      </c>
      <c r="M5146" t="inlineStr">
        <is>
          <t>Calidda</t>
        </is>
      </c>
      <c r="N5146" t="b">
        <v>0</v>
      </c>
      <c r="O5146" t="n">
        <v>32.4</v>
      </c>
      <c r="P5146" t="n">
        <v>6.385829478793525e-06</v>
      </c>
      <c r="Q5146" t="n">
        <v>0.02614997642573062</v>
      </c>
      <c r="R5146" t="n">
        <v>0.8472592361936719</v>
      </c>
      <c r="S5146" t="n">
        <v>0.0002069008751129102</v>
      </c>
      <c r="T5146">
        <f>O5146*Q5146</f>
        <v/>
      </c>
      <c r="U5146">
        <f>O5146*P5146</f>
        <v/>
      </c>
    </row>
    <row r="5147">
      <c r="A5147" t="inlineStr">
        <is>
          <t>202512</t>
        </is>
      </c>
      <c r="B5147" t="inlineStr">
        <is>
          <t>Habitat</t>
        </is>
      </c>
      <c r="C5147" t="inlineStr">
        <is>
          <t>F1</t>
        </is>
      </c>
      <c r="D5147" t="inlineStr">
        <is>
          <t>IN-FONDO1</t>
        </is>
      </c>
      <c r="E5147" t="inlineStr">
        <is>
          <t>5274104AVEUR</t>
        </is>
      </c>
      <c r="F5147" t="inlineStr">
        <is>
          <t>LU0675296932</t>
        </is>
      </c>
      <c r="G5147" t="inlineStr">
        <is>
          <t>TD</t>
        </is>
      </c>
      <c r="H5147" t="inlineStr">
        <is>
          <t>Mayores</t>
        </is>
      </c>
      <c r="I5147" t="inlineStr"/>
      <c r="J5147" t="inlineStr"/>
      <c r="K5147" t="inlineStr"/>
      <c r="L5147" t="inlineStr">
        <is>
          <t>Groupama - G Fund Avenir Europe (Mid Small Caps) - C</t>
        </is>
      </c>
      <c r="M5147" t="inlineStr">
        <is>
          <t>Groupama - G Fund Avenir Europe (Mid Small Caps) - C</t>
        </is>
      </c>
      <c r="N5147" t="b">
        <v>0</v>
      </c>
      <c r="O5147" t="n">
        <v>7.38250428</v>
      </c>
      <c r="P5147" t="n">
        <v>5.951385782214584e-06</v>
      </c>
      <c r="Q5147" t="n">
        <v>0.002988933260762314</v>
      </c>
      <c r="R5147" t="n">
        <v>0.02206581259021214</v>
      </c>
      <c r="S5147" t="n">
        <v>4.393613100913031e-05</v>
      </c>
      <c r="T5147">
        <f>O5147*Q5147</f>
        <v/>
      </c>
      <c r="U5147">
        <f>O5147*P5147</f>
        <v/>
      </c>
    </row>
    <row r="5148">
      <c r="A5148" t="inlineStr">
        <is>
          <t>202512</t>
        </is>
      </c>
      <c r="B5148" t="inlineStr">
        <is>
          <t>Habitat</t>
        </is>
      </c>
      <c r="C5148" t="inlineStr">
        <is>
          <t>F3</t>
        </is>
      </c>
      <c r="D5148" t="inlineStr">
        <is>
          <t>IN-FONDO3</t>
        </is>
      </c>
      <c r="E5148" t="inlineStr">
        <is>
          <t>5270132F56110</t>
        </is>
      </c>
      <c r="F5148" t="inlineStr">
        <is>
          <t>LU0248056110</t>
        </is>
      </c>
      <c r="G5148" t="inlineStr">
        <is>
          <t>TD</t>
        </is>
      </c>
      <c r="H5148" t="inlineStr">
        <is>
          <t>Mayores</t>
        </is>
      </c>
      <c r="I5148" t="inlineStr"/>
      <c r="J5148" t="inlineStr"/>
      <c r="K5148" t="inlineStr"/>
      <c r="L5148" t="inlineStr">
        <is>
          <t>JP Morgan - Japan Equity Fund - I</t>
        </is>
      </c>
      <c r="M5148" t="inlineStr">
        <is>
          <t>JP Morgan - Japan Equity Fund - I</t>
        </is>
      </c>
      <c r="N5148" t="b">
        <v>0</v>
      </c>
      <c r="O5148" t="n">
        <v>22.73810773</v>
      </c>
      <c r="P5148" t="n">
        <v>0.01267643165903141</v>
      </c>
      <c r="Q5148" t="n">
        <v>22.08150770142379</v>
      </c>
      <c r="R5148" t="n">
        <v>502.0917009557988</v>
      </c>
      <c r="S5148" t="n">
        <v>0.2882380686950388</v>
      </c>
      <c r="T5148">
        <f>O5148*Q5148</f>
        <v/>
      </c>
      <c r="U5148">
        <f>O5148*P5148</f>
        <v/>
      </c>
    </row>
    <row r="5149">
      <c r="A5149" t="inlineStr">
        <is>
          <t>202512</t>
        </is>
      </c>
      <c r="B5149" t="inlineStr">
        <is>
          <t>Habitat</t>
        </is>
      </c>
      <c r="C5149" t="inlineStr">
        <is>
          <t>F2</t>
        </is>
      </c>
      <c r="D5149" t="inlineStr">
        <is>
          <t>IN-FONDO2</t>
        </is>
      </c>
      <c r="E5149" t="inlineStr">
        <is>
          <t>25008611610A</t>
        </is>
      </c>
      <c r="F5149" t="inlineStr">
        <is>
          <t>PEP11100M302</t>
        </is>
      </c>
      <c r="G5149" t="inlineStr">
        <is>
          <t>BU</t>
        </is>
      </c>
      <c r="H5149" t="inlineStr">
        <is>
          <t>Mayores</t>
        </is>
      </c>
      <c r="I5149" t="inlineStr"/>
      <c r="J5149" t="inlineStr"/>
      <c r="K5149" t="inlineStr"/>
      <c r="L5149" t="inlineStr">
        <is>
          <t>COFIDE**</t>
        </is>
      </c>
      <c r="M5149" t="inlineStr">
        <is>
          <t>COFIDE</t>
        </is>
      </c>
      <c r="N5149" t="b">
        <v>0</v>
      </c>
      <c r="O5149" t="n">
        <v>0.07000000000000001</v>
      </c>
      <c r="P5149" t="n">
        <v>1.010517643380865e-05</v>
      </c>
      <c r="Q5149" t="n">
        <v>0.04138070494983989</v>
      </c>
      <c r="R5149" t="n">
        <v>0.002896649346488793</v>
      </c>
      <c r="S5149" t="n">
        <v>7.073623503666054e-07</v>
      </c>
      <c r="T5149">
        <f>O5149*Q5149</f>
        <v/>
      </c>
      <c r="U5149">
        <f>O5149*P5149</f>
        <v/>
      </c>
    </row>
    <row r="5150">
      <c r="A5150" t="inlineStr">
        <is>
          <t>202512</t>
        </is>
      </c>
      <c r="B5150" t="inlineStr">
        <is>
          <t>Habitat</t>
        </is>
      </c>
      <c r="C5150" t="inlineStr">
        <is>
          <t>F1</t>
        </is>
      </c>
      <c r="D5150" t="inlineStr">
        <is>
          <t>IN-FONDO1</t>
        </is>
      </c>
      <c r="E5150" t="inlineStr">
        <is>
          <t>5270132F56110</t>
        </is>
      </c>
      <c r="F5150" t="inlineStr">
        <is>
          <t>LU0248056110</t>
        </is>
      </c>
      <c r="G5150" t="inlineStr">
        <is>
          <t>TD</t>
        </is>
      </c>
      <c r="H5150" t="inlineStr">
        <is>
          <t>Mayores</t>
        </is>
      </c>
      <c r="I5150" t="inlineStr"/>
      <c r="J5150" t="inlineStr"/>
      <c r="K5150" t="inlineStr"/>
      <c r="L5150" t="inlineStr">
        <is>
          <t>JP Morgan - Japan Equity Fund - I</t>
        </is>
      </c>
      <c r="M5150" t="inlineStr">
        <is>
          <t>JP Morgan - Japan Equity Fund - I</t>
        </is>
      </c>
      <c r="N5150" t="b">
        <v>0</v>
      </c>
      <c r="O5150" t="n">
        <v>22.73810773</v>
      </c>
      <c r="P5150" t="n">
        <v>0.0009831603323149859</v>
      </c>
      <c r="Q5150" t="n">
        <v>0.4937674560940497</v>
      </c>
      <c r="R5150" t="n">
        <v>11.22733761023455</v>
      </c>
      <c r="S5150" t="n">
        <v>0.02235520555204075</v>
      </c>
      <c r="T5150">
        <f>O5150*Q5150</f>
        <v/>
      </c>
      <c r="U5150">
        <f>O5150*P5150</f>
        <v/>
      </c>
    </row>
    <row r="5151">
      <c r="A5151" t="inlineStr">
        <is>
          <t>202512</t>
        </is>
      </c>
      <c r="B5151" t="inlineStr">
        <is>
          <t>Habitat</t>
        </is>
      </c>
      <c r="C5151" t="inlineStr">
        <is>
          <t>F1</t>
        </is>
      </c>
      <c r="D5151" t="inlineStr">
        <is>
          <t>IN-FONDO1</t>
        </is>
      </c>
      <c r="E5151" t="inlineStr">
        <is>
          <t>25008611610A</t>
        </is>
      </c>
      <c r="F5151" t="inlineStr">
        <is>
          <t>PEP11100M302</t>
        </is>
      </c>
      <c r="G5151" t="inlineStr">
        <is>
          <t>BU</t>
        </is>
      </c>
      <c r="H5151" t="inlineStr">
        <is>
          <t>Mayores</t>
        </is>
      </c>
      <c r="I5151" t="inlineStr"/>
      <c r="J5151" t="inlineStr"/>
      <c r="K5151" t="inlineStr"/>
      <c r="L5151" t="inlineStr">
        <is>
          <t>COFIDE**</t>
        </is>
      </c>
      <c r="M5151" t="inlineStr">
        <is>
          <t>COFIDE</t>
        </is>
      </c>
      <c r="N5151" t="b">
        <v>0</v>
      </c>
      <c r="O5151" t="n">
        <v>0.07000000000000001</v>
      </c>
      <c r="P5151" t="n">
        <v>3.83714474760044e-05</v>
      </c>
      <c r="Q5151" t="n">
        <v>0.0192710907713911</v>
      </c>
      <c r="R5151" t="n">
        <v>0.001348976353997377</v>
      </c>
      <c r="S5151" t="n">
        <v>2.686001323320308e-06</v>
      </c>
      <c r="T5151">
        <f>O5151*Q5151</f>
        <v/>
      </c>
      <c r="U5151">
        <f>O5151*P5151</f>
        <v/>
      </c>
    </row>
    <row r="5152">
      <c r="A5152" t="inlineStr">
        <is>
          <t>202512</t>
        </is>
      </c>
      <c r="B5152" t="inlineStr">
        <is>
          <t>Habitat</t>
        </is>
      </c>
      <c r="C5152" t="inlineStr">
        <is>
          <t>F2</t>
        </is>
      </c>
      <c r="D5152" t="inlineStr">
        <is>
          <t>IN-FONDO2</t>
        </is>
      </c>
      <c r="E5152" t="inlineStr">
        <is>
          <t>5270132F56110</t>
        </is>
      </c>
      <c r="F5152" t="inlineStr">
        <is>
          <t>LU0248056110</t>
        </is>
      </c>
      <c r="G5152" t="inlineStr">
        <is>
          <t>TD</t>
        </is>
      </c>
      <c r="H5152" t="inlineStr">
        <is>
          <t>Mayores</t>
        </is>
      </c>
      <c r="I5152" t="inlineStr"/>
      <c r="J5152" t="inlineStr"/>
      <c r="K5152" t="inlineStr"/>
      <c r="L5152" t="inlineStr">
        <is>
          <t>JP Morgan - Japan Equity Fund - I</t>
        </is>
      </c>
      <c r="M5152" t="inlineStr">
        <is>
          <t>JP Morgan - Japan Equity Fund - I</t>
        </is>
      </c>
      <c r="N5152" t="b">
        <v>0</v>
      </c>
      <c r="O5152" t="n">
        <v>22.73810773</v>
      </c>
      <c r="P5152" t="n">
        <v>0.005771439297727683</v>
      </c>
      <c r="Q5152" t="n">
        <v>23.63404818110303</v>
      </c>
      <c r="R5152" t="n">
        <v>537.3935336379311</v>
      </c>
      <c r="S5152" t="n">
        <v>0.1312316085088876</v>
      </c>
      <c r="T5152">
        <f>O5152*Q5152</f>
        <v/>
      </c>
      <c r="U5152">
        <f>O5152*P5152</f>
        <v/>
      </c>
    </row>
    <row r="5153">
      <c r="A5153" t="inlineStr">
        <is>
          <t>202512</t>
        </is>
      </c>
      <c r="B5153" t="inlineStr">
        <is>
          <t>Habitat</t>
        </is>
      </c>
      <c r="C5153" t="inlineStr">
        <is>
          <t>F2</t>
        </is>
      </c>
      <c r="D5153" t="inlineStr">
        <is>
          <t>IN-FONDO2</t>
        </is>
      </c>
      <c r="E5153" t="inlineStr">
        <is>
          <t>5270465F0075</t>
        </is>
      </c>
      <c r="F5153" t="inlineStr">
        <is>
          <t>LU0102000758</t>
        </is>
      </c>
      <c r="G5153" t="inlineStr">
        <is>
          <t>TD</t>
        </is>
      </c>
      <c r="H5153" t="inlineStr">
        <is>
          <t>Mayores</t>
        </is>
      </c>
      <c r="I5153" t="inlineStr"/>
      <c r="J5153" t="inlineStr"/>
      <c r="K5153" t="inlineStr"/>
      <c r="L5153" t="inlineStr">
        <is>
          <t>BNP Paribas - Japan Small Caps</t>
        </is>
      </c>
      <c r="M5153" t="inlineStr">
        <is>
          <t>BNP Paribas - Japan Small Caps</t>
        </is>
      </c>
      <c r="N5153" t="b">
        <v>0</v>
      </c>
      <c r="O5153" t="n">
        <v>121.3874163</v>
      </c>
      <c r="P5153" t="n">
        <v>0.01207153833776733</v>
      </c>
      <c r="Q5153" t="n">
        <v>49.43295839690332</v>
      </c>
      <c r="R5153" t="n">
        <v>6000.539099865484</v>
      </c>
      <c r="S5153" t="n">
        <v>1.465332849587973</v>
      </c>
      <c r="T5153">
        <f>O5153*Q5153</f>
        <v/>
      </c>
      <c r="U5153">
        <f>O5153*P5153</f>
        <v/>
      </c>
    </row>
    <row r="5154">
      <c r="A5154" t="inlineStr">
        <is>
          <t>202512</t>
        </is>
      </c>
      <c r="B5154" t="inlineStr">
        <is>
          <t>Habitat</t>
        </is>
      </c>
      <c r="C5154" t="inlineStr">
        <is>
          <t>F1</t>
        </is>
      </c>
      <c r="D5154" t="inlineStr">
        <is>
          <t>IN-FONDO1</t>
        </is>
      </c>
      <c r="E5154" t="inlineStr">
        <is>
          <t>5270465F0075</t>
        </is>
      </c>
      <c r="F5154" t="inlineStr">
        <is>
          <t>LU0102000758</t>
        </is>
      </c>
      <c r="G5154" t="inlineStr">
        <is>
          <t>TD</t>
        </is>
      </c>
      <c r="H5154" t="inlineStr">
        <is>
          <t>Mayores</t>
        </is>
      </c>
      <c r="I5154" t="inlineStr"/>
      <c r="J5154" t="inlineStr"/>
      <c r="K5154" t="inlineStr"/>
      <c r="L5154" t="inlineStr">
        <is>
          <t>BNP Paribas - Japan Small Caps</t>
        </is>
      </c>
      <c r="M5154" t="inlineStr">
        <is>
          <t>BNP Paribas - Japan Small Caps</t>
        </is>
      </c>
      <c r="N5154" t="b">
        <v>0</v>
      </c>
      <c r="O5154" t="n">
        <v>121.3874163</v>
      </c>
      <c r="P5154" t="n">
        <v>0.002150329332662884</v>
      </c>
      <c r="Q5154" t="n">
        <v>1.079948620235015</v>
      </c>
      <c r="R5154" t="n">
        <v>131.0921727470784</v>
      </c>
      <c r="S5154" t="n">
        <v>0.2610229218860507</v>
      </c>
      <c r="T5154">
        <f>O5154*Q5154</f>
        <v/>
      </c>
      <c r="U5154">
        <f>O5154*P5154</f>
        <v/>
      </c>
    </row>
    <row r="5155">
      <c r="A5155" t="inlineStr">
        <is>
          <t>202512</t>
        </is>
      </c>
      <c r="B5155" t="inlineStr">
        <is>
          <t>Habitat</t>
        </is>
      </c>
      <c r="C5155" t="inlineStr">
        <is>
          <t>F3</t>
        </is>
      </c>
      <c r="D5155" t="inlineStr">
        <is>
          <t>IN-FONDO3</t>
        </is>
      </c>
      <c r="E5155" t="inlineStr">
        <is>
          <t>5270465F0075</t>
        </is>
      </c>
      <c r="F5155" t="inlineStr">
        <is>
          <t>LU0102000758</t>
        </is>
      </c>
      <c r="G5155" t="inlineStr">
        <is>
          <t>TD</t>
        </is>
      </c>
      <c r="H5155" t="inlineStr">
        <is>
          <t>Mayores</t>
        </is>
      </c>
      <c r="I5155" t="inlineStr"/>
      <c r="J5155" t="inlineStr"/>
      <c r="K5155" t="inlineStr"/>
      <c r="L5155" t="inlineStr">
        <is>
          <t>BNP Paribas - Japan Small Caps</t>
        </is>
      </c>
      <c r="M5155" t="inlineStr">
        <is>
          <t>BNP Paribas - Japan Small Caps</t>
        </is>
      </c>
      <c r="N5155" t="b">
        <v>0</v>
      </c>
      <c r="O5155" t="n">
        <v>121.3874163</v>
      </c>
      <c r="P5155" t="n">
        <v>0.02244021095963124</v>
      </c>
      <c r="Q5155" t="n">
        <v>39.0893671385543</v>
      </c>
      <c r="R5155" t="n">
        <v>4744.957281751231</v>
      </c>
      <c r="S5155" t="n">
        <v>2.72395922961658</v>
      </c>
      <c r="T5155">
        <f>O5155*Q5155</f>
        <v/>
      </c>
      <c r="U5155">
        <f>O5155*P5155</f>
        <v/>
      </c>
    </row>
    <row r="5156">
      <c r="A5156" t="inlineStr">
        <is>
          <t>202512</t>
        </is>
      </c>
      <c r="B5156" t="inlineStr">
        <is>
          <t>Habitat</t>
        </is>
      </c>
      <c r="C5156" t="inlineStr">
        <is>
          <t>F3</t>
        </is>
      </c>
      <c r="D5156" t="inlineStr">
        <is>
          <t>IN-FONDO3</t>
        </is>
      </c>
      <c r="E5156" t="inlineStr">
        <is>
          <t>5270462USMCP</t>
        </is>
      </c>
      <c r="F5156" t="inlineStr">
        <is>
          <t>LU0823411292</t>
        </is>
      </c>
      <c r="G5156" t="inlineStr">
        <is>
          <t>TD</t>
        </is>
      </c>
      <c r="H5156" t="inlineStr">
        <is>
          <t>Mayores</t>
        </is>
      </c>
      <c r="I5156" t="inlineStr"/>
      <c r="J5156" t="inlineStr"/>
      <c r="K5156" t="inlineStr"/>
      <c r="L5156" t="inlineStr">
        <is>
          <t>Parvest - USA Small Cap</t>
        </is>
      </c>
      <c r="M5156" t="inlineStr">
        <is>
          <t>Parvest - USA Small Cap</t>
        </is>
      </c>
      <c r="N5156" t="b">
        <v>0</v>
      </c>
      <c r="O5156" t="n">
        <v>31.34523439</v>
      </c>
      <c r="P5156" t="n">
        <v>5.381211721741546e-05</v>
      </c>
      <c r="Q5156" t="n">
        <v>0.09373715827353517</v>
      </c>
      <c r="R5156" t="n">
        <v>2.938213197136488</v>
      </c>
      <c r="S5156" t="n">
        <v>0.001686753427202042</v>
      </c>
      <c r="T5156">
        <f>O5156*Q5156</f>
        <v/>
      </c>
      <c r="U5156">
        <f>O5156*P5156</f>
        <v/>
      </c>
    </row>
    <row r="5157">
      <c r="A5157" t="inlineStr">
        <is>
          <t>202512</t>
        </is>
      </c>
      <c r="B5157" t="inlineStr">
        <is>
          <t>Habitat</t>
        </is>
      </c>
      <c r="C5157" t="inlineStr">
        <is>
          <t>F1</t>
        </is>
      </c>
      <c r="D5157" t="inlineStr">
        <is>
          <t>IN-FONDO1</t>
        </is>
      </c>
      <c r="E5157" t="inlineStr">
        <is>
          <t>5270462USMCP</t>
        </is>
      </c>
      <c r="F5157" t="inlineStr">
        <is>
          <t>LU0823411292</t>
        </is>
      </c>
      <c r="G5157" t="inlineStr">
        <is>
          <t>TD</t>
        </is>
      </c>
      <c r="H5157" t="inlineStr">
        <is>
          <t>Mayores</t>
        </is>
      </c>
      <c r="I5157" t="inlineStr"/>
      <c r="J5157" t="inlineStr"/>
      <c r="K5157" t="inlineStr"/>
      <c r="L5157" t="inlineStr">
        <is>
          <t>Parvest - USA Small Cap</t>
        </is>
      </c>
      <c r="M5157" t="inlineStr">
        <is>
          <t>Parvest - USA Small Cap</t>
        </is>
      </c>
      <c r="N5157" t="b">
        <v>0</v>
      </c>
      <c r="O5157" t="n">
        <v>31.34523439</v>
      </c>
      <c r="P5157" t="n">
        <v>0.0001020221735699123</v>
      </c>
      <c r="Q5157" t="n">
        <v>0.05123806102936006</v>
      </c>
      <c r="R5157" t="n">
        <v>1.606069032654416</v>
      </c>
      <c r="S5157" t="n">
        <v>0.003197908943526163</v>
      </c>
      <c r="T5157">
        <f>O5157*Q5157</f>
        <v/>
      </c>
      <c r="U5157">
        <f>O5157*P5157</f>
        <v/>
      </c>
    </row>
    <row r="5158">
      <c r="A5158" t="inlineStr">
        <is>
          <t>202512</t>
        </is>
      </c>
      <c r="B5158" t="inlineStr">
        <is>
          <t>Habitat</t>
        </is>
      </c>
      <c r="C5158" t="inlineStr">
        <is>
          <t>F2</t>
        </is>
      </c>
      <c r="D5158" t="inlineStr">
        <is>
          <t>IN-FONDO2</t>
        </is>
      </c>
      <c r="E5158" t="inlineStr">
        <is>
          <t>5270462USMCP</t>
        </is>
      </c>
      <c r="F5158" t="inlineStr">
        <is>
          <t>LU0823411292</t>
        </is>
      </c>
      <c r="G5158" t="inlineStr">
        <is>
          <t>TD</t>
        </is>
      </c>
      <c r="H5158" t="inlineStr">
        <is>
          <t>Mayores</t>
        </is>
      </c>
      <c r="I5158" t="inlineStr"/>
      <c r="J5158" t="inlineStr"/>
      <c r="K5158" t="inlineStr"/>
      <c r="L5158" t="inlineStr">
        <is>
          <t>Parvest - USA Small Cap</t>
        </is>
      </c>
      <c r="M5158" t="inlineStr">
        <is>
          <t>Parvest - USA Small Cap</t>
        </is>
      </c>
      <c r="N5158" t="b">
        <v>0</v>
      </c>
      <c r="O5158" t="n">
        <v>31.34523439</v>
      </c>
      <c r="P5158" t="n">
        <v>2.596010305897152e-07</v>
      </c>
      <c r="Q5158" t="n">
        <v>0.00106306641174186</v>
      </c>
      <c r="R5158" t="n">
        <v>0.03332206584818485</v>
      </c>
      <c r="S5158" t="n">
        <v>8.137255151720185e-06</v>
      </c>
      <c r="T5158">
        <f>O5158*Q5158</f>
        <v/>
      </c>
      <c r="U5158">
        <f>O5158*P5158</f>
        <v/>
      </c>
    </row>
    <row r="5159">
      <c r="A5159" t="inlineStr">
        <is>
          <t>202512</t>
        </is>
      </c>
      <c r="B5159" t="inlineStr">
        <is>
          <t>Habitat</t>
        </is>
      </c>
      <c r="C5159" t="inlineStr">
        <is>
          <t>F2</t>
        </is>
      </c>
      <c r="D5159" t="inlineStr">
        <is>
          <t>IN-FONDO2</t>
        </is>
      </c>
      <c r="E5159" t="inlineStr">
        <is>
          <t>25210511905A</t>
        </is>
      </c>
      <c r="F5159" t="inlineStr">
        <is>
          <t>PEP16880M049</t>
        </is>
      </c>
      <c r="G5159" t="inlineStr">
        <is>
          <t>BU</t>
        </is>
      </c>
      <c r="H5159" t="inlineStr">
        <is>
          <t>Mayores</t>
        </is>
      </c>
      <c r="I5159" t="inlineStr"/>
      <c r="J5159" t="inlineStr"/>
      <c r="K5159" t="inlineStr"/>
      <c r="L5159" t="inlineStr">
        <is>
          <t>Mi Vivienda</t>
        </is>
      </c>
      <c r="M5159" t="inlineStr">
        <is>
          <t>Mi Vivienda</t>
        </is>
      </c>
      <c r="N5159" t="b">
        <v>0</v>
      </c>
      <c r="O5159" t="n">
        <v>0.31</v>
      </c>
      <c r="P5159" t="n">
        <v>0.000278535473255534</v>
      </c>
      <c r="Q5159" t="n">
        <v>1.140602968424087</v>
      </c>
      <c r="R5159" t="n">
        <v>0.353586920211467</v>
      </c>
      <c r="S5159" t="n">
        <v>8.634599670921556e-05</v>
      </c>
      <c r="T5159">
        <f>O5159*Q5159</f>
        <v/>
      </c>
      <c r="U5159">
        <f>O5159*P5159</f>
        <v/>
      </c>
    </row>
    <row r="5160">
      <c r="A5160" t="inlineStr">
        <is>
          <t>202512</t>
        </is>
      </c>
      <c r="B5160" t="inlineStr">
        <is>
          <t>Habitat</t>
        </is>
      </c>
      <c r="C5160" t="inlineStr">
        <is>
          <t>F2</t>
        </is>
      </c>
      <c r="D5160" t="inlineStr">
        <is>
          <t>IN-FONDO2</t>
        </is>
      </c>
      <c r="E5160" t="inlineStr">
        <is>
          <t>5271112E7200</t>
        </is>
      </c>
      <c r="F5160" t="inlineStr">
        <is>
          <t>US4642872000</t>
        </is>
      </c>
      <c r="G5160" t="inlineStr">
        <is>
          <t>TD</t>
        </is>
      </c>
      <c r="H5160" t="inlineStr">
        <is>
          <t>Mayores</t>
        </is>
      </c>
      <c r="I5160" t="inlineStr"/>
      <c r="J5160" t="inlineStr"/>
      <c r="K5160" t="inlineStr"/>
      <c r="L5160" t="inlineStr">
        <is>
          <t>BlackRock - iShares Core S&amp;P 500</t>
        </is>
      </c>
      <c r="M5160" t="inlineStr">
        <is>
          <t>BlackRock - iShares Core S&amp;P 500</t>
        </is>
      </c>
      <c r="N5160" t="b">
        <v>0</v>
      </c>
      <c r="O5160" t="n">
        <v>22.7060968</v>
      </c>
      <c r="P5160" t="n">
        <v>0.0286614500374086</v>
      </c>
      <c r="Q5160" t="n">
        <v>117.36865904335</v>
      </c>
      <c r="R5160" t="n">
        <v>2664.9841335245</v>
      </c>
      <c r="S5160" t="n">
        <v>0.6507896589777632</v>
      </c>
      <c r="T5160">
        <f>O5160*Q5160</f>
        <v/>
      </c>
      <c r="U5160">
        <f>O5160*P5160</f>
        <v/>
      </c>
    </row>
    <row r="5161">
      <c r="A5161" t="inlineStr">
        <is>
          <t>202512</t>
        </is>
      </c>
      <c r="B5161" t="inlineStr">
        <is>
          <t>Habitat</t>
        </is>
      </c>
      <c r="C5161" t="inlineStr">
        <is>
          <t>F1</t>
        </is>
      </c>
      <c r="D5161" t="inlineStr">
        <is>
          <t>IN-FONDO1</t>
        </is>
      </c>
      <c r="E5161" t="inlineStr">
        <is>
          <t>5271112E7200</t>
        </is>
      </c>
      <c r="F5161" t="inlineStr">
        <is>
          <t>US4642872000</t>
        </is>
      </c>
      <c r="G5161" t="inlineStr">
        <is>
          <t>TD</t>
        </is>
      </c>
      <c r="H5161" t="inlineStr">
        <is>
          <t>Mayores</t>
        </is>
      </c>
      <c r="I5161" t="inlineStr"/>
      <c r="J5161" t="inlineStr"/>
      <c r="K5161" t="inlineStr"/>
      <c r="L5161" t="inlineStr">
        <is>
          <t>BlackRock - iShares Core S&amp;P 500</t>
        </is>
      </c>
      <c r="M5161" t="inlineStr">
        <is>
          <t>BlackRock - iShares Core S&amp;P 500</t>
        </is>
      </c>
      <c r="N5161" t="b">
        <v>0</v>
      </c>
      <c r="O5161" t="n">
        <v>22.7060968</v>
      </c>
      <c r="P5161" t="n">
        <v>0.003622029404021274</v>
      </c>
      <c r="Q5161" t="n">
        <v>1.819072826616492</v>
      </c>
      <c r="R5161" t="n">
        <v>41.30404368740369</v>
      </c>
      <c r="S5161" t="n">
        <v>0.08224215026015336</v>
      </c>
      <c r="T5161">
        <f>O5161*Q5161</f>
        <v/>
      </c>
      <c r="U5161">
        <f>O5161*P5161</f>
        <v/>
      </c>
    </row>
    <row r="5162">
      <c r="A5162" t="inlineStr">
        <is>
          <t>202512</t>
        </is>
      </c>
      <c r="B5162" t="inlineStr">
        <is>
          <t>Habitat</t>
        </is>
      </c>
      <c r="C5162" t="inlineStr">
        <is>
          <t>F2</t>
        </is>
      </c>
      <c r="D5162" t="inlineStr">
        <is>
          <t>IN-FONDO2</t>
        </is>
      </c>
      <c r="E5162" t="inlineStr">
        <is>
          <t>25210512006A</t>
        </is>
      </c>
      <c r="F5162" t="inlineStr">
        <is>
          <t>PEP16880M056</t>
        </is>
      </c>
      <c r="G5162" t="inlineStr">
        <is>
          <t>BU</t>
        </is>
      </c>
      <c r="H5162" t="inlineStr">
        <is>
          <t>Mayores</t>
        </is>
      </c>
      <c r="I5162" t="inlineStr"/>
      <c r="J5162" t="inlineStr"/>
      <c r="K5162" t="inlineStr"/>
      <c r="L5162" t="inlineStr">
        <is>
          <t>Mi Vivienda</t>
        </is>
      </c>
      <c r="M5162" t="inlineStr">
        <is>
          <t>Mi Vivienda</t>
        </is>
      </c>
      <c r="N5162" t="b">
        <v>0</v>
      </c>
      <c r="O5162" t="n">
        <v>0.31</v>
      </c>
      <c r="P5162" t="n">
        <v>0.0001115113881354012</v>
      </c>
      <c r="Q5162" t="n">
        <v>0.4566392166632302</v>
      </c>
      <c r="R5162" t="n">
        <v>0.1415581571656014</v>
      </c>
      <c r="S5162" t="n">
        <v>3.456853032197438e-05</v>
      </c>
      <c r="T5162">
        <f>O5162*Q5162</f>
        <v/>
      </c>
      <c r="U5162">
        <f>O5162*P5162</f>
        <v/>
      </c>
    </row>
    <row r="5163">
      <c r="A5163" t="inlineStr">
        <is>
          <t>202512</t>
        </is>
      </c>
      <c r="B5163" t="inlineStr">
        <is>
          <t>Habitat</t>
        </is>
      </c>
      <c r="C5163" t="inlineStr">
        <is>
          <t>F3</t>
        </is>
      </c>
      <c r="D5163" t="inlineStr">
        <is>
          <t>IN-FONDO3</t>
        </is>
      </c>
      <c r="E5163" t="inlineStr">
        <is>
          <t>5271112E7200</t>
        </is>
      </c>
      <c r="F5163" t="inlineStr">
        <is>
          <t>US4642872000</t>
        </is>
      </c>
      <c r="G5163" t="inlineStr">
        <is>
          <t>TD</t>
        </is>
      </c>
      <c r="H5163" t="inlineStr">
        <is>
          <t>Mayores</t>
        </is>
      </c>
      <c r="I5163" t="inlineStr"/>
      <c r="J5163" t="inlineStr"/>
      <c r="K5163" t="inlineStr"/>
      <c r="L5163" t="inlineStr">
        <is>
          <t>BlackRock - iShares Core S&amp;P 500</t>
        </is>
      </c>
      <c r="M5163" t="inlineStr">
        <is>
          <t>BlackRock - iShares Core S&amp;P 500</t>
        </is>
      </c>
      <c r="N5163" t="b">
        <v>0</v>
      </c>
      <c r="O5163" t="n">
        <v>22.7060968</v>
      </c>
      <c r="P5163" t="n">
        <v>0.02360910070434092</v>
      </c>
      <c r="Q5163" t="n">
        <v>41.12549596361945</v>
      </c>
      <c r="R5163" t="n">
        <v>933.7994922979525</v>
      </c>
      <c r="S5163" t="n">
        <v>0.5360705259537132</v>
      </c>
      <c r="T5163">
        <f>O5163*Q5163</f>
        <v/>
      </c>
      <c r="U5163">
        <f>O5163*P5163</f>
        <v/>
      </c>
    </row>
    <row r="5164">
      <c r="A5164" t="inlineStr">
        <is>
          <t>202512</t>
        </is>
      </c>
      <c r="B5164" t="inlineStr">
        <is>
          <t>Habitat</t>
        </is>
      </c>
      <c r="C5164" t="inlineStr">
        <is>
          <t>F3</t>
        </is>
      </c>
      <c r="D5164" t="inlineStr">
        <is>
          <t>IN-FONDO3</t>
        </is>
      </c>
      <c r="E5164" t="inlineStr">
        <is>
          <t>5273882RGCTI</t>
        </is>
      </c>
      <c r="F5164" t="inlineStr">
        <is>
          <t>LU0936248318</t>
        </is>
      </c>
      <c r="G5164" t="inlineStr">
        <is>
          <t>TD</t>
        </is>
      </c>
      <c r="H5164" t="inlineStr">
        <is>
          <t>Mayores</t>
        </is>
      </c>
      <c r="I5164" t="inlineStr"/>
      <c r="J5164" t="inlineStr"/>
      <c r="K5164" t="inlineStr"/>
      <c r="L5164" t="inlineStr">
        <is>
          <t>Robeco - Consumer Trends</t>
        </is>
      </c>
      <c r="M5164" t="inlineStr">
        <is>
          <t>Robeco - Consumer Trends</t>
        </is>
      </c>
      <c r="N5164" t="b">
        <v>0</v>
      </c>
      <c r="O5164" t="n">
        <v>3.83959927</v>
      </c>
      <c r="P5164" t="n">
        <v>4.74748525037812e-05</v>
      </c>
      <c r="Q5164" t="n">
        <v>0.08269806120394482</v>
      </c>
      <c r="R5164" t="n">
        <v>0.3175274154290819</v>
      </c>
      <c r="S5164" t="n">
        <v>0.000182284409016876</v>
      </c>
      <c r="T5164">
        <f>O5164*Q5164</f>
        <v/>
      </c>
      <c r="U5164">
        <f>O5164*P5164</f>
        <v/>
      </c>
    </row>
    <row r="5165">
      <c r="A5165" t="inlineStr">
        <is>
          <t>202512</t>
        </is>
      </c>
      <c r="B5165" t="inlineStr">
        <is>
          <t>Habitat</t>
        </is>
      </c>
      <c r="C5165" t="inlineStr">
        <is>
          <t>F2</t>
        </is>
      </c>
      <c r="D5165" t="inlineStr">
        <is>
          <t>IN-FONDO2</t>
        </is>
      </c>
      <c r="E5165" t="inlineStr">
        <is>
          <t>5273882RGCTI</t>
        </is>
      </c>
      <c r="F5165" t="inlineStr">
        <is>
          <t>LU0936248318</t>
        </is>
      </c>
      <c r="G5165" t="inlineStr">
        <is>
          <t>TD</t>
        </is>
      </c>
      <c r="H5165" t="inlineStr">
        <is>
          <t>Mayores</t>
        </is>
      </c>
      <c r="I5165" t="inlineStr"/>
      <c r="J5165" t="inlineStr"/>
      <c r="K5165" t="inlineStr"/>
      <c r="L5165" t="inlineStr">
        <is>
          <t>Robeco - Consumer Trends</t>
        </is>
      </c>
      <c r="M5165" t="inlineStr">
        <is>
          <t>Robeco - Consumer Trends</t>
        </is>
      </c>
      <c r="N5165" t="b">
        <v>0</v>
      </c>
      <c r="O5165" t="n">
        <v>3.83959927</v>
      </c>
      <c r="P5165" t="n">
        <v>8.596708961710844e-08</v>
      </c>
      <c r="Q5165" t="n">
        <v>0.0003520352953898134</v>
      </c>
      <c r="R5165" t="n">
        <v>0.001351674463192962</v>
      </c>
      <c r="S5165" t="n">
        <v>3.300791745378742e-07</v>
      </c>
      <c r="T5165">
        <f>O5165*Q5165</f>
        <v/>
      </c>
      <c r="U5165">
        <f>O5165*P5165</f>
        <v/>
      </c>
    </row>
    <row r="5166">
      <c r="A5166" t="inlineStr">
        <is>
          <t>202512</t>
        </is>
      </c>
      <c r="B5166" t="inlineStr">
        <is>
          <t>Habitat</t>
        </is>
      </c>
      <c r="C5166" t="inlineStr">
        <is>
          <t>F2</t>
        </is>
      </c>
      <c r="D5166" t="inlineStr">
        <is>
          <t>IN-FONDO2</t>
        </is>
      </c>
      <c r="E5166" t="inlineStr">
        <is>
          <t>5270432F2994</t>
        </is>
      </c>
      <c r="F5166" t="inlineStr">
        <is>
          <t>LU1694772994</t>
        </is>
      </c>
      <c r="G5166" t="inlineStr">
        <is>
          <t>TD</t>
        </is>
      </c>
      <c r="H5166" t="inlineStr">
        <is>
          <t>Mayores</t>
        </is>
      </c>
      <c r="I5166" t="inlineStr"/>
      <c r="J5166" t="inlineStr"/>
      <c r="K5166" t="inlineStr"/>
      <c r="L5166" t="inlineStr">
        <is>
          <t>AXA - World Funds Framligton Digital Economy</t>
        </is>
      </c>
      <c r="M5166" t="inlineStr">
        <is>
          <t>AXA - World Funds Framligton Digital Economy</t>
        </is>
      </c>
      <c r="N5166" t="b">
        <v>0</v>
      </c>
      <c r="O5166" t="n">
        <v>1.37087883</v>
      </c>
      <c r="P5166" t="n">
        <v>6.044023282455448e-08</v>
      </c>
      <c r="Q5166" t="n">
        <v>0.0002475027979961619</v>
      </c>
      <c r="R5166" t="n">
        <v>0.0003392963461387047</v>
      </c>
      <c r="S5166" t="n">
        <v>8.285623565945285e-08</v>
      </c>
      <c r="T5166">
        <f>O5166*Q5166</f>
        <v/>
      </c>
      <c r="U5166">
        <f>O5166*P5166</f>
        <v/>
      </c>
    </row>
    <row r="5167">
      <c r="A5167" t="inlineStr">
        <is>
          <t>202512</t>
        </is>
      </c>
      <c r="B5167" t="inlineStr">
        <is>
          <t>Habitat</t>
        </is>
      </c>
      <c r="C5167" t="inlineStr">
        <is>
          <t>F3</t>
        </is>
      </c>
      <c r="D5167" t="inlineStr">
        <is>
          <t>IN-FONDO3</t>
        </is>
      </c>
      <c r="E5167" t="inlineStr">
        <is>
          <t>5270432F2994</t>
        </is>
      </c>
      <c r="F5167" t="inlineStr">
        <is>
          <t>LU1694772994</t>
        </is>
      </c>
      <c r="G5167" t="inlineStr">
        <is>
          <t>TD</t>
        </is>
      </c>
      <c r="H5167" t="inlineStr">
        <is>
          <t>Mayores</t>
        </is>
      </c>
      <c r="I5167" t="inlineStr"/>
      <c r="J5167" t="inlineStr"/>
      <c r="K5167" t="inlineStr"/>
      <c r="L5167" t="inlineStr">
        <is>
          <t>AXA - World Funds Framligton Digital Economy</t>
        </is>
      </c>
      <c r="M5167" t="inlineStr">
        <is>
          <t>AXA - World Funds Framligton Digital Economy</t>
        </is>
      </c>
      <c r="N5167" t="b">
        <v>0</v>
      </c>
      <c r="O5167" t="n">
        <v>1.37087883</v>
      </c>
      <c r="P5167" t="n">
        <v>4.58587175539477e-05</v>
      </c>
      <c r="Q5167" t="n">
        <v>0.07988286073577022</v>
      </c>
      <c r="R5167" t="n">
        <v>0.1095097226625056</v>
      </c>
      <c r="S5167" t="n">
        <v>6.28667450656563e-05</v>
      </c>
      <c r="T5167">
        <f>O5167*Q5167</f>
        <v/>
      </c>
      <c r="U5167">
        <f>O5167*P5167</f>
        <v/>
      </c>
    </row>
    <row r="5168">
      <c r="A5168" t="inlineStr">
        <is>
          <t>202512</t>
        </is>
      </c>
      <c r="B5168" t="inlineStr">
        <is>
          <t>Habitat</t>
        </is>
      </c>
      <c r="C5168" t="inlineStr">
        <is>
          <t>F3</t>
        </is>
      </c>
      <c r="D5168" t="inlineStr">
        <is>
          <t>IN-FONDO3</t>
        </is>
      </c>
      <c r="E5168" t="inlineStr">
        <is>
          <t>5260012EY803</t>
        </is>
      </c>
      <c r="F5168" t="inlineStr">
        <is>
          <t>US81369Y8030</t>
        </is>
      </c>
      <c r="G5168" t="inlineStr">
        <is>
          <t>TD</t>
        </is>
      </c>
      <c r="H5168" t="inlineStr">
        <is>
          <t>Mayores</t>
        </is>
      </c>
      <c r="I5168" t="inlineStr"/>
      <c r="J5168" t="inlineStr"/>
      <c r="K5168" t="inlineStr"/>
      <c r="L5168" t="inlineStr">
        <is>
          <t>State Street - Technology Select Sector</t>
        </is>
      </c>
      <c r="M5168" t="inlineStr">
        <is>
          <t>State Street - Technology Select Sector</t>
        </is>
      </c>
      <c r="N5168" t="b">
        <v>0</v>
      </c>
      <c r="O5168" t="n">
        <v>3.32177916</v>
      </c>
      <c r="P5168" t="n">
        <v>0.01478186043867033</v>
      </c>
      <c r="Q5168" t="n">
        <v>25.74902574300715</v>
      </c>
      <c r="R5168" t="n">
        <v>85.53257710342466</v>
      </c>
      <c r="S5168" t="n">
        <v>0.04910207595120356</v>
      </c>
      <c r="T5168">
        <f>O5168*Q5168</f>
        <v/>
      </c>
      <c r="U5168">
        <f>O5168*P5168</f>
        <v/>
      </c>
    </row>
    <row r="5169">
      <c r="A5169" t="inlineStr">
        <is>
          <t>202512</t>
        </is>
      </c>
      <c r="B5169" t="inlineStr">
        <is>
          <t>Habitat</t>
        </is>
      </c>
      <c r="C5169" t="inlineStr">
        <is>
          <t>F2</t>
        </is>
      </c>
      <c r="D5169" t="inlineStr">
        <is>
          <t>IN-FONDO2</t>
        </is>
      </c>
      <c r="E5169" t="inlineStr">
        <is>
          <t>5260012EY803</t>
        </is>
      </c>
      <c r="F5169" t="inlineStr">
        <is>
          <t>US81369Y8030</t>
        </is>
      </c>
      <c r="G5169" t="inlineStr">
        <is>
          <t>TD</t>
        </is>
      </c>
      <c r="H5169" t="inlineStr">
        <is>
          <t>Mayores</t>
        </is>
      </c>
      <c r="I5169" t="inlineStr"/>
      <c r="J5169" t="inlineStr"/>
      <c r="K5169" t="inlineStr"/>
      <c r="L5169" t="inlineStr">
        <is>
          <t>State Street - Technology Select Sector</t>
        </is>
      </c>
      <c r="M5169" t="inlineStr">
        <is>
          <t>State Street - Technology Select Sector</t>
        </is>
      </c>
      <c r="N5169" t="b">
        <v>0</v>
      </c>
      <c r="O5169" t="n">
        <v>3.32177916</v>
      </c>
      <c r="P5169" t="n">
        <v>0.01379082553567899</v>
      </c>
      <c r="Q5169" t="n">
        <v>56.47344074046636</v>
      </c>
      <c r="R5169" t="n">
        <v>187.5922985451761</v>
      </c>
      <c r="S5169" t="n">
        <v>0.0458100768636143</v>
      </c>
      <c r="T5169">
        <f>O5169*Q5169</f>
        <v/>
      </c>
      <c r="U5169">
        <f>O5169*P5169</f>
        <v/>
      </c>
    </row>
    <row r="5170">
      <c r="A5170" t="inlineStr">
        <is>
          <t>202512</t>
        </is>
      </c>
      <c r="B5170" t="inlineStr">
        <is>
          <t>Habitat</t>
        </is>
      </c>
      <c r="C5170" t="inlineStr">
        <is>
          <t>F1</t>
        </is>
      </c>
      <c r="D5170" t="inlineStr">
        <is>
          <t>IN-FONDO1</t>
        </is>
      </c>
      <c r="E5170" t="inlineStr">
        <is>
          <t>5260012EY803</t>
        </is>
      </c>
      <c r="F5170" t="inlineStr">
        <is>
          <t>US81369Y8030</t>
        </is>
      </c>
      <c r="G5170" t="inlineStr">
        <is>
          <t>TD</t>
        </is>
      </c>
      <c r="H5170" t="inlineStr">
        <is>
          <t>Mayores</t>
        </is>
      </c>
      <c r="I5170" t="inlineStr"/>
      <c r="J5170" t="inlineStr"/>
      <c r="K5170" t="inlineStr"/>
      <c r="L5170" t="inlineStr">
        <is>
          <t>State Street - Technology Select Sector</t>
        </is>
      </c>
      <c r="M5170" t="inlineStr">
        <is>
          <t>State Street - Technology Select Sector</t>
        </is>
      </c>
      <c r="N5170" t="b">
        <v>0</v>
      </c>
      <c r="O5170" t="n">
        <v>3.32177916</v>
      </c>
      <c r="P5170" t="n">
        <v>0.006117831125277773</v>
      </c>
      <c r="Q5170" t="n">
        <v>3.072526232245913</v>
      </c>
      <c r="R5170" t="n">
        <v>10.20625360682779</v>
      </c>
      <c r="S5170" t="n">
        <v>0.02032208393634706</v>
      </c>
      <c r="T5170">
        <f>O5170*Q5170</f>
        <v/>
      </c>
      <c r="U5170">
        <f>O5170*P5170</f>
        <v/>
      </c>
    </row>
    <row r="5171">
      <c r="A5171" t="inlineStr">
        <is>
          <t>202512</t>
        </is>
      </c>
      <c r="B5171" t="inlineStr">
        <is>
          <t>Habitat</t>
        </is>
      </c>
      <c r="C5171" t="inlineStr">
        <is>
          <t>F3</t>
        </is>
      </c>
      <c r="D5171" t="inlineStr">
        <is>
          <t>IN-FONDO3</t>
        </is>
      </c>
      <c r="E5171" t="inlineStr">
        <is>
          <t>5270802PTDIG</t>
        </is>
      </c>
      <c r="F5171" t="inlineStr">
        <is>
          <t>LU0101689882</t>
        </is>
      </c>
      <c r="G5171" t="inlineStr">
        <is>
          <t>TD</t>
        </is>
      </c>
      <c r="H5171" t="inlineStr">
        <is>
          <t>Mayores</t>
        </is>
      </c>
      <c r="I5171" t="inlineStr"/>
      <c r="J5171" t="inlineStr"/>
      <c r="K5171" t="inlineStr"/>
      <c r="L5171" t="inlineStr">
        <is>
          <t>Pictet - Digital</t>
        </is>
      </c>
      <c r="M5171" t="inlineStr">
        <is>
          <t>Pictet - Digital</t>
        </is>
      </c>
      <c r="N5171" t="b">
        <v>0</v>
      </c>
      <c r="O5171" t="n">
        <v>3.66976823</v>
      </c>
      <c r="P5171" t="n">
        <v>0.006571108307918361</v>
      </c>
      <c r="Q5171" t="n">
        <v>11.4464371844589</v>
      </c>
      <c r="R5171" t="n">
        <v>42.00577152621792</v>
      </c>
      <c r="S5171" t="n">
        <v>0.02411444450428786</v>
      </c>
      <c r="T5171">
        <f>O5171*Q5171</f>
        <v/>
      </c>
      <c r="U5171">
        <f>O5171*P5171</f>
        <v/>
      </c>
    </row>
    <row r="5172">
      <c r="A5172" t="inlineStr">
        <is>
          <t>202512</t>
        </is>
      </c>
      <c r="B5172" t="inlineStr">
        <is>
          <t>Habitat</t>
        </is>
      </c>
      <c r="C5172" t="inlineStr">
        <is>
          <t>F2</t>
        </is>
      </c>
      <c r="D5172" t="inlineStr">
        <is>
          <t>IN-FONDO2</t>
        </is>
      </c>
      <c r="E5172" t="inlineStr">
        <is>
          <t>5270802PTDIG</t>
        </is>
      </c>
      <c r="F5172" t="inlineStr">
        <is>
          <t>LU0101689882</t>
        </is>
      </c>
      <c r="G5172" t="inlineStr">
        <is>
          <t>TD</t>
        </is>
      </c>
      <c r="H5172" t="inlineStr">
        <is>
          <t>Mayores</t>
        </is>
      </c>
      <c r="I5172" t="inlineStr"/>
      <c r="J5172" t="inlineStr"/>
      <c r="K5172" t="inlineStr"/>
      <c r="L5172" t="inlineStr">
        <is>
          <t>Pictet - Digital</t>
        </is>
      </c>
      <c r="M5172" t="inlineStr">
        <is>
          <t>Pictet - Digital</t>
        </is>
      </c>
      <c r="N5172" t="b">
        <v>0</v>
      </c>
      <c r="O5172" t="n">
        <v>3.66976823</v>
      </c>
      <c r="P5172" t="n">
        <v>0.004297277771706891</v>
      </c>
      <c r="Q5172" t="n">
        <v>17.59735564473328</v>
      </c>
      <c r="R5172" t="n">
        <v>64.57821667705335</v>
      </c>
      <c r="S5172" t="n">
        <v>0.01577001344209514</v>
      </c>
      <c r="T5172">
        <f>O5172*Q5172</f>
        <v/>
      </c>
      <c r="U5172">
        <f>O5172*P5172</f>
        <v/>
      </c>
    </row>
    <row r="5173">
      <c r="A5173" t="inlineStr">
        <is>
          <t>202512</t>
        </is>
      </c>
      <c r="B5173" t="inlineStr">
        <is>
          <t>Habitat</t>
        </is>
      </c>
      <c r="C5173" t="inlineStr">
        <is>
          <t>F2</t>
        </is>
      </c>
      <c r="D5173" t="inlineStr">
        <is>
          <t>IN-FONDO2</t>
        </is>
      </c>
      <c r="E5173" t="inlineStr">
        <is>
          <t>5270474GAIWT</t>
        </is>
      </c>
      <c r="F5173" t="inlineStr">
        <is>
          <t>LU1548499711</t>
        </is>
      </c>
      <c r="G5173" t="inlineStr">
        <is>
          <t>TD</t>
        </is>
      </c>
      <c r="H5173" t="inlineStr">
        <is>
          <t>Mayores</t>
        </is>
      </c>
      <c r="I5173" t="inlineStr"/>
      <c r="J5173" t="inlineStr"/>
      <c r="K5173" t="inlineStr"/>
      <c r="L5173" t="inlineStr">
        <is>
          <t>Allianz - Artificial Intelligence</t>
        </is>
      </c>
      <c r="M5173" t="inlineStr">
        <is>
          <t>Allianz - Artificial Intelligence</t>
        </is>
      </c>
      <c r="N5173" t="b">
        <v>0</v>
      </c>
      <c r="O5173" t="n">
        <v>8.084605030000001</v>
      </c>
      <c r="P5173" t="n">
        <v>8.990772323152661e-07</v>
      </c>
      <c r="Q5173" t="n">
        <v>0.003681721929473952</v>
      </c>
      <c r="R5173" t="n">
        <v>0.02976526763008642</v>
      </c>
      <c r="S5173" t="n">
        <v>7.268684314734479e-06</v>
      </c>
      <c r="T5173">
        <f>O5173*Q5173</f>
        <v/>
      </c>
      <c r="U5173">
        <f>O5173*P5173</f>
        <v/>
      </c>
    </row>
    <row r="5174">
      <c r="A5174" t="inlineStr">
        <is>
          <t>202512</t>
        </is>
      </c>
      <c r="B5174" t="inlineStr">
        <is>
          <t>Habitat</t>
        </is>
      </c>
      <c r="C5174" t="inlineStr">
        <is>
          <t>F3</t>
        </is>
      </c>
      <c r="D5174" t="inlineStr">
        <is>
          <t>IN-FONDO3</t>
        </is>
      </c>
      <c r="E5174" t="inlineStr">
        <is>
          <t>5270474GAIWT</t>
        </is>
      </c>
      <c r="F5174" t="inlineStr">
        <is>
          <t>LU1548499711</t>
        </is>
      </c>
      <c r="G5174" t="inlineStr">
        <is>
          <t>TD</t>
        </is>
      </c>
      <c r="H5174" t="inlineStr">
        <is>
          <t>Mayores</t>
        </is>
      </c>
      <c r="I5174" t="inlineStr"/>
      <c r="J5174" t="inlineStr"/>
      <c r="K5174" t="inlineStr"/>
      <c r="L5174" t="inlineStr">
        <is>
          <t>Allianz - Artificial Intelligence</t>
        </is>
      </c>
      <c r="M5174" t="inlineStr">
        <is>
          <t>Allianz - Artificial Intelligence</t>
        </is>
      </c>
      <c r="N5174" t="b">
        <v>0</v>
      </c>
      <c r="O5174" t="n">
        <v>8.084605030000001</v>
      </c>
      <c r="P5174" t="n">
        <v>0.002816751387746686</v>
      </c>
      <c r="Q5174" t="n">
        <v>4.906595099829307</v>
      </c>
      <c r="R5174" t="n">
        <v>39.66788342425337</v>
      </c>
      <c r="S5174" t="n">
        <v>0.02277232243763634</v>
      </c>
      <c r="T5174">
        <f>O5174*Q5174</f>
        <v/>
      </c>
      <c r="U5174">
        <f>O5174*P5174</f>
        <v/>
      </c>
    </row>
    <row r="5175">
      <c r="A5175" t="inlineStr">
        <is>
          <t>202512</t>
        </is>
      </c>
      <c r="B5175" t="inlineStr">
        <is>
          <t>Habitat</t>
        </is>
      </c>
      <c r="C5175" t="inlineStr">
        <is>
          <t>F3</t>
        </is>
      </c>
      <c r="D5175" t="inlineStr">
        <is>
          <t>IN-FONDO3</t>
        </is>
      </c>
      <c r="E5175" t="inlineStr">
        <is>
          <t>5270652EF676</t>
        </is>
      </c>
      <c r="F5175" t="inlineStr">
        <is>
          <t>US92189F6768</t>
        </is>
      </c>
      <c r="G5175" t="inlineStr">
        <is>
          <t>TD</t>
        </is>
      </c>
      <c r="H5175" t="inlineStr">
        <is>
          <t>Mayores</t>
        </is>
      </c>
      <c r="I5175" t="inlineStr"/>
      <c r="J5175" t="inlineStr"/>
      <c r="K5175" t="inlineStr"/>
      <c r="L5175" t="inlineStr">
        <is>
          <t>VanEck Semiconductor ETF</t>
        </is>
      </c>
      <c r="M5175" t="inlineStr">
        <is>
          <t>VanEck Semiconductor ETF</t>
        </is>
      </c>
      <c r="N5175" t="b">
        <v>0</v>
      </c>
      <c r="O5175" t="n">
        <v>6.27096993</v>
      </c>
      <c r="P5175" t="n">
        <v>0.070329781662836</v>
      </c>
      <c r="Q5175" t="n">
        <v>122.5098400874453</v>
      </c>
      <c r="R5175" t="n">
        <v>768.255523317478</v>
      </c>
      <c r="S5175" t="n">
        <v>0.44103594599111</v>
      </c>
      <c r="T5175">
        <f>O5175*Q5175</f>
        <v/>
      </c>
      <c r="U5175">
        <f>O5175*P5175</f>
        <v/>
      </c>
    </row>
    <row r="5176">
      <c r="A5176" t="inlineStr">
        <is>
          <t>202512</t>
        </is>
      </c>
      <c r="B5176" t="inlineStr">
        <is>
          <t>Habitat</t>
        </is>
      </c>
      <c r="C5176" t="inlineStr">
        <is>
          <t>F2</t>
        </is>
      </c>
      <c r="D5176" t="inlineStr">
        <is>
          <t>IN-FONDO2</t>
        </is>
      </c>
      <c r="E5176" t="inlineStr">
        <is>
          <t>5270652EF676</t>
        </is>
      </c>
      <c r="F5176" t="inlineStr">
        <is>
          <t>US92189F6768</t>
        </is>
      </c>
      <c r="G5176" t="inlineStr">
        <is>
          <t>TD</t>
        </is>
      </c>
      <c r="H5176" t="inlineStr">
        <is>
          <t>Mayores</t>
        </is>
      </c>
      <c r="I5176" t="inlineStr"/>
      <c r="J5176" t="inlineStr"/>
      <c r="K5176" t="inlineStr"/>
      <c r="L5176" t="inlineStr">
        <is>
          <t>VanEck Semiconductor ETF</t>
        </is>
      </c>
      <c r="M5176" t="inlineStr">
        <is>
          <t>VanEck Semiconductor ETF</t>
        </is>
      </c>
      <c r="N5176" t="b">
        <v>0</v>
      </c>
      <c r="O5176" t="n">
        <v>6.27096993</v>
      </c>
      <c r="P5176" t="n">
        <v>0.05358301801910018</v>
      </c>
      <c r="Q5176" t="n">
        <v>219.4224983100701</v>
      </c>
      <c r="R5176" t="n">
        <v>1375.991888867926</v>
      </c>
      <c r="S5176" t="n">
        <v>0.3360174947564253</v>
      </c>
      <c r="T5176">
        <f>O5176*Q5176</f>
        <v/>
      </c>
      <c r="U5176">
        <f>O5176*P5176</f>
        <v/>
      </c>
    </row>
    <row r="5177">
      <c r="A5177" t="inlineStr">
        <is>
          <t>202512</t>
        </is>
      </c>
      <c r="B5177" t="inlineStr">
        <is>
          <t>Habitat</t>
        </is>
      </c>
      <c r="C5177" t="inlineStr">
        <is>
          <t>F1</t>
        </is>
      </c>
      <c r="D5177" t="inlineStr">
        <is>
          <t>IN-FONDO1</t>
        </is>
      </c>
      <c r="E5177" t="inlineStr">
        <is>
          <t>5270652EF676</t>
        </is>
      </c>
      <c r="F5177" t="inlineStr">
        <is>
          <t>US92189F6768</t>
        </is>
      </c>
      <c r="G5177" t="inlineStr">
        <is>
          <t>TD</t>
        </is>
      </c>
      <c r="H5177" t="inlineStr">
        <is>
          <t>Mayores</t>
        </is>
      </c>
      <c r="I5177" t="inlineStr"/>
      <c r="J5177" t="inlineStr"/>
      <c r="K5177" t="inlineStr"/>
      <c r="L5177" t="inlineStr">
        <is>
          <t>VanEck Semiconductor ETF</t>
        </is>
      </c>
      <c r="M5177" t="inlineStr">
        <is>
          <t>VanEck Semiconductor ETF</t>
        </is>
      </c>
      <c r="N5177" t="b">
        <v>0</v>
      </c>
      <c r="O5177" t="n">
        <v>6.27096993</v>
      </c>
      <c r="P5177" t="n">
        <v>0.01020219269359949</v>
      </c>
      <c r="Q5177" t="n">
        <v>5.123793716370158</v>
      </c>
      <c r="R5177" t="n">
        <v>32.13115632288021</v>
      </c>
      <c r="S5177" t="n">
        <v>0.06397764360162811</v>
      </c>
      <c r="T5177">
        <f>O5177*Q5177</f>
        <v/>
      </c>
      <c r="U5177">
        <f>O5177*P5177</f>
        <v/>
      </c>
    </row>
    <row r="5178">
      <c r="A5178" t="inlineStr">
        <is>
          <t>202512</t>
        </is>
      </c>
      <c r="B5178" t="inlineStr">
        <is>
          <t>Habitat</t>
        </is>
      </c>
      <c r="C5178" t="inlineStr">
        <is>
          <t>F3</t>
        </is>
      </c>
      <c r="D5178" t="inlineStr">
        <is>
          <t>IN-FONDO3</t>
        </is>
      </c>
      <c r="E5178" t="inlineStr">
        <is>
          <t>5271112E7523</t>
        </is>
      </c>
      <c r="F5178" t="inlineStr">
        <is>
          <t>US4642875235</t>
        </is>
      </c>
      <c r="G5178" t="inlineStr">
        <is>
          <t>TD</t>
        </is>
      </c>
      <c r="H5178" t="inlineStr">
        <is>
          <t>Mayores</t>
        </is>
      </c>
      <c r="I5178" t="inlineStr"/>
      <c r="J5178" t="inlineStr"/>
      <c r="K5178" t="inlineStr"/>
      <c r="L5178" t="inlineStr">
        <is>
          <t>BlackRock - iShares PHLX Semiconductor ETF</t>
        </is>
      </c>
      <c r="M5178" t="inlineStr">
        <is>
          <t>BlackRock - iShares PHLX Semiconductor ETF</t>
        </is>
      </c>
      <c r="N5178" t="b">
        <v>0</v>
      </c>
      <c r="O5178" t="n">
        <v>8.458460970000001</v>
      </c>
      <c r="P5178" t="n">
        <v>0.08299660168168395</v>
      </c>
      <c r="Q5178" t="n">
        <v>144.5746049457376</v>
      </c>
      <c r="R5178" t="n">
        <v>1222.878653186691</v>
      </c>
      <c r="S5178" t="n">
        <v>0.7020235159671601</v>
      </c>
      <c r="T5178">
        <f>O5178*Q5178</f>
        <v/>
      </c>
      <c r="U5178">
        <f>O5178*P5178</f>
        <v/>
      </c>
    </row>
    <row r="5179">
      <c r="A5179" t="inlineStr">
        <is>
          <t>202512</t>
        </is>
      </c>
      <c r="B5179" t="inlineStr">
        <is>
          <t>Habitat</t>
        </is>
      </c>
      <c r="C5179" t="inlineStr">
        <is>
          <t>F2</t>
        </is>
      </c>
      <c r="D5179" t="inlineStr">
        <is>
          <t>IN-FONDO2</t>
        </is>
      </c>
      <c r="E5179" t="inlineStr">
        <is>
          <t>5271112E7523</t>
        </is>
      </c>
      <c r="F5179" t="inlineStr">
        <is>
          <t>US4642875235</t>
        </is>
      </c>
      <c r="G5179" t="inlineStr">
        <is>
          <t>TD</t>
        </is>
      </c>
      <c r="H5179" t="inlineStr">
        <is>
          <t>Mayores</t>
        </is>
      </c>
      <c r="I5179" t="inlineStr"/>
      <c r="J5179" t="inlineStr"/>
      <c r="K5179" t="inlineStr"/>
      <c r="L5179" t="inlineStr">
        <is>
          <t>BlackRock - iShares PHLX Semiconductor ETF</t>
        </is>
      </c>
      <c r="M5179" t="inlineStr">
        <is>
          <t>BlackRock - iShares PHLX Semiconductor ETF</t>
        </is>
      </c>
      <c r="N5179" t="b">
        <v>0</v>
      </c>
      <c r="O5179" t="n">
        <v>8.458460970000001</v>
      </c>
      <c r="P5179" t="n">
        <v>0.01529360202244796</v>
      </c>
      <c r="Q5179" t="n">
        <v>62.62731156220578</v>
      </c>
      <c r="R5179" t="n">
        <v>529.7306705049473</v>
      </c>
      <c r="S5179" t="n">
        <v>0.1293603357975892</v>
      </c>
      <c r="T5179">
        <f>O5179*Q5179</f>
        <v/>
      </c>
      <c r="U5179">
        <f>O5179*P5179</f>
        <v/>
      </c>
    </row>
    <row r="5180">
      <c r="A5180" t="inlineStr">
        <is>
          <t>202512</t>
        </is>
      </c>
      <c r="B5180" t="inlineStr">
        <is>
          <t>Habitat</t>
        </is>
      </c>
      <c r="C5180" t="inlineStr">
        <is>
          <t>F1</t>
        </is>
      </c>
      <c r="D5180" t="inlineStr">
        <is>
          <t>IN-FONDO1</t>
        </is>
      </c>
      <c r="E5180" t="inlineStr">
        <is>
          <t>5271112E7523</t>
        </is>
      </c>
      <c r="F5180" t="inlineStr">
        <is>
          <t>US4642875235</t>
        </is>
      </c>
      <c r="G5180" t="inlineStr">
        <is>
          <t>TD</t>
        </is>
      </c>
      <c r="H5180" t="inlineStr">
        <is>
          <t>Mayores</t>
        </is>
      </c>
      <c r="I5180" t="inlineStr"/>
      <c r="J5180" t="inlineStr"/>
      <c r="K5180" t="inlineStr"/>
      <c r="L5180" t="inlineStr">
        <is>
          <t>BlackRock - iShares PHLX Semiconductor ETF</t>
        </is>
      </c>
      <c r="M5180" t="inlineStr">
        <is>
          <t>BlackRock - iShares PHLX Semiconductor ETF</t>
        </is>
      </c>
      <c r="N5180" t="b">
        <v>0</v>
      </c>
      <c r="O5180" t="n">
        <v>8.458460970000001</v>
      </c>
      <c r="P5180" t="n">
        <v>0.00170626736438372</v>
      </c>
      <c r="Q5180" t="n">
        <v>0.856929707430596</v>
      </c>
      <c r="R5180" t="n">
        <v>7.248306484335217</v>
      </c>
      <c r="S5180" t="n">
        <v>0.01443239590602447</v>
      </c>
      <c r="T5180">
        <f>O5180*Q5180</f>
        <v/>
      </c>
      <c r="U5180">
        <f>O5180*P5180</f>
        <v/>
      </c>
    </row>
    <row r="5181">
      <c r="A5181" t="inlineStr">
        <is>
          <t>202512</t>
        </is>
      </c>
      <c r="B5181" t="inlineStr">
        <is>
          <t>Habitat</t>
        </is>
      </c>
      <c r="C5181" t="inlineStr">
        <is>
          <t>F3</t>
        </is>
      </c>
      <c r="D5181" t="inlineStr">
        <is>
          <t>IN-FONDO3</t>
        </is>
      </c>
      <c r="E5181" t="inlineStr">
        <is>
          <t>5274292E2260</t>
        </is>
      </c>
      <c r="F5181" t="inlineStr">
        <is>
          <t>LU2134542260</t>
        </is>
      </c>
      <c r="G5181" t="inlineStr">
        <is>
          <t>TD</t>
        </is>
      </c>
      <c r="H5181" t="inlineStr">
        <is>
          <t>Mayores</t>
        </is>
      </c>
      <c r="I5181" t="inlineStr"/>
      <c r="J5181" t="inlineStr"/>
      <c r="K5181" t="inlineStr"/>
      <c r="L5181" t="inlineStr">
        <is>
          <t>Black Rock - World Technology Fund</t>
        </is>
      </c>
      <c r="M5181" t="inlineStr">
        <is>
          <t>Black Rock - World Technology Fund</t>
        </is>
      </c>
      <c r="N5181" t="b">
        <v>0</v>
      </c>
      <c r="O5181" t="n">
        <v>2.67904551</v>
      </c>
      <c r="P5181" t="n">
        <v>0.008472447329996264</v>
      </c>
      <c r="Q5181" t="n">
        <v>14.75844433192131</v>
      </c>
      <c r="R5181" t="n">
        <v>39.53854402201873</v>
      </c>
      <c r="S5181" t="n">
        <v>0.02269807197813798</v>
      </c>
      <c r="T5181">
        <f>O5181*Q5181</f>
        <v/>
      </c>
      <c r="U5181">
        <f>O5181*P5181</f>
        <v/>
      </c>
    </row>
    <row r="5182">
      <c r="A5182" t="inlineStr">
        <is>
          <t>202512</t>
        </is>
      </c>
      <c r="B5182" t="inlineStr">
        <is>
          <t>Habitat</t>
        </is>
      </c>
      <c r="C5182" t="inlineStr">
        <is>
          <t>F2</t>
        </is>
      </c>
      <c r="D5182" t="inlineStr">
        <is>
          <t>IN-FONDO2</t>
        </is>
      </c>
      <c r="E5182" t="inlineStr">
        <is>
          <t>5274292E2260</t>
        </is>
      </c>
      <c r="F5182" t="inlineStr">
        <is>
          <t>LU2134542260</t>
        </is>
      </c>
      <c r="G5182" t="inlineStr">
        <is>
          <t>TD</t>
        </is>
      </c>
      <c r="H5182" t="inlineStr">
        <is>
          <t>Mayores</t>
        </is>
      </c>
      <c r="I5182" t="inlineStr"/>
      <c r="J5182" t="inlineStr"/>
      <c r="K5182" t="inlineStr"/>
      <c r="L5182" t="inlineStr">
        <is>
          <t>Black Rock - World Technology Fund</t>
        </is>
      </c>
      <c r="M5182" t="inlineStr">
        <is>
          <t>Black Rock - World Technology Fund</t>
        </is>
      </c>
      <c r="N5182" t="b">
        <v>0</v>
      </c>
      <c r="O5182" t="n">
        <v>2.67904551</v>
      </c>
      <c r="P5182" t="n">
        <v>0.002172421570531797</v>
      </c>
      <c r="Q5182" t="n">
        <v>8.89606793366616</v>
      </c>
      <c r="R5182" t="n">
        <v>23.8329708543433</v>
      </c>
      <c r="S5182" t="n">
        <v>0.005820016254360359</v>
      </c>
      <c r="T5182">
        <f>O5182*Q5182</f>
        <v/>
      </c>
      <c r="U5182">
        <f>O5182*P5182</f>
        <v/>
      </c>
    </row>
    <row r="5183">
      <c r="A5183" t="inlineStr">
        <is>
          <t>202512</t>
        </is>
      </c>
      <c r="B5183" t="inlineStr">
        <is>
          <t>Habitat</t>
        </is>
      </c>
      <c r="C5183" t="inlineStr">
        <is>
          <t>F2</t>
        </is>
      </c>
      <c r="D5183" t="inlineStr">
        <is>
          <t>IN-FONDO2</t>
        </is>
      </c>
      <c r="E5183" t="inlineStr">
        <is>
          <t>527040275426</t>
        </is>
      </c>
      <c r="F5183" t="inlineStr">
        <is>
          <t>LU0048575426</t>
        </is>
      </c>
      <c r="G5183" t="inlineStr">
        <is>
          <t>TD</t>
        </is>
      </c>
      <c r="H5183" t="inlineStr">
        <is>
          <t>Mayores</t>
        </is>
      </c>
      <c r="I5183" t="inlineStr"/>
      <c r="J5183" t="inlineStr"/>
      <c r="K5183" t="inlineStr"/>
      <c r="L5183" t="inlineStr">
        <is>
          <t>Fidelity - Emerging Markets -Retail</t>
        </is>
      </c>
      <c r="M5183" t="inlineStr">
        <is>
          <t>Fidelity - Emerging Markets -Retail</t>
        </is>
      </c>
      <c r="N5183" t="b">
        <v>0</v>
      </c>
      <c r="O5183" t="n">
        <v>30.58638424</v>
      </c>
      <c r="P5183" t="n">
        <v>1.812226261824033e-08</v>
      </c>
      <c r="Q5183" t="n">
        <v>7.42106787883439e-05</v>
      </c>
      <c r="R5183" t="n">
        <v>0.002269836336131504</v>
      </c>
      <c r="S5183" t="n">
        <v>5.542944877396871e-07</v>
      </c>
      <c r="T5183">
        <f>O5183*Q5183</f>
        <v/>
      </c>
      <c r="U5183">
        <f>O5183*P5183</f>
        <v/>
      </c>
    </row>
    <row r="5184">
      <c r="A5184" t="inlineStr">
        <is>
          <t>202512</t>
        </is>
      </c>
      <c r="B5184" t="inlineStr">
        <is>
          <t>Habitat</t>
        </is>
      </c>
      <c r="C5184" t="inlineStr">
        <is>
          <t>F3</t>
        </is>
      </c>
      <c r="D5184" t="inlineStr">
        <is>
          <t>IN-FONDO3</t>
        </is>
      </c>
      <c r="E5184" t="inlineStr">
        <is>
          <t>527040275426</t>
        </is>
      </c>
      <c r="F5184" t="inlineStr">
        <is>
          <t>LU0048575426</t>
        </is>
      </c>
      <c r="G5184" t="inlineStr">
        <is>
          <t>TD</t>
        </is>
      </c>
      <c r="H5184" t="inlineStr">
        <is>
          <t>Mayores</t>
        </is>
      </c>
      <c r="I5184" t="inlineStr"/>
      <c r="J5184" t="inlineStr"/>
      <c r="K5184" t="inlineStr"/>
      <c r="L5184" t="inlineStr">
        <is>
          <t>Fidelity - Emerging Markets -Retail</t>
        </is>
      </c>
      <c r="M5184" t="inlineStr">
        <is>
          <t>Fidelity - Emerging Markets -Retail</t>
        </is>
      </c>
      <c r="N5184" t="b">
        <v>0</v>
      </c>
      <c r="O5184" t="n">
        <v>30.58638424</v>
      </c>
      <c r="P5184" t="n">
        <v>0.0004213166107190251</v>
      </c>
      <c r="Q5184" t="n">
        <v>0.7339057421338063</v>
      </c>
      <c r="R5184" t="n">
        <v>22.44752302484696</v>
      </c>
      <c r="S5184" t="n">
        <v>0.01288655174214661</v>
      </c>
      <c r="T5184">
        <f>O5184*Q5184</f>
        <v/>
      </c>
      <c r="U5184">
        <f>O5184*P5184</f>
        <v/>
      </c>
    </row>
    <row r="5185">
      <c r="A5185" t="inlineStr">
        <is>
          <t>202512</t>
        </is>
      </c>
      <c r="B5185" t="inlineStr">
        <is>
          <t>Habitat</t>
        </is>
      </c>
      <c r="C5185" t="inlineStr">
        <is>
          <t>F3</t>
        </is>
      </c>
      <c r="D5185" t="inlineStr">
        <is>
          <t>IN-FONDO3</t>
        </is>
      </c>
      <c r="E5185" t="inlineStr">
        <is>
          <t>5270882EMIUS</t>
        </is>
      </c>
      <c r="F5185" t="inlineStr">
        <is>
          <t>LU0248044025</t>
        </is>
      </c>
      <c r="G5185" t="inlineStr">
        <is>
          <t>TD</t>
        </is>
      </c>
      <c r="H5185" t="inlineStr">
        <is>
          <t>Mayores</t>
        </is>
      </c>
      <c r="I5185" t="inlineStr"/>
      <c r="J5185" t="inlineStr"/>
      <c r="K5185" t="inlineStr"/>
      <c r="L5185" t="inlineStr">
        <is>
          <t>JP Morgan - Emerging Markets</t>
        </is>
      </c>
      <c r="M5185" t="inlineStr">
        <is>
          <t>JP Morgan - Emerging Markets</t>
        </is>
      </c>
      <c r="N5185" t="b">
        <v>0</v>
      </c>
      <c r="O5185" t="n">
        <v>24.00686546</v>
      </c>
      <c r="P5185" t="n">
        <v>0.0004575429982860852</v>
      </c>
      <c r="Q5185" t="n">
        <v>0.797009719465383</v>
      </c>
      <c r="R5185" t="n">
        <v>19.13370510551779</v>
      </c>
      <c r="S5185" t="n">
        <v>0.01098417320201906</v>
      </c>
      <c r="T5185">
        <f>O5185*Q5185</f>
        <v/>
      </c>
      <c r="U5185">
        <f>O5185*P5185</f>
        <v/>
      </c>
    </row>
    <row r="5186">
      <c r="A5186" t="inlineStr">
        <is>
          <t>202512</t>
        </is>
      </c>
      <c r="B5186" t="inlineStr">
        <is>
          <t>Habitat</t>
        </is>
      </c>
      <c r="C5186" t="inlineStr">
        <is>
          <t>F2</t>
        </is>
      </c>
      <c r="D5186" t="inlineStr">
        <is>
          <t>IN-FONDO2</t>
        </is>
      </c>
      <c r="E5186" t="inlineStr">
        <is>
          <t>5270882EMIUS</t>
        </is>
      </c>
      <c r="F5186" t="inlineStr">
        <is>
          <t>LU0248044025</t>
        </is>
      </c>
      <c r="G5186" t="inlineStr">
        <is>
          <t>TD</t>
        </is>
      </c>
      <c r="H5186" t="inlineStr">
        <is>
          <t>Mayores</t>
        </is>
      </c>
      <c r="I5186" t="inlineStr"/>
      <c r="J5186" t="inlineStr"/>
      <c r="K5186" t="inlineStr"/>
      <c r="L5186" t="inlineStr">
        <is>
          <t>JP Morgan - Emerging Markets</t>
        </is>
      </c>
      <c r="M5186" t="inlineStr">
        <is>
          <t>JP Morgan - Emerging Markets</t>
        </is>
      </c>
      <c r="N5186" t="b">
        <v>0</v>
      </c>
      <c r="O5186" t="n">
        <v>24.00686546</v>
      </c>
      <c r="P5186" t="n">
        <v>8.745678427683575e-05</v>
      </c>
      <c r="Q5186" t="n">
        <v>0.3581355961201683</v>
      </c>
      <c r="R5186" t="n">
        <v>8.597713072493777</v>
      </c>
      <c r="S5186" t="n">
        <v>0.002099563253698239</v>
      </c>
      <c r="T5186">
        <f>O5186*Q5186</f>
        <v/>
      </c>
      <c r="U5186">
        <f>O5186*P5186</f>
        <v/>
      </c>
    </row>
    <row r="5187">
      <c r="A5187" t="inlineStr">
        <is>
          <t>202512</t>
        </is>
      </c>
      <c r="B5187" t="inlineStr">
        <is>
          <t>Habitat</t>
        </is>
      </c>
      <c r="C5187" t="inlineStr">
        <is>
          <t>F2</t>
        </is>
      </c>
      <c r="D5187" t="inlineStr">
        <is>
          <t>IN-FONDO2</t>
        </is>
      </c>
      <c r="E5187" t="inlineStr">
        <is>
          <t>52ALLB2EMGRO</t>
        </is>
      </c>
      <c r="F5187" t="inlineStr">
        <is>
          <t>LU0206294794</t>
        </is>
      </c>
      <c r="G5187" t="inlineStr">
        <is>
          <t>TD</t>
        </is>
      </c>
      <c r="H5187" t="inlineStr">
        <is>
          <t>Mayores</t>
        </is>
      </c>
      <c r="I5187" t="inlineStr"/>
      <c r="J5187" t="inlineStr"/>
      <c r="K5187" t="inlineStr"/>
      <c r="L5187" t="inlineStr">
        <is>
          <t>Alliance Bernstein - Emerging Markets Growth</t>
        </is>
      </c>
      <c r="M5187" t="inlineStr">
        <is>
          <t>Alliance Bernstein - Emerging Markets Growth</t>
        </is>
      </c>
      <c r="N5187" t="b">
        <v>0</v>
      </c>
      <c r="O5187" t="n">
        <v>90.56136694999999</v>
      </c>
      <c r="P5187" t="n">
        <v>8.709458451640032e-05</v>
      </c>
      <c r="Q5187" t="n">
        <v>0.3566523878340333</v>
      </c>
      <c r="R5187" t="n">
        <v>32.2989277682316</v>
      </c>
      <c r="S5187" t="n">
        <v>0.007887404627747516</v>
      </c>
      <c r="T5187">
        <f>O5187*Q5187</f>
        <v/>
      </c>
      <c r="U5187">
        <f>O5187*P5187</f>
        <v/>
      </c>
    </row>
    <row r="5188">
      <c r="A5188" t="inlineStr">
        <is>
          <t>202512</t>
        </is>
      </c>
      <c r="B5188" t="inlineStr">
        <is>
          <t>Habitat</t>
        </is>
      </c>
      <c r="C5188" t="inlineStr">
        <is>
          <t>F1</t>
        </is>
      </c>
      <c r="D5188" t="inlineStr">
        <is>
          <t>IN-FONDO1</t>
        </is>
      </c>
      <c r="E5188" t="inlineStr">
        <is>
          <t>52ALLB2EMGRO</t>
        </is>
      </c>
      <c r="F5188" t="inlineStr">
        <is>
          <t>LU0206294794</t>
        </is>
      </c>
      <c r="G5188" t="inlineStr">
        <is>
          <t>TD</t>
        </is>
      </c>
      <c r="H5188" t="inlineStr">
        <is>
          <t>Mayores</t>
        </is>
      </c>
      <c r="I5188" t="inlineStr"/>
      <c r="J5188" t="inlineStr"/>
      <c r="K5188" t="inlineStr"/>
      <c r="L5188" t="inlineStr">
        <is>
          <t>Alliance Bernstein - Emerging Markets Growth</t>
        </is>
      </c>
      <c r="M5188" t="inlineStr">
        <is>
          <t>Alliance Bernstein - Emerging Markets Growth</t>
        </is>
      </c>
      <c r="N5188" t="b">
        <v>0</v>
      </c>
      <c r="O5188" t="n">
        <v>90.56136694999999</v>
      </c>
      <c r="P5188" t="n">
        <v>0.0003137891469911598</v>
      </c>
      <c r="Q5188" t="n">
        <v>0.1575926771729307</v>
      </c>
      <c r="R5188" t="n">
        <v>14.27180826609066</v>
      </c>
      <c r="S5188" t="n">
        <v>0.02841717408559391</v>
      </c>
      <c r="T5188">
        <f>O5188*Q5188</f>
        <v/>
      </c>
      <c r="U5188">
        <f>O5188*P5188</f>
        <v/>
      </c>
    </row>
    <row r="5189">
      <c r="A5189" t="inlineStr">
        <is>
          <t>202512</t>
        </is>
      </c>
      <c r="B5189" t="inlineStr">
        <is>
          <t>Habitat</t>
        </is>
      </c>
      <c r="C5189" t="inlineStr">
        <is>
          <t>F2</t>
        </is>
      </c>
      <c r="D5189" t="inlineStr">
        <is>
          <t>IN-FONDO2</t>
        </is>
      </c>
      <c r="E5189" t="inlineStr">
        <is>
          <t>2500021V2F13</t>
        </is>
      </c>
      <c r="F5189" t="inlineStr">
        <is>
          <t>US05971V2F13</t>
        </is>
      </c>
      <c r="G5189" t="inlineStr">
        <is>
          <t>BU</t>
        </is>
      </c>
      <c r="H5189" t="inlineStr">
        <is>
          <t>Mayores</t>
        </is>
      </c>
      <c r="I5189" t="inlineStr"/>
      <c r="J5189" t="inlineStr"/>
      <c r="K5189" t="inlineStr"/>
      <c r="L5189" t="inlineStr"/>
      <c r="M5189" t="inlineStr">
        <is>
          <t>nan</t>
        </is>
      </c>
      <c r="N5189" t="b">
        <v>0</v>
      </c>
      <c r="O5189" t="n">
        <v>0.61</v>
      </c>
      <c r="P5189" t="n">
        <v>0.01316388833592697</v>
      </c>
      <c r="Q5189" t="n">
        <v>53.90613244506444</v>
      </c>
      <c r="R5189" t="n">
        <v>32.88274079148931</v>
      </c>
      <c r="S5189" t="n">
        <v>0.008029971884915454</v>
      </c>
      <c r="T5189">
        <f>O5189*Q5189</f>
        <v/>
      </c>
      <c r="U5189">
        <f>O5189*P5189</f>
        <v/>
      </c>
    </row>
    <row r="5190">
      <c r="A5190" t="inlineStr">
        <is>
          <t>202512</t>
        </is>
      </c>
      <c r="B5190" t="inlineStr">
        <is>
          <t>Habitat</t>
        </is>
      </c>
      <c r="C5190" t="inlineStr">
        <is>
          <t>F1</t>
        </is>
      </c>
      <c r="D5190" t="inlineStr">
        <is>
          <t>IN-FONDO1</t>
        </is>
      </c>
      <c r="E5190" t="inlineStr">
        <is>
          <t>2500021V2F13</t>
        </is>
      </c>
      <c r="F5190" t="inlineStr">
        <is>
          <t>US05971V2F13</t>
        </is>
      </c>
      <c r="G5190" t="inlineStr">
        <is>
          <t>BU</t>
        </is>
      </c>
      <c r="H5190" t="inlineStr">
        <is>
          <t>Mayores</t>
        </is>
      </c>
      <c r="I5190" t="inlineStr"/>
      <c r="J5190" t="inlineStr"/>
      <c r="K5190" t="inlineStr"/>
      <c r="L5190" t="inlineStr"/>
      <c r="M5190" t="inlineStr">
        <is>
          <t>nan</t>
        </is>
      </c>
      <c r="N5190" t="b">
        <v>0</v>
      </c>
      <c r="O5190" t="n">
        <v>0.61</v>
      </c>
      <c r="P5190" t="n">
        <v>0.03485504878981506</v>
      </c>
      <c r="Q5190" t="n">
        <v>17.50506830605846</v>
      </c>
      <c r="R5190" t="n">
        <v>10.67809166669566</v>
      </c>
      <c r="S5190" t="n">
        <v>0.02126157976178718</v>
      </c>
      <c r="T5190">
        <f>O5190*Q5190</f>
        <v/>
      </c>
      <c r="U5190">
        <f>O5190*P5190</f>
        <v/>
      </c>
    </row>
    <row r="5191">
      <c r="A5191" t="inlineStr">
        <is>
          <t>202512</t>
        </is>
      </c>
      <c r="B5191" t="inlineStr">
        <is>
          <t>Habitat</t>
        </is>
      </c>
      <c r="C5191" t="inlineStr">
        <is>
          <t>F3</t>
        </is>
      </c>
      <c r="D5191" t="inlineStr">
        <is>
          <t>IN-FONDO3</t>
        </is>
      </c>
      <c r="E5191" t="inlineStr">
        <is>
          <t>52ALLB2EMGRO</t>
        </is>
      </c>
      <c r="F5191" t="inlineStr">
        <is>
          <t>LU0206294794</t>
        </is>
      </c>
      <c r="G5191" t="inlineStr">
        <is>
          <t>TD</t>
        </is>
      </c>
      <c r="H5191" t="inlineStr">
        <is>
          <t>Mayores</t>
        </is>
      </c>
      <c r="I5191" t="inlineStr"/>
      <c r="J5191" t="inlineStr"/>
      <c r="K5191" t="inlineStr"/>
      <c r="L5191" t="inlineStr">
        <is>
          <t>Alliance Bernstein - Emerging Markets Growth</t>
        </is>
      </c>
      <c r="M5191" t="inlineStr">
        <is>
          <t>Alliance Bernstein - Emerging Markets Growth</t>
        </is>
      </c>
      <c r="N5191" t="b">
        <v>0</v>
      </c>
      <c r="O5191" t="n">
        <v>90.56136694999999</v>
      </c>
      <c r="P5191" t="n">
        <v>0.002193311946101293</v>
      </c>
      <c r="Q5191" t="n">
        <v>3.820604720016382</v>
      </c>
      <c r="R5191" t="n">
        <v>345.9991860203056</v>
      </c>
      <c r="S5191" t="n">
        <v>0.1986293279866978</v>
      </c>
      <c r="T5191">
        <f>O5191*Q5191</f>
        <v/>
      </c>
      <c r="U5191">
        <f>O5191*P5191</f>
        <v/>
      </c>
    </row>
    <row r="5192">
      <c r="A5192" t="inlineStr">
        <is>
          <t>202512</t>
        </is>
      </c>
      <c r="B5192" t="inlineStr">
        <is>
          <t>Habitat</t>
        </is>
      </c>
      <c r="C5192" t="inlineStr">
        <is>
          <t>F1</t>
        </is>
      </c>
      <c r="D5192" t="inlineStr">
        <is>
          <t>IN-FONDO1</t>
        </is>
      </c>
      <c r="E5192" t="inlineStr">
        <is>
          <t>5274812ASHFM</t>
        </is>
      </c>
      <c r="F5192" t="inlineStr">
        <is>
          <t>LU0794787092</t>
        </is>
      </c>
      <c r="G5192" t="inlineStr">
        <is>
          <t>TD</t>
        </is>
      </c>
      <c r="H5192" t="inlineStr">
        <is>
          <t>Mayores</t>
        </is>
      </c>
      <c r="I5192" t="inlineStr"/>
      <c r="J5192" t="inlineStr"/>
      <c r="K5192" t="inlineStr"/>
      <c r="L5192" t="inlineStr">
        <is>
          <t>Ashmore - Emerging Markets Frontier Equities</t>
        </is>
      </c>
      <c r="M5192" t="inlineStr">
        <is>
          <t>Ashmore - Emerging Markets Frontier Equities</t>
        </is>
      </c>
      <c r="N5192" t="b">
        <v>0</v>
      </c>
      <c r="O5192" t="n">
        <v>57.99062981</v>
      </c>
      <c r="P5192" t="n">
        <v>6.848186079970636e-07</v>
      </c>
      <c r="Q5192" t="n">
        <v>0.0003439328569739775</v>
      </c>
      <c r="R5192" t="n">
        <v>0.01994488298827361</v>
      </c>
      <c r="S5192" t="n">
        <v>3.971306238335722e-05</v>
      </c>
      <c r="T5192">
        <f>O5192*Q5192</f>
        <v/>
      </c>
      <c r="U5192">
        <f>O5192*P5192</f>
        <v/>
      </c>
    </row>
    <row r="5193">
      <c r="A5193" t="inlineStr">
        <is>
          <t>202512</t>
        </is>
      </c>
      <c r="B5193" t="inlineStr">
        <is>
          <t>Habitat</t>
        </is>
      </c>
      <c r="C5193" t="inlineStr">
        <is>
          <t>F3</t>
        </is>
      </c>
      <c r="D5193" t="inlineStr">
        <is>
          <t>IN-FONDO3</t>
        </is>
      </c>
      <c r="E5193" t="inlineStr">
        <is>
          <t>5274812ASHFM</t>
        </is>
      </c>
      <c r="F5193" t="inlineStr">
        <is>
          <t>LU0794787092</t>
        </is>
      </c>
      <c r="G5193" t="inlineStr">
        <is>
          <t>TD</t>
        </is>
      </c>
      <c r="H5193" t="inlineStr">
        <is>
          <t>Mayores</t>
        </is>
      </c>
      <c r="I5193" t="inlineStr"/>
      <c r="J5193" t="inlineStr"/>
      <c r="K5193" t="inlineStr"/>
      <c r="L5193" t="inlineStr">
        <is>
          <t>Ashmore - Emerging Markets Frontier Equities</t>
        </is>
      </c>
      <c r="M5193" t="inlineStr">
        <is>
          <t>Ashmore - Emerging Markets Frontier Equities</t>
        </is>
      </c>
      <c r="N5193" t="b">
        <v>0</v>
      </c>
      <c r="O5193" t="n">
        <v>57.99062981</v>
      </c>
      <c r="P5193" t="n">
        <v>4.651729548286804e-07</v>
      </c>
      <c r="Q5193" t="n">
        <v>0.000810300600423733</v>
      </c>
      <c r="R5193" t="n">
        <v>0.04698984215399343</v>
      </c>
      <c r="S5193" t="n">
        <v>2.697567262109386e-05</v>
      </c>
      <c r="T5193">
        <f>O5193*Q5193</f>
        <v/>
      </c>
      <c r="U5193">
        <f>O5193*P5193</f>
        <v/>
      </c>
    </row>
    <row r="5194">
      <c r="A5194" t="inlineStr">
        <is>
          <t>202512</t>
        </is>
      </c>
      <c r="B5194" t="inlineStr">
        <is>
          <t>Habitat</t>
        </is>
      </c>
      <c r="C5194" t="inlineStr">
        <is>
          <t>F2</t>
        </is>
      </c>
      <c r="D5194" t="inlineStr">
        <is>
          <t>IN-FONDO2</t>
        </is>
      </c>
      <c r="E5194" t="inlineStr">
        <is>
          <t>5274812ASHFM</t>
        </is>
      </c>
      <c r="F5194" t="inlineStr">
        <is>
          <t>LU0794787092</t>
        </is>
      </c>
      <c r="G5194" t="inlineStr">
        <is>
          <t>TD</t>
        </is>
      </c>
      <c r="H5194" t="inlineStr">
        <is>
          <t>Mayores</t>
        </is>
      </c>
      <c r="I5194" t="inlineStr"/>
      <c r="J5194" t="inlineStr"/>
      <c r="K5194" t="inlineStr"/>
      <c r="L5194" t="inlineStr">
        <is>
          <t>Ashmore - Emerging Markets Frontier Equities</t>
        </is>
      </c>
      <c r="M5194" t="inlineStr">
        <is>
          <t>Ashmore - Emerging Markets Frontier Equities</t>
        </is>
      </c>
      <c r="N5194" t="b">
        <v>0</v>
      </c>
      <c r="O5194" t="n">
        <v>57.99062981</v>
      </c>
      <c r="P5194" t="n">
        <v>9.597124287216225e-08</v>
      </c>
      <c r="Q5194" t="n">
        <v>0.0003930023103481394</v>
      </c>
      <c r="R5194" t="n">
        <v>0.02279045149387368</v>
      </c>
      <c r="S5194" t="n">
        <v>5.565432817805162e-06</v>
      </c>
      <c r="T5194">
        <f>O5194*Q5194</f>
        <v/>
      </c>
      <c r="U5194">
        <f>O5194*P5194</f>
        <v/>
      </c>
    </row>
    <row r="5195">
      <c r="A5195" t="inlineStr">
        <is>
          <t>202512</t>
        </is>
      </c>
      <c r="B5195" t="inlineStr">
        <is>
          <t>Habitat</t>
        </is>
      </c>
      <c r="C5195" t="inlineStr">
        <is>
          <t>F1</t>
        </is>
      </c>
      <c r="D5195" t="inlineStr">
        <is>
          <t>IN-FONDO1</t>
        </is>
      </c>
      <c r="E5195" t="inlineStr">
        <is>
          <t>22211619AA48</t>
        </is>
      </c>
      <c r="F5195" t="inlineStr">
        <is>
          <t>USP82169AA48</t>
        </is>
      </c>
      <c r="G5195" t="inlineStr">
        <is>
          <t>BU</t>
        </is>
      </c>
      <c r="H5195" t="inlineStr">
        <is>
          <t>Mayores</t>
        </is>
      </c>
      <c r="I5195" t="inlineStr"/>
      <c r="J5195" t="inlineStr"/>
      <c r="K5195" t="inlineStr"/>
      <c r="L5195" t="inlineStr">
        <is>
          <t>Rutas de Lima</t>
        </is>
      </c>
      <c r="M5195" t="inlineStr">
        <is>
          <t>Rutas de Lima</t>
        </is>
      </c>
      <c r="N5195" t="b">
        <v>0</v>
      </c>
      <c r="O5195" t="n">
        <v>27.41</v>
      </c>
      <c r="P5195" t="n">
        <v>8.12231687540472e-05</v>
      </c>
      <c r="Q5195" t="n">
        <v>0.04079228595111239</v>
      </c>
      <c r="R5195" t="n">
        <v>1.118116557919991</v>
      </c>
      <c r="S5195" t="n">
        <v>0.002226327055548434</v>
      </c>
      <c r="T5195">
        <f>O5195*Q5195</f>
        <v/>
      </c>
      <c r="U5195">
        <f>O5195*P5195</f>
        <v/>
      </c>
    </row>
    <row r="5196">
      <c r="A5196" t="inlineStr">
        <is>
          <t>202512</t>
        </is>
      </c>
      <c r="B5196" t="inlineStr">
        <is>
          <t>Habitat</t>
        </is>
      </c>
      <c r="C5196" t="inlineStr">
        <is>
          <t>F3</t>
        </is>
      </c>
      <c r="D5196" t="inlineStr">
        <is>
          <t>IN-FONDO3</t>
        </is>
      </c>
      <c r="E5196" t="inlineStr">
        <is>
          <t>22211619AA48</t>
        </is>
      </c>
      <c r="F5196" t="inlineStr">
        <is>
          <t>USP82169AA48</t>
        </is>
      </c>
      <c r="G5196" t="inlineStr">
        <is>
          <t>BU</t>
        </is>
      </c>
      <c r="H5196" t="inlineStr">
        <is>
          <t>Mayores</t>
        </is>
      </c>
      <c r="I5196" t="inlineStr"/>
      <c r="J5196" t="inlineStr"/>
      <c r="K5196" t="inlineStr"/>
      <c r="L5196" t="inlineStr">
        <is>
          <t>Rutas de Lima</t>
        </is>
      </c>
      <c r="M5196" t="inlineStr">
        <is>
          <t>Rutas de Lima</t>
        </is>
      </c>
      <c r="N5196" t="b">
        <v>0</v>
      </c>
      <c r="O5196" t="n">
        <v>27.41</v>
      </c>
      <c r="P5196" t="n">
        <v>3.154031482174005e-05</v>
      </c>
      <c r="Q5196" t="n">
        <v>0.05494114774368605</v>
      </c>
      <c r="R5196" t="n">
        <v>1.505936859654434</v>
      </c>
      <c r="S5196" t="n">
        <v>0.0008645200292638947</v>
      </c>
      <c r="T5196">
        <f>O5196*Q5196</f>
        <v/>
      </c>
      <c r="U5196">
        <f>O5196*P5196</f>
        <v/>
      </c>
    </row>
    <row r="5197">
      <c r="A5197" t="inlineStr">
        <is>
          <t>202512</t>
        </is>
      </c>
      <c r="B5197" t="inlineStr">
        <is>
          <t>Habitat</t>
        </is>
      </c>
      <c r="C5197" t="inlineStr">
        <is>
          <t>F2</t>
        </is>
      </c>
      <c r="D5197" t="inlineStr">
        <is>
          <t>IN-FONDO2</t>
        </is>
      </c>
      <c r="E5197" t="inlineStr">
        <is>
          <t>5270082F8671</t>
        </is>
      </c>
      <c r="F5197" t="inlineStr">
        <is>
          <t>LU1951186714</t>
        </is>
      </c>
      <c r="G5197" t="inlineStr">
        <is>
          <t>TD</t>
        </is>
      </c>
      <c r="H5197" t="inlineStr">
        <is>
          <t>Mayores</t>
        </is>
      </c>
      <c r="I5197" t="inlineStr"/>
      <c r="J5197" t="inlineStr"/>
      <c r="K5197" t="inlineStr"/>
      <c r="L5197" t="inlineStr">
        <is>
          <t>UBS - China Opportunity - A3</t>
        </is>
      </c>
      <c r="M5197" t="inlineStr">
        <is>
          <t>UBS - China Opportunity - A3</t>
        </is>
      </c>
      <c r="N5197" t="b">
        <v>0</v>
      </c>
      <c r="O5197" t="n">
        <v>100.84136264</v>
      </c>
      <c r="P5197" t="n">
        <v>7.696520787721604e-05</v>
      </c>
      <c r="Q5197" t="n">
        <v>0.3151725830253306</v>
      </c>
      <c r="R5197" t="n">
        <v>31.78243273904287</v>
      </c>
      <c r="S5197" t="n">
        <v>0.007761276438209327</v>
      </c>
      <c r="T5197">
        <f>O5197*Q5197</f>
        <v/>
      </c>
      <c r="U5197">
        <f>O5197*P5197</f>
        <v/>
      </c>
    </row>
    <row r="5198">
      <c r="A5198" t="inlineStr">
        <is>
          <t>202512</t>
        </is>
      </c>
      <c r="B5198" t="inlineStr">
        <is>
          <t>Habitat</t>
        </is>
      </c>
      <c r="C5198" t="inlineStr">
        <is>
          <t>F3</t>
        </is>
      </c>
      <c r="D5198" t="inlineStr">
        <is>
          <t>IN-FONDO3</t>
        </is>
      </c>
      <c r="E5198" t="inlineStr">
        <is>
          <t>5270082F8671</t>
        </is>
      </c>
      <c r="F5198" t="inlineStr">
        <is>
          <t>LU1951186714</t>
        </is>
      </c>
      <c r="G5198" t="inlineStr">
        <is>
          <t>TD</t>
        </is>
      </c>
      <c r="H5198" t="inlineStr">
        <is>
          <t>Mayores</t>
        </is>
      </c>
      <c r="I5198" t="inlineStr"/>
      <c r="J5198" t="inlineStr"/>
      <c r="K5198" t="inlineStr"/>
      <c r="L5198" t="inlineStr">
        <is>
          <t>UBS - China Opportunity - A3</t>
        </is>
      </c>
      <c r="M5198" t="inlineStr">
        <is>
          <t>UBS - China Opportunity - A3</t>
        </is>
      </c>
      <c r="N5198" t="b">
        <v>0</v>
      </c>
      <c r="O5198" t="n">
        <v>100.84136264</v>
      </c>
      <c r="P5198" t="n">
        <v>0.0007839376331903628</v>
      </c>
      <c r="Q5198" t="n">
        <v>1.365567641615922</v>
      </c>
      <c r="R5198" t="n">
        <v>137.7057017576408</v>
      </c>
      <c r="S5198" t="n">
        <v>0.07905333915569268</v>
      </c>
      <c r="T5198">
        <f>O5198*Q5198</f>
        <v/>
      </c>
      <c r="U5198">
        <f>O5198*P5198</f>
        <v/>
      </c>
    </row>
    <row r="5199">
      <c r="A5199" t="inlineStr">
        <is>
          <t>202512</t>
        </is>
      </c>
      <c r="B5199" t="inlineStr">
        <is>
          <t>Habitat</t>
        </is>
      </c>
      <c r="C5199" t="inlineStr">
        <is>
          <t>F2</t>
        </is>
      </c>
      <c r="D5199" t="inlineStr">
        <is>
          <t>IN-FONDO2</t>
        </is>
      </c>
      <c r="E5199" t="inlineStr">
        <is>
          <t>22211619AA48</t>
        </is>
      </c>
      <c r="F5199" t="inlineStr">
        <is>
          <t>USP82169AA48</t>
        </is>
      </c>
      <c r="G5199" t="inlineStr">
        <is>
          <t>BU</t>
        </is>
      </c>
      <c r="H5199" t="inlineStr">
        <is>
          <t>Mayores</t>
        </is>
      </c>
      <c r="I5199" t="inlineStr"/>
      <c r="J5199" t="inlineStr"/>
      <c r="K5199" t="inlineStr"/>
      <c r="L5199" t="inlineStr">
        <is>
          <t>Rutas de Lima</t>
        </is>
      </c>
      <c r="M5199" t="inlineStr">
        <is>
          <t>Rutas de Lima</t>
        </is>
      </c>
      <c r="N5199" t="b">
        <v>0</v>
      </c>
      <c r="O5199" t="n">
        <v>27.41</v>
      </c>
      <c r="P5199" t="n">
        <v>0.000109272434507999</v>
      </c>
      <c r="Q5199" t="n">
        <v>0.4474706999076066</v>
      </c>
      <c r="R5199" t="n">
        <v>12.2651718844675</v>
      </c>
      <c r="S5199" t="n">
        <v>0.002995157429864251</v>
      </c>
      <c r="T5199">
        <f>O5199*Q5199</f>
        <v/>
      </c>
      <c r="U5199">
        <f>O5199*P5199</f>
        <v/>
      </c>
    </row>
    <row r="5200">
      <c r="A5200" t="inlineStr">
        <is>
          <t>202512</t>
        </is>
      </c>
      <c r="B5200" t="inlineStr">
        <is>
          <t>Habitat</t>
        </is>
      </c>
      <c r="C5200" t="inlineStr">
        <is>
          <t>F1</t>
        </is>
      </c>
      <c r="D5200" t="inlineStr">
        <is>
          <t>IN-FONDO1</t>
        </is>
      </c>
      <c r="E5200" t="inlineStr">
        <is>
          <t>5270082F8671</t>
        </is>
      </c>
      <c r="F5200" t="inlineStr">
        <is>
          <t>LU1951186714</t>
        </is>
      </c>
      <c r="G5200" t="inlineStr">
        <is>
          <t>TD</t>
        </is>
      </c>
      <c r="H5200" t="inlineStr">
        <is>
          <t>Mayores</t>
        </is>
      </c>
      <c r="I5200" t="inlineStr"/>
      <c r="J5200" t="inlineStr"/>
      <c r="K5200" t="inlineStr"/>
      <c r="L5200" t="inlineStr">
        <is>
          <t>UBS - China Opportunity - A3</t>
        </is>
      </c>
      <c r="M5200" t="inlineStr">
        <is>
          <t>UBS - China Opportunity - A3</t>
        </is>
      </c>
      <c r="N5200" t="b">
        <v>0</v>
      </c>
      <c r="O5200" t="n">
        <v>100.84136264</v>
      </c>
      <c r="P5200" t="n">
        <v>7.30112725729258e-05</v>
      </c>
      <c r="Q5200" t="n">
        <v>0.03666806841121913</v>
      </c>
      <c r="R5200" t="n">
        <v>3.697657983964076</v>
      </c>
      <c r="S5200" t="n">
        <v>0.007362556214334297</v>
      </c>
      <c r="T5200">
        <f>O5200*Q5200</f>
        <v/>
      </c>
      <c r="U5200">
        <f>O5200*P5200</f>
        <v/>
      </c>
    </row>
    <row r="5201">
      <c r="A5201" t="inlineStr">
        <is>
          <t>202512</t>
        </is>
      </c>
      <c r="B5201" t="inlineStr">
        <is>
          <t>Habitat</t>
        </is>
      </c>
      <c r="C5201" t="inlineStr">
        <is>
          <t>F2</t>
        </is>
      </c>
      <c r="D5201" t="inlineStr">
        <is>
          <t>IN-FONDO2</t>
        </is>
      </c>
      <c r="E5201" t="inlineStr">
        <is>
          <t>5273882F0328</t>
        </is>
      </c>
      <c r="F5201" t="inlineStr">
        <is>
          <t>LU1529950328</t>
        </is>
      </c>
      <c r="G5201" t="inlineStr">
        <is>
          <t>TD</t>
        </is>
      </c>
      <c r="H5201" t="inlineStr">
        <is>
          <t>Mayores</t>
        </is>
      </c>
      <c r="I5201" t="inlineStr"/>
      <c r="J5201" t="inlineStr"/>
      <c r="K5201" t="inlineStr"/>
      <c r="L5201" t="inlineStr">
        <is>
          <t>Robeco - Chinese A-Share</t>
        </is>
      </c>
      <c r="M5201" t="inlineStr">
        <is>
          <t>Robeco - Chinese A-Share</t>
        </is>
      </c>
      <c r="N5201" t="b">
        <v>0</v>
      </c>
      <c r="O5201" t="n">
        <v>105.43952778</v>
      </c>
      <c r="P5201" t="n">
        <v>0.00508561084058858</v>
      </c>
      <c r="Q5201" t="n">
        <v>20.82558014326385</v>
      </c>
      <c r="R5201" t="n">
        <v>2195.839336050286</v>
      </c>
      <c r="S5201" t="n">
        <v>0.5362244055045087</v>
      </c>
      <c r="T5201">
        <f>O5201*Q5201</f>
        <v/>
      </c>
      <c r="U5201">
        <f>O5201*P5201</f>
        <v/>
      </c>
    </row>
    <row r="5202">
      <c r="A5202" t="inlineStr">
        <is>
          <t>202512</t>
        </is>
      </c>
      <c r="B5202" t="inlineStr">
        <is>
          <t>Habitat</t>
        </is>
      </c>
      <c r="C5202" t="inlineStr">
        <is>
          <t>F2</t>
        </is>
      </c>
      <c r="D5202" t="inlineStr">
        <is>
          <t>IN-FONDO2</t>
        </is>
      </c>
      <c r="E5202" t="inlineStr">
        <is>
          <t>2223041GAR67</t>
        </is>
      </c>
      <c r="F5202" t="inlineStr">
        <is>
          <t>USP9T36GAR67</t>
        </is>
      </c>
      <c r="G5202" t="inlineStr">
        <is>
          <t>BU</t>
        </is>
      </c>
      <c r="H5202" t="inlineStr">
        <is>
          <t>Mayores</t>
        </is>
      </c>
      <c r="I5202" t="inlineStr"/>
      <c r="J5202" t="inlineStr"/>
      <c r="K5202" t="inlineStr"/>
      <c r="L5202" t="inlineStr">
        <is>
          <t>Telefónica</t>
        </is>
      </c>
      <c r="M5202" t="inlineStr">
        <is>
          <t>Telefónica</t>
        </is>
      </c>
      <c r="N5202" t="b">
        <v>0</v>
      </c>
      <c r="O5202" t="n">
        <v>2.4</v>
      </c>
      <c r="P5202" t="n">
        <v>0.0003553592799909719</v>
      </c>
      <c r="Q5202" t="n">
        <v>1.455196513669541</v>
      </c>
      <c r="R5202" t="n">
        <v>3.492471632806899</v>
      </c>
      <c r="S5202" t="n">
        <v>0.0008528622719783327</v>
      </c>
      <c r="T5202">
        <f>O5202*Q5202</f>
        <v/>
      </c>
      <c r="U5202">
        <f>O5202*P5202</f>
        <v/>
      </c>
    </row>
    <row r="5203">
      <c r="A5203" t="inlineStr">
        <is>
          <t>202512</t>
        </is>
      </c>
      <c r="B5203" t="inlineStr">
        <is>
          <t>Habitat</t>
        </is>
      </c>
      <c r="C5203" t="inlineStr">
        <is>
          <t>F1</t>
        </is>
      </c>
      <c r="D5203" t="inlineStr">
        <is>
          <t>IN-FONDO1</t>
        </is>
      </c>
      <c r="E5203" t="inlineStr">
        <is>
          <t>3021012171A1</t>
        </is>
      </c>
      <c r="F5203" t="inlineStr">
        <is>
          <t>PAL1801171A1</t>
        </is>
      </c>
      <c r="G5203" t="inlineStr">
        <is>
          <t>BU</t>
        </is>
      </c>
      <c r="H5203" t="inlineStr">
        <is>
          <t>Mayores</t>
        </is>
      </c>
      <c r="I5203" t="inlineStr"/>
      <c r="J5203" t="inlineStr"/>
      <c r="K5203" t="inlineStr"/>
      <c r="L5203" t="inlineStr">
        <is>
          <t>InRetail Peru</t>
        </is>
      </c>
      <c r="M5203" t="inlineStr">
        <is>
          <t>InRetail Peru</t>
        </is>
      </c>
      <c r="N5203" t="b">
        <v>0</v>
      </c>
      <c r="O5203" t="n">
        <v>21.25</v>
      </c>
      <c r="P5203" t="n">
        <v>0.003624996030942583</v>
      </c>
      <c r="Q5203" t="n">
        <v>1.820562740092421</v>
      </c>
      <c r="R5203" t="n">
        <v>38.68695822696395</v>
      </c>
      <c r="S5203" t="n">
        <v>0.07703116565752989</v>
      </c>
      <c r="T5203">
        <f>O5203*Q5203</f>
        <v/>
      </c>
      <c r="U5203">
        <f>O5203*P5203</f>
        <v/>
      </c>
    </row>
    <row r="5204">
      <c r="A5204" t="inlineStr">
        <is>
          <t>202512</t>
        </is>
      </c>
      <c r="B5204" t="inlineStr">
        <is>
          <t>Habitat</t>
        </is>
      </c>
      <c r="C5204" t="inlineStr">
        <is>
          <t>F1</t>
        </is>
      </c>
      <c r="D5204" t="inlineStr">
        <is>
          <t>IN-FONDO1</t>
        </is>
      </c>
      <c r="E5204" t="inlineStr">
        <is>
          <t>5273882F0328</t>
        </is>
      </c>
      <c r="F5204" t="inlineStr">
        <is>
          <t>LU1529950328</t>
        </is>
      </c>
      <c r="G5204" t="inlineStr">
        <is>
          <t>TD</t>
        </is>
      </c>
      <c r="H5204" t="inlineStr">
        <is>
          <t>Mayores</t>
        </is>
      </c>
      <c r="I5204" t="inlineStr"/>
      <c r="J5204" t="inlineStr"/>
      <c r="K5204" t="inlineStr"/>
      <c r="L5204" t="inlineStr">
        <is>
          <t>Robeco - Chinese A-Share</t>
        </is>
      </c>
      <c r="M5204" t="inlineStr">
        <is>
          <t>Robeco - Chinese A-Share</t>
        </is>
      </c>
      <c r="N5204" t="b">
        <v>0</v>
      </c>
      <c r="O5204" t="n">
        <v>105.43952778</v>
      </c>
      <c r="P5204" t="n">
        <v>4.707326402646604e-05</v>
      </c>
      <c r="Q5204" t="n">
        <v>0.02364135844828307</v>
      </c>
      <c r="R5204" t="n">
        <v>2.492733670864681</v>
      </c>
      <c r="S5204" t="n">
        <v>0.004963382730013841</v>
      </c>
      <c r="T5204">
        <f>O5204*Q5204</f>
        <v/>
      </c>
      <c r="U5204">
        <f>O5204*P5204</f>
        <v/>
      </c>
    </row>
    <row r="5205">
      <c r="A5205" t="inlineStr">
        <is>
          <t>202512</t>
        </is>
      </c>
      <c r="B5205" t="inlineStr">
        <is>
          <t>Habitat</t>
        </is>
      </c>
      <c r="C5205" t="inlineStr">
        <is>
          <t>F3</t>
        </is>
      </c>
      <c r="D5205" t="inlineStr">
        <is>
          <t>IN-FONDO3</t>
        </is>
      </c>
      <c r="E5205" t="inlineStr">
        <is>
          <t>5273882F0328</t>
        </is>
      </c>
      <c r="F5205" t="inlineStr">
        <is>
          <t>LU1529950328</t>
        </is>
      </c>
      <c r="G5205" t="inlineStr">
        <is>
          <t>TD</t>
        </is>
      </c>
      <c r="H5205" t="inlineStr">
        <is>
          <t>Mayores</t>
        </is>
      </c>
      <c r="I5205" t="inlineStr"/>
      <c r="J5205" t="inlineStr"/>
      <c r="K5205" t="inlineStr"/>
      <c r="L5205" t="inlineStr">
        <is>
          <t>Robeco - Chinese A-Share</t>
        </is>
      </c>
      <c r="M5205" t="inlineStr">
        <is>
          <t>Robeco - Chinese A-Share</t>
        </is>
      </c>
      <c r="N5205" t="b">
        <v>0</v>
      </c>
      <c r="O5205" t="n">
        <v>105.43952778</v>
      </c>
      <c r="P5205" t="n">
        <v>0.007130708453852293</v>
      </c>
      <c r="Q5205" t="n">
        <v>12.4212237225423</v>
      </c>
      <c r="R5205" t="n">
        <v>1309.687963754594</v>
      </c>
      <c r="S5205" t="n">
        <v>0.7518585321110397</v>
      </c>
      <c r="T5205">
        <f>O5205*Q5205</f>
        <v/>
      </c>
      <c r="U5205">
        <f>O5205*P5205</f>
        <v/>
      </c>
    </row>
    <row r="5206">
      <c r="A5206" t="inlineStr">
        <is>
          <t>202512</t>
        </is>
      </c>
      <c r="B5206" t="inlineStr">
        <is>
          <t>Habitat</t>
        </is>
      </c>
      <c r="C5206" t="inlineStr">
        <is>
          <t>F2</t>
        </is>
      </c>
      <c r="D5206" t="inlineStr">
        <is>
          <t>IN-FONDO2</t>
        </is>
      </c>
      <c r="E5206" t="inlineStr">
        <is>
          <t>3021012171A1</t>
        </is>
      </c>
      <c r="F5206" t="inlineStr">
        <is>
          <t>PAL1801171A1</t>
        </is>
      </c>
      <c r="G5206" t="inlineStr">
        <is>
          <t>BU</t>
        </is>
      </c>
      <c r="H5206" t="inlineStr">
        <is>
          <t>Mayores</t>
        </is>
      </c>
      <c r="I5206" t="inlineStr"/>
      <c r="J5206" t="inlineStr"/>
      <c r="K5206" t="inlineStr"/>
      <c r="L5206" t="inlineStr">
        <is>
          <t>InRetail Peru</t>
        </is>
      </c>
      <c r="M5206" t="inlineStr">
        <is>
          <t>InRetail Peru</t>
        </is>
      </c>
      <c r="N5206" t="b">
        <v>0</v>
      </c>
      <c r="O5206" t="n">
        <v>21.25</v>
      </c>
      <c r="P5206" t="n">
        <v>0.01323154471248122</v>
      </c>
      <c r="Q5206" t="n">
        <v>54.18318535695617</v>
      </c>
      <c r="R5206" t="n">
        <v>1151.392688835319</v>
      </c>
      <c r="S5206" t="n">
        <v>0.2811703251402259</v>
      </c>
      <c r="T5206">
        <f>O5206*Q5206</f>
        <v/>
      </c>
      <c r="U5206">
        <f>O5206*P5206</f>
        <v/>
      </c>
    </row>
    <row r="5207">
      <c r="A5207" t="inlineStr">
        <is>
          <t>202512</t>
        </is>
      </c>
      <c r="B5207" t="inlineStr">
        <is>
          <t>Habitat</t>
        </is>
      </c>
      <c r="C5207" t="inlineStr">
        <is>
          <t>F3</t>
        </is>
      </c>
      <c r="D5207" t="inlineStr">
        <is>
          <t>IN-FONDO3</t>
        </is>
      </c>
      <c r="E5207" t="inlineStr">
        <is>
          <t>3021012171A1</t>
        </is>
      </c>
      <c r="F5207" t="inlineStr">
        <is>
          <t>PAL1801171A1</t>
        </is>
      </c>
      <c r="G5207" t="inlineStr">
        <is>
          <t>BU</t>
        </is>
      </c>
      <c r="H5207" t="inlineStr">
        <is>
          <t>Mayores</t>
        </is>
      </c>
      <c r="I5207" t="inlineStr"/>
      <c r="J5207" t="inlineStr"/>
      <c r="K5207" t="inlineStr"/>
      <c r="L5207" t="inlineStr">
        <is>
          <t>InRetail Peru</t>
        </is>
      </c>
      <c r="M5207" t="inlineStr">
        <is>
          <t>InRetail Peru</t>
        </is>
      </c>
      <c r="N5207" t="b">
        <v>0</v>
      </c>
      <c r="O5207" t="n">
        <v>21.25</v>
      </c>
      <c r="P5207" t="n">
        <v>0.02964427250074935</v>
      </c>
      <c r="Q5207" t="n">
        <v>51.63836710010069</v>
      </c>
      <c r="R5207" t="n">
        <v>1097.31530087714</v>
      </c>
      <c r="S5207" t="n">
        <v>0.6299407906409237</v>
      </c>
      <c r="T5207">
        <f>O5207*Q5207</f>
        <v/>
      </c>
      <c r="U5207">
        <f>O5207*P5207</f>
        <v/>
      </c>
    </row>
    <row r="5208">
      <c r="A5208" t="inlineStr">
        <is>
          <t>202512</t>
        </is>
      </c>
      <c r="B5208" t="inlineStr">
        <is>
          <t>Habitat</t>
        </is>
      </c>
      <c r="C5208" t="inlineStr">
        <is>
          <t>F3</t>
        </is>
      </c>
      <c r="D5208" t="inlineStr">
        <is>
          <t>IN-FONDO3</t>
        </is>
      </c>
      <c r="E5208" t="inlineStr">
        <is>
          <t>5275152F0769</t>
        </is>
      </c>
      <c r="F5208" t="inlineStr">
        <is>
          <t>LU1713307699</t>
        </is>
      </c>
      <c r="G5208" t="inlineStr">
        <is>
          <t>TD</t>
        </is>
      </c>
      <c r="H5208" t="inlineStr">
        <is>
          <t>Mayores</t>
        </is>
      </c>
      <c r="I5208" t="inlineStr"/>
      <c r="J5208" t="inlineStr"/>
      <c r="K5208" t="inlineStr"/>
      <c r="L5208" t="inlineStr">
        <is>
          <t>Schroder - International Selection Fund China A</t>
        </is>
      </c>
      <c r="M5208" t="inlineStr">
        <is>
          <t>Schroder - International Selection Fund China A</t>
        </is>
      </c>
      <c r="N5208" t="b">
        <v>0</v>
      </c>
      <c r="O5208" t="n">
        <v>77.041534</v>
      </c>
      <c r="P5208" t="n">
        <v>1.398971294755232e-07</v>
      </c>
      <c r="Q5208" t="n">
        <v>0.000243691570704755</v>
      </c>
      <c r="R5208" t="n">
        <v>0.01877437242996379</v>
      </c>
      <c r="S5208" t="n">
        <v>1.077788945699092e-05</v>
      </c>
      <c r="T5208">
        <f>O5208*Q5208</f>
        <v/>
      </c>
      <c r="U5208">
        <f>O5208*P5208</f>
        <v/>
      </c>
    </row>
    <row r="5209">
      <c r="A5209" t="inlineStr">
        <is>
          <t>202512</t>
        </is>
      </c>
      <c r="B5209" t="inlineStr">
        <is>
          <t>Habitat</t>
        </is>
      </c>
      <c r="C5209" t="inlineStr">
        <is>
          <t>F1</t>
        </is>
      </c>
      <c r="D5209" t="inlineStr">
        <is>
          <t>IN-FONDO1</t>
        </is>
      </c>
      <c r="E5209" t="inlineStr">
        <is>
          <t>5275152F0769</t>
        </is>
      </c>
      <c r="F5209" t="inlineStr">
        <is>
          <t>LU1713307699</t>
        </is>
      </c>
      <c r="G5209" t="inlineStr">
        <is>
          <t>TD</t>
        </is>
      </c>
      <c r="H5209" t="inlineStr">
        <is>
          <t>Mayores</t>
        </is>
      </c>
      <c r="I5209" t="inlineStr"/>
      <c r="J5209" t="inlineStr"/>
      <c r="K5209" t="inlineStr"/>
      <c r="L5209" t="inlineStr">
        <is>
          <t>Schroder - International Selection Fund China A</t>
        </is>
      </c>
      <c r="M5209" t="inlineStr">
        <is>
          <t>Schroder - International Selection Fund China A</t>
        </is>
      </c>
      <c r="N5209" t="b">
        <v>0</v>
      </c>
      <c r="O5209" t="n">
        <v>77.041534</v>
      </c>
      <c r="P5209" t="n">
        <v>3.450000390086408e-07</v>
      </c>
      <c r="Q5209" t="n">
        <v>0.0001732675597402638</v>
      </c>
      <c r="R5209" t="n">
        <v>0.01334879859482657</v>
      </c>
      <c r="S5209" t="n">
        <v>2.657933223528552e-05</v>
      </c>
      <c r="T5209">
        <f>O5209*Q5209</f>
        <v/>
      </c>
      <c r="U5209">
        <f>O5209*P5209</f>
        <v/>
      </c>
    </row>
    <row r="5210">
      <c r="A5210" t="inlineStr">
        <is>
          <t>202512</t>
        </is>
      </c>
      <c r="B5210" t="inlineStr">
        <is>
          <t>Habitat</t>
        </is>
      </c>
      <c r="C5210" t="inlineStr">
        <is>
          <t>F2</t>
        </is>
      </c>
      <c r="D5210" t="inlineStr">
        <is>
          <t>IN-FONDO2</t>
        </is>
      </c>
      <c r="E5210" t="inlineStr">
        <is>
          <t>5275152F0769</t>
        </is>
      </c>
      <c r="F5210" t="inlineStr">
        <is>
          <t>LU1713307699</t>
        </is>
      </c>
      <c r="G5210" t="inlineStr">
        <is>
          <t>TD</t>
        </is>
      </c>
      <c r="H5210" t="inlineStr">
        <is>
          <t>Mayores</t>
        </is>
      </c>
      <c r="I5210" t="inlineStr"/>
      <c r="J5210" t="inlineStr"/>
      <c r="K5210" t="inlineStr"/>
      <c r="L5210" t="inlineStr">
        <is>
          <t>Schroder - International Selection Fund China A</t>
        </is>
      </c>
      <c r="M5210" t="inlineStr">
        <is>
          <t>Schroder - International Selection Fund China A</t>
        </is>
      </c>
      <c r="N5210" t="b">
        <v>0</v>
      </c>
      <c r="O5210" t="n">
        <v>77.041534</v>
      </c>
      <c r="P5210" t="n">
        <v>5.458522687935084e-08</v>
      </c>
      <c r="Q5210" t="n">
        <v>0.0002235265443320075</v>
      </c>
      <c r="R5210" t="n">
        <v>0.01722082786505687</v>
      </c>
      <c r="S5210" t="n">
        <v>4.205329612523221e-06</v>
      </c>
      <c r="T5210">
        <f>O5210*Q5210</f>
        <v/>
      </c>
      <c r="U5210">
        <f>O5210*P5210</f>
        <v/>
      </c>
    </row>
    <row r="5211">
      <c r="A5211" t="inlineStr">
        <is>
          <t>202512</t>
        </is>
      </c>
      <c r="B5211" t="inlineStr">
        <is>
          <t>Habitat</t>
        </is>
      </c>
      <c r="C5211" t="inlineStr">
        <is>
          <t>F2</t>
        </is>
      </c>
      <c r="D5211" t="inlineStr">
        <is>
          <t>IN-FONDO2</t>
        </is>
      </c>
      <c r="E5211" t="inlineStr">
        <is>
          <t>5270472F4576</t>
        </is>
      </c>
      <c r="F5211" t="inlineStr">
        <is>
          <t>LU1997245763</t>
        </is>
      </c>
      <c r="G5211" t="inlineStr">
        <is>
          <t>TD</t>
        </is>
      </c>
      <c r="H5211" t="inlineStr">
        <is>
          <t>Mayores</t>
        </is>
      </c>
      <c r="I5211" t="inlineStr"/>
      <c r="J5211" t="inlineStr"/>
      <c r="K5211" t="inlineStr"/>
      <c r="L5211" t="inlineStr">
        <is>
          <t>Allianz - China-A</t>
        </is>
      </c>
      <c r="M5211" t="inlineStr">
        <is>
          <t>Allianz - China-A</t>
        </is>
      </c>
      <c r="N5211" t="b">
        <v>0</v>
      </c>
      <c r="O5211" t="n">
        <v>35.82604497</v>
      </c>
      <c r="P5211" t="n">
        <v>8.796904712795652e-05</v>
      </c>
      <c r="Q5211" t="n">
        <v>0.3602333128733436</v>
      </c>
      <c r="R5211" t="n">
        <v>12.90573486669249</v>
      </c>
      <c r="S5211" t="n">
        <v>0.00315158303837422</v>
      </c>
      <c r="T5211">
        <f>O5211*Q5211</f>
        <v/>
      </c>
      <c r="U5211">
        <f>O5211*P5211</f>
        <v/>
      </c>
    </row>
    <row r="5212">
      <c r="A5212" t="inlineStr">
        <is>
          <t>202512</t>
        </is>
      </c>
      <c r="B5212" t="inlineStr">
        <is>
          <t>Habitat</t>
        </is>
      </c>
      <c r="C5212" t="inlineStr">
        <is>
          <t>F1</t>
        </is>
      </c>
      <c r="D5212" t="inlineStr">
        <is>
          <t>IN-FONDO1</t>
        </is>
      </c>
      <c r="E5212" t="inlineStr">
        <is>
          <t>5270472F4576</t>
        </is>
      </c>
      <c r="F5212" t="inlineStr">
        <is>
          <t>LU1997245763</t>
        </is>
      </c>
      <c r="G5212" t="inlineStr">
        <is>
          <t>TD</t>
        </is>
      </c>
      <c r="H5212" t="inlineStr">
        <is>
          <t>Mayores</t>
        </is>
      </c>
      <c r="I5212" t="inlineStr"/>
      <c r="J5212" t="inlineStr"/>
      <c r="K5212" t="inlineStr"/>
      <c r="L5212" t="inlineStr">
        <is>
          <t>Allianz - China-A</t>
        </is>
      </c>
      <c r="M5212" t="inlineStr">
        <is>
          <t>Allianz - China-A</t>
        </is>
      </c>
      <c r="N5212" t="b">
        <v>0</v>
      </c>
      <c r="O5212" t="n">
        <v>35.82604497</v>
      </c>
      <c r="P5212" t="n">
        <v>8.337701204632962e-05</v>
      </c>
      <c r="Q5212" t="n">
        <v>0.04187399936885308</v>
      </c>
      <c r="R5212" t="n">
        <v>1.500179784462282</v>
      </c>
      <c r="S5212" t="n">
        <v>0.002987068583036036</v>
      </c>
      <c r="T5212">
        <f>O5212*Q5212</f>
        <v/>
      </c>
      <c r="U5212">
        <f>O5212*P5212</f>
        <v/>
      </c>
    </row>
    <row r="5213">
      <c r="A5213" t="inlineStr">
        <is>
          <t>202512</t>
        </is>
      </c>
      <c r="B5213" t="inlineStr">
        <is>
          <t>Habitat</t>
        </is>
      </c>
      <c r="C5213" t="inlineStr">
        <is>
          <t>F2</t>
        </is>
      </c>
      <c r="D5213" t="inlineStr">
        <is>
          <t>IN-FONDO2</t>
        </is>
      </c>
      <c r="E5213" t="inlineStr">
        <is>
          <t>300013200002</t>
        </is>
      </c>
      <c r="F5213" t="inlineStr">
        <is>
          <t>PAL2400671A3</t>
        </is>
      </c>
      <c r="G5213" t="inlineStr">
        <is>
          <t>BU</t>
        </is>
      </c>
      <c r="H5213" t="inlineStr">
        <is>
          <t>Mayores</t>
        </is>
      </c>
      <c r="I5213" t="inlineStr"/>
      <c r="J5213" t="inlineStr"/>
      <c r="K5213" t="inlineStr"/>
      <c r="L5213" t="inlineStr">
        <is>
          <t>Intergroup</t>
        </is>
      </c>
      <c r="M5213" t="inlineStr">
        <is>
          <t>Intergroup</t>
        </is>
      </c>
      <c r="N5213" t="b">
        <v>0</v>
      </c>
      <c r="O5213" t="n">
        <v>0.71</v>
      </c>
      <c r="P5213" t="n">
        <v>0.01264563509582751</v>
      </c>
      <c r="Q5213" t="n">
        <v>51.78388504460302</v>
      </c>
      <c r="R5213" t="n">
        <v>36.76655838166815</v>
      </c>
      <c r="S5213" t="n">
        <v>0.008978400918037534</v>
      </c>
      <c r="T5213">
        <f>O5213*Q5213</f>
        <v/>
      </c>
      <c r="U5213">
        <f>O5213*P5213</f>
        <v/>
      </c>
    </row>
    <row r="5214">
      <c r="A5214" t="inlineStr">
        <is>
          <t>202512</t>
        </is>
      </c>
      <c r="B5214" t="inlineStr">
        <is>
          <t>Habitat</t>
        </is>
      </c>
      <c r="C5214" t="inlineStr">
        <is>
          <t>F3</t>
        </is>
      </c>
      <c r="D5214" t="inlineStr">
        <is>
          <t>IN-FONDO3</t>
        </is>
      </c>
      <c r="E5214" t="inlineStr">
        <is>
          <t>300013200002</t>
        </is>
      </c>
      <c r="F5214" t="inlineStr">
        <is>
          <t>PAL2400671A3</t>
        </is>
      </c>
      <c r="G5214" t="inlineStr">
        <is>
          <t>BU</t>
        </is>
      </c>
      <c r="H5214" t="inlineStr">
        <is>
          <t>Mayores</t>
        </is>
      </c>
      <c r="I5214" t="inlineStr"/>
      <c r="J5214" t="inlineStr"/>
      <c r="K5214" t="inlineStr"/>
      <c r="L5214" t="inlineStr">
        <is>
          <t>Intergroup</t>
        </is>
      </c>
      <c r="M5214" t="inlineStr">
        <is>
          <t>Intergroup</t>
        </is>
      </c>
      <c r="N5214" t="b">
        <v>0</v>
      </c>
      <c r="O5214" t="n">
        <v>0.71</v>
      </c>
      <c r="P5214" t="n">
        <v>0.001906643238798106</v>
      </c>
      <c r="Q5214" t="n">
        <v>3.321246743076349</v>
      </c>
      <c r="R5214" t="n">
        <v>2.358085187584208</v>
      </c>
      <c r="S5214" t="n">
        <v>0.001353716699546655</v>
      </c>
      <c r="T5214">
        <f>O5214*Q5214</f>
        <v/>
      </c>
      <c r="U5214">
        <f>O5214*P5214</f>
        <v/>
      </c>
    </row>
    <row r="5215">
      <c r="A5215" t="inlineStr">
        <is>
          <t>202512</t>
        </is>
      </c>
      <c r="B5215" t="inlineStr">
        <is>
          <t>Habitat</t>
        </is>
      </c>
      <c r="C5215" t="inlineStr">
        <is>
          <t>F3</t>
        </is>
      </c>
      <c r="D5215" t="inlineStr">
        <is>
          <t>IN-FONDO3</t>
        </is>
      </c>
      <c r="E5215" t="inlineStr">
        <is>
          <t>5270472F4576</t>
        </is>
      </c>
      <c r="F5215" t="inlineStr">
        <is>
          <t>LU1997245763</t>
        </is>
      </c>
      <c r="G5215" t="inlineStr">
        <is>
          <t>TD</t>
        </is>
      </c>
      <c r="H5215" t="inlineStr">
        <is>
          <t>Mayores</t>
        </is>
      </c>
      <c r="I5215" t="inlineStr"/>
      <c r="J5215" t="inlineStr"/>
      <c r="K5215" t="inlineStr"/>
      <c r="L5215" t="inlineStr">
        <is>
          <t>Allianz - China-A</t>
        </is>
      </c>
      <c r="M5215" t="inlineStr">
        <is>
          <t>Allianz - China-A</t>
        </is>
      </c>
      <c r="N5215" t="b">
        <v>0</v>
      </c>
      <c r="O5215" t="n">
        <v>35.82604497</v>
      </c>
      <c r="P5215" t="n">
        <v>0.0008266683527750346</v>
      </c>
      <c r="Q5215" t="n">
        <v>1.440001736239394</v>
      </c>
      <c r="R5215" t="n">
        <v>51.5895669593906</v>
      </c>
      <c r="S5215" t="n">
        <v>0.02961625758179421</v>
      </c>
      <c r="T5215">
        <f>O5215*Q5215</f>
        <v/>
      </c>
      <c r="U5215">
        <f>O5215*P5215</f>
        <v/>
      </c>
    </row>
    <row r="5216">
      <c r="A5216" t="inlineStr">
        <is>
          <t>202512</t>
        </is>
      </c>
      <c r="B5216" t="inlineStr">
        <is>
          <t>Habitat</t>
        </is>
      </c>
      <c r="C5216" t="inlineStr">
        <is>
          <t>F3</t>
        </is>
      </c>
      <c r="D5216" t="inlineStr">
        <is>
          <t>IN-FONDO3</t>
        </is>
      </c>
      <c r="E5216" t="inlineStr">
        <is>
          <t>5274722E7306</t>
        </is>
      </c>
      <c r="F5216" t="inlineStr">
        <is>
          <t>US5007673065</t>
        </is>
      </c>
      <c r="G5216" t="inlineStr">
        <is>
          <t>TD</t>
        </is>
      </c>
      <c r="H5216" t="inlineStr">
        <is>
          <t>Mayores</t>
        </is>
      </c>
      <c r="I5216" t="inlineStr"/>
      <c r="J5216" t="inlineStr"/>
      <c r="K5216" t="inlineStr"/>
      <c r="L5216" t="inlineStr">
        <is>
          <t>Krane - CSI China Internet Fund</t>
        </is>
      </c>
      <c r="M5216" t="inlineStr">
        <is>
          <t>Krane - CSI China Internet Fund</t>
        </is>
      </c>
      <c r="N5216" t="b">
        <v>0</v>
      </c>
      <c r="O5216" t="n">
        <v>7.08932128</v>
      </c>
      <c r="P5216" t="n">
        <v>0.03230416162867899</v>
      </c>
      <c r="Q5216" t="n">
        <v>56.27171849133909</v>
      </c>
      <c r="R5216" t="n">
        <v>398.9282913628197</v>
      </c>
      <c r="S5216" t="n">
        <v>0.2290145804667534</v>
      </c>
      <c r="T5216">
        <f>O5216*Q5216</f>
        <v/>
      </c>
      <c r="U5216">
        <f>O5216*P5216</f>
        <v/>
      </c>
    </row>
    <row r="5217">
      <c r="A5217" t="inlineStr">
        <is>
          <t>202512</t>
        </is>
      </c>
      <c r="B5217" t="inlineStr">
        <is>
          <t>Habitat</t>
        </is>
      </c>
      <c r="C5217" t="inlineStr">
        <is>
          <t>F1</t>
        </is>
      </c>
      <c r="D5217" t="inlineStr">
        <is>
          <t>IN-FONDO1</t>
        </is>
      </c>
      <c r="E5217" t="inlineStr">
        <is>
          <t>300013200002</t>
        </is>
      </c>
      <c r="F5217" t="inlineStr">
        <is>
          <t>PAL2400671A3</t>
        </is>
      </c>
      <c r="G5217" t="inlineStr">
        <is>
          <t>BU</t>
        </is>
      </c>
      <c r="H5217" t="inlineStr">
        <is>
          <t>Mayores</t>
        </is>
      </c>
      <c r="I5217" t="inlineStr"/>
      <c r="J5217" t="inlineStr"/>
      <c r="K5217" t="inlineStr"/>
      <c r="L5217" t="inlineStr">
        <is>
          <t>Intergroup</t>
        </is>
      </c>
      <c r="M5217" t="inlineStr">
        <is>
          <t>Intergroup</t>
        </is>
      </c>
      <c r="N5217" t="b">
        <v>0</v>
      </c>
      <c r="O5217" t="n">
        <v>0.71</v>
      </c>
      <c r="P5217" t="n">
        <v>0.002123563646665236</v>
      </c>
      <c r="Q5217" t="n">
        <v>1.066506230167719</v>
      </c>
      <c r="R5217" t="n">
        <v>0.7572194234190802</v>
      </c>
      <c r="S5217" t="n">
        <v>0.001507730189132318</v>
      </c>
      <c r="T5217">
        <f>O5217*Q5217</f>
        <v/>
      </c>
      <c r="U5217">
        <f>O5217*P5217</f>
        <v/>
      </c>
    </row>
    <row r="5218">
      <c r="A5218" t="inlineStr">
        <is>
          <t>202512</t>
        </is>
      </c>
      <c r="B5218" t="inlineStr">
        <is>
          <t>Habitat</t>
        </is>
      </c>
      <c r="C5218" t="inlineStr">
        <is>
          <t>F1</t>
        </is>
      </c>
      <c r="D5218" t="inlineStr">
        <is>
          <t>IN-FONDO1</t>
        </is>
      </c>
      <c r="E5218" t="inlineStr">
        <is>
          <t>302012200001</t>
        </is>
      </c>
      <c r="F5218" t="inlineStr">
        <is>
          <t>BMG2519Y1084</t>
        </is>
      </c>
      <c r="G5218" t="inlineStr">
        <is>
          <t>BU</t>
        </is>
      </c>
      <c r="H5218" t="inlineStr">
        <is>
          <t>Mayores</t>
        </is>
      </c>
      <c r="I5218" t="inlineStr"/>
      <c r="J5218" t="inlineStr"/>
      <c r="K5218" t="inlineStr"/>
      <c r="L5218" t="inlineStr">
        <is>
          <t>Credicorp*</t>
        </is>
      </c>
      <c r="M5218" t="inlineStr">
        <is>
          <t>Credicorp</t>
        </is>
      </c>
      <c r="N5218" t="b">
        <v>0</v>
      </c>
      <c r="O5218" t="n">
        <v>0.73</v>
      </c>
      <c r="P5218" t="n">
        <v>0.005802451649735764</v>
      </c>
      <c r="Q5218" t="n">
        <v>2.914134852707665</v>
      </c>
      <c r="R5218" t="n">
        <v>2.127318442476596</v>
      </c>
      <c r="S5218" t="n">
        <v>0.004235789704307108</v>
      </c>
      <c r="T5218">
        <f>O5218*Q5218</f>
        <v/>
      </c>
      <c r="U5218">
        <f>O5218*P5218</f>
        <v/>
      </c>
    </row>
    <row r="5219">
      <c r="A5219" t="inlineStr">
        <is>
          <t>202512</t>
        </is>
      </c>
      <c r="B5219" t="inlineStr">
        <is>
          <t>Habitat</t>
        </is>
      </c>
      <c r="C5219" t="inlineStr">
        <is>
          <t>F2</t>
        </is>
      </c>
      <c r="D5219" t="inlineStr">
        <is>
          <t>IN-FONDO2</t>
        </is>
      </c>
      <c r="E5219" t="inlineStr">
        <is>
          <t>5274722E7306</t>
        </is>
      </c>
      <c r="F5219" t="inlineStr">
        <is>
          <t>US5007673065</t>
        </is>
      </c>
      <c r="G5219" t="inlineStr">
        <is>
          <t>TD</t>
        </is>
      </c>
      <c r="H5219" t="inlineStr">
        <is>
          <t>Mayores</t>
        </is>
      </c>
      <c r="I5219" t="inlineStr"/>
      <c r="J5219" t="inlineStr"/>
      <c r="K5219" t="inlineStr"/>
      <c r="L5219" t="inlineStr">
        <is>
          <t>Krane - CSI China Internet Fund</t>
        </is>
      </c>
      <c r="M5219" t="inlineStr">
        <is>
          <t>Krane - CSI China Internet Fund</t>
        </is>
      </c>
      <c r="N5219" t="b">
        <v>0</v>
      </c>
      <c r="O5219" t="n">
        <v>7.08932128</v>
      </c>
      <c r="P5219" t="n">
        <v>0.02772979693556227</v>
      </c>
      <c r="Q5219" t="n">
        <v>113.553538904119</v>
      </c>
      <c r="R5219" t="n">
        <v>805.0175197722785</v>
      </c>
      <c r="S5219" t="n">
        <v>0.1965854395053604</v>
      </c>
      <c r="T5219">
        <f>O5219*Q5219</f>
        <v/>
      </c>
      <c r="U5219">
        <f>O5219*P5219</f>
        <v/>
      </c>
    </row>
    <row r="5220">
      <c r="A5220" t="inlineStr">
        <is>
          <t>202512</t>
        </is>
      </c>
      <c r="B5220" t="inlineStr">
        <is>
          <t>Habitat</t>
        </is>
      </c>
      <c r="C5220" t="inlineStr">
        <is>
          <t>F1</t>
        </is>
      </c>
      <c r="D5220" t="inlineStr">
        <is>
          <t>IN-FONDO1</t>
        </is>
      </c>
      <c r="E5220" t="inlineStr">
        <is>
          <t>5274722E7306</t>
        </is>
      </c>
      <c r="F5220" t="inlineStr">
        <is>
          <t>US5007673065</t>
        </is>
      </c>
      <c r="G5220" t="inlineStr">
        <is>
          <t>TD</t>
        </is>
      </c>
      <c r="H5220" t="inlineStr">
        <is>
          <t>Mayores</t>
        </is>
      </c>
      <c r="I5220" t="inlineStr"/>
      <c r="J5220" t="inlineStr"/>
      <c r="K5220" t="inlineStr"/>
      <c r="L5220" t="inlineStr">
        <is>
          <t>Krane - CSI China Internet Fund</t>
        </is>
      </c>
      <c r="M5220" t="inlineStr">
        <is>
          <t>Krane - CSI China Internet Fund</t>
        </is>
      </c>
      <c r="N5220" t="b">
        <v>0</v>
      </c>
      <c r="O5220" t="n">
        <v>7.08932128</v>
      </c>
      <c r="P5220" t="n">
        <v>0.007160614597787844</v>
      </c>
      <c r="Q5220" t="n">
        <v>3.596237905260458</v>
      </c>
      <c r="R5220" t="n">
        <v>25.49488590970559</v>
      </c>
      <c r="S5220" t="n">
        <v>0.05076389744597601</v>
      </c>
      <c r="T5220">
        <f>O5220*Q5220</f>
        <v/>
      </c>
      <c r="U5220">
        <f>O5220*P5220</f>
        <v/>
      </c>
    </row>
    <row r="5221">
      <c r="A5221" t="inlineStr">
        <is>
          <t>202512</t>
        </is>
      </c>
      <c r="B5221" t="inlineStr">
        <is>
          <t>Habitat</t>
        </is>
      </c>
      <c r="C5221" t="inlineStr">
        <is>
          <t>F3</t>
        </is>
      </c>
      <c r="D5221" t="inlineStr">
        <is>
          <t>IN-FONDO3</t>
        </is>
      </c>
      <c r="E5221" t="inlineStr">
        <is>
          <t>302012200001</t>
        </is>
      </c>
      <c r="F5221" t="inlineStr">
        <is>
          <t>BMG2519Y1084</t>
        </is>
      </c>
      <c r="G5221" t="inlineStr">
        <is>
          <t>BU</t>
        </is>
      </c>
      <c r="H5221" t="inlineStr">
        <is>
          <t>Mayores</t>
        </is>
      </c>
      <c r="I5221" t="inlineStr"/>
      <c r="J5221" t="inlineStr"/>
      <c r="K5221" t="inlineStr"/>
      <c r="L5221" t="inlineStr">
        <is>
          <t>Credicorp*</t>
        </is>
      </c>
      <c r="M5221" t="inlineStr">
        <is>
          <t>Credicorp</t>
        </is>
      </c>
      <c r="N5221" t="b">
        <v>0</v>
      </c>
      <c r="O5221" t="n">
        <v>0.73</v>
      </c>
      <c r="P5221" t="n">
        <v>0.0347363658335266</v>
      </c>
      <c r="Q5221" t="n">
        <v>60.50845776666301</v>
      </c>
      <c r="R5221" t="n">
        <v>44.17117416966399</v>
      </c>
      <c r="S5221" t="n">
        <v>0.02535754705847442</v>
      </c>
      <c r="T5221">
        <f>O5221*Q5221</f>
        <v/>
      </c>
      <c r="U5221">
        <f>O5221*P5221</f>
        <v/>
      </c>
    </row>
    <row r="5222">
      <c r="A5222" t="inlineStr">
        <is>
          <t>202512</t>
        </is>
      </c>
      <c r="B5222" t="inlineStr">
        <is>
          <t>Habitat</t>
        </is>
      </c>
      <c r="C5222" t="inlineStr">
        <is>
          <t>F2</t>
        </is>
      </c>
      <c r="D5222" t="inlineStr">
        <is>
          <t>IN-FONDO2</t>
        </is>
      </c>
      <c r="E5222" t="inlineStr">
        <is>
          <t>302012200001</t>
        </is>
      </c>
      <c r="F5222" t="inlineStr">
        <is>
          <t>BMG2519Y1084</t>
        </is>
      </c>
      <c r="G5222" t="inlineStr">
        <is>
          <t>BU</t>
        </is>
      </c>
      <c r="H5222" t="inlineStr">
        <is>
          <t>Mayores</t>
        </is>
      </c>
      <c r="I5222" t="inlineStr"/>
      <c r="J5222" t="inlineStr"/>
      <c r="K5222" t="inlineStr"/>
      <c r="L5222" t="inlineStr">
        <is>
          <t>Credicorp*</t>
        </is>
      </c>
      <c r="M5222" t="inlineStr">
        <is>
          <t>Credicorp</t>
        </is>
      </c>
      <c r="N5222" t="b">
        <v>0</v>
      </c>
      <c r="O5222" t="n">
        <v>0.73</v>
      </c>
      <c r="P5222" t="n">
        <v>0.03890378808337661</v>
      </c>
      <c r="Q5222" t="n">
        <v>159.3110408961504</v>
      </c>
      <c r="R5222" t="n">
        <v>116.2970598541898</v>
      </c>
      <c r="S5222" t="n">
        <v>0.02839976530086493</v>
      </c>
      <c r="T5222">
        <f>O5222*Q5222</f>
        <v/>
      </c>
      <c r="U5222">
        <f>O5222*P5222</f>
        <v/>
      </c>
    </row>
    <row r="5223">
      <c r="A5223" t="inlineStr">
        <is>
          <t>202512</t>
        </is>
      </c>
      <c r="B5223" t="inlineStr">
        <is>
          <t>Habitat</t>
        </is>
      </c>
      <c r="C5223" t="inlineStr">
        <is>
          <t>F2</t>
        </is>
      </c>
      <c r="D5223" t="inlineStr">
        <is>
          <t>IN-FONDO2</t>
        </is>
      </c>
      <c r="E5223" t="inlineStr">
        <is>
          <t>5272092MACSM</t>
        </is>
      </c>
      <c r="F5223" t="inlineStr">
        <is>
          <t>LU0721876877</t>
        </is>
      </c>
      <c r="G5223" t="inlineStr">
        <is>
          <t>TD</t>
        </is>
      </c>
      <c r="H5223" t="inlineStr">
        <is>
          <t>Mayores</t>
        </is>
      </c>
      <c r="I5223" t="inlineStr"/>
      <c r="J5223" t="inlineStr"/>
      <c r="K5223" t="inlineStr"/>
      <c r="L5223" t="inlineStr">
        <is>
          <t>Matthews - China Small Caps</t>
        </is>
      </c>
      <c r="M5223" t="inlineStr">
        <is>
          <t>Matthews - China Small Caps</t>
        </is>
      </c>
      <c r="N5223" t="b">
        <v>0</v>
      </c>
      <c r="O5223" t="n">
        <v>75.25136539</v>
      </c>
      <c r="P5223" t="n">
        <v>5.501674408824275e-09</v>
      </c>
      <c r="Q5223" t="n">
        <v>2.252936076206991e-05</v>
      </c>
      <c r="R5223" t="n">
        <v>0.001695365158709652</v>
      </c>
      <c r="S5223" t="n">
        <v>4.140085111952477e-07</v>
      </c>
      <c r="T5223">
        <f>O5223*Q5223</f>
        <v/>
      </c>
      <c r="U5223">
        <f>O5223*P5223</f>
        <v/>
      </c>
    </row>
    <row r="5224">
      <c r="A5224" t="inlineStr">
        <is>
          <t>202512</t>
        </is>
      </c>
      <c r="B5224" t="inlineStr">
        <is>
          <t>Habitat</t>
        </is>
      </c>
      <c r="C5224" t="inlineStr">
        <is>
          <t>F3</t>
        </is>
      </c>
      <c r="D5224" t="inlineStr">
        <is>
          <t>IN-FONDO3</t>
        </is>
      </c>
      <c r="E5224" t="inlineStr">
        <is>
          <t>5272092MACSM</t>
        </is>
      </c>
      <c r="F5224" t="inlineStr">
        <is>
          <t>LU0721876877</t>
        </is>
      </c>
      <c r="G5224" t="inlineStr">
        <is>
          <t>TD</t>
        </is>
      </c>
      <c r="H5224" t="inlineStr">
        <is>
          <t>Mayores</t>
        </is>
      </c>
      <c r="I5224" t="inlineStr"/>
      <c r="J5224" t="inlineStr"/>
      <c r="K5224" t="inlineStr"/>
      <c r="L5224" t="inlineStr">
        <is>
          <t>Matthews - China Small Caps</t>
        </is>
      </c>
      <c r="M5224" t="inlineStr">
        <is>
          <t>Matthews - China Small Caps</t>
        </is>
      </c>
      <c r="N5224" t="b">
        <v>0</v>
      </c>
      <c r="O5224" t="n">
        <v>75.25136539</v>
      </c>
      <c r="P5224" t="n">
        <v>2.186315762634716e-08</v>
      </c>
      <c r="Q5224" t="n">
        <v>3.808417829947226e-05</v>
      </c>
      <c r="R5224" t="n">
        <v>0.002865886416791496</v>
      </c>
      <c r="S5224" t="n">
        <v>1.645232463119415e-06</v>
      </c>
      <c r="T5224">
        <f>O5224*Q5224</f>
        <v/>
      </c>
      <c r="U5224">
        <f>O5224*P5224</f>
        <v/>
      </c>
    </row>
    <row r="5225">
      <c r="A5225" t="inlineStr">
        <is>
          <t>202512</t>
        </is>
      </c>
      <c r="B5225" t="inlineStr">
        <is>
          <t>Habitat</t>
        </is>
      </c>
      <c r="C5225" t="inlineStr">
        <is>
          <t>F1</t>
        </is>
      </c>
      <c r="D5225" t="inlineStr">
        <is>
          <t>IN-FONDO1</t>
        </is>
      </c>
      <c r="E5225" t="inlineStr">
        <is>
          <t>5273882F7240</t>
        </is>
      </c>
      <c r="F5225" t="inlineStr">
        <is>
          <t>LU0440072402</t>
        </is>
      </c>
      <c r="G5225" t="inlineStr">
        <is>
          <t>TD</t>
        </is>
      </c>
      <c r="H5225" t="inlineStr">
        <is>
          <t>Mayores</t>
        </is>
      </c>
      <c r="I5225" t="inlineStr"/>
      <c r="J5225" t="inlineStr"/>
      <c r="K5225" t="inlineStr"/>
      <c r="L5225" t="inlineStr">
        <is>
          <t>Robeco - Chinese Equities</t>
        </is>
      </c>
      <c r="M5225" t="inlineStr">
        <is>
          <t>Robeco - Chinese Equities</t>
        </is>
      </c>
      <c r="N5225" t="b">
        <v>0</v>
      </c>
      <c r="O5225" t="n">
        <v>71.98874262</v>
      </c>
      <c r="P5225" t="n">
        <v>6.605849609020006e-05</v>
      </c>
      <c r="Q5225" t="n">
        <v>0.0331762119521791</v>
      </c>
      <c r="R5225" t="n">
        <v>2.388313783331989</v>
      </c>
      <c r="S5225" t="n">
        <v>0.004755468072901688</v>
      </c>
      <c r="T5225">
        <f>O5225*Q5225</f>
        <v/>
      </c>
      <c r="U5225">
        <f>O5225*P5225</f>
        <v/>
      </c>
    </row>
    <row r="5226">
      <c r="A5226" t="inlineStr">
        <is>
          <t>202512</t>
        </is>
      </c>
      <c r="B5226" t="inlineStr">
        <is>
          <t>Habitat</t>
        </is>
      </c>
      <c r="C5226" t="inlineStr">
        <is>
          <t>F3</t>
        </is>
      </c>
      <c r="D5226" t="inlineStr">
        <is>
          <t>IN-FONDO3</t>
        </is>
      </c>
      <c r="E5226" t="inlineStr">
        <is>
          <t>5273882F7240</t>
        </is>
      </c>
      <c r="F5226" t="inlineStr">
        <is>
          <t>LU0440072402</t>
        </is>
      </c>
      <c r="G5226" t="inlineStr">
        <is>
          <t>TD</t>
        </is>
      </c>
      <c r="H5226" t="inlineStr">
        <is>
          <t>Mayores</t>
        </is>
      </c>
      <c r="I5226" t="inlineStr"/>
      <c r="J5226" t="inlineStr"/>
      <c r="K5226" t="inlineStr"/>
      <c r="L5226" t="inlineStr">
        <is>
          <t>Robeco - Chinese Equities</t>
        </is>
      </c>
      <c r="M5226" t="inlineStr">
        <is>
          <t>Robeco - Chinese Equities</t>
        </is>
      </c>
      <c r="N5226" t="b">
        <v>0</v>
      </c>
      <c r="O5226" t="n">
        <v>71.98874262</v>
      </c>
      <c r="P5226" t="n">
        <v>0.000234818511466125</v>
      </c>
      <c r="Q5226" t="n">
        <v>0.4090383562855338</v>
      </c>
      <c r="R5226" t="n">
        <v>29.44615695234715</v>
      </c>
      <c r="S5226" t="n">
        <v>0.01690428938434639</v>
      </c>
      <c r="T5226">
        <f>O5226*Q5226</f>
        <v/>
      </c>
      <c r="U5226">
        <f>O5226*P5226</f>
        <v/>
      </c>
    </row>
    <row r="5227">
      <c r="A5227" t="inlineStr">
        <is>
          <t>202512</t>
        </is>
      </c>
      <c r="B5227" t="inlineStr">
        <is>
          <t>Habitat</t>
        </is>
      </c>
      <c r="C5227" t="inlineStr">
        <is>
          <t>F3</t>
        </is>
      </c>
      <c r="D5227" t="inlineStr">
        <is>
          <t>IN-FONDO3</t>
        </is>
      </c>
      <c r="E5227" t="inlineStr">
        <is>
          <t>302029100001</t>
        </is>
      </c>
      <c r="F5227" t="inlineStr">
        <is>
          <t>PEP736581005</t>
        </is>
      </c>
      <c r="G5227" t="inlineStr">
        <is>
          <t>BU</t>
        </is>
      </c>
      <c r="H5227" t="inlineStr">
        <is>
          <t>Mayores</t>
        </is>
      </c>
      <c r="I5227" t="inlineStr"/>
      <c r="J5227" t="inlineStr"/>
      <c r="K5227" t="inlineStr"/>
      <c r="L5227" t="inlineStr">
        <is>
          <t>Aenza</t>
        </is>
      </c>
      <c r="M5227" t="inlineStr">
        <is>
          <t>Aenza</t>
        </is>
      </c>
      <c r="N5227" t="b">
        <v>0</v>
      </c>
      <c r="O5227" t="n">
        <v>128.26</v>
      </c>
      <c r="P5227" t="n">
        <v>0.01008086661805999</v>
      </c>
      <c r="Q5227" t="n">
        <v>17.56020462628568</v>
      </c>
      <c r="R5227" t="n">
        <v>2252.271845367402</v>
      </c>
      <c r="S5227" t="n">
        <v>1.292971952432374</v>
      </c>
      <c r="T5227">
        <f>O5227*Q5227</f>
        <v/>
      </c>
      <c r="U5227">
        <f>O5227*P5227</f>
        <v/>
      </c>
    </row>
    <row r="5228">
      <c r="A5228" t="inlineStr">
        <is>
          <t>202512</t>
        </is>
      </c>
      <c r="B5228" t="inlineStr">
        <is>
          <t>Habitat</t>
        </is>
      </c>
      <c r="C5228" t="inlineStr">
        <is>
          <t>F2</t>
        </is>
      </c>
      <c r="D5228" t="inlineStr">
        <is>
          <t>IN-FONDO2</t>
        </is>
      </c>
      <c r="E5228" t="inlineStr">
        <is>
          <t>5273882F7240</t>
        </is>
      </c>
      <c r="F5228" t="inlineStr">
        <is>
          <t>LU0440072402</t>
        </is>
      </c>
      <c r="G5228" t="inlineStr">
        <is>
          <t>TD</t>
        </is>
      </c>
      <c r="H5228" t="inlineStr">
        <is>
          <t>Mayores</t>
        </is>
      </c>
      <c r="I5228" t="inlineStr"/>
      <c r="J5228" t="inlineStr"/>
      <c r="K5228" t="inlineStr"/>
      <c r="L5228" t="inlineStr">
        <is>
          <t>Robeco - Chinese Equities</t>
        </is>
      </c>
      <c r="M5228" t="inlineStr">
        <is>
          <t>Robeco - Chinese Equities</t>
        </is>
      </c>
      <c r="N5228" t="b">
        <v>0</v>
      </c>
      <c r="O5228" t="n">
        <v>71.98874262</v>
      </c>
      <c r="P5228" t="n">
        <v>7.916060658232911e-08</v>
      </c>
      <c r="Q5228" t="n">
        <v>0.0003241627423420545</v>
      </c>
      <c r="R5228" t="n">
        <v>0.02333606822545554</v>
      </c>
      <c r="S5228" t="n">
        <v>5.698672532898367e-06</v>
      </c>
      <c r="T5228">
        <f>O5228*Q5228</f>
        <v/>
      </c>
      <c r="U5228">
        <f>O5228*P5228</f>
        <v/>
      </c>
    </row>
    <row r="5229">
      <c r="A5229" t="inlineStr">
        <is>
          <t>202512</t>
        </is>
      </c>
      <c r="B5229" t="inlineStr">
        <is>
          <t>Habitat</t>
        </is>
      </c>
      <c r="C5229" t="inlineStr">
        <is>
          <t>F2</t>
        </is>
      </c>
      <c r="D5229" t="inlineStr">
        <is>
          <t>IN-FONDO2</t>
        </is>
      </c>
      <c r="E5229" t="inlineStr">
        <is>
          <t>5270882F3877</t>
        </is>
      </c>
      <c r="F5229" t="inlineStr">
        <is>
          <t>LU0248053877</t>
        </is>
      </c>
      <c r="G5229" t="inlineStr">
        <is>
          <t>TD</t>
        </is>
      </c>
      <c r="H5229" t="inlineStr">
        <is>
          <t>Mayores</t>
        </is>
      </c>
      <c r="I5229" t="inlineStr"/>
      <c r="J5229" t="inlineStr"/>
      <c r="K5229" t="inlineStr"/>
      <c r="L5229" t="inlineStr">
        <is>
          <t>JP Morgan - Greater China Fund</t>
        </is>
      </c>
      <c r="M5229" t="inlineStr">
        <is>
          <t>JP Morgan - Greater China Fund</t>
        </is>
      </c>
      <c r="N5229" t="b">
        <v>0</v>
      </c>
      <c r="O5229" t="n">
        <v>34.92291621</v>
      </c>
      <c r="P5229" t="n">
        <v>8.903552631372951e-05</v>
      </c>
      <c r="Q5229" t="n">
        <v>0.3646005459256996</v>
      </c>
      <c r="R5229" t="n">
        <v>12.73291431548346</v>
      </c>
      <c r="S5229" t="n">
        <v>0.003109380225167626</v>
      </c>
      <c r="T5229">
        <f>O5229*Q5229</f>
        <v/>
      </c>
      <c r="U5229">
        <f>O5229*P5229</f>
        <v/>
      </c>
    </row>
    <row r="5230">
      <c r="A5230" t="inlineStr">
        <is>
          <t>202512</t>
        </is>
      </c>
      <c r="B5230" t="inlineStr">
        <is>
          <t>Habitat</t>
        </is>
      </c>
      <c r="C5230" t="inlineStr">
        <is>
          <t>F2</t>
        </is>
      </c>
      <c r="D5230" t="inlineStr">
        <is>
          <t>IN-FONDO2</t>
        </is>
      </c>
      <c r="E5230" t="inlineStr">
        <is>
          <t>302029100001</t>
        </is>
      </c>
      <c r="F5230" t="inlineStr">
        <is>
          <t>PEP736581005</t>
        </is>
      </c>
      <c r="G5230" t="inlineStr">
        <is>
          <t>BU</t>
        </is>
      </c>
      <c r="H5230" t="inlineStr">
        <is>
          <t>Mayores</t>
        </is>
      </c>
      <c r="I5230" t="inlineStr"/>
      <c r="J5230" t="inlineStr"/>
      <c r="K5230" t="inlineStr"/>
      <c r="L5230" t="inlineStr">
        <is>
          <t>Aenza</t>
        </is>
      </c>
      <c r="M5230" t="inlineStr">
        <is>
          <t>Aenza</t>
        </is>
      </c>
      <c r="N5230" t="b">
        <v>0</v>
      </c>
      <c r="O5230" t="n">
        <v>128.26</v>
      </c>
      <c r="P5230" t="n">
        <v>0.001230607479700775</v>
      </c>
      <c r="Q5230" t="n">
        <v>5.039338537048263</v>
      </c>
      <c r="R5230" t="n">
        <v>646.3455607618101</v>
      </c>
      <c r="S5230" t="n">
        <v>0.1578377153464214</v>
      </c>
      <c r="T5230">
        <f>O5230*Q5230</f>
        <v/>
      </c>
      <c r="U5230">
        <f>O5230*P5230</f>
        <v/>
      </c>
    </row>
    <row r="5231">
      <c r="A5231" t="inlineStr">
        <is>
          <t>202512</t>
        </is>
      </c>
      <c r="B5231" t="inlineStr">
        <is>
          <t>Habitat</t>
        </is>
      </c>
      <c r="C5231" t="inlineStr">
        <is>
          <t>F1</t>
        </is>
      </c>
      <c r="D5231" t="inlineStr">
        <is>
          <t>IN-FONDO1</t>
        </is>
      </c>
      <c r="E5231" t="inlineStr">
        <is>
          <t>302029100001</t>
        </is>
      </c>
      <c r="F5231" t="inlineStr">
        <is>
          <t>PEP736581005</t>
        </is>
      </c>
      <c r="G5231" t="inlineStr">
        <is>
          <t>BU</t>
        </is>
      </c>
      <c r="H5231" t="inlineStr">
        <is>
          <t>Mayores</t>
        </is>
      </c>
      <c r="I5231" t="inlineStr"/>
      <c r="J5231" t="inlineStr"/>
      <c r="K5231" t="inlineStr"/>
      <c r="L5231" t="inlineStr">
        <is>
          <t>Aenza</t>
        </is>
      </c>
      <c r="M5231" t="inlineStr">
        <is>
          <t>Aenza</t>
        </is>
      </c>
      <c r="N5231" t="b">
        <v>0</v>
      </c>
      <c r="O5231" t="n">
        <v>128.26</v>
      </c>
      <c r="P5231" t="n">
        <v>0.0004373548193548194</v>
      </c>
      <c r="Q5231" t="n">
        <v>0.2196504165854762</v>
      </c>
      <c r="R5231" t="n">
        <v>28.17236243125317</v>
      </c>
      <c r="S5231" t="n">
        <v>0.05609512913044914</v>
      </c>
      <c r="T5231">
        <f>O5231*Q5231</f>
        <v/>
      </c>
      <c r="U5231">
        <f>O5231*P5231</f>
        <v/>
      </c>
    </row>
    <row r="5232">
      <c r="A5232" t="inlineStr">
        <is>
          <t>202512</t>
        </is>
      </c>
      <c r="B5232" t="inlineStr">
        <is>
          <t>Habitat</t>
        </is>
      </c>
      <c r="C5232" t="inlineStr">
        <is>
          <t>F1</t>
        </is>
      </c>
      <c r="D5232" t="inlineStr">
        <is>
          <t>IN-FONDO1</t>
        </is>
      </c>
      <c r="E5232" t="inlineStr">
        <is>
          <t>5270882F3877</t>
        </is>
      </c>
      <c r="F5232" t="inlineStr">
        <is>
          <t>LU0248053877</t>
        </is>
      </c>
      <c r="G5232" t="inlineStr">
        <is>
          <t>TD</t>
        </is>
      </c>
      <c r="H5232" t="inlineStr">
        <is>
          <t>Mayores</t>
        </is>
      </c>
      <c r="I5232" t="inlineStr"/>
      <c r="J5232" t="inlineStr"/>
      <c r="K5232" t="inlineStr"/>
      <c r="L5232" t="inlineStr">
        <is>
          <t>JP Morgan - Greater China Fund</t>
        </is>
      </c>
      <c r="M5232" t="inlineStr">
        <is>
          <t>JP Morgan - Greater China Fund</t>
        </is>
      </c>
      <c r="N5232" t="b">
        <v>0</v>
      </c>
      <c r="O5232" t="n">
        <v>34.92291621</v>
      </c>
      <c r="P5232" t="n">
        <v>9.040088143501631e-05</v>
      </c>
      <c r="Q5232" t="n">
        <v>0.04540156044510444</v>
      </c>
      <c r="R5232" t="n">
        <v>1.585554891227632</v>
      </c>
      <c r="S5232" t="n">
        <v>0.003157062407665219</v>
      </c>
      <c r="T5232">
        <f>O5232*Q5232</f>
        <v/>
      </c>
      <c r="U5232">
        <f>O5232*P5232</f>
        <v/>
      </c>
    </row>
    <row r="5233">
      <c r="A5233" t="inlineStr">
        <is>
          <t>202512</t>
        </is>
      </c>
      <c r="B5233" t="inlineStr">
        <is>
          <t>Habitat</t>
        </is>
      </c>
      <c r="C5233" t="inlineStr">
        <is>
          <t>F3</t>
        </is>
      </c>
      <c r="D5233" t="inlineStr">
        <is>
          <t>IN-FONDO3</t>
        </is>
      </c>
      <c r="E5233" t="inlineStr">
        <is>
          <t>5270882F3877</t>
        </is>
      </c>
      <c r="F5233" t="inlineStr">
        <is>
          <t>LU0248053877</t>
        </is>
      </c>
      <c r="G5233" t="inlineStr">
        <is>
          <t>TD</t>
        </is>
      </c>
      <c r="H5233" t="inlineStr">
        <is>
          <t>Mayores</t>
        </is>
      </c>
      <c r="I5233" t="inlineStr"/>
      <c r="J5233" t="inlineStr"/>
      <c r="K5233" t="inlineStr"/>
      <c r="L5233" t="inlineStr">
        <is>
          <t>JP Morgan - Greater China Fund</t>
        </is>
      </c>
      <c r="M5233" t="inlineStr">
        <is>
          <t>JP Morgan - Greater China Fund</t>
        </is>
      </c>
      <c r="N5233" t="b">
        <v>0</v>
      </c>
      <c r="O5233" t="n">
        <v>34.92291621</v>
      </c>
      <c r="P5233" t="n">
        <v>0.0009122953741269435</v>
      </c>
      <c r="Q5233" t="n">
        <v>1.589158358725112</v>
      </c>
      <c r="R5233" t="n">
        <v>55.49804420617821</v>
      </c>
      <c r="S5233" t="n">
        <v>0.03186001490940585</v>
      </c>
      <c r="T5233">
        <f>O5233*Q5233</f>
        <v/>
      </c>
      <c r="U5233">
        <f>O5233*P5233</f>
        <v/>
      </c>
    </row>
    <row r="5234">
      <c r="A5234" t="inlineStr">
        <is>
          <t>202512</t>
        </is>
      </c>
      <c r="B5234" t="inlineStr">
        <is>
          <t>Habitat</t>
        </is>
      </c>
      <c r="C5234" t="inlineStr">
        <is>
          <t>F1</t>
        </is>
      </c>
      <c r="D5234" t="inlineStr">
        <is>
          <t>IN-FONDO1</t>
        </is>
      </c>
      <c r="E5234" t="inlineStr">
        <is>
          <t>5275232F8604</t>
        </is>
      </c>
      <c r="F5234" t="inlineStr">
        <is>
          <t>LU1378878604</t>
        </is>
      </c>
      <c r="G5234" t="inlineStr">
        <is>
          <t>TD</t>
        </is>
      </c>
      <c r="H5234" t="inlineStr">
        <is>
          <t>Mayores</t>
        </is>
      </c>
      <c r="I5234" t="inlineStr"/>
      <c r="J5234" t="inlineStr"/>
      <c r="K5234" t="inlineStr"/>
      <c r="L5234" t="inlineStr">
        <is>
          <t>MSIM - Asia Opportunity</t>
        </is>
      </c>
      <c r="M5234" t="inlineStr">
        <is>
          <t>MSIM - Asia Opportunity</t>
        </is>
      </c>
      <c r="N5234" t="b">
        <v>0</v>
      </c>
      <c r="O5234" t="n">
        <v>5.09211626</v>
      </c>
      <c r="P5234" t="n">
        <v>0.0001426711213427118</v>
      </c>
      <c r="Q5234" t="n">
        <v>0.07165296882717052</v>
      </c>
      <c r="R5234" t="n">
        <v>0.3648652476421081</v>
      </c>
      <c r="S5234" t="n">
        <v>0.0007264979368216561</v>
      </c>
      <c r="T5234">
        <f>O5234*Q5234</f>
        <v/>
      </c>
      <c r="U5234">
        <f>O5234*P5234</f>
        <v/>
      </c>
    </row>
    <row r="5235">
      <c r="A5235" t="inlineStr">
        <is>
          <t>202512</t>
        </is>
      </c>
      <c r="B5235" t="inlineStr">
        <is>
          <t>Habitat</t>
        </is>
      </c>
      <c r="C5235" t="inlineStr">
        <is>
          <t>F3</t>
        </is>
      </c>
      <c r="D5235" t="inlineStr">
        <is>
          <t>IN-FONDO3</t>
        </is>
      </c>
      <c r="E5235" t="inlineStr">
        <is>
          <t>5275232F8604</t>
        </is>
      </c>
      <c r="F5235" t="inlineStr">
        <is>
          <t>LU1378878604</t>
        </is>
      </c>
      <c r="G5235" t="inlineStr">
        <is>
          <t>TD</t>
        </is>
      </c>
      <c r="H5235" t="inlineStr">
        <is>
          <t>Mayores</t>
        </is>
      </c>
      <c r="I5235" t="inlineStr"/>
      <c r="J5235" t="inlineStr"/>
      <c r="K5235" t="inlineStr"/>
      <c r="L5235" t="inlineStr">
        <is>
          <t>MSIM - Asia Opportunity</t>
        </is>
      </c>
      <c r="M5235" t="inlineStr">
        <is>
          <t>MSIM - Asia Opportunity</t>
        </is>
      </c>
      <c r="N5235" t="b">
        <v>0</v>
      </c>
      <c r="O5235" t="n">
        <v>5.09211626</v>
      </c>
      <c r="P5235" t="n">
        <v>0.0003792299454578022</v>
      </c>
      <c r="Q5235" t="n">
        <v>0.6605935476543112</v>
      </c>
      <c r="R5235" t="n">
        <v>3.363819145261603</v>
      </c>
      <c r="S5235" t="n">
        <v>0.001931082971544588</v>
      </c>
      <c r="T5235">
        <f>O5235*Q5235</f>
        <v/>
      </c>
      <c r="U5235">
        <f>O5235*P5235</f>
        <v/>
      </c>
    </row>
    <row r="5236">
      <c r="A5236" t="inlineStr">
        <is>
          <t>202512</t>
        </is>
      </c>
      <c r="B5236" t="inlineStr">
        <is>
          <t>Habitat</t>
        </is>
      </c>
      <c r="C5236" t="inlineStr">
        <is>
          <t>F2</t>
        </is>
      </c>
      <c r="D5236" t="inlineStr">
        <is>
          <t>IN-FONDO2</t>
        </is>
      </c>
      <c r="E5236" t="inlineStr">
        <is>
          <t>5275232F8604</t>
        </is>
      </c>
      <c r="F5236" t="inlineStr">
        <is>
          <t>LU1378878604</t>
        </is>
      </c>
      <c r="G5236" t="inlineStr">
        <is>
          <t>TD</t>
        </is>
      </c>
      <c r="H5236" t="inlineStr">
        <is>
          <t>Mayores</t>
        </is>
      </c>
      <c r="I5236" t="inlineStr"/>
      <c r="J5236" t="inlineStr"/>
      <c r="K5236" t="inlineStr"/>
      <c r="L5236" t="inlineStr">
        <is>
          <t>MSIM - Asia Opportunity</t>
        </is>
      </c>
      <c r="M5236" t="inlineStr">
        <is>
          <t>MSIM - Asia Opportunity</t>
        </is>
      </c>
      <c r="N5236" t="b">
        <v>0</v>
      </c>
      <c r="O5236" t="n">
        <v>5.09211626</v>
      </c>
      <c r="P5236" t="n">
        <v>2.870788505442507e-08</v>
      </c>
      <c r="Q5236" t="n">
        <v>0.0001175588104722821</v>
      </c>
      <c r="R5236" t="n">
        <v>0.0005986231303121658</v>
      </c>
      <c r="S5236" t="n">
        <v>1.461838882758489e-07</v>
      </c>
      <c r="T5236">
        <f>O5236*Q5236</f>
        <v/>
      </c>
      <c r="U5236">
        <f>O5236*P5236</f>
        <v/>
      </c>
    </row>
    <row r="5237">
      <c r="A5237" t="inlineStr">
        <is>
          <t>202512</t>
        </is>
      </c>
      <c r="B5237" t="inlineStr">
        <is>
          <t>Habitat</t>
        </is>
      </c>
      <c r="C5237" t="inlineStr">
        <is>
          <t>F2</t>
        </is>
      </c>
      <c r="D5237" t="inlineStr">
        <is>
          <t>IN-FONDO2</t>
        </is>
      </c>
      <c r="E5237" t="inlineStr">
        <is>
          <t>302107100001</t>
        </is>
      </c>
      <c r="F5237" t="inlineStr">
        <is>
          <t>PEP736001004</t>
        </is>
      </c>
      <c r="G5237" t="inlineStr">
        <is>
          <t>BU</t>
        </is>
      </c>
      <c r="H5237" t="inlineStr">
        <is>
          <t>Mayores</t>
        </is>
      </c>
      <c r="I5237" t="inlineStr"/>
      <c r="J5237" t="inlineStr"/>
      <c r="K5237" t="inlineStr"/>
      <c r="L5237" t="inlineStr">
        <is>
          <t>Ferreyros</t>
        </is>
      </c>
      <c r="M5237" t="inlineStr">
        <is>
          <t>Ferreyros</t>
        </is>
      </c>
      <c r="N5237" t="b">
        <v>0</v>
      </c>
      <c r="O5237" t="n">
        <v>7.95</v>
      </c>
      <c r="P5237" t="n">
        <v>0.01058595842996216</v>
      </c>
      <c r="Q5237" t="n">
        <v>43.34950757870454</v>
      </c>
      <c r="R5237" t="n">
        <v>344.6285852507011</v>
      </c>
      <c r="S5237" t="n">
        <v>0.08415836951819916</v>
      </c>
      <c r="T5237">
        <f>O5237*Q5237</f>
        <v/>
      </c>
      <c r="U5237">
        <f>O5237*P5237</f>
        <v/>
      </c>
    </row>
    <row r="5238">
      <c r="A5238" t="inlineStr">
        <is>
          <t>202512</t>
        </is>
      </c>
      <c r="B5238" t="inlineStr">
        <is>
          <t>Habitat</t>
        </is>
      </c>
      <c r="C5238" t="inlineStr">
        <is>
          <t>F1</t>
        </is>
      </c>
      <c r="D5238" t="inlineStr">
        <is>
          <t>IN-FONDO1</t>
        </is>
      </c>
      <c r="E5238" t="inlineStr">
        <is>
          <t>302107100001</t>
        </is>
      </c>
      <c r="F5238" t="inlineStr">
        <is>
          <t>PEP736001004</t>
        </is>
      </c>
      <c r="G5238" t="inlineStr">
        <is>
          <t>BU</t>
        </is>
      </c>
      <c r="H5238" t="inlineStr">
        <is>
          <t>Mayores</t>
        </is>
      </c>
      <c r="I5238" t="inlineStr"/>
      <c r="J5238" t="inlineStr"/>
      <c r="K5238" t="inlineStr"/>
      <c r="L5238" t="inlineStr">
        <is>
          <t>Ferreyros</t>
        </is>
      </c>
      <c r="M5238" t="inlineStr">
        <is>
          <t>Ferreyros</t>
        </is>
      </c>
      <c r="N5238" t="b">
        <v>0</v>
      </c>
      <c r="O5238" t="n">
        <v>7.95</v>
      </c>
      <c r="P5238" t="n">
        <v>0.007208029483189647</v>
      </c>
      <c r="Q5238" t="n">
        <v>3.62005083441995</v>
      </c>
      <c r="R5238" t="n">
        <v>28.7794041336386</v>
      </c>
      <c r="S5238" t="n">
        <v>0.05730383439135769</v>
      </c>
      <c r="T5238">
        <f>O5238*Q5238</f>
        <v/>
      </c>
      <c r="U5238">
        <f>O5238*P5238</f>
        <v/>
      </c>
    </row>
    <row r="5239">
      <c r="A5239" t="inlineStr">
        <is>
          <t>202512</t>
        </is>
      </c>
      <c r="B5239" t="inlineStr">
        <is>
          <t>Habitat</t>
        </is>
      </c>
      <c r="C5239" t="inlineStr">
        <is>
          <t>F3</t>
        </is>
      </c>
      <c r="D5239" t="inlineStr">
        <is>
          <t>IN-FONDO3</t>
        </is>
      </c>
      <c r="E5239" t="inlineStr">
        <is>
          <t>302107100001</t>
        </is>
      </c>
      <c r="F5239" t="inlineStr">
        <is>
          <t>PEP736001004</t>
        </is>
      </c>
      <c r="G5239" t="inlineStr">
        <is>
          <t>BU</t>
        </is>
      </c>
      <c r="H5239" t="inlineStr">
        <is>
          <t>Mayores</t>
        </is>
      </c>
      <c r="I5239" t="inlineStr"/>
      <c r="J5239" t="inlineStr"/>
      <c r="K5239" t="inlineStr"/>
      <c r="L5239" t="inlineStr">
        <is>
          <t>Ferreyros</t>
        </is>
      </c>
      <c r="M5239" t="inlineStr">
        <is>
          <t>Ferreyros</t>
        </is>
      </c>
      <c r="N5239" t="b">
        <v>0</v>
      </c>
      <c r="O5239" t="n">
        <v>7.95</v>
      </c>
      <c r="P5239" t="n">
        <v>0.03200991003244308</v>
      </c>
      <c r="Q5239" t="n">
        <v>55.75915162211212</v>
      </c>
      <c r="R5239" t="n">
        <v>443.2852553957914</v>
      </c>
      <c r="S5239" t="n">
        <v>0.2544787847579225</v>
      </c>
      <c r="T5239">
        <f>O5239*Q5239</f>
        <v/>
      </c>
      <c r="U5239">
        <f>O5239*P5239</f>
        <v/>
      </c>
    </row>
    <row r="5240">
      <c r="A5240" t="inlineStr">
        <is>
          <t>202512</t>
        </is>
      </c>
      <c r="B5240" t="inlineStr">
        <is>
          <t>Habitat</t>
        </is>
      </c>
      <c r="C5240" t="inlineStr">
        <is>
          <t>F1</t>
        </is>
      </c>
      <c r="D5240" t="inlineStr">
        <is>
          <t>IN-FONDO1</t>
        </is>
      </c>
      <c r="E5240" t="inlineStr">
        <is>
          <t>5275562FQ7C3</t>
        </is>
      </c>
      <c r="F5240" t="inlineStr">
        <is>
          <t>IE00BN6Q7C39</t>
        </is>
      </c>
      <c r="G5240" t="inlineStr">
        <is>
          <t>TD</t>
        </is>
      </c>
      <c r="H5240" t="inlineStr">
        <is>
          <t>Mayores</t>
        </is>
      </c>
      <c r="I5240" t="inlineStr"/>
      <c r="J5240" t="inlineStr"/>
      <c r="K5240" t="inlineStr"/>
      <c r="L5240" t="inlineStr">
        <is>
          <t>Rams UT - India Equities Portfolio Fund II</t>
        </is>
      </c>
      <c r="M5240" t="inlineStr">
        <is>
          <t>Rams UT - India Equities Portfolio Fund II</t>
        </is>
      </c>
      <c r="N5240" t="b">
        <v>0</v>
      </c>
      <c r="O5240" t="n">
        <v>162.05067081</v>
      </c>
      <c r="P5240" t="n">
        <v>5.226528575484851e-07</v>
      </c>
      <c r="Q5240" t="n">
        <v>0.0002624892028387094</v>
      </c>
      <c r="R5240" t="n">
        <v>0.04253655140039501</v>
      </c>
      <c r="S5240" t="n">
        <v>8.469624616649539e-05</v>
      </c>
      <c r="T5240">
        <f>O5240*Q5240</f>
        <v/>
      </c>
      <c r="U5240">
        <f>O5240*P5240</f>
        <v/>
      </c>
    </row>
    <row r="5241">
      <c r="A5241" t="inlineStr">
        <is>
          <t>202512</t>
        </is>
      </c>
      <c r="B5241" t="inlineStr">
        <is>
          <t>Habitat</t>
        </is>
      </c>
      <c r="C5241" t="inlineStr">
        <is>
          <t>F3</t>
        </is>
      </c>
      <c r="D5241" t="inlineStr">
        <is>
          <t>IN-FONDO3</t>
        </is>
      </c>
      <c r="E5241" t="inlineStr">
        <is>
          <t>5275562FQ7C3</t>
        </is>
      </c>
      <c r="F5241" t="inlineStr">
        <is>
          <t>IE00BN6Q7C39</t>
        </is>
      </c>
      <c r="G5241" t="inlineStr">
        <is>
          <t>TD</t>
        </is>
      </c>
      <c r="H5241" t="inlineStr">
        <is>
          <t>Mayores</t>
        </is>
      </c>
      <c r="I5241" t="inlineStr"/>
      <c r="J5241" t="inlineStr"/>
      <c r="K5241" t="inlineStr"/>
      <c r="L5241" t="inlineStr">
        <is>
          <t>Rams UT - India Equities Portfolio Fund II</t>
        </is>
      </c>
      <c r="M5241" t="inlineStr">
        <is>
          <t>Rams UT - India Equities Portfolio Fund II</t>
        </is>
      </c>
      <c r="N5241" t="b">
        <v>0</v>
      </c>
      <c r="O5241" t="n">
        <v>162.05067081</v>
      </c>
      <c r="P5241" t="n">
        <v>0.004275031327787966</v>
      </c>
      <c r="Q5241" t="n">
        <v>7.446822554446753</v>
      </c>
      <c r="R5241" t="n">
        <v>1206.762590351134</v>
      </c>
      <c r="S5241" t="n">
        <v>0.692771694401805</v>
      </c>
      <c r="T5241">
        <f>O5241*Q5241</f>
        <v/>
      </c>
      <c r="U5241">
        <f>O5241*P5241</f>
        <v/>
      </c>
    </row>
    <row r="5242">
      <c r="A5242" t="inlineStr">
        <is>
          <t>202512</t>
        </is>
      </c>
      <c r="B5242" t="inlineStr">
        <is>
          <t>Habitat</t>
        </is>
      </c>
      <c r="C5242" t="inlineStr">
        <is>
          <t>F2</t>
        </is>
      </c>
      <c r="D5242" t="inlineStr">
        <is>
          <t>IN-FONDO2</t>
        </is>
      </c>
      <c r="E5242" t="inlineStr">
        <is>
          <t>5275562FQ7C3</t>
        </is>
      </c>
      <c r="F5242" t="inlineStr">
        <is>
          <t>IE00BN6Q7C39</t>
        </is>
      </c>
      <c r="G5242" t="inlineStr">
        <is>
          <t>TD</t>
        </is>
      </c>
      <c r="H5242" t="inlineStr">
        <is>
          <t>Mayores</t>
        </is>
      </c>
      <c r="I5242" t="inlineStr"/>
      <c r="J5242" t="inlineStr"/>
      <c r="K5242" t="inlineStr"/>
      <c r="L5242" t="inlineStr">
        <is>
          <t>Rams UT - India Equities Portfolio Fund II</t>
        </is>
      </c>
      <c r="M5242" t="inlineStr">
        <is>
          <t>Rams UT - India Equities Portfolio Fund II</t>
        </is>
      </c>
      <c r="N5242" t="b">
        <v>0</v>
      </c>
      <c r="O5242" t="n">
        <v>162.05067081</v>
      </c>
      <c r="P5242" t="n">
        <v>0.003441630917952662</v>
      </c>
      <c r="Q5242" t="n">
        <v>14.09348114750023</v>
      </c>
      <c r="R5242" t="n">
        <v>2283.8580740005</v>
      </c>
      <c r="S5242" t="n">
        <v>0.557718598934665</v>
      </c>
      <c r="T5242">
        <f>O5242*Q5242</f>
        <v/>
      </c>
      <c r="U5242">
        <f>O5242*P5242</f>
        <v/>
      </c>
    </row>
    <row r="5243">
      <c r="A5243" t="inlineStr">
        <is>
          <t>202512</t>
        </is>
      </c>
      <c r="B5243" t="inlineStr">
        <is>
          <t>Habitat</t>
        </is>
      </c>
      <c r="C5243" t="inlineStr">
        <is>
          <t>F3</t>
        </is>
      </c>
      <c r="D5243" t="inlineStr">
        <is>
          <t>IN-FONDO3</t>
        </is>
      </c>
      <c r="E5243" t="inlineStr">
        <is>
          <t>5273862HFF36</t>
        </is>
      </c>
      <c r="F5243" t="inlineStr">
        <is>
          <t>IE00B3SHFF36</t>
        </is>
      </c>
      <c r="G5243" t="inlineStr">
        <is>
          <t>TD</t>
        </is>
      </c>
      <c r="H5243" t="inlineStr">
        <is>
          <t>Mayores</t>
        </is>
      </c>
      <c r="I5243" t="inlineStr"/>
      <c r="J5243" t="inlineStr"/>
      <c r="K5243" t="inlineStr"/>
      <c r="L5243" t="inlineStr">
        <is>
          <t>Nomura - Indian Equity</t>
        </is>
      </c>
      <c r="M5243" t="inlineStr">
        <is>
          <t>Nomura - Indian Equity</t>
        </is>
      </c>
      <c r="N5243" t="b">
        <v>0</v>
      </c>
      <c r="O5243" t="n">
        <v>116.57976942</v>
      </c>
      <c r="P5243" t="n">
        <v>0.00312162496126212</v>
      </c>
      <c r="Q5243" t="n">
        <v>5.437664752758436</v>
      </c>
      <c r="R5243" t="n">
        <v>633.9217030598398</v>
      </c>
      <c r="S5243" t="n">
        <v>0.3639183181996544</v>
      </c>
      <c r="T5243">
        <f>O5243*Q5243</f>
        <v/>
      </c>
      <c r="U5243">
        <f>O5243*P5243</f>
        <v/>
      </c>
    </row>
    <row r="5244">
      <c r="A5244" t="inlineStr">
        <is>
          <t>202512</t>
        </is>
      </c>
      <c r="B5244" t="inlineStr">
        <is>
          <t>Habitat</t>
        </is>
      </c>
      <c r="C5244" t="inlineStr">
        <is>
          <t>F2</t>
        </is>
      </c>
      <c r="D5244" t="inlineStr">
        <is>
          <t>IN-FONDO2</t>
        </is>
      </c>
      <c r="E5244" t="inlineStr">
        <is>
          <t>5273862HFF36</t>
        </is>
      </c>
      <c r="F5244" t="inlineStr">
        <is>
          <t>IE00B3SHFF36</t>
        </is>
      </c>
      <c r="G5244" t="inlineStr">
        <is>
          <t>TD</t>
        </is>
      </c>
      <c r="H5244" t="inlineStr">
        <is>
          <t>Mayores</t>
        </is>
      </c>
      <c r="I5244" t="inlineStr"/>
      <c r="J5244" t="inlineStr"/>
      <c r="K5244" t="inlineStr"/>
      <c r="L5244" t="inlineStr">
        <is>
          <t>Nomura - Indian Equity</t>
        </is>
      </c>
      <c r="M5244" t="inlineStr">
        <is>
          <t>Nomura - Indian Equity</t>
        </is>
      </c>
      <c r="N5244" t="b">
        <v>0</v>
      </c>
      <c r="O5244" t="n">
        <v>116.57976942</v>
      </c>
      <c r="P5244" t="n">
        <v>0.004120413546225318</v>
      </c>
      <c r="Q5244" t="n">
        <v>16.87309651093441</v>
      </c>
      <c r="R5244" t="n">
        <v>1967.06170064614</v>
      </c>
      <c r="S5244" t="n">
        <v>0.4803568611339921</v>
      </c>
      <c r="T5244">
        <f>O5244*Q5244</f>
        <v/>
      </c>
      <c r="U5244">
        <f>O5244*P5244</f>
        <v/>
      </c>
    </row>
    <row r="5245">
      <c r="A5245" t="inlineStr">
        <is>
          <t>202512</t>
        </is>
      </c>
      <c r="B5245" t="inlineStr">
        <is>
          <t>Habitat</t>
        </is>
      </c>
      <c r="C5245" t="inlineStr">
        <is>
          <t>F1</t>
        </is>
      </c>
      <c r="D5245" t="inlineStr">
        <is>
          <t>IN-FONDO1</t>
        </is>
      </c>
      <c r="E5245" t="inlineStr">
        <is>
          <t>5273862HFF36</t>
        </is>
      </c>
      <c r="F5245" t="inlineStr">
        <is>
          <t>IE00B3SHFF36</t>
        </is>
      </c>
      <c r="G5245" t="inlineStr">
        <is>
          <t>TD</t>
        </is>
      </c>
      <c r="H5245" t="inlineStr">
        <is>
          <t>Mayores</t>
        </is>
      </c>
      <c r="I5245" t="inlineStr"/>
      <c r="J5245" t="inlineStr"/>
      <c r="K5245" t="inlineStr"/>
      <c r="L5245" t="inlineStr">
        <is>
          <t>Nomura - Indian Equity</t>
        </is>
      </c>
      <c r="M5245" t="inlineStr">
        <is>
          <t>Nomura - Indian Equity</t>
        </is>
      </c>
      <c r="N5245" t="b">
        <v>0</v>
      </c>
      <c r="O5245" t="n">
        <v>116.57976942</v>
      </c>
      <c r="P5245" t="n">
        <v>9.002465706071211e-07</v>
      </c>
      <c r="Q5245" t="n">
        <v>0.0004521261125124982</v>
      </c>
      <c r="R5245" t="n">
        <v>0.05270875794546802</v>
      </c>
      <c r="S5245" t="n">
        <v>0.0001049505376225239</v>
      </c>
      <c r="T5245">
        <f>O5245*Q5245</f>
        <v/>
      </c>
      <c r="U5245">
        <f>O5245*P5245</f>
        <v/>
      </c>
    </row>
    <row r="5246">
      <c r="A5246" t="inlineStr">
        <is>
          <t>202512</t>
        </is>
      </c>
      <c r="B5246" t="inlineStr">
        <is>
          <t>Habitat</t>
        </is>
      </c>
      <c r="C5246" t="inlineStr">
        <is>
          <t>F2</t>
        </is>
      </c>
      <c r="D5246" t="inlineStr">
        <is>
          <t>IN-FONDO2</t>
        </is>
      </c>
      <c r="E5246" t="inlineStr">
        <is>
          <t>52UTII2C7R45</t>
        </is>
      </c>
      <c r="F5246" t="inlineStr">
        <is>
          <t>IE00BYPC7R45</t>
        </is>
      </c>
      <c r="G5246" t="inlineStr">
        <is>
          <t>TD</t>
        </is>
      </c>
      <c r="H5246" t="inlineStr">
        <is>
          <t>Mayores</t>
        </is>
      </c>
      <c r="I5246" t="inlineStr"/>
      <c r="J5246" t="inlineStr"/>
      <c r="K5246" t="inlineStr"/>
      <c r="L5246" t="inlineStr">
        <is>
          <t>UTI - Indian Equity</t>
        </is>
      </c>
      <c r="M5246" t="inlineStr">
        <is>
          <t>UTI - Indian Equity</t>
        </is>
      </c>
      <c r="N5246" t="b">
        <v>0</v>
      </c>
      <c r="O5246" t="n">
        <v>22.14664499</v>
      </c>
      <c r="P5246" t="n">
        <v>7.871117983333375e-09</v>
      </c>
      <c r="Q5246" t="n">
        <v>3.223223394734296e-05</v>
      </c>
      <c r="R5246" t="n">
        <v>0.0007138358424664309</v>
      </c>
      <c r="S5246" t="n">
        <v>1.74318855651289e-07</v>
      </c>
      <c r="T5246">
        <f>O5246*Q5246</f>
        <v/>
      </c>
      <c r="U5246">
        <f>O5246*P5246</f>
        <v/>
      </c>
    </row>
    <row r="5247">
      <c r="A5247" t="inlineStr">
        <is>
          <t>202512</t>
        </is>
      </c>
      <c r="B5247" t="inlineStr">
        <is>
          <t>Habitat</t>
        </is>
      </c>
      <c r="C5247" t="inlineStr">
        <is>
          <t>F3</t>
        </is>
      </c>
      <c r="D5247" t="inlineStr">
        <is>
          <t>IN-FONDO3</t>
        </is>
      </c>
      <c r="E5247" t="inlineStr">
        <is>
          <t>52UTII2C7R45</t>
        </is>
      </c>
      <c r="F5247" t="inlineStr">
        <is>
          <t>IE00BYPC7R45</t>
        </is>
      </c>
      <c r="G5247" t="inlineStr">
        <is>
          <t>TD</t>
        </is>
      </c>
      <c r="H5247" t="inlineStr">
        <is>
          <t>Mayores</t>
        </is>
      </c>
      <c r="I5247" t="inlineStr"/>
      <c r="J5247" t="inlineStr"/>
      <c r="K5247" t="inlineStr"/>
      <c r="L5247" t="inlineStr">
        <is>
          <t>UTI - Indian Equity</t>
        </is>
      </c>
      <c r="M5247" t="inlineStr">
        <is>
          <t>UTI - Indian Equity</t>
        </is>
      </c>
      <c r="N5247" t="b">
        <v>0</v>
      </c>
      <c r="O5247" t="n">
        <v>22.14664499</v>
      </c>
      <c r="P5247" t="n">
        <v>1.436042802162868e-08</v>
      </c>
      <c r="Q5247" t="n">
        <v>2.501491827389892e-05</v>
      </c>
      <c r="R5247" t="n">
        <v>0.000553996514465903</v>
      </c>
      <c r="S5247" t="n">
        <v>3.180353012994583e-07</v>
      </c>
      <c r="T5247">
        <f>O5247*Q5247</f>
        <v/>
      </c>
      <c r="U5247">
        <f>O5247*P5247</f>
        <v/>
      </c>
    </row>
    <row r="5248">
      <c r="A5248" t="inlineStr">
        <is>
          <t>202512</t>
        </is>
      </c>
      <c r="B5248" t="inlineStr">
        <is>
          <t>Habitat</t>
        </is>
      </c>
      <c r="C5248" t="inlineStr">
        <is>
          <t>F2</t>
        </is>
      </c>
      <c r="D5248" t="inlineStr">
        <is>
          <t>IN-FONDO2</t>
        </is>
      </c>
      <c r="E5248" t="inlineStr">
        <is>
          <t>302845100002</t>
        </is>
      </c>
      <c r="F5248" t="inlineStr">
        <is>
          <t>PEP620001003</t>
        </is>
      </c>
      <c r="G5248" t="inlineStr">
        <is>
          <t>BU</t>
        </is>
      </c>
      <c r="H5248" t="inlineStr">
        <is>
          <t>Mayores</t>
        </is>
      </c>
      <c r="I5248" t="inlineStr"/>
      <c r="J5248" t="inlineStr"/>
      <c r="K5248" t="inlineStr"/>
      <c r="L5248" t="inlineStr">
        <is>
          <t>Nexa Resources Perú</t>
        </is>
      </c>
      <c r="M5248" t="inlineStr">
        <is>
          <t>Nexa Resources Perú</t>
        </is>
      </c>
      <c r="N5248" t="b">
        <v>0</v>
      </c>
      <c r="O5248" t="n">
        <v>277.81</v>
      </c>
      <c r="P5248" t="n">
        <v>0.0007437719695471359</v>
      </c>
      <c r="Q5248" t="n">
        <v>3.045746763888135</v>
      </c>
      <c r="R5248" t="n">
        <v>846.1389084757627</v>
      </c>
      <c r="S5248" t="n">
        <v>0.2066272908598898</v>
      </c>
      <c r="T5248">
        <f>O5248*Q5248</f>
        <v/>
      </c>
      <c r="U5248">
        <f>O5248*P5248</f>
        <v/>
      </c>
    </row>
    <row r="5249">
      <c r="A5249" t="inlineStr">
        <is>
          <t>202512</t>
        </is>
      </c>
      <c r="B5249" t="inlineStr">
        <is>
          <t>Habitat</t>
        </is>
      </c>
      <c r="C5249" t="inlineStr">
        <is>
          <t>F1</t>
        </is>
      </c>
      <c r="D5249" t="inlineStr">
        <is>
          <t>IN-FONDO1</t>
        </is>
      </c>
      <c r="E5249" t="inlineStr">
        <is>
          <t>5270414DBRZE</t>
        </is>
      </c>
      <c r="F5249" t="inlineStr">
        <is>
          <t>LU1573968200</t>
        </is>
      </c>
      <c r="G5249" t="inlineStr">
        <is>
          <t>TD</t>
        </is>
      </c>
      <c r="H5249" t="inlineStr">
        <is>
          <t>Mayores</t>
        </is>
      </c>
      <c r="I5249" t="inlineStr"/>
      <c r="J5249" t="inlineStr"/>
      <c r="K5249" t="inlineStr"/>
      <c r="L5249" t="inlineStr">
        <is>
          <t>DWS - Brazilian Equities</t>
        </is>
      </c>
      <c r="M5249" t="inlineStr">
        <is>
          <t>DWS - Brazilian Equities</t>
        </is>
      </c>
      <c r="N5249" t="b">
        <v>0</v>
      </c>
      <c r="O5249" t="n">
        <v>98.44209376000001</v>
      </c>
      <c r="P5249" t="n">
        <v>4.09760136059595e-05</v>
      </c>
      <c r="Q5249" t="n">
        <v>0.02057916835542918</v>
      </c>
      <c r="R5249" t="n">
        <v>2.025856420747984</v>
      </c>
      <c r="S5249" t="n">
        <v>0.004033764573308901</v>
      </c>
      <c r="T5249">
        <f>O5249*Q5249</f>
        <v/>
      </c>
      <c r="U5249">
        <f>O5249*P5249</f>
        <v/>
      </c>
    </row>
    <row r="5250">
      <c r="A5250" t="inlineStr">
        <is>
          <t>202512</t>
        </is>
      </c>
      <c r="B5250" t="inlineStr">
        <is>
          <t>Habitat</t>
        </is>
      </c>
      <c r="C5250" t="inlineStr">
        <is>
          <t>F1</t>
        </is>
      </c>
      <c r="D5250" t="inlineStr">
        <is>
          <t>IN-FONDO1</t>
        </is>
      </c>
      <c r="E5250" t="inlineStr">
        <is>
          <t>302845100002</t>
        </is>
      </c>
      <c r="F5250" t="inlineStr">
        <is>
          <t>PEP620001003</t>
        </is>
      </c>
      <c r="G5250" t="inlineStr">
        <is>
          <t>BU</t>
        </is>
      </c>
      <c r="H5250" t="inlineStr">
        <is>
          <t>Mayores</t>
        </is>
      </c>
      <c r="I5250" t="inlineStr"/>
      <c r="J5250" t="inlineStr"/>
      <c r="K5250" t="inlineStr"/>
      <c r="L5250" t="inlineStr">
        <is>
          <t>Nexa Resources Perú</t>
        </is>
      </c>
      <c r="M5250" t="inlineStr">
        <is>
          <t>Nexa Resources Perú</t>
        </is>
      </c>
      <c r="N5250" t="b">
        <v>0</v>
      </c>
      <c r="O5250" t="n">
        <v>277.81</v>
      </c>
      <c r="P5250" t="n">
        <v>2.163727686780908e-06</v>
      </c>
      <c r="Q5250" t="n">
        <v>0.001086677605336688</v>
      </c>
      <c r="R5250" t="n">
        <v>0.3018899055385854</v>
      </c>
      <c r="S5250" t="n">
        <v>0.000601105188664604</v>
      </c>
      <c r="T5250">
        <f>O5250*Q5250</f>
        <v/>
      </c>
      <c r="U5250">
        <f>O5250*P5250</f>
        <v/>
      </c>
    </row>
    <row r="5251">
      <c r="A5251" t="inlineStr">
        <is>
          <t>202512</t>
        </is>
      </c>
      <c r="B5251" t="inlineStr">
        <is>
          <t>Habitat</t>
        </is>
      </c>
      <c r="C5251" t="inlineStr">
        <is>
          <t>F3</t>
        </is>
      </c>
      <c r="D5251" t="inlineStr">
        <is>
          <t>IN-FONDO3</t>
        </is>
      </c>
      <c r="E5251" t="inlineStr">
        <is>
          <t>302845100002</t>
        </is>
      </c>
      <c r="F5251" t="inlineStr">
        <is>
          <t>PEP620001003</t>
        </is>
      </c>
      <c r="G5251" t="inlineStr">
        <is>
          <t>BU</t>
        </is>
      </c>
      <c r="H5251" t="inlineStr">
        <is>
          <t>Mayores</t>
        </is>
      </c>
      <c r="I5251" t="inlineStr"/>
      <c r="J5251" t="inlineStr"/>
      <c r="K5251" t="inlineStr"/>
      <c r="L5251" t="inlineStr">
        <is>
          <t>Nexa Resources Perú</t>
        </is>
      </c>
      <c r="M5251" t="inlineStr">
        <is>
          <t>Nexa Resources Perú</t>
        </is>
      </c>
      <c r="N5251" t="b">
        <v>0</v>
      </c>
      <c r="O5251" t="n">
        <v>277.81</v>
      </c>
      <c r="P5251" t="n">
        <v>0.001091542518107904</v>
      </c>
      <c r="Q5251" t="n">
        <v>1.901395058826269</v>
      </c>
      <c r="R5251" t="n">
        <v>528.2265612925258</v>
      </c>
      <c r="S5251" t="n">
        <v>0.3032414269555569</v>
      </c>
      <c r="T5251">
        <f>O5251*Q5251</f>
        <v/>
      </c>
      <c r="U5251">
        <f>O5251*P5251</f>
        <v/>
      </c>
    </row>
    <row r="5252">
      <c r="A5252" t="inlineStr">
        <is>
          <t>202512</t>
        </is>
      </c>
      <c r="B5252" t="inlineStr">
        <is>
          <t>Habitat</t>
        </is>
      </c>
      <c r="C5252" t="inlineStr">
        <is>
          <t>F2</t>
        </is>
      </c>
      <c r="D5252" t="inlineStr">
        <is>
          <t>IN-FONDO2</t>
        </is>
      </c>
      <c r="E5252" t="inlineStr">
        <is>
          <t>5270414DBRZE</t>
        </is>
      </c>
      <c r="F5252" t="inlineStr">
        <is>
          <t>LU1573968200</t>
        </is>
      </c>
      <c r="G5252" t="inlineStr">
        <is>
          <t>TD</t>
        </is>
      </c>
      <c r="H5252" t="inlineStr">
        <is>
          <t>Mayores</t>
        </is>
      </c>
      <c r="I5252" t="inlineStr"/>
      <c r="J5252" t="inlineStr"/>
      <c r="K5252" t="inlineStr"/>
      <c r="L5252" t="inlineStr">
        <is>
          <t>DWS - Brazilian Equities</t>
        </is>
      </c>
      <c r="M5252" t="inlineStr">
        <is>
          <t>DWS - Brazilian Equities</t>
        </is>
      </c>
      <c r="N5252" t="b">
        <v>0</v>
      </c>
      <c r="O5252" t="n">
        <v>98.44209376000001</v>
      </c>
      <c r="P5252" t="n">
        <v>0.002491347452064318</v>
      </c>
      <c r="Q5252" t="n">
        <v>10.20206965377574</v>
      </c>
      <c r="R5252" t="n">
        <v>1004.313097403042</v>
      </c>
      <c r="S5252" t="n">
        <v>0.2452534594648527</v>
      </c>
      <c r="T5252">
        <f>O5252*Q5252</f>
        <v/>
      </c>
      <c r="U5252">
        <f>O5252*P5252</f>
        <v/>
      </c>
    </row>
    <row r="5253">
      <c r="A5253" t="inlineStr">
        <is>
          <t>202512</t>
        </is>
      </c>
      <c r="B5253" t="inlineStr">
        <is>
          <t>Habitat</t>
        </is>
      </c>
      <c r="C5253" t="inlineStr">
        <is>
          <t>F3</t>
        </is>
      </c>
      <c r="D5253" t="inlineStr">
        <is>
          <t>IN-FONDO3</t>
        </is>
      </c>
      <c r="E5253" t="inlineStr">
        <is>
          <t>5270414DBRZE</t>
        </is>
      </c>
      <c r="F5253" t="inlineStr">
        <is>
          <t>LU1573968200</t>
        </is>
      </c>
      <c r="G5253" t="inlineStr">
        <is>
          <t>TD</t>
        </is>
      </c>
      <c r="H5253" t="inlineStr">
        <is>
          <t>Mayores</t>
        </is>
      </c>
      <c r="I5253" t="inlineStr"/>
      <c r="J5253" t="inlineStr"/>
      <c r="K5253" t="inlineStr"/>
      <c r="L5253" t="inlineStr">
        <is>
          <t>DWS - Brazilian Equities</t>
        </is>
      </c>
      <c r="M5253" t="inlineStr">
        <is>
          <t>DWS - Brazilian Equities</t>
        </is>
      </c>
      <c r="N5253" t="b">
        <v>0</v>
      </c>
      <c r="O5253" t="n">
        <v>98.44209376000001</v>
      </c>
      <c r="P5253" t="n">
        <v>0.006672262507378117</v>
      </c>
      <c r="Q5253" t="n">
        <v>11.62264112689964</v>
      </c>
      <c r="R5253" t="n">
        <v>1144.157127553087</v>
      </c>
      <c r="S5253" t="n">
        <v>0.6568314913426493</v>
      </c>
      <c r="T5253">
        <f>O5253*Q5253</f>
        <v/>
      </c>
      <c r="U5253">
        <f>O5253*P5253</f>
        <v/>
      </c>
    </row>
    <row r="5254">
      <c r="A5254" t="inlineStr">
        <is>
          <t>202512</t>
        </is>
      </c>
      <c r="B5254" t="inlineStr">
        <is>
          <t>Habitat</t>
        </is>
      </c>
      <c r="C5254" t="inlineStr">
        <is>
          <t>F1</t>
        </is>
      </c>
      <c r="D5254" t="inlineStr">
        <is>
          <t>IN-FONDO1</t>
        </is>
      </c>
      <c r="E5254" t="inlineStr">
        <is>
          <t>312039100001</t>
        </is>
      </c>
      <c r="F5254" t="inlineStr">
        <is>
          <t>PEP622005002</t>
        </is>
      </c>
      <c r="G5254" t="inlineStr">
        <is>
          <t>BU</t>
        </is>
      </c>
      <c r="H5254" t="inlineStr">
        <is>
          <t>Mayores</t>
        </is>
      </c>
      <c r="I5254" t="inlineStr"/>
      <c r="J5254" t="inlineStr"/>
      <c r="K5254" t="inlineStr"/>
      <c r="L5254" t="inlineStr">
        <is>
          <t>Minsur</t>
        </is>
      </c>
      <c r="M5254" t="inlineStr">
        <is>
          <t>Minsur</t>
        </is>
      </c>
      <c r="N5254" t="b">
        <v>0</v>
      </c>
      <c r="O5254" t="n">
        <v>114.2</v>
      </c>
      <c r="P5254" t="n">
        <v>0.006228258449705853</v>
      </c>
      <c r="Q5254" t="n">
        <v>3.127985568097816</v>
      </c>
      <c r="R5254" t="n">
        <v>357.2159518767706</v>
      </c>
      <c r="S5254" t="n">
        <v>0.7112671149564084</v>
      </c>
      <c r="T5254">
        <f>O5254*Q5254</f>
        <v/>
      </c>
      <c r="U5254">
        <f>O5254*P5254</f>
        <v/>
      </c>
    </row>
    <row r="5255">
      <c r="A5255" t="inlineStr">
        <is>
          <t>202512</t>
        </is>
      </c>
      <c r="B5255" t="inlineStr">
        <is>
          <t>Habitat</t>
        </is>
      </c>
      <c r="C5255" t="inlineStr">
        <is>
          <t>F3</t>
        </is>
      </c>
      <c r="D5255" t="inlineStr">
        <is>
          <t>IN-FONDO3</t>
        </is>
      </c>
      <c r="E5255" t="inlineStr">
        <is>
          <t>312039100001</t>
        </is>
      </c>
      <c r="F5255" t="inlineStr">
        <is>
          <t>PEP622005002</t>
        </is>
      </c>
      <c r="G5255" t="inlineStr">
        <is>
          <t>BU</t>
        </is>
      </c>
      <c r="H5255" t="inlineStr">
        <is>
          <t>Mayores</t>
        </is>
      </c>
      <c r="I5255" t="inlineStr"/>
      <c r="J5255" t="inlineStr"/>
      <c r="K5255" t="inlineStr"/>
      <c r="L5255" t="inlineStr">
        <is>
          <t>Minsur</t>
        </is>
      </c>
      <c r="M5255" t="inlineStr">
        <is>
          <t>Minsur</t>
        </is>
      </c>
      <c r="N5255" t="b">
        <v>0</v>
      </c>
      <c r="O5255" t="n">
        <v>114.2</v>
      </c>
      <c r="P5255" t="n">
        <v>0.0617840412629081</v>
      </c>
      <c r="Q5255" t="n">
        <v>107.6237240627568</v>
      </c>
      <c r="R5255" t="n">
        <v>12290.62928796683</v>
      </c>
      <c r="S5255" t="n">
        <v>7.055737512224106</v>
      </c>
      <c r="T5255">
        <f>O5255*Q5255</f>
        <v/>
      </c>
      <c r="U5255">
        <f>O5255*P5255</f>
        <v/>
      </c>
    </row>
    <row r="5256">
      <c r="A5256" t="inlineStr">
        <is>
          <t>202512</t>
        </is>
      </c>
      <c r="B5256" t="inlineStr">
        <is>
          <t>Habitat</t>
        </is>
      </c>
      <c r="C5256" t="inlineStr">
        <is>
          <t>F3</t>
        </is>
      </c>
      <c r="D5256" t="inlineStr">
        <is>
          <t>IN-FONDO3</t>
        </is>
      </c>
      <c r="E5256" t="inlineStr">
        <is>
          <t>5271112E6400</t>
        </is>
      </c>
      <c r="F5256" t="inlineStr">
        <is>
          <t>US4642864007</t>
        </is>
      </c>
      <c r="G5256" t="inlineStr">
        <is>
          <t>TD</t>
        </is>
      </c>
      <c r="H5256" t="inlineStr">
        <is>
          <t>Mayores</t>
        </is>
      </c>
      <c r="I5256" t="inlineStr"/>
      <c r="J5256" t="inlineStr"/>
      <c r="K5256" t="inlineStr"/>
      <c r="L5256" t="inlineStr">
        <is>
          <t>BlackRock - iShares MSCI Brazil</t>
        </is>
      </c>
      <c r="M5256" t="inlineStr">
        <is>
          <t>BlackRock - iShares MSCI Brazil</t>
        </is>
      </c>
      <c r="N5256" t="b">
        <v>0</v>
      </c>
      <c r="O5256" t="n">
        <v>91.69579945</v>
      </c>
      <c r="P5256" t="n">
        <v>0.02496598946347088</v>
      </c>
      <c r="Q5256" t="n">
        <v>43.4891066697409</v>
      </c>
      <c r="R5256" t="n">
        <v>3987.768403448219</v>
      </c>
      <c r="S5256" t="n">
        <v>2.289276362913239</v>
      </c>
      <c r="T5256">
        <f>O5256*Q5256</f>
        <v/>
      </c>
      <c r="U5256">
        <f>O5256*P5256</f>
        <v/>
      </c>
    </row>
    <row r="5257">
      <c r="A5257" t="inlineStr">
        <is>
          <t>202512</t>
        </is>
      </c>
      <c r="B5257" t="inlineStr">
        <is>
          <t>Habitat</t>
        </is>
      </c>
      <c r="C5257" t="inlineStr">
        <is>
          <t>F2</t>
        </is>
      </c>
      <c r="D5257" t="inlineStr">
        <is>
          <t>IN-FONDO2</t>
        </is>
      </c>
      <c r="E5257" t="inlineStr">
        <is>
          <t>5271112E6400</t>
        </is>
      </c>
      <c r="F5257" t="inlineStr">
        <is>
          <t>US4642864007</t>
        </is>
      </c>
      <c r="G5257" t="inlineStr">
        <is>
          <t>TD</t>
        </is>
      </c>
      <c r="H5257" t="inlineStr">
        <is>
          <t>Mayores</t>
        </is>
      </c>
      <c r="I5257" t="inlineStr"/>
      <c r="J5257" t="inlineStr"/>
      <c r="K5257" t="inlineStr"/>
      <c r="L5257" t="inlineStr">
        <is>
          <t>BlackRock - iShares MSCI Brazil</t>
        </is>
      </c>
      <c r="M5257" t="inlineStr">
        <is>
          <t>BlackRock - iShares MSCI Brazil</t>
        </is>
      </c>
      <c r="N5257" t="b">
        <v>0</v>
      </c>
      <c r="O5257" t="n">
        <v>91.69579945</v>
      </c>
      <c r="P5257" t="n">
        <v>0.004249852114379295</v>
      </c>
      <c r="Q5257" t="n">
        <v>17.40314754299648</v>
      </c>
      <c r="R5257" t="n">
        <v>1595.795526901365</v>
      </c>
      <c r="S5257" t="n">
        <v>0.3896935871722823</v>
      </c>
      <c r="T5257">
        <f>O5257*Q5257</f>
        <v/>
      </c>
      <c r="U5257">
        <f>O5257*P5257</f>
        <v/>
      </c>
    </row>
    <row r="5258">
      <c r="A5258" t="inlineStr">
        <is>
          <t>202512</t>
        </is>
      </c>
      <c r="B5258" t="inlineStr">
        <is>
          <t>Habitat</t>
        </is>
      </c>
      <c r="C5258" t="inlineStr">
        <is>
          <t>F2</t>
        </is>
      </c>
      <c r="D5258" t="inlineStr">
        <is>
          <t>IN-FONDO2</t>
        </is>
      </c>
      <c r="E5258" t="inlineStr">
        <is>
          <t>312039100001</t>
        </is>
      </c>
      <c r="F5258" t="inlineStr">
        <is>
          <t>PEP622005002</t>
        </is>
      </c>
      <c r="G5258" t="inlineStr">
        <is>
          <t>BU</t>
        </is>
      </c>
      <c r="H5258" t="inlineStr">
        <is>
          <t>Mayores</t>
        </is>
      </c>
      <c r="I5258" t="inlineStr"/>
      <c r="J5258" t="inlineStr"/>
      <c r="K5258" t="inlineStr"/>
      <c r="L5258" t="inlineStr">
        <is>
          <t>Minsur</t>
        </is>
      </c>
      <c r="M5258" t="inlineStr">
        <is>
          <t>Minsur</t>
        </is>
      </c>
      <c r="N5258" t="b">
        <v>0</v>
      </c>
      <c r="O5258" t="n">
        <v>114.2</v>
      </c>
      <c r="P5258" t="n">
        <v>0.02292443143149867</v>
      </c>
      <c r="Q5258" t="n">
        <v>93.87556362062874</v>
      </c>
      <c r="R5258" t="n">
        <v>10720.5893654758</v>
      </c>
      <c r="S5258" t="n">
        <v>2.617970069477148</v>
      </c>
      <c r="T5258">
        <f>O5258*Q5258</f>
        <v/>
      </c>
      <c r="U5258">
        <f>O5258*P5258</f>
        <v/>
      </c>
    </row>
    <row r="5259">
      <c r="A5259" t="inlineStr">
        <is>
          <t>202512</t>
        </is>
      </c>
      <c r="B5259" t="inlineStr">
        <is>
          <t>Habitat</t>
        </is>
      </c>
      <c r="C5259" t="inlineStr">
        <is>
          <t>F3</t>
        </is>
      </c>
      <c r="D5259" t="inlineStr">
        <is>
          <t>IN-FONDO3</t>
        </is>
      </c>
      <c r="E5259" t="inlineStr">
        <is>
          <t>395833228291</t>
        </is>
      </c>
      <c r="F5259" t="inlineStr">
        <is>
          <t>LU1701428291</t>
        </is>
      </c>
      <c r="G5259" t="inlineStr">
        <is>
          <t>BU</t>
        </is>
      </c>
      <c r="H5259" t="inlineStr">
        <is>
          <t>Mayores</t>
        </is>
      </c>
      <c r="I5259" t="inlineStr"/>
      <c r="J5259" t="inlineStr"/>
      <c r="K5259" t="inlineStr"/>
      <c r="L5259" t="inlineStr">
        <is>
          <t>Nexa Resources</t>
        </is>
      </c>
      <c r="M5259" t="inlineStr">
        <is>
          <t>Nexa Resources</t>
        </is>
      </c>
      <c r="N5259" t="b">
        <v>0</v>
      </c>
      <c r="O5259" t="n">
        <v>214.26</v>
      </c>
      <c r="P5259" t="n">
        <v>0.01077580541892158</v>
      </c>
      <c r="Q5259" t="n">
        <v>18.77074217312841</v>
      </c>
      <c r="R5259" t="n">
        <v>4021.819218014493</v>
      </c>
      <c r="S5259" t="n">
        <v>2.308824069058137</v>
      </c>
      <c r="T5259">
        <f>O5259*Q5259</f>
        <v/>
      </c>
      <c r="U5259">
        <f>O5259*P5259</f>
        <v/>
      </c>
    </row>
    <row r="5260">
      <c r="A5260" t="inlineStr">
        <is>
          <t>202512</t>
        </is>
      </c>
      <c r="B5260" t="inlineStr">
        <is>
          <t>Habitat</t>
        </is>
      </c>
      <c r="C5260" t="inlineStr">
        <is>
          <t>F1</t>
        </is>
      </c>
      <c r="D5260" t="inlineStr">
        <is>
          <t>IN-FONDO1</t>
        </is>
      </c>
      <c r="E5260" t="inlineStr">
        <is>
          <t>395833228291</t>
        </is>
      </c>
      <c r="F5260" t="inlineStr">
        <is>
          <t>LU1701428291</t>
        </is>
      </c>
      <c r="G5260" t="inlineStr">
        <is>
          <t>BU</t>
        </is>
      </c>
      <c r="H5260" t="inlineStr">
        <is>
          <t>Mayores</t>
        </is>
      </c>
      <c r="I5260" t="inlineStr"/>
      <c r="J5260" t="inlineStr"/>
      <c r="K5260" t="inlineStr"/>
      <c r="L5260" t="inlineStr">
        <is>
          <t>Nexa Resources</t>
        </is>
      </c>
      <c r="M5260" t="inlineStr">
        <is>
          <t>Nexa Resources</t>
        </is>
      </c>
      <c r="N5260" t="b">
        <v>0</v>
      </c>
      <c r="O5260" t="n">
        <v>214.26</v>
      </c>
      <c r="P5260" t="n">
        <v>0.0016244721987875</v>
      </c>
      <c r="Q5260" t="n">
        <v>0.8158501505061028</v>
      </c>
      <c r="R5260" t="n">
        <v>174.8040532474376</v>
      </c>
      <c r="S5260" t="n">
        <v>0.3480594133122097</v>
      </c>
      <c r="T5260">
        <f>O5260*Q5260</f>
        <v/>
      </c>
      <c r="U5260">
        <f>O5260*P5260</f>
        <v/>
      </c>
    </row>
    <row r="5261">
      <c r="A5261" t="inlineStr">
        <is>
          <t>202512</t>
        </is>
      </c>
      <c r="B5261" t="inlineStr">
        <is>
          <t>Habitat</t>
        </is>
      </c>
      <c r="C5261" t="inlineStr">
        <is>
          <t>F2</t>
        </is>
      </c>
      <c r="D5261" t="inlineStr">
        <is>
          <t>IN-FONDO2</t>
        </is>
      </c>
      <c r="E5261" t="inlineStr">
        <is>
          <t>395833228291</t>
        </is>
      </c>
      <c r="F5261" t="inlineStr">
        <is>
          <t>LU1701428291</t>
        </is>
      </c>
      <c r="G5261" t="inlineStr">
        <is>
          <t>BU</t>
        </is>
      </c>
      <c r="H5261" t="inlineStr">
        <is>
          <t>Mayores</t>
        </is>
      </c>
      <c r="I5261" t="inlineStr"/>
      <c r="J5261" t="inlineStr"/>
      <c r="K5261" t="inlineStr"/>
      <c r="L5261" t="inlineStr">
        <is>
          <t>Nexa Resources</t>
        </is>
      </c>
      <c r="M5261" t="inlineStr">
        <is>
          <t>Nexa Resources</t>
        </is>
      </c>
      <c r="N5261" t="b">
        <v>0</v>
      </c>
      <c r="O5261" t="n">
        <v>214.26</v>
      </c>
      <c r="P5261" t="n">
        <v>0.007346306847652888</v>
      </c>
      <c r="Q5261" t="n">
        <v>30.08313195964027</v>
      </c>
      <c r="R5261" t="n">
        <v>6445.611853672523</v>
      </c>
      <c r="S5261" t="n">
        <v>1.574019705178108</v>
      </c>
      <c r="T5261">
        <f>O5261*Q5261</f>
        <v/>
      </c>
      <c r="U5261">
        <f>O5261*P5261</f>
        <v/>
      </c>
    </row>
    <row r="5262">
      <c r="A5262" t="inlineStr">
        <is>
          <t>202512</t>
        </is>
      </c>
      <c r="B5262" t="inlineStr">
        <is>
          <t>Habitat</t>
        </is>
      </c>
      <c r="C5262" t="inlineStr">
        <is>
          <t>F2</t>
        </is>
      </c>
      <c r="D5262" t="inlineStr">
        <is>
          <t>IN-FONDO2</t>
        </is>
      </c>
      <c r="E5262" t="inlineStr">
        <is>
          <t>3920836W5029</t>
        </is>
      </c>
      <c r="F5262" t="inlineStr">
        <is>
          <t>GB00B1FW5029</t>
        </is>
      </c>
      <c r="G5262" t="inlineStr">
        <is>
          <t>BU</t>
        </is>
      </c>
      <c r="H5262" t="inlineStr">
        <is>
          <t>Mayores</t>
        </is>
      </c>
      <c r="I5262" t="inlineStr"/>
      <c r="J5262" t="inlineStr"/>
      <c r="K5262" t="inlineStr"/>
      <c r="L5262" t="inlineStr"/>
      <c r="M5262" t="inlineStr">
        <is>
          <t>nan</t>
        </is>
      </c>
      <c r="N5262" t="b">
        <v>0</v>
      </c>
      <c r="O5262" t="n">
        <v>72.64</v>
      </c>
      <c r="P5262" t="n">
        <v>0.006376628690637861</v>
      </c>
      <c r="Q5262" t="n">
        <v>26.11229919144684</v>
      </c>
      <c r="R5262" t="n">
        <v>1896.797413266698</v>
      </c>
      <c r="S5262" t="n">
        <v>0.4631983080879342</v>
      </c>
      <c r="T5262">
        <f>O5262*Q5262</f>
        <v/>
      </c>
      <c r="U5262">
        <f>O5262*P5262</f>
        <v/>
      </c>
    </row>
    <row r="5263">
      <c r="A5263" t="inlineStr">
        <is>
          <t>202512</t>
        </is>
      </c>
      <c r="B5263" t="inlineStr">
        <is>
          <t>Habitat</t>
        </is>
      </c>
      <c r="C5263" t="inlineStr">
        <is>
          <t>F2</t>
        </is>
      </c>
      <c r="D5263" t="inlineStr">
        <is>
          <t>IN-FONDO2</t>
        </is>
      </c>
      <c r="E5263" t="inlineStr">
        <is>
          <t>5270414DFC5I</t>
        </is>
      </c>
      <c r="F5263" t="inlineStr">
        <is>
          <t>LU1796233820</t>
        </is>
      </c>
      <c r="G5263" t="inlineStr">
        <is>
          <t>TD</t>
        </is>
      </c>
      <c r="H5263" t="inlineStr">
        <is>
          <t>Mayores</t>
        </is>
      </c>
      <c r="I5263" t="inlineStr"/>
      <c r="J5263" t="inlineStr"/>
      <c r="K5263" t="inlineStr"/>
      <c r="L5263" t="inlineStr">
        <is>
          <t>DWS - Invest Latin American Equities - FC50</t>
        </is>
      </c>
      <c r="M5263" t="inlineStr">
        <is>
          <t>DWS - Invest Latin American Equities - FC50</t>
        </is>
      </c>
      <c r="N5263" t="b">
        <v>0</v>
      </c>
      <c r="O5263" t="n">
        <v>155.18575777</v>
      </c>
      <c r="P5263" t="n">
        <v>0.003153109759041343</v>
      </c>
      <c r="Q5263" t="n">
        <v>12.91198678895044</v>
      </c>
      <c r="R5263" t="n">
        <v>2003.756454159503</v>
      </c>
      <c r="S5263" t="n">
        <v>0.489317727288813</v>
      </c>
      <c r="T5263">
        <f>O5263*Q5263</f>
        <v/>
      </c>
      <c r="U5263">
        <f>O5263*P5263</f>
        <v/>
      </c>
    </row>
    <row r="5264">
      <c r="A5264" t="inlineStr">
        <is>
          <t>202512</t>
        </is>
      </c>
      <c r="B5264" t="inlineStr">
        <is>
          <t>Habitat</t>
        </is>
      </c>
      <c r="C5264" t="inlineStr">
        <is>
          <t>F1</t>
        </is>
      </c>
      <c r="D5264" t="inlineStr">
        <is>
          <t>IN-FONDO1</t>
        </is>
      </c>
      <c r="E5264" t="inlineStr">
        <is>
          <t>5270414DFC5I</t>
        </is>
      </c>
      <c r="F5264" t="inlineStr">
        <is>
          <t>LU1796233820</t>
        </is>
      </c>
      <c r="G5264" t="inlineStr">
        <is>
          <t>TD</t>
        </is>
      </c>
      <c r="H5264" t="inlineStr">
        <is>
          <t>Mayores</t>
        </is>
      </c>
      <c r="I5264" t="inlineStr"/>
      <c r="J5264" t="inlineStr"/>
      <c r="K5264" t="inlineStr"/>
      <c r="L5264" t="inlineStr">
        <is>
          <t>DWS - Invest Latin American Equities - FC50</t>
        </is>
      </c>
      <c r="M5264" t="inlineStr">
        <is>
          <t>DWS - Invest Latin American Equities - FC50</t>
        </is>
      </c>
      <c r="N5264" t="b">
        <v>0</v>
      </c>
      <c r="O5264" t="n">
        <v>155.18575777</v>
      </c>
      <c r="P5264" t="n">
        <v>0.0009755673201008057</v>
      </c>
      <c r="Q5264" t="n">
        <v>0.4899540574022423</v>
      </c>
      <c r="R5264" t="n">
        <v>76.03389167045306</v>
      </c>
      <c r="S5264" t="n">
        <v>0.1513941538254917</v>
      </c>
      <c r="T5264">
        <f>O5264*Q5264</f>
        <v/>
      </c>
      <c r="U5264">
        <f>O5264*P5264</f>
        <v/>
      </c>
    </row>
    <row r="5265">
      <c r="A5265" t="inlineStr">
        <is>
          <t>202512</t>
        </is>
      </c>
      <c r="B5265" t="inlineStr">
        <is>
          <t>Habitat</t>
        </is>
      </c>
      <c r="C5265" t="inlineStr">
        <is>
          <t>F3</t>
        </is>
      </c>
      <c r="D5265" t="inlineStr">
        <is>
          <t>IN-FONDO3</t>
        </is>
      </c>
      <c r="E5265" t="inlineStr">
        <is>
          <t>3920836W5029</t>
        </is>
      </c>
      <c r="F5265" t="inlineStr">
        <is>
          <t>GB00B1FW5029</t>
        </is>
      </c>
      <c r="G5265" t="inlineStr">
        <is>
          <t>BU</t>
        </is>
      </c>
      <c r="H5265" t="inlineStr">
        <is>
          <t>Mayores</t>
        </is>
      </c>
      <c r="I5265" t="inlineStr"/>
      <c r="J5265" t="inlineStr"/>
      <c r="K5265" t="inlineStr"/>
      <c r="L5265" t="inlineStr"/>
      <c r="M5265" t="inlineStr">
        <is>
          <t>nan</t>
        </is>
      </c>
      <c r="N5265" t="b">
        <v>0</v>
      </c>
      <c r="O5265" t="n">
        <v>72.64</v>
      </c>
      <c r="P5265" t="n">
        <v>0.00359898645616742</v>
      </c>
      <c r="Q5265" t="n">
        <v>6.26919698593264</v>
      </c>
      <c r="R5265" t="n">
        <v>455.3944690581469</v>
      </c>
      <c r="S5265" t="n">
        <v>0.2614303761760014</v>
      </c>
      <c r="T5265">
        <f>O5265*Q5265</f>
        <v/>
      </c>
      <c r="U5265">
        <f>O5265*P5265</f>
        <v/>
      </c>
    </row>
    <row r="5266">
      <c r="A5266" t="inlineStr">
        <is>
          <t>202512</t>
        </is>
      </c>
      <c r="B5266" t="inlineStr">
        <is>
          <t>Habitat</t>
        </is>
      </c>
      <c r="C5266" t="inlineStr">
        <is>
          <t>F3</t>
        </is>
      </c>
      <c r="D5266" t="inlineStr">
        <is>
          <t>IN-FONDO3</t>
        </is>
      </c>
      <c r="E5266" t="inlineStr">
        <is>
          <t>3220082A1040</t>
        </is>
      </c>
      <c r="F5266" t="inlineStr">
        <is>
          <t>US2044481040</t>
        </is>
      </c>
      <c r="G5266" t="inlineStr">
        <is>
          <t>BU</t>
        </is>
      </c>
      <c r="H5266" t="inlineStr">
        <is>
          <t>Mayores</t>
        </is>
      </c>
      <c r="I5266" t="inlineStr"/>
      <c r="J5266" t="inlineStr"/>
      <c r="K5266" t="inlineStr"/>
      <c r="L5266" t="inlineStr">
        <is>
          <t>Buenaventura*</t>
        </is>
      </c>
      <c r="M5266" t="inlineStr">
        <is>
          <t>Buenaventura</t>
        </is>
      </c>
      <c r="N5266" t="b">
        <v>0</v>
      </c>
      <c r="O5266" t="n">
        <v>58.4</v>
      </c>
      <c r="P5266" t="n">
        <v>0.04908304761297197</v>
      </c>
      <c r="Q5266" t="n">
        <v>85.49943099350131</v>
      </c>
      <c r="R5266" t="n">
        <v>4993.166770020476</v>
      </c>
      <c r="S5266" t="n">
        <v>2.866449980597563</v>
      </c>
      <c r="T5266">
        <f>O5266*Q5266</f>
        <v/>
      </c>
      <c r="U5266">
        <f>O5266*P5266</f>
        <v/>
      </c>
    </row>
    <row r="5267">
      <c r="A5267" t="inlineStr">
        <is>
          <t>202512</t>
        </is>
      </c>
      <c r="B5267" t="inlineStr">
        <is>
          <t>Habitat</t>
        </is>
      </c>
      <c r="C5267" t="inlineStr">
        <is>
          <t>F3</t>
        </is>
      </c>
      <c r="D5267" t="inlineStr">
        <is>
          <t>IN-FONDO3</t>
        </is>
      </c>
      <c r="E5267" t="inlineStr">
        <is>
          <t>5270414DFC5I</t>
        </is>
      </c>
      <c r="F5267" t="inlineStr">
        <is>
          <t>LU1796233820</t>
        </is>
      </c>
      <c r="G5267" t="inlineStr">
        <is>
          <t>TD</t>
        </is>
      </c>
      <c r="H5267" t="inlineStr">
        <is>
          <t>Mayores</t>
        </is>
      </c>
      <c r="I5267" t="inlineStr"/>
      <c r="J5267" t="inlineStr"/>
      <c r="K5267" t="inlineStr"/>
      <c r="L5267" t="inlineStr">
        <is>
          <t>DWS - Invest Latin American Equities - FC50</t>
        </is>
      </c>
      <c r="M5267" t="inlineStr">
        <is>
          <t>DWS - Invest Latin American Equities - FC50</t>
        </is>
      </c>
      <c r="N5267" t="b">
        <v>0</v>
      </c>
      <c r="O5267" t="n">
        <v>155.18575777</v>
      </c>
      <c r="P5267" t="n">
        <v>0.005774945741267274</v>
      </c>
      <c r="Q5267" t="n">
        <v>10.05957451521822</v>
      </c>
      <c r="R5267" t="n">
        <v>1561.102693987921</v>
      </c>
      <c r="S5267" t="n">
        <v>0.8961893309391964</v>
      </c>
      <c r="T5267">
        <f>O5267*Q5267</f>
        <v/>
      </c>
      <c r="U5267">
        <f>O5267*P5267</f>
        <v/>
      </c>
    </row>
    <row r="5268">
      <c r="A5268" t="inlineStr">
        <is>
          <t>202512</t>
        </is>
      </c>
      <c r="B5268" t="inlineStr">
        <is>
          <t>Habitat</t>
        </is>
      </c>
      <c r="C5268" t="inlineStr">
        <is>
          <t>F3</t>
        </is>
      </c>
      <c r="D5268" t="inlineStr">
        <is>
          <t>IN-FONDO3</t>
        </is>
      </c>
      <c r="E5268" t="inlineStr">
        <is>
          <t>5275282EY830</t>
        </is>
      </c>
      <c r="F5268" t="inlineStr">
        <is>
          <t>US37954Y8306</t>
        </is>
      </c>
      <c r="G5268" t="inlineStr">
        <is>
          <t>TD</t>
        </is>
      </c>
      <c r="H5268" t="inlineStr">
        <is>
          <t>Mayores</t>
        </is>
      </c>
      <c r="I5268" t="inlineStr"/>
      <c r="J5268" t="inlineStr"/>
      <c r="K5268" t="inlineStr"/>
      <c r="L5268" t="inlineStr">
        <is>
          <t>Global X - Copper Miners ETF</t>
        </is>
      </c>
      <c r="M5268" t="inlineStr">
        <is>
          <t>Global X - Copper Miners ETF</t>
        </is>
      </c>
      <c r="N5268" t="b">
        <v>0</v>
      </c>
      <c r="O5268" t="n">
        <v>120.63185874</v>
      </c>
      <c r="P5268" t="n">
        <v>0.01697393971723192</v>
      </c>
      <c r="Q5268" t="n">
        <v>29.56748323748693</v>
      </c>
      <c r="R5268" t="n">
        <v>3566.780461201841</v>
      </c>
      <c r="S5268" t="n">
        <v>2.047597898230396</v>
      </c>
      <c r="T5268">
        <f>O5268*Q5268</f>
        <v/>
      </c>
      <c r="U5268">
        <f>O5268*P5268</f>
        <v/>
      </c>
    </row>
    <row r="5269">
      <c r="A5269" t="inlineStr">
        <is>
          <t>202512</t>
        </is>
      </c>
      <c r="B5269" t="inlineStr">
        <is>
          <t>Habitat</t>
        </is>
      </c>
      <c r="C5269" t="inlineStr">
        <is>
          <t>F1</t>
        </is>
      </c>
      <c r="D5269" t="inlineStr">
        <is>
          <t>IN-FONDO1</t>
        </is>
      </c>
      <c r="E5269" t="inlineStr">
        <is>
          <t>3220082A1040</t>
        </is>
      </c>
      <c r="F5269" t="inlineStr">
        <is>
          <t>US2044481040</t>
        </is>
      </c>
      <c r="G5269" t="inlineStr">
        <is>
          <t>BU</t>
        </is>
      </c>
      <c r="H5269" t="inlineStr">
        <is>
          <t>Mayores</t>
        </is>
      </c>
      <c r="I5269" t="inlineStr"/>
      <c r="J5269" t="inlineStr"/>
      <c r="K5269" t="inlineStr"/>
      <c r="L5269" t="inlineStr">
        <is>
          <t>Buenaventura*</t>
        </is>
      </c>
      <c r="M5269" t="inlineStr">
        <is>
          <t>Buenaventura</t>
        </is>
      </c>
      <c r="N5269" t="b">
        <v>0</v>
      </c>
      <c r="O5269" t="n">
        <v>58.4</v>
      </c>
      <c r="P5269" t="n">
        <v>0.002809389810781908</v>
      </c>
      <c r="Q5269" t="n">
        <v>1.410945106766063</v>
      </c>
      <c r="R5269" t="n">
        <v>82.39919423513808</v>
      </c>
      <c r="S5269" t="n">
        <v>0.1640683649496634</v>
      </c>
      <c r="T5269">
        <f>O5269*Q5269</f>
        <v/>
      </c>
      <c r="U5269">
        <f>O5269*P5269</f>
        <v/>
      </c>
    </row>
    <row r="5270">
      <c r="A5270" t="inlineStr">
        <is>
          <t>202512</t>
        </is>
      </c>
      <c r="B5270" t="inlineStr">
        <is>
          <t>Habitat</t>
        </is>
      </c>
      <c r="C5270" t="inlineStr">
        <is>
          <t>F2</t>
        </is>
      </c>
      <c r="D5270" t="inlineStr">
        <is>
          <t>IN-FONDO2</t>
        </is>
      </c>
      <c r="E5270" t="inlineStr">
        <is>
          <t>3220082A1040</t>
        </is>
      </c>
      <c r="F5270" t="inlineStr">
        <is>
          <t>US2044481040</t>
        </is>
      </c>
      <c r="G5270" t="inlineStr">
        <is>
          <t>BU</t>
        </is>
      </c>
      <c r="H5270" t="inlineStr">
        <is>
          <t>Mayores</t>
        </is>
      </c>
      <c r="I5270" t="inlineStr"/>
      <c r="J5270" t="inlineStr"/>
      <c r="K5270" t="inlineStr"/>
      <c r="L5270" t="inlineStr">
        <is>
          <t>Buenaventura*</t>
        </is>
      </c>
      <c r="M5270" t="inlineStr">
        <is>
          <t>Buenaventura</t>
        </is>
      </c>
      <c r="N5270" t="b">
        <v>0</v>
      </c>
      <c r="O5270" t="n">
        <v>58.4</v>
      </c>
      <c r="P5270" t="n">
        <v>0.03011608125698106</v>
      </c>
      <c r="Q5270" t="n">
        <v>123.3253749604087</v>
      </c>
      <c r="R5270" t="n">
        <v>7202.201897687865</v>
      </c>
      <c r="S5270" t="n">
        <v>1.758779145407694</v>
      </c>
      <c r="T5270">
        <f>O5270*Q5270</f>
        <v/>
      </c>
      <c r="U5270">
        <f>O5270*P5270</f>
        <v/>
      </c>
    </row>
    <row r="5271">
      <c r="A5271" t="inlineStr">
        <is>
          <t>202512</t>
        </is>
      </c>
      <c r="B5271" t="inlineStr">
        <is>
          <t>Habitat</t>
        </is>
      </c>
      <c r="C5271" t="inlineStr">
        <is>
          <t>F1</t>
        </is>
      </c>
      <c r="D5271" t="inlineStr">
        <is>
          <t>IN-FONDO1</t>
        </is>
      </c>
      <c r="E5271" t="inlineStr">
        <is>
          <t>5277402F6R19</t>
        </is>
      </c>
      <c r="F5271" t="inlineStr">
        <is>
          <t>IE00BMC6R191</t>
        </is>
      </c>
      <c r="G5271" t="inlineStr">
        <is>
          <t>TD</t>
        </is>
      </c>
      <c r="H5271" t="inlineStr">
        <is>
          <t>Mayores</t>
        </is>
      </c>
      <c r="I5271" t="inlineStr"/>
      <c r="J5271" t="inlineStr"/>
      <c r="K5271" t="inlineStr"/>
      <c r="L5271" t="inlineStr">
        <is>
          <t>Aegon High Yield Global Bond Fund</t>
        </is>
      </c>
      <c r="M5271" t="inlineStr">
        <is>
          <t>Aegon High Yield Global Bond Fund</t>
        </is>
      </c>
      <c r="N5271" t="b">
        <v>0</v>
      </c>
      <c r="O5271" t="n">
        <v>67.06342521000001</v>
      </c>
      <c r="P5271" t="n">
        <v>0.007489138406024476</v>
      </c>
      <c r="Q5271" t="n">
        <v>3.761230694053487</v>
      </c>
      <c r="R5271" t="n">
        <v>252.2410133482125</v>
      </c>
      <c r="S5271" t="n">
        <v>0.5022472733797612</v>
      </c>
      <c r="T5271">
        <f>O5271*Q5271</f>
        <v/>
      </c>
      <c r="U5271">
        <f>O5271*P5271</f>
        <v/>
      </c>
    </row>
    <row r="5272">
      <c r="A5272" t="inlineStr">
        <is>
          <t>202512</t>
        </is>
      </c>
      <c r="B5272" t="inlineStr">
        <is>
          <t>Habitat</t>
        </is>
      </c>
      <c r="C5272" t="inlineStr">
        <is>
          <t>F2</t>
        </is>
      </c>
      <c r="D5272" t="inlineStr">
        <is>
          <t>IN-FONDO2</t>
        </is>
      </c>
      <c r="E5272" t="inlineStr">
        <is>
          <t>5277402F6R19</t>
        </is>
      </c>
      <c r="F5272" t="inlineStr">
        <is>
          <t>IE00BMC6R191</t>
        </is>
      </c>
      <c r="G5272" t="inlineStr">
        <is>
          <t>TD</t>
        </is>
      </c>
      <c r="H5272" t="inlineStr">
        <is>
          <t>Mayores</t>
        </is>
      </c>
      <c r="I5272" t="inlineStr"/>
      <c r="J5272" t="inlineStr"/>
      <c r="K5272" t="inlineStr"/>
      <c r="L5272" t="inlineStr">
        <is>
          <t>Aegon High Yield Global Bond Fund</t>
        </is>
      </c>
      <c r="M5272" t="inlineStr">
        <is>
          <t>Aegon High Yield Global Bond Fund</t>
        </is>
      </c>
      <c r="N5272" t="b">
        <v>0</v>
      </c>
      <c r="O5272" t="n">
        <v>67.06342521000001</v>
      </c>
      <c r="P5272" t="n">
        <v>0.00125619031126327</v>
      </c>
      <c r="Q5272" t="n">
        <v>5.144100251166111</v>
      </c>
      <c r="R5272" t="n">
        <v>344.9809824668207</v>
      </c>
      <c r="S5272" t="n">
        <v>0.08424442498893096</v>
      </c>
      <c r="T5272">
        <f>O5272*Q5272</f>
        <v/>
      </c>
      <c r="U5272">
        <f>O5272*P5272</f>
        <v/>
      </c>
    </row>
    <row r="5273">
      <c r="A5273" t="inlineStr">
        <is>
          <t>202512</t>
        </is>
      </c>
      <c r="B5273" t="inlineStr">
        <is>
          <t>Habitat</t>
        </is>
      </c>
      <c r="C5273" t="inlineStr">
        <is>
          <t>F2</t>
        </is>
      </c>
      <c r="D5273" t="inlineStr">
        <is>
          <t>IN-FONDO2</t>
        </is>
      </c>
      <c r="E5273" t="inlineStr">
        <is>
          <t>5271112I3412</t>
        </is>
      </c>
      <c r="F5273" t="inlineStr">
        <is>
          <t>US4642873412</t>
        </is>
      </c>
      <c r="G5273" t="inlineStr">
        <is>
          <t>TD</t>
        </is>
      </c>
      <c r="H5273" t="inlineStr">
        <is>
          <t>Mayores</t>
        </is>
      </c>
      <c r="I5273" t="inlineStr"/>
      <c r="J5273" t="inlineStr"/>
      <c r="K5273" t="inlineStr"/>
      <c r="L5273" t="inlineStr">
        <is>
          <t>BlackRock - iShares Global Energy ETF</t>
        </is>
      </c>
      <c r="M5273" t="inlineStr">
        <is>
          <t>BlackRock - iShares Global Energy ETF</t>
        </is>
      </c>
      <c r="N5273" t="b">
        <v>0</v>
      </c>
      <c r="O5273" t="n">
        <v>228.38915384</v>
      </c>
      <c r="P5273" t="n">
        <v>2.008228501462181e-08</v>
      </c>
      <c r="Q5273" t="n">
        <v>8.223697194720275e-05</v>
      </c>
      <c r="R5273" t="n">
        <v>0.01878203243738545</v>
      </c>
      <c r="S5273" t="n">
        <v>4.586576081663187e-06</v>
      </c>
      <c r="T5273">
        <f>O5273*Q5273</f>
        <v/>
      </c>
      <c r="U5273">
        <f>O5273*P5273</f>
        <v/>
      </c>
    </row>
    <row r="5274">
      <c r="A5274" t="inlineStr">
        <is>
          <t>202512</t>
        </is>
      </c>
      <c r="B5274" t="inlineStr">
        <is>
          <t>Integra</t>
        </is>
      </c>
      <c r="C5274" t="inlineStr">
        <is>
          <t>F1</t>
        </is>
      </c>
      <c r="D5274" t="inlineStr">
        <is>
          <t>IN-FONDO1</t>
        </is>
      </c>
      <c r="E5274" t="inlineStr">
        <is>
          <t>084004460236</t>
        </is>
      </c>
      <c r="F5274" t="inlineStr">
        <is>
          <t>XS3183160236</t>
        </is>
      </c>
      <c r="G5274" t="inlineStr">
        <is>
          <t>SOB</t>
        </is>
      </c>
      <c r="H5274" t="inlineStr">
        <is>
          <t>Soberanos</t>
        </is>
      </c>
      <c r="I5274" t="inlineStr">
        <is>
          <t>GOB</t>
        </is>
      </c>
      <c r="J5274" t="inlineStr"/>
      <c r="K5274" t="inlineStr">
        <is>
          <t>Colombia</t>
        </is>
      </c>
      <c r="L5274" t="inlineStr">
        <is>
          <t>Gobierno de Colombia</t>
        </is>
      </c>
      <c r="M5274" t="inlineStr">
        <is>
          <t>Gobierno de Colombia</t>
        </is>
      </c>
      <c r="N5274" t="b">
        <v>0</v>
      </c>
      <c r="O5274" t="n">
        <v>191.4067878</v>
      </c>
      <c r="P5274" t="n">
        <v>0.007385910237439958</v>
      </c>
      <c r="Q5274" t="n">
        <v>16.02285430886667</v>
      </c>
      <c r="R5274" t="n">
        <v>3066.883074647557</v>
      </c>
      <c r="S5274" t="n">
        <v>1.413713353527518</v>
      </c>
      <c r="T5274">
        <f>O5274*Q5274</f>
        <v/>
      </c>
      <c r="U5274">
        <f>O5274*P5274</f>
        <v/>
      </c>
    </row>
    <row r="5275">
      <c r="A5275" t="inlineStr">
        <is>
          <t>202512</t>
        </is>
      </c>
      <c r="B5275" t="inlineStr">
        <is>
          <t>Integra</t>
        </is>
      </c>
      <c r="C5275" t="inlineStr">
        <is>
          <t>F1</t>
        </is>
      </c>
      <c r="D5275" t="inlineStr">
        <is>
          <t>IN-FONDO1</t>
        </is>
      </c>
      <c r="E5275" t="inlineStr">
        <is>
          <t>08400425CU73</t>
        </is>
      </c>
      <c r="F5275" t="inlineStr">
        <is>
          <t>US195325CU73</t>
        </is>
      </c>
      <c r="G5275" t="inlineStr">
        <is>
          <t>SOB</t>
        </is>
      </c>
      <c r="H5275" t="inlineStr">
        <is>
          <t>Soberanos</t>
        </is>
      </c>
      <c r="I5275" t="inlineStr">
        <is>
          <t>GOB</t>
        </is>
      </c>
      <c r="J5275" t="inlineStr"/>
      <c r="K5275" t="inlineStr">
        <is>
          <t>Colombia</t>
        </is>
      </c>
      <c r="L5275" t="inlineStr">
        <is>
          <t>Gobierno de Colombia</t>
        </is>
      </c>
      <c r="M5275" t="inlineStr">
        <is>
          <t>Gobierno de Colombia</t>
        </is>
      </c>
      <c r="N5275" t="b">
        <v>0</v>
      </c>
      <c r="O5275" t="n">
        <v>191.4067878</v>
      </c>
      <c r="P5275" t="n">
        <v>0.002385488873501209</v>
      </c>
      <c r="Q5275" t="n">
        <v>5.175034551838886</v>
      </c>
      <c r="R5275" t="n">
        <v>990.5367403214937</v>
      </c>
      <c r="S5275" t="n">
        <v>0.4565987626095069</v>
      </c>
      <c r="T5275">
        <f>O5275*Q5275</f>
        <v/>
      </c>
      <c r="U5275">
        <f>O5275*P5275</f>
        <v/>
      </c>
    </row>
    <row r="5276">
      <c r="A5276" t="inlineStr">
        <is>
          <t>202512</t>
        </is>
      </c>
      <c r="B5276" t="inlineStr">
        <is>
          <t>Integra</t>
        </is>
      </c>
      <c r="C5276" t="inlineStr">
        <is>
          <t>F1</t>
        </is>
      </c>
      <c r="D5276" t="inlineStr">
        <is>
          <t>IN-FONDO1</t>
        </is>
      </c>
      <c r="E5276" t="inlineStr">
        <is>
          <t>0840038TF238</t>
        </is>
      </c>
      <c r="F5276" t="inlineStr">
        <is>
          <t>BRSTNCNTF238</t>
        </is>
      </c>
      <c r="G5276" t="inlineStr">
        <is>
          <t>SOB</t>
        </is>
      </c>
      <c r="H5276" t="inlineStr">
        <is>
          <t>Soberanos</t>
        </is>
      </c>
      <c r="I5276" t="inlineStr">
        <is>
          <t>GOB</t>
        </is>
      </c>
      <c r="J5276" t="inlineStr"/>
      <c r="K5276" t="inlineStr">
        <is>
          <t>Brasil</t>
        </is>
      </c>
      <c r="L5276" t="inlineStr">
        <is>
          <t>Gobierno de Brasil</t>
        </is>
      </c>
      <c r="M5276" t="inlineStr">
        <is>
          <t>Gobierno de Brasil</t>
        </is>
      </c>
      <c r="N5276" t="b">
        <v>0</v>
      </c>
      <c r="O5276" t="n">
        <v>274.3982815</v>
      </c>
      <c r="P5276" t="n">
        <v>0.03524284116100785</v>
      </c>
      <c r="Q5276" t="n">
        <v>76.45515463901529</v>
      </c>
      <c r="R5276" t="n">
        <v>20979.16304476255</v>
      </c>
      <c r="S5276" t="n">
        <v>9.670575049758019</v>
      </c>
      <c r="T5276">
        <f>O5276*Q5276</f>
        <v/>
      </c>
      <c r="U5276">
        <f>O5276*P5276</f>
        <v/>
      </c>
    </row>
    <row r="5277">
      <c r="A5277" t="inlineStr">
        <is>
          <t>202512</t>
        </is>
      </c>
      <c r="B5277" t="inlineStr">
        <is>
          <t>Integra</t>
        </is>
      </c>
      <c r="C5277" t="inlineStr">
        <is>
          <t>F2</t>
        </is>
      </c>
      <c r="D5277" t="inlineStr">
        <is>
          <t>IN-FONDO2</t>
        </is>
      </c>
      <c r="E5277" t="inlineStr">
        <is>
          <t>0840038TF238</t>
        </is>
      </c>
      <c r="F5277" t="inlineStr">
        <is>
          <t>BRSTNCNTF238</t>
        </is>
      </c>
      <c r="G5277" t="inlineStr">
        <is>
          <t>SOB</t>
        </is>
      </c>
      <c r="H5277" t="inlineStr">
        <is>
          <t>Soberanos</t>
        </is>
      </c>
      <c r="I5277" t="inlineStr">
        <is>
          <t>GOB</t>
        </is>
      </c>
      <c r="J5277" t="inlineStr"/>
      <c r="K5277" t="inlineStr">
        <is>
          <t>Brasil</t>
        </is>
      </c>
      <c r="L5277" t="inlineStr">
        <is>
          <t>Gobierno de Brasil</t>
        </is>
      </c>
      <c r="M5277" t="inlineStr">
        <is>
          <t>Gobierno de Brasil</t>
        </is>
      </c>
      <c r="N5277" t="b">
        <v>0</v>
      </c>
      <c r="O5277" t="n">
        <v>274.3982815</v>
      </c>
      <c r="P5277" t="n">
        <v>0.003348895520870712</v>
      </c>
      <c r="Q5277" t="n">
        <v>25.82301084313535</v>
      </c>
      <c r="R5277" t="n">
        <v>7085.789798512207</v>
      </c>
      <c r="S5277" t="n">
        <v>0.9189311758499706</v>
      </c>
      <c r="T5277">
        <f>O5277*Q5277</f>
        <v/>
      </c>
      <c r="U5277">
        <f>O5277*P5277</f>
        <v/>
      </c>
    </row>
    <row r="5278">
      <c r="A5278" t="inlineStr">
        <is>
          <t>202512</t>
        </is>
      </c>
      <c r="B5278" t="inlineStr">
        <is>
          <t>Integra</t>
        </is>
      </c>
      <c r="C5278" t="inlineStr">
        <is>
          <t>F2</t>
        </is>
      </c>
      <c r="D5278" t="inlineStr">
        <is>
          <t>IN-FONDO2</t>
        </is>
      </c>
      <c r="E5278" t="inlineStr">
        <is>
          <t>0840038TF1P8</t>
        </is>
      </c>
      <c r="F5278" t="inlineStr">
        <is>
          <t>BRSTNCNTF1P8</t>
        </is>
      </c>
      <c r="G5278" t="inlineStr">
        <is>
          <t>SOB</t>
        </is>
      </c>
      <c r="H5278" t="inlineStr">
        <is>
          <t>Soberanos</t>
        </is>
      </c>
      <c r="I5278" t="inlineStr">
        <is>
          <t>GOB</t>
        </is>
      </c>
      <c r="J5278" t="inlineStr"/>
      <c r="K5278" t="inlineStr">
        <is>
          <t>Brasil</t>
        </is>
      </c>
      <c r="L5278" t="inlineStr">
        <is>
          <t>Gobierno de Brasil</t>
        </is>
      </c>
      <c r="M5278" t="inlineStr">
        <is>
          <t>Gobierno de Brasil</t>
        </is>
      </c>
      <c r="N5278" t="b">
        <v>0</v>
      </c>
      <c r="O5278" t="n">
        <v>274.3982815</v>
      </c>
      <c r="P5278" t="n">
        <v>0.003578047965828936</v>
      </c>
      <c r="Q5278" t="n">
        <v>27.58998327748251</v>
      </c>
      <c r="R5278" t="n">
        <v>7570.643997954939</v>
      </c>
      <c r="S5278" t="n">
        <v>0.9818102129480308</v>
      </c>
      <c r="T5278">
        <f>O5278*Q5278</f>
        <v/>
      </c>
      <c r="U5278">
        <f>O5278*P5278</f>
        <v/>
      </c>
    </row>
    <row r="5279">
      <c r="A5279" t="inlineStr">
        <is>
          <t>202512</t>
        </is>
      </c>
      <c r="B5279" t="inlineStr">
        <is>
          <t>Integra</t>
        </is>
      </c>
      <c r="C5279" t="inlineStr">
        <is>
          <t>F1</t>
        </is>
      </c>
      <c r="D5279" t="inlineStr">
        <is>
          <t>IN-FONDO1</t>
        </is>
      </c>
      <c r="E5279" t="inlineStr">
        <is>
          <t>0840038TF1P8</t>
        </is>
      </c>
      <c r="F5279" t="inlineStr">
        <is>
          <t>BRSTNCNTF1P8</t>
        </is>
      </c>
      <c r="G5279" t="inlineStr">
        <is>
          <t>SOB</t>
        </is>
      </c>
      <c r="H5279" t="inlineStr">
        <is>
          <t>Soberanos</t>
        </is>
      </c>
      <c r="I5279" t="inlineStr">
        <is>
          <t>GOB</t>
        </is>
      </c>
      <c r="J5279" t="inlineStr"/>
      <c r="K5279" t="inlineStr">
        <is>
          <t>Brasil</t>
        </is>
      </c>
      <c r="L5279" t="inlineStr">
        <is>
          <t>Gobierno de Brasil</t>
        </is>
      </c>
      <c r="M5279" t="inlineStr">
        <is>
          <t>Gobierno de Brasil</t>
        </is>
      </c>
      <c r="N5279" t="b">
        <v>0</v>
      </c>
      <c r="O5279" t="n">
        <v>274.3982815</v>
      </c>
      <c r="P5279" t="n">
        <v>0.009666526810419934</v>
      </c>
      <c r="Q5279" t="n">
        <v>20.97038087072627</v>
      </c>
      <c r="R5279" t="n">
        <v>5754.236473327761</v>
      </c>
      <c r="S5279" t="n">
        <v>2.652478344852906</v>
      </c>
      <c r="T5279">
        <f>O5279*Q5279</f>
        <v/>
      </c>
      <c r="U5279">
        <f>O5279*P5279</f>
        <v/>
      </c>
    </row>
    <row r="5280">
      <c r="A5280" t="inlineStr">
        <is>
          <t>202512</t>
        </is>
      </c>
      <c r="B5280" t="inlineStr">
        <is>
          <t>Integra</t>
        </is>
      </c>
      <c r="C5280" t="inlineStr">
        <is>
          <t>F1</t>
        </is>
      </c>
      <c r="D5280" t="inlineStr">
        <is>
          <t>IN-FONDO1</t>
        </is>
      </c>
      <c r="E5280" t="inlineStr">
        <is>
          <t>084006C39505</t>
        </is>
      </c>
      <c r="F5280" t="inlineStr">
        <is>
          <t>CL0002839505</t>
        </is>
      </c>
      <c r="G5280" t="inlineStr">
        <is>
          <t>SOB</t>
        </is>
      </c>
      <c r="H5280" t="inlineStr">
        <is>
          <t>Soberanos</t>
        </is>
      </c>
      <c r="I5280" t="inlineStr">
        <is>
          <t>GOB</t>
        </is>
      </c>
      <c r="J5280" t="inlineStr"/>
      <c r="K5280" t="inlineStr">
        <is>
          <t>Chile</t>
        </is>
      </c>
      <c r="L5280" t="inlineStr">
        <is>
          <t>Gobierno de Chile</t>
        </is>
      </c>
      <c r="M5280" t="inlineStr">
        <is>
          <t>Gobierno de Chile</t>
        </is>
      </c>
      <c r="N5280" t="b">
        <v>0</v>
      </c>
      <c r="O5280" t="n">
        <v>172.5413326</v>
      </c>
      <c r="P5280" t="n">
        <v>0.01831779041048115</v>
      </c>
      <c r="Q5280" t="n">
        <v>39.73826888928263</v>
      </c>
      <c r="R5280" t="n">
        <v>6856.493869373947</v>
      </c>
      <c r="S5280" t="n">
        <v>3.160575967711919</v>
      </c>
      <c r="T5280">
        <f>O5280*Q5280</f>
        <v/>
      </c>
      <c r="U5280">
        <f>O5280*P5280</f>
        <v/>
      </c>
    </row>
    <row r="5281">
      <c r="A5281" t="inlineStr">
        <is>
          <t>202512</t>
        </is>
      </c>
      <c r="B5281" t="inlineStr">
        <is>
          <t>Integra</t>
        </is>
      </c>
      <c r="C5281" t="inlineStr">
        <is>
          <t>F1</t>
        </is>
      </c>
      <c r="D5281" t="inlineStr">
        <is>
          <t>IN-FONDO1</t>
        </is>
      </c>
      <c r="E5281" t="inlineStr">
        <is>
          <t>084006C87822</t>
        </is>
      </c>
      <c r="F5281" t="inlineStr">
        <is>
          <t>CL0002187822</t>
        </is>
      </c>
      <c r="G5281" t="inlineStr">
        <is>
          <t>SOB</t>
        </is>
      </c>
      <c r="H5281" t="inlineStr">
        <is>
          <t>Soberanos</t>
        </is>
      </c>
      <c r="I5281" t="inlineStr">
        <is>
          <t>GOB</t>
        </is>
      </c>
      <c r="J5281" t="inlineStr"/>
      <c r="K5281" t="inlineStr">
        <is>
          <t>Chile</t>
        </is>
      </c>
      <c r="L5281" t="inlineStr">
        <is>
          <t>Gobierno de Chile</t>
        </is>
      </c>
      <c r="M5281" t="inlineStr">
        <is>
          <t>Gobierno de Chile</t>
        </is>
      </c>
      <c r="N5281" t="b">
        <v>0</v>
      </c>
      <c r="O5281" t="n">
        <v>172.5413326</v>
      </c>
      <c r="P5281" t="n">
        <v>0.01037880161050253</v>
      </c>
      <c r="Q5281" t="n">
        <v>22.51557638254665</v>
      </c>
      <c r="R5281" t="n">
        <v>3884.867553301687</v>
      </c>
      <c r="S5281" t="n">
        <v>1.790772260667132</v>
      </c>
      <c r="T5281">
        <f>O5281*Q5281</f>
        <v/>
      </c>
      <c r="U5281">
        <f>O5281*P5281</f>
        <v/>
      </c>
    </row>
    <row r="5282">
      <c r="A5282" t="inlineStr">
        <is>
          <t>202512</t>
        </is>
      </c>
      <c r="B5282" t="inlineStr">
        <is>
          <t>Integra</t>
        </is>
      </c>
      <c r="C5282" t="inlineStr">
        <is>
          <t>F1</t>
        </is>
      </c>
      <c r="D5282" t="inlineStr">
        <is>
          <t>IN-FONDO1</t>
        </is>
      </c>
      <c r="E5282" t="inlineStr">
        <is>
          <t>084004F03938</t>
        </is>
      </c>
      <c r="F5282" t="inlineStr">
        <is>
          <t>COL17CT03938</t>
        </is>
      </c>
      <c r="G5282" t="inlineStr">
        <is>
          <t>SOB</t>
        </is>
      </c>
      <c r="H5282" t="inlineStr">
        <is>
          <t>Soberanos</t>
        </is>
      </c>
      <c r="I5282" t="inlineStr">
        <is>
          <t>GOB</t>
        </is>
      </c>
      <c r="J5282" t="inlineStr"/>
      <c r="K5282" t="inlineStr">
        <is>
          <t>Colombia</t>
        </is>
      </c>
      <c r="L5282" t="inlineStr">
        <is>
          <t>Gobierno de Colombia</t>
        </is>
      </c>
      <c r="M5282" t="inlineStr">
        <is>
          <t>Gobierno de Colombia</t>
        </is>
      </c>
      <c r="N5282" t="b">
        <v>0</v>
      </c>
      <c r="O5282" t="n">
        <v>191.4067878</v>
      </c>
      <c r="P5282" t="n">
        <v>0.01476598271568266</v>
      </c>
      <c r="Q5282" t="n">
        <v>32.03304429307991</v>
      </c>
      <c r="R5282" t="n">
        <v>6131.342111593547</v>
      </c>
      <c r="S5282" t="n">
        <v>2.826309320319138</v>
      </c>
      <c r="T5282">
        <f>O5282*Q5282</f>
        <v/>
      </c>
      <c r="U5282">
        <f>O5282*P5282</f>
        <v/>
      </c>
    </row>
    <row r="5283">
      <c r="A5283" t="inlineStr">
        <is>
          <t>202512</t>
        </is>
      </c>
      <c r="B5283" t="inlineStr">
        <is>
          <t>Integra</t>
        </is>
      </c>
      <c r="C5283" t="inlineStr">
        <is>
          <t>F2</t>
        </is>
      </c>
      <c r="D5283" t="inlineStr">
        <is>
          <t>IN-FONDO2</t>
        </is>
      </c>
      <c r="E5283" t="inlineStr">
        <is>
          <t>0840059000R8</t>
        </is>
      </c>
      <c r="F5283" t="inlineStr">
        <is>
          <t>MX0MGO0000R8</t>
        </is>
      </c>
      <c r="G5283" t="inlineStr">
        <is>
          <t>SOB</t>
        </is>
      </c>
      <c r="H5283" t="inlineStr">
        <is>
          <t>Soberanos</t>
        </is>
      </c>
      <c r="I5283" t="inlineStr">
        <is>
          <t>GOB</t>
        </is>
      </c>
      <c r="J5283" t="inlineStr"/>
      <c r="K5283" t="inlineStr">
        <is>
          <t>México</t>
        </is>
      </c>
      <c r="L5283" t="inlineStr">
        <is>
          <t>Gobierno de México</t>
        </is>
      </c>
      <c r="M5283" t="inlineStr">
        <is>
          <t>Gobierno de México</t>
        </is>
      </c>
      <c r="N5283" t="b">
        <v>0</v>
      </c>
      <c r="O5283" t="n">
        <v>204.3031481</v>
      </c>
      <c r="P5283" t="n">
        <v>0.004778562914428691</v>
      </c>
      <c r="Q5283" t="n">
        <v>36.84703842949791</v>
      </c>
      <c r="R5283" t="n">
        <v>7527.965949308104</v>
      </c>
      <c r="S5283" t="n">
        <v>0.9762754468116924</v>
      </c>
      <c r="T5283">
        <f>O5283*Q5283</f>
        <v/>
      </c>
      <c r="U5283">
        <f>O5283*P5283</f>
        <v/>
      </c>
    </row>
    <row r="5284">
      <c r="A5284" t="inlineStr">
        <is>
          <t>202512</t>
        </is>
      </c>
      <c r="B5284" t="inlineStr">
        <is>
          <t>Integra</t>
        </is>
      </c>
      <c r="C5284" t="inlineStr">
        <is>
          <t>F1</t>
        </is>
      </c>
      <c r="D5284" t="inlineStr">
        <is>
          <t>IN-FONDO1</t>
        </is>
      </c>
      <c r="E5284" t="inlineStr">
        <is>
          <t>0840059000R8</t>
        </is>
      </c>
      <c r="F5284" t="inlineStr">
        <is>
          <t>MX0MGO0000R8</t>
        </is>
      </c>
      <c r="G5284" t="inlineStr">
        <is>
          <t>SOB</t>
        </is>
      </c>
      <c r="H5284" t="inlineStr">
        <is>
          <t>Soberanos</t>
        </is>
      </c>
      <c r="I5284" t="inlineStr">
        <is>
          <t>GOB</t>
        </is>
      </c>
      <c r="J5284" t="inlineStr"/>
      <c r="K5284" t="inlineStr">
        <is>
          <t>México</t>
        </is>
      </c>
      <c r="L5284" t="inlineStr">
        <is>
          <t>Gobierno de México</t>
        </is>
      </c>
      <c r="M5284" t="inlineStr">
        <is>
          <t>Gobierno de México</t>
        </is>
      </c>
      <c r="N5284" t="b">
        <v>0</v>
      </c>
      <c r="O5284" t="n">
        <v>204.3031481</v>
      </c>
      <c r="P5284" t="n">
        <v>0.01008770635228201</v>
      </c>
      <c r="Q5284" t="n">
        <v>21.88407982186195</v>
      </c>
      <c r="R5284" t="n">
        <v>4470.986400878083</v>
      </c>
      <c r="S5284" t="n">
        <v>2.060950164879582</v>
      </c>
      <c r="T5284">
        <f>O5284*Q5284</f>
        <v/>
      </c>
      <c r="U5284">
        <f>O5284*P5284</f>
        <v/>
      </c>
    </row>
    <row r="5285">
      <c r="A5285" t="inlineStr">
        <is>
          <t>202512</t>
        </is>
      </c>
      <c r="B5285" t="inlineStr">
        <is>
          <t>Integra</t>
        </is>
      </c>
      <c r="C5285" t="inlineStr">
        <is>
          <t>F1</t>
        </is>
      </c>
      <c r="D5285" t="inlineStr">
        <is>
          <t>IN-FONDO1</t>
        </is>
      </c>
      <c r="E5285" t="inlineStr">
        <is>
          <t>011000112G33</t>
        </is>
      </c>
      <c r="F5285" t="inlineStr">
        <is>
          <t>PEP01000C5I0</t>
        </is>
      </c>
      <c r="G5285" t="inlineStr">
        <is>
          <t>SOB</t>
        </is>
      </c>
      <c r="H5285" t="inlineStr">
        <is>
          <t>Soberanos</t>
        </is>
      </c>
      <c r="I5285" t="inlineStr">
        <is>
          <t>GOB</t>
        </is>
      </c>
      <c r="J5285" t="inlineStr"/>
      <c r="K5285" t="inlineStr">
        <is>
          <t>Perú</t>
        </is>
      </c>
      <c r="L5285" t="inlineStr">
        <is>
          <t>Gobierno Central</t>
        </is>
      </c>
      <c r="M5285" t="inlineStr">
        <is>
          <t>Gobierno Central</t>
        </is>
      </c>
      <c r="N5285" t="b">
        <v>0</v>
      </c>
      <c r="O5285" t="n">
        <v>170.4198394</v>
      </c>
      <c r="P5285" t="n">
        <v>0.02286457940975423</v>
      </c>
      <c r="Q5285" t="n">
        <v>49.60198715371713</v>
      </c>
      <c r="R5285" t="n">
        <v>8453.162684657336</v>
      </c>
      <c r="S5285" t="n">
        <v>3.896577950958863</v>
      </c>
      <c r="T5285">
        <f>O5285*Q5285</f>
        <v/>
      </c>
      <c r="U5285">
        <f>O5285*P5285</f>
        <v/>
      </c>
    </row>
    <row r="5286">
      <c r="A5286" t="inlineStr">
        <is>
          <t>202512</t>
        </is>
      </c>
      <c r="B5286" t="inlineStr">
        <is>
          <t>Integra</t>
        </is>
      </c>
      <c r="C5286" t="inlineStr">
        <is>
          <t>F2</t>
        </is>
      </c>
      <c r="D5286" t="inlineStr">
        <is>
          <t>IN-FONDO2</t>
        </is>
      </c>
      <c r="E5286" t="inlineStr">
        <is>
          <t>011000112G33</t>
        </is>
      </c>
      <c r="F5286" t="inlineStr">
        <is>
          <t>PEP01000C5I0</t>
        </is>
      </c>
      <c r="G5286" t="inlineStr">
        <is>
          <t>SOB</t>
        </is>
      </c>
      <c r="H5286" t="inlineStr">
        <is>
          <t>Soberanos</t>
        </is>
      </c>
      <c r="I5286" t="inlineStr">
        <is>
          <t>GOB</t>
        </is>
      </c>
      <c r="J5286" t="inlineStr"/>
      <c r="K5286" t="inlineStr">
        <is>
          <t>Perú</t>
        </is>
      </c>
      <c r="L5286" t="inlineStr">
        <is>
          <t>Gobierno Central</t>
        </is>
      </c>
      <c r="M5286" t="inlineStr">
        <is>
          <t>Gobierno Central</t>
        </is>
      </c>
      <c r="N5286" t="b">
        <v>0</v>
      </c>
      <c r="O5286" t="n">
        <v>170.4198394</v>
      </c>
      <c r="P5286" t="n">
        <v>0.04642455681583701</v>
      </c>
      <c r="Q5286" t="n">
        <v>357.9752866495575</v>
      </c>
      <c r="R5286" t="n">
        <v>61006.09085998656</v>
      </c>
      <c r="S5286" t="n">
        <v>7.911665516771119</v>
      </c>
      <c r="T5286">
        <f>O5286*Q5286</f>
        <v/>
      </c>
      <c r="U5286">
        <f>O5286*P5286</f>
        <v/>
      </c>
    </row>
    <row r="5287">
      <c r="A5287" t="inlineStr">
        <is>
          <t>202512</t>
        </is>
      </c>
      <c r="B5287" t="inlineStr">
        <is>
          <t>Integra</t>
        </is>
      </c>
      <c r="C5287" t="inlineStr">
        <is>
          <t>F2</t>
        </is>
      </c>
      <c r="D5287" t="inlineStr">
        <is>
          <t>IN-FONDO2</t>
        </is>
      </c>
      <c r="E5287" t="inlineStr">
        <is>
          <t>011000112B29</t>
        </is>
      </c>
      <c r="F5287" t="inlineStr">
        <is>
          <t>PEP01000C5F6</t>
        </is>
      </c>
      <c r="G5287" t="inlineStr">
        <is>
          <t>SOB</t>
        </is>
      </c>
      <c r="H5287" t="inlineStr">
        <is>
          <t>Soberanos</t>
        </is>
      </c>
      <c r="I5287" t="inlineStr">
        <is>
          <t>GOB</t>
        </is>
      </c>
      <c r="J5287" t="inlineStr"/>
      <c r="K5287" t="inlineStr">
        <is>
          <t>Perú</t>
        </is>
      </c>
      <c r="L5287" t="inlineStr">
        <is>
          <t>Gobierno Central</t>
        </is>
      </c>
      <c r="M5287" t="inlineStr">
        <is>
          <t>Gobierno Central</t>
        </is>
      </c>
      <c r="N5287" t="b">
        <v>0</v>
      </c>
      <c r="O5287" t="n">
        <v>170.4198394</v>
      </c>
      <c r="P5287" t="n">
        <v>0.0003325633830366816</v>
      </c>
      <c r="Q5287" t="n">
        <v>2.564364218789717</v>
      </c>
      <c r="R5287" t="n">
        <v>437.01853832925</v>
      </c>
      <c r="S5287" t="n">
        <v>0.05667539832743197</v>
      </c>
      <c r="T5287">
        <f>O5287*Q5287</f>
        <v/>
      </c>
      <c r="U5287">
        <f>O5287*P5287</f>
        <v/>
      </c>
    </row>
    <row r="5288">
      <c r="A5288" t="inlineStr">
        <is>
          <t>202512</t>
        </is>
      </c>
      <c r="B5288" t="inlineStr">
        <is>
          <t>Integra</t>
        </is>
      </c>
      <c r="C5288" t="inlineStr">
        <is>
          <t>F2</t>
        </is>
      </c>
      <c r="D5288" t="inlineStr">
        <is>
          <t>IN-FONDO2</t>
        </is>
      </c>
      <c r="E5288" t="inlineStr">
        <is>
          <t>011000112F55</t>
        </is>
      </c>
      <c r="F5288" t="inlineStr">
        <is>
          <t>PEP01000C4S2</t>
        </is>
      </c>
      <c r="G5288" t="inlineStr">
        <is>
          <t>SOB</t>
        </is>
      </c>
      <c r="H5288" t="inlineStr">
        <is>
          <t>Soberanos</t>
        </is>
      </c>
      <c r="I5288" t="inlineStr">
        <is>
          <t>GOB</t>
        </is>
      </c>
      <c r="J5288" t="inlineStr"/>
      <c r="K5288" t="inlineStr">
        <is>
          <t>Perú</t>
        </is>
      </c>
      <c r="L5288" t="inlineStr">
        <is>
          <t>Gobierno Central</t>
        </is>
      </c>
      <c r="M5288" t="inlineStr">
        <is>
          <t>Gobierno Central</t>
        </is>
      </c>
      <c r="N5288" t="b">
        <v>0</v>
      </c>
      <c r="O5288" t="n">
        <v>170.4198394</v>
      </c>
      <c r="P5288" t="n">
        <v>0.004352200648412744</v>
      </c>
      <c r="Q5288" t="n">
        <v>33.55940005743818</v>
      </c>
      <c r="R5288" t="n">
        <v>5719.187568148965</v>
      </c>
      <c r="S5288" t="n">
        <v>0.7417013355390757</v>
      </c>
      <c r="T5288">
        <f>O5288*Q5288</f>
        <v/>
      </c>
      <c r="U5288">
        <f>O5288*P5288</f>
        <v/>
      </c>
    </row>
    <row r="5289">
      <c r="A5289" t="inlineStr">
        <is>
          <t>202512</t>
        </is>
      </c>
      <c r="B5289" t="inlineStr">
        <is>
          <t>Integra</t>
        </is>
      </c>
      <c r="C5289" t="inlineStr">
        <is>
          <t>F1</t>
        </is>
      </c>
      <c r="D5289" t="inlineStr">
        <is>
          <t>IN-FONDO1</t>
        </is>
      </c>
      <c r="E5289" t="inlineStr">
        <is>
          <t>011000112F55</t>
        </is>
      </c>
      <c r="F5289" t="inlineStr">
        <is>
          <t>PEP01000C4S2</t>
        </is>
      </c>
      <c r="G5289" t="inlineStr">
        <is>
          <t>SOB</t>
        </is>
      </c>
      <c r="H5289" t="inlineStr">
        <is>
          <t>Soberanos</t>
        </is>
      </c>
      <c r="I5289" t="inlineStr">
        <is>
          <t>GOB</t>
        </is>
      </c>
      <c r="J5289" t="inlineStr"/>
      <c r="K5289" t="inlineStr">
        <is>
          <t>Perú</t>
        </is>
      </c>
      <c r="L5289" t="inlineStr">
        <is>
          <t>Gobierno Central</t>
        </is>
      </c>
      <c r="M5289" t="inlineStr">
        <is>
          <t>Gobierno Central</t>
        </is>
      </c>
      <c r="N5289" t="b">
        <v>0</v>
      </c>
      <c r="O5289" t="n">
        <v>170.4198394</v>
      </c>
      <c r="P5289" t="n">
        <v>0.006220290650729763</v>
      </c>
      <c r="Q5289" t="n">
        <v>13.49418117082263</v>
      </c>
      <c r="R5289" t="n">
        <v>2299.676187966097</v>
      </c>
      <c r="S5289" t="n">
        <v>1.060060933718688</v>
      </c>
      <c r="T5289">
        <f>O5289*Q5289</f>
        <v/>
      </c>
      <c r="U5289">
        <f>O5289*P5289</f>
        <v/>
      </c>
    </row>
    <row r="5290">
      <c r="A5290" t="inlineStr">
        <is>
          <t>202512</t>
        </is>
      </c>
      <c r="B5290" t="inlineStr">
        <is>
          <t>Integra</t>
        </is>
      </c>
      <c r="C5290" t="inlineStr">
        <is>
          <t>F2</t>
        </is>
      </c>
      <c r="D5290" t="inlineStr">
        <is>
          <t>IN-FONDO2</t>
        </is>
      </c>
      <c r="E5290" t="inlineStr">
        <is>
          <t>011000112G34</t>
        </is>
      </c>
      <c r="F5290" t="inlineStr">
        <is>
          <t>PEP01000C5G4</t>
        </is>
      </c>
      <c r="G5290" t="inlineStr">
        <is>
          <t>SOB</t>
        </is>
      </c>
      <c r="H5290" t="inlineStr">
        <is>
          <t>Soberanos</t>
        </is>
      </c>
      <c r="I5290" t="inlineStr">
        <is>
          <t>GOB</t>
        </is>
      </c>
      <c r="J5290" t="inlineStr"/>
      <c r="K5290" t="inlineStr">
        <is>
          <t>Perú</t>
        </is>
      </c>
      <c r="L5290" t="inlineStr">
        <is>
          <t>Gobierno Central</t>
        </is>
      </c>
      <c r="M5290" t="inlineStr">
        <is>
          <t>Gobierno Central</t>
        </is>
      </c>
      <c r="N5290" t="b">
        <v>0</v>
      </c>
      <c r="O5290" t="n">
        <v>170.4198394</v>
      </c>
      <c r="P5290" t="n">
        <v>0.04772514522247237</v>
      </c>
      <c r="Q5290" t="n">
        <v>368.003998598824</v>
      </c>
      <c r="R5290" t="n">
        <v>62715.18233976942</v>
      </c>
      <c r="S5290" t="n">
        <v>8.133311584155418</v>
      </c>
      <c r="T5290">
        <f>O5290*Q5290</f>
        <v/>
      </c>
      <c r="U5290">
        <f>O5290*P5290</f>
        <v/>
      </c>
    </row>
    <row r="5291">
      <c r="A5291" t="inlineStr">
        <is>
          <t>202512</t>
        </is>
      </c>
      <c r="B5291" t="inlineStr">
        <is>
          <t>Integra</t>
        </is>
      </c>
      <c r="C5291" t="inlineStr">
        <is>
          <t>F1</t>
        </is>
      </c>
      <c r="D5291" t="inlineStr">
        <is>
          <t>IN-FONDO1</t>
        </is>
      </c>
      <c r="E5291" t="inlineStr">
        <is>
          <t>011000112G34</t>
        </is>
      </c>
      <c r="F5291" t="inlineStr">
        <is>
          <t>PEP01000C5G4</t>
        </is>
      </c>
      <c r="G5291" t="inlineStr">
        <is>
          <t>SOB</t>
        </is>
      </c>
      <c r="H5291" t="inlineStr">
        <is>
          <t>Soberanos</t>
        </is>
      </c>
      <c r="I5291" t="inlineStr">
        <is>
          <t>GOB</t>
        </is>
      </c>
      <c r="J5291" t="inlineStr"/>
      <c r="K5291" t="inlineStr">
        <is>
          <t>Perú</t>
        </is>
      </c>
      <c r="L5291" t="inlineStr">
        <is>
          <t>Gobierno Central</t>
        </is>
      </c>
      <c r="M5291" t="inlineStr">
        <is>
          <t>Gobierno Central</t>
        </is>
      </c>
      <c r="N5291" t="b">
        <v>0</v>
      </c>
      <c r="O5291" t="n">
        <v>170.4198394</v>
      </c>
      <c r="P5291" t="n">
        <v>0.02729455275887472</v>
      </c>
      <c r="Q5291" t="n">
        <v>59.21228775083384</v>
      </c>
      <c r="R5291" t="n">
        <v>10090.94856900369</v>
      </c>
      <c r="S5291" t="n">
        <v>4.651533297662256</v>
      </c>
      <c r="T5291">
        <f>O5291*Q5291</f>
        <v/>
      </c>
      <c r="U5291">
        <f>O5291*P5291</f>
        <v/>
      </c>
    </row>
    <row r="5292">
      <c r="A5292" t="inlineStr">
        <is>
          <t>202512</t>
        </is>
      </c>
      <c r="B5292" t="inlineStr">
        <is>
          <t>Integra</t>
        </is>
      </c>
      <c r="C5292" t="inlineStr">
        <is>
          <t>F1</t>
        </is>
      </c>
      <c r="D5292" t="inlineStr">
        <is>
          <t>IN-FONDO1</t>
        </is>
      </c>
      <c r="E5292" t="inlineStr">
        <is>
          <t>011000112G35</t>
        </is>
      </c>
      <c r="F5292" t="inlineStr">
        <is>
          <t>PEP01000C5K6</t>
        </is>
      </c>
      <c r="G5292" t="inlineStr">
        <is>
          <t>SOB</t>
        </is>
      </c>
      <c r="H5292" t="inlineStr">
        <is>
          <t>Soberanos</t>
        </is>
      </c>
      <c r="I5292" t="inlineStr">
        <is>
          <t>GOB</t>
        </is>
      </c>
      <c r="J5292" t="inlineStr"/>
      <c r="K5292" t="inlineStr">
        <is>
          <t>Perú</t>
        </is>
      </c>
      <c r="L5292" t="inlineStr">
        <is>
          <t>Gobierno Central</t>
        </is>
      </c>
      <c r="M5292" t="inlineStr">
        <is>
          <t>Gobierno Central</t>
        </is>
      </c>
      <c r="N5292" t="b">
        <v>0</v>
      </c>
      <c r="O5292" t="n">
        <v>170.4198394</v>
      </c>
      <c r="P5292" t="n">
        <v>0.04192434992988021</v>
      </c>
      <c r="Q5292" t="n">
        <v>90.9498936928931</v>
      </c>
      <c r="R5292" t="n">
        <v>15499.66627658991</v>
      </c>
      <c r="S5292" t="n">
        <v>7.144740981999587</v>
      </c>
      <c r="T5292">
        <f>O5292*Q5292</f>
        <v/>
      </c>
      <c r="U5292">
        <f>O5292*P5292</f>
        <v/>
      </c>
    </row>
    <row r="5293">
      <c r="A5293" t="inlineStr">
        <is>
          <t>202512</t>
        </is>
      </c>
      <c r="B5293" t="inlineStr">
        <is>
          <t>Integra</t>
        </is>
      </c>
      <c r="C5293" t="inlineStr">
        <is>
          <t>F2</t>
        </is>
      </c>
      <c r="D5293" t="inlineStr">
        <is>
          <t>IN-FONDO2</t>
        </is>
      </c>
      <c r="E5293" t="inlineStr">
        <is>
          <t>011000112G35</t>
        </is>
      </c>
      <c r="F5293" t="inlineStr">
        <is>
          <t>PEP01000C5K6</t>
        </is>
      </c>
      <c r="G5293" t="inlineStr">
        <is>
          <t>SOB</t>
        </is>
      </c>
      <c r="H5293" t="inlineStr">
        <is>
          <t>Soberanos</t>
        </is>
      </c>
      <c r="I5293" t="inlineStr">
        <is>
          <t>GOB</t>
        </is>
      </c>
      <c r="J5293" t="inlineStr"/>
      <c r="K5293" t="inlineStr">
        <is>
          <t>Perú</t>
        </is>
      </c>
      <c r="L5293" t="inlineStr">
        <is>
          <t>Gobierno Central</t>
        </is>
      </c>
      <c r="M5293" t="inlineStr">
        <is>
          <t>Gobierno Central</t>
        </is>
      </c>
      <c r="N5293" t="b">
        <v>0</v>
      </c>
      <c r="O5293" t="n">
        <v>170.4198394</v>
      </c>
      <c r="P5293" t="n">
        <v>0.0225714378931233</v>
      </c>
      <c r="Q5293" t="n">
        <v>174.0461838318967</v>
      </c>
      <c r="R5293" t="n">
        <v>29660.9226968147</v>
      </c>
      <c r="S5293" t="n">
        <v>3.846620820773148</v>
      </c>
      <c r="T5293">
        <f>O5293*Q5293</f>
        <v/>
      </c>
      <c r="U5293">
        <f>O5293*P5293</f>
        <v/>
      </c>
    </row>
    <row r="5294">
      <c r="A5294" t="inlineStr">
        <is>
          <t>202512</t>
        </is>
      </c>
      <c r="B5294" t="inlineStr">
        <is>
          <t>Integra</t>
        </is>
      </c>
      <c r="C5294" t="inlineStr">
        <is>
          <t>F2</t>
        </is>
      </c>
      <c r="D5294" t="inlineStr">
        <is>
          <t>IN-FONDO2</t>
        </is>
      </c>
      <c r="E5294" t="inlineStr">
        <is>
          <t>011000112G37</t>
        </is>
      </c>
      <c r="F5294" t="inlineStr">
        <is>
          <t>PEP01000C2Z1</t>
        </is>
      </c>
      <c r="G5294" t="inlineStr">
        <is>
          <t>SOB</t>
        </is>
      </c>
      <c r="H5294" t="inlineStr">
        <is>
          <t>Soberanos</t>
        </is>
      </c>
      <c r="I5294" t="inlineStr">
        <is>
          <t>GOB</t>
        </is>
      </c>
      <c r="J5294" t="inlineStr"/>
      <c r="K5294" t="inlineStr">
        <is>
          <t>Perú</t>
        </is>
      </c>
      <c r="L5294" t="inlineStr">
        <is>
          <t>Gobierno Central</t>
        </is>
      </c>
      <c r="M5294" t="inlineStr">
        <is>
          <t>Gobierno Central</t>
        </is>
      </c>
      <c r="N5294" t="b">
        <v>0</v>
      </c>
      <c r="O5294" t="n">
        <v>170.4198394</v>
      </c>
      <c r="P5294" t="n">
        <v>0.05901174189152229</v>
      </c>
      <c r="Q5294" t="n">
        <v>455.0338585483495</v>
      </c>
      <c r="R5294" t="n">
        <v>77546.79709537205</v>
      </c>
      <c r="S5294" t="n">
        <v>10.05677157586748</v>
      </c>
      <c r="T5294">
        <f>O5294*Q5294</f>
        <v/>
      </c>
      <c r="U5294">
        <f>O5294*P5294</f>
        <v/>
      </c>
    </row>
    <row r="5295">
      <c r="A5295" t="inlineStr">
        <is>
          <t>202512</t>
        </is>
      </c>
      <c r="B5295" t="inlineStr">
        <is>
          <t>Integra</t>
        </is>
      </c>
      <c r="C5295" t="inlineStr">
        <is>
          <t>F1</t>
        </is>
      </c>
      <c r="D5295" t="inlineStr">
        <is>
          <t>IN-FONDO1</t>
        </is>
      </c>
      <c r="E5295" t="inlineStr">
        <is>
          <t>011000112G37</t>
        </is>
      </c>
      <c r="F5295" t="inlineStr">
        <is>
          <t>PEP01000C2Z1</t>
        </is>
      </c>
      <c r="G5295" t="inlineStr">
        <is>
          <t>SOB</t>
        </is>
      </c>
      <c r="H5295" t="inlineStr">
        <is>
          <t>Soberanos</t>
        </is>
      </c>
      <c r="I5295" t="inlineStr">
        <is>
          <t>GOB</t>
        </is>
      </c>
      <c r="J5295" t="inlineStr"/>
      <c r="K5295" t="inlineStr">
        <is>
          <t>Perú</t>
        </is>
      </c>
      <c r="L5295" t="inlineStr">
        <is>
          <t>Gobierno Central</t>
        </is>
      </c>
      <c r="M5295" t="inlineStr">
        <is>
          <t>Gobierno Central</t>
        </is>
      </c>
      <c r="N5295" t="b">
        <v>0</v>
      </c>
      <c r="O5295" t="n">
        <v>170.4198394</v>
      </c>
      <c r="P5295" t="n">
        <v>0.067931731703415</v>
      </c>
      <c r="Q5295" t="n">
        <v>147.3698169949748</v>
      </c>
      <c r="R5295" t="n">
        <v>25114.74054469099</v>
      </c>
      <c r="S5295" t="n">
        <v>11.57691480705987</v>
      </c>
      <c r="T5295">
        <f>O5295*Q5295</f>
        <v/>
      </c>
      <c r="U5295">
        <f>O5295*P5295</f>
        <v/>
      </c>
    </row>
    <row r="5296">
      <c r="A5296" t="inlineStr">
        <is>
          <t>202512</t>
        </is>
      </c>
      <c r="B5296" t="inlineStr">
        <is>
          <t>Integra</t>
        </is>
      </c>
      <c r="C5296" t="inlineStr">
        <is>
          <t>F1</t>
        </is>
      </c>
      <c r="D5296" t="inlineStr">
        <is>
          <t>IN-FONDO1</t>
        </is>
      </c>
      <c r="E5296" t="inlineStr">
        <is>
          <t>011000112G39</t>
        </is>
      </c>
      <c r="F5296" t="inlineStr">
        <is>
          <t>PEP01000C5J8</t>
        </is>
      </c>
      <c r="G5296" t="inlineStr">
        <is>
          <t>SOB</t>
        </is>
      </c>
      <c r="H5296" t="inlineStr">
        <is>
          <t>Soberanos</t>
        </is>
      </c>
      <c r="I5296" t="inlineStr">
        <is>
          <t>GOB</t>
        </is>
      </c>
      <c r="J5296" t="inlineStr"/>
      <c r="K5296" t="inlineStr">
        <is>
          <t>Perú</t>
        </is>
      </c>
      <c r="L5296" t="inlineStr">
        <is>
          <t>Gobierno Central</t>
        </is>
      </c>
      <c r="M5296" t="inlineStr">
        <is>
          <t>Gobierno Central</t>
        </is>
      </c>
      <c r="N5296" t="b">
        <v>0</v>
      </c>
      <c r="O5296" t="n">
        <v>170.4198394</v>
      </c>
      <c r="P5296" t="n">
        <v>0.1043941585526235</v>
      </c>
      <c r="Q5296" t="n">
        <v>226.4707178143541</v>
      </c>
      <c r="R5296" t="n">
        <v>38595.10335872494</v>
      </c>
      <c r="S5296" t="n">
        <v>17.79083573483624</v>
      </c>
      <c r="T5296">
        <f>O5296*Q5296</f>
        <v/>
      </c>
      <c r="U5296">
        <f>O5296*P5296</f>
        <v/>
      </c>
    </row>
    <row r="5297">
      <c r="A5297" t="inlineStr">
        <is>
          <t>202512</t>
        </is>
      </c>
      <c r="B5297" t="inlineStr">
        <is>
          <t>Integra</t>
        </is>
      </c>
      <c r="C5297" t="inlineStr">
        <is>
          <t>F2</t>
        </is>
      </c>
      <c r="D5297" t="inlineStr">
        <is>
          <t>IN-FONDO2</t>
        </is>
      </c>
      <c r="E5297" t="inlineStr">
        <is>
          <t>011000112G39</t>
        </is>
      </c>
      <c r="F5297" t="inlineStr">
        <is>
          <t>PEP01000C5J8</t>
        </is>
      </c>
      <c r="G5297" t="inlineStr">
        <is>
          <t>SOB</t>
        </is>
      </c>
      <c r="H5297" t="inlineStr">
        <is>
          <t>Soberanos</t>
        </is>
      </c>
      <c r="I5297" t="inlineStr">
        <is>
          <t>GOB</t>
        </is>
      </c>
      <c r="J5297" t="inlineStr"/>
      <c r="K5297" t="inlineStr">
        <is>
          <t>Perú</t>
        </is>
      </c>
      <c r="L5297" t="inlineStr">
        <is>
          <t>Gobierno Central</t>
        </is>
      </c>
      <c r="M5297" t="inlineStr">
        <is>
          <t>Gobierno Central</t>
        </is>
      </c>
      <c r="N5297" t="b">
        <v>0</v>
      </c>
      <c r="O5297" t="n">
        <v>170.4198394</v>
      </c>
      <c r="P5297" t="n">
        <v>0.06972467123811887</v>
      </c>
      <c r="Q5297" t="n">
        <v>537.6402250219684</v>
      </c>
      <c r="R5297" t="n">
        <v>91624.56080322371</v>
      </c>
      <c r="S5297" t="n">
        <v>11.88246727461802</v>
      </c>
      <c r="T5297">
        <f>O5297*Q5297</f>
        <v/>
      </c>
      <c r="U5297">
        <f>O5297*P5297</f>
        <v/>
      </c>
    </row>
    <row r="5298">
      <c r="A5298" t="inlineStr">
        <is>
          <t>202512</t>
        </is>
      </c>
      <c r="B5298" t="inlineStr">
        <is>
          <t>Integra</t>
        </is>
      </c>
      <c r="C5298" t="inlineStr">
        <is>
          <t>F2</t>
        </is>
      </c>
      <c r="D5298" t="inlineStr">
        <is>
          <t>IN-FONDO2</t>
        </is>
      </c>
      <c r="E5298" t="inlineStr">
        <is>
          <t>011000112G40</t>
        </is>
      </c>
      <c r="F5298" t="inlineStr">
        <is>
          <t>PEP01000C5H2</t>
        </is>
      </c>
      <c r="G5298" t="inlineStr">
        <is>
          <t>SOB</t>
        </is>
      </c>
      <c r="H5298" t="inlineStr">
        <is>
          <t>Soberanos</t>
        </is>
      </c>
      <c r="I5298" t="inlineStr">
        <is>
          <t>GOB</t>
        </is>
      </c>
      <c r="J5298" t="inlineStr"/>
      <c r="K5298" t="inlineStr">
        <is>
          <t>Perú</t>
        </is>
      </c>
      <c r="L5298" t="inlineStr">
        <is>
          <t>Gobierno Central</t>
        </is>
      </c>
      <c r="M5298" t="inlineStr">
        <is>
          <t>Gobierno Central</t>
        </is>
      </c>
      <c r="N5298" t="b">
        <v>0</v>
      </c>
      <c r="O5298" t="n">
        <v>170.4198394</v>
      </c>
      <c r="P5298" t="n">
        <v>0.007847420410019398</v>
      </c>
      <c r="Q5298" t="n">
        <v>60.51070302900498</v>
      </c>
      <c r="R5298" t="n">
        <v>10312.22429218412</v>
      </c>
      <c r="S5298" t="n">
        <v>1.337356125979788</v>
      </c>
      <c r="T5298">
        <f>O5298*Q5298</f>
        <v/>
      </c>
      <c r="U5298">
        <f>O5298*P5298</f>
        <v/>
      </c>
    </row>
    <row r="5299">
      <c r="A5299" t="inlineStr">
        <is>
          <t>202512</t>
        </is>
      </c>
      <c r="B5299" t="inlineStr">
        <is>
          <t>Integra</t>
        </is>
      </c>
      <c r="C5299" t="inlineStr">
        <is>
          <t>F1</t>
        </is>
      </c>
      <c r="D5299" t="inlineStr">
        <is>
          <t>IN-FONDO1</t>
        </is>
      </c>
      <c r="E5299" t="inlineStr">
        <is>
          <t>011000112G40</t>
        </is>
      </c>
      <c r="F5299" t="inlineStr">
        <is>
          <t>PEP01000C5H2</t>
        </is>
      </c>
      <c r="G5299" t="inlineStr">
        <is>
          <t>SOB</t>
        </is>
      </c>
      <c r="H5299" t="inlineStr">
        <is>
          <t>Soberanos</t>
        </is>
      </c>
      <c r="I5299" t="inlineStr">
        <is>
          <t>GOB</t>
        </is>
      </c>
      <c r="J5299" t="inlineStr"/>
      <c r="K5299" t="inlineStr">
        <is>
          <t>Perú</t>
        </is>
      </c>
      <c r="L5299" t="inlineStr">
        <is>
          <t>Gobierno Central</t>
        </is>
      </c>
      <c r="M5299" t="inlineStr">
        <is>
          <t>Gobierno Central</t>
        </is>
      </c>
      <c r="N5299" t="b">
        <v>0</v>
      </c>
      <c r="O5299" t="n">
        <v>170.4198394</v>
      </c>
      <c r="P5299" t="n">
        <v>0.03002743336393671</v>
      </c>
      <c r="Q5299" t="n">
        <v>65.14094737039798</v>
      </c>
      <c r="R5299" t="n">
        <v>11101.30978922708</v>
      </c>
      <c r="S5299" t="n">
        <v>5.117270371476296</v>
      </c>
      <c r="T5299">
        <f>O5299*Q5299</f>
        <v/>
      </c>
      <c r="U5299">
        <f>O5299*P5299</f>
        <v/>
      </c>
    </row>
    <row r="5300">
      <c r="A5300" t="inlineStr">
        <is>
          <t>202512</t>
        </is>
      </c>
      <c r="B5300" t="inlineStr">
        <is>
          <t>Integra</t>
        </is>
      </c>
      <c r="C5300" t="inlineStr">
        <is>
          <t>F1</t>
        </is>
      </c>
      <c r="D5300" t="inlineStr">
        <is>
          <t>IN-FONDO1</t>
        </is>
      </c>
      <c r="E5300" t="inlineStr">
        <is>
          <t>431000112G31</t>
        </is>
      </c>
      <c r="F5300" t="inlineStr">
        <is>
          <t>US715638BE14</t>
        </is>
      </c>
      <c r="G5300" t="inlineStr">
        <is>
          <t>SOB</t>
        </is>
      </c>
      <c r="H5300" t="inlineStr">
        <is>
          <t>Soberanos</t>
        </is>
      </c>
      <c r="I5300" t="inlineStr">
        <is>
          <t>GOB</t>
        </is>
      </c>
      <c r="J5300" t="inlineStr"/>
      <c r="K5300" t="inlineStr">
        <is>
          <t>Perú</t>
        </is>
      </c>
      <c r="L5300" t="inlineStr">
        <is>
          <t>Gobierno Central</t>
        </is>
      </c>
      <c r="M5300" t="inlineStr">
        <is>
          <t>Gobierno Central</t>
        </is>
      </c>
      <c r="N5300" t="b">
        <v>0</v>
      </c>
      <c r="O5300" t="n">
        <v>170.4198394</v>
      </c>
      <c r="P5300" t="n">
        <v>0.001055821033700337</v>
      </c>
      <c r="Q5300" t="n">
        <v>2.290478228866374</v>
      </c>
      <c r="R5300" t="n">
        <v>390.3429319126038</v>
      </c>
      <c r="S5300" t="n">
        <v>0.1799328509983533</v>
      </c>
      <c r="T5300">
        <f>O5300*Q5300</f>
        <v/>
      </c>
      <c r="U5300">
        <f>O5300*P5300</f>
        <v/>
      </c>
    </row>
    <row r="5301">
      <c r="A5301" t="inlineStr">
        <is>
          <t>202512</t>
        </is>
      </c>
      <c r="B5301" t="inlineStr">
        <is>
          <t>Integra</t>
        </is>
      </c>
      <c r="C5301" t="inlineStr">
        <is>
          <t>F2</t>
        </is>
      </c>
      <c r="D5301" t="inlineStr">
        <is>
          <t>IN-FONDO2</t>
        </is>
      </c>
      <c r="E5301" t="inlineStr">
        <is>
          <t>431000112G31</t>
        </is>
      </c>
      <c r="F5301" t="inlineStr">
        <is>
          <t>US715638BE14</t>
        </is>
      </c>
      <c r="G5301" t="inlineStr">
        <is>
          <t>SOB</t>
        </is>
      </c>
      <c r="H5301" t="inlineStr">
        <is>
          <t>Soberanos</t>
        </is>
      </c>
      <c r="I5301" t="inlineStr">
        <is>
          <t>GOB</t>
        </is>
      </c>
      <c r="J5301" t="inlineStr"/>
      <c r="K5301" t="inlineStr">
        <is>
          <t>Perú</t>
        </is>
      </c>
      <c r="L5301" t="inlineStr">
        <is>
          <t>Gobierno Central</t>
        </is>
      </c>
      <c r="M5301" t="inlineStr">
        <is>
          <t>Gobierno Central</t>
        </is>
      </c>
      <c r="N5301" t="b">
        <v>0</v>
      </c>
      <c r="O5301" t="n">
        <v>170.4198394</v>
      </c>
      <c r="P5301" t="n">
        <v>0.001170371291293263</v>
      </c>
      <c r="Q5301" t="n">
        <v>9.024620313536207</v>
      </c>
      <c r="R5301" t="n">
        <v>1537.974344478818</v>
      </c>
      <c r="S5301" t="n">
        <v>0.1994544875005684</v>
      </c>
      <c r="T5301">
        <f>O5301*Q5301</f>
        <v/>
      </c>
      <c r="U5301">
        <f>O5301*P5301</f>
        <v/>
      </c>
    </row>
    <row r="5302">
      <c r="A5302" t="inlineStr">
        <is>
          <t>202512</t>
        </is>
      </c>
      <c r="B5302" t="inlineStr">
        <is>
          <t>Integra</t>
        </is>
      </c>
      <c r="C5302" t="inlineStr">
        <is>
          <t>F1</t>
        </is>
      </c>
      <c r="D5302" t="inlineStr">
        <is>
          <t>IN-FONDO1</t>
        </is>
      </c>
      <c r="E5302" t="inlineStr">
        <is>
          <t>011000112G32</t>
        </is>
      </c>
      <c r="F5302" t="inlineStr">
        <is>
          <t>PEP01000C5E9</t>
        </is>
      </c>
      <c r="G5302" t="inlineStr">
        <is>
          <t>SOB</t>
        </is>
      </c>
      <c r="H5302" t="inlineStr">
        <is>
          <t>Soberanos</t>
        </is>
      </c>
      <c r="I5302" t="inlineStr">
        <is>
          <t>GOB</t>
        </is>
      </c>
      <c r="J5302" t="inlineStr"/>
      <c r="K5302" t="inlineStr">
        <is>
          <t>Perú</t>
        </is>
      </c>
      <c r="L5302" t="inlineStr">
        <is>
          <t>Gobierno Central</t>
        </is>
      </c>
      <c r="M5302" t="inlineStr">
        <is>
          <t>Gobierno Central</t>
        </is>
      </c>
      <c r="N5302" t="b">
        <v>0</v>
      </c>
      <c r="O5302" t="n">
        <v>170.4198394</v>
      </c>
      <c r="P5302" t="n">
        <v>0.009606299908827718</v>
      </c>
      <c r="Q5302" t="n">
        <v>20.83972576679678</v>
      </c>
      <c r="R5302" t="n">
        <v>3551.502718317549</v>
      </c>
      <c r="S5302" t="n">
        <v>1.637104087690654</v>
      </c>
      <c r="T5302">
        <f>O5302*Q5302</f>
        <v/>
      </c>
      <c r="U5302">
        <f>O5302*P5302</f>
        <v/>
      </c>
    </row>
    <row r="5303">
      <c r="A5303" t="inlineStr">
        <is>
          <t>202512</t>
        </is>
      </c>
      <c r="B5303" t="inlineStr">
        <is>
          <t>Integra</t>
        </is>
      </c>
      <c r="C5303" t="inlineStr">
        <is>
          <t>F2</t>
        </is>
      </c>
      <c r="D5303" t="inlineStr">
        <is>
          <t>IN-FONDO2</t>
        </is>
      </c>
      <c r="E5303" t="inlineStr">
        <is>
          <t>011000112G32</t>
        </is>
      </c>
      <c r="F5303" t="inlineStr">
        <is>
          <t>PEP01000C5E9</t>
        </is>
      </c>
      <c r="G5303" t="inlineStr">
        <is>
          <t>SOB</t>
        </is>
      </c>
      <c r="H5303" t="inlineStr">
        <is>
          <t>Soberanos</t>
        </is>
      </c>
      <c r="I5303" t="inlineStr">
        <is>
          <t>GOB</t>
        </is>
      </c>
      <c r="J5303" t="inlineStr"/>
      <c r="K5303" t="inlineStr">
        <is>
          <t>Perú</t>
        </is>
      </c>
      <c r="L5303" t="inlineStr">
        <is>
          <t>Gobierno Central</t>
        </is>
      </c>
      <c r="M5303" t="inlineStr">
        <is>
          <t>Gobierno Central</t>
        </is>
      </c>
      <c r="N5303" t="b">
        <v>0</v>
      </c>
      <c r="O5303" t="n">
        <v>170.4198394</v>
      </c>
      <c r="P5303" t="n">
        <v>2.109350108121253e-05</v>
      </c>
      <c r="Q5303" t="n">
        <v>0.162649955409244</v>
      </c>
      <c r="R5303" t="n">
        <v>27.71877927926053</v>
      </c>
      <c r="S5303" t="n">
        <v>0.003594751066643966</v>
      </c>
      <c r="T5303">
        <f>O5303*Q5303</f>
        <v/>
      </c>
      <c r="U5303">
        <f>O5303*P5303</f>
        <v/>
      </c>
    </row>
    <row r="5304">
      <c r="A5304" t="inlineStr">
        <is>
          <t>202512</t>
        </is>
      </c>
      <c r="B5304" t="inlineStr">
        <is>
          <t>Integra</t>
        </is>
      </c>
      <c r="C5304" t="inlineStr">
        <is>
          <t>F1</t>
        </is>
      </c>
      <c r="D5304" t="inlineStr">
        <is>
          <t>IN-FONDO1</t>
        </is>
      </c>
      <c r="E5304" t="inlineStr">
        <is>
          <t>2220082PAB78</t>
        </is>
      </c>
      <c r="F5304" t="inlineStr">
        <is>
          <t>USP6680PAB78</t>
        </is>
      </c>
      <c r="G5304" t="inlineStr">
        <is>
          <t>BU</t>
        </is>
      </c>
      <c r="H5304" t="inlineStr">
        <is>
          <t>Sector</t>
        </is>
      </c>
      <c r="I5304" t="inlineStr">
        <is>
          <t>Materials</t>
        </is>
      </c>
      <c r="J5304" t="inlineStr">
        <is>
          <t>MSCI</t>
        </is>
      </c>
      <c r="K5304" t="inlineStr"/>
      <c r="L5304" t="inlineStr"/>
      <c r="M5304" t="inlineStr">
        <is>
          <t>nan</t>
        </is>
      </c>
      <c r="N5304" t="b">
        <v>0</v>
      </c>
      <c r="O5304" t="n">
        <v>58.4</v>
      </c>
      <c r="P5304" t="n">
        <v>0.006923020063032269</v>
      </c>
      <c r="Q5304" t="n">
        <v>15.01866909849901</v>
      </c>
      <c r="R5304" t="n">
        <v>877.0902753523419</v>
      </c>
      <c r="S5304" t="n">
        <v>0.4043043716810845</v>
      </c>
      <c r="T5304">
        <f>O5304*Q5304</f>
        <v/>
      </c>
      <c r="U5304">
        <f>O5304*P5304</f>
        <v/>
      </c>
    </row>
    <row r="5305">
      <c r="A5305" t="inlineStr">
        <is>
          <t>202512</t>
        </is>
      </c>
      <c r="B5305" t="inlineStr">
        <is>
          <t>Integra</t>
        </is>
      </c>
      <c r="C5305" t="inlineStr">
        <is>
          <t>F2</t>
        </is>
      </c>
      <c r="D5305" t="inlineStr">
        <is>
          <t>IN-FONDO2</t>
        </is>
      </c>
      <c r="E5305" t="inlineStr">
        <is>
          <t>2220082PAB78</t>
        </is>
      </c>
      <c r="F5305" t="inlineStr">
        <is>
          <t>USP6680PAB78</t>
        </is>
      </c>
      <c r="G5305" t="inlineStr">
        <is>
          <t>BU</t>
        </is>
      </c>
      <c r="H5305" t="inlineStr">
        <is>
          <t>Sector</t>
        </is>
      </c>
      <c r="I5305" t="inlineStr">
        <is>
          <t>Materials</t>
        </is>
      </c>
      <c r="J5305" t="inlineStr">
        <is>
          <t>MSCI</t>
        </is>
      </c>
      <c r="K5305" t="inlineStr"/>
      <c r="L5305" t="inlineStr"/>
      <c r="M5305" t="inlineStr">
        <is>
          <t>nan</t>
        </is>
      </c>
      <c r="N5305" t="b">
        <v>0</v>
      </c>
      <c r="O5305" t="n">
        <v>58.4</v>
      </c>
      <c r="P5305" t="n">
        <v>0.001395260504888906</v>
      </c>
      <c r="Q5305" t="n">
        <v>10.75871938142071</v>
      </c>
      <c r="R5305" t="n">
        <v>628.3092118749693</v>
      </c>
      <c r="S5305" t="n">
        <v>0.08148321348551212</v>
      </c>
      <c r="T5305">
        <f>O5305*Q5305</f>
        <v/>
      </c>
      <c r="U5305">
        <f>O5305*P5305</f>
        <v/>
      </c>
    </row>
    <row r="5306">
      <c r="A5306" t="inlineStr">
        <is>
          <t>202512</t>
        </is>
      </c>
      <c r="B5306" t="inlineStr">
        <is>
          <t>Integra</t>
        </is>
      </c>
      <c r="C5306" t="inlineStr">
        <is>
          <t>F2</t>
        </is>
      </c>
      <c r="D5306" t="inlineStr">
        <is>
          <t>IN-FONDO2</t>
        </is>
      </c>
      <c r="E5306" t="inlineStr">
        <is>
          <t>2220392TAB19</t>
        </is>
      </c>
      <c r="F5306" t="inlineStr">
        <is>
          <t>USP6811TAB19</t>
        </is>
      </c>
      <c r="G5306" t="inlineStr">
        <is>
          <t>BU</t>
        </is>
      </c>
      <c r="H5306" t="inlineStr">
        <is>
          <t>Sector</t>
        </is>
      </c>
      <c r="I5306" t="inlineStr">
        <is>
          <t>Materials</t>
        </is>
      </c>
      <c r="J5306" t="inlineStr">
        <is>
          <t>MSCI</t>
        </is>
      </c>
      <c r="K5306" t="inlineStr"/>
      <c r="L5306" t="inlineStr">
        <is>
          <t>Minsur</t>
        </is>
      </c>
      <c r="M5306" t="inlineStr">
        <is>
          <t>Minsur</t>
        </is>
      </c>
      <c r="N5306" t="b">
        <v>0</v>
      </c>
      <c r="O5306" t="n">
        <v>114.2</v>
      </c>
      <c r="P5306" t="n">
        <v>0.0003646590833319757</v>
      </c>
      <c r="Q5306" t="n">
        <v>2.811851072762371</v>
      </c>
      <c r="R5306" t="n">
        <v>321.1133925094628</v>
      </c>
      <c r="S5306" t="n">
        <v>0.04164406731651163</v>
      </c>
      <c r="T5306">
        <f>O5306*Q5306</f>
        <v/>
      </c>
      <c r="U5306">
        <f>O5306*P5306</f>
        <v/>
      </c>
    </row>
    <row r="5307">
      <c r="A5307" t="inlineStr">
        <is>
          <t>202512</t>
        </is>
      </c>
      <c r="B5307" t="inlineStr">
        <is>
          <t>Integra</t>
        </is>
      </c>
      <c r="C5307" t="inlineStr">
        <is>
          <t>F1</t>
        </is>
      </c>
      <c r="D5307" t="inlineStr">
        <is>
          <t>IN-FONDO1</t>
        </is>
      </c>
      <c r="E5307" t="inlineStr">
        <is>
          <t>12583329AC04</t>
        </is>
      </c>
      <c r="F5307" t="inlineStr">
        <is>
          <t>USL67359AC04</t>
        </is>
      </c>
      <c r="G5307" t="inlineStr">
        <is>
          <t>BU</t>
        </is>
      </c>
      <c r="H5307" t="inlineStr">
        <is>
          <t>Sector</t>
        </is>
      </c>
      <c r="I5307" t="inlineStr">
        <is>
          <t>Materials</t>
        </is>
      </c>
      <c r="J5307" t="inlineStr">
        <is>
          <t>MSCI</t>
        </is>
      </c>
      <c r="K5307" t="inlineStr"/>
      <c r="L5307" t="inlineStr"/>
      <c r="M5307" t="inlineStr">
        <is>
          <t>nan</t>
        </is>
      </c>
      <c r="N5307" t="b">
        <v>0</v>
      </c>
      <c r="O5307" t="n">
        <v>214.26</v>
      </c>
      <c r="P5307" t="n">
        <v>0.003214930889241951</v>
      </c>
      <c r="Q5307" t="n">
        <v>6.974410410551335</v>
      </c>
      <c r="R5307" t="n">
        <v>1494.337174564729</v>
      </c>
      <c r="S5307" t="n">
        <v>0.6888310923289803</v>
      </c>
      <c r="T5307">
        <f>O5307*Q5307</f>
        <v/>
      </c>
      <c r="U5307">
        <f>O5307*P5307</f>
        <v/>
      </c>
    </row>
    <row r="5308">
      <c r="A5308" t="inlineStr">
        <is>
          <t>202512</t>
        </is>
      </c>
      <c r="B5308" t="inlineStr">
        <is>
          <t>Integra</t>
        </is>
      </c>
      <c r="C5308" t="inlineStr">
        <is>
          <t>F1</t>
        </is>
      </c>
      <c r="D5308" t="inlineStr">
        <is>
          <t>IN-FONDO1</t>
        </is>
      </c>
      <c r="E5308" t="inlineStr">
        <is>
          <t>302845100002</t>
        </is>
      </c>
      <c r="F5308" t="inlineStr">
        <is>
          <t>PEP620001003</t>
        </is>
      </c>
      <c r="G5308" t="inlineStr">
        <is>
          <t>BU</t>
        </is>
      </c>
      <c r="H5308" t="inlineStr">
        <is>
          <t>Sector</t>
        </is>
      </c>
      <c r="I5308" t="inlineStr">
        <is>
          <t>Materials</t>
        </is>
      </c>
      <c r="J5308" t="inlineStr">
        <is>
          <t>MSCI</t>
        </is>
      </c>
      <c r="K5308" t="inlineStr"/>
      <c r="L5308" t="inlineStr">
        <is>
          <t>Nexa Resources Perú</t>
        </is>
      </c>
      <c r="M5308" t="inlineStr">
        <is>
          <t>Nexa Resources Perú</t>
        </is>
      </c>
      <c r="N5308" t="b">
        <v>0</v>
      </c>
      <c r="O5308" t="n">
        <v>277.81</v>
      </c>
      <c r="P5308" t="n">
        <v>0.002790583331657412</v>
      </c>
      <c r="Q5308" t="n">
        <v>6.053838825882689</v>
      </c>
      <c r="R5308" t="n">
        <v>1681.81696421847</v>
      </c>
      <c r="S5308" t="n">
        <v>0.7752519553677456</v>
      </c>
      <c r="T5308">
        <f>O5308*Q5308</f>
        <v/>
      </c>
      <c r="U5308">
        <f>O5308*P5308</f>
        <v/>
      </c>
    </row>
    <row r="5309">
      <c r="A5309" t="inlineStr">
        <is>
          <t>202512</t>
        </is>
      </c>
      <c r="B5309" t="inlineStr">
        <is>
          <t>Integra</t>
        </is>
      </c>
      <c r="C5309" t="inlineStr">
        <is>
          <t>F3</t>
        </is>
      </c>
      <c r="D5309" t="inlineStr">
        <is>
          <t>IN-FONDO3</t>
        </is>
      </c>
      <c r="E5309" t="inlineStr">
        <is>
          <t>302845100002</t>
        </is>
      </c>
      <c r="F5309" t="inlineStr">
        <is>
          <t>PEP620001003</t>
        </is>
      </c>
      <c r="G5309" t="inlineStr">
        <is>
          <t>BU</t>
        </is>
      </c>
      <c r="H5309" t="inlineStr">
        <is>
          <t>Sector</t>
        </is>
      </c>
      <c r="I5309" t="inlineStr">
        <is>
          <t>Materials</t>
        </is>
      </c>
      <c r="J5309" t="inlineStr">
        <is>
          <t>MSCI</t>
        </is>
      </c>
      <c r="K5309" t="inlineStr"/>
      <c r="L5309" t="inlineStr">
        <is>
          <t>Nexa Resources Perú</t>
        </is>
      </c>
      <c r="M5309" t="inlineStr">
        <is>
          <t>Nexa Resources Perú</t>
        </is>
      </c>
      <c r="N5309" t="b">
        <v>0</v>
      </c>
      <c r="O5309" t="n">
        <v>277.81</v>
      </c>
      <c r="P5309" t="n">
        <v>0.008970063183106343</v>
      </c>
      <c r="Q5309" t="n">
        <v>8.529473900241328</v>
      </c>
      <c r="R5309" t="n">
        <v>2369.573144226043</v>
      </c>
      <c r="S5309" t="n">
        <v>2.491973252898773</v>
      </c>
      <c r="T5309">
        <f>O5309*Q5309</f>
        <v/>
      </c>
      <c r="U5309">
        <f>O5309*P5309</f>
        <v/>
      </c>
    </row>
    <row r="5310">
      <c r="A5310" t="inlineStr">
        <is>
          <t>202512</t>
        </is>
      </c>
      <c r="B5310" t="inlineStr">
        <is>
          <t>Integra</t>
        </is>
      </c>
      <c r="C5310" t="inlineStr">
        <is>
          <t>F2</t>
        </is>
      </c>
      <c r="D5310" t="inlineStr">
        <is>
          <t>IN-FONDO2</t>
        </is>
      </c>
      <c r="E5310" t="inlineStr">
        <is>
          <t>302845100002</t>
        </is>
      </c>
      <c r="F5310" t="inlineStr">
        <is>
          <t>PEP620001003</t>
        </is>
      </c>
      <c r="G5310" t="inlineStr">
        <is>
          <t>BU</t>
        </is>
      </c>
      <c r="H5310" t="inlineStr">
        <is>
          <t>Sector</t>
        </is>
      </c>
      <c r="I5310" t="inlineStr">
        <is>
          <t>Materials</t>
        </is>
      </c>
      <c r="J5310" t="inlineStr">
        <is>
          <t>MSCI</t>
        </is>
      </c>
      <c r="K5310" t="inlineStr"/>
      <c r="L5310" t="inlineStr">
        <is>
          <t>Nexa Resources Perú</t>
        </is>
      </c>
      <c r="M5310" t="inlineStr">
        <is>
          <t>Nexa Resources Perú</t>
        </is>
      </c>
      <c r="N5310" t="b">
        <v>0</v>
      </c>
      <c r="O5310" t="n">
        <v>277.81</v>
      </c>
      <c r="P5310" t="n">
        <v>0.007931029212073558</v>
      </c>
      <c r="Q5310" t="n">
        <v>61.15540244962612</v>
      </c>
      <c r="R5310" t="n">
        <v>16989.58235453063</v>
      </c>
      <c r="S5310" t="n">
        <v>2.203319225406155</v>
      </c>
      <c r="T5310">
        <f>O5310*Q5310</f>
        <v/>
      </c>
      <c r="U5310">
        <f>O5310*P5310</f>
        <v/>
      </c>
    </row>
    <row r="5311">
      <c r="A5311" t="inlineStr">
        <is>
          <t>202512</t>
        </is>
      </c>
      <c r="B5311" t="inlineStr">
        <is>
          <t>Integra</t>
        </is>
      </c>
      <c r="C5311" t="inlineStr">
        <is>
          <t>F1</t>
        </is>
      </c>
      <c r="D5311" t="inlineStr">
        <is>
          <t>IN-FONDO1</t>
        </is>
      </c>
      <c r="E5311" t="inlineStr">
        <is>
          <t>312039100001</t>
        </is>
      </c>
      <c r="F5311" t="inlineStr">
        <is>
          <t>PEP622005002</t>
        </is>
      </c>
      <c r="G5311" t="inlineStr">
        <is>
          <t>BU</t>
        </is>
      </c>
      <c r="H5311" t="inlineStr">
        <is>
          <t>Sector</t>
        </is>
      </c>
      <c r="I5311" t="inlineStr">
        <is>
          <t>Materials</t>
        </is>
      </c>
      <c r="J5311" t="inlineStr">
        <is>
          <t>MSCI</t>
        </is>
      </c>
      <c r="K5311" t="inlineStr"/>
      <c r="L5311" t="inlineStr">
        <is>
          <t>Minsur</t>
        </is>
      </c>
      <c r="M5311" t="inlineStr">
        <is>
          <t>Minsur</t>
        </is>
      </c>
      <c r="N5311" t="b">
        <v>0</v>
      </c>
      <c r="O5311" t="n">
        <v>114.2</v>
      </c>
      <c r="P5311" t="n">
        <v>0.008690853130142517</v>
      </c>
      <c r="Q5311" t="n">
        <v>18.85377279812404</v>
      </c>
      <c r="R5311" t="n">
        <v>2153.100853545765</v>
      </c>
      <c r="S5311" t="n">
        <v>0.9924954274622755</v>
      </c>
      <c r="T5311">
        <f>O5311*Q5311</f>
        <v/>
      </c>
      <c r="U5311">
        <f>O5311*P5311</f>
        <v/>
      </c>
    </row>
    <row r="5312">
      <c r="A5312" t="inlineStr">
        <is>
          <t>202512</t>
        </is>
      </c>
      <c r="B5312" t="inlineStr">
        <is>
          <t>Integra</t>
        </is>
      </c>
      <c r="C5312" t="inlineStr">
        <is>
          <t>F2</t>
        </is>
      </c>
      <c r="D5312" t="inlineStr">
        <is>
          <t>IN-FONDO2</t>
        </is>
      </c>
      <c r="E5312" t="inlineStr">
        <is>
          <t>312039100001</t>
        </is>
      </c>
      <c r="F5312" t="inlineStr">
        <is>
          <t>PEP622005002</t>
        </is>
      </c>
      <c r="G5312" t="inlineStr">
        <is>
          <t>BU</t>
        </is>
      </c>
      <c r="H5312" t="inlineStr">
        <is>
          <t>Sector</t>
        </is>
      </c>
      <c r="I5312" t="inlineStr">
        <is>
          <t>Materials</t>
        </is>
      </c>
      <c r="J5312" t="inlineStr">
        <is>
          <t>MSCI</t>
        </is>
      </c>
      <c r="K5312" t="inlineStr"/>
      <c r="L5312" t="inlineStr">
        <is>
          <t>Minsur</t>
        </is>
      </c>
      <c r="M5312" t="inlineStr">
        <is>
          <t>Minsur</t>
        </is>
      </c>
      <c r="N5312" t="b">
        <v>0</v>
      </c>
      <c r="O5312" t="n">
        <v>114.2</v>
      </c>
      <c r="P5312" t="n">
        <v>0.02751289456051715</v>
      </c>
      <c r="Q5312" t="n">
        <v>212.1492803028842</v>
      </c>
      <c r="R5312" t="n">
        <v>24227.44781058938</v>
      </c>
      <c r="S5312" t="n">
        <v>3.141972558811059</v>
      </c>
      <c r="T5312">
        <f>O5312*Q5312</f>
        <v/>
      </c>
      <c r="U5312">
        <f>O5312*P5312</f>
        <v/>
      </c>
    </row>
    <row r="5313">
      <c r="A5313" t="inlineStr">
        <is>
          <t>202512</t>
        </is>
      </c>
      <c r="B5313" t="inlineStr">
        <is>
          <t>Integra</t>
        </is>
      </c>
      <c r="C5313" t="inlineStr">
        <is>
          <t>F3</t>
        </is>
      </c>
      <c r="D5313" t="inlineStr">
        <is>
          <t>IN-FONDO3</t>
        </is>
      </c>
      <c r="E5313" t="inlineStr">
        <is>
          <t>312039100001</t>
        </is>
      </c>
      <c r="F5313" t="inlineStr">
        <is>
          <t>PEP622005002</t>
        </is>
      </c>
      <c r="G5313" t="inlineStr">
        <is>
          <t>BU</t>
        </is>
      </c>
      <c r="H5313" t="inlineStr">
        <is>
          <t>Sector</t>
        </is>
      </c>
      <c r="I5313" t="inlineStr">
        <is>
          <t>Materials</t>
        </is>
      </c>
      <c r="J5313" t="inlineStr">
        <is>
          <t>MSCI</t>
        </is>
      </c>
      <c r="K5313" t="inlineStr"/>
      <c r="L5313" t="inlineStr">
        <is>
          <t>Minsur</t>
        </is>
      </c>
      <c r="M5313" t="inlineStr">
        <is>
          <t>Minsur</t>
        </is>
      </c>
      <c r="N5313" t="b">
        <v>0</v>
      </c>
      <c r="O5313" t="n">
        <v>114.2</v>
      </c>
      <c r="P5313" t="n">
        <v>0.05634627852873049</v>
      </c>
      <c r="Q5313" t="n">
        <v>53.57867634552171</v>
      </c>
      <c r="R5313" t="n">
        <v>6118.68483865858</v>
      </c>
      <c r="S5313" t="n">
        <v>6.434745007981022</v>
      </c>
      <c r="T5313">
        <f>O5313*Q5313</f>
        <v/>
      </c>
      <c r="U5313">
        <f>O5313*P5313</f>
        <v/>
      </c>
    </row>
    <row r="5314">
      <c r="A5314" t="inlineStr">
        <is>
          <t>202512</t>
        </is>
      </c>
      <c r="B5314" t="inlineStr">
        <is>
          <t>Integra</t>
        </is>
      </c>
      <c r="C5314" t="inlineStr">
        <is>
          <t>F3</t>
        </is>
      </c>
      <c r="D5314" t="inlineStr">
        <is>
          <t>IN-FONDO3</t>
        </is>
      </c>
      <c r="E5314" t="inlineStr">
        <is>
          <t>395833228291</t>
        </is>
      </c>
      <c r="F5314" t="inlineStr">
        <is>
          <t>LU1701428291</t>
        </is>
      </c>
      <c r="G5314" t="inlineStr">
        <is>
          <t>BU</t>
        </is>
      </c>
      <c r="H5314" t="inlineStr">
        <is>
          <t>Sector</t>
        </is>
      </c>
      <c r="I5314" t="inlineStr">
        <is>
          <t>Materials</t>
        </is>
      </c>
      <c r="J5314" t="inlineStr">
        <is>
          <t>MSCI</t>
        </is>
      </c>
      <c r="K5314" t="inlineStr"/>
      <c r="L5314" t="inlineStr">
        <is>
          <t>Nexa Resources</t>
        </is>
      </c>
      <c r="M5314" t="inlineStr">
        <is>
          <t>Nexa Resources</t>
        </is>
      </c>
      <c r="N5314" t="b">
        <v>0</v>
      </c>
      <c r="O5314" t="n">
        <v>214.26</v>
      </c>
      <c r="P5314" t="n">
        <v>0.009505655047433385</v>
      </c>
      <c r="Q5314" t="n">
        <v>9.038758699546062</v>
      </c>
      <c r="R5314" t="n">
        <v>1936.644438964739</v>
      </c>
      <c r="S5314" t="n">
        <v>2.036681650463077</v>
      </c>
      <c r="T5314">
        <f>O5314*Q5314</f>
        <v/>
      </c>
      <c r="U5314">
        <f>O5314*P5314</f>
        <v/>
      </c>
    </row>
    <row r="5315">
      <c r="A5315" t="inlineStr">
        <is>
          <t>202512</t>
        </is>
      </c>
      <c r="B5315" t="inlineStr">
        <is>
          <t>Integra</t>
        </is>
      </c>
      <c r="C5315" t="inlineStr">
        <is>
          <t>F2</t>
        </is>
      </c>
      <c r="D5315" t="inlineStr">
        <is>
          <t>IN-FONDO2</t>
        </is>
      </c>
      <c r="E5315" t="inlineStr">
        <is>
          <t>395833228291</t>
        </is>
      </c>
      <c r="F5315" t="inlineStr">
        <is>
          <t>LU1701428291</t>
        </is>
      </c>
      <c r="G5315" t="inlineStr">
        <is>
          <t>BU</t>
        </is>
      </c>
      <c r="H5315" t="inlineStr">
        <is>
          <t>Sector</t>
        </is>
      </c>
      <c r="I5315" t="inlineStr">
        <is>
          <t>Materials</t>
        </is>
      </c>
      <c r="J5315" t="inlineStr">
        <is>
          <t>MSCI</t>
        </is>
      </c>
      <c r="K5315" t="inlineStr"/>
      <c r="L5315" t="inlineStr">
        <is>
          <t>Nexa Resources</t>
        </is>
      </c>
      <c r="M5315" t="inlineStr">
        <is>
          <t>Nexa Resources</t>
        </is>
      </c>
      <c r="N5315" t="b">
        <v>0</v>
      </c>
      <c r="O5315" t="n">
        <v>214.26</v>
      </c>
      <c r="P5315" t="n">
        <v>0.003732654370659273</v>
      </c>
      <c r="Q5315" t="n">
        <v>28.78213837562482</v>
      </c>
      <c r="R5315" t="n">
        <v>6166.860968361373</v>
      </c>
      <c r="S5315" t="n">
        <v>0.7997585254574558</v>
      </c>
      <c r="T5315">
        <f>O5315*Q5315</f>
        <v/>
      </c>
      <c r="U5315">
        <f>O5315*P5315</f>
        <v/>
      </c>
    </row>
    <row r="5316">
      <c r="A5316" t="inlineStr">
        <is>
          <t>202512</t>
        </is>
      </c>
      <c r="B5316" t="inlineStr">
        <is>
          <t>Integra</t>
        </is>
      </c>
      <c r="C5316" t="inlineStr">
        <is>
          <t>F1</t>
        </is>
      </c>
      <c r="D5316" t="inlineStr">
        <is>
          <t>IN-FONDO1</t>
        </is>
      </c>
      <c r="E5316" t="inlineStr">
        <is>
          <t>395833228291</t>
        </is>
      </c>
      <c r="F5316" t="inlineStr">
        <is>
          <t>LU1701428291</t>
        </is>
      </c>
      <c r="G5316" t="inlineStr">
        <is>
          <t>BU</t>
        </is>
      </c>
      <c r="H5316" t="inlineStr">
        <is>
          <t>Sector</t>
        </is>
      </c>
      <c r="I5316" t="inlineStr">
        <is>
          <t>Materials</t>
        </is>
      </c>
      <c r="J5316" t="inlineStr">
        <is>
          <t>MSCI</t>
        </is>
      </c>
      <c r="K5316" t="inlineStr"/>
      <c r="L5316" t="inlineStr">
        <is>
          <t>Nexa Resources</t>
        </is>
      </c>
      <c r="M5316" t="inlineStr">
        <is>
          <t>Nexa Resources</t>
        </is>
      </c>
      <c r="N5316" t="b">
        <v>0</v>
      </c>
      <c r="O5316" t="n">
        <v>214.26</v>
      </c>
      <c r="P5316" t="n">
        <v>0.0008975918316188961</v>
      </c>
      <c r="Q5316" t="n">
        <v>1.947218783401206</v>
      </c>
      <c r="R5316" t="n">
        <v>417.2110965315425</v>
      </c>
      <c r="S5316" t="n">
        <v>0.1923180258426647</v>
      </c>
      <c r="T5316">
        <f>O5316*Q5316</f>
        <v/>
      </c>
      <c r="U5316">
        <f>O5316*P5316</f>
        <v/>
      </c>
    </row>
    <row r="5317">
      <c r="A5317" t="inlineStr">
        <is>
          <t>202512</t>
        </is>
      </c>
      <c r="B5317" t="inlineStr">
        <is>
          <t>Integra</t>
        </is>
      </c>
      <c r="C5317" t="inlineStr">
        <is>
          <t>F2</t>
        </is>
      </c>
      <c r="D5317" t="inlineStr">
        <is>
          <t>IN-FONDO2</t>
        </is>
      </c>
      <c r="E5317" t="inlineStr">
        <is>
          <t>302008100002</t>
        </is>
      </c>
      <c r="F5317" t="inlineStr">
        <is>
          <t>PEP612001003</t>
        </is>
      </c>
      <c r="G5317" t="inlineStr">
        <is>
          <t>BU</t>
        </is>
      </c>
      <c r="H5317" t="inlineStr">
        <is>
          <t>Sector</t>
        </is>
      </c>
      <c r="I5317" t="inlineStr">
        <is>
          <t>Materials</t>
        </is>
      </c>
      <c r="J5317" t="inlineStr">
        <is>
          <t>MSCI</t>
        </is>
      </c>
      <c r="K5317" t="inlineStr"/>
      <c r="L5317" t="inlineStr">
        <is>
          <t>Buenaventura*</t>
        </is>
      </c>
      <c r="M5317" t="inlineStr">
        <is>
          <t>Buenaventura</t>
        </is>
      </c>
      <c r="N5317" t="b">
        <v>0</v>
      </c>
      <c r="O5317" t="n">
        <v>58.4</v>
      </c>
      <c r="P5317" t="n">
        <v>3.227942329040197e-06</v>
      </c>
      <c r="Q5317" t="n">
        <v>0.02489035242943269</v>
      </c>
      <c r="R5317" t="n">
        <v>1.453596581878869</v>
      </c>
      <c r="S5317" t="n">
        <v>0.0001885118320159475</v>
      </c>
      <c r="T5317">
        <f>O5317*Q5317</f>
        <v/>
      </c>
      <c r="U5317">
        <f>O5317*P5317</f>
        <v/>
      </c>
    </row>
    <row r="5318">
      <c r="A5318" t="inlineStr">
        <is>
          <t>202512</t>
        </is>
      </c>
      <c r="B5318" t="inlineStr">
        <is>
          <t>Integra</t>
        </is>
      </c>
      <c r="C5318" t="inlineStr">
        <is>
          <t>F3</t>
        </is>
      </c>
      <c r="D5318" t="inlineStr">
        <is>
          <t>IN-FONDO3</t>
        </is>
      </c>
      <c r="E5318" t="inlineStr">
        <is>
          <t>3920836W5029</t>
        </is>
      </c>
      <c r="F5318" t="inlineStr">
        <is>
          <t>GB00B1FW5029</t>
        </is>
      </c>
      <c r="G5318" t="inlineStr">
        <is>
          <t>BU</t>
        </is>
      </c>
      <c r="H5318" t="inlineStr">
        <is>
          <t>Sector</t>
        </is>
      </c>
      <c r="I5318" t="inlineStr">
        <is>
          <t>Materials</t>
        </is>
      </c>
      <c r="J5318" t="inlineStr">
        <is>
          <t>MSCI</t>
        </is>
      </c>
      <c r="K5318" t="inlineStr"/>
      <c r="L5318" t="inlineStr"/>
      <c r="M5318" t="inlineStr">
        <is>
          <t>nan</t>
        </is>
      </c>
      <c r="N5318" t="b">
        <v>0</v>
      </c>
      <c r="O5318" t="n">
        <v>72.64</v>
      </c>
      <c r="P5318" t="n">
        <v>0.01388960030720164</v>
      </c>
      <c r="Q5318" t="n">
        <v>13.20737445062607</v>
      </c>
      <c r="R5318" t="n">
        <v>959.3836800934778</v>
      </c>
      <c r="S5318" t="n">
        <v>1.008940566315127</v>
      </c>
      <c r="T5318">
        <f>O5318*Q5318</f>
        <v/>
      </c>
      <c r="U5318">
        <f>O5318*P5318</f>
        <v/>
      </c>
    </row>
    <row r="5319">
      <c r="A5319" t="inlineStr">
        <is>
          <t>202512</t>
        </is>
      </c>
      <c r="B5319" t="inlineStr">
        <is>
          <t>Integra</t>
        </is>
      </c>
      <c r="C5319" t="inlineStr">
        <is>
          <t>F1</t>
        </is>
      </c>
      <c r="D5319" t="inlineStr">
        <is>
          <t>IN-FONDO1</t>
        </is>
      </c>
      <c r="E5319" t="inlineStr">
        <is>
          <t>3920836W5029</t>
        </is>
      </c>
      <c r="F5319" t="inlineStr">
        <is>
          <t>GB00B1FW5029</t>
        </is>
      </c>
      <c r="G5319" t="inlineStr">
        <is>
          <t>BU</t>
        </is>
      </c>
      <c r="H5319" t="inlineStr">
        <is>
          <t>Sector</t>
        </is>
      </c>
      <c r="I5319" t="inlineStr">
        <is>
          <t>Materials</t>
        </is>
      </c>
      <c r="J5319" t="inlineStr">
        <is>
          <t>MSCI</t>
        </is>
      </c>
      <c r="K5319" t="inlineStr"/>
      <c r="L5319" t="inlineStr"/>
      <c r="M5319" t="inlineStr">
        <is>
          <t>nan</t>
        </is>
      </c>
      <c r="N5319" t="b">
        <v>0</v>
      </c>
      <c r="O5319" t="n">
        <v>72.64</v>
      </c>
      <c r="P5319" t="n">
        <v>0.002484502603344616</v>
      </c>
      <c r="Q5319" t="n">
        <v>5.389833069131492</v>
      </c>
      <c r="R5319" t="n">
        <v>391.5174741417116</v>
      </c>
      <c r="S5319" t="n">
        <v>0.1804742691069529</v>
      </c>
      <c r="T5319">
        <f>O5319*Q5319</f>
        <v/>
      </c>
      <c r="U5319">
        <f>O5319*P5319</f>
        <v/>
      </c>
    </row>
    <row r="5320">
      <c r="A5320" t="inlineStr">
        <is>
          <t>202512</t>
        </is>
      </c>
      <c r="B5320" t="inlineStr">
        <is>
          <t>Integra</t>
        </is>
      </c>
      <c r="C5320" t="inlineStr">
        <is>
          <t>F2</t>
        </is>
      </c>
      <c r="D5320" t="inlineStr">
        <is>
          <t>IN-FONDO2</t>
        </is>
      </c>
      <c r="E5320" t="inlineStr">
        <is>
          <t>3920836W5029</t>
        </is>
      </c>
      <c r="F5320" t="inlineStr">
        <is>
          <t>GB00B1FW5029</t>
        </is>
      </c>
      <c r="G5320" t="inlineStr">
        <is>
          <t>BU</t>
        </is>
      </c>
      <c r="H5320" t="inlineStr">
        <is>
          <t>Sector</t>
        </is>
      </c>
      <c r="I5320" t="inlineStr">
        <is>
          <t>Materials</t>
        </is>
      </c>
      <c r="J5320" t="inlineStr">
        <is>
          <t>MSCI</t>
        </is>
      </c>
      <c r="K5320" t="inlineStr"/>
      <c r="L5320" t="inlineStr"/>
      <c r="M5320" t="inlineStr">
        <is>
          <t>nan</t>
        </is>
      </c>
      <c r="N5320" t="b">
        <v>0</v>
      </c>
      <c r="O5320" t="n">
        <v>72.64</v>
      </c>
      <c r="P5320" t="n">
        <v>0.00533036951510816</v>
      </c>
      <c r="Q5320" t="n">
        <v>41.10196598512221</v>
      </c>
      <c r="R5320" t="n">
        <v>2985.646809159277</v>
      </c>
      <c r="S5320" t="n">
        <v>0.3871980415774567</v>
      </c>
      <c r="T5320">
        <f>O5320*Q5320</f>
        <v/>
      </c>
      <c r="U5320">
        <f>O5320*P5320</f>
        <v/>
      </c>
    </row>
    <row r="5321">
      <c r="A5321" t="inlineStr">
        <is>
          <t>202512</t>
        </is>
      </c>
      <c r="B5321" t="inlineStr">
        <is>
          <t>Integra</t>
        </is>
      </c>
      <c r="C5321" t="inlineStr">
        <is>
          <t>F2</t>
        </is>
      </c>
      <c r="D5321" t="inlineStr">
        <is>
          <t>IN-FONDO2</t>
        </is>
      </c>
      <c r="E5321" t="inlineStr">
        <is>
          <t>3220082A1040</t>
        </is>
      </c>
      <c r="F5321" t="inlineStr">
        <is>
          <t>US2044481040</t>
        </is>
      </c>
      <c r="G5321" t="inlineStr">
        <is>
          <t>BU</t>
        </is>
      </c>
      <c r="H5321" t="inlineStr">
        <is>
          <t>Sector</t>
        </is>
      </c>
      <c r="I5321" t="inlineStr">
        <is>
          <t>Materials</t>
        </is>
      </c>
      <c r="J5321" t="inlineStr">
        <is>
          <t>MSCI</t>
        </is>
      </c>
      <c r="K5321" t="inlineStr"/>
      <c r="L5321" t="inlineStr">
        <is>
          <t>Buenaventura*</t>
        </is>
      </c>
      <c r="M5321" t="inlineStr">
        <is>
          <t>Buenaventura</t>
        </is>
      </c>
      <c r="N5321" t="b">
        <v>0</v>
      </c>
      <c r="O5321" t="n">
        <v>58.4</v>
      </c>
      <c r="P5321" t="n">
        <v>0.03176017435436922</v>
      </c>
      <c r="Q5321" t="n">
        <v>244.8996457552993</v>
      </c>
      <c r="R5321" t="n">
        <v>14302.13931210948</v>
      </c>
      <c r="S5321" t="n">
        <v>1.854794182295163</v>
      </c>
      <c r="T5321">
        <f>O5321*Q5321</f>
        <v/>
      </c>
      <c r="U5321">
        <f>O5321*P5321</f>
        <v/>
      </c>
    </row>
    <row r="5322">
      <c r="A5322" t="inlineStr">
        <is>
          <t>202512</t>
        </is>
      </c>
      <c r="B5322" t="inlineStr">
        <is>
          <t>Integra</t>
        </is>
      </c>
      <c r="C5322" t="inlineStr">
        <is>
          <t>F3</t>
        </is>
      </c>
      <c r="D5322" t="inlineStr">
        <is>
          <t>IN-FONDO3</t>
        </is>
      </c>
      <c r="E5322" t="inlineStr">
        <is>
          <t>3220082A1040</t>
        </is>
      </c>
      <c r="F5322" t="inlineStr">
        <is>
          <t>US2044481040</t>
        </is>
      </c>
      <c r="G5322" t="inlineStr">
        <is>
          <t>BU</t>
        </is>
      </c>
      <c r="H5322" t="inlineStr">
        <is>
          <t>Sector</t>
        </is>
      </c>
      <c r="I5322" t="inlineStr">
        <is>
          <t>Materials</t>
        </is>
      </c>
      <c r="J5322" t="inlineStr">
        <is>
          <t>MSCI</t>
        </is>
      </c>
      <c r="K5322" t="inlineStr"/>
      <c r="L5322" t="inlineStr">
        <is>
          <t>Buenaventura*</t>
        </is>
      </c>
      <c r="M5322" t="inlineStr">
        <is>
          <t>Buenaventura</t>
        </is>
      </c>
      <c r="N5322" t="b">
        <v>0</v>
      </c>
      <c r="O5322" t="n">
        <v>58.4</v>
      </c>
      <c r="P5322" t="n">
        <v>0.05619556973050526</v>
      </c>
      <c r="Q5322" t="n">
        <v>53.43537002373127</v>
      </c>
      <c r="R5322" t="n">
        <v>3120.625609385907</v>
      </c>
      <c r="S5322" t="n">
        <v>3.281821272261507</v>
      </c>
      <c r="T5322">
        <f>O5322*Q5322</f>
        <v/>
      </c>
      <c r="U5322">
        <f>O5322*P5322</f>
        <v/>
      </c>
    </row>
    <row r="5323">
      <c r="A5323" t="inlineStr">
        <is>
          <t>202512</t>
        </is>
      </c>
      <c r="B5323" t="inlineStr">
        <is>
          <t>Integra</t>
        </is>
      </c>
      <c r="C5323" t="inlineStr">
        <is>
          <t>F1</t>
        </is>
      </c>
      <c r="D5323" t="inlineStr">
        <is>
          <t>IN-FONDO1</t>
        </is>
      </c>
      <c r="E5323" t="inlineStr">
        <is>
          <t>3220082A1040</t>
        </is>
      </c>
      <c r="F5323" t="inlineStr">
        <is>
          <t>US2044481040</t>
        </is>
      </c>
      <c r="G5323" t="inlineStr">
        <is>
          <t>BU</t>
        </is>
      </c>
      <c r="H5323" t="inlineStr">
        <is>
          <t>Sector</t>
        </is>
      </c>
      <c r="I5323" t="inlineStr">
        <is>
          <t>Materials</t>
        </is>
      </c>
      <c r="J5323" t="inlineStr">
        <is>
          <t>MSCI</t>
        </is>
      </c>
      <c r="K5323" t="inlineStr"/>
      <c r="L5323" t="inlineStr">
        <is>
          <t>Buenaventura*</t>
        </is>
      </c>
      <c r="M5323" t="inlineStr">
        <is>
          <t>Buenaventura</t>
        </is>
      </c>
      <c r="N5323" t="b">
        <v>0</v>
      </c>
      <c r="O5323" t="n">
        <v>58.4</v>
      </c>
      <c r="P5323" t="n">
        <v>0.004030612414326591</v>
      </c>
      <c r="Q5323" t="n">
        <v>8.743934520472743</v>
      </c>
      <c r="R5323" t="n">
        <v>510.6457759956082</v>
      </c>
      <c r="S5323" t="n">
        <v>0.2353877649966729</v>
      </c>
      <c r="T5323">
        <f>O5323*Q5323</f>
        <v/>
      </c>
      <c r="U5323">
        <f>O5323*P5323</f>
        <v/>
      </c>
    </row>
    <row r="5324">
      <c r="A5324" t="inlineStr">
        <is>
          <t>202512</t>
        </is>
      </c>
      <c r="B5324" t="inlineStr">
        <is>
          <t>Integra</t>
        </is>
      </c>
      <c r="C5324" t="inlineStr">
        <is>
          <t>F2</t>
        </is>
      </c>
      <c r="D5324" t="inlineStr">
        <is>
          <t>IN-FONDO2</t>
        </is>
      </c>
      <c r="E5324" t="inlineStr">
        <is>
          <t>595132FRAZ03</t>
        </is>
      </c>
      <c r="F5324" t="inlineStr">
        <is>
          <t>USP9379RAZ03</t>
        </is>
      </c>
      <c r="G5324" t="inlineStr">
        <is>
          <t>BU</t>
        </is>
      </c>
      <c r="H5324" t="inlineStr">
        <is>
          <t>Sector</t>
        </is>
      </c>
      <c r="I5324" t="inlineStr">
        <is>
          <t>Utilities</t>
        </is>
      </c>
      <c r="J5324" t="inlineStr">
        <is>
          <t>MSCI</t>
        </is>
      </c>
      <c r="K5324" t="inlineStr"/>
      <c r="L5324" t="inlineStr">
        <is>
          <t>Emp. Públicas Medellin</t>
        </is>
      </c>
      <c r="M5324" t="inlineStr">
        <is>
          <t>Emp. Públicas Medellin</t>
        </is>
      </c>
      <c r="N5324" t="b">
        <v>0</v>
      </c>
      <c r="O5324" t="n">
        <v>32.63</v>
      </c>
      <c r="P5324" t="n">
        <v>0.00323635770870485</v>
      </c>
      <c r="Q5324" t="n">
        <v>24.95524261157637</v>
      </c>
      <c r="R5324" t="n">
        <v>814.289566415737</v>
      </c>
      <c r="S5324" t="n">
        <v>0.1056023520350393</v>
      </c>
      <c r="T5324">
        <f>O5324*Q5324</f>
        <v/>
      </c>
      <c r="U5324">
        <f>O5324*P5324</f>
        <v/>
      </c>
    </row>
    <row r="5325">
      <c r="A5325" t="inlineStr">
        <is>
          <t>202512</t>
        </is>
      </c>
      <c r="B5325" t="inlineStr">
        <is>
          <t>Integra</t>
        </is>
      </c>
      <c r="C5325" t="inlineStr">
        <is>
          <t>F1</t>
        </is>
      </c>
      <c r="D5325" t="inlineStr">
        <is>
          <t>IN-FONDO1</t>
        </is>
      </c>
      <c r="E5325" t="inlineStr">
        <is>
          <t>595132FRAZ03</t>
        </is>
      </c>
      <c r="F5325" t="inlineStr">
        <is>
          <t>USP9379RAZ03</t>
        </is>
      </c>
      <c r="G5325" t="inlineStr">
        <is>
          <t>BU</t>
        </is>
      </c>
      <c r="H5325" t="inlineStr">
        <is>
          <t>Sector</t>
        </is>
      </c>
      <c r="I5325" t="inlineStr">
        <is>
          <t>Utilities</t>
        </is>
      </c>
      <c r="J5325" t="inlineStr">
        <is>
          <t>MSCI</t>
        </is>
      </c>
      <c r="K5325" t="inlineStr"/>
      <c r="L5325" t="inlineStr">
        <is>
          <t>Emp. Públicas Medellin</t>
        </is>
      </c>
      <c r="M5325" t="inlineStr">
        <is>
          <t>Emp. Públicas Medellin</t>
        </is>
      </c>
      <c r="N5325" t="b">
        <v>0</v>
      </c>
      <c r="O5325" t="n">
        <v>32.63</v>
      </c>
      <c r="P5325" t="n">
        <v>0.007800597563448148</v>
      </c>
      <c r="Q5325" t="n">
        <v>16.9224691694266</v>
      </c>
      <c r="R5325" t="n">
        <v>552.1801689983899</v>
      </c>
      <c r="S5325" t="n">
        <v>0.2545334984953131</v>
      </c>
      <c r="T5325">
        <f>O5325*Q5325</f>
        <v/>
      </c>
      <c r="U5325">
        <f>O5325*P5325</f>
        <v/>
      </c>
    </row>
    <row r="5326">
      <c r="A5326" t="inlineStr">
        <is>
          <t>202512</t>
        </is>
      </c>
      <c r="B5326" t="inlineStr">
        <is>
          <t>Integra</t>
        </is>
      </c>
      <c r="C5326" t="inlineStr">
        <is>
          <t>F1</t>
        </is>
      </c>
      <c r="D5326" t="inlineStr">
        <is>
          <t>IN-FONDO1</t>
        </is>
      </c>
      <c r="E5326" t="inlineStr">
        <is>
          <t>15515123CH47</t>
        </is>
      </c>
      <c r="F5326" t="inlineStr">
        <is>
          <t>USP32133CH47</t>
        </is>
      </c>
      <c r="G5326" t="inlineStr">
        <is>
          <t>BU</t>
        </is>
      </c>
      <c r="H5326" t="inlineStr">
        <is>
          <t>Sector</t>
        </is>
      </c>
      <c r="I5326" t="inlineStr">
        <is>
          <t>Otros</t>
        </is>
      </c>
      <c r="J5326" t="inlineStr">
        <is>
          <t>MSCI</t>
        </is>
      </c>
      <c r="K5326" t="inlineStr"/>
      <c r="L5326" t="inlineStr"/>
      <c r="M5326" t="inlineStr">
        <is>
          <t>nan</t>
        </is>
      </c>
      <c r="N5326" t="b">
        <v>0</v>
      </c>
      <c r="O5326" t="n">
        <v>0.16</v>
      </c>
      <c r="P5326" t="n">
        <v>0.002340603034920968</v>
      </c>
      <c r="Q5326" t="n">
        <v>5.077660060546422</v>
      </c>
      <c r="R5326" t="n">
        <v>0.8124256096874275</v>
      </c>
      <c r="S5326" t="n">
        <v>0.0003744964855873548</v>
      </c>
      <c r="T5326">
        <f>O5326*Q5326</f>
        <v/>
      </c>
      <c r="U5326">
        <f>O5326*P5326</f>
        <v/>
      </c>
    </row>
    <row r="5327">
      <c r="A5327" t="inlineStr">
        <is>
          <t>202512</t>
        </is>
      </c>
      <c r="B5327" t="inlineStr">
        <is>
          <t>Integra</t>
        </is>
      </c>
      <c r="C5327" t="inlineStr">
        <is>
          <t>F1</t>
        </is>
      </c>
      <c r="D5327" t="inlineStr">
        <is>
          <t>IN-FONDO1</t>
        </is>
      </c>
      <c r="E5327" t="inlineStr">
        <is>
          <t>1551192KAB72</t>
        </is>
      </c>
      <c r="F5327" t="inlineStr">
        <is>
          <t>USP1401KAB72</t>
        </is>
      </c>
      <c r="G5327" t="inlineStr">
        <is>
          <t>BU</t>
        </is>
      </c>
      <c r="H5327" t="inlineStr">
        <is>
          <t>Sector</t>
        </is>
      </c>
      <c r="I5327" t="inlineStr">
        <is>
          <t>Otros</t>
        </is>
      </c>
      <c r="J5327" t="inlineStr">
        <is>
          <t>MSCI</t>
        </is>
      </c>
      <c r="K5327" t="inlineStr"/>
      <c r="L5327" t="inlineStr">
        <is>
          <t>Banorte</t>
        </is>
      </c>
      <c r="M5327" t="inlineStr">
        <is>
          <t>Banorte</t>
        </is>
      </c>
      <c r="N5327" t="b">
        <v>0</v>
      </c>
      <c r="O5327" t="n">
        <v>1.05</v>
      </c>
      <c r="P5327" t="n">
        <v>0.002956925327165691</v>
      </c>
      <c r="Q5327" t="n">
        <v>6.414698012332689</v>
      </c>
      <c r="R5327" t="n">
        <v>6.735432912949324</v>
      </c>
      <c r="S5327" t="n">
        <v>0.003104771593523975</v>
      </c>
      <c r="T5327">
        <f>O5327*Q5327</f>
        <v/>
      </c>
      <c r="U5327">
        <f>O5327*P5327</f>
        <v/>
      </c>
    </row>
    <row r="5328">
      <c r="A5328" t="inlineStr">
        <is>
          <t>202512</t>
        </is>
      </c>
      <c r="B5328" t="inlineStr">
        <is>
          <t>Integra</t>
        </is>
      </c>
      <c r="C5328" t="inlineStr">
        <is>
          <t>F2</t>
        </is>
      </c>
      <c r="D5328" t="inlineStr">
        <is>
          <t>IN-FONDO2</t>
        </is>
      </c>
      <c r="E5328" t="inlineStr">
        <is>
          <t>1551192KAB72</t>
        </is>
      </c>
      <c r="F5328" t="inlineStr">
        <is>
          <t>USP1401KAB72</t>
        </is>
      </c>
      <c r="G5328" t="inlineStr">
        <is>
          <t>BU</t>
        </is>
      </c>
      <c r="H5328" t="inlineStr">
        <is>
          <t>Sector</t>
        </is>
      </c>
      <c r="I5328" t="inlineStr">
        <is>
          <t>Otros</t>
        </is>
      </c>
      <c r="J5328" t="inlineStr">
        <is>
          <t>MSCI</t>
        </is>
      </c>
      <c r="K5328" t="inlineStr"/>
      <c r="L5328" t="inlineStr">
        <is>
          <t>Banorte</t>
        </is>
      </c>
      <c r="M5328" t="inlineStr">
        <is>
          <t>Banorte</t>
        </is>
      </c>
      <c r="N5328" t="b">
        <v>0</v>
      </c>
      <c r="O5328" t="n">
        <v>1.05</v>
      </c>
      <c r="P5328" t="n">
        <v>0.00242938947368407</v>
      </c>
      <c r="Q5328" t="n">
        <v>18.73278826710956</v>
      </c>
      <c r="R5328" t="n">
        <v>19.66942768046503</v>
      </c>
      <c r="S5328" t="n">
        <v>0.002550858947368273</v>
      </c>
      <c r="T5328">
        <f>O5328*Q5328</f>
        <v/>
      </c>
      <c r="U5328">
        <f>O5328*P5328</f>
        <v/>
      </c>
    </row>
    <row r="5329">
      <c r="A5329" t="inlineStr">
        <is>
          <t>202512</t>
        </is>
      </c>
      <c r="B5329" t="inlineStr">
        <is>
          <t>Integra</t>
        </is>
      </c>
      <c r="C5329" t="inlineStr">
        <is>
          <t>F2</t>
        </is>
      </c>
      <c r="D5329" t="inlineStr">
        <is>
          <t>IN-FONDO2</t>
        </is>
      </c>
      <c r="E5329" t="inlineStr">
        <is>
          <t>1551192MAD04</t>
        </is>
      </c>
      <c r="F5329" t="inlineStr">
        <is>
          <t>USP1400MAD04</t>
        </is>
      </c>
      <c r="G5329" t="inlineStr">
        <is>
          <t>BU</t>
        </is>
      </c>
      <c r="H5329" t="inlineStr">
        <is>
          <t>Sector</t>
        </is>
      </c>
      <c r="I5329" t="inlineStr">
        <is>
          <t>Otros</t>
        </is>
      </c>
      <c r="J5329" t="inlineStr">
        <is>
          <t>MSCI</t>
        </is>
      </c>
      <c r="K5329" t="inlineStr"/>
      <c r="L5329" t="inlineStr"/>
      <c r="M5329" t="inlineStr">
        <is>
          <t>nan</t>
        </is>
      </c>
      <c r="N5329" t="b">
        <v>0</v>
      </c>
      <c r="O5329" t="n">
        <v>1.05</v>
      </c>
      <c r="P5329" t="n">
        <v>0.002247638393739574</v>
      </c>
      <c r="Q5329" t="n">
        <v>17.33132319335354</v>
      </c>
      <c r="R5329" t="n">
        <v>18.19788935302122</v>
      </c>
      <c r="S5329" t="n">
        <v>0.002360020313426553</v>
      </c>
      <c r="T5329">
        <f>O5329*Q5329</f>
        <v/>
      </c>
      <c r="U5329">
        <f>O5329*P5329</f>
        <v/>
      </c>
    </row>
    <row r="5330">
      <c r="A5330" t="inlineStr">
        <is>
          <t>202512</t>
        </is>
      </c>
      <c r="B5330" t="inlineStr">
        <is>
          <t>Integra</t>
        </is>
      </c>
      <c r="C5330" t="inlineStr">
        <is>
          <t>F1</t>
        </is>
      </c>
      <c r="D5330" t="inlineStr">
        <is>
          <t>IN-FONDO1</t>
        </is>
      </c>
      <c r="E5330" t="inlineStr">
        <is>
          <t>1551192MAD04</t>
        </is>
      </c>
      <c r="F5330" t="inlineStr">
        <is>
          <t>USP1400MAD04</t>
        </is>
      </c>
      <c r="G5330" t="inlineStr">
        <is>
          <t>BU</t>
        </is>
      </c>
      <c r="H5330" t="inlineStr">
        <is>
          <t>Sector</t>
        </is>
      </c>
      <c r="I5330" t="inlineStr">
        <is>
          <t>Otros</t>
        </is>
      </c>
      <c r="J5330" t="inlineStr">
        <is>
          <t>MSCI</t>
        </is>
      </c>
      <c r="K5330" t="inlineStr"/>
      <c r="L5330" t="inlineStr"/>
      <c r="M5330" t="inlineStr">
        <is>
          <t>nan</t>
        </is>
      </c>
      <c r="N5330" t="b">
        <v>0</v>
      </c>
      <c r="O5330" t="n">
        <v>1.05</v>
      </c>
      <c r="P5330" t="n">
        <v>0.008573294225172398</v>
      </c>
      <c r="Q5330" t="n">
        <v>18.59874272782915</v>
      </c>
      <c r="R5330" t="n">
        <v>19.52867986422061</v>
      </c>
      <c r="S5330" t="n">
        <v>0.009001958936431019</v>
      </c>
      <c r="T5330">
        <f>O5330*Q5330</f>
        <v/>
      </c>
      <c r="U5330">
        <f>O5330*P5330</f>
        <v/>
      </c>
    </row>
    <row r="5331">
      <c r="A5331" t="inlineStr">
        <is>
          <t>202512</t>
        </is>
      </c>
      <c r="B5331" t="inlineStr">
        <is>
          <t>Integra</t>
        </is>
      </c>
      <c r="C5331" t="inlineStr">
        <is>
          <t>F1</t>
        </is>
      </c>
      <c r="D5331" t="inlineStr">
        <is>
          <t>IN-FONDO1</t>
        </is>
      </c>
      <c r="E5331" t="inlineStr">
        <is>
          <t>1552782GAA15</t>
        </is>
      </c>
      <c r="F5331" t="inlineStr">
        <is>
          <t>USP2000GAA15</t>
        </is>
      </c>
      <c r="G5331" t="inlineStr">
        <is>
          <t>BU</t>
        </is>
      </c>
      <c r="H5331" t="inlineStr">
        <is>
          <t>Sector</t>
        </is>
      </c>
      <c r="I5331" t="inlineStr">
        <is>
          <t>Otros</t>
        </is>
      </c>
      <c r="J5331" t="inlineStr">
        <is>
          <t>MSCI</t>
        </is>
      </c>
      <c r="K5331" t="inlineStr"/>
      <c r="L5331" t="inlineStr"/>
      <c r="M5331" t="inlineStr">
        <is>
          <t>nan</t>
        </is>
      </c>
      <c r="N5331" t="b">
        <v>0</v>
      </c>
      <c r="O5331" t="n">
        <v>1.2</v>
      </c>
      <c r="P5331" t="n">
        <v>0.0007120018999983026</v>
      </c>
      <c r="Q5331" t="n">
        <v>1.544603487526719</v>
      </c>
      <c r="R5331" t="n">
        <v>1.853524185032062</v>
      </c>
      <c r="S5331" t="n">
        <v>0.0008544022799979632</v>
      </c>
      <c r="T5331">
        <f>O5331*Q5331</f>
        <v/>
      </c>
      <c r="U5331">
        <f>O5331*P5331</f>
        <v/>
      </c>
    </row>
    <row r="5332">
      <c r="A5332" t="inlineStr">
        <is>
          <t>202512</t>
        </is>
      </c>
      <c r="B5332" t="inlineStr">
        <is>
          <t>Integra</t>
        </is>
      </c>
      <c r="C5332" t="inlineStr">
        <is>
          <t>F2</t>
        </is>
      </c>
      <c r="D5332" t="inlineStr">
        <is>
          <t>IN-FONDO2</t>
        </is>
      </c>
      <c r="E5332" t="inlineStr">
        <is>
          <t>15527829AM84</t>
        </is>
      </c>
      <c r="F5332" t="inlineStr">
        <is>
          <t>USP16259AM84</t>
        </is>
      </c>
      <c r="G5332" t="inlineStr">
        <is>
          <t>BU</t>
        </is>
      </c>
      <c r="H5332" t="inlineStr">
        <is>
          <t>Sector</t>
        </is>
      </c>
      <c r="I5332" t="inlineStr">
        <is>
          <t>Otros</t>
        </is>
      </c>
      <c r="J5332" t="inlineStr">
        <is>
          <t>MSCI</t>
        </is>
      </c>
      <c r="K5332" t="inlineStr"/>
      <c r="L5332" t="inlineStr">
        <is>
          <t>BBVA Bancomer</t>
        </is>
      </c>
      <c r="M5332" t="inlineStr">
        <is>
          <t>BBVA Bancomer</t>
        </is>
      </c>
      <c r="N5332" t="b">
        <v>0</v>
      </c>
      <c r="O5332" t="n">
        <v>1.2</v>
      </c>
      <c r="P5332" t="n">
        <v>0.0002921284517601492</v>
      </c>
      <c r="Q5332" t="n">
        <v>2.252574357837635</v>
      </c>
      <c r="R5332" t="n">
        <v>2.703089229405162</v>
      </c>
      <c r="S5332" t="n">
        <v>0.0003505541421121791</v>
      </c>
      <c r="T5332">
        <f>O5332*Q5332</f>
        <v/>
      </c>
      <c r="U5332">
        <f>O5332*P5332</f>
        <v/>
      </c>
    </row>
    <row r="5333">
      <c r="A5333" t="inlineStr">
        <is>
          <t>202512</t>
        </is>
      </c>
      <c r="B5333" t="inlineStr">
        <is>
          <t>Integra</t>
        </is>
      </c>
      <c r="C5333" t="inlineStr">
        <is>
          <t>F2</t>
        </is>
      </c>
      <c r="D5333" t="inlineStr">
        <is>
          <t>IN-FONDO2</t>
        </is>
      </c>
      <c r="E5333" t="inlineStr">
        <is>
          <t>15527829AN67</t>
        </is>
      </c>
      <c r="F5333" t="inlineStr">
        <is>
          <t>USP16259AN67</t>
        </is>
      </c>
      <c r="G5333" t="inlineStr">
        <is>
          <t>BU</t>
        </is>
      </c>
      <c r="H5333" t="inlineStr">
        <is>
          <t>Sector</t>
        </is>
      </c>
      <c r="I5333" t="inlineStr">
        <is>
          <t>Otros</t>
        </is>
      </c>
      <c r="J5333" t="inlineStr">
        <is>
          <t>MSCI</t>
        </is>
      </c>
      <c r="K5333" t="inlineStr"/>
      <c r="L5333" t="inlineStr">
        <is>
          <t>BBVA Bancomer</t>
        </is>
      </c>
      <c r="M5333" t="inlineStr">
        <is>
          <t>BBVA Bancomer</t>
        </is>
      </c>
      <c r="N5333" t="b">
        <v>0</v>
      </c>
      <c r="O5333" t="n">
        <v>1.2</v>
      </c>
      <c r="P5333" t="n">
        <v>0.0007079250716389951</v>
      </c>
      <c r="Q5333" t="n">
        <v>5.458742050067943</v>
      </c>
      <c r="R5333" t="n">
        <v>6.550490460081531</v>
      </c>
      <c r="S5333" t="n">
        <v>0.0008495100859667941</v>
      </c>
      <c r="T5333">
        <f>O5333*Q5333</f>
        <v/>
      </c>
      <c r="U5333">
        <f>O5333*P5333</f>
        <v/>
      </c>
    </row>
    <row r="5334">
      <c r="A5334" t="inlineStr">
        <is>
          <t>202512</t>
        </is>
      </c>
      <c r="B5334" t="inlineStr">
        <is>
          <t>Integra</t>
        </is>
      </c>
      <c r="C5334" t="inlineStr">
        <is>
          <t>F1</t>
        </is>
      </c>
      <c r="D5334" t="inlineStr">
        <is>
          <t>IN-FONDO1</t>
        </is>
      </c>
      <c r="E5334" t="inlineStr">
        <is>
          <t>15527829AN67</t>
        </is>
      </c>
      <c r="F5334" t="inlineStr">
        <is>
          <t>USP16259AN67</t>
        </is>
      </c>
      <c r="G5334" t="inlineStr">
        <is>
          <t>BU</t>
        </is>
      </c>
      <c r="H5334" t="inlineStr">
        <is>
          <t>Sector</t>
        </is>
      </c>
      <c r="I5334" t="inlineStr">
        <is>
          <t>Otros</t>
        </is>
      </c>
      <c r="J5334" t="inlineStr">
        <is>
          <t>MSCI</t>
        </is>
      </c>
      <c r="K5334" t="inlineStr"/>
      <c r="L5334" t="inlineStr">
        <is>
          <t>BBVA Bancomer</t>
        </is>
      </c>
      <c r="M5334" t="inlineStr">
        <is>
          <t>BBVA Bancomer</t>
        </is>
      </c>
      <c r="N5334" t="b">
        <v>0</v>
      </c>
      <c r="O5334" t="n">
        <v>1.2</v>
      </c>
      <c r="P5334" t="n">
        <v>0.002142050067560556</v>
      </c>
      <c r="Q5334" t="n">
        <v>4.646922999529589</v>
      </c>
      <c r="R5334" t="n">
        <v>5.576307599435506</v>
      </c>
      <c r="S5334" t="n">
        <v>0.002570460081072667</v>
      </c>
      <c r="T5334">
        <f>O5334*Q5334</f>
        <v/>
      </c>
      <c r="U5334">
        <f>O5334*P5334</f>
        <v/>
      </c>
    </row>
    <row r="5335">
      <c r="A5335" t="inlineStr">
        <is>
          <t>202512</t>
        </is>
      </c>
      <c r="B5335" t="inlineStr">
        <is>
          <t>Integra</t>
        </is>
      </c>
      <c r="C5335" t="inlineStr">
        <is>
          <t>F1</t>
        </is>
      </c>
      <c r="D5335" t="inlineStr">
        <is>
          <t>IN-FONDO1</t>
        </is>
      </c>
      <c r="E5335" t="inlineStr">
        <is>
          <t>59509428AW93</t>
        </is>
      </c>
      <c r="F5335" t="inlineStr">
        <is>
          <t>US279158AW93</t>
        </is>
      </c>
      <c r="G5335" t="inlineStr">
        <is>
          <t>BU</t>
        </is>
      </c>
      <c r="H5335" t="inlineStr">
        <is>
          <t>Sector</t>
        </is>
      </c>
      <c r="I5335" t="inlineStr">
        <is>
          <t>Otros</t>
        </is>
      </c>
      <c r="J5335" t="inlineStr">
        <is>
          <t>MSCI</t>
        </is>
      </c>
      <c r="K5335" t="inlineStr"/>
      <c r="L5335" t="inlineStr"/>
      <c r="M5335" t="inlineStr">
        <is>
          <t>nan</t>
        </is>
      </c>
      <c r="N5335" t="b">
        <v>0</v>
      </c>
      <c r="O5335" t="n">
        <v>259.63</v>
      </c>
      <c r="P5335" t="n">
        <v>0.002914226484549771</v>
      </c>
      <c r="Q5335" t="n">
        <v>6.322067948820131</v>
      </c>
      <c r="R5335" t="n">
        <v>1641.398501552171</v>
      </c>
      <c r="S5335" t="n">
        <v>0.756620622183657</v>
      </c>
      <c r="T5335">
        <f>O5335*Q5335</f>
        <v/>
      </c>
      <c r="U5335">
        <f>O5335*P5335</f>
        <v/>
      </c>
    </row>
    <row r="5336">
      <c r="A5336" t="inlineStr">
        <is>
          <t>202512</t>
        </is>
      </c>
      <c r="B5336" t="inlineStr">
        <is>
          <t>Integra</t>
        </is>
      </c>
      <c r="C5336" t="inlineStr">
        <is>
          <t>F2</t>
        </is>
      </c>
      <c r="D5336" t="inlineStr">
        <is>
          <t>IN-FONDO2</t>
        </is>
      </c>
      <c r="E5336" t="inlineStr">
        <is>
          <t>59509428AW93</t>
        </is>
      </c>
      <c r="F5336" t="inlineStr">
        <is>
          <t>US279158AW93</t>
        </is>
      </c>
      <c r="G5336" t="inlineStr">
        <is>
          <t>BU</t>
        </is>
      </c>
      <c r="H5336" t="inlineStr">
        <is>
          <t>Sector</t>
        </is>
      </c>
      <c r="I5336" t="inlineStr">
        <is>
          <t>Otros</t>
        </is>
      </c>
      <c r="J5336" t="inlineStr">
        <is>
          <t>MSCI</t>
        </is>
      </c>
      <c r="K5336" t="inlineStr"/>
      <c r="L5336" t="inlineStr"/>
      <c r="M5336" t="inlineStr">
        <is>
          <t>nan</t>
        </is>
      </c>
      <c r="N5336" t="b">
        <v>0</v>
      </c>
      <c r="O5336" t="n">
        <v>259.63</v>
      </c>
      <c r="P5336" t="n">
        <v>0.001745263628572892</v>
      </c>
      <c r="Q5336" t="n">
        <v>13.45755976079238</v>
      </c>
      <c r="R5336" t="n">
        <v>3493.986240694525</v>
      </c>
      <c r="S5336" t="n">
        <v>0.4531227958863798</v>
      </c>
      <c r="T5336">
        <f>O5336*Q5336</f>
        <v/>
      </c>
      <c r="U5336">
        <f>O5336*P5336</f>
        <v/>
      </c>
    </row>
    <row r="5337">
      <c r="A5337" t="inlineStr">
        <is>
          <t>202512</t>
        </is>
      </c>
      <c r="B5337" t="inlineStr">
        <is>
          <t>Integra</t>
        </is>
      </c>
      <c r="C5337" t="inlineStr">
        <is>
          <t>F2</t>
        </is>
      </c>
      <c r="D5337" t="inlineStr">
        <is>
          <t>IN-FONDO2</t>
        </is>
      </c>
      <c r="E5337" t="inlineStr">
        <is>
          <t>1552782BAB48</t>
        </is>
      </c>
      <c r="F5337" t="inlineStr">
        <is>
          <t>USP1S81BAB48</t>
        </is>
      </c>
      <c r="G5337" t="inlineStr">
        <is>
          <t>BU</t>
        </is>
      </c>
      <c r="H5337" t="inlineStr">
        <is>
          <t>Sector</t>
        </is>
      </c>
      <c r="I5337" t="inlineStr">
        <is>
          <t>Otros</t>
        </is>
      </c>
      <c r="J5337" t="inlineStr">
        <is>
          <t>MSCI</t>
        </is>
      </c>
      <c r="K5337" t="inlineStr"/>
      <c r="L5337" t="inlineStr"/>
      <c r="M5337" t="inlineStr">
        <is>
          <t>nan</t>
        </is>
      </c>
      <c r="N5337" t="b">
        <v>0</v>
      </c>
      <c r="O5337" t="n">
        <v>1.2</v>
      </c>
      <c r="P5337" t="n">
        <v>0.001497774063633554</v>
      </c>
      <c r="Q5337" t="n">
        <v>11.54919156024317</v>
      </c>
      <c r="R5337" t="n">
        <v>13.8590298722918</v>
      </c>
      <c r="S5337" t="n">
        <v>0.001797328876360265</v>
      </c>
      <c r="T5337">
        <f>O5337*Q5337</f>
        <v/>
      </c>
      <c r="U5337">
        <f>O5337*P5337</f>
        <v/>
      </c>
    </row>
    <row r="5338">
      <c r="A5338" t="inlineStr">
        <is>
          <t>202512</t>
        </is>
      </c>
      <c r="B5338" t="inlineStr">
        <is>
          <t>Integra</t>
        </is>
      </c>
      <c r="C5338" t="inlineStr">
        <is>
          <t>F1</t>
        </is>
      </c>
      <c r="D5338" t="inlineStr">
        <is>
          <t>IN-FONDO1</t>
        </is>
      </c>
      <c r="E5338" t="inlineStr">
        <is>
          <t>1552782BAB48</t>
        </is>
      </c>
      <c r="F5338" t="inlineStr">
        <is>
          <t>USP1S81BAB48</t>
        </is>
      </c>
      <c r="G5338" t="inlineStr">
        <is>
          <t>BU</t>
        </is>
      </c>
      <c r="H5338" t="inlineStr">
        <is>
          <t>Sector</t>
        </is>
      </c>
      <c r="I5338" t="inlineStr">
        <is>
          <t>Otros</t>
        </is>
      </c>
      <c r="J5338" t="inlineStr">
        <is>
          <t>MSCI</t>
        </is>
      </c>
      <c r="K5338" t="inlineStr"/>
      <c r="L5338" t="inlineStr"/>
      <c r="M5338" t="inlineStr">
        <is>
          <t>nan</t>
        </is>
      </c>
      <c r="N5338" t="b">
        <v>0</v>
      </c>
      <c r="O5338" t="n">
        <v>1.2</v>
      </c>
      <c r="P5338" t="n">
        <v>0.006305372849000009</v>
      </c>
      <c r="Q5338" t="n">
        <v>13.678756886386</v>
      </c>
      <c r="R5338" t="n">
        <v>16.4145082636632</v>
      </c>
      <c r="S5338" t="n">
        <v>0.007566447418800011</v>
      </c>
      <c r="T5338">
        <f>O5338*Q5338</f>
        <v/>
      </c>
      <c r="U5338">
        <f>O5338*P5338</f>
        <v/>
      </c>
    </row>
    <row r="5339">
      <c r="A5339" t="inlineStr">
        <is>
          <t>202512</t>
        </is>
      </c>
      <c r="B5339" t="inlineStr">
        <is>
          <t>Integra</t>
        </is>
      </c>
      <c r="C5339" t="inlineStr">
        <is>
          <t>F1</t>
        </is>
      </c>
      <c r="D5339" t="inlineStr">
        <is>
          <t>IN-FONDO1</t>
        </is>
      </c>
      <c r="E5339" t="inlineStr">
        <is>
          <t>1552782BAA64</t>
        </is>
      </c>
      <c r="F5339" t="inlineStr">
        <is>
          <t>USP1S81BAA64</t>
        </is>
      </c>
      <c r="G5339" t="inlineStr">
        <is>
          <t>BU</t>
        </is>
      </c>
      <c r="H5339" t="inlineStr">
        <is>
          <t>Sector</t>
        </is>
      </c>
      <c r="I5339" t="inlineStr">
        <is>
          <t>Otros</t>
        </is>
      </c>
      <c r="J5339" t="inlineStr">
        <is>
          <t>MSCI</t>
        </is>
      </c>
      <c r="K5339" t="inlineStr"/>
      <c r="L5339" t="inlineStr">
        <is>
          <t>BBVA Bancomer</t>
        </is>
      </c>
      <c r="M5339" t="inlineStr">
        <is>
          <t>BBVA Bancomer</t>
        </is>
      </c>
      <c r="N5339" t="b">
        <v>0</v>
      </c>
      <c r="O5339" t="n">
        <v>1.2</v>
      </c>
      <c r="P5339" t="n">
        <v>0.003986996485211945</v>
      </c>
      <c r="Q5339" t="n">
        <v>8.649314946813796</v>
      </c>
      <c r="R5339" t="n">
        <v>10.37917793617656</v>
      </c>
      <c r="S5339" t="n">
        <v>0.004784395782254334</v>
      </c>
      <c r="T5339">
        <f>O5339*Q5339</f>
        <v/>
      </c>
      <c r="U5339">
        <f>O5339*P5339</f>
        <v/>
      </c>
    </row>
    <row r="5340">
      <c r="A5340" t="inlineStr">
        <is>
          <t>202512</t>
        </is>
      </c>
      <c r="B5340" t="inlineStr">
        <is>
          <t>Integra</t>
        </is>
      </c>
      <c r="C5340" t="inlineStr">
        <is>
          <t>F2</t>
        </is>
      </c>
      <c r="D5340" t="inlineStr">
        <is>
          <t>IN-FONDO2</t>
        </is>
      </c>
      <c r="E5340" t="inlineStr">
        <is>
          <t>1552782BAA64</t>
        </is>
      </c>
      <c r="F5340" t="inlineStr">
        <is>
          <t>USP1S81BAA64</t>
        </is>
      </c>
      <c r="G5340" t="inlineStr">
        <is>
          <t>BU</t>
        </is>
      </c>
      <c r="H5340" t="inlineStr">
        <is>
          <t>Sector</t>
        </is>
      </c>
      <c r="I5340" t="inlineStr">
        <is>
          <t>Otros</t>
        </is>
      </c>
      <c r="J5340" t="inlineStr">
        <is>
          <t>MSCI</t>
        </is>
      </c>
      <c r="K5340" t="inlineStr"/>
      <c r="L5340" t="inlineStr">
        <is>
          <t>BBVA Bancomer</t>
        </is>
      </c>
      <c r="M5340" t="inlineStr">
        <is>
          <t>BBVA Bancomer</t>
        </is>
      </c>
      <c r="N5340" t="b">
        <v>0</v>
      </c>
      <c r="O5340" t="n">
        <v>1.2</v>
      </c>
      <c r="P5340" t="n">
        <v>0.0008613000370060158</v>
      </c>
      <c r="Q5340" t="n">
        <v>6.641401637103471</v>
      </c>
      <c r="R5340" t="n">
        <v>7.969681964524164</v>
      </c>
      <c r="S5340" t="n">
        <v>0.001033560044407219</v>
      </c>
      <c r="T5340">
        <f>O5340*Q5340</f>
        <v/>
      </c>
      <c r="U5340">
        <f>O5340*P5340</f>
        <v/>
      </c>
    </row>
    <row r="5341">
      <c r="A5341" t="inlineStr">
        <is>
          <t>202512</t>
        </is>
      </c>
      <c r="B5341" t="inlineStr">
        <is>
          <t>Integra</t>
        </is>
      </c>
      <c r="C5341" t="inlineStr">
        <is>
          <t>F2</t>
        </is>
      </c>
      <c r="D5341" t="inlineStr">
        <is>
          <t>IN-FONDO2</t>
        </is>
      </c>
      <c r="E5341" t="inlineStr">
        <is>
          <t>1551112LAN29</t>
        </is>
      </c>
      <c r="F5341" t="inlineStr">
        <is>
          <t>US05968LAN29</t>
        </is>
      </c>
      <c r="G5341" t="inlineStr">
        <is>
          <t>BU</t>
        </is>
      </c>
      <c r="H5341" t="inlineStr">
        <is>
          <t>Sector</t>
        </is>
      </c>
      <c r="I5341" t="inlineStr">
        <is>
          <t>Otros</t>
        </is>
      </c>
      <c r="J5341" t="inlineStr">
        <is>
          <t>MSCI</t>
        </is>
      </c>
      <c r="K5341" t="inlineStr"/>
      <c r="L5341" t="inlineStr"/>
      <c r="M5341" t="inlineStr">
        <is>
          <t>nan</t>
        </is>
      </c>
      <c r="N5341" t="b">
        <v>0</v>
      </c>
      <c r="O5341" t="n">
        <v>0.98</v>
      </c>
      <c r="P5341" t="n">
        <v>0.001677169067660152</v>
      </c>
      <c r="Q5341" t="n">
        <v>12.93248915950022</v>
      </c>
      <c r="R5341" t="n">
        <v>12.67383937631021</v>
      </c>
      <c r="S5341" t="n">
        <v>0.001643625686306948</v>
      </c>
      <c r="T5341">
        <f>O5341*Q5341</f>
        <v/>
      </c>
      <c r="U5341">
        <f>O5341*P5341</f>
        <v/>
      </c>
    </row>
    <row r="5342">
      <c r="A5342" t="inlineStr">
        <is>
          <t>202512</t>
        </is>
      </c>
      <c r="B5342" t="inlineStr">
        <is>
          <t>Integra</t>
        </is>
      </c>
      <c r="C5342" t="inlineStr">
        <is>
          <t>F1</t>
        </is>
      </c>
      <c r="D5342" t="inlineStr">
        <is>
          <t>IN-FONDO1</t>
        </is>
      </c>
      <c r="E5342" t="inlineStr">
        <is>
          <t>1551112LAN29</t>
        </is>
      </c>
      <c r="F5342" t="inlineStr">
        <is>
          <t>US05968LAN29</t>
        </is>
      </c>
      <c r="G5342" t="inlineStr">
        <is>
          <t>BU</t>
        </is>
      </c>
      <c r="H5342" t="inlineStr">
        <is>
          <t>Sector</t>
        </is>
      </c>
      <c r="I5342" t="inlineStr">
        <is>
          <t>Otros</t>
        </is>
      </c>
      <c r="J5342" t="inlineStr">
        <is>
          <t>MSCI</t>
        </is>
      </c>
      <c r="K5342" t="inlineStr"/>
      <c r="L5342" t="inlineStr"/>
      <c r="M5342" t="inlineStr">
        <is>
          <t>nan</t>
        </is>
      </c>
      <c r="N5342" t="b">
        <v>0</v>
      </c>
      <c r="O5342" t="n">
        <v>0.98</v>
      </c>
      <c r="P5342" t="n">
        <v>0.007954088775916088</v>
      </c>
      <c r="Q5342" t="n">
        <v>17.25545010962247</v>
      </c>
      <c r="R5342" t="n">
        <v>16.91034110743002</v>
      </c>
      <c r="S5342" t="n">
        <v>0.007795007000397767</v>
      </c>
      <c r="T5342">
        <f>O5342*Q5342</f>
        <v/>
      </c>
      <c r="U5342">
        <f>O5342*P5342</f>
        <v/>
      </c>
    </row>
    <row r="5343">
      <c r="A5343" t="inlineStr">
        <is>
          <t>202512</t>
        </is>
      </c>
      <c r="B5343" t="inlineStr">
        <is>
          <t>Integra</t>
        </is>
      </c>
      <c r="C5343" t="inlineStr">
        <is>
          <t>F2</t>
        </is>
      </c>
      <c r="D5343" t="inlineStr">
        <is>
          <t>IN-FONDO2</t>
        </is>
      </c>
      <c r="E5343" t="inlineStr">
        <is>
          <t>59509428AJ82</t>
        </is>
      </c>
      <c r="F5343" t="inlineStr">
        <is>
          <t>US279158AJ82</t>
        </is>
      </c>
      <c r="G5343" t="inlineStr">
        <is>
          <t>BU</t>
        </is>
      </c>
      <c r="H5343" t="inlineStr">
        <is>
          <t>Sector</t>
        </is>
      </c>
      <c r="I5343" t="inlineStr">
        <is>
          <t>Otros</t>
        </is>
      </c>
      <c r="J5343" t="inlineStr">
        <is>
          <t>MSCI</t>
        </is>
      </c>
      <c r="K5343" t="inlineStr"/>
      <c r="L5343" t="inlineStr">
        <is>
          <t>Ecopetrol</t>
        </is>
      </c>
      <c r="M5343" t="inlineStr">
        <is>
          <t>Ecopetrol</t>
        </is>
      </c>
      <c r="N5343" t="b">
        <v>0</v>
      </c>
      <c r="O5343" t="n">
        <v>259.63</v>
      </c>
      <c r="P5343" t="n">
        <v>0.002614465289183</v>
      </c>
      <c r="Q5343" t="n">
        <v>20.15989005653427</v>
      </c>
      <c r="R5343" t="n">
        <v>5234.112255377993</v>
      </c>
      <c r="S5343" t="n">
        <v>0.6787936230305823</v>
      </c>
      <c r="T5343">
        <f>O5343*Q5343</f>
        <v/>
      </c>
      <c r="U5343">
        <f>O5343*P5343</f>
        <v/>
      </c>
    </row>
    <row r="5344">
      <c r="A5344" t="inlineStr">
        <is>
          <t>202512</t>
        </is>
      </c>
      <c r="B5344" t="inlineStr">
        <is>
          <t>Integra</t>
        </is>
      </c>
      <c r="C5344" t="inlineStr">
        <is>
          <t>F1</t>
        </is>
      </c>
      <c r="D5344" t="inlineStr">
        <is>
          <t>IN-FONDO1</t>
        </is>
      </c>
      <c r="E5344" t="inlineStr">
        <is>
          <t>59509428AJ82</t>
        </is>
      </c>
      <c r="F5344" t="inlineStr">
        <is>
          <t>US279158AJ82</t>
        </is>
      </c>
      <c r="G5344" t="inlineStr">
        <is>
          <t>BU</t>
        </is>
      </c>
      <c r="H5344" t="inlineStr">
        <is>
          <t>Sector</t>
        </is>
      </c>
      <c r="I5344" t="inlineStr">
        <is>
          <t>Otros</t>
        </is>
      </c>
      <c r="J5344" t="inlineStr">
        <is>
          <t>MSCI</t>
        </is>
      </c>
      <c r="K5344" t="inlineStr"/>
      <c r="L5344" t="inlineStr">
        <is>
          <t>Ecopetrol</t>
        </is>
      </c>
      <c r="M5344" t="inlineStr">
        <is>
          <t>Ecopetrol</t>
        </is>
      </c>
      <c r="N5344" t="b">
        <v>0</v>
      </c>
      <c r="O5344" t="n">
        <v>259.63</v>
      </c>
      <c r="P5344" t="n">
        <v>0.01036352882863219</v>
      </c>
      <c r="Q5344" t="n">
        <v>22.48244389772994</v>
      </c>
      <c r="R5344" t="n">
        <v>5837.116909167625</v>
      </c>
      <c r="S5344" t="n">
        <v>2.690682989777774</v>
      </c>
      <c r="T5344">
        <f>O5344*Q5344</f>
        <v/>
      </c>
      <c r="U5344">
        <f>O5344*P5344</f>
        <v/>
      </c>
    </row>
    <row r="5345">
      <c r="A5345" t="inlineStr">
        <is>
          <t>202512</t>
        </is>
      </c>
      <c r="B5345" t="inlineStr">
        <is>
          <t>Integra</t>
        </is>
      </c>
      <c r="C5345" t="inlineStr">
        <is>
          <t>F2</t>
        </is>
      </c>
      <c r="D5345" t="inlineStr">
        <is>
          <t>IN-FONDO2</t>
        </is>
      </c>
      <c r="E5345" t="inlineStr">
        <is>
          <t>59509428AQ26</t>
        </is>
      </c>
      <c r="F5345" t="inlineStr">
        <is>
          <t>US279158AQ26</t>
        </is>
      </c>
      <c r="G5345" t="inlineStr">
        <is>
          <t>BU</t>
        </is>
      </c>
      <c r="H5345" t="inlineStr">
        <is>
          <t>Sector</t>
        </is>
      </c>
      <c r="I5345" t="inlineStr">
        <is>
          <t>Otros</t>
        </is>
      </c>
      <c r="J5345" t="inlineStr">
        <is>
          <t>MSCI</t>
        </is>
      </c>
      <c r="K5345" t="inlineStr"/>
      <c r="L5345" t="inlineStr">
        <is>
          <t>Ecopetrol</t>
        </is>
      </c>
      <c r="M5345" t="inlineStr">
        <is>
          <t>Ecopetrol</t>
        </is>
      </c>
      <c r="N5345" t="b">
        <v>0</v>
      </c>
      <c r="O5345" t="n">
        <v>259.63</v>
      </c>
      <c r="P5345" t="n">
        <v>0.002840119383980624</v>
      </c>
      <c r="Q5345" t="n">
        <v>21.89988704970469</v>
      </c>
      <c r="R5345" t="n">
        <v>5685.867674714829</v>
      </c>
      <c r="S5345" t="n">
        <v>0.7373801956628894</v>
      </c>
      <c r="T5345">
        <f>O5345*Q5345</f>
        <v/>
      </c>
      <c r="U5345">
        <f>O5345*P5345</f>
        <v/>
      </c>
    </row>
    <row r="5346">
      <c r="A5346" t="inlineStr">
        <is>
          <t>202512</t>
        </is>
      </c>
      <c r="B5346" t="inlineStr">
        <is>
          <t>Integra</t>
        </is>
      </c>
      <c r="C5346" t="inlineStr">
        <is>
          <t>F1</t>
        </is>
      </c>
      <c r="D5346" t="inlineStr">
        <is>
          <t>IN-FONDO1</t>
        </is>
      </c>
      <c r="E5346" t="inlineStr">
        <is>
          <t>59509428AQ26</t>
        </is>
      </c>
      <c r="F5346" t="inlineStr">
        <is>
          <t>US279158AQ26</t>
        </is>
      </c>
      <c r="G5346" t="inlineStr">
        <is>
          <t>BU</t>
        </is>
      </c>
      <c r="H5346" t="inlineStr">
        <is>
          <t>Sector</t>
        </is>
      </c>
      <c r="I5346" t="inlineStr">
        <is>
          <t>Otros</t>
        </is>
      </c>
      <c r="J5346" t="inlineStr">
        <is>
          <t>MSCI</t>
        </is>
      </c>
      <c r="K5346" t="inlineStr"/>
      <c r="L5346" t="inlineStr">
        <is>
          <t>Ecopetrol</t>
        </is>
      </c>
      <c r="M5346" t="inlineStr">
        <is>
          <t>Ecopetrol</t>
        </is>
      </c>
      <c r="N5346" t="b">
        <v>0</v>
      </c>
      <c r="O5346" t="n">
        <v>259.63</v>
      </c>
      <c r="P5346" t="n">
        <v>0.005841837531535982</v>
      </c>
      <c r="Q5346" t="n">
        <v>12.67317211484473</v>
      </c>
      <c r="R5346" t="n">
        <v>3290.335676177137</v>
      </c>
      <c r="S5346" t="n">
        <v>1.516716278312687</v>
      </c>
      <c r="T5346">
        <f>O5346*Q5346</f>
        <v/>
      </c>
      <c r="U5346">
        <f>O5346*P5346</f>
        <v/>
      </c>
    </row>
    <row r="5347">
      <c r="A5347" t="inlineStr">
        <is>
          <t>202512</t>
        </is>
      </c>
      <c r="B5347" t="inlineStr">
        <is>
          <t>Integra</t>
        </is>
      </c>
      <c r="C5347" t="inlineStr">
        <is>
          <t>F1</t>
        </is>
      </c>
      <c r="D5347" t="inlineStr">
        <is>
          <t>IN-FONDO1</t>
        </is>
      </c>
      <c r="E5347" t="inlineStr">
        <is>
          <t>59509428AE95</t>
        </is>
      </c>
      <c r="F5347" t="inlineStr">
        <is>
          <t>US279158AE95</t>
        </is>
      </c>
      <c r="G5347" t="inlineStr">
        <is>
          <t>BU</t>
        </is>
      </c>
      <c r="H5347" t="inlineStr">
        <is>
          <t>Sector</t>
        </is>
      </c>
      <c r="I5347" t="inlineStr">
        <is>
          <t>Otros</t>
        </is>
      </c>
      <c r="J5347" t="inlineStr">
        <is>
          <t>MSCI</t>
        </is>
      </c>
      <c r="K5347" t="inlineStr"/>
      <c r="L5347" t="inlineStr">
        <is>
          <t>Ecopetrol</t>
        </is>
      </c>
      <c r="M5347" t="inlineStr">
        <is>
          <t>Ecopetrol</t>
        </is>
      </c>
      <c r="N5347" t="b">
        <v>0</v>
      </c>
      <c r="O5347" t="n">
        <v>259.63</v>
      </c>
      <c r="P5347" t="n">
        <v>0.0004942368224300665</v>
      </c>
      <c r="Q5347" t="n">
        <v>1.072188037126621</v>
      </c>
      <c r="R5347" t="n">
        <v>278.3721800791845</v>
      </c>
      <c r="S5347" t="n">
        <v>0.1283187062075182</v>
      </c>
      <c r="T5347">
        <f>O5347*Q5347</f>
        <v/>
      </c>
      <c r="U5347">
        <f>O5347*P5347</f>
        <v/>
      </c>
    </row>
    <row r="5348">
      <c r="A5348" t="inlineStr">
        <is>
          <t>202512</t>
        </is>
      </c>
      <c r="B5348" t="inlineStr">
        <is>
          <t>Integra</t>
        </is>
      </c>
      <c r="C5348" t="inlineStr">
        <is>
          <t>F1</t>
        </is>
      </c>
      <c r="D5348" t="inlineStr">
        <is>
          <t>IN-FONDO1</t>
        </is>
      </c>
      <c r="E5348" t="inlineStr">
        <is>
          <t>59509428AS81</t>
        </is>
      </c>
      <c r="F5348" t="inlineStr">
        <is>
          <t>US279158AS81</t>
        </is>
      </c>
      <c r="G5348" t="inlineStr">
        <is>
          <t>BU</t>
        </is>
      </c>
      <c r="H5348" t="inlineStr">
        <is>
          <t>Sector</t>
        </is>
      </c>
      <c r="I5348" t="inlineStr">
        <is>
          <t>Otros</t>
        </is>
      </c>
      <c r="J5348" t="inlineStr">
        <is>
          <t>MSCI</t>
        </is>
      </c>
      <c r="K5348" t="inlineStr"/>
      <c r="L5348" t="inlineStr">
        <is>
          <t>Ecopetrol</t>
        </is>
      </c>
      <c r="M5348" t="inlineStr">
        <is>
          <t>Ecopetrol</t>
        </is>
      </c>
      <c r="N5348" t="b">
        <v>0</v>
      </c>
      <c r="O5348" t="n">
        <v>259.63</v>
      </c>
      <c r="P5348" t="n">
        <v>0.004073037976855818</v>
      </c>
      <c r="Q5348" t="n">
        <v>8.835971735321586</v>
      </c>
      <c r="R5348" t="n">
        <v>2294.083341641543</v>
      </c>
      <c r="S5348" t="n">
        <v>1.057482849931076</v>
      </c>
      <c r="T5348">
        <f>O5348*Q5348</f>
        <v/>
      </c>
      <c r="U5348">
        <f>O5348*P5348</f>
        <v/>
      </c>
    </row>
    <row r="5349">
      <c r="A5349" t="inlineStr">
        <is>
          <t>202512</t>
        </is>
      </c>
      <c r="B5349" t="inlineStr">
        <is>
          <t>Integra</t>
        </is>
      </c>
      <c r="C5349" t="inlineStr">
        <is>
          <t>F2</t>
        </is>
      </c>
      <c r="D5349" t="inlineStr">
        <is>
          <t>IN-FONDO2</t>
        </is>
      </c>
      <c r="E5349" t="inlineStr">
        <is>
          <t>59509428AS81</t>
        </is>
      </c>
      <c r="F5349" t="inlineStr">
        <is>
          <t>US279158AS81</t>
        </is>
      </c>
      <c r="G5349" t="inlineStr">
        <is>
          <t>BU</t>
        </is>
      </c>
      <c r="H5349" t="inlineStr">
        <is>
          <t>Sector</t>
        </is>
      </c>
      <c r="I5349" t="inlineStr">
        <is>
          <t>Otros</t>
        </is>
      </c>
      <c r="J5349" t="inlineStr">
        <is>
          <t>MSCI</t>
        </is>
      </c>
      <c r="K5349" t="inlineStr"/>
      <c r="L5349" t="inlineStr">
        <is>
          <t>Ecopetrol</t>
        </is>
      </c>
      <c r="M5349" t="inlineStr">
        <is>
          <t>Ecopetrol</t>
        </is>
      </c>
      <c r="N5349" t="b">
        <v>0</v>
      </c>
      <c r="O5349" t="n">
        <v>259.63</v>
      </c>
      <c r="P5349" t="n">
        <v>0.0001281996490060581</v>
      </c>
      <c r="Q5349" t="n">
        <v>0.9885351471069054</v>
      </c>
      <c r="R5349" t="n">
        <v>256.6533802433659</v>
      </c>
      <c r="S5349" t="n">
        <v>0.03328447487144287</v>
      </c>
      <c r="T5349">
        <f>O5349*Q5349</f>
        <v/>
      </c>
      <c r="U5349">
        <f>O5349*P5349</f>
        <v/>
      </c>
    </row>
    <row r="5350">
      <c r="A5350" t="inlineStr">
        <is>
          <t>202512</t>
        </is>
      </c>
      <c r="B5350" t="inlineStr">
        <is>
          <t>Integra</t>
        </is>
      </c>
      <c r="C5350" t="inlineStr">
        <is>
          <t>F2</t>
        </is>
      </c>
      <c r="D5350" t="inlineStr">
        <is>
          <t>IN-FONDO2</t>
        </is>
      </c>
      <c r="E5350" t="inlineStr">
        <is>
          <t>59509428AV11</t>
        </is>
      </c>
      <c r="F5350" t="inlineStr">
        <is>
          <t>US279158AV11</t>
        </is>
      </c>
      <c r="G5350" t="inlineStr">
        <is>
          <t>BU</t>
        </is>
      </c>
      <c r="H5350" t="inlineStr">
        <is>
          <t>Sector</t>
        </is>
      </c>
      <c r="I5350" t="inlineStr">
        <is>
          <t>Otros</t>
        </is>
      </c>
      <c r="J5350" t="inlineStr">
        <is>
          <t>MSCI</t>
        </is>
      </c>
      <c r="K5350" t="inlineStr"/>
      <c r="L5350" t="inlineStr"/>
      <c r="M5350" t="inlineStr">
        <is>
          <t>nan</t>
        </is>
      </c>
      <c r="N5350" t="b">
        <v>0</v>
      </c>
      <c r="O5350" t="n">
        <v>259.63</v>
      </c>
      <c r="P5350" t="n">
        <v>0.001731458064682082</v>
      </c>
      <c r="Q5350" t="n">
        <v>13.3511063871872</v>
      </c>
      <c r="R5350" t="n">
        <v>3466.347751305412</v>
      </c>
      <c r="S5350" t="n">
        <v>0.4495384573334089</v>
      </c>
      <c r="T5350">
        <f>O5350*Q5350</f>
        <v/>
      </c>
      <c r="U5350">
        <f>O5350*P5350</f>
        <v/>
      </c>
    </row>
    <row r="5351">
      <c r="A5351" t="inlineStr">
        <is>
          <t>202512</t>
        </is>
      </c>
      <c r="B5351" t="inlineStr">
        <is>
          <t>Integra</t>
        </is>
      </c>
      <c r="C5351" t="inlineStr">
        <is>
          <t>F1</t>
        </is>
      </c>
      <c r="D5351" t="inlineStr">
        <is>
          <t>IN-FONDO1</t>
        </is>
      </c>
      <c r="E5351" t="inlineStr">
        <is>
          <t>59509428AV11</t>
        </is>
      </c>
      <c r="F5351" t="inlineStr">
        <is>
          <t>US279158AV11</t>
        </is>
      </c>
      <c r="G5351" t="inlineStr">
        <is>
          <t>BU</t>
        </is>
      </c>
      <c r="H5351" t="inlineStr">
        <is>
          <t>Sector</t>
        </is>
      </c>
      <c r="I5351" t="inlineStr">
        <is>
          <t>Otros</t>
        </is>
      </c>
      <c r="J5351" t="inlineStr">
        <is>
          <t>MSCI</t>
        </is>
      </c>
      <c r="K5351" t="inlineStr"/>
      <c r="L5351" t="inlineStr"/>
      <c r="M5351" t="inlineStr">
        <is>
          <t>nan</t>
        </is>
      </c>
      <c r="N5351" t="b">
        <v>0</v>
      </c>
      <c r="O5351" t="n">
        <v>259.63</v>
      </c>
      <c r="P5351" t="n">
        <v>0.005417293190028243</v>
      </c>
      <c r="Q5351" t="n">
        <v>11.75217363084609</v>
      </c>
      <c r="R5351" t="n">
        <v>3051.21683977657</v>
      </c>
      <c r="S5351" t="n">
        <v>1.406491830927033</v>
      </c>
      <c r="T5351">
        <f>O5351*Q5351</f>
        <v/>
      </c>
      <c r="U5351">
        <f>O5351*P5351</f>
        <v/>
      </c>
    </row>
    <row r="5352">
      <c r="A5352" t="inlineStr">
        <is>
          <t>202512</t>
        </is>
      </c>
      <c r="B5352" t="inlineStr">
        <is>
          <t>Integra</t>
        </is>
      </c>
      <c r="C5352" t="inlineStr">
        <is>
          <t>F2</t>
        </is>
      </c>
      <c r="D5352" t="inlineStr">
        <is>
          <t>IN-FONDO2</t>
        </is>
      </c>
      <c r="E5352" t="inlineStr">
        <is>
          <t>15528725AC15</t>
        </is>
      </c>
      <c r="F5352" t="inlineStr">
        <is>
          <t>USG42045AC15</t>
        </is>
      </c>
      <c r="G5352" t="inlineStr">
        <is>
          <t>BU</t>
        </is>
      </c>
      <c r="H5352" t="inlineStr">
        <is>
          <t>Sector</t>
        </is>
      </c>
      <c r="I5352" t="inlineStr">
        <is>
          <t>Otros</t>
        </is>
      </c>
      <c r="J5352" t="inlineStr">
        <is>
          <t>MSCI</t>
        </is>
      </c>
      <c r="K5352" t="inlineStr"/>
      <c r="L5352" t="inlineStr">
        <is>
          <t>Aval</t>
        </is>
      </c>
      <c r="M5352" t="inlineStr">
        <is>
          <t>Aval</t>
        </is>
      </c>
      <c r="N5352" t="b">
        <v>0</v>
      </c>
      <c r="O5352" t="n">
        <v>10.51</v>
      </c>
      <c r="P5352" t="n">
        <v>0.0001313432783112056</v>
      </c>
      <c r="Q5352" t="n">
        <v>1.01277536992894</v>
      </c>
      <c r="R5352" t="n">
        <v>10.64426913795316</v>
      </c>
      <c r="S5352" t="n">
        <v>0.001380417855050771</v>
      </c>
      <c r="T5352">
        <f>O5352*Q5352</f>
        <v/>
      </c>
      <c r="U5352">
        <f>O5352*P5352</f>
        <v/>
      </c>
    </row>
    <row r="5353">
      <c r="A5353" t="inlineStr">
        <is>
          <t>202512</t>
        </is>
      </c>
      <c r="B5353" t="inlineStr">
        <is>
          <t>Integra</t>
        </is>
      </c>
      <c r="C5353" t="inlineStr">
        <is>
          <t>F1</t>
        </is>
      </c>
      <c r="D5353" t="inlineStr">
        <is>
          <t>IN-FONDO1</t>
        </is>
      </c>
      <c r="E5353" t="inlineStr">
        <is>
          <t>2100022V2H78</t>
        </is>
      </c>
      <c r="F5353" t="inlineStr">
        <is>
          <t>US05971V2H78</t>
        </is>
      </c>
      <c r="G5353" t="inlineStr">
        <is>
          <t>BU</t>
        </is>
      </c>
      <c r="H5353" t="inlineStr">
        <is>
          <t>Sector</t>
        </is>
      </c>
      <c r="I5353" t="inlineStr">
        <is>
          <t>Otros</t>
        </is>
      </c>
      <c r="J5353" t="inlineStr">
        <is>
          <t>MSCI</t>
        </is>
      </c>
      <c r="K5353" t="inlineStr"/>
      <c r="L5353" t="inlineStr"/>
      <c r="M5353" t="inlineStr">
        <is>
          <t>nan</t>
        </is>
      </c>
      <c r="N5353" t="b">
        <v>0</v>
      </c>
      <c r="O5353" t="n">
        <v>0.61</v>
      </c>
      <c r="P5353" t="n">
        <v>0.006559547707385873</v>
      </c>
      <c r="Q5353" t="n">
        <v>14.23015902829791</v>
      </c>
      <c r="R5353" t="n">
        <v>8.680397007261725</v>
      </c>
      <c r="S5353" t="n">
        <v>0.004001324101505382</v>
      </c>
      <c r="T5353">
        <f>O5353*Q5353</f>
        <v/>
      </c>
      <c r="U5353">
        <f>O5353*P5353</f>
        <v/>
      </c>
    </row>
    <row r="5354">
      <c r="A5354" t="inlineStr">
        <is>
          <t>202512</t>
        </is>
      </c>
      <c r="B5354" t="inlineStr">
        <is>
          <t>Integra</t>
        </is>
      </c>
      <c r="C5354" t="inlineStr">
        <is>
          <t>F2</t>
        </is>
      </c>
      <c r="D5354" t="inlineStr">
        <is>
          <t>IN-FONDO2</t>
        </is>
      </c>
      <c r="E5354" t="inlineStr">
        <is>
          <t>2100022V2H78</t>
        </is>
      </c>
      <c r="F5354" t="inlineStr">
        <is>
          <t>US05971V2H78</t>
        </is>
      </c>
      <c r="G5354" t="inlineStr">
        <is>
          <t>BU</t>
        </is>
      </c>
      <c r="H5354" t="inlineStr">
        <is>
          <t>Sector</t>
        </is>
      </c>
      <c r="I5354" t="inlineStr">
        <is>
          <t>Otros</t>
        </is>
      </c>
      <c r="J5354" t="inlineStr">
        <is>
          <t>MSCI</t>
        </is>
      </c>
      <c r="K5354" t="inlineStr"/>
      <c r="L5354" t="inlineStr"/>
      <c r="M5354" t="inlineStr">
        <is>
          <t>nan</t>
        </is>
      </c>
      <c r="N5354" t="b">
        <v>0</v>
      </c>
      <c r="O5354" t="n">
        <v>0.61</v>
      </c>
      <c r="P5354" t="n">
        <v>0.00346103258777446</v>
      </c>
      <c r="Q5354" t="n">
        <v>26.6876889665723</v>
      </c>
      <c r="R5354" t="n">
        <v>16.2794902696091</v>
      </c>
      <c r="S5354" t="n">
        <v>0.002111229878542421</v>
      </c>
      <c r="T5354">
        <f>O5354*Q5354</f>
        <v/>
      </c>
      <c r="U5354">
        <f>O5354*P5354</f>
        <v/>
      </c>
    </row>
    <row r="5355">
      <c r="A5355" t="inlineStr">
        <is>
          <t>202512</t>
        </is>
      </c>
      <c r="B5355" t="inlineStr">
        <is>
          <t>Integra</t>
        </is>
      </c>
      <c r="C5355" t="inlineStr">
        <is>
          <t>F2</t>
        </is>
      </c>
      <c r="D5355" t="inlineStr">
        <is>
          <t>IN-FONDO2</t>
        </is>
      </c>
      <c r="E5355" t="inlineStr">
        <is>
          <t>2100022V2J35</t>
        </is>
      </c>
      <c r="F5355" t="inlineStr">
        <is>
          <t>US05971V2J35</t>
        </is>
      </c>
      <c r="G5355" t="inlineStr">
        <is>
          <t>BU</t>
        </is>
      </c>
      <c r="H5355" t="inlineStr">
        <is>
          <t>Sector</t>
        </is>
      </c>
      <c r="I5355" t="inlineStr">
        <is>
          <t>Otros</t>
        </is>
      </c>
      <c r="J5355" t="inlineStr">
        <is>
          <t>MSCI</t>
        </is>
      </c>
      <c r="K5355" t="inlineStr"/>
      <c r="L5355" t="inlineStr"/>
      <c r="M5355" t="inlineStr">
        <is>
          <t>nan</t>
        </is>
      </c>
      <c r="N5355" t="b">
        <v>0</v>
      </c>
      <c r="O5355" t="n">
        <v>0.61</v>
      </c>
      <c r="P5355" t="n">
        <v>0.0009302523492114194</v>
      </c>
      <c r="Q5355" t="n">
        <v>7.173086276006881</v>
      </c>
      <c r="R5355" t="n">
        <v>4.375582628364198</v>
      </c>
      <c r="S5355" t="n">
        <v>0.0005674539330189659</v>
      </c>
      <c r="T5355">
        <f>O5355*Q5355</f>
        <v/>
      </c>
      <c r="U5355">
        <f>O5355*P5355</f>
        <v/>
      </c>
    </row>
    <row r="5356">
      <c r="A5356" t="inlineStr">
        <is>
          <t>202512</t>
        </is>
      </c>
      <c r="B5356" t="inlineStr">
        <is>
          <t>Integra</t>
        </is>
      </c>
      <c r="C5356" t="inlineStr">
        <is>
          <t>F1</t>
        </is>
      </c>
      <c r="D5356" t="inlineStr">
        <is>
          <t>IN-FONDO1</t>
        </is>
      </c>
      <c r="E5356" t="inlineStr">
        <is>
          <t>2100022V2J35</t>
        </is>
      </c>
      <c r="F5356" t="inlineStr">
        <is>
          <t>US05971V2J35</t>
        </is>
      </c>
      <c r="G5356" t="inlineStr">
        <is>
          <t>BU</t>
        </is>
      </c>
      <c r="H5356" t="inlineStr">
        <is>
          <t>Sector</t>
        </is>
      </c>
      <c r="I5356" t="inlineStr">
        <is>
          <t>Otros</t>
        </is>
      </c>
      <c r="J5356" t="inlineStr">
        <is>
          <t>MSCI</t>
        </is>
      </c>
      <c r="K5356" t="inlineStr"/>
      <c r="L5356" t="inlineStr"/>
      <c r="M5356" t="inlineStr">
        <is>
          <t>nan</t>
        </is>
      </c>
      <c r="N5356" t="b">
        <v>0</v>
      </c>
      <c r="O5356" t="n">
        <v>0.61</v>
      </c>
      <c r="P5356" t="n">
        <v>0.0009021341714423015</v>
      </c>
      <c r="Q5356" t="n">
        <v>1.957072849707462</v>
      </c>
      <c r="R5356" t="n">
        <v>1.193814438321552</v>
      </c>
      <c r="S5356" t="n">
        <v>0.0005503018445798039</v>
      </c>
      <c r="T5356">
        <f>O5356*Q5356</f>
        <v/>
      </c>
      <c r="U5356">
        <f>O5356*P5356</f>
        <v/>
      </c>
    </row>
    <row r="5357">
      <c r="A5357" t="inlineStr">
        <is>
          <t>202512</t>
        </is>
      </c>
      <c r="B5357" t="inlineStr">
        <is>
          <t>Integra</t>
        </is>
      </c>
      <c r="C5357" t="inlineStr">
        <is>
          <t>F1</t>
        </is>
      </c>
      <c r="D5357" t="inlineStr">
        <is>
          <t>IN-FONDO1</t>
        </is>
      </c>
      <c r="E5357" t="inlineStr">
        <is>
          <t>21000325AG03</t>
        </is>
      </c>
      <c r="F5357" t="inlineStr">
        <is>
          <t>USP13435AG03</t>
        </is>
      </c>
      <c r="G5357" t="inlineStr">
        <is>
          <t>BU</t>
        </is>
      </c>
      <c r="H5357" t="inlineStr">
        <is>
          <t>Sector</t>
        </is>
      </c>
      <c r="I5357" t="inlineStr">
        <is>
          <t>Otros</t>
        </is>
      </c>
      <c r="J5357" t="inlineStr">
        <is>
          <t>MSCI</t>
        </is>
      </c>
      <c r="K5357" t="inlineStr"/>
      <c r="L5357" t="inlineStr"/>
      <c r="M5357" t="inlineStr">
        <is>
          <t>nan</t>
        </is>
      </c>
      <c r="N5357" t="b">
        <v>0</v>
      </c>
      <c r="O5357" t="n">
        <v>0.47</v>
      </c>
      <c r="P5357" t="n">
        <v>0.004250555772348373</v>
      </c>
      <c r="Q5357" t="n">
        <v>9.22107549138812</v>
      </c>
      <c r="R5357" t="n">
        <v>4.333905480952416</v>
      </c>
      <c r="S5357" t="n">
        <v>0.001997761213003735</v>
      </c>
      <c r="T5357">
        <f>O5357*Q5357</f>
        <v/>
      </c>
      <c r="U5357">
        <f>O5357*P5357</f>
        <v/>
      </c>
    </row>
    <row r="5358">
      <c r="A5358" t="inlineStr">
        <is>
          <t>202512</t>
        </is>
      </c>
      <c r="B5358" t="inlineStr">
        <is>
          <t>Integra</t>
        </is>
      </c>
      <c r="C5358" t="inlineStr">
        <is>
          <t>F2</t>
        </is>
      </c>
      <c r="D5358" t="inlineStr">
        <is>
          <t>IN-FONDO2</t>
        </is>
      </c>
      <c r="E5358" t="inlineStr">
        <is>
          <t>21000325AG03</t>
        </is>
      </c>
      <c r="F5358" t="inlineStr">
        <is>
          <t>USP13435AG03</t>
        </is>
      </c>
      <c r="G5358" t="inlineStr">
        <is>
          <t>BU</t>
        </is>
      </c>
      <c r="H5358" t="inlineStr">
        <is>
          <t>Sector</t>
        </is>
      </c>
      <c r="I5358" t="inlineStr">
        <is>
          <t>Otros</t>
        </is>
      </c>
      <c r="J5358" t="inlineStr">
        <is>
          <t>MSCI</t>
        </is>
      </c>
      <c r="K5358" t="inlineStr"/>
      <c r="L5358" t="inlineStr"/>
      <c r="M5358" t="inlineStr">
        <is>
          <t>nan</t>
        </is>
      </c>
      <c r="N5358" t="b">
        <v>0</v>
      </c>
      <c r="O5358" t="n">
        <v>0.47</v>
      </c>
      <c r="P5358" t="n">
        <v>0.002711316834262923</v>
      </c>
      <c r="Q5358" t="n">
        <v>20.90670299327318</v>
      </c>
      <c r="R5358" t="n">
        <v>9.826150406838394</v>
      </c>
      <c r="S5358" t="n">
        <v>0.001274318912103574</v>
      </c>
      <c r="T5358">
        <f>O5358*Q5358</f>
        <v/>
      </c>
      <c r="U5358">
        <f>O5358*P5358</f>
        <v/>
      </c>
    </row>
    <row r="5359">
      <c r="A5359" t="inlineStr">
        <is>
          <t>202512</t>
        </is>
      </c>
      <c r="B5359" t="inlineStr">
        <is>
          <t>Integra</t>
        </is>
      </c>
      <c r="C5359" t="inlineStr">
        <is>
          <t>F2</t>
        </is>
      </c>
      <c r="D5359" t="inlineStr">
        <is>
          <t>IN-FONDO2</t>
        </is>
      </c>
      <c r="E5359" t="inlineStr">
        <is>
          <t>1254342KAB22</t>
        </is>
      </c>
      <c r="F5359" t="inlineStr">
        <is>
          <t>USP4R21KAB22</t>
        </is>
      </c>
      <c r="G5359" t="inlineStr">
        <is>
          <t>BU</t>
        </is>
      </c>
      <c r="H5359" t="inlineStr">
        <is>
          <t>Sector</t>
        </is>
      </c>
      <c r="I5359" t="inlineStr">
        <is>
          <t>Otros</t>
        </is>
      </c>
      <c r="J5359" t="inlineStr">
        <is>
          <t>MSCI</t>
        </is>
      </c>
      <c r="K5359" t="inlineStr"/>
      <c r="L5359" t="inlineStr"/>
      <c r="M5359" t="inlineStr">
        <is>
          <t>nan</t>
        </is>
      </c>
      <c r="N5359" t="b">
        <v>0</v>
      </c>
      <c r="O5359" t="n">
        <v>17.5</v>
      </c>
      <c r="P5359" t="n">
        <v>0.001128465784808844</v>
      </c>
      <c r="Q5359" t="n">
        <v>8.701490988781137</v>
      </c>
      <c r="R5359" t="n">
        <v>152.2760923036699</v>
      </c>
      <c r="S5359" t="n">
        <v>0.01974815123415476</v>
      </c>
      <c r="T5359">
        <f>O5359*Q5359</f>
        <v/>
      </c>
      <c r="U5359">
        <f>O5359*P5359</f>
        <v/>
      </c>
    </row>
    <row r="5360">
      <c r="A5360" t="inlineStr">
        <is>
          <t>202512</t>
        </is>
      </c>
      <c r="B5360" t="inlineStr">
        <is>
          <t>Integra</t>
        </is>
      </c>
      <c r="C5360" t="inlineStr">
        <is>
          <t>F1</t>
        </is>
      </c>
      <c r="D5360" t="inlineStr">
        <is>
          <t>IN-FONDO1</t>
        </is>
      </c>
      <c r="E5360" t="inlineStr">
        <is>
          <t>1254342KAB22</t>
        </is>
      </c>
      <c r="F5360" t="inlineStr">
        <is>
          <t>USP4R21KAB22</t>
        </is>
      </c>
      <c r="G5360" t="inlineStr">
        <is>
          <t>BU</t>
        </is>
      </c>
      <c r="H5360" t="inlineStr">
        <is>
          <t>Sector</t>
        </is>
      </c>
      <c r="I5360" t="inlineStr">
        <is>
          <t>Otros</t>
        </is>
      </c>
      <c r="J5360" t="inlineStr">
        <is>
          <t>MSCI</t>
        </is>
      </c>
      <c r="K5360" t="inlineStr"/>
      <c r="L5360" t="inlineStr"/>
      <c r="M5360" t="inlineStr">
        <is>
          <t>nan</t>
        </is>
      </c>
      <c r="N5360" t="b">
        <v>0</v>
      </c>
      <c r="O5360" t="n">
        <v>17.5</v>
      </c>
      <c r="P5360" t="n">
        <v>0.00200854607477627</v>
      </c>
      <c r="Q5360" t="n">
        <v>4.357301956588773</v>
      </c>
      <c r="R5360" t="n">
        <v>76.25278424030353</v>
      </c>
      <c r="S5360" t="n">
        <v>0.03514955630858472</v>
      </c>
      <c r="T5360">
        <f>O5360*Q5360</f>
        <v/>
      </c>
      <c r="U5360">
        <f>O5360*P5360</f>
        <v/>
      </c>
    </row>
    <row r="5361">
      <c r="A5361" t="inlineStr">
        <is>
          <t>202512</t>
        </is>
      </c>
      <c r="B5361" t="inlineStr">
        <is>
          <t>Integra</t>
        </is>
      </c>
      <c r="C5361" t="inlineStr">
        <is>
          <t>F1</t>
        </is>
      </c>
      <c r="D5361" t="inlineStr">
        <is>
          <t>IN-FONDO1</t>
        </is>
      </c>
      <c r="E5361" t="inlineStr">
        <is>
          <t>27211723AE14</t>
        </is>
      </c>
      <c r="F5361" t="inlineStr">
        <is>
          <t>USP56243AE14</t>
        </is>
      </c>
      <c r="G5361" t="inlineStr">
        <is>
          <t>BU</t>
        </is>
      </c>
      <c r="H5361" t="inlineStr">
        <is>
          <t>Sector</t>
        </is>
      </c>
      <c r="I5361" t="inlineStr">
        <is>
          <t>Otros</t>
        </is>
      </c>
      <c r="J5361" t="inlineStr">
        <is>
          <t>MSCI</t>
        </is>
      </c>
      <c r="K5361" t="inlineStr"/>
      <c r="L5361" t="inlineStr"/>
      <c r="M5361" t="inlineStr">
        <is>
          <t>nan</t>
        </is>
      </c>
      <c r="N5361" t="b">
        <v>0</v>
      </c>
      <c r="O5361" t="n">
        <v>21.25</v>
      </c>
      <c r="P5361" t="n">
        <v>0.002727109768192299</v>
      </c>
      <c r="Q5361" t="n">
        <v>5.91614047494543</v>
      </c>
      <c r="R5361" t="n">
        <v>125.7179850925904</v>
      </c>
      <c r="S5361" t="n">
        <v>0.05795108257408636</v>
      </c>
      <c r="T5361">
        <f>O5361*Q5361</f>
        <v/>
      </c>
      <c r="U5361">
        <f>O5361*P5361</f>
        <v/>
      </c>
    </row>
    <row r="5362">
      <c r="A5362" t="inlineStr">
        <is>
          <t>202512</t>
        </is>
      </c>
      <c r="B5362" t="inlineStr">
        <is>
          <t>Integra</t>
        </is>
      </c>
      <c r="C5362" t="inlineStr">
        <is>
          <t>F2</t>
        </is>
      </c>
      <c r="D5362" t="inlineStr">
        <is>
          <t>IN-FONDO2</t>
        </is>
      </c>
      <c r="E5362" t="inlineStr">
        <is>
          <t>2220111KEA71</t>
        </is>
      </c>
      <c r="F5362" t="inlineStr">
        <is>
          <t>USP0161KEA71</t>
        </is>
      </c>
      <c r="G5362" t="inlineStr">
        <is>
          <t>BU</t>
        </is>
      </c>
      <c r="H5362" t="inlineStr">
        <is>
          <t>Sector</t>
        </is>
      </c>
      <c r="I5362" t="inlineStr">
        <is>
          <t>Otros</t>
        </is>
      </c>
      <c r="J5362" t="inlineStr">
        <is>
          <t>MSCI</t>
        </is>
      </c>
      <c r="K5362" t="inlineStr"/>
      <c r="L5362" t="inlineStr"/>
      <c r="M5362" t="inlineStr">
        <is>
          <t>nan</t>
        </is>
      </c>
      <c r="N5362" t="b">
        <v>0</v>
      </c>
      <c r="O5362" t="n">
        <v>36.6</v>
      </c>
      <c r="P5362" t="n">
        <v>0.004285782189263706</v>
      </c>
      <c r="Q5362" t="n">
        <v>33.04725371542747</v>
      </c>
      <c r="R5362" t="n">
        <v>1209.529485984645</v>
      </c>
      <c r="S5362" t="n">
        <v>0.1568596281270516</v>
      </c>
      <c r="T5362">
        <f>O5362*Q5362</f>
        <v/>
      </c>
      <c r="U5362">
        <f>O5362*P5362</f>
        <v/>
      </c>
    </row>
    <row r="5363">
      <c r="A5363" t="inlineStr">
        <is>
          <t>202512</t>
        </is>
      </c>
      <c r="B5363" t="inlineStr">
        <is>
          <t>Integra</t>
        </is>
      </c>
      <c r="C5363" t="inlineStr">
        <is>
          <t>F1</t>
        </is>
      </c>
      <c r="D5363" t="inlineStr">
        <is>
          <t>IN-FONDO1</t>
        </is>
      </c>
      <c r="E5363" t="inlineStr">
        <is>
          <t>2220111KEA71</t>
        </is>
      </c>
      <c r="F5363" t="inlineStr">
        <is>
          <t>USP0161KEA71</t>
        </is>
      </c>
      <c r="G5363" t="inlineStr">
        <is>
          <t>BU</t>
        </is>
      </c>
      <c r="H5363" t="inlineStr">
        <is>
          <t>Sector</t>
        </is>
      </c>
      <c r="I5363" t="inlineStr">
        <is>
          <t>Otros</t>
        </is>
      </c>
      <c r="J5363" t="inlineStr">
        <is>
          <t>MSCI</t>
        </is>
      </c>
      <c r="K5363" t="inlineStr"/>
      <c r="L5363" t="inlineStr"/>
      <c r="M5363" t="inlineStr">
        <is>
          <t>nan</t>
        </is>
      </c>
      <c r="N5363" t="b">
        <v>0</v>
      </c>
      <c r="O5363" t="n">
        <v>36.6</v>
      </c>
      <c r="P5363" t="n">
        <v>0.01735613836031655</v>
      </c>
      <c r="Q5363" t="n">
        <v>37.65207907648157</v>
      </c>
      <c r="R5363" t="n">
        <v>1378.066094199226</v>
      </c>
      <c r="S5363" t="n">
        <v>0.6352346639875859</v>
      </c>
      <c r="T5363">
        <f>O5363*Q5363</f>
        <v/>
      </c>
      <c r="U5363">
        <f>O5363*P5363</f>
        <v/>
      </c>
    </row>
    <row r="5364">
      <c r="A5364" t="inlineStr">
        <is>
          <t>202512</t>
        </is>
      </c>
      <c r="B5364" t="inlineStr">
        <is>
          <t>Integra</t>
        </is>
      </c>
      <c r="C5364" t="inlineStr">
        <is>
          <t>F2</t>
        </is>
      </c>
      <c r="D5364" t="inlineStr">
        <is>
          <t>IN-FONDO2</t>
        </is>
      </c>
      <c r="E5364" t="inlineStr">
        <is>
          <t>25210511604A</t>
        </is>
      </c>
      <c r="F5364" t="inlineStr">
        <is>
          <t>PEP16880M023</t>
        </is>
      </c>
      <c r="G5364" t="inlineStr">
        <is>
          <t>BU</t>
        </is>
      </c>
      <c r="H5364" t="inlineStr">
        <is>
          <t>Sector</t>
        </is>
      </c>
      <c r="I5364" t="inlineStr">
        <is>
          <t>Otros</t>
        </is>
      </c>
      <c r="J5364" t="inlineStr">
        <is>
          <t>MSCI</t>
        </is>
      </c>
      <c r="K5364" t="inlineStr"/>
      <c r="L5364" t="inlineStr">
        <is>
          <t>Mi Vivienda</t>
        </is>
      </c>
      <c r="M5364" t="inlineStr">
        <is>
          <t>Mi Vivienda</t>
        </is>
      </c>
      <c r="N5364" t="b">
        <v>0</v>
      </c>
      <c r="O5364" t="n">
        <v>0.31</v>
      </c>
      <c r="P5364" t="n">
        <v>0.0006584678721394901</v>
      </c>
      <c r="Q5364" t="n">
        <v>5.077382347745916</v>
      </c>
      <c r="R5364" t="n">
        <v>1.573988527801234</v>
      </c>
      <c r="S5364" t="n">
        <v>0.0002041250403632419</v>
      </c>
      <c r="T5364">
        <f>O5364*Q5364</f>
        <v/>
      </c>
      <c r="U5364">
        <f>O5364*P5364</f>
        <v/>
      </c>
    </row>
    <row r="5365">
      <c r="A5365" t="inlineStr">
        <is>
          <t>202512</t>
        </is>
      </c>
      <c r="B5365" t="inlineStr">
        <is>
          <t>Integra</t>
        </is>
      </c>
      <c r="C5365" t="inlineStr">
        <is>
          <t>F2</t>
        </is>
      </c>
      <c r="D5365" t="inlineStr">
        <is>
          <t>IN-FONDO2</t>
        </is>
      </c>
      <c r="E5365" t="inlineStr">
        <is>
          <t>25210511905A</t>
        </is>
      </c>
      <c r="F5365" t="inlineStr">
        <is>
          <t>PEP16880M049</t>
        </is>
      </c>
      <c r="G5365" t="inlineStr">
        <is>
          <t>BU</t>
        </is>
      </c>
      <c r="H5365" t="inlineStr">
        <is>
          <t>Sector</t>
        </is>
      </c>
      <c r="I5365" t="inlineStr">
        <is>
          <t>Otros</t>
        </is>
      </c>
      <c r="J5365" t="inlineStr">
        <is>
          <t>MSCI</t>
        </is>
      </c>
      <c r="K5365" t="inlineStr"/>
      <c r="L5365" t="inlineStr">
        <is>
          <t>Mi Vivienda</t>
        </is>
      </c>
      <c r="M5365" t="inlineStr">
        <is>
          <t>Mi Vivienda</t>
        </is>
      </c>
      <c r="N5365" t="b">
        <v>0</v>
      </c>
      <c r="O5365" t="n">
        <v>0.31</v>
      </c>
      <c r="P5365" t="n">
        <v>0.0001716251461715294</v>
      </c>
      <c r="Q5365" t="n">
        <v>1.323384973619544</v>
      </c>
      <c r="R5365" t="n">
        <v>0.4102493418220585</v>
      </c>
      <c r="S5365" t="n">
        <v>5.320379531317412e-05</v>
      </c>
      <c r="T5365">
        <f>O5365*Q5365</f>
        <v/>
      </c>
      <c r="U5365">
        <f>O5365*P5365</f>
        <v/>
      </c>
    </row>
    <row r="5366">
      <c r="A5366" t="inlineStr">
        <is>
          <t>202512</t>
        </is>
      </c>
      <c r="B5366" t="inlineStr">
        <is>
          <t>Integra</t>
        </is>
      </c>
      <c r="C5366" t="inlineStr">
        <is>
          <t>F1</t>
        </is>
      </c>
      <c r="D5366" t="inlineStr">
        <is>
          <t>IN-FONDO1</t>
        </is>
      </c>
      <c r="E5366" t="inlineStr">
        <is>
          <t>2500021V2F13</t>
        </is>
      </c>
      <c r="F5366" t="inlineStr">
        <is>
          <t>US05971V2F13</t>
        </is>
      </c>
      <c r="G5366" t="inlineStr">
        <is>
          <t>BU</t>
        </is>
      </c>
      <c r="H5366" t="inlineStr">
        <is>
          <t>Sector</t>
        </is>
      </c>
      <c r="I5366" t="inlineStr">
        <is>
          <t>Otros</t>
        </is>
      </c>
      <c r="J5366" t="inlineStr">
        <is>
          <t>MSCI</t>
        </is>
      </c>
      <c r="K5366" t="inlineStr"/>
      <c r="L5366" t="inlineStr"/>
      <c r="M5366" t="inlineStr">
        <is>
          <t>nan</t>
        </is>
      </c>
      <c r="N5366" t="b">
        <v>0</v>
      </c>
      <c r="O5366" t="n">
        <v>0.61</v>
      </c>
      <c r="P5366" t="n">
        <v>0.0002635182613674675</v>
      </c>
      <c r="Q5366" t="n">
        <v>0.5716715440452307</v>
      </c>
      <c r="R5366" t="n">
        <v>0.3487196418675907</v>
      </c>
      <c r="S5366" t="n">
        <v>0.0001607461394341551</v>
      </c>
      <c r="T5366">
        <f>O5366*Q5366</f>
        <v/>
      </c>
      <c r="U5366">
        <f>O5366*P5366</f>
        <v/>
      </c>
    </row>
    <row r="5367">
      <c r="A5367" t="inlineStr">
        <is>
          <t>202512</t>
        </is>
      </c>
      <c r="B5367" t="inlineStr">
        <is>
          <t>Integra</t>
        </is>
      </c>
      <c r="C5367" t="inlineStr">
        <is>
          <t>F2</t>
        </is>
      </c>
      <c r="D5367" t="inlineStr">
        <is>
          <t>IN-FONDO2</t>
        </is>
      </c>
      <c r="E5367" t="inlineStr">
        <is>
          <t>2500021V2F13</t>
        </is>
      </c>
      <c r="F5367" t="inlineStr">
        <is>
          <t>US05971V2F13</t>
        </is>
      </c>
      <c r="G5367" t="inlineStr">
        <is>
          <t>BU</t>
        </is>
      </c>
      <c r="H5367" t="inlineStr">
        <is>
          <t>Sector</t>
        </is>
      </c>
      <c r="I5367" t="inlineStr">
        <is>
          <t>Otros</t>
        </is>
      </c>
      <c r="J5367" t="inlineStr">
        <is>
          <t>MSCI</t>
        </is>
      </c>
      <c r="K5367" t="inlineStr"/>
      <c r="L5367" t="inlineStr"/>
      <c r="M5367" t="inlineStr">
        <is>
          <t>nan</t>
        </is>
      </c>
      <c r="N5367" t="b">
        <v>0</v>
      </c>
      <c r="O5367" t="n">
        <v>0.61</v>
      </c>
      <c r="P5367" t="n">
        <v>0.005674954320388719</v>
      </c>
      <c r="Q5367" t="n">
        <v>43.75902623310093</v>
      </c>
      <c r="R5367" t="n">
        <v>26.69300600219157</v>
      </c>
      <c r="S5367" t="n">
        <v>0.003461722135437119</v>
      </c>
      <c r="T5367">
        <f>O5367*Q5367</f>
        <v/>
      </c>
      <c r="U5367">
        <f>O5367*P5367</f>
        <v/>
      </c>
    </row>
    <row r="5368">
      <c r="A5368" t="inlineStr">
        <is>
          <t>202512</t>
        </is>
      </c>
      <c r="B5368" t="inlineStr">
        <is>
          <t>Integra</t>
        </is>
      </c>
      <c r="C5368" t="inlineStr">
        <is>
          <t>F2</t>
        </is>
      </c>
      <c r="D5368" t="inlineStr">
        <is>
          <t>IN-FONDO2</t>
        </is>
      </c>
      <c r="E5368" t="inlineStr">
        <is>
          <t>22211619AA48</t>
        </is>
      </c>
      <c r="F5368" t="inlineStr">
        <is>
          <t>USP82169AA48</t>
        </is>
      </c>
      <c r="G5368" t="inlineStr">
        <is>
          <t>BU</t>
        </is>
      </c>
      <c r="H5368" t="inlineStr">
        <is>
          <t>Sector</t>
        </is>
      </c>
      <c r="I5368" t="inlineStr">
        <is>
          <t>Otros</t>
        </is>
      </c>
      <c r="J5368" t="inlineStr">
        <is>
          <t>MSCI</t>
        </is>
      </c>
      <c r="K5368" t="inlineStr"/>
      <c r="L5368" t="inlineStr">
        <is>
          <t>Rutas de Lima</t>
        </is>
      </c>
      <c r="M5368" t="inlineStr">
        <is>
          <t>Rutas de Lima</t>
        </is>
      </c>
      <c r="N5368" t="b">
        <v>0</v>
      </c>
      <c r="O5368" t="n">
        <v>27.41</v>
      </c>
      <c r="P5368" t="n">
        <v>0.002223327081280981</v>
      </c>
      <c r="Q5368" t="n">
        <v>17.14386100430744</v>
      </c>
      <c r="R5368" t="n">
        <v>469.9132301280669</v>
      </c>
      <c r="S5368" t="n">
        <v>0.06094139529791168</v>
      </c>
      <c r="T5368">
        <f>O5368*Q5368</f>
        <v/>
      </c>
      <c r="U5368">
        <f>O5368*P5368</f>
        <v/>
      </c>
    </row>
    <row r="5369">
      <c r="A5369" t="inlineStr">
        <is>
          <t>202512</t>
        </is>
      </c>
      <c r="B5369" t="inlineStr">
        <is>
          <t>Integra</t>
        </is>
      </c>
      <c r="C5369" t="inlineStr">
        <is>
          <t>F1</t>
        </is>
      </c>
      <c r="D5369" t="inlineStr">
        <is>
          <t>IN-FONDO1</t>
        </is>
      </c>
      <c r="E5369" t="inlineStr">
        <is>
          <t>22211619AA48</t>
        </is>
      </c>
      <c r="F5369" t="inlineStr">
        <is>
          <t>USP82169AA48</t>
        </is>
      </c>
      <c r="G5369" t="inlineStr">
        <is>
          <t>BU</t>
        </is>
      </c>
      <c r="H5369" t="inlineStr">
        <is>
          <t>Sector</t>
        </is>
      </c>
      <c r="I5369" t="inlineStr">
        <is>
          <t>Otros</t>
        </is>
      </c>
      <c r="J5369" t="inlineStr">
        <is>
          <t>MSCI</t>
        </is>
      </c>
      <c r="K5369" t="inlineStr"/>
      <c r="L5369" t="inlineStr">
        <is>
          <t>Rutas de Lima</t>
        </is>
      </c>
      <c r="M5369" t="inlineStr">
        <is>
          <t>Rutas de Lima</t>
        </is>
      </c>
      <c r="N5369" t="b">
        <v>0</v>
      </c>
      <c r="O5369" t="n">
        <v>27.41</v>
      </c>
      <c r="P5369" t="n">
        <v>0.00211645028416487</v>
      </c>
      <c r="Q5369" t="n">
        <v>4.591387312457687</v>
      </c>
      <c r="R5369" t="n">
        <v>125.8499262344652</v>
      </c>
      <c r="S5369" t="n">
        <v>0.05801190228895909</v>
      </c>
      <c r="T5369">
        <f>O5369*Q5369</f>
        <v/>
      </c>
      <c r="U5369">
        <f>O5369*P5369</f>
        <v/>
      </c>
    </row>
    <row r="5370">
      <c r="A5370" t="inlineStr">
        <is>
          <t>202512</t>
        </is>
      </c>
      <c r="B5370" t="inlineStr">
        <is>
          <t>Integra</t>
        </is>
      </c>
      <c r="C5370" t="inlineStr">
        <is>
          <t>F2</t>
        </is>
      </c>
      <c r="D5370" t="inlineStr">
        <is>
          <t>IN-FONDO2</t>
        </is>
      </c>
      <c r="E5370" t="inlineStr">
        <is>
          <t>2223041GAR67</t>
        </is>
      </c>
      <c r="F5370" t="inlineStr">
        <is>
          <t>USP9T36GAR67</t>
        </is>
      </c>
      <c r="G5370" t="inlineStr">
        <is>
          <t>BU</t>
        </is>
      </c>
      <c r="H5370" t="inlineStr">
        <is>
          <t>Sector</t>
        </is>
      </c>
      <c r="I5370" t="inlineStr">
        <is>
          <t>Otros</t>
        </is>
      </c>
      <c r="J5370" t="inlineStr">
        <is>
          <t>MSCI</t>
        </is>
      </c>
      <c r="K5370" t="inlineStr"/>
      <c r="L5370" t="inlineStr">
        <is>
          <t>Telefónica</t>
        </is>
      </c>
      <c r="M5370" t="inlineStr">
        <is>
          <t>Telefónica</t>
        </is>
      </c>
      <c r="N5370" t="b">
        <v>0</v>
      </c>
      <c r="O5370" t="n">
        <v>2.4</v>
      </c>
      <c r="P5370" t="n">
        <v>0.002933415461985019</v>
      </c>
      <c r="Q5370" t="n">
        <v>22.61928412223656</v>
      </c>
      <c r="R5370" t="n">
        <v>54.28628189336775</v>
      </c>
      <c r="S5370" t="n">
        <v>0.007040197108764044</v>
      </c>
      <c r="T5370">
        <f>O5370*Q5370</f>
        <v/>
      </c>
      <c r="U5370">
        <f>O5370*P5370</f>
        <v/>
      </c>
    </row>
    <row r="5371">
      <c r="A5371" t="inlineStr">
        <is>
          <t>202512</t>
        </is>
      </c>
      <c r="B5371" t="inlineStr">
        <is>
          <t>Integra</t>
        </is>
      </c>
      <c r="C5371" t="inlineStr">
        <is>
          <t>F1</t>
        </is>
      </c>
      <c r="D5371" t="inlineStr">
        <is>
          <t>IN-FONDO1</t>
        </is>
      </c>
      <c r="E5371" t="inlineStr">
        <is>
          <t>2223041GAR67</t>
        </is>
      </c>
      <c r="F5371" t="inlineStr">
        <is>
          <t>USP9T36GAR67</t>
        </is>
      </c>
      <c r="G5371" t="inlineStr">
        <is>
          <t>BU</t>
        </is>
      </c>
      <c r="H5371" t="inlineStr">
        <is>
          <t>Sector</t>
        </is>
      </c>
      <c r="I5371" t="inlineStr">
        <is>
          <t>Otros</t>
        </is>
      </c>
      <c r="J5371" t="inlineStr">
        <is>
          <t>MSCI</t>
        </is>
      </c>
      <c r="K5371" t="inlineStr"/>
      <c r="L5371" t="inlineStr">
        <is>
          <t>Telefónica</t>
        </is>
      </c>
      <c r="M5371" t="inlineStr">
        <is>
          <t>Telefónica</t>
        </is>
      </c>
      <c r="N5371" t="b">
        <v>0</v>
      </c>
      <c r="O5371" t="n">
        <v>2.4</v>
      </c>
      <c r="P5371" t="n">
        <v>0.004942536356544161</v>
      </c>
      <c r="Q5371" t="n">
        <v>10.72224511418286</v>
      </c>
      <c r="R5371" t="n">
        <v>25.73338827403887</v>
      </c>
      <c r="S5371" t="n">
        <v>0.01186208725570599</v>
      </c>
      <c r="T5371">
        <f>O5371*Q5371</f>
        <v/>
      </c>
      <c r="U5371">
        <f>O5371*P5371</f>
        <v/>
      </c>
    </row>
    <row r="5372">
      <c r="A5372" t="inlineStr">
        <is>
          <t>202512</t>
        </is>
      </c>
      <c r="B5372" t="inlineStr">
        <is>
          <t>Integra</t>
        </is>
      </c>
      <c r="C5372" t="inlineStr">
        <is>
          <t>F1</t>
        </is>
      </c>
      <c r="D5372" t="inlineStr">
        <is>
          <t>IN-FONDO1</t>
        </is>
      </c>
      <c r="E5372" t="inlineStr">
        <is>
          <t>22230430719A</t>
        </is>
      </c>
      <c r="F5372" t="inlineStr">
        <is>
          <t>PEP70500M335</t>
        </is>
      </c>
      <c r="G5372" t="inlineStr">
        <is>
          <t>BU</t>
        </is>
      </c>
      <c r="H5372" t="inlineStr">
        <is>
          <t>Sector</t>
        </is>
      </c>
      <c r="I5372" t="inlineStr">
        <is>
          <t>Otros</t>
        </is>
      </c>
      <c r="J5372" t="inlineStr">
        <is>
          <t>MSCI</t>
        </is>
      </c>
      <c r="K5372" t="inlineStr"/>
      <c r="L5372" t="inlineStr">
        <is>
          <t>Telefónica</t>
        </is>
      </c>
      <c r="M5372" t="inlineStr">
        <is>
          <t>Telefónica</t>
        </is>
      </c>
      <c r="N5372" t="b">
        <v>0</v>
      </c>
      <c r="O5372" t="n">
        <v>2.4</v>
      </c>
      <c r="P5372" t="n">
        <v>7.593430438459648e-05</v>
      </c>
      <c r="Q5372" t="n">
        <v>0.1647304471738667</v>
      </c>
      <c r="R5372" t="n">
        <v>0.3953530732172801</v>
      </c>
      <c r="S5372" t="n">
        <v>0.0001822423305230315</v>
      </c>
      <c r="T5372">
        <f>O5372*Q5372</f>
        <v/>
      </c>
      <c r="U5372">
        <f>O5372*P5372</f>
        <v/>
      </c>
    </row>
    <row r="5373">
      <c r="A5373" t="inlineStr">
        <is>
          <t>202512</t>
        </is>
      </c>
      <c r="B5373" t="inlineStr">
        <is>
          <t>Integra</t>
        </is>
      </c>
      <c r="C5373" t="inlineStr">
        <is>
          <t>F2</t>
        </is>
      </c>
      <c r="D5373" t="inlineStr">
        <is>
          <t>IN-FONDO2</t>
        </is>
      </c>
      <c r="E5373" t="inlineStr">
        <is>
          <t>22230430719A</t>
        </is>
      </c>
      <c r="F5373" t="inlineStr">
        <is>
          <t>PEP70500M335</t>
        </is>
      </c>
      <c r="G5373" t="inlineStr">
        <is>
          <t>BU</t>
        </is>
      </c>
      <c r="H5373" t="inlineStr">
        <is>
          <t>Sector</t>
        </is>
      </c>
      <c r="I5373" t="inlineStr">
        <is>
          <t>Otros</t>
        </is>
      </c>
      <c r="J5373" t="inlineStr">
        <is>
          <t>MSCI</t>
        </is>
      </c>
      <c r="K5373" t="inlineStr"/>
      <c r="L5373" t="inlineStr">
        <is>
          <t>Telefónica</t>
        </is>
      </c>
      <c r="M5373" t="inlineStr">
        <is>
          <t>Telefónica</t>
        </is>
      </c>
      <c r="N5373" t="b">
        <v>0</v>
      </c>
      <c r="O5373" t="n">
        <v>2.4</v>
      </c>
      <c r="P5373" t="n">
        <v>8.006656604615365e-05</v>
      </c>
      <c r="Q5373" t="n">
        <v>0.6173855799015413</v>
      </c>
      <c r="R5373" t="n">
        <v>1.481725391763699</v>
      </c>
      <c r="S5373" t="n">
        <v>0.0001921597585107687</v>
      </c>
      <c r="T5373">
        <f>O5373*Q5373</f>
        <v/>
      </c>
      <c r="U5373">
        <f>O5373*P5373</f>
        <v/>
      </c>
    </row>
    <row r="5374">
      <c r="A5374" t="inlineStr">
        <is>
          <t>202512</t>
        </is>
      </c>
      <c r="B5374" t="inlineStr">
        <is>
          <t>Integra</t>
        </is>
      </c>
      <c r="C5374" t="inlineStr">
        <is>
          <t>F2</t>
        </is>
      </c>
      <c r="D5374" t="inlineStr">
        <is>
          <t>IN-FONDO2</t>
        </is>
      </c>
      <c r="E5374" t="inlineStr">
        <is>
          <t>22230430819C</t>
        </is>
      </c>
      <c r="F5374" t="inlineStr">
        <is>
          <t>PEP70500M459</t>
        </is>
      </c>
      <c r="G5374" t="inlineStr">
        <is>
          <t>BU</t>
        </is>
      </c>
      <c r="H5374" t="inlineStr">
        <is>
          <t>Sector</t>
        </is>
      </c>
      <c r="I5374" t="inlineStr">
        <is>
          <t>Otros</t>
        </is>
      </c>
      <c r="J5374" t="inlineStr">
        <is>
          <t>MSCI</t>
        </is>
      </c>
      <c r="K5374" t="inlineStr"/>
      <c r="L5374" t="inlineStr">
        <is>
          <t>Telefónica</t>
        </is>
      </c>
      <c r="M5374" t="inlineStr">
        <is>
          <t>Telefónica</t>
        </is>
      </c>
      <c r="N5374" t="b">
        <v>0</v>
      </c>
      <c r="O5374" t="n">
        <v>2.4</v>
      </c>
      <c r="P5374" t="n">
        <v>2.257732623868917e-05</v>
      </c>
      <c r="Q5374" t="n">
        <v>0.1740915882974728</v>
      </c>
      <c r="R5374" t="n">
        <v>0.4178198119139348</v>
      </c>
      <c r="S5374" t="n">
        <v>5.418558297285401e-05</v>
      </c>
      <c r="T5374">
        <f>O5374*Q5374</f>
        <v/>
      </c>
      <c r="U5374">
        <f>O5374*P5374</f>
        <v/>
      </c>
    </row>
    <row r="5375">
      <c r="A5375" t="inlineStr">
        <is>
          <t>202512</t>
        </is>
      </c>
      <c r="B5375" t="inlineStr">
        <is>
          <t>Integra</t>
        </is>
      </c>
      <c r="C5375" t="inlineStr">
        <is>
          <t>F2</t>
        </is>
      </c>
      <c r="D5375" t="inlineStr">
        <is>
          <t>IN-FONDO2</t>
        </is>
      </c>
      <c r="E5375" t="inlineStr">
        <is>
          <t>302011100001</t>
        </is>
      </c>
      <c r="F5375" t="inlineStr">
        <is>
          <t>PEP214001005</t>
        </is>
      </c>
      <c r="G5375" t="inlineStr">
        <is>
          <t>BU</t>
        </is>
      </c>
      <c r="H5375" t="inlineStr">
        <is>
          <t>Sector</t>
        </is>
      </c>
      <c r="I5375" t="inlineStr">
        <is>
          <t>Otros</t>
        </is>
      </c>
      <c r="J5375" t="inlineStr">
        <is>
          <t>MSCI</t>
        </is>
      </c>
      <c r="K5375" t="inlineStr"/>
      <c r="L5375" t="inlineStr">
        <is>
          <t>Alicorp</t>
        </is>
      </c>
      <c r="M5375" t="inlineStr">
        <is>
          <t>Alicorp</t>
        </is>
      </c>
      <c r="N5375" t="b">
        <v>0</v>
      </c>
      <c r="O5375" t="n">
        <v>36.6</v>
      </c>
      <c r="P5375" t="n">
        <v>0.002983870708794342</v>
      </c>
      <c r="Q5375" t="n">
        <v>23.00833967124679</v>
      </c>
      <c r="R5375" t="n">
        <v>842.1052319676326</v>
      </c>
      <c r="S5375" t="n">
        <v>0.1092096679418729</v>
      </c>
      <c r="T5375">
        <f>O5375*Q5375</f>
        <v/>
      </c>
      <c r="U5375">
        <f>O5375*P5375</f>
        <v/>
      </c>
    </row>
    <row r="5376">
      <c r="A5376" t="inlineStr">
        <is>
          <t>202512</t>
        </is>
      </c>
      <c r="B5376" t="inlineStr">
        <is>
          <t>Integra</t>
        </is>
      </c>
      <c r="C5376" t="inlineStr">
        <is>
          <t>F1</t>
        </is>
      </c>
      <c r="D5376" t="inlineStr">
        <is>
          <t>IN-FONDO1</t>
        </is>
      </c>
      <c r="E5376" t="inlineStr">
        <is>
          <t>302011100001</t>
        </is>
      </c>
      <c r="F5376" t="inlineStr">
        <is>
          <t>PEP214001005</t>
        </is>
      </c>
      <c r="G5376" t="inlineStr">
        <is>
          <t>BU</t>
        </is>
      </c>
      <c r="H5376" t="inlineStr">
        <is>
          <t>Sector</t>
        </is>
      </c>
      <c r="I5376" t="inlineStr">
        <is>
          <t>Otros</t>
        </is>
      </c>
      <c r="J5376" t="inlineStr">
        <is>
          <t>MSCI</t>
        </is>
      </c>
      <c r="K5376" t="inlineStr"/>
      <c r="L5376" t="inlineStr">
        <is>
          <t>Alicorp</t>
        </is>
      </c>
      <c r="M5376" t="inlineStr">
        <is>
          <t>Alicorp</t>
        </is>
      </c>
      <c r="N5376" t="b">
        <v>0</v>
      </c>
      <c r="O5376" t="n">
        <v>36.6</v>
      </c>
      <c r="P5376" t="n">
        <v>5.229231993126298e-05</v>
      </c>
      <c r="Q5376" t="n">
        <v>0.1134419721869904</v>
      </c>
      <c r="R5376" t="n">
        <v>4.151976182043847</v>
      </c>
      <c r="S5376" t="n">
        <v>0.001913898909484225</v>
      </c>
      <c r="T5376">
        <f>O5376*Q5376</f>
        <v/>
      </c>
      <c r="U5376">
        <f>O5376*P5376</f>
        <v/>
      </c>
    </row>
    <row r="5377">
      <c r="A5377" t="inlineStr">
        <is>
          <t>202512</t>
        </is>
      </c>
      <c r="B5377" t="inlineStr">
        <is>
          <t>Integra</t>
        </is>
      </c>
      <c r="C5377" t="inlineStr">
        <is>
          <t>F3</t>
        </is>
      </c>
      <c r="D5377" t="inlineStr">
        <is>
          <t>IN-FONDO3</t>
        </is>
      </c>
      <c r="E5377" t="inlineStr">
        <is>
          <t>302011100001</t>
        </is>
      </c>
      <c r="F5377" t="inlineStr">
        <is>
          <t>PEP214001005</t>
        </is>
      </c>
      <c r="G5377" t="inlineStr">
        <is>
          <t>BU</t>
        </is>
      </c>
      <c r="H5377" t="inlineStr">
        <is>
          <t>Sector</t>
        </is>
      </c>
      <c r="I5377" t="inlineStr">
        <is>
          <t>Otros</t>
        </is>
      </c>
      <c r="J5377" t="inlineStr">
        <is>
          <t>MSCI</t>
        </is>
      </c>
      <c r="K5377" t="inlineStr"/>
      <c r="L5377" t="inlineStr">
        <is>
          <t>Alicorp</t>
        </is>
      </c>
      <c r="M5377" t="inlineStr">
        <is>
          <t>Alicorp</t>
        </is>
      </c>
      <c r="N5377" t="b">
        <v>0</v>
      </c>
      <c r="O5377" t="n">
        <v>36.6</v>
      </c>
      <c r="P5377" t="n">
        <v>0.002461392028402862</v>
      </c>
      <c r="Q5377" t="n">
        <v>2.340494000539905</v>
      </c>
      <c r="R5377" t="n">
        <v>85.66208041976051</v>
      </c>
      <c r="S5377" t="n">
        <v>0.09008694823954476</v>
      </c>
      <c r="T5377">
        <f>O5377*Q5377</f>
        <v/>
      </c>
      <c r="U5377">
        <f>O5377*P5377</f>
        <v/>
      </c>
    </row>
    <row r="5378">
      <c r="A5378" t="inlineStr">
        <is>
          <t>202512</t>
        </is>
      </c>
      <c r="B5378" t="inlineStr">
        <is>
          <t>Integra</t>
        </is>
      </c>
      <c r="C5378" t="inlineStr">
        <is>
          <t>F1</t>
        </is>
      </c>
      <c r="D5378" t="inlineStr">
        <is>
          <t>IN-FONDO1</t>
        </is>
      </c>
      <c r="E5378" t="inlineStr">
        <is>
          <t>3021012171A1</t>
        </is>
      </c>
      <c r="F5378" t="inlineStr">
        <is>
          <t>PAL1801171A1</t>
        </is>
      </c>
      <c r="G5378" t="inlineStr">
        <is>
          <t>BU</t>
        </is>
      </c>
      <c r="H5378" t="inlineStr">
        <is>
          <t>Sector</t>
        </is>
      </c>
      <c r="I5378" t="inlineStr">
        <is>
          <t>Otros</t>
        </is>
      </c>
      <c r="J5378" t="inlineStr">
        <is>
          <t>MSCI</t>
        </is>
      </c>
      <c r="K5378" t="inlineStr"/>
      <c r="L5378" t="inlineStr">
        <is>
          <t>InRetail Peru</t>
        </is>
      </c>
      <c r="M5378" t="inlineStr">
        <is>
          <t>InRetail Peru</t>
        </is>
      </c>
      <c r="N5378" t="b">
        <v>0</v>
      </c>
      <c r="O5378" t="n">
        <v>21.25</v>
      </c>
      <c r="P5378" t="n">
        <v>0.002079856086920783</v>
      </c>
      <c r="Q5378" t="n">
        <v>4.512000551429953</v>
      </c>
      <c r="R5378" t="n">
        <v>95.8800117178865</v>
      </c>
      <c r="S5378" t="n">
        <v>0.04419694184706664</v>
      </c>
      <c r="T5378">
        <f>O5378*Q5378</f>
        <v/>
      </c>
      <c r="U5378">
        <f>O5378*P5378</f>
        <v/>
      </c>
    </row>
    <row r="5379">
      <c r="A5379" t="inlineStr">
        <is>
          <t>202512</t>
        </is>
      </c>
      <c r="B5379" t="inlineStr">
        <is>
          <t>Integra</t>
        </is>
      </c>
      <c r="C5379" t="inlineStr">
        <is>
          <t>F3</t>
        </is>
      </c>
      <c r="D5379" t="inlineStr">
        <is>
          <t>IN-FONDO3</t>
        </is>
      </c>
      <c r="E5379" t="inlineStr">
        <is>
          <t>3021012171A1</t>
        </is>
      </c>
      <c r="F5379" t="inlineStr">
        <is>
          <t>PAL1801171A1</t>
        </is>
      </c>
      <c r="G5379" t="inlineStr">
        <is>
          <t>BU</t>
        </is>
      </c>
      <c r="H5379" t="inlineStr">
        <is>
          <t>Sector</t>
        </is>
      </c>
      <c r="I5379" t="inlineStr">
        <is>
          <t>Otros</t>
        </is>
      </c>
      <c r="J5379" t="inlineStr">
        <is>
          <t>MSCI</t>
        </is>
      </c>
      <c r="K5379" t="inlineStr"/>
      <c r="L5379" t="inlineStr">
        <is>
          <t>InRetail Peru</t>
        </is>
      </c>
      <c r="M5379" t="inlineStr">
        <is>
          <t>InRetail Peru</t>
        </is>
      </c>
      <c r="N5379" t="b">
        <v>0</v>
      </c>
      <c r="O5379" t="n">
        <v>21.25</v>
      </c>
      <c r="P5379" t="n">
        <v>0.02193742506052112</v>
      </c>
      <c r="Q5379" t="n">
        <v>20.85990819380348</v>
      </c>
      <c r="R5379" t="n">
        <v>443.273049118324</v>
      </c>
      <c r="S5379" t="n">
        <v>0.4661702825360738</v>
      </c>
      <c r="T5379">
        <f>O5379*Q5379</f>
        <v/>
      </c>
      <c r="U5379">
        <f>O5379*P5379</f>
        <v/>
      </c>
    </row>
    <row r="5380">
      <c r="A5380" t="inlineStr">
        <is>
          <t>202512</t>
        </is>
      </c>
      <c r="B5380" t="inlineStr">
        <is>
          <t>Integra</t>
        </is>
      </c>
      <c r="C5380" t="inlineStr">
        <is>
          <t>F2</t>
        </is>
      </c>
      <c r="D5380" t="inlineStr">
        <is>
          <t>IN-FONDO2</t>
        </is>
      </c>
      <c r="E5380" t="inlineStr">
        <is>
          <t>3021012171A1</t>
        </is>
      </c>
      <c r="F5380" t="inlineStr">
        <is>
          <t>PAL1801171A1</t>
        </is>
      </c>
      <c r="G5380" t="inlineStr">
        <is>
          <t>BU</t>
        </is>
      </c>
      <c r="H5380" t="inlineStr">
        <is>
          <t>Sector</t>
        </is>
      </c>
      <c r="I5380" t="inlineStr">
        <is>
          <t>Otros</t>
        </is>
      </c>
      <c r="J5380" t="inlineStr">
        <is>
          <t>MSCI</t>
        </is>
      </c>
      <c r="K5380" t="inlineStr"/>
      <c r="L5380" t="inlineStr">
        <is>
          <t>InRetail Peru</t>
        </is>
      </c>
      <c r="M5380" t="inlineStr">
        <is>
          <t>InRetail Peru</t>
        </is>
      </c>
      <c r="N5380" t="b">
        <v>0</v>
      </c>
      <c r="O5380" t="n">
        <v>21.25</v>
      </c>
      <c r="P5380" t="n">
        <v>0.01340259020137978</v>
      </c>
      <c r="Q5380" t="n">
        <v>103.3460822947218</v>
      </c>
      <c r="R5380" t="n">
        <v>2196.104248762837</v>
      </c>
      <c r="S5380" t="n">
        <v>0.2848050417793204</v>
      </c>
      <c r="T5380">
        <f>O5380*Q5380</f>
        <v/>
      </c>
      <c r="U5380">
        <f>O5380*P5380</f>
        <v/>
      </c>
    </row>
    <row r="5381">
      <c r="A5381" t="inlineStr">
        <is>
          <t>202512</t>
        </is>
      </c>
      <c r="B5381" t="inlineStr">
        <is>
          <t>Integra</t>
        </is>
      </c>
      <c r="C5381" t="inlineStr">
        <is>
          <t>F3</t>
        </is>
      </c>
      <c r="D5381" t="inlineStr">
        <is>
          <t>IN-FONDO3</t>
        </is>
      </c>
      <c r="E5381" t="inlineStr">
        <is>
          <t>300013200002</t>
        </is>
      </c>
      <c r="F5381" t="inlineStr">
        <is>
          <t>PAL2400671A3</t>
        </is>
      </c>
      <c r="G5381" t="inlineStr">
        <is>
          <t>BU</t>
        </is>
      </c>
      <c r="H5381" t="inlineStr">
        <is>
          <t>Sector</t>
        </is>
      </c>
      <c r="I5381" t="inlineStr">
        <is>
          <t>Otros</t>
        </is>
      </c>
      <c r="J5381" t="inlineStr">
        <is>
          <t>MSCI</t>
        </is>
      </c>
      <c r="K5381" t="inlineStr"/>
      <c r="L5381" t="inlineStr">
        <is>
          <t>Intergroup</t>
        </is>
      </c>
      <c r="M5381" t="inlineStr">
        <is>
          <t>Intergroup</t>
        </is>
      </c>
      <c r="N5381" t="b">
        <v>0</v>
      </c>
      <c r="O5381" t="n">
        <v>0.71</v>
      </c>
      <c r="P5381" t="n">
        <v>0.005515798522534121</v>
      </c>
      <c r="Q5381" t="n">
        <v>5.244874933049478</v>
      </c>
      <c r="R5381" t="n">
        <v>3.723861202465129</v>
      </c>
      <c r="S5381" t="n">
        <v>0.003916216950999226</v>
      </c>
      <c r="T5381">
        <f>O5381*Q5381</f>
        <v/>
      </c>
      <c r="U5381">
        <f>O5381*P5381</f>
        <v/>
      </c>
    </row>
    <row r="5382">
      <c r="A5382" t="inlineStr">
        <is>
          <t>202512</t>
        </is>
      </c>
      <c r="B5382" t="inlineStr">
        <is>
          <t>Integra</t>
        </is>
      </c>
      <c r="C5382" t="inlineStr">
        <is>
          <t>F1</t>
        </is>
      </c>
      <c r="D5382" t="inlineStr">
        <is>
          <t>IN-FONDO1</t>
        </is>
      </c>
      <c r="E5382" t="inlineStr">
        <is>
          <t>300013200002</t>
        </is>
      </c>
      <c r="F5382" t="inlineStr">
        <is>
          <t>PAL2400671A3</t>
        </is>
      </c>
      <c r="G5382" t="inlineStr">
        <is>
          <t>BU</t>
        </is>
      </c>
      <c r="H5382" t="inlineStr">
        <is>
          <t>Sector</t>
        </is>
      </c>
      <c r="I5382" t="inlineStr">
        <is>
          <t>Otros</t>
        </is>
      </c>
      <c r="J5382" t="inlineStr">
        <is>
          <t>MSCI</t>
        </is>
      </c>
      <c r="K5382" t="inlineStr"/>
      <c r="L5382" t="inlineStr">
        <is>
          <t>Intergroup</t>
        </is>
      </c>
      <c r="M5382" t="inlineStr">
        <is>
          <t>Intergroup</t>
        </is>
      </c>
      <c r="N5382" t="b">
        <v>0</v>
      </c>
      <c r="O5382" t="n">
        <v>0.71</v>
      </c>
      <c r="P5382" t="n">
        <v>0.0004809734422788853</v>
      </c>
      <c r="Q5382" t="n">
        <v>1.043414710485278</v>
      </c>
      <c r="R5382" t="n">
        <v>0.7408244444445476</v>
      </c>
      <c r="S5382" t="n">
        <v>0.0003414911440180085</v>
      </c>
      <c r="T5382">
        <f>O5382*Q5382</f>
        <v/>
      </c>
      <c r="U5382">
        <f>O5382*P5382</f>
        <v/>
      </c>
    </row>
    <row r="5383">
      <c r="A5383" t="inlineStr">
        <is>
          <t>202512</t>
        </is>
      </c>
      <c r="B5383" t="inlineStr">
        <is>
          <t>Integra</t>
        </is>
      </c>
      <c r="C5383" t="inlineStr">
        <is>
          <t>F2</t>
        </is>
      </c>
      <c r="D5383" t="inlineStr">
        <is>
          <t>IN-FONDO2</t>
        </is>
      </c>
      <c r="E5383" t="inlineStr">
        <is>
          <t>300013200002</t>
        </is>
      </c>
      <c r="F5383" t="inlineStr">
        <is>
          <t>PAL2400671A3</t>
        </is>
      </c>
      <c r="G5383" t="inlineStr">
        <is>
          <t>BU</t>
        </is>
      </c>
      <c r="H5383" t="inlineStr">
        <is>
          <t>Sector</t>
        </is>
      </c>
      <c r="I5383" t="inlineStr">
        <is>
          <t>Otros</t>
        </is>
      </c>
      <c r="J5383" t="inlineStr">
        <is>
          <t>MSCI</t>
        </is>
      </c>
      <c r="K5383" t="inlineStr"/>
      <c r="L5383" t="inlineStr">
        <is>
          <t>Intergroup</t>
        </is>
      </c>
      <c r="M5383" t="inlineStr">
        <is>
          <t>Intergroup</t>
        </is>
      </c>
      <c r="N5383" t="b">
        <v>0</v>
      </c>
      <c r="O5383" t="n">
        <v>0.71</v>
      </c>
      <c r="P5383" t="n">
        <v>0.01173059625733629</v>
      </c>
      <c r="Q5383" t="n">
        <v>90.45349801503485</v>
      </c>
      <c r="R5383" t="n">
        <v>64.22198359067474</v>
      </c>
      <c r="S5383" t="n">
        <v>0.008328723342708767</v>
      </c>
      <c r="T5383">
        <f>O5383*Q5383</f>
        <v/>
      </c>
      <c r="U5383">
        <f>O5383*P5383</f>
        <v/>
      </c>
    </row>
    <row r="5384">
      <c r="A5384" t="inlineStr">
        <is>
          <t>202512</t>
        </is>
      </c>
      <c r="B5384" t="inlineStr">
        <is>
          <t>Integra</t>
        </is>
      </c>
      <c r="C5384" t="inlineStr">
        <is>
          <t>F2</t>
        </is>
      </c>
      <c r="D5384" t="inlineStr">
        <is>
          <t>IN-FONDO2</t>
        </is>
      </c>
      <c r="E5384" t="inlineStr">
        <is>
          <t>302012200001</t>
        </is>
      </c>
      <c r="F5384" t="inlineStr">
        <is>
          <t>BMG2519Y1084</t>
        </is>
      </c>
      <c r="G5384" t="inlineStr">
        <is>
          <t>BU</t>
        </is>
      </c>
      <c r="H5384" t="inlineStr">
        <is>
          <t>Sector</t>
        </is>
      </c>
      <c r="I5384" t="inlineStr">
        <is>
          <t>Otros</t>
        </is>
      </c>
      <c r="J5384" t="inlineStr">
        <is>
          <t>MSCI</t>
        </is>
      </c>
      <c r="K5384" t="inlineStr"/>
      <c r="L5384" t="inlineStr">
        <is>
          <t>Credicorp*</t>
        </is>
      </c>
      <c r="M5384" t="inlineStr">
        <is>
          <t>Credicorp</t>
        </is>
      </c>
      <c r="N5384" t="b">
        <v>0</v>
      </c>
      <c r="O5384" t="n">
        <v>0.73</v>
      </c>
      <c r="P5384" t="n">
        <v>0.04253236670193739</v>
      </c>
      <c r="Q5384" t="n">
        <v>327.9629835220351</v>
      </c>
      <c r="R5384" t="n">
        <v>239.4129779710856</v>
      </c>
      <c r="S5384" t="n">
        <v>0.03104862769241429</v>
      </c>
      <c r="T5384">
        <f>O5384*Q5384</f>
        <v/>
      </c>
      <c r="U5384">
        <f>O5384*P5384</f>
        <v/>
      </c>
    </row>
    <row r="5385">
      <c r="A5385" t="inlineStr">
        <is>
          <t>202512</t>
        </is>
      </c>
      <c r="B5385" t="inlineStr">
        <is>
          <t>Integra</t>
        </is>
      </c>
      <c r="C5385" t="inlineStr">
        <is>
          <t>F1</t>
        </is>
      </c>
      <c r="D5385" t="inlineStr">
        <is>
          <t>IN-FONDO1</t>
        </is>
      </c>
      <c r="E5385" t="inlineStr">
        <is>
          <t>302012200001</t>
        </is>
      </c>
      <c r="F5385" t="inlineStr">
        <is>
          <t>BMG2519Y1084</t>
        </is>
      </c>
      <c r="G5385" t="inlineStr">
        <is>
          <t>BU</t>
        </is>
      </c>
      <c r="H5385" t="inlineStr">
        <is>
          <t>Sector</t>
        </is>
      </c>
      <c r="I5385" t="inlineStr">
        <is>
          <t>Otros</t>
        </is>
      </c>
      <c r="J5385" t="inlineStr">
        <is>
          <t>MSCI</t>
        </is>
      </c>
      <c r="K5385" t="inlineStr"/>
      <c r="L5385" t="inlineStr">
        <is>
          <t>Credicorp*</t>
        </is>
      </c>
      <c r="M5385" t="inlineStr">
        <is>
          <t>Credicorp</t>
        </is>
      </c>
      <c r="N5385" t="b">
        <v>0</v>
      </c>
      <c r="O5385" t="n">
        <v>0.73</v>
      </c>
      <c r="P5385" t="n">
        <v>0.005298959849437273</v>
      </c>
      <c r="Q5385" t="n">
        <v>11.49546351452767</v>
      </c>
      <c r="R5385" t="n">
        <v>8.3916883656052</v>
      </c>
      <c r="S5385" t="n">
        <v>0.003868240690089209</v>
      </c>
      <c r="T5385">
        <f>O5385*Q5385</f>
        <v/>
      </c>
      <c r="U5385">
        <f>O5385*P5385</f>
        <v/>
      </c>
    </row>
    <row r="5386">
      <c r="A5386" t="inlineStr">
        <is>
          <t>202512</t>
        </is>
      </c>
      <c r="B5386" t="inlineStr">
        <is>
          <t>Integra</t>
        </is>
      </c>
      <c r="C5386" t="inlineStr">
        <is>
          <t>F3</t>
        </is>
      </c>
      <c r="D5386" t="inlineStr">
        <is>
          <t>IN-FONDO3</t>
        </is>
      </c>
      <c r="E5386" t="inlineStr">
        <is>
          <t>302012200001</t>
        </is>
      </c>
      <c r="F5386" t="inlineStr">
        <is>
          <t>BMG2519Y1084</t>
        </is>
      </c>
      <c r="G5386" t="inlineStr">
        <is>
          <t>BU</t>
        </is>
      </c>
      <c r="H5386" t="inlineStr">
        <is>
          <t>Sector</t>
        </is>
      </c>
      <c r="I5386" t="inlineStr">
        <is>
          <t>Otros</t>
        </is>
      </c>
      <c r="J5386" t="inlineStr">
        <is>
          <t>MSCI</t>
        </is>
      </c>
      <c r="K5386" t="inlineStr"/>
      <c r="L5386" t="inlineStr">
        <is>
          <t>Credicorp*</t>
        </is>
      </c>
      <c r="M5386" t="inlineStr">
        <is>
          <t>Credicorp</t>
        </is>
      </c>
      <c r="N5386" t="b">
        <v>0</v>
      </c>
      <c r="O5386" t="n">
        <v>0.73</v>
      </c>
      <c r="P5386" t="n">
        <v>0.05688325871765248</v>
      </c>
      <c r="Q5386" t="n">
        <v>54.0892812780469</v>
      </c>
      <c r="R5386" t="n">
        <v>39.48517533297424</v>
      </c>
      <c r="S5386" t="n">
        <v>0.04152477886388631</v>
      </c>
      <c r="T5386">
        <f>O5386*Q5386</f>
        <v/>
      </c>
      <c r="U5386">
        <f>O5386*P5386</f>
        <v/>
      </c>
    </row>
    <row r="5387">
      <c r="A5387" t="inlineStr">
        <is>
          <t>202512</t>
        </is>
      </c>
      <c r="B5387" t="inlineStr">
        <is>
          <t>Integra</t>
        </is>
      </c>
      <c r="C5387" t="inlineStr">
        <is>
          <t>F2</t>
        </is>
      </c>
      <c r="D5387" t="inlineStr">
        <is>
          <t>IN-FONDO2</t>
        </is>
      </c>
      <c r="E5387" t="inlineStr">
        <is>
          <t>302029100001</t>
        </is>
      </c>
      <c r="F5387" t="inlineStr">
        <is>
          <t>PEP736581005</t>
        </is>
      </c>
      <c r="G5387" t="inlineStr">
        <is>
          <t>BU</t>
        </is>
      </c>
      <c r="H5387" t="inlineStr">
        <is>
          <t>Sector</t>
        </is>
      </c>
      <c r="I5387" t="inlineStr">
        <is>
          <t>Otros</t>
        </is>
      </c>
      <c r="J5387" t="inlineStr">
        <is>
          <t>MSCI</t>
        </is>
      </c>
      <c r="K5387" t="inlineStr"/>
      <c r="L5387" t="inlineStr">
        <is>
          <t>Aenza</t>
        </is>
      </c>
      <c r="M5387" t="inlineStr">
        <is>
          <t>Aenza</t>
        </is>
      </c>
      <c r="N5387" t="b">
        <v>0</v>
      </c>
      <c r="O5387" t="n">
        <v>128.26</v>
      </c>
      <c r="P5387" t="n">
        <v>0.0007635449378979392</v>
      </c>
      <c r="Q5387" t="n">
        <v>5.887621482271017</v>
      </c>
      <c r="R5387" t="n">
        <v>755.1463313160806</v>
      </c>
      <c r="S5387" t="n">
        <v>0.09793227373478967</v>
      </c>
      <c r="T5387">
        <f>O5387*Q5387</f>
        <v/>
      </c>
      <c r="U5387">
        <f>O5387*P5387</f>
        <v/>
      </c>
    </row>
    <row r="5388">
      <c r="A5388" t="inlineStr">
        <is>
          <t>202512</t>
        </is>
      </c>
      <c r="B5388" t="inlineStr">
        <is>
          <t>Integra</t>
        </is>
      </c>
      <c r="C5388" t="inlineStr">
        <is>
          <t>F1</t>
        </is>
      </c>
      <c r="D5388" t="inlineStr">
        <is>
          <t>IN-FONDO1</t>
        </is>
      </c>
      <c r="E5388" t="inlineStr">
        <is>
          <t>302029100001</t>
        </is>
      </c>
      <c r="F5388" t="inlineStr">
        <is>
          <t>PEP736581005</t>
        </is>
      </c>
      <c r="G5388" t="inlineStr">
        <is>
          <t>BU</t>
        </is>
      </c>
      <c r="H5388" t="inlineStr">
        <is>
          <t>Sector</t>
        </is>
      </c>
      <c r="I5388" t="inlineStr">
        <is>
          <t>Otros</t>
        </is>
      </c>
      <c r="J5388" t="inlineStr">
        <is>
          <t>MSCI</t>
        </is>
      </c>
      <c r="K5388" t="inlineStr"/>
      <c r="L5388" t="inlineStr">
        <is>
          <t>Aenza</t>
        </is>
      </c>
      <c r="M5388" t="inlineStr">
        <is>
          <t>Aenza</t>
        </is>
      </c>
      <c r="N5388" t="b">
        <v>0</v>
      </c>
      <c r="O5388" t="n">
        <v>128.26</v>
      </c>
      <c r="P5388" t="n">
        <v>0.0004113616859310228</v>
      </c>
      <c r="Q5388" t="n">
        <v>0.8924002797259996</v>
      </c>
      <c r="R5388" t="n">
        <v>114.4592598776567</v>
      </c>
      <c r="S5388" t="n">
        <v>0.05276124983751298</v>
      </c>
      <c r="T5388">
        <f>O5388*Q5388</f>
        <v/>
      </c>
      <c r="U5388">
        <f>O5388*P5388</f>
        <v/>
      </c>
    </row>
    <row r="5389">
      <c r="A5389" t="inlineStr">
        <is>
          <t>202512</t>
        </is>
      </c>
      <c r="B5389" t="inlineStr">
        <is>
          <t>Integra</t>
        </is>
      </c>
      <c r="C5389" t="inlineStr">
        <is>
          <t>F3</t>
        </is>
      </c>
      <c r="D5389" t="inlineStr">
        <is>
          <t>IN-FONDO3</t>
        </is>
      </c>
      <c r="E5389" t="inlineStr">
        <is>
          <t>302029100001</t>
        </is>
      </c>
      <c r="F5389" t="inlineStr">
        <is>
          <t>PEP736581005</t>
        </is>
      </c>
      <c r="G5389" t="inlineStr">
        <is>
          <t>BU</t>
        </is>
      </c>
      <c r="H5389" t="inlineStr">
        <is>
          <t>Sector</t>
        </is>
      </c>
      <c r="I5389" t="inlineStr">
        <is>
          <t>Otros</t>
        </is>
      </c>
      <c r="J5389" t="inlineStr">
        <is>
          <t>MSCI</t>
        </is>
      </c>
      <c r="K5389" t="inlineStr"/>
      <c r="L5389" t="inlineStr">
        <is>
          <t>Aenza</t>
        </is>
      </c>
      <c r="M5389" t="inlineStr">
        <is>
          <t>Aenza</t>
        </is>
      </c>
      <c r="N5389" t="b">
        <v>0</v>
      </c>
      <c r="O5389" t="n">
        <v>128.26</v>
      </c>
      <c r="P5389" t="n">
        <v>0.01082490160077067</v>
      </c>
      <c r="Q5389" t="n">
        <v>10.29320683608382</v>
      </c>
      <c r="R5389" t="n">
        <v>1320.206708796111</v>
      </c>
      <c r="S5389" t="n">
        <v>1.388401879314846</v>
      </c>
      <c r="T5389">
        <f>O5389*Q5389</f>
        <v/>
      </c>
      <c r="U5389">
        <f>O5389*P5389</f>
        <v/>
      </c>
    </row>
    <row r="5390">
      <c r="A5390" t="inlineStr">
        <is>
          <t>202512</t>
        </is>
      </c>
      <c r="B5390" t="inlineStr">
        <is>
          <t>Integra</t>
        </is>
      </c>
      <c r="C5390" t="inlineStr">
        <is>
          <t>F2</t>
        </is>
      </c>
      <c r="D5390" t="inlineStr">
        <is>
          <t>IN-FONDO2</t>
        </is>
      </c>
      <c r="E5390" t="inlineStr">
        <is>
          <t>302107100001</t>
        </is>
      </c>
      <c r="F5390" t="inlineStr">
        <is>
          <t>PEP736001004</t>
        </is>
      </c>
      <c r="G5390" t="inlineStr">
        <is>
          <t>BU</t>
        </is>
      </c>
      <c r="H5390" t="inlineStr">
        <is>
          <t>Sector</t>
        </is>
      </c>
      <c r="I5390" t="inlineStr">
        <is>
          <t>Otros</t>
        </is>
      </c>
      <c r="J5390" t="inlineStr">
        <is>
          <t>MSCI</t>
        </is>
      </c>
      <c r="K5390" t="inlineStr"/>
      <c r="L5390" t="inlineStr">
        <is>
          <t>Ferreyros</t>
        </is>
      </c>
      <c r="M5390" t="inlineStr">
        <is>
          <t>Ferreyros</t>
        </is>
      </c>
      <c r="N5390" t="b">
        <v>0</v>
      </c>
      <c r="O5390" t="n">
        <v>7.95</v>
      </c>
      <c r="P5390" t="n">
        <v>0.01265111331969694</v>
      </c>
      <c r="Q5390" t="n">
        <v>97.55151643170073</v>
      </c>
      <c r="R5390" t="n">
        <v>775.5345556320209</v>
      </c>
      <c r="S5390" t="n">
        <v>0.1005763508915907</v>
      </c>
      <c r="T5390">
        <f>O5390*Q5390</f>
        <v/>
      </c>
      <c r="U5390">
        <f>O5390*P5390</f>
        <v/>
      </c>
    </row>
    <row r="5391">
      <c r="A5391" t="inlineStr">
        <is>
          <t>202512</t>
        </is>
      </c>
      <c r="B5391" t="inlineStr">
        <is>
          <t>Integra</t>
        </is>
      </c>
      <c r="C5391" t="inlineStr">
        <is>
          <t>F1</t>
        </is>
      </c>
      <c r="D5391" t="inlineStr">
        <is>
          <t>IN-FONDO1</t>
        </is>
      </c>
      <c r="E5391" t="inlineStr">
        <is>
          <t>302107100001</t>
        </is>
      </c>
      <c r="F5391" t="inlineStr">
        <is>
          <t>PEP736001004</t>
        </is>
      </c>
      <c r="G5391" t="inlineStr">
        <is>
          <t>BU</t>
        </is>
      </c>
      <c r="H5391" t="inlineStr">
        <is>
          <t>Sector</t>
        </is>
      </c>
      <c r="I5391" t="inlineStr">
        <is>
          <t>Otros</t>
        </is>
      </c>
      <c r="J5391" t="inlineStr">
        <is>
          <t>MSCI</t>
        </is>
      </c>
      <c r="K5391" t="inlineStr"/>
      <c r="L5391" t="inlineStr">
        <is>
          <t>Ferreyros</t>
        </is>
      </c>
      <c r="M5391" t="inlineStr">
        <is>
          <t>Ferreyros</t>
        </is>
      </c>
      <c r="N5391" t="b">
        <v>0</v>
      </c>
      <c r="O5391" t="n">
        <v>7.95</v>
      </c>
      <c r="P5391" t="n">
        <v>0.009180899698956814</v>
      </c>
      <c r="Q5391" t="n">
        <v>19.91687057811995</v>
      </c>
      <c r="R5391" t="n">
        <v>158.3391210960536</v>
      </c>
      <c r="S5391" t="n">
        <v>0.07298815260670667</v>
      </c>
      <c r="T5391">
        <f>O5391*Q5391</f>
        <v/>
      </c>
      <c r="U5391">
        <f>O5391*P5391</f>
        <v/>
      </c>
    </row>
    <row r="5392">
      <c r="A5392" t="inlineStr">
        <is>
          <t>202512</t>
        </is>
      </c>
      <c r="B5392" t="inlineStr">
        <is>
          <t>Integra</t>
        </is>
      </c>
      <c r="C5392" t="inlineStr">
        <is>
          <t>F3</t>
        </is>
      </c>
      <c r="D5392" t="inlineStr">
        <is>
          <t>IN-FONDO3</t>
        </is>
      </c>
      <c r="E5392" t="inlineStr">
        <is>
          <t>302107100001</t>
        </is>
      </c>
      <c r="F5392" t="inlineStr">
        <is>
          <t>PEP736001004</t>
        </is>
      </c>
      <c r="G5392" t="inlineStr">
        <is>
          <t>BU</t>
        </is>
      </c>
      <c r="H5392" t="inlineStr">
        <is>
          <t>Sector</t>
        </is>
      </c>
      <c r="I5392" t="inlineStr">
        <is>
          <t>Otros</t>
        </is>
      </c>
      <c r="J5392" t="inlineStr">
        <is>
          <t>MSCI</t>
        </is>
      </c>
      <c r="K5392" t="inlineStr"/>
      <c r="L5392" t="inlineStr">
        <is>
          <t>Ferreyros</t>
        </is>
      </c>
      <c r="M5392" t="inlineStr">
        <is>
          <t>Ferreyros</t>
        </is>
      </c>
      <c r="N5392" t="b">
        <v>0</v>
      </c>
      <c r="O5392" t="n">
        <v>7.95</v>
      </c>
      <c r="P5392" t="n">
        <v>0.03188060637337561</v>
      </c>
      <c r="Q5392" t="n">
        <v>30.31470285490305</v>
      </c>
      <c r="R5392" t="n">
        <v>241.0018876964793</v>
      </c>
      <c r="S5392" t="n">
        <v>0.2534508206683361</v>
      </c>
      <c r="T5392">
        <f>O5392*Q5392</f>
        <v/>
      </c>
      <c r="U5392">
        <f>O5392*P5392</f>
        <v/>
      </c>
    </row>
    <row r="5393">
      <c r="A5393" t="inlineStr">
        <is>
          <t>202512</t>
        </is>
      </c>
      <c r="B5393" t="inlineStr">
        <is>
          <t>Integra</t>
        </is>
      </c>
      <c r="C5393" t="inlineStr">
        <is>
          <t>F1</t>
        </is>
      </c>
      <c r="D5393" t="inlineStr">
        <is>
          <t>IN-FONDO1</t>
        </is>
      </c>
      <c r="E5393" t="inlineStr">
        <is>
          <t>5271112EG102</t>
        </is>
      </c>
      <c r="F5393" t="inlineStr">
        <is>
          <t>US46435G1022</t>
        </is>
      </c>
      <c r="G5393" t="inlineStr">
        <is>
          <t>TD</t>
        </is>
      </c>
      <c r="H5393" t="inlineStr">
        <is>
          <t>Sector</t>
        </is>
      </c>
      <c r="I5393" t="inlineStr">
        <is>
          <t>RF</t>
        </is>
      </c>
      <c r="J5393" t="inlineStr">
        <is>
          <t>MSCI</t>
        </is>
      </c>
      <c r="K5393" t="inlineStr"/>
      <c r="L5393" t="inlineStr">
        <is>
          <t>BlackRock - iShares Convertible Bond ETF</t>
        </is>
      </c>
      <c r="M5393" t="inlineStr">
        <is>
          <t>BlackRock - iShares Convertible Bond ETF</t>
        </is>
      </c>
      <c r="N5393" t="b">
        <v>0</v>
      </c>
      <c r="O5393" t="n">
        <v>55.558979</v>
      </c>
      <c r="P5393" t="n">
        <v>0.007524899461411257</v>
      </c>
      <c r="Q5393" t="n">
        <v>16.3243749088471</v>
      </c>
      <c r="R5393" t="n">
        <v>906.965602748763</v>
      </c>
      <c r="S5393" t="n">
        <v>0.4180757311536594</v>
      </c>
      <c r="T5393">
        <f>O5393*Q5393</f>
        <v/>
      </c>
      <c r="U5393">
        <f>O5393*P5393</f>
        <v/>
      </c>
    </row>
    <row r="5394">
      <c r="A5394" t="inlineStr">
        <is>
          <t>202512</t>
        </is>
      </c>
      <c r="B5394" t="inlineStr">
        <is>
          <t>Integra</t>
        </is>
      </c>
      <c r="C5394" t="inlineStr">
        <is>
          <t>F1</t>
        </is>
      </c>
      <c r="D5394" t="inlineStr">
        <is>
          <t>IN-FONDO1</t>
        </is>
      </c>
      <c r="E5394" t="inlineStr">
        <is>
          <t>5273932EA359</t>
        </is>
      </c>
      <c r="F5394" t="inlineStr">
        <is>
          <t>US78464A3591</t>
        </is>
      </c>
      <c r="G5394" t="inlineStr">
        <is>
          <t>TD</t>
        </is>
      </c>
      <c r="H5394" t="inlineStr">
        <is>
          <t>Sector</t>
        </is>
      </c>
      <c r="I5394" t="inlineStr">
        <is>
          <t>RF</t>
        </is>
      </c>
      <c r="J5394" t="inlineStr">
        <is>
          <t>MSCI</t>
        </is>
      </c>
      <c r="K5394" t="inlineStr"/>
      <c r="L5394" t="inlineStr">
        <is>
          <t>SSGA - Bloomberg Barclays Convertible Securities</t>
        </is>
      </c>
      <c r="M5394" t="inlineStr">
        <is>
          <t>SSGA - Bloomberg Barclays Convertible Securities</t>
        </is>
      </c>
      <c r="N5394" t="b">
        <v>0</v>
      </c>
      <c r="O5394" t="n">
        <v>49.10763977</v>
      </c>
      <c r="P5394" t="n">
        <v>0.01248268407850015</v>
      </c>
      <c r="Q5394" t="n">
        <v>27.07969931174558</v>
      </c>
      <c r="R5394" t="n">
        <v>1329.820118881119</v>
      </c>
      <c r="S5394" t="n">
        <v>0.6129951530896999</v>
      </c>
      <c r="T5394">
        <f>O5394*Q5394</f>
        <v/>
      </c>
      <c r="U5394">
        <f>O5394*P5394</f>
        <v/>
      </c>
    </row>
    <row r="5395">
      <c r="A5395" t="inlineStr">
        <is>
          <t>202512</t>
        </is>
      </c>
      <c r="B5395" t="inlineStr">
        <is>
          <t>Integra</t>
        </is>
      </c>
      <c r="C5395" t="inlineStr">
        <is>
          <t>F3</t>
        </is>
      </c>
      <c r="D5395" t="inlineStr">
        <is>
          <t>IN-FONDO3</t>
        </is>
      </c>
      <c r="E5395" t="inlineStr">
        <is>
          <t>5273932EA359</t>
        </is>
      </c>
      <c r="F5395" t="inlineStr">
        <is>
          <t>US78464A3591</t>
        </is>
      </c>
      <c r="G5395" t="inlineStr">
        <is>
          <t>TD</t>
        </is>
      </c>
      <c r="H5395" t="inlineStr">
        <is>
          <t>Sector</t>
        </is>
      </c>
      <c r="I5395" t="inlineStr">
        <is>
          <t>RF</t>
        </is>
      </c>
      <c r="J5395" t="inlineStr">
        <is>
          <t>MSCI</t>
        </is>
      </c>
      <c r="K5395" t="inlineStr"/>
      <c r="L5395" t="inlineStr">
        <is>
          <t>SSGA - Bloomberg Barclays Convertible Securities</t>
        </is>
      </c>
      <c r="M5395" t="inlineStr">
        <is>
          <t>SSGA - Bloomberg Barclays Convertible Securities</t>
        </is>
      </c>
      <c r="N5395" t="b">
        <v>0</v>
      </c>
      <c r="O5395" t="n">
        <v>49.10763977</v>
      </c>
      <c r="P5395" t="n">
        <v>0.00913745811506193</v>
      </c>
      <c r="Q5395" t="n">
        <v>8.688646770487868</v>
      </c>
      <c r="R5395" t="n">
        <v>426.6789356938921</v>
      </c>
      <c r="S5395" t="n">
        <v>0.4487190015279244</v>
      </c>
      <c r="T5395">
        <f>O5395*Q5395</f>
        <v/>
      </c>
      <c r="U5395">
        <f>O5395*P5395</f>
        <v/>
      </c>
    </row>
    <row r="5396">
      <c r="A5396" t="inlineStr">
        <is>
          <t>202512</t>
        </is>
      </c>
      <c r="B5396" t="inlineStr">
        <is>
          <t>Integra</t>
        </is>
      </c>
      <c r="C5396" t="inlineStr">
        <is>
          <t>F1</t>
        </is>
      </c>
      <c r="D5396" t="inlineStr">
        <is>
          <t>IN-FONDO1</t>
        </is>
      </c>
      <c r="E5396" t="inlineStr">
        <is>
          <t>5274492F8555</t>
        </is>
      </c>
      <c r="F5396" t="inlineStr">
        <is>
          <t>FR0013185550</t>
        </is>
      </c>
      <c r="G5396" t="inlineStr">
        <is>
          <t>TD</t>
        </is>
      </c>
      <c r="H5396" t="inlineStr">
        <is>
          <t>Sector</t>
        </is>
      </c>
      <c r="I5396" t="inlineStr">
        <is>
          <t>RF</t>
        </is>
      </c>
      <c r="J5396" t="inlineStr">
        <is>
          <t>MSCI</t>
        </is>
      </c>
      <c r="K5396" t="inlineStr"/>
      <c r="L5396" t="inlineStr">
        <is>
          <t>Lazard - Convertible Global Fund</t>
        </is>
      </c>
      <c r="M5396" t="inlineStr">
        <is>
          <t>Lazard - Convertible Global Fund</t>
        </is>
      </c>
      <c r="N5396" t="b">
        <v>0</v>
      </c>
      <c r="O5396" t="n">
        <v>70.16957705999999</v>
      </c>
      <c r="P5396" t="n">
        <v>7.779519952899273e-07</v>
      </c>
      <c r="Q5396" t="n">
        <v>0.001687674379880245</v>
      </c>
      <c r="R5396" t="n">
        <v>0.1184233974511945</v>
      </c>
      <c r="S5396" t="n">
        <v>5.458856248247731e-05</v>
      </c>
      <c r="T5396">
        <f>O5396*Q5396</f>
        <v/>
      </c>
      <c r="U5396">
        <f>O5396*P5396</f>
        <v/>
      </c>
    </row>
    <row r="5397">
      <c r="A5397" t="inlineStr">
        <is>
          <t>202512</t>
        </is>
      </c>
      <c r="B5397" t="inlineStr">
        <is>
          <t>Integra</t>
        </is>
      </c>
      <c r="C5397" t="inlineStr">
        <is>
          <t>F1</t>
        </is>
      </c>
      <c r="D5397" t="inlineStr">
        <is>
          <t>IN-FONDO1</t>
        </is>
      </c>
      <c r="E5397" t="inlineStr">
        <is>
          <t>5273862FW849</t>
        </is>
      </c>
      <c r="F5397" t="inlineStr">
        <is>
          <t>IE00B3RW8498</t>
        </is>
      </c>
      <c r="G5397" t="inlineStr">
        <is>
          <t>TD</t>
        </is>
      </c>
      <c r="H5397" t="inlineStr">
        <is>
          <t>Sector</t>
        </is>
      </c>
      <c r="I5397" t="inlineStr">
        <is>
          <t>RF</t>
        </is>
      </c>
      <c r="J5397" t="inlineStr">
        <is>
          <t>MSCI</t>
        </is>
      </c>
      <c r="K5397" t="inlineStr"/>
      <c r="L5397" t="inlineStr">
        <is>
          <t>Nomura - US High Yield Bond Fund</t>
        </is>
      </c>
      <c r="M5397" t="inlineStr">
        <is>
          <t>Nomura - US High Yield Bond Fund</t>
        </is>
      </c>
      <c r="N5397" t="b">
        <v>0</v>
      </c>
      <c r="O5397" t="n">
        <v>147.15787048</v>
      </c>
      <c r="P5397" t="n">
        <v>1.916752887849832e-07</v>
      </c>
      <c r="Q5397" t="n">
        <v>0.0004158167548860218</v>
      </c>
      <c r="R5397" t="n">
        <v>0.06119070815893111</v>
      </c>
      <c r="S5397" t="n">
        <v>2.820652732123716e-05</v>
      </c>
      <c r="T5397">
        <f>O5397*Q5397</f>
        <v/>
      </c>
      <c r="U5397">
        <f>O5397*P5397</f>
        <v/>
      </c>
    </row>
    <row r="5398">
      <c r="A5398" t="inlineStr">
        <is>
          <t>202512</t>
        </is>
      </c>
      <c r="B5398" t="inlineStr">
        <is>
          <t>Integra</t>
        </is>
      </c>
      <c r="C5398" t="inlineStr">
        <is>
          <t>F2</t>
        </is>
      </c>
      <c r="D5398" t="inlineStr">
        <is>
          <t>IN-FONDO2</t>
        </is>
      </c>
      <c r="E5398" t="inlineStr">
        <is>
          <t>5273862FW849</t>
        </is>
      </c>
      <c r="F5398" t="inlineStr">
        <is>
          <t>IE00B3RW8498</t>
        </is>
      </c>
      <c r="G5398" t="inlineStr">
        <is>
          <t>TD</t>
        </is>
      </c>
      <c r="H5398" t="inlineStr">
        <is>
          <t>Sector</t>
        </is>
      </c>
      <c r="I5398" t="inlineStr">
        <is>
          <t>RF</t>
        </is>
      </c>
      <c r="J5398" t="inlineStr">
        <is>
          <t>MSCI</t>
        </is>
      </c>
      <c r="K5398" t="inlineStr"/>
      <c r="L5398" t="inlineStr">
        <is>
          <t>Nomura - US High Yield Bond Fund</t>
        </is>
      </c>
      <c r="M5398" t="inlineStr">
        <is>
          <t>Nomura - US High Yield Bond Fund</t>
        </is>
      </c>
      <c r="N5398" t="b">
        <v>0</v>
      </c>
      <c r="O5398" t="n">
        <v>147.15787048</v>
      </c>
      <c r="P5398" t="n">
        <v>5.06773374159509e-08</v>
      </c>
      <c r="Q5398" t="n">
        <v>0.0003907680682892976</v>
      </c>
      <c r="R5398" t="n">
        <v>0.05750459678103625</v>
      </c>
      <c r="S5398" t="n">
        <v>7.457569055727762e-06</v>
      </c>
      <c r="T5398">
        <f>O5398*Q5398</f>
        <v/>
      </c>
      <c r="U5398">
        <f>O5398*P5398</f>
        <v/>
      </c>
    </row>
    <row r="5399">
      <c r="A5399" t="inlineStr">
        <is>
          <t>202512</t>
        </is>
      </c>
      <c r="B5399" t="inlineStr">
        <is>
          <t>Integra</t>
        </is>
      </c>
      <c r="C5399" t="inlineStr">
        <is>
          <t>F2</t>
        </is>
      </c>
      <c r="D5399" t="inlineStr">
        <is>
          <t>IN-FONDO2</t>
        </is>
      </c>
      <c r="E5399" t="inlineStr">
        <is>
          <t>5275114F0215</t>
        </is>
      </c>
      <c r="F5399" t="inlineStr">
        <is>
          <t>LU1163202150</t>
        </is>
      </c>
      <c r="G5399" t="inlineStr">
        <is>
          <t>TD</t>
        </is>
      </c>
      <c r="H5399" t="inlineStr">
        <is>
          <t>Sector</t>
        </is>
      </c>
      <c r="I5399" t="inlineStr">
        <is>
          <t>RF</t>
        </is>
      </c>
      <c r="J5399" t="inlineStr">
        <is>
          <t>MSCI</t>
        </is>
      </c>
      <c r="K5399" t="inlineStr"/>
      <c r="L5399" t="inlineStr">
        <is>
          <t>BlueBay - Financial Capital Bond - E</t>
        </is>
      </c>
      <c r="M5399" t="inlineStr">
        <is>
          <t>BlueBay - Financial Capital Bond - E</t>
        </is>
      </c>
      <c r="N5399" t="b">
        <v>0</v>
      </c>
      <c r="O5399" t="n">
        <v>0.51333319</v>
      </c>
      <c r="P5399" t="n">
        <v>8.853623418690432e-05</v>
      </c>
      <c r="Q5399" t="n">
        <v>0.6826943752561057</v>
      </c>
      <c r="R5399" t="n">
        <v>0.3504496814452738</v>
      </c>
      <c r="S5399" t="n">
        <v>4.544858752575065e-05</v>
      </c>
      <c r="T5399">
        <f>O5399*Q5399</f>
        <v/>
      </c>
      <c r="U5399">
        <f>O5399*P5399</f>
        <v/>
      </c>
    </row>
    <row r="5400">
      <c r="A5400" t="inlineStr">
        <is>
          <t>202512</t>
        </is>
      </c>
      <c r="B5400" t="inlineStr">
        <is>
          <t>Integra</t>
        </is>
      </c>
      <c r="C5400" t="inlineStr">
        <is>
          <t>F1</t>
        </is>
      </c>
      <c r="D5400" t="inlineStr">
        <is>
          <t>IN-FONDO1</t>
        </is>
      </c>
      <c r="E5400" t="inlineStr">
        <is>
          <t>5275114F0215</t>
        </is>
      </c>
      <c r="F5400" t="inlineStr">
        <is>
          <t>LU1163202150</t>
        </is>
      </c>
      <c r="G5400" t="inlineStr">
        <is>
          <t>TD</t>
        </is>
      </c>
      <c r="H5400" t="inlineStr">
        <is>
          <t>Sector</t>
        </is>
      </c>
      <c r="I5400" t="inlineStr">
        <is>
          <t>RF</t>
        </is>
      </c>
      <c r="J5400" t="inlineStr">
        <is>
          <t>MSCI</t>
        </is>
      </c>
      <c r="K5400" t="inlineStr"/>
      <c r="L5400" t="inlineStr">
        <is>
          <t>BlueBay - Financial Capital Bond - E</t>
        </is>
      </c>
      <c r="M5400" t="inlineStr">
        <is>
          <t>BlueBay - Financial Capital Bond - E</t>
        </is>
      </c>
      <c r="N5400" t="b">
        <v>0</v>
      </c>
      <c r="O5400" t="n">
        <v>0.51333319</v>
      </c>
      <c r="P5400" t="n">
        <v>0.01334442756860028</v>
      </c>
      <c r="Q5400" t="n">
        <v>28.94914937945646</v>
      </c>
      <c r="R5400" t="n">
        <v>14.8605591987429</v>
      </c>
      <c r="S5400" t="n">
        <v>0.006850137572513524</v>
      </c>
      <c r="T5400">
        <f>O5400*Q5400</f>
        <v/>
      </c>
      <c r="U5400">
        <f>O5400*P5400</f>
        <v/>
      </c>
    </row>
    <row r="5401">
      <c r="A5401" t="inlineStr">
        <is>
          <t>202512</t>
        </is>
      </c>
      <c r="B5401" t="inlineStr">
        <is>
          <t>Integra</t>
        </is>
      </c>
      <c r="C5401" t="inlineStr">
        <is>
          <t>F1</t>
        </is>
      </c>
      <c r="D5401" t="inlineStr">
        <is>
          <t>IN-FONDO1</t>
        </is>
      </c>
      <c r="E5401" t="inlineStr">
        <is>
          <t>5273882F4892</t>
        </is>
      </c>
      <c r="F5401" t="inlineStr">
        <is>
          <t>LU0398248921</t>
        </is>
      </c>
      <c r="G5401" t="inlineStr">
        <is>
          <t>TD</t>
        </is>
      </c>
      <c r="H5401" t="inlineStr">
        <is>
          <t>Sector</t>
        </is>
      </c>
      <c r="I5401" t="inlineStr">
        <is>
          <t>RF</t>
        </is>
      </c>
      <c r="J5401" t="inlineStr">
        <is>
          <t>MSCI</t>
        </is>
      </c>
      <c r="K5401" t="inlineStr"/>
      <c r="L5401" t="inlineStr">
        <is>
          <t>Robeco Luxembourg S.A.</t>
        </is>
      </c>
      <c r="M5401" t="inlineStr">
        <is>
          <t>Robeco Luxembourg S.A.</t>
        </is>
      </c>
      <c r="N5401" t="b">
        <v>0</v>
      </c>
      <c r="O5401" t="n">
        <v>111.30548919</v>
      </c>
      <c r="P5401" t="n">
        <v>1.734322524436182e-07</v>
      </c>
      <c r="Q5401" t="n">
        <v>0.0003762406560637909</v>
      </c>
      <c r="R5401" t="n">
        <v>0.04187765027634678</v>
      </c>
      <c r="S5401" t="n">
        <v>1.93039616995605e-05</v>
      </c>
      <c r="T5401">
        <f>O5401*Q5401</f>
        <v/>
      </c>
      <c r="U5401">
        <f>O5401*P5401</f>
        <v/>
      </c>
    </row>
    <row r="5402">
      <c r="A5402" t="inlineStr">
        <is>
          <t>202512</t>
        </is>
      </c>
      <c r="B5402" t="inlineStr">
        <is>
          <t>Integra</t>
        </is>
      </c>
      <c r="C5402" t="inlineStr">
        <is>
          <t>F1</t>
        </is>
      </c>
      <c r="D5402" t="inlineStr">
        <is>
          <t>IN-FONDO1</t>
        </is>
      </c>
      <c r="E5402" t="inlineStr">
        <is>
          <t>5274122F6097</t>
        </is>
      </c>
      <c r="F5402" t="inlineStr">
        <is>
          <t>IE0002460974</t>
        </is>
      </c>
      <c r="G5402" t="inlineStr">
        <is>
          <t>TD</t>
        </is>
      </c>
      <c r="H5402" t="inlineStr">
        <is>
          <t>Sector</t>
        </is>
      </c>
      <c r="I5402" t="inlineStr">
        <is>
          <t>RF</t>
        </is>
      </c>
      <c r="J5402" t="inlineStr">
        <is>
          <t>MSCI</t>
        </is>
      </c>
      <c r="K5402" t="inlineStr"/>
      <c r="L5402" t="inlineStr">
        <is>
          <t>Pimco - US High Yield Bond</t>
        </is>
      </c>
      <c r="M5402" t="inlineStr">
        <is>
          <t>Pimco - US High Yield Bond</t>
        </is>
      </c>
      <c r="N5402" t="b">
        <v>0</v>
      </c>
      <c r="O5402" t="n">
        <v>106.87427084</v>
      </c>
      <c r="P5402" t="n">
        <v>2.086168925264353e-08</v>
      </c>
      <c r="Q5402" t="n">
        <v>4.525695503819397e-05</v>
      </c>
      <c r="R5402" t="n">
        <v>0.004836804070145645</v>
      </c>
      <c r="S5402" t="n">
        <v>2.229577827366942e-06</v>
      </c>
      <c r="T5402">
        <f>O5402*Q5402</f>
        <v/>
      </c>
      <c r="U5402">
        <f>O5402*P5402</f>
        <v/>
      </c>
    </row>
    <row r="5403">
      <c r="A5403" t="inlineStr">
        <is>
          <t>202512</t>
        </is>
      </c>
      <c r="B5403" t="inlineStr">
        <is>
          <t>Integra</t>
        </is>
      </c>
      <c r="C5403" t="inlineStr">
        <is>
          <t>F2</t>
        </is>
      </c>
      <c r="D5403" t="inlineStr">
        <is>
          <t>IN-FONDO2</t>
        </is>
      </c>
      <c r="E5403" t="inlineStr">
        <is>
          <t>5274122F6097</t>
        </is>
      </c>
      <c r="F5403" t="inlineStr">
        <is>
          <t>IE0002460974</t>
        </is>
      </c>
      <c r="G5403" t="inlineStr">
        <is>
          <t>TD</t>
        </is>
      </c>
      <c r="H5403" t="inlineStr">
        <is>
          <t>Sector</t>
        </is>
      </c>
      <c r="I5403" t="inlineStr">
        <is>
          <t>RF</t>
        </is>
      </c>
      <c r="J5403" t="inlineStr">
        <is>
          <t>MSCI</t>
        </is>
      </c>
      <c r="K5403" t="inlineStr"/>
      <c r="L5403" t="inlineStr">
        <is>
          <t>Pimco - US High Yield Bond</t>
        </is>
      </c>
      <c r="M5403" t="inlineStr">
        <is>
          <t>Pimco - US High Yield Bond</t>
        </is>
      </c>
      <c r="N5403" t="b">
        <v>0</v>
      </c>
      <c r="O5403" t="n">
        <v>106.87427084</v>
      </c>
      <c r="P5403" t="n">
        <v>5.515655523591733e-09</v>
      </c>
      <c r="Q5403" t="n">
        <v>4.253068855240869e-05</v>
      </c>
      <c r="R5403" t="n">
        <v>0.004545436327361813</v>
      </c>
      <c r="S5403" t="n">
        <v>5.894816622884849e-07</v>
      </c>
      <c r="T5403">
        <f>O5403*Q5403</f>
        <v/>
      </c>
      <c r="U5403">
        <f>O5403*P5403</f>
        <v/>
      </c>
    </row>
    <row r="5404">
      <c r="A5404" t="inlineStr">
        <is>
          <t>202512</t>
        </is>
      </c>
      <c r="B5404" t="inlineStr">
        <is>
          <t>Integra</t>
        </is>
      </c>
      <c r="C5404" t="inlineStr">
        <is>
          <t>F2</t>
        </is>
      </c>
      <c r="D5404" t="inlineStr">
        <is>
          <t>IN-FONDO2</t>
        </is>
      </c>
      <c r="E5404" t="inlineStr">
        <is>
          <t>5274122FKCF7</t>
        </is>
      </c>
      <c r="F5404" t="inlineStr">
        <is>
          <t>IE00B87KCF77</t>
        </is>
      </c>
      <c r="G5404" t="inlineStr">
        <is>
          <t>TD</t>
        </is>
      </c>
      <c r="H5404" t="inlineStr">
        <is>
          <t>Sector</t>
        </is>
      </c>
      <c r="I5404" t="inlineStr">
        <is>
          <t>RF</t>
        </is>
      </c>
      <c r="J5404" t="inlineStr">
        <is>
          <t>MSCI</t>
        </is>
      </c>
      <c r="K5404" t="inlineStr"/>
      <c r="L5404" t="inlineStr">
        <is>
          <t>Pimco - GIS Income Fund</t>
        </is>
      </c>
      <c r="M5404" t="inlineStr">
        <is>
          <t>Pimco - GIS Income Fund</t>
        </is>
      </c>
      <c r="N5404" t="b">
        <v>0</v>
      </c>
      <c r="O5404" t="n">
        <v>46.20565703</v>
      </c>
      <c r="P5404" t="n">
        <v>3.734487215364937e-09</v>
      </c>
      <c r="Q5404" t="n">
        <v>2.879627126463649e-05</v>
      </c>
      <c r="R5404" t="n">
        <v>0.001330550633796638</v>
      </c>
      <c r="S5404" t="n">
        <v>1.72554435456072e-07</v>
      </c>
      <c r="T5404">
        <f>O5404*Q5404</f>
        <v/>
      </c>
      <c r="U5404">
        <f>O5404*P5404</f>
        <v/>
      </c>
    </row>
    <row r="5405">
      <c r="A5405" t="inlineStr">
        <is>
          <t>202512</t>
        </is>
      </c>
      <c r="B5405" t="inlineStr">
        <is>
          <t>Integra</t>
        </is>
      </c>
      <c r="C5405" t="inlineStr">
        <is>
          <t>F1</t>
        </is>
      </c>
      <c r="D5405" t="inlineStr">
        <is>
          <t>IN-FONDO1</t>
        </is>
      </c>
      <c r="E5405" t="inlineStr">
        <is>
          <t>5274122FKCF7</t>
        </is>
      </c>
      <c r="F5405" t="inlineStr">
        <is>
          <t>IE00B87KCF77</t>
        </is>
      </c>
      <c r="G5405" t="inlineStr">
        <is>
          <t>TD</t>
        </is>
      </c>
      <c r="H5405" t="inlineStr">
        <is>
          <t>Sector</t>
        </is>
      </c>
      <c r="I5405" t="inlineStr">
        <is>
          <t>RF</t>
        </is>
      </c>
      <c r="J5405" t="inlineStr">
        <is>
          <t>MSCI</t>
        </is>
      </c>
      <c r="K5405" t="inlineStr"/>
      <c r="L5405" t="inlineStr">
        <is>
          <t>Pimco - GIS Income Fund</t>
        </is>
      </c>
      <c r="M5405" t="inlineStr">
        <is>
          <t>Pimco - GIS Income Fund</t>
        </is>
      </c>
      <c r="N5405" t="b">
        <v>0</v>
      </c>
      <c r="O5405" t="n">
        <v>46.20565703</v>
      </c>
      <c r="P5405" t="n">
        <v>0.006700957665568689</v>
      </c>
      <c r="Q5405" t="n">
        <v>14.53693112340146</v>
      </c>
      <c r="R5405" t="n">
        <v>671.6884537566203</v>
      </c>
      <c r="S5405" t="n">
        <v>0.3096221516678163</v>
      </c>
      <c r="T5405">
        <f>O5405*Q5405</f>
        <v/>
      </c>
      <c r="U5405">
        <f>O5405*P5405</f>
        <v/>
      </c>
    </row>
    <row r="5406">
      <c r="A5406" t="inlineStr">
        <is>
          <t>202512</t>
        </is>
      </c>
      <c r="B5406" t="inlineStr">
        <is>
          <t>Integra</t>
        </is>
      </c>
      <c r="C5406" t="inlineStr">
        <is>
          <t>F2</t>
        </is>
      </c>
      <c r="D5406" t="inlineStr">
        <is>
          <t>IN-FONDO2</t>
        </is>
      </c>
      <c r="E5406" t="inlineStr">
        <is>
          <t>5274494F1144</t>
        </is>
      </c>
      <c r="F5406" t="inlineStr">
        <is>
          <t>FR0013311446</t>
        </is>
      </c>
      <c r="G5406" t="inlineStr">
        <is>
          <t>TD</t>
        </is>
      </c>
      <c r="H5406" t="inlineStr">
        <is>
          <t>Sector</t>
        </is>
      </c>
      <c r="I5406" t="inlineStr">
        <is>
          <t>RF</t>
        </is>
      </c>
      <c r="J5406" t="inlineStr">
        <is>
          <t>MSCI</t>
        </is>
      </c>
      <c r="K5406" t="inlineStr"/>
      <c r="L5406" t="inlineStr">
        <is>
          <t>Lazard Capital Fi</t>
        </is>
      </c>
      <c r="M5406" t="inlineStr">
        <is>
          <t>Lazard Capital Fi</t>
        </is>
      </c>
      <c r="N5406" t="b">
        <v>0</v>
      </c>
      <c r="O5406" t="n">
        <v>2.79759002</v>
      </c>
      <c r="P5406" t="n">
        <v>4.151084761623028e-06</v>
      </c>
      <c r="Q5406" t="n">
        <v>0.03200861482304324</v>
      </c>
      <c r="R5406" t="n">
        <v>0.08954698138296983</v>
      </c>
      <c r="S5406" t="n">
        <v>1.161303330129066e-05</v>
      </c>
      <c r="T5406">
        <f>O5406*Q5406</f>
        <v/>
      </c>
      <c r="U5406">
        <f>O5406*P5406</f>
        <v/>
      </c>
    </row>
    <row r="5407">
      <c r="A5407" t="inlineStr">
        <is>
          <t>202512</t>
        </is>
      </c>
      <c r="B5407" t="inlineStr">
        <is>
          <t>Integra</t>
        </is>
      </c>
      <c r="C5407" t="inlineStr">
        <is>
          <t>F1</t>
        </is>
      </c>
      <c r="D5407" t="inlineStr">
        <is>
          <t>IN-FONDO1</t>
        </is>
      </c>
      <c r="E5407" t="inlineStr">
        <is>
          <t>5274494F1144</t>
        </is>
      </c>
      <c r="F5407" t="inlineStr">
        <is>
          <t>FR0013311446</t>
        </is>
      </c>
      <c r="G5407" t="inlineStr">
        <is>
          <t>TD</t>
        </is>
      </c>
      <c r="H5407" t="inlineStr">
        <is>
          <t>Sector</t>
        </is>
      </c>
      <c r="I5407" t="inlineStr">
        <is>
          <t>RF</t>
        </is>
      </c>
      <c r="J5407" t="inlineStr">
        <is>
          <t>MSCI</t>
        </is>
      </c>
      <c r="K5407" t="inlineStr"/>
      <c r="L5407" t="inlineStr">
        <is>
          <t>Lazard Capital Fi</t>
        </is>
      </c>
      <c r="M5407" t="inlineStr">
        <is>
          <t>Lazard Capital Fi</t>
        </is>
      </c>
      <c r="N5407" t="b">
        <v>0</v>
      </c>
      <c r="O5407" t="n">
        <v>2.79759002</v>
      </c>
      <c r="P5407" t="n">
        <v>8.109770900865424e-06</v>
      </c>
      <c r="Q5407" t="n">
        <v>0.0175931839740165</v>
      </c>
      <c r="R5407" t="n">
        <v>0.04921851590573249</v>
      </c>
      <c r="S5407" t="n">
        <v>2.268781413674752e-05</v>
      </c>
      <c r="T5407">
        <f>O5407*Q5407</f>
        <v/>
      </c>
      <c r="U5407">
        <f>O5407*P5407</f>
        <v/>
      </c>
    </row>
    <row r="5408">
      <c r="A5408" t="inlineStr">
        <is>
          <t>202512</t>
        </is>
      </c>
      <c r="B5408" t="inlineStr">
        <is>
          <t>Integra</t>
        </is>
      </c>
      <c r="C5408" t="inlineStr">
        <is>
          <t>F1</t>
        </is>
      </c>
      <c r="D5408" t="inlineStr">
        <is>
          <t>IN-FONDO1</t>
        </is>
      </c>
      <c r="E5408" t="inlineStr">
        <is>
          <t>5271112E7176</t>
        </is>
      </c>
      <c r="F5408" t="inlineStr">
        <is>
          <t>US4642871762</t>
        </is>
      </c>
      <c r="G5408" t="inlineStr">
        <is>
          <t>TD</t>
        </is>
      </c>
      <c r="H5408" t="inlineStr">
        <is>
          <t>Sector</t>
        </is>
      </c>
      <c r="I5408" t="inlineStr">
        <is>
          <t>RF</t>
        </is>
      </c>
      <c r="J5408" t="inlineStr">
        <is>
          <t>MSCI</t>
        </is>
      </c>
      <c r="K5408" t="inlineStr"/>
      <c r="L5408" t="inlineStr">
        <is>
          <t>BlackRock - iShares - Tips ETF</t>
        </is>
      </c>
      <c r="M5408" t="inlineStr">
        <is>
          <t>BlackRock - iShares - Tips ETF</t>
        </is>
      </c>
      <c r="N5408" t="b">
        <v>0</v>
      </c>
      <c r="O5408" t="n">
        <v>202.59174265</v>
      </c>
      <c r="P5408" t="n">
        <v>0.007548232802558539</v>
      </c>
      <c r="Q5408" t="n">
        <v>16.37499381886943</v>
      </c>
      <c r="R5408" t="n">
        <v>3317.438533647736</v>
      </c>
      <c r="S5408" t="n">
        <v>1.529209637398228</v>
      </c>
      <c r="T5408">
        <f>O5408*Q5408</f>
        <v/>
      </c>
      <c r="U5408">
        <f>O5408*P5408</f>
        <v/>
      </c>
    </row>
    <row r="5409">
      <c r="A5409" t="inlineStr">
        <is>
          <t>202512</t>
        </is>
      </c>
      <c r="B5409" t="inlineStr">
        <is>
          <t>Integra</t>
        </is>
      </c>
      <c r="C5409" t="inlineStr">
        <is>
          <t>F2</t>
        </is>
      </c>
      <c r="D5409" t="inlineStr">
        <is>
          <t>IN-FONDO2</t>
        </is>
      </c>
      <c r="E5409" t="inlineStr">
        <is>
          <t>5271112E7176</t>
        </is>
      </c>
      <c r="F5409" t="inlineStr">
        <is>
          <t>US4642871762</t>
        </is>
      </c>
      <c r="G5409" t="inlineStr">
        <is>
          <t>TD</t>
        </is>
      </c>
      <c r="H5409" t="inlineStr">
        <is>
          <t>Sector</t>
        </is>
      </c>
      <c r="I5409" t="inlineStr">
        <is>
          <t>RF</t>
        </is>
      </c>
      <c r="J5409" t="inlineStr">
        <is>
          <t>MSCI</t>
        </is>
      </c>
      <c r="K5409" t="inlineStr"/>
      <c r="L5409" t="inlineStr">
        <is>
          <t>BlackRock - iShares - Tips ETF</t>
        </is>
      </c>
      <c r="M5409" t="inlineStr">
        <is>
          <t>BlackRock - iShares - Tips ETF</t>
        </is>
      </c>
      <c r="N5409" t="b">
        <v>0</v>
      </c>
      <c r="O5409" t="n">
        <v>202.59174265</v>
      </c>
      <c r="P5409" t="n">
        <v>0.009396052292963688</v>
      </c>
      <c r="Q5409" t="n">
        <v>72.45205433604667</v>
      </c>
      <c r="R5409" t="n">
        <v>14678.18794651218</v>
      </c>
      <c r="S5409" t="n">
        <v>1.903562608062042</v>
      </c>
      <c r="T5409">
        <f>O5409*Q5409</f>
        <v/>
      </c>
      <c r="U5409">
        <f>O5409*P5409</f>
        <v/>
      </c>
    </row>
    <row r="5410">
      <c r="A5410" t="inlineStr">
        <is>
          <t>202512</t>
        </is>
      </c>
      <c r="B5410" t="inlineStr">
        <is>
          <t>Integra</t>
        </is>
      </c>
      <c r="C5410" t="inlineStr">
        <is>
          <t>F1</t>
        </is>
      </c>
      <c r="D5410" t="inlineStr">
        <is>
          <t>IN-FONDO1</t>
        </is>
      </c>
      <c r="E5410" t="inlineStr">
        <is>
          <t>5270272F0606</t>
        </is>
      </c>
      <c r="F5410" t="inlineStr">
        <is>
          <t>LU0622306065</t>
        </is>
      </c>
      <c r="G5410" t="inlineStr">
        <is>
          <t>TD</t>
        </is>
      </c>
      <c r="H5410" t="inlineStr">
        <is>
          <t>Sector</t>
        </is>
      </c>
      <c r="I5410" t="inlineStr">
        <is>
          <t>RF</t>
        </is>
      </c>
      <c r="J5410" t="inlineStr">
        <is>
          <t>MSCI</t>
        </is>
      </c>
      <c r="K5410" t="inlineStr"/>
      <c r="L5410" t="inlineStr">
        <is>
          <t>Goldman Sachs - Emerging Markets Corporate Debt</t>
        </is>
      </c>
      <c r="M5410" t="inlineStr">
        <is>
          <t>Goldman Sachs - Emerging Markets Corporate Debt</t>
        </is>
      </c>
      <c r="N5410" t="b">
        <v>0</v>
      </c>
      <c r="O5410" t="n">
        <v>354.16831866</v>
      </c>
      <c r="P5410" t="n">
        <v>6.308243288228507e-08</v>
      </c>
      <c r="Q5410" t="n">
        <v>0.0001368498396308773</v>
      </c>
      <c r="R5410" t="n">
        <v>0.04846787761095846</v>
      </c>
      <c r="S5410" t="n">
        <v>2.23417991909012e-05</v>
      </c>
      <c r="T5410">
        <f>O5410*Q5410</f>
        <v/>
      </c>
      <c r="U5410">
        <f>O5410*P5410</f>
        <v/>
      </c>
    </row>
    <row r="5411">
      <c r="A5411" t="inlineStr">
        <is>
          <t>202512</t>
        </is>
      </c>
      <c r="B5411" t="inlineStr">
        <is>
          <t>Integra</t>
        </is>
      </c>
      <c r="C5411" t="inlineStr">
        <is>
          <t>F1</t>
        </is>
      </c>
      <c r="D5411" t="inlineStr">
        <is>
          <t>IN-FONDO1</t>
        </is>
      </c>
      <c r="E5411" t="inlineStr">
        <is>
          <t>5274122FXQQ0</t>
        </is>
      </c>
      <c r="F5411" t="inlineStr">
        <is>
          <t>IE00BGSXQQ02</t>
        </is>
      </c>
      <c r="G5411" t="inlineStr">
        <is>
          <t>TD</t>
        </is>
      </c>
      <c r="H5411" t="inlineStr">
        <is>
          <t>Sector</t>
        </is>
      </c>
      <c r="I5411" t="inlineStr">
        <is>
          <t>RF</t>
        </is>
      </c>
      <c r="J5411" t="inlineStr">
        <is>
          <t>MSCI</t>
        </is>
      </c>
      <c r="K5411" t="inlineStr"/>
      <c r="L5411" t="inlineStr">
        <is>
          <t>PIMCO - Asia High Yield Bond Fund</t>
        </is>
      </c>
      <c r="M5411" t="inlineStr">
        <is>
          <t>PIMCO - Asia High Yield Bond Fund</t>
        </is>
      </c>
      <c r="N5411" t="b">
        <v>0</v>
      </c>
      <c r="O5411" t="n">
        <v>415.65856077</v>
      </c>
      <c r="P5411" t="n">
        <v>0.005684482841016033</v>
      </c>
      <c r="Q5411" t="n">
        <v>12.33180981826044</v>
      </c>
      <c r="R5411" t="n">
        <v>5125.822320747489</v>
      </c>
      <c r="S5411" t="n">
        <v>2.362803956418485</v>
      </c>
      <c r="T5411">
        <f>O5411*Q5411</f>
        <v/>
      </c>
      <c r="U5411">
        <f>O5411*P5411</f>
        <v/>
      </c>
    </row>
    <row r="5412">
      <c r="A5412" t="inlineStr">
        <is>
          <t>202512</t>
        </is>
      </c>
      <c r="B5412" t="inlineStr">
        <is>
          <t>Integra</t>
        </is>
      </c>
      <c r="C5412" t="inlineStr">
        <is>
          <t>F2</t>
        </is>
      </c>
      <c r="D5412" t="inlineStr">
        <is>
          <t>IN-FONDO2</t>
        </is>
      </c>
      <c r="E5412" t="inlineStr">
        <is>
          <t>5274122FXQQ0</t>
        </is>
      </c>
      <c r="F5412" t="inlineStr">
        <is>
          <t>IE00BGSXQQ02</t>
        </is>
      </c>
      <c r="G5412" t="inlineStr">
        <is>
          <t>TD</t>
        </is>
      </c>
      <c r="H5412" t="inlineStr">
        <is>
          <t>Sector</t>
        </is>
      </c>
      <c r="I5412" t="inlineStr">
        <is>
          <t>RF</t>
        </is>
      </c>
      <c r="J5412" t="inlineStr">
        <is>
          <t>MSCI</t>
        </is>
      </c>
      <c r="K5412" t="inlineStr"/>
      <c r="L5412" t="inlineStr">
        <is>
          <t>PIMCO - Asia High Yield Bond Fund</t>
        </is>
      </c>
      <c r="M5412" t="inlineStr">
        <is>
          <t>PIMCO - Asia High Yield Bond Fund</t>
        </is>
      </c>
      <c r="N5412" t="b">
        <v>0</v>
      </c>
      <c r="O5412" t="n">
        <v>415.65856077</v>
      </c>
      <c r="P5412" t="n">
        <v>1.36736775890948e-09</v>
      </c>
      <c r="Q5412" t="n">
        <v>1.054364110340854e-05</v>
      </c>
      <c r="R5412" t="n">
        <v>0.004382554686318209</v>
      </c>
      <c r="S5412" t="n">
        <v>5.68358114711615e-07</v>
      </c>
      <c r="T5412">
        <f>O5412*Q5412</f>
        <v/>
      </c>
      <c r="U5412">
        <f>O5412*P5412</f>
        <v/>
      </c>
    </row>
    <row r="5413">
      <c r="A5413" t="inlineStr">
        <is>
          <t>202512</t>
        </is>
      </c>
      <c r="B5413" t="inlineStr">
        <is>
          <t>Integra</t>
        </is>
      </c>
      <c r="C5413" t="inlineStr">
        <is>
          <t>F1</t>
        </is>
      </c>
      <c r="D5413" t="inlineStr">
        <is>
          <t>IN-FONDO1</t>
        </is>
      </c>
      <c r="E5413" t="inlineStr">
        <is>
          <t>5270512FWZK5</t>
        </is>
      </c>
      <c r="F5413" t="inlineStr">
        <is>
          <t>IE00BYXWZK58</t>
        </is>
      </c>
      <c r="G5413" t="inlineStr">
        <is>
          <t>TD</t>
        </is>
      </c>
      <c r="H5413" t="inlineStr">
        <is>
          <t>Sector</t>
        </is>
      </c>
      <c r="I5413" t="inlineStr">
        <is>
          <t>RF</t>
        </is>
      </c>
      <c r="J5413" t="inlineStr">
        <is>
          <t>MSCI</t>
        </is>
      </c>
      <c r="K5413" t="inlineStr"/>
      <c r="L5413" t="inlineStr">
        <is>
          <t>Barings - Emerging Markets Sovereign Debt Fund</t>
        </is>
      </c>
      <c r="M5413" t="inlineStr">
        <is>
          <t>Barings - Emerging Markets Sovereign Debt Fund</t>
        </is>
      </c>
      <c r="N5413" t="b">
        <v>0</v>
      </c>
      <c r="O5413" t="n">
        <v>412.78666957</v>
      </c>
      <c r="P5413" t="n">
        <v>4.849454693204365e-08</v>
      </c>
      <c r="Q5413" t="n">
        <v>0.0001052031551003464</v>
      </c>
      <c r="R5413" t="n">
        <v>0.04342646002212816</v>
      </c>
      <c r="S5413" t="n">
        <v>2.001790252038436e-05</v>
      </c>
      <c r="T5413">
        <f>O5413*Q5413</f>
        <v/>
      </c>
      <c r="U5413">
        <f>O5413*P5413</f>
        <v/>
      </c>
    </row>
    <row r="5414">
      <c r="A5414" t="inlineStr">
        <is>
          <t>202512</t>
        </is>
      </c>
      <c r="B5414" t="inlineStr">
        <is>
          <t>Integra</t>
        </is>
      </c>
      <c r="C5414" t="inlineStr">
        <is>
          <t>F2</t>
        </is>
      </c>
      <c r="D5414" t="inlineStr">
        <is>
          <t>IN-FONDO2</t>
        </is>
      </c>
      <c r="E5414" t="inlineStr">
        <is>
          <t>5270172FWXM7</t>
        </is>
      </c>
      <c r="F5414" t="inlineStr">
        <is>
          <t>IE00BKLWXM74</t>
        </is>
      </c>
      <c r="G5414" t="inlineStr">
        <is>
          <t>TD</t>
        </is>
      </c>
      <c r="H5414" t="inlineStr">
        <is>
          <t>Sector</t>
        </is>
      </c>
      <c r="I5414" t="inlineStr">
        <is>
          <t>RF</t>
        </is>
      </c>
      <c r="J5414" t="inlineStr">
        <is>
          <t>MSCI</t>
        </is>
      </c>
      <c r="K5414" t="inlineStr"/>
      <c r="L5414" t="inlineStr">
        <is>
          <t>Vanguard - Emerging Markets Bond Fund - I Retail</t>
        </is>
      </c>
      <c r="M5414" t="inlineStr">
        <is>
          <t>Vanguard - Emerging Markets Bond Fund - I Retail</t>
        </is>
      </c>
      <c r="N5414" t="b">
        <v>0</v>
      </c>
      <c r="O5414" t="n">
        <v>434.14055299</v>
      </c>
      <c r="P5414" t="n">
        <v>1.683578574941754e-08</v>
      </c>
      <c r="Q5414" t="n">
        <v>0.0001298191225287547</v>
      </c>
      <c r="R5414" t="n">
        <v>0.05635974564331012</v>
      </c>
      <c r="S5414" t="n">
        <v>7.30909733527329e-06</v>
      </c>
      <c r="T5414">
        <f>O5414*Q5414</f>
        <v/>
      </c>
      <c r="U5414">
        <f>O5414*P5414</f>
        <v/>
      </c>
    </row>
    <row r="5415">
      <c r="A5415" t="inlineStr">
        <is>
          <t>202512</t>
        </is>
      </c>
      <c r="B5415" t="inlineStr">
        <is>
          <t>Integra</t>
        </is>
      </c>
      <c r="C5415" t="inlineStr">
        <is>
          <t>F3</t>
        </is>
      </c>
      <c r="D5415" t="inlineStr">
        <is>
          <t>IN-FONDO3</t>
        </is>
      </c>
      <c r="E5415" t="inlineStr">
        <is>
          <t>5270172FWXM7</t>
        </is>
      </c>
      <c r="F5415" t="inlineStr">
        <is>
          <t>IE00BKLWXM74</t>
        </is>
      </c>
      <c r="G5415" t="inlineStr">
        <is>
          <t>TD</t>
        </is>
      </c>
      <c r="H5415" t="inlineStr">
        <is>
          <t>Sector</t>
        </is>
      </c>
      <c r="I5415" t="inlineStr">
        <is>
          <t>RF</t>
        </is>
      </c>
      <c r="J5415" t="inlineStr">
        <is>
          <t>MSCI</t>
        </is>
      </c>
      <c r="K5415" t="inlineStr"/>
      <c r="L5415" t="inlineStr">
        <is>
          <t>Vanguard - Emerging Markets Bond Fund - I Retail</t>
        </is>
      </c>
      <c r="M5415" t="inlineStr">
        <is>
          <t>Vanguard - Emerging Markets Bond Fund - I Retail</t>
        </is>
      </c>
      <c r="N5415" t="b">
        <v>0</v>
      </c>
      <c r="O5415" t="n">
        <v>434.14055299</v>
      </c>
      <c r="P5415" t="n">
        <v>1.548560085492694e-07</v>
      </c>
      <c r="Q5415" t="n">
        <v>0.0001472498304921786</v>
      </c>
      <c r="R5415" t="n">
        <v>0.06392712283755821</v>
      </c>
      <c r="S5415" t="n">
        <v>6.722927318540399e-05</v>
      </c>
      <c r="T5415">
        <f>O5415*Q5415</f>
        <v/>
      </c>
      <c r="U5415">
        <f>O5415*P5415</f>
        <v/>
      </c>
    </row>
    <row r="5416">
      <c r="A5416" t="inlineStr">
        <is>
          <t>202512</t>
        </is>
      </c>
      <c r="B5416" t="inlineStr">
        <is>
          <t>Integra</t>
        </is>
      </c>
      <c r="C5416" t="inlineStr">
        <is>
          <t>F1</t>
        </is>
      </c>
      <c r="D5416" t="inlineStr">
        <is>
          <t>IN-FONDO1</t>
        </is>
      </c>
      <c r="E5416" t="inlineStr">
        <is>
          <t>5270172FWXM7</t>
        </is>
      </c>
      <c r="F5416" t="inlineStr">
        <is>
          <t>IE00BKLWXM74</t>
        </is>
      </c>
      <c r="G5416" t="inlineStr">
        <is>
          <t>TD</t>
        </is>
      </c>
      <c r="H5416" t="inlineStr">
        <is>
          <t>Sector</t>
        </is>
      </c>
      <c r="I5416" t="inlineStr">
        <is>
          <t>RF</t>
        </is>
      </c>
      <c r="J5416" t="inlineStr">
        <is>
          <t>MSCI</t>
        </is>
      </c>
      <c r="K5416" t="inlineStr"/>
      <c r="L5416" t="inlineStr">
        <is>
          <t>Vanguard - Emerging Markets Bond Fund - I Retail</t>
        </is>
      </c>
      <c r="M5416" t="inlineStr">
        <is>
          <t>Vanguard - Emerging Markets Bond Fund - I Retail</t>
        </is>
      </c>
      <c r="N5416" t="b">
        <v>0</v>
      </c>
      <c r="O5416" t="n">
        <v>434.14055299</v>
      </c>
      <c r="P5416" t="n">
        <v>6.367745939284473e-08</v>
      </c>
      <c r="Q5416" t="n">
        <v>0.0001381406789156931</v>
      </c>
      <c r="R5416" t="n">
        <v>0.05997247073487306</v>
      </c>
      <c r="S5416" t="n">
        <v>2.764496743380788e-05</v>
      </c>
      <c r="T5416">
        <f>O5416*Q5416</f>
        <v/>
      </c>
      <c r="U5416">
        <f>O5416*P5416</f>
        <v/>
      </c>
    </row>
    <row r="5417">
      <c r="A5417" t="inlineStr">
        <is>
          <t>202512</t>
        </is>
      </c>
      <c r="B5417" t="inlineStr">
        <is>
          <t>Integra</t>
        </is>
      </c>
      <c r="C5417" t="inlineStr">
        <is>
          <t>F1</t>
        </is>
      </c>
      <c r="D5417" t="inlineStr">
        <is>
          <t>IN-FONDO1</t>
        </is>
      </c>
      <c r="E5417" t="inlineStr">
        <is>
          <t>5270172FWXN8</t>
        </is>
      </c>
      <c r="F5417" t="inlineStr">
        <is>
          <t>IE00BKLWXN81</t>
        </is>
      </c>
      <c r="G5417" t="inlineStr">
        <is>
          <t>TD</t>
        </is>
      </c>
      <c r="H5417" t="inlineStr">
        <is>
          <t>Sector</t>
        </is>
      </c>
      <c r="I5417" t="inlineStr">
        <is>
          <t>RF</t>
        </is>
      </c>
      <c r="J5417" t="inlineStr">
        <is>
          <t>MSCI</t>
        </is>
      </c>
      <c r="K5417" t="inlineStr"/>
      <c r="L5417" t="inlineStr">
        <is>
          <t>Vanguard - Emerging Markets Bond Fund - II Institutional</t>
        </is>
      </c>
      <c r="M5417" t="inlineStr">
        <is>
          <t>Vanguard - Emerging Markets Bond Fund - II Institutional</t>
        </is>
      </c>
      <c r="N5417" t="b">
        <v>0</v>
      </c>
      <c r="O5417" t="n">
        <v>434.14055299</v>
      </c>
      <c r="P5417" t="n">
        <v>1.266118194543532e-07</v>
      </c>
      <c r="Q5417" t="n">
        <v>0.0002746692921630736</v>
      </c>
      <c r="R5417" t="n">
        <v>0.1192450783890486</v>
      </c>
      <c r="S5417" t="n">
        <v>5.496732531298296e-05</v>
      </c>
      <c r="T5417">
        <f>O5417*Q5417</f>
        <v/>
      </c>
      <c r="U5417">
        <f>O5417*P5417</f>
        <v/>
      </c>
    </row>
    <row r="5418">
      <c r="A5418" t="inlineStr">
        <is>
          <t>202512</t>
        </is>
      </c>
      <c r="B5418" t="inlineStr">
        <is>
          <t>Integra</t>
        </is>
      </c>
      <c r="C5418" t="inlineStr">
        <is>
          <t>F3</t>
        </is>
      </c>
      <c r="D5418" t="inlineStr">
        <is>
          <t>IN-FONDO3</t>
        </is>
      </c>
      <c r="E5418" t="inlineStr">
        <is>
          <t>5270172FWXN8</t>
        </is>
      </c>
      <c r="F5418" t="inlineStr">
        <is>
          <t>IE00BKLWXN81</t>
        </is>
      </c>
      <c r="G5418" t="inlineStr">
        <is>
          <t>TD</t>
        </is>
      </c>
      <c r="H5418" t="inlineStr">
        <is>
          <t>Sector</t>
        </is>
      </c>
      <c r="I5418" t="inlineStr">
        <is>
          <t>RF</t>
        </is>
      </c>
      <c r="J5418" t="inlineStr">
        <is>
          <t>MSCI</t>
        </is>
      </c>
      <c r="K5418" t="inlineStr"/>
      <c r="L5418" t="inlineStr">
        <is>
          <t>Vanguard - Emerging Markets Bond Fund - II Institutional</t>
        </is>
      </c>
      <c r="M5418" t="inlineStr">
        <is>
          <t>Vanguard - Emerging Markets Bond Fund - II Institutional</t>
        </is>
      </c>
      <c r="N5418" t="b">
        <v>0</v>
      </c>
      <c r="O5418" t="n">
        <v>434.14055299</v>
      </c>
      <c r="P5418" t="n">
        <v>2.859802031787806e-07</v>
      </c>
      <c r="Q5418" t="n">
        <v>0.0002719335002670964</v>
      </c>
      <c r="R5418" t="n">
        <v>0.1180573601824636</v>
      </c>
      <c r="S5418" t="n">
        <v>0.0001241556035522284</v>
      </c>
      <c r="T5418">
        <f>O5418*Q5418</f>
        <v/>
      </c>
      <c r="U5418">
        <f>O5418*P5418</f>
        <v/>
      </c>
    </row>
    <row r="5419">
      <c r="A5419" t="inlineStr">
        <is>
          <t>202512</t>
        </is>
      </c>
      <c r="B5419" t="inlineStr">
        <is>
          <t>Integra</t>
        </is>
      </c>
      <c r="C5419" t="inlineStr">
        <is>
          <t>F2</t>
        </is>
      </c>
      <c r="D5419" t="inlineStr">
        <is>
          <t>IN-FONDO2</t>
        </is>
      </c>
      <c r="E5419" t="inlineStr">
        <is>
          <t>5270172FWXN8</t>
        </is>
      </c>
      <c r="F5419" t="inlineStr">
        <is>
          <t>IE00BKLWXN81</t>
        </is>
      </c>
      <c r="G5419" t="inlineStr">
        <is>
          <t>TD</t>
        </is>
      </c>
      <c r="H5419" t="inlineStr">
        <is>
          <t>Sector</t>
        </is>
      </c>
      <c r="I5419" t="inlineStr">
        <is>
          <t>RF</t>
        </is>
      </c>
      <c r="J5419" t="inlineStr">
        <is>
          <t>MSCI</t>
        </is>
      </c>
      <c r="K5419" t="inlineStr"/>
      <c r="L5419" t="inlineStr">
        <is>
          <t>Vanguard - Emerging Markets Bond Fund - II Institutional</t>
        </is>
      </c>
      <c r="M5419" t="inlineStr">
        <is>
          <t>Vanguard - Emerging Markets Bond Fund - II Institutional</t>
        </is>
      </c>
      <c r="N5419" t="b">
        <v>0</v>
      </c>
      <c r="O5419" t="n">
        <v>434.14055299</v>
      </c>
      <c r="P5419" t="n">
        <v>2.08588576975524e-08</v>
      </c>
      <c r="Q5419" t="n">
        <v>0.0001608406428753761</v>
      </c>
      <c r="R5419" t="n">
        <v>0.0698274456411829</v>
      </c>
      <c r="S5419" t="n">
        <v>9.055676015555116e-06</v>
      </c>
      <c r="T5419">
        <f>O5419*Q5419</f>
        <v/>
      </c>
      <c r="U5419">
        <f>O5419*P5419</f>
        <v/>
      </c>
    </row>
    <row r="5420">
      <c r="A5420" t="inlineStr">
        <is>
          <t>202512</t>
        </is>
      </c>
      <c r="B5420" t="inlineStr">
        <is>
          <t>Integra</t>
        </is>
      </c>
      <c r="C5420" t="inlineStr">
        <is>
          <t>F1</t>
        </is>
      </c>
      <c r="D5420" t="inlineStr">
        <is>
          <t>IN-FONDO1</t>
        </is>
      </c>
      <c r="E5420" t="inlineStr">
        <is>
          <t>5270492F3972</t>
        </is>
      </c>
      <c r="F5420" t="inlineStr">
        <is>
          <t>LU0926439729</t>
        </is>
      </c>
      <c r="G5420" t="inlineStr">
        <is>
          <t>TD</t>
        </is>
      </c>
      <c r="H5420" t="inlineStr">
        <is>
          <t>Sector</t>
        </is>
      </c>
      <c r="I5420" t="inlineStr">
        <is>
          <t>RF</t>
        </is>
      </c>
      <c r="J5420" t="inlineStr">
        <is>
          <t>MSCI</t>
        </is>
      </c>
      <c r="K5420" t="inlineStr"/>
      <c r="L5420" t="inlineStr">
        <is>
          <t>Vontobel - Emerging Markets Debt</t>
        </is>
      </c>
      <c r="M5420" t="inlineStr">
        <is>
          <t>Vontobel - Emerging Markets Debt</t>
        </is>
      </c>
      <c r="N5420" t="b">
        <v>0</v>
      </c>
      <c r="O5420" t="n">
        <v>305.48687911</v>
      </c>
      <c r="P5420" t="n">
        <v>0.01188288977365199</v>
      </c>
      <c r="Q5420" t="n">
        <v>25.77851686396089</v>
      </c>
      <c r="R5420" t="n">
        <v>7874.998664855917</v>
      </c>
      <c r="S5420" t="n">
        <v>3.63006691176108</v>
      </c>
      <c r="T5420">
        <f>O5420*Q5420</f>
        <v/>
      </c>
      <c r="U5420">
        <f>O5420*P5420</f>
        <v/>
      </c>
    </row>
    <row r="5421">
      <c r="A5421" t="inlineStr">
        <is>
          <t>202512</t>
        </is>
      </c>
      <c r="B5421" t="inlineStr">
        <is>
          <t>Integra</t>
        </is>
      </c>
      <c r="C5421" t="inlineStr">
        <is>
          <t>F1</t>
        </is>
      </c>
      <c r="D5421" t="inlineStr">
        <is>
          <t>IN-FONDO1</t>
        </is>
      </c>
      <c r="E5421" t="inlineStr">
        <is>
          <t>5270492F2267</t>
        </is>
      </c>
      <c r="F5421" t="inlineStr">
        <is>
          <t>LU2416422678</t>
        </is>
      </c>
      <c r="G5421" t="inlineStr">
        <is>
          <t>TD</t>
        </is>
      </c>
      <c r="H5421" t="inlineStr">
        <is>
          <t>Sector</t>
        </is>
      </c>
      <c r="I5421" t="inlineStr">
        <is>
          <t>RF</t>
        </is>
      </c>
      <c r="J5421" t="inlineStr">
        <is>
          <t>MSCI</t>
        </is>
      </c>
      <c r="K5421" t="inlineStr"/>
      <c r="L5421" t="inlineStr">
        <is>
          <t>Vontobel - Credit Opportunities</t>
        </is>
      </c>
      <c r="M5421" t="inlineStr">
        <is>
          <t>Vontobel - Credit Opportunities</t>
        </is>
      </c>
      <c r="N5421" t="b">
        <v>0</v>
      </c>
      <c r="O5421" t="n">
        <v>43.01327041</v>
      </c>
      <c r="P5421" t="n">
        <v>0.02065909711399779</v>
      </c>
      <c r="Q5421" t="n">
        <v>44.81745547520341</v>
      </c>
      <c r="R5421" t="n">
        <v>1927.745331443059</v>
      </c>
      <c r="S5421" t="n">
        <v>0.8886153305908375</v>
      </c>
      <c r="T5421">
        <f>O5421*Q5421</f>
        <v/>
      </c>
      <c r="U5421">
        <f>O5421*P5421</f>
        <v/>
      </c>
    </row>
    <row r="5422">
      <c r="A5422" t="inlineStr">
        <is>
          <t>202512</t>
        </is>
      </c>
      <c r="B5422" t="inlineStr">
        <is>
          <t>Integra</t>
        </is>
      </c>
      <c r="C5422" t="inlineStr">
        <is>
          <t>F2</t>
        </is>
      </c>
      <c r="D5422" t="inlineStr">
        <is>
          <t>IN-FONDO2</t>
        </is>
      </c>
      <c r="E5422" t="inlineStr">
        <is>
          <t>5270492F2267</t>
        </is>
      </c>
      <c r="F5422" t="inlineStr">
        <is>
          <t>LU2416422678</t>
        </is>
      </c>
      <c r="G5422" t="inlineStr">
        <is>
          <t>TD</t>
        </is>
      </c>
      <c r="H5422" t="inlineStr">
        <is>
          <t>Sector</t>
        </is>
      </c>
      <c r="I5422" t="inlineStr">
        <is>
          <t>RF</t>
        </is>
      </c>
      <c r="J5422" t="inlineStr">
        <is>
          <t>MSCI</t>
        </is>
      </c>
      <c r="K5422" t="inlineStr"/>
      <c r="L5422" t="inlineStr">
        <is>
          <t>Vontobel - Credit Opportunities</t>
        </is>
      </c>
      <c r="M5422" t="inlineStr">
        <is>
          <t>Vontobel - Credit Opportunities</t>
        </is>
      </c>
      <c r="N5422" t="b">
        <v>0</v>
      </c>
      <c r="O5422" t="n">
        <v>43.01327041</v>
      </c>
      <c r="P5422" t="n">
        <v>0.01101272228117835</v>
      </c>
      <c r="Q5422" t="n">
        <v>84.91804092035926</v>
      </c>
      <c r="R5422" t="n">
        <v>3652.602656794858</v>
      </c>
      <c r="S5422" t="n">
        <v>0.4736932014305565</v>
      </c>
      <c r="T5422">
        <f>O5422*Q5422</f>
        <v/>
      </c>
      <c r="U5422">
        <f>O5422*P5422</f>
        <v/>
      </c>
    </row>
    <row r="5423">
      <c r="A5423" t="inlineStr">
        <is>
          <t>202512</t>
        </is>
      </c>
      <c r="B5423" t="inlineStr">
        <is>
          <t>Integra</t>
        </is>
      </c>
      <c r="C5423" t="inlineStr">
        <is>
          <t>F3</t>
        </is>
      </c>
      <c r="D5423" t="inlineStr">
        <is>
          <t>IN-FONDO3</t>
        </is>
      </c>
      <c r="E5423" t="inlineStr">
        <is>
          <t>5270492F2267</t>
        </is>
      </c>
      <c r="F5423" t="inlineStr">
        <is>
          <t>LU2416422678</t>
        </is>
      </c>
      <c r="G5423" t="inlineStr">
        <is>
          <t>TD</t>
        </is>
      </c>
      <c r="H5423" t="inlineStr">
        <is>
          <t>Sector</t>
        </is>
      </c>
      <c r="I5423" t="inlineStr">
        <is>
          <t>RF</t>
        </is>
      </c>
      <c r="J5423" t="inlineStr">
        <is>
          <t>MSCI</t>
        </is>
      </c>
      <c r="K5423" t="inlineStr"/>
      <c r="L5423" t="inlineStr">
        <is>
          <t>Vontobel - Credit Opportunities</t>
        </is>
      </c>
      <c r="M5423" t="inlineStr">
        <is>
          <t>Vontobel - Credit Opportunities</t>
        </is>
      </c>
      <c r="N5423" t="b">
        <v>0</v>
      </c>
      <c r="O5423" t="n">
        <v>43.01327041</v>
      </c>
      <c r="P5423" t="n">
        <v>0.005202057734862072</v>
      </c>
      <c r="Q5423" t="n">
        <v>4.946544385620358</v>
      </c>
      <c r="R5423" t="n">
        <v>212.7670512537558</v>
      </c>
      <c r="S5423" t="n">
        <v>0.2237575160380544</v>
      </c>
      <c r="T5423">
        <f>O5423*Q5423</f>
        <v/>
      </c>
      <c r="U5423">
        <f>O5423*P5423</f>
        <v/>
      </c>
    </row>
    <row r="5424">
      <c r="A5424" t="inlineStr">
        <is>
          <t>202512</t>
        </is>
      </c>
      <c r="B5424" t="inlineStr">
        <is>
          <t>Integra</t>
        </is>
      </c>
      <c r="C5424" t="inlineStr">
        <is>
          <t>F1</t>
        </is>
      </c>
      <c r="D5424" t="inlineStr">
        <is>
          <t>IN-FONDO1</t>
        </is>
      </c>
      <c r="E5424" t="inlineStr">
        <is>
          <t>5270432F9263</t>
        </is>
      </c>
      <c r="F5424" t="inlineStr">
        <is>
          <t>LU0998992639</t>
        </is>
      </c>
      <c r="G5424" t="inlineStr">
        <is>
          <t>TD</t>
        </is>
      </c>
      <c r="H5424" t="inlineStr">
        <is>
          <t>Sector</t>
        </is>
      </c>
      <c r="I5424" t="inlineStr">
        <is>
          <t>RF</t>
        </is>
      </c>
      <c r="J5424" t="inlineStr">
        <is>
          <t>MSCI</t>
        </is>
      </c>
      <c r="K5424" t="inlineStr"/>
      <c r="L5424" t="inlineStr">
        <is>
          <t>AXA World Funds - US Dynamic High Yield</t>
        </is>
      </c>
      <c r="M5424" t="inlineStr">
        <is>
          <t>AXA World Funds - US Dynamic High Yield</t>
        </is>
      </c>
      <c r="N5424" t="b">
        <v>0</v>
      </c>
      <c r="O5424" t="n">
        <v>112.84346384</v>
      </c>
      <c r="P5424" t="n">
        <v>1.114142700296853e-07</v>
      </c>
      <c r="Q5424" t="n">
        <v>0.0002417000151944899</v>
      </c>
      <c r="R5424" t="n">
        <v>0.02727426692472688</v>
      </c>
      <c r="S5424" t="n">
        <v>1.257237215135479e-05</v>
      </c>
      <c r="T5424">
        <f>O5424*Q5424</f>
        <v/>
      </c>
      <c r="U5424">
        <f>O5424*P5424</f>
        <v/>
      </c>
    </row>
    <row r="5425">
      <c r="A5425" t="inlineStr">
        <is>
          <t>202512</t>
        </is>
      </c>
      <c r="B5425" t="inlineStr">
        <is>
          <t>Integra</t>
        </is>
      </c>
      <c r="C5425" t="inlineStr">
        <is>
          <t>F2</t>
        </is>
      </c>
      <c r="D5425" t="inlineStr">
        <is>
          <t>IN-FONDO2</t>
        </is>
      </c>
      <c r="E5425" t="inlineStr">
        <is>
          <t>5270432F9263</t>
        </is>
      </c>
      <c r="F5425" t="inlineStr">
        <is>
          <t>LU0998992639</t>
        </is>
      </c>
      <c r="G5425" t="inlineStr">
        <is>
          <t>TD</t>
        </is>
      </c>
      <c r="H5425" t="inlineStr">
        <is>
          <t>Sector</t>
        </is>
      </c>
      <c r="I5425" t="inlineStr">
        <is>
          <t>RF</t>
        </is>
      </c>
      <c r="J5425" t="inlineStr">
        <is>
          <t>MSCI</t>
        </is>
      </c>
      <c r="K5425" t="inlineStr"/>
      <c r="L5425" t="inlineStr">
        <is>
          <t>AXA World Funds - US Dynamic High Yield</t>
        </is>
      </c>
      <c r="M5425" t="inlineStr">
        <is>
          <t>AXA World Funds - US Dynamic High Yield</t>
        </is>
      </c>
      <c r="N5425" t="b">
        <v>0</v>
      </c>
      <c r="O5425" t="n">
        <v>112.84346384</v>
      </c>
      <c r="P5425" t="n">
        <v>4.42845117839271e-08</v>
      </c>
      <c r="Q5425" t="n">
        <v>0.0003414736055074001</v>
      </c>
      <c r="R5425" t="n">
        <v>0.03853306445538873</v>
      </c>
      <c r="S5425" t="n">
        <v>4.997217704161631e-06</v>
      </c>
      <c r="T5425">
        <f>O5425*Q5425</f>
        <v/>
      </c>
      <c r="U5425">
        <f>O5425*P5425</f>
        <v/>
      </c>
    </row>
    <row r="5426">
      <c r="A5426" t="inlineStr">
        <is>
          <t>202512</t>
        </is>
      </c>
      <c r="B5426" t="inlineStr">
        <is>
          <t>Integra</t>
        </is>
      </c>
      <c r="C5426" t="inlineStr">
        <is>
          <t>F1</t>
        </is>
      </c>
      <c r="D5426" t="inlineStr">
        <is>
          <t>IN-FONDO1</t>
        </is>
      </c>
      <c r="E5426" t="inlineStr">
        <is>
          <t>5270492F8979</t>
        </is>
      </c>
      <c r="F5426" t="inlineStr">
        <is>
          <t>LU1305089796</t>
        </is>
      </c>
      <c r="G5426" t="inlineStr">
        <is>
          <t>TD</t>
        </is>
      </c>
      <c r="H5426" t="inlineStr">
        <is>
          <t>Sector</t>
        </is>
      </c>
      <c r="I5426" t="inlineStr">
        <is>
          <t>RF</t>
        </is>
      </c>
      <c r="J5426" t="inlineStr">
        <is>
          <t>MSCI</t>
        </is>
      </c>
      <c r="K5426" t="inlineStr"/>
      <c r="L5426" t="inlineStr">
        <is>
          <t>Vontobel - Emerging Markets Corporate</t>
        </is>
      </c>
      <c r="M5426" t="inlineStr">
        <is>
          <t>Vontobel - Emerging Markets Corporate</t>
        </is>
      </c>
      <c r="N5426" t="b">
        <v>0</v>
      </c>
      <c r="O5426" t="n">
        <v>361.84748588</v>
      </c>
      <c r="P5426" t="n">
        <v>0.004485578117993274</v>
      </c>
      <c r="Q5426" t="n">
        <v>9.730928533536867</v>
      </c>
      <c r="R5426" t="n">
        <v>3521.112025138271</v>
      </c>
      <c r="S5426" t="n">
        <v>1.623095164714208</v>
      </c>
      <c r="T5426">
        <f>O5426*Q5426</f>
        <v/>
      </c>
      <c r="U5426">
        <f>O5426*P5426</f>
        <v/>
      </c>
    </row>
    <row r="5427">
      <c r="A5427" t="inlineStr">
        <is>
          <t>202512</t>
        </is>
      </c>
      <c r="B5427" t="inlineStr">
        <is>
          <t>Integra</t>
        </is>
      </c>
      <c r="C5427" t="inlineStr">
        <is>
          <t>F2</t>
        </is>
      </c>
      <c r="D5427" t="inlineStr">
        <is>
          <t>IN-FONDO2</t>
        </is>
      </c>
      <c r="E5427" t="inlineStr">
        <is>
          <t>5270492F8979</t>
        </is>
      </c>
      <c r="F5427" t="inlineStr">
        <is>
          <t>LU1305089796</t>
        </is>
      </c>
      <c r="G5427" t="inlineStr">
        <is>
          <t>TD</t>
        </is>
      </c>
      <c r="H5427" t="inlineStr">
        <is>
          <t>Sector</t>
        </is>
      </c>
      <c r="I5427" t="inlineStr">
        <is>
          <t>RF</t>
        </is>
      </c>
      <c r="J5427" t="inlineStr">
        <is>
          <t>MSCI</t>
        </is>
      </c>
      <c r="K5427" t="inlineStr"/>
      <c r="L5427" t="inlineStr">
        <is>
          <t>Vontobel - Emerging Markets Corporate</t>
        </is>
      </c>
      <c r="M5427" t="inlineStr">
        <is>
          <t>Vontobel - Emerging Markets Corporate</t>
        </is>
      </c>
      <c r="N5427" t="b">
        <v>0</v>
      </c>
      <c r="O5427" t="n">
        <v>361.84748588</v>
      </c>
      <c r="P5427" t="n">
        <v>6.026803854686608e-08</v>
      </c>
      <c r="Q5427" t="n">
        <v>0.0004647210410689624</v>
      </c>
      <c r="R5427" t="n">
        <v>0.1681581403463403</v>
      </c>
      <c r="S5427" t="n">
        <v>2.180783822710242e-05</v>
      </c>
      <c r="T5427">
        <f>O5427*Q5427</f>
        <v/>
      </c>
      <c r="U5427">
        <f>O5427*P5427</f>
        <v/>
      </c>
    </row>
    <row r="5428">
      <c r="A5428" t="inlineStr">
        <is>
          <t>202512</t>
        </is>
      </c>
      <c r="B5428" t="inlineStr">
        <is>
          <t>Integra</t>
        </is>
      </c>
      <c r="C5428" t="inlineStr">
        <is>
          <t>F1</t>
        </is>
      </c>
      <c r="D5428" t="inlineStr">
        <is>
          <t>IN-FONDO1</t>
        </is>
      </c>
      <c r="E5428" t="inlineStr">
        <is>
          <t>5277512F3236</t>
        </is>
      </c>
      <c r="F5428" t="inlineStr">
        <is>
          <t>LU2536832368</t>
        </is>
      </c>
      <c r="G5428" t="inlineStr">
        <is>
          <t>TD</t>
        </is>
      </c>
      <c r="H5428" t="inlineStr">
        <is>
          <t>Sector</t>
        </is>
      </c>
      <c r="I5428" t="inlineStr">
        <is>
          <t>RF</t>
        </is>
      </c>
      <c r="J5428" t="inlineStr">
        <is>
          <t>MSCI</t>
        </is>
      </c>
      <c r="K5428" t="inlineStr"/>
      <c r="L5428" t="inlineStr">
        <is>
          <t>DNCA - Alpha Bonds</t>
        </is>
      </c>
      <c r="M5428" t="inlineStr">
        <is>
          <t>DNCA - Alpha Bonds</t>
        </is>
      </c>
      <c r="N5428" t="b">
        <v>0</v>
      </c>
      <c r="O5428" t="n">
        <v>25.36914125</v>
      </c>
      <c r="P5428" t="n">
        <v>0.003324367197387038</v>
      </c>
      <c r="Q5428" t="n">
        <v>7.211819472554335</v>
      </c>
      <c r="R5428" t="n">
        <v>182.9576668687314</v>
      </c>
      <c r="S5428" t="n">
        <v>0.0843363409973784</v>
      </c>
      <c r="T5428">
        <f>O5428*Q5428</f>
        <v/>
      </c>
      <c r="U5428">
        <f>O5428*P5428</f>
        <v/>
      </c>
    </row>
    <row r="5429">
      <c r="A5429" t="inlineStr">
        <is>
          <t>202512</t>
        </is>
      </c>
      <c r="B5429" t="inlineStr">
        <is>
          <t>Integra</t>
        </is>
      </c>
      <c r="C5429" t="inlineStr">
        <is>
          <t>F2</t>
        </is>
      </c>
      <c r="D5429" t="inlineStr">
        <is>
          <t>IN-FONDO2</t>
        </is>
      </c>
      <c r="E5429" t="inlineStr">
        <is>
          <t>5277512F3236</t>
        </is>
      </c>
      <c r="F5429" t="inlineStr">
        <is>
          <t>LU2536832368</t>
        </is>
      </c>
      <c r="G5429" t="inlineStr">
        <is>
          <t>TD</t>
        </is>
      </c>
      <c r="H5429" t="inlineStr">
        <is>
          <t>Sector</t>
        </is>
      </c>
      <c r="I5429" t="inlineStr">
        <is>
          <t>RF</t>
        </is>
      </c>
      <c r="J5429" t="inlineStr">
        <is>
          <t>MSCI</t>
        </is>
      </c>
      <c r="K5429" t="inlineStr"/>
      <c r="L5429" t="inlineStr">
        <is>
          <t>DNCA - Alpha Bonds</t>
        </is>
      </c>
      <c r="M5429" t="inlineStr">
        <is>
          <t>DNCA - Alpha Bonds</t>
        </is>
      </c>
      <c r="N5429" t="b">
        <v>0</v>
      </c>
      <c r="O5429" t="n">
        <v>25.36914125</v>
      </c>
      <c r="P5429" t="n">
        <v>0.0003789999876918854</v>
      </c>
      <c r="Q5429" t="n">
        <v>2.922432405168354</v>
      </c>
      <c r="R5429" t="n">
        <v>74.1396004802932</v>
      </c>
      <c r="S5429" t="n">
        <v>0.009614904221503701</v>
      </c>
      <c r="T5429">
        <f>O5429*Q5429</f>
        <v/>
      </c>
      <c r="U5429">
        <f>O5429*P5429</f>
        <v/>
      </c>
    </row>
    <row r="5430">
      <c r="A5430" t="inlineStr">
        <is>
          <t>202512</t>
        </is>
      </c>
      <c r="B5430" t="inlineStr">
        <is>
          <t>Integra</t>
        </is>
      </c>
      <c r="C5430" t="inlineStr">
        <is>
          <t>F1</t>
        </is>
      </c>
      <c r="D5430" t="inlineStr">
        <is>
          <t>IN-FONDO1</t>
        </is>
      </c>
      <c r="E5430" t="inlineStr">
        <is>
          <t>5270512FGKM4</t>
        </is>
      </c>
      <c r="F5430" t="inlineStr">
        <is>
          <t>IE00BKZGKM40</t>
        </is>
      </c>
      <c r="G5430" t="inlineStr">
        <is>
          <t>TD</t>
        </is>
      </c>
      <c r="H5430" t="inlineStr">
        <is>
          <t>Sector</t>
        </is>
      </c>
      <c r="I5430" t="inlineStr">
        <is>
          <t>RF</t>
        </is>
      </c>
      <c r="J5430" t="inlineStr">
        <is>
          <t>MSCI</t>
        </is>
      </c>
      <c r="K5430" t="inlineStr"/>
      <c r="L5430" t="inlineStr">
        <is>
          <t>Barings - Emerging Markets Local Debt Fund</t>
        </is>
      </c>
      <c r="M5430" t="inlineStr">
        <is>
          <t>Barings - Emerging Markets Local Debt Fund</t>
        </is>
      </c>
      <c r="N5430" t="b">
        <v>0</v>
      </c>
      <c r="O5430" t="n">
        <v>2.43463402</v>
      </c>
      <c r="P5430" t="n">
        <v>9.344566335674727e-08</v>
      </c>
      <c r="Q5430" t="n">
        <v>0.0002027192589168984</v>
      </c>
      <c r="R5430" t="n">
        <v>0.0004935472042682693</v>
      </c>
      <c r="S5430" t="n">
        <v>2.275059910298043e-07</v>
      </c>
      <c r="T5430">
        <f>O5430*Q5430</f>
        <v/>
      </c>
      <c r="U5430">
        <f>O5430*P5430</f>
        <v/>
      </c>
    </row>
    <row r="5431">
      <c r="A5431" t="inlineStr">
        <is>
          <t>202512</t>
        </is>
      </c>
      <c r="B5431" t="inlineStr">
        <is>
          <t>Integra</t>
        </is>
      </c>
      <c r="C5431" t="inlineStr">
        <is>
          <t>F2</t>
        </is>
      </c>
      <c r="D5431" t="inlineStr">
        <is>
          <t>IN-FONDO2</t>
        </is>
      </c>
      <c r="E5431" t="inlineStr">
        <is>
          <t>5270512FGKM4</t>
        </is>
      </c>
      <c r="F5431" t="inlineStr">
        <is>
          <t>IE00BKZGKM40</t>
        </is>
      </c>
      <c r="G5431" t="inlineStr">
        <is>
          <t>TD</t>
        </is>
      </c>
      <c r="H5431" t="inlineStr">
        <is>
          <t>Sector</t>
        </is>
      </c>
      <c r="I5431" t="inlineStr">
        <is>
          <t>RF</t>
        </is>
      </c>
      <c r="J5431" t="inlineStr">
        <is>
          <t>MSCI</t>
        </is>
      </c>
      <c r="K5431" t="inlineStr"/>
      <c r="L5431" t="inlineStr">
        <is>
          <t>Barings - Emerging Markets Local Debt Fund</t>
        </is>
      </c>
      <c r="M5431" t="inlineStr">
        <is>
          <t>Barings - Emerging Markets Local Debt Fund</t>
        </is>
      </c>
      <c r="N5431" t="b">
        <v>0</v>
      </c>
      <c r="O5431" t="n">
        <v>2.43463402</v>
      </c>
      <c r="P5431" t="n">
        <v>1.442279568172323e-08</v>
      </c>
      <c r="Q5431" t="n">
        <v>0.0001112127885018732</v>
      </c>
      <c r="R5431" t="n">
        <v>0.0002707624383457252</v>
      </c>
      <c r="S5431" t="n">
        <v>3.511422903023247e-08</v>
      </c>
      <c r="T5431">
        <f>O5431*Q5431</f>
        <v/>
      </c>
      <c r="U5431">
        <f>O5431*P5431</f>
        <v/>
      </c>
    </row>
    <row r="5432">
      <c r="A5432" t="inlineStr">
        <is>
          <t>202512</t>
        </is>
      </c>
      <c r="B5432" t="inlineStr">
        <is>
          <t>Integra</t>
        </is>
      </c>
      <c r="C5432" t="inlineStr">
        <is>
          <t>F2</t>
        </is>
      </c>
      <c r="D5432" t="inlineStr">
        <is>
          <t>IN-FONDO2</t>
        </is>
      </c>
      <c r="E5432" t="inlineStr">
        <is>
          <t>5270652EF494</t>
        </is>
      </c>
      <c r="F5432" t="inlineStr">
        <is>
          <t>US92189H3003</t>
        </is>
      </c>
      <c r="G5432" t="inlineStr">
        <is>
          <t>TD</t>
        </is>
      </c>
      <c r="H5432" t="inlineStr">
        <is>
          <t>Sector</t>
        </is>
      </c>
      <c r="I5432" t="inlineStr">
        <is>
          <t>RF</t>
        </is>
      </c>
      <c r="J5432" t="inlineStr">
        <is>
          <t>MSCI</t>
        </is>
      </c>
      <c r="K5432" t="inlineStr"/>
      <c r="L5432" t="inlineStr">
        <is>
          <t>VanEck - JPM EM LC Bond ETF</t>
        </is>
      </c>
      <c r="M5432" t="inlineStr">
        <is>
          <t>VanEck - JPM EM LC Bond ETF</t>
        </is>
      </c>
      <c r="N5432" t="b">
        <v>0</v>
      </c>
      <c r="O5432" t="n">
        <v>10.65572682</v>
      </c>
      <c r="P5432" t="n">
        <v>0.004663115363135796</v>
      </c>
      <c r="Q5432" t="n">
        <v>35.95683347975534</v>
      </c>
      <c r="R5432" t="n">
        <v>383.1461948725029</v>
      </c>
      <c r="S5432" t="n">
        <v>0.04968888343972015</v>
      </c>
      <c r="T5432">
        <f>O5432*Q5432</f>
        <v/>
      </c>
      <c r="U5432">
        <f>O5432*P5432</f>
        <v/>
      </c>
    </row>
    <row r="5433">
      <c r="A5433" t="inlineStr">
        <is>
          <t>202512</t>
        </is>
      </c>
      <c r="B5433" t="inlineStr">
        <is>
          <t>Integra</t>
        </is>
      </c>
      <c r="C5433" t="inlineStr">
        <is>
          <t>F1</t>
        </is>
      </c>
      <c r="D5433" t="inlineStr">
        <is>
          <t>IN-FONDO1</t>
        </is>
      </c>
      <c r="E5433" t="inlineStr">
        <is>
          <t>5270652EF494</t>
        </is>
      </c>
      <c r="F5433" t="inlineStr">
        <is>
          <t>US92189H3003</t>
        </is>
      </c>
      <c r="G5433" t="inlineStr">
        <is>
          <t>TD</t>
        </is>
      </c>
      <c r="H5433" t="inlineStr">
        <is>
          <t>Sector</t>
        </is>
      </c>
      <c r="I5433" t="inlineStr">
        <is>
          <t>RF</t>
        </is>
      </c>
      <c r="J5433" t="inlineStr">
        <is>
          <t>MSCI</t>
        </is>
      </c>
      <c r="K5433" t="inlineStr"/>
      <c r="L5433" t="inlineStr">
        <is>
          <t>VanEck - JPM EM LC Bond ETF</t>
        </is>
      </c>
      <c r="M5433" t="inlineStr">
        <is>
          <t>VanEck - JPM EM LC Bond ETF</t>
        </is>
      </c>
      <c r="N5433" t="b">
        <v>0</v>
      </c>
      <c r="O5433" t="n">
        <v>10.65572682</v>
      </c>
      <c r="P5433" t="n">
        <v>0.00748922277139484</v>
      </c>
      <c r="Q5433" t="n">
        <v>16.24697857068719</v>
      </c>
      <c r="R5433" t="n">
        <v>173.1233652996368</v>
      </c>
      <c r="S5433" t="n">
        <v>0.07980311194610672</v>
      </c>
      <c r="T5433">
        <f>O5433*Q5433</f>
        <v/>
      </c>
      <c r="U5433">
        <f>O5433*P5433</f>
        <v/>
      </c>
    </row>
    <row r="5434">
      <c r="A5434" t="inlineStr">
        <is>
          <t>202512</t>
        </is>
      </c>
      <c r="B5434" t="inlineStr">
        <is>
          <t>Integra</t>
        </is>
      </c>
      <c r="C5434" t="inlineStr">
        <is>
          <t>F1</t>
        </is>
      </c>
      <c r="D5434" t="inlineStr">
        <is>
          <t>IN-FONDO1</t>
        </is>
      </c>
      <c r="E5434" t="inlineStr">
        <is>
          <t>5270802F0077</t>
        </is>
      </c>
      <c r="F5434" t="inlineStr">
        <is>
          <t>LU1164800770</t>
        </is>
      </c>
      <c r="G5434" t="inlineStr">
        <is>
          <t>TD</t>
        </is>
      </c>
      <c r="H5434" t="inlineStr">
        <is>
          <t>Sector</t>
        </is>
      </c>
      <c r="I5434" t="inlineStr">
        <is>
          <t>RF</t>
        </is>
      </c>
      <c r="J5434" t="inlineStr">
        <is>
          <t>MSCI</t>
        </is>
      </c>
      <c r="K5434" t="inlineStr"/>
      <c r="L5434" t="inlineStr">
        <is>
          <t>Pictet Chinese LC Debt</t>
        </is>
      </c>
      <c r="M5434" t="inlineStr">
        <is>
          <t>Pictet Chinese LC Debt</t>
        </is>
      </c>
      <c r="N5434" t="b">
        <v>0</v>
      </c>
      <c r="O5434" t="n">
        <v>20.81088409</v>
      </c>
      <c r="P5434" t="n">
        <v>8.885287717778936e-08</v>
      </c>
      <c r="Q5434" t="n">
        <v>0.0001927557552387484</v>
      </c>
      <c r="R5434" t="n">
        <v>0.004011417679954003</v>
      </c>
      <c r="S5434" t="n">
        <v>1.849106928009981e-06</v>
      </c>
      <c r="T5434">
        <f>O5434*Q5434</f>
        <v/>
      </c>
      <c r="U5434">
        <f>O5434*P5434</f>
        <v/>
      </c>
    </row>
    <row r="5435">
      <c r="A5435" t="inlineStr">
        <is>
          <t>202512</t>
        </is>
      </c>
      <c r="B5435" t="inlineStr">
        <is>
          <t>Integra</t>
        </is>
      </c>
      <c r="C5435" t="inlineStr">
        <is>
          <t>F2</t>
        </is>
      </c>
      <c r="D5435" t="inlineStr">
        <is>
          <t>IN-FONDO2</t>
        </is>
      </c>
      <c r="E5435" t="inlineStr">
        <is>
          <t>5270802F0077</t>
        </is>
      </c>
      <c r="F5435" t="inlineStr">
        <is>
          <t>LU1164800770</t>
        </is>
      </c>
      <c r="G5435" t="inlineStr">
        <is>
          <t>TD</t>
        </is>
      </c>
      <c r="H5435" t="inlineStr">
        <is>
          <t>Sector</t>
        </is>
      </c>
      <c r="I5435" t="inlineStr">
        <is>
          <t>RF</t>
        </is>
      </c>
      <c r="J5435" t="inlineStr">
        <is>
          <t>MSCI</t>
        </is>
      </c>
      <c r="K5435" t="inlineStr"/>
      <c r="L5435" t="inlineStr">
        <is>
          <t>Pictet Chinese LC Debt</t>
        </is>
      </c>
      <c r="M5435" t="inlineStr">
        <is>
          <t>Pictet Chinese LC Debt</t>
        </is>
      </c>
      <c r="N5435" t="b">
        <v>0</v>
      </c>
      <c r="O5435" t="n">
        <v>20.81088409</v>
      </c>
      <c r="P5435" t="n">
        <v>1.528429075299266e-08</v>
      </c>
      <c r="Q5435" t="n">
        <v>0.0001178556940293988</v>
      </c>
      <c r="R5435" t="n">
        <v>0.002452681187792323</v>
      </c>
      <c r="S5435" t="n">
        <v>3.18079603258389e-07</v>
      </c>
      <c r="T5435">
        <f>O5435*Q5435</f>
        <v/>
      </c>
      <c r="U5435">
        <f>O5435*P5435</f>
        <v/>
      </c>
    </row>
    <row r="5436">
      <c r="A5436" t="inlineStr">
        <is>
          <t>202512</t>
        </is>
      </c>
      <c r="B5436" t="inlineStr">
        <is>
          <t>Integra</t>
        </is>
      </c>
      <c r="C5436" t="inlineStr">
        <is>
          <t>F1</t>
        </is>
      </c>
      <c r="D5436" t="inlineStr">
        <is>
          <t>IN-FONDO1</t>
        </is>
      </c>
      <c r="E5436" t="inlineStr">
        <is>
          <t>5274262F6624</t>
        </is>
      </c>
      <c r="F5436" t="inlineStr">
        <is>
          <t>LU1034966249</t>
        </is>
      </c>
      <c r="G5436" t="inlineStr">
        <is>
          <t>TD</t>
        </is>
      </c>
      <c r="H5436" t="inlineStr">
        <is>
          <t>Sector</t>
        </is>
      </c>
      <c r="I5436" t="inlineStr">
        <is>
          <t>RF</t>
        </is>
      </c>
      <c r="J5436" t="inlineStr">
        <is>
          <t>MSCI</t>
        </is>
      </c>
      <c r="K5436" t="inlineStr"/>
      <c r="L5436" t="inlineStr">
        <is>
          <t>Global Evolution Funds - Frontier Markets Fund</t>
        </is>
      </c>
      <c r="M5436" t="inlineStr">
        <is>
          <t>Global Evolution Funds - Frontier Markets Fund</t>
        </is>
      </c>
      <c r="N5436" t="b">
        <v>0</v>
      </c>
      <c r="O5436" t="n">
        <v>0.6417370999999999</v>
      </c>
      <c r="P5436" t="n">
        <v>0.0308064177695254</v>
      </c>
      <c r="Q5436" t="n">
        <v>66.83086144170045</v>
      </c>
      <c r="R5436" t="n">
        <v>42.88784321209866</v>
      </c>
      <c r="S5436" t="n">
        <v>0.0197696212008037</v>
      </c>
      <c r="T5436">
        <f>O5436*Q5436</f>
        <v/>
      </c>
      <c r="U5436">
        <f>O5436*P5436</f>
        <v/>
      </c>
    </row>
    <row r="5437">
      <c r="A5437" t="inlineStr">
        <is>
          <t>202512</t>
        </is>
      </c>
      <c r="B5437" t="inlineStr">
        <is>
          <t>Integra</t>
        </is>
      </c>
      <c r="C5437" t="inlineStr">
        <is>
          <t>F2</t>
        </is>
      </c>
      <c r="D5437" t="inlineStr">
        <is>
          <t>IN-FONDO2</t>
        </is>
      </c>
      <c r="E5437" t="inlineStr">
        <is>
          <t>5274122FK0P9</t>
        </is>
      </c>
      <c r="F5437" t="inlineStr">
        <is>
          <t>IE00B29K0P99</t>
        </is>
      </c>
      <c r="G5437" t="inlineStr">
        <is>
          <t>TD</t>
        </is>
      </c>
      <c r="H5437" t="inlineStr">
        <is>
          <t>Sector</t>
        </is>
      </c>
      <c r="I5437" t="inlineStr">
        <is>
          <t>RF</t>
        </is>
      </c>
      <c r="J5437" t="inlineStr">
        <is>
          <t>MSCI</t>
        </is>
      </c>
      <c r="K5437" t="inlineStr"/>
      <c r="L5437" t="inlineStr">
        <is>
          <t>Pimco - Emerging Markets Local Bond Fund</t>
        </is>
      </c>
      <c r="M5437" t="inlineStr">
        <is>
          <t>Pimco - Emerging Markets Local Bond Fund</t>
        </is>
      </c>
      <c r="N5437" t="b">
        <v>0</v>
      </c>
      <c r="O5437" t="n">
        <v>169.70566217</v>
      </c>
      <c r="P5437" t="n">
        <v>0.004980441261258817</v>
      </c>
      <c r="Q5437" t="n">
        <v>38.40370291983508</v>
      </c>
      <c r="R5437" t="n">
        <v>6517.325833790575</v>
      </c>
      <c r="S5437" t="n">
        <v>0.8452090821407175</v>
      </c>
      <c r="T5437">
        <f>O5437*Q5437</f>
        <v/>
      </c>
      <c r="U5437">
        <f>O5437*P5437</f>
        <v/>
      </c>
    </row>
    <row r="5438">
      <c r="A5438" t="inlineStr">
        <is>
          <t>202512</t>
        </is>
      </c>
      <c r="B5438" t="inlineStr">
        <is>
          <t>Integra</t>
        </is>
      </c>
      <c r="C5438" t="inlineStr">
        <is>
          <t>F1</t>
        </is>
      </c>
      <c r="D5438" t="inlineStr">
        <is>
          <t>IN-FONDO1</t>
        </is>
      </c>
      <c r="E5438" t="inlineStr">
        <is>
          <t>5274122FK0P9</t>
        </is>
      </c>
      <c r="F5438" t="inlineStr">
        <is>
          <t>IE00B29K0P99</t>
        </is>
      </c>
      <c r="G5438" t="inlineStr">
        <is>
          <t>TD</t>
        </is>
      </c>
      <c r="H5438" t="inlineStr">
        <is>
          <t>Sector</t>
        </is>
      </c>
      <c r="I5438" t="inlineStr">
        <is>
          <t>RF</t>
        </is>
      </c>
      <c r="J5438" t="inlineStr">
        <is>
          <t>MSCI</t>
        </is>
      </c>
      <c r="K5438" t="inlineStr"/>
      <c r="L5438" t="inlineStr">
        <is>
          <t>Pimco - Emerging Markets Local Bond Fund</t>
        </is>
      </c>
      <c r="M5438" t="inlineStr">
        <is>
          <t>Pimco - Emerging Markets Local Bond Fund</t>
        </is>
      </c>
      <c r="N5438" t="b">
        <v>0</v>
      </c>
      <c r="O5438" t="n">
        <v>169.70566217</v>
      </c>
      <c r="P5438" t="n">
        <v>0.04526831147770335</v>
      </c>
      <c r="Q5438" t="n">
        <v>98.20422077956965</v>
      </c>
      <c r="R5438" t="n">
        <v>16665.81231528574</v>
      </c>
      <c r="S5438" t="n">
        <v>7.682288774641459</v>
      </c>
      <c r="T5438">
        <f>O5438*Q5438</f>
        <v/>
      </c>
      <c r="U5438">
        <f>O5438*P5438</f>
        <v/>
      </c>
    </row>
    <row r="5439">
      <c r="A5439" t="inlineStr">
        <is>
          <t>202512</t>
        </is>
      </c>
      <c r="B5439" t="inlineStr">
        <is>
          <t>Integra</t>
        </is>
      </c>
      <c r="C5439" t="inlineStr">
        <is>
          <t>F2</t>
        </is>
      </c>
      <c r="D5439" t="inlineStr">
        <is>
          <t>IN-FONDO2</t>
        </is>
      </c>
      <c r="E5439" t="inlineStr">
        <is>
          <t>5274472F3543</t>
        </is>
      </c>
      <c r="F5439" t="inlineStr">
        <is>
          <t>LU1200235437</t>
        </is>
      </c>
      <c r="G5439" t="inlineStr">
        <is>
          <t>TD</t>
        </is>
      </c>
      <c r="H5439" t="inlineStr">
        <is>
          <t>Sector</t>
        </is>
      </c>
      <c r="I5439" t="inlineStr">
        <is>
          <t>RF</t>
        </is>
      </c>
      <c r="J5439" t="inlineStr">
        <is>
          <t>MSCI</t>
        </is>
      </c>
      <c r="K5439" t="inlineStr"/>
      <c r="L5439" t="inlineStr">
        <is>
          <t>Degroof - EM  Sustainable Debt</t>
        </is>
      </c>
      <c r="M5439" t="inlineStr">
        <is>
          <t>Degroof - EM Sustainable Debt</t>
        </is>
      </c>
      <c r="N5439" t="b">
        <v>0</v>
      </c>
      <c r="O5439" t="n">
        <v>0.06141282</v>
      </c>
      <c r="P5439" t="n">
        <v>1.796617244861336e-08</v>
      </c>
      <c r="Q5439" t="n">
        <v>0.0001385354255033785</v>
      </c>
      <c r="R5439" t="n">
        <v>8.507851150062394e-06</v>
      </c>
      <c r="S5439" t="n">
        <v>1.103353314675652e-09</v>
      </c>
      <c r="T5439">
        <f>O5439*Q5439</f>
        <v/>
      </c>
      <c r="U5439">
        <f>O5439*P5439</f>
        <v/>
      </c>
    </row>
    <row r="5440">
      <c r="A5440" t="inlineStr">
        <is>
          <t>202512</t>
        </is>
      </c>
      <c r="B5440" t="inlineStr">
        <is>
          <t>Integra</t>
        </is>
      </c>
      <c r="C5440" t="inlineStr">
        <is>
          <t>F1</t>
        </is>
      </c>
      <c r="D5440" t="inlineStr">
        <is>
          <t>IN-FONDO1</t>
        </is>
      </c>
      <c r="E5440" t="inlineStr">
        <is>
          <t>5274472F3543</t>
        </is>
      </c>
      <c r="F5440" t="inlineStr">
        <is>
          <t>LU1200235437</t>
        </is>
      </c>
      <c r="G5440" t="inlineStr">
        <is>
          <t>TD</t>
        </is>
      </c>
      <c r="H5440" t="inlineStr">
        <is>
          <t>Sector</t>
        </is>
      </c>
      <c r="I5440" t="inlineStr">
        <is>
          <t>RF</t>
        </is>
      </c>
      <c r="J5440" t="inlineStr">
        <is>
          <t>MSCI</t>
        </is>
      </c>
      <c r="K5440" t="inlineStr"/>
      <c r="L5440" t="inlineStr">
        <is>
          <t>Degroof - EM  Sustainable Debt</t>
        </is>
      </c>
      <c r="M5440" t="inlineStr">
        <is>
          <t>Degroof - EM Sustainable Debt</t>
        </is>
      </c>
      <c r="N5440" t="b">
        <v>0</v>
      </c>
      <c r="O5440" t="n">
        <v>0.06141282</v>
      </c>
      <c r="P5440" t="n">
        <v>8.140755647631884e-08</v>
      </c>
      <c r="Q5440" t="n">
        <v>0.0001766040169901937</v>
      </c>
      <c r="R5440" t="n">
        <v>1.084575070669571e-05</v>
      </c>
      <c r="S5440" t="n">
        <v>4.999467612520003e-09</v>
      </c>
      <c r="T5440">
        <f>O5440*Q5440</f>
        <v/>
      </c>
      <c r="U5440">
        <f>O5440*P5440</f>
        <v/>
      </c>
    </row>
    <row r="5441">
      <c r="A5441" t="inlineStr">
        <is>
          <t>202512</t>
        </is>
      </c>
      <c r="B5441" t="inlineStr">
        <is>
          <t>Integra</t>
        </is>
      </c>
      <c r="C5441" t="inlineStr">
        <is>
          <t>F3</t>
        </is>
      </c>
      <c r="D5441" t="inlineStr">
        <is>
          <t>IN-FONDO3</t>
        </is>
      </c>
      <c r="E5441" t="inlineStr">
        <is>
          <t>5270652EF106</t>
        </is>
      </c>
      <c r="F5441" t="inlineStr">
        <is>
          <t>US92189F1066</t>
        </is>
      </c>
      <c r="G5441" t="inlineStr">
        <is>
          <t>TD</t>
        </is>
      </c>
      <c r="H5441" t="inlineStr">
        <is>
          <t>Sector</t>
        </is>
      </c>
      <c r="I5441" t="inlineStr">
        <is>
          <t>RV</t>
        </is>
      </c>
      <c r="J5441" t="inlineStr">
        <is>
          <t>MSCI</t>
        </is>
      </c>
      <c r="K5441" t="inlineStr"/>
      <c r="L5441" t="inlineStr">
        <is>
          <t>VanEck - Gold Miners ETF</t>
        </is>
      </c>
      <c r="M5441" t="inlineStr">
        <is>
          <t>VanEck - Gold Miners ETF</t>
        </is>
      </c>
      <c r="N5441" t="b">
        <v>0</v>
      </c>
      <c r="O5441" t="n">
        <v>81.86617169</v>
      </c>
      <c r="P5441" t="n">
        <v>0.0250371406385209</v>
      </c>
      <c r="Q5441" t="n">
        <v>23.80737273011957</v>
      </c>
      <c r="R5441" t="n">
        <v>1949.018463411792</v>
      </c>
      <c r="S5441" t="n">
        <v>2.049694854139828</v>
      </c>
      <c r="T5441">
        <f>O5441*Q5441</f>
        <v/>
      </c>
      <c r="U5441">
        <f>O5441*P5441</f>
        <v/>
      </c>
    </row>
    <row r="5442">
      <c r="A5442" t="inlineStr">
        <is>
          <t>202512</t>
        </is>
      </c>
      <c r="B5442" t="inlineStr">
        <is>
          <t>Integra</t>
        </is>
      </c>
      <c r="C5442" t="inlineStr">
        <is>
          <t>F2</t>
        </is>
      </c>
      <c r="D5442" t="inlineStr">
        <is>
          <t>IN-FONDO2</t>
        </is>
      </c>
      <c r="E5442" t="inlineStr">
        <is>
          <t>5270652EF106</t>
        </is>
      </c>
      <c r="F5442" t="inlineStr">
        <is>
          <t>US92189F1066</t>
        </is>
      </c>
      <c r="G5442" t="inlineStr">
        <is>
          <t>TD</t>
        </is>
      </c>
      <c r="H5442" t="inlineStr">
        <is>
          <t>Sector</t>
        </is>
      </c>
      <c r="I5442" t="inlineStr">
        <is>
          <t>RV</t>
        </is>
      </c>
      <c r="J5442" t="inlineStr">
        <is>
          <t>MSCI</t>
        </is>
      </c>
      <c r="K5442" t="inlineStr"/>
      <c r="L5442" t="inlineStr">
        <is>
          <t>VanEck - Gold Miners ETF</t>
        </is>
      </c>
      <c r="M5442" t="inlineStr">
        <is>
          <t>VanEck - Gold Miners ETF</t>
        </is>
      </c>
      <c r="N5442" t="b">
        <v>0</v>
      </c>
      <c r="O5442" t="n">
        <v>81.86617169</v>
      </c>
      <c r="P5442" t="n">
        <v>0.01314414324652952</v>
      </c>
      <c r="Q5442" t="n">
        <v>101.3532227158304</v>
      </c>
      <c r="R5442" t="n">
        <v>8297.40033218898</v>
      </c>
      <c r="S5442" t="n">
        <v>1.07606068773834</v>
      </c>
      <c r="T5442">
        <f>O5442*Q5442</f>
        <v/>
      </c>
      <c r="U5442">
        <f>O5442*P5442</f>
        <v/>
      </c>
    </row>
    <row r="5443">
      <c r="A5443" t="inlineStr">
        <is>
          <t>202512</t>
        </is>
      </c>
      <c r="B5443" t="inlineStr">
        <is>
          <t>Integra</t>
        </is>
      </c>
      <c r="C5443" t="inlineStr">
        <is>
          <t>F1</t>
        </is>
      </c>
      <c r="D5443" t="inlineStr">
        <is>
          <t>IN-FONDO1</t>
        </is>
      </c>
      <c r="E5443" t="inlineStr">
        <is>
          <t>5270652EF106</t>
        </is>
      </c>
      <c r="F5443" t="inlineStr">
        <is>
          <t>US92189F1066</t>
        </is>
      </c>
      <c r="G5443" t="inlineStr">
        <is>
          <t>TD</t>
        </is>
      </c>
      <c r="H5443" t="inlineStr">
        <is>
          <t>Sector</t>
        </is>
      </c>
      <c r="I5443" t="inlineStr">
        <is>
          <t>RV</t>
        </is>
      </c>
      <c r="J5443" t="inlineStr">
        <is>
          <t>MSCI</t>
        </is>
      </c>
      <c r="K5443" t="inlineStr"/>
      <c r="L5443" t="inlineStr">
        <is>
          <t>VanEck - Gold Miners ETF</t>
        </is>
      </c>
      <c r="M5443" t="inlineStr">
        <is>
          <t>VanEck - Gold Miners ETF</t>
        </is>
      </c>
      <c r="N5443" t="b">
        <v>0</v>
      </c>
      <c r="O5443" t="n">
        <v>81.86617169</v>
      </c>
      <c r="P5443" t="n">
        <v>0.004096185448728116</v>
      </c>
      <c r="Q5443" t="n">
        <v>8.886187424045819</v>
      </c>
      <c r="R5443" t="n">
        <v>727.4781453264538</v>
      </c>
      <c r="S5443" t="n">
        <v>0.3353390212196556</v>
      </c>
      <c r="T5443">
        <f>O5443*Q5443</f>
        <v/>
      </c>
      <c r="U5443">
        <f>O5443*P5443</f>
        <v/>
      </c>
    </row>
    <row r="5444">
      <c r="A5444" t="inlineStr">
        <is>
          <t>202512</t>
        </is>
      </c>
      <c r="B5444" t="inlineStr">
        <is>
          <t>Integra</t>
        </is>
      </c>
      <c r="C5444" t="inlineStr">
        <is>
          <t>F3</t>
        </is>
      </c>
      <c r="D5444" t="inlineStr">
        <is>
          <t>IN-FONDO3</t>
        </is>
      </c>
      <c r="E5444" t="inlineStr">
        <is>
          <t>5275282EY848</t>
        </is>
      </c>
      <c r="F5444" t="inlineStr">
        <is>
          <t>US37954Y8488</t>
        </is>
      </c>
      <c r="G5444" t="inlineStr">
        <is>
          <t>TD</t>
        </is>
      </c>
      <c r="H5444" t="inlineStr">
        <is>
          <t>Sector</t>
        </is>
      </c>
      <c r="I5444" t="inlineStr">
        <is>
          <t>RV</t>
        </is>
      </c>
      <c r="J5444" t="inlineStr">
        <is>
          <t>MSCI</t>
        </is>
      </c>
      <c r="K5444" t="inlineStr"/>
      <c r="L5444" t="inlineStr">
        <is>
          <t>Global X - Silvers Miners ETF</t>
        </is>
      </c>
      <c r="M5444" t="inlineStr">
        <is>
          <t>Global X - Silvers Miners ETF</t>
        </is>
      </c>
      <c r="N5444" t="b">
        <v>0</v>
      </c>
      <c r="O5444" t="n">
        <v>66.17408177</v>
      </c>
      <c r="P5444" t="n">
        <v>0.01067876999430569</v>
      </c>
      <c r="Q5444" t="n">
        <v>10.15425288471246</v>
      </c>
      <c r="R5444" t="n">
        <v>671.9483607062205</v>
      </c>
      <c r="S5444" t="n">
        <v>0.7066577988062069</v>
      </c>
      <c r="T5444">
        <f>O5444*Q5444</f>
        <v/>
      </c>
      <c r="U5444">
        <f>O5444*P5444</f>
        <v/>
      </c>
    </row>
    <row r="5445">
      <c r="A5445" t="inlineStr">
        <is>
          <t>202512</t>
        </is>
      </c>
      <c r="B5445" t="inlineStr">
        <is>
          <t>Integra</t>
        </is>
      </c>
      <c r="C5445" t="inlineStr">
        <is>
          <t>F2</t>
        </is>
      </c>
      <c r="D5445" t="inlineStr">
        <is>
          <t>IN-FONDO2</t>
        </is>
      </c>
      <c r="E5445" t="inlineStr">
        <is>
          <t>5275282EY848</t>
        </is>
      </c>
      <c r="F5445" t="inlineStr">
        <is>
          <t>US37954Y8488</t>
        </is>
      </c>
      <c r="G5445" t="inlineStr">
        <is>
          <t>TD</t>
        </is>
      </c>
      <c r="H5445" t="inlineStr">
        <is>
          <t>Sector</t>
        </is>
      </c>
      <c r="I5445" t="inlineStr">
        <is>
          <t>RV</t>
        </is>
      </c>
      <c r="J5445" t="inlineStr">
        <is>
          <t>MSCI</t>
        </is>
      </c>
      <c r="K5445" t="inlineStr"/>
      <c r="L5445" t="inlineStr">
        <is>
          <t>Global X - Silvers Miners ETF</t>
        </is>
      </c>
      <c r="M5445" t="inlineStr">
        <is>
          <t>Global X - Silvers Miners ETF</t>
        </is>
      </c>
      <c r="N5445" t="b">
        <v>0</v>
      </c>
      <c r="O5445" t="n">
        <v>66.17408177</v>
      </c>
      <c r="P5445" t="n">
        <v>0.003543373056547959</v>
      </c>
      <c r="Q5445" t="n">
        <v>27.32260839141422</v>
      </c>
      <c r="R5445" t="n">
        <v>1808.048521863133</v>
      </c>
      <c r="S5445" t="n">
        <v>0.2344794583856195</v>
      </c>
      <c r="T5445">
        <f>O5445*Q5445</f>
        <v/>
      </c>
      <c r="U5445">
        <f>O5445*P5445</f>
        <v/>
      </c>
    </row>
    <row r="5446">
      <c r="A5446" t="inlineStr">
        <is>
          <t>202512</t>
        </is>
      </c>
      <c r="B5446" t="inlineStr">
        <is>
          <t>Integra</t>
        </is>
      </c>
      <c r="C5446" t="inlineStr">
        <is>
          <t>F1</t>
        </is>
      </c>
      <c r="D5446" t="inlineStr">
        <is>
          <t>IN-FONDO1</t>
        </is>
      </c>
      <c r="E5446" t="inlineStr">
        <is>
          <t>5275282EY848</t>
        </is>
      </c>
      <c r="F5446" t="inlineStr">
        <is>
          <t>US37954Y8488</t>
        </is>
      </c>
      <c r="G5446" t="inlineStr">
        <is>
          <t>TD</t>
        </is>
      </c>
      <c r="H5446" t="inlineStr">
        <is>
          <t>Sector</t>
        </is>
      </c>
      <c r="I5446" t="inlineStr">
        <is>
          <t>RV</t>
        </is>
      </c>
      <c r="J5446" t="inlineStr">
        <is>
          <t>MSCI</t>
        </is>
      </c>
      <c r="K5446" t="inlineStr"/>
      <c r="L5446" t="inlineStr">
        <is>
          <t>Global X - Silvers Miners ETF</t>
        </is>
      </c>
      <c r="M5446" t="inlineStr">
        <is>
          <t>Global X - Silvers Miners ETF</t>
        </is>
      </c>
      <c r="N5446" t="b">
        <v>0</v>
      </c>
      <c r="O5446" t="n">
        <v>66.17408177</v>
      </c>
      <c r="P5446" t="n">
        <v>0.002322180982899765</v>
      </c>
      <c r="Q5446" t="n">
        <v>5.037695608486089</v>
      </c>
      <c r="R5446" t="n">
        <v>333.3648811283284</v>
      </c>
      <c r="S5446" t="n">
        <v>0.153668194247148</v>
      </c>
      <c r="T5446">
        <f>O5446*Q5446</f>
        <v/>
      </c>
      <c r="U5446">
        <f>O5446*P5446</f>
        <v/>
      </c>
    </row>
    <row r="5447">
      <c r="A5447" t="inlineStr">
        <is>
          <t>202512</t>
        </is>
      </c>
      <c r="B5447" t="inlineStr">
        <is>
          <t>Integra</t>
        </is>
      </c>
      <c r="C5447" t="inlineStr">
        <is>
          <t>F2</t>
        </is>
      </c>
      <c r="D5447" t="inlineStr">
        <is>
          <t>IN-FONDO2</t>
        </is>
      </c>
      <c r="E5447" t="inlineStr">
        <is>
          <t>5275504F2546</t>
        </is>
      </c>
      <c r="F5447" t="inlineStr">
        <is>
          <t>LU1966825462</t>
        </is>
      </c>
      <c r="G5447" t="inlineStr">
        <is>
          <t>TD</t>
        </is>
      </c>
      <c r="H5447" t="inlineStr">
        <is>
          <t>Sector</t>
        </is>
      </c>
      <c r="I5447" t="inlineStr">
        <is>
          <t>RV</t>
        </is>
      </c>
      <c r="J5447" t="inlineStr">
        <is>
          <t>MSCI</t>
        </is>
      </c>
      <c r="K5447" t="inlineStr"/>
      <c r="L5447" t="inlineStr">
        <is>
          <t>Joh Berenberg - European Focus Fund</t>
        </is>
      </c>
      <c r="M5447" t="inlineStr">
        <is>
          <t>Joh Berenberg - European Focus Fund</t>
        </is>
      </c>
      <c r="N5447" t="b">
        <v>0</v>
      </c>
      <c r="O5447" t="n">
        <v>35.55167229</v>
      </c>
      <c r="P5447" t="n">
        <v>3.391297581874422e-08</v>
      </c>
      <c r="Q5447" t="n">
        <v>0.0002614996905196756</v>
      </c>
      <c r="R5447" t="n">
        <v>0.009296751301291928</v>
      </c>
      <c r="S5447" t="n">
        <v>1.205663002686689e-06</v>
      </c>
      <c r="T5447">
        <f>O5447*Q5447</f>
        <v/>
      </c>
      <c r="U5447">
        <f>O5447*P5447</f>
        <v/>
      </c>
    </row>
    <row r="5448">
      <c r="A5448" t="inlineStr">
        <is>
          <t>202512</t>
        </is>
      </c>
      <c r="B5448" t="inlineStr">
        <is>
          <t>Integra</t>
        </is>
      </c>
      <c r="C5448" t="inlineStr">
        <is>
          <t>F3</t>
        </is>
      </c>
      <c r="D5448" t="inlineStr">
        <is>
          <t>IN-FONDO3</t>
        </is>
      </c>
      <c r="E5448" t="inlineStr">
        <is>
          <t>5275504F2546</t>
        </is>
      </c>
      <c r="F5448" t="inlineStr">
        <is>
          <t>LU1966825462</t>
        </is>
      </c>
      <c r="G5448" t="inlineStr">
        <is>
          <t>TD</t>
        </is>
      </c>
      <c r="H5448" t="inlineStr">
        <is>
          <t>Sector</t>
        </is>
      </c>
      <c r="I5448" t="inlineStr">
        <is>
          <t>RV</t>
        </is>
      </c>
      <c r="J5448" t="inlineStr">
        <is>
          <t>MSCI</t>
        </is>
      </c>
      <c r="K5448" t="inlineStr"/>
      <c r="L5448" t="inlineStr">
        <is>
          <t>Joh Berenberg - European Focus Fund</t>
        </is>
      </c>
      <c r="M5448" t="inlineStr">
        <is>
          <t>Joh Berenberg - European Focus Fund</t>
        </is>
      </c>
      <c r="N5448" t="b">
        <v>0</v>
      </c>
      <c r="O5448" t="n">
        <v>35.55167229</v>
      </c>
      <c r="P5448" t="n">
        <v>2.822388444978819e-07</v>
      </c>
      <c r="Q5448" t="n">
        <v>0.0002683759086906773</v>
      </c>
      <c r="R5448" t="n">
        <v>0.009541212356301924</v>
      </c>
      <c r="S5448" t="n">
        <v>1.003406290709697e-05</v>
      </c>
      <c r="T5448">
        <f>O5448*Q5448</f>
        <v/>
      </c>
      <c r="U5448">
        <f>O5448*P5448</f>
        <v/>
      </c>
    </row>
    <row r="5449">
      <c r="A5449" t="inlineStr">
        <is>
          <t>202512</t>
        </is>
      </c>
      <c r="B5449" t="inlineStr">
        <is>
          <t>Integra</t>
        </is>
      </c>
      <c r="C5449" t="inlineStr">
        <is>
          <t>F3</t>
        </is>
      </c>
      <c r="D5449" t="inlineStr">
        <is>
          <t>IN-FONDO3</t>
        </is>
      </c>
      <c r="E5449" t="inlineStr">
        <is>
          <t>5273874F4273</t>
        </is>
      </c>
      <c r="F5449" t="inlineStr">
        <is>
          <t>LU1353442731</t>
        </is>
      </c>
      <c r="G5449" t="inlineStr">
        <is>
          <t>TD</t>
        </is>
      </c>
      <c r="H5449" t="inlineStr">
        <is>
          <t>Sector</t>
        </is>
      </c>
      <c r="I5449" t="inlineStr">
        <is>
          <t>RV</t>
        </is>
      </c>
      <c r="J5449" t="inlineStr">
        <is>
          <t>MSCI</t>
        </is>
      </c>
      <c r="K5449" t="inlineStr"/>
      <c r="L5449" t="inlineStr">
        <is>
          <t>Fidelity - European Dynamic Growth</t>
        </is>
      </c>
      <c r="M5449" t="inlineStr">
        <is>
          <t>Fidelity - European Dynamic Growth</t>
        </is>
      </c>
      <c r="N5449" t="b">
        <v>0</v>
      </c>
      <c r="O5449" t="n">
        <v>18.48493338</v>
      </c>
      <c r="P5449" t="n">
        <v>2.783753715528359e-08</v>
      </c>
      <c r="Q5449" t="n">
        <v>2.647022008274908e-05</v>
      </c>
      <c r="R5449" t="n">
        <v>0.0004893002547835547</v>
      </c>
      <c r="S5449" t="n">
        <v>5.14575019778692e-07</v>
      </c>
      <c r="T5449">
        <f>O5449*Q5449</f>
        <v/>
      </c>
      <c r="U5449">
        <f>O5449*P5449</f>
        <v/>
      </c>
    </row>
    <row r="5450">
      <c r="A5450" t="inlineStr">
        <is>
          <t>202512</t>
        </is>
      </c>
      <c r="B5450" t="inlineStr">
        <is>
          <t>Integra</t>
        </is>
      </c>
      <c r="C5450" t="inlineStr">
        <is>
          <t>F2</t>
        </is>
      </c>
      <c r="D5450" t="inlineStr">
        <is>
          <t>IN-FONDO2</t>
        </is>
      </c>
      <c r="E5450" t="inlineStr">
        <is>
          <t>5273874F4273</t>
        </is>
      </c>
      <c r="F5450" t="inlineStr">
        <is>
          <t>LU1353442731</t>
        </is>
      </c>
      <c r="G5450" t="inlineStr">
        <is>
          <t>TD</t>
        </is>
      </c>
      <c r="H5450" t="inlineStr">
        <is>
          <t>Sector</t>
        </is>
      </c>
      <c r="I5450" t="inlineStr">
        <is>
          <t>RV</t>
        </is>
      </c>
      <c r="J5450" t="inlineStr">
        <is>
          <t>MSCI</t>
        </is>
      </c>
      <c r="K5450" t="inlineStr"/>
      <c r="L5450" t="inlineStr">
        <is>
          <t>Fidelity - European Dynamic Growth</t>
        </is>
      </c>
      <c r="M5450" t="inlineStr">
        <is>
          <t>Fidelity - European Dynamic Growth</t>
        </is>
      </c>
      <c r="N5450" t="b">
        <v>0</v>
      </c>
      <c r="O5450" t="n">
        <v>18.48493338</v>
      </c>
      <c r="P5450" t="n">
        <v>3.72538252403615e-09</v>
      </c>
      <c r="Q5450" t="n">
        <v>2.872606586663544e-05</v>
      </c>
      <c r="R5450" t="n">
        <v>0.000530999413814248</v>
      </c>
      <c r="S5450" t="n">
        <v>6.886344777182449e-08</v>
      </c>
      <c r="T5450">
        <f>O5450*Q5450</f>
        <v/>
      </c>
      <c r="U5450">
        <f>O5450*P5450</f>
        <v/>
      </c>
    </row>
    <row r="5451">
      <c r="A5451" t="inlineStr">
        <is>
          <t>202512</t>
        </is>
      </c>
      <c r="B5451" t="inlineStr">
        <is>
          <t>Integra</t>
        </is>
      </c>
      <c r="C5451" t="inlineStr">
        <is>
          <t>F3</t>
        </is>
      </c>
      <c r="D5451" t="inlineStr">
        <is>
          <t>IN-FONDO3</t>
        </is>
      </c>
      <c r="E5451" t="inlineStr">
        <is>
          <t>5276846FQVT8</t>
        </is>
      </c>
      <c r="F5451" t="inlineStr">
        <is>
          <t>GB00BKPQVT86</t>
        </is>
      </c>
      <c r="G5451" t="inlineStr">
        <is>
          <t>TD</t>
        </is>
      </c>
      <c r="H5451" t="inlineStr">
        <is>
          <t>Sector</t>
        </is>
      </c>
      <c r="I5451" t="inlineStr">
        <is>
          <t>RV</t>
        </is>
      </c>
      <c r="J5451" t="inlineStr">
        <is>
          <t>MSCI</t>
        </is>
      </c>
      <c r="K5451" t="inlineStr"/>
      <c r="L5451" t="inlineStr">
        <is>
          <t>Liontrust - Liontrust European Dynamic Fund S</t>
        </is>
      </c>
      <c r="M5451" t="inlineStr">
        <is>
          <t>Liontrust - Liontrust European Dynamic Fund S</t>
        </is>
      </c>
      <c r="N5451" t="b">
        <v>0</v>
      </c>
      <c r="O5451" t="n">
        <v>209.88483607</v>
      </c>
      <c r="P5451" t="n">
        <v>3.733015750390853e-09</v>
      </c>
      <c r="Q5451" t="n">
        <v>3.54965843185088e-06</v>
      </c>
      <c r="R5451" t="n">
        <v>0.0007450194780735152</v>
      </c>
      <c r="S5451" t="n">
        <v>7.835033988175123e-07</v>
      </c>
      <c r="T5451">
        <f>O5451*Q5451</f>
        <v/>
      </c>
      <c r="U5451">
        <f>O5451*P5451</f>
        <v/>
      </c>
    </row>
    <row r="5452">
      <c r="A5452" t="inlineStr">
        <is>
          <t>202512</t>
        </is>
      </c>
      <c r="B5452" t="inlineStr">
        <is>
          <t>Integra</t>
        </is>
      </c>
      <c r="C5452" t="inlineStr">
        <is>
          <t>F2</t>
        </is>
      </c>
      <c r="D5452" t="inlineStr">
        <is>
          <t>IN-FONDO2</t>
        </is>
      </c>
      <c r="E5452" t="inlineStr">
        <is>
          <t>5276846FQVT8</t>
        </is>
      </c>
      <c r="F5452" t="inlineStr">
        <is>
          <t>GB00BKPQVT86</t>
        </is>
      </c>
      <c r="G5452" t="inlineStr">
        <is>
          <t>TD</t>
        </is>
      </c>
      <c r="H5452" t="inlineStr">
        <is>
          <t>Sector</t>
        </is>
      </c>
      <c r="I5452" t="inlineStr">
        <is>
          <t>RV</t>
        </is>
      </c>
      <c r="J5452" t="inlineStr">
        <is>
          <t>MSCI</t>
        </is>
      </c>
      <c r="K5452" t="inlineStr"/>
      <c r="L5452" t="inlineStr">
        <is>
          <t>Liontrust - Liontrust European Dynamic Fund S</t>
        </is>
      </c>
      <c r="M5452" t="inlineStr">
        <is>
          <t>Liontrust - Liontrust European Dynamic Fund S</t>
        </is>
      </c>
      <c r="N5452" t="b">
        <v>0</v>
      </c>
      <c r="O5452" t="n">
        <v>209.88483607</v>
      </c>
      <c r="P5452" t="n">
        <v>4.335616864842616e-10</v>
      </c>
      <c r="Q5452" t="n">
        <v>3.343152409944463e-06</v>
      </c>
      <c r="R5452" t="n">
        <v>0.000701676995518219</v>
      </c>
      <c r="S5452" t="n">
        <v>9.099802349398197e-08</v>
      </c>
      <c r="T5452">
        <f>O5452*Q5452</f>
        <v/>
      </c>
      <c r="U5452">
        <f>O5452*P5452</f>
        <v/>
      </c>
    </row>
    <row r="5453">
      <c r="A5453" t="inlineStr">
        <is>
          <t>202512</t>
        </is>
      </c>
      <c r="B5453" t="inlineStr">
        <is>
          <t>Integra</t>
        </is>
      </c>
      <c r="C5453" t="inlineStr">
        <is>
          <t>F3</t>
        </is>
      </c>
      <c r="D5453" t="inlineStr">
        <is>
          <t>IN-FONDO3</t>
        </is>
      </c>
      <c r="E5453" t="inlineStr">
        <is>
          <t>5277324FC1W6</t>
        </is>
      </c>
      <c r="F5453" t="inlineStr">
        <is>
          <t>GB00BMCC1W62</t>
        </is>
      </c>
      <c r="G5453" t="inlineStr">
        <is>
          <t>TD</t>
        </is>
      </c>
      <c r="H5453" t="inlineStr">
        <is>
          <t>Sector</t>
        </is>
      </c>
      <c r="I5453" t="inlineStr">
        <is>
          <t>RV</t>
        </is>
      </c>
      <c r="J5453" t="inlineStr">
        <is>
          <t>MSCI</t>
        </is>
      </c>
      <c r="K5453" t="inlineStr"/>
      <c r="L5453" t="inlineStr">
        <is>
          <t>Premier Miton - European Opportunities Fund</t>
        </is>
      </c>
      <c r="M5453" t="inlineStr">
        <is>
          <t>Premier Miton - European Opportunities Fund</t>
        </is>
      </c>
      <c r="N5453" t="b">
        <v>0</v>
      </c>
      <c r="O5453" t="n">
        <v>3.68430528</v>
      </c>
      <c r="P5453" t="n">
        <v>2.601258504606482e-09</v>
      </c>
      <c r="Q5453" t="n">
        <v>2.473490550725225e-06</v>
      </c>
      <c r="R5453" t="n">
        <v>9.113094296067054e-06</v>
      </c>
      <c r="S5453" t="n">
        <v>9.583830443166565e-09</v>
      </c>
      <c r="T5453">
        <f>O5453*Q5453</f>
        <v/>
      </c>
      <c r="U5453">
        <f>O5453*P5453</f>
        <v/>
      </c>
    </row>
    <row r="5454">
      <c r="A5454" t="inlineStr">
        <is>
          <t>202512</t>
        </is>
      </c>
      <c r="B5454" t="inlineStr">
        <is>
          <t>Integra</t>
        </is>
      </c>
      <c r="C5454" t="inlineStr">
        <is>
          <t>F2</t>
        </is>
      </c>
      <c r="D5454" t="inlineStr">
        <is>
          <t>IN-FONDO2</t>
        </is>
      </c>
      <c r="E5454" t="inlineStr">
        <is>
          <t>5277324FC1W6</t>
        </is>
      </c>
      <c r="F5454" t="inlineStr">
        <is>
          <t>GB00BMCC1W62</t>
        </is>
      </c>
      <c r="G5454" t="inlineStr">
        <is>
          <t>TD</t>
        </is>
      </c>
      <c r="H5454" t="inlineStr">
        <is>
          <t>Sector</t>
        </is>
      </c>
      <c r="I5454" t="inlineStr">
        <is>
          <t>RV</t>
        </is>
      </c>
      <c r="J5454" t="inlineStr">
        <is>
          <t>MSCI</t>
        </is>
      </c>
      <c r="K5454" t="inlineStr"/>
      <c r="L5454" t="inlineStr">
        <is>
          <t>Premier Miton - European Opportunities Fund</t>
        </is>
      </c>
      <c r="M5454" t="inlineStr">
        <is>
          <t>Premier Miton - European Opportunities Fund</t>
        </is>
      </c>
      <c r="N5454" t="b">
        <v>0</v>
      </c>
      <c r="O5454" t="n">
        <v>3.68430528</v>
      </c>
      <c r="P5454" t="n">
        <v>3.043246559335421e-10</v>
      </c>
      <c r="Q5454" t="n">
        <v>2.346618113652606e-06</v>
      </c>
      <c r="R5454" t="n">
        <v>8.645657506273937e-06</v>
      </c>
      <c r="S5454" t="n">
        <v>1.121224936690132e-09</v>
      </c>
      <c r="T5454">
        <f>O5454*Q5454</f>
        <v/>
      </c>
      <c r="U5454">
        <f>O5454*P5454</f>
        <v/>
      </c>
    </row>
    <row r="5455">
      <c r="A5455" t="inlineStr">
        <is>
          <t>202512</t>
        </is>
      </c>
      <c r="B5455" t="inlineStr">
        <is>
          <t>Integra</t>
        </is>
      </c>
      <c r="C5455" t="inlineStr">
        <is>
          <t>F1</t>
        </is>
      </c>
      <c r="D5455" t="inlineStr">
        <is>
          <t>IN-FONDO1</t>
        </is>
      </c>
      <c r="E5455" t="inlineStr">
        <is>
          <t>5270474F8219</t>
        </is>
      </c>
      <c r="F5455" t="inlineStr">
        <is>
          <t>LU0852482198</t>
        </is>
      </c>
      <c r="G5455" t="inlineStr">
        <is>
          <t>TD</t>
        </is>
      </c>
      <c r="H5455" t="inlineStr">
        <is>
          <t>Sector</t>
        </is>
      </c>
      <c r="I5455" t="inlineStr">
        <is>
          <t>RV</t>
        </is>
      </c>
      <c r="J5455" t="inlineStr">
        <is>
          <t>MSCI</t>
        </is>
      </c>
      <c r="K5455" t="inlineStr"/>
      <c r="L5455" t="inlineStr">
        <is>
          <t>Allianz - Euroland Equity Growth</t>
        </is>
      </c>
      <c r="M5455" t="inlineStr">
        <is>
          <t>Allianz - Euroland Equity Growth</t>
        </is>
      </c>
      <c r="N5455" t="b">
        <v>0</v>
      </c>
      <c r="O5455" t="n">
        <v>32.94621338</v>
      </c>
      <c r="P5455" t="n">
        <v>1.181748106193952e-06</v>
      </c>
      <c r="Q5455" t="n">
        <v>0.002563662043892896</v>
      </c>
      <c r="R5455" t="n">
        <v>0.08446295673230228</v>
      </c>
      <c r="S5455" t="n">
        <v>3.893412526807685e-05</v>
      </c>
      <c r="T5455">
        <f>O5455*Q5455</f>
        <v/>
      </c>
      <c r="U5455">
        <f>O5455*P5455</f>
        <v/>
      </c>
    </row>
    <row r="5456">
      <c r="A5456" t="inlineStr">
        <is>
          <t>202512</t>
        </is>
      </c>
      <c r="B5456" t="inlineStr">
        <is>
          <t>Integra</t>
        </is>
      </c>
      <c r="C5456" t="inlineStr">
        <is>
          <t>F2</t>
        </is>
      </c>
      <c r="D5456" t="inlineStr">
        <is>
          <t>IN-FONDO2</t>
        </is>
      </c>
      <c r="E5456" t="inlineStr">
        <is>
          <t>5270474F8219</t>
        </is>
      </c>
      <c r="F5456" t="inlineStr">
        <is>
          <t>LU0852482198</t>
        </is>
      </c>
      <c r="G5456" t="inlineStr">
        <is>
          <t>TD</t>
        </is>
      </c>
      <c r="H5456" t="inlineStr">
        <is>
          <t>Sector</t>
        </is>
      </c>
      <c r="I5456" t="inlineStr">
        <is>
          <t>RV</t>
        </is>
      </c>
      <c r="J5456" t="inlineStr">
        <is>
          <t>MSCI</t>
        </is>
      </c>
      <c r="K5456" t="inlineStr"/>
      <c r="L5456" t="inlineStr">
        <is>
          <t>Allianz - Euroland Equity Growth</t>
        </is>
      </c>
      <c r="M5456" t="inlineStr">
        <is>
          <t>Allianz - Euroland Equity Growth</t>
        </is>
      </c>
      <c r="N5456" t="b">
        <v>0</v>
      </c>
      <c r="O5456" t="n">
        <v>32.94621338</v>
      </c>
      <c r="P5456" t="n">
        <v>3.124442795828155e-07</v>
      </c>
      <c r="Q5456" t="n">
        <v>0.002409227749644729</v>
      </c>
      <c r="R5456" t="n">
        <v>0.07937493152081247</v>
      </c>
      <c r="S5456" t="n">
        <v>1.029385590449582e-05</v>
      </c>
      <c r="T5456">
        <f>O5456*Q5456</f>
        <v/>
      </c>
      <c r="U5456">
        <f>O5456*P5456</f>
        <v/>
      </c>
    </row>
    <row r="5457">
      <c r="A5457" t="inlineStr">
        <is>
          <t>202512</t>
        </is>
      </c>
      <c r="B5457" t="inlineStr">
        <is>
          <t>Integra</t>
        </is>
      </c>
      <c r="C5457" t="inlineStr">
        <is>
          <t>F3</t>
        </is>
      </c>
      <c r="D5457" t="inlineStr">
        <is>
          <t>IN-FONDO3</t>
        </is>
      </c>
      <c r="E5457" t="inlineStr">
        <is>
          <t>5270474F8219</t>
        </is>
      </c>
      <c r="F5457" t="inlineStr">
        <is>
          <t>LU0852482198</t>
        </is>
      </c>
      <c r="G5457" t="inlineStr">
        <is>
          <t>TD</t>
        </is>
      </c>
      <c r="H5457" t="inlineStr">
        <is>
          <t>Sector</t>
        </is>
      </c>
      <c r="I5457" t="inlineStr">
        <is>
          <t>RV</t>
        </is>
      </c>
      <c r="J5457" t="inlineStr">
        <is>
          <t>MSCI</t>
        </is>
      </c>
      <c r="K5457" t="inlineStr"/>
      <c r="L5457" t="inlineStr">
        <is>
          <t>Allianz - Euroland Equity Growth</t>
        </is>
      </c>
      <c r="M5457" t="inlineStr">
        <is>
          <t>Allianz - Euroland Equity Growth</t>
        </is>
      </c>
      <c r="N5457" t="b">
        <v>0</v>
      </c>
      <c r="O5457" t="n">
        <v>32.94621338</v>
      </c>
      <c r="P5457" t="n">
        <v>2.902609566491242e-06</v>
      </c>
      <c r="Q5457" t="n">
        <v>0.002760039927768292</v>
      </c>
      <c r="R5457" t="n">
        <v>0.09093286439757395</v>
      </c>
      <c r="S5457" t="n">
        <v>9.562999413644977e-05</v>
      </c>
      <c r="T5457">
        <f>O5457*Q5457</f>
        <v/>
      </c>
      <c r="U5457">
        <f>O5457*P5457</f>
        <v/>
      </c>
    </row>
    <row r="5458">
      <c r="A5458" t="inlineStr">
        <is>
          <t>202512</t>
        </is>
      </c>
      <c r="B5458" t="inlineStr">
        <is>
          <t>Integra</t>
        </is>
      </c>
      <c r="C5458" t="inlineStr">
        <is>
          <t>F2</t>
        </is>
      </c>
      <c r="D5458" t="inlineStr">
        <is>
          <t>IN-FONDO2</t>
        </is>
      </c>
      <c r="E5458" t="inlineStr">
        <is>
          <t>5274084F6545</t>
        </is>
      </c>
      <c r="F5458" t="inlineStr">
        <is>
          <t>LU1240965456</t>
        </is>
      </c>
      <c r="G5458" t="inlineStr">
        <is>
          <t>TD</t>
        </is>
      </c>
      <c r="H5458" t="inlineStr">
        <is>
          <t>Sector</t>
        </is>
      </c>
      <c r="I5458" t="inlineStr">
        <is>
          <t>RV</t>
        </is>
      </c>
      <c r="J5458" t="inlineStr">
        <is>
          <t>MSCI</t>
        </is>
      </c>
      <c r="K5458" t="inlineStr"/>
      <c r="L5458" t="inlineStr">
        <is>
          <t>Invesco  - Euro Equity Fund</t>
        </is>
      </c>
      <c r="M5458" t="inlineStr">
        <is>
          <t>Invesco - Euro Equity Fund</t>
        </is>
      </c>
      <c r="N5458" t="b">
        <v>0</v>
      </c>
      <c r="O5458" t="n">
        <v>66.25431211999999</v>
      </c>
      <c r="P5458" t="n">
        <v>2.828880589307428e-09</v>
      </c>
      <c r="Q5458" t="n">
        <v>2.181322578634158e-05</v>
      </c>
      <c r="R5458" t="n">
        <v>0.001445220269592308</v>
      </c>
      <c r="S5458" t="n">
        <v>1.874255375141838e-07</v>
      </c>
      <c r="T5458">
        <f>O5458*Q5458</f>
        <v/>
      </c>
      <c r="U5458">
        <f>O5458*P5458</f>
        <v/>
      </c>
    </row>
    <row r="5459">
      <c r="A5459" t="inlineStr">
        <is>
          <t>202512</t>
        </is>
      </c>
      <c r="B5459" t="inlineStr">
        <is>
          <t>Integra</t>
        </is>
      </c>
      <c r="C5459" t="inlineStr">
        <is>
          <t>F2</t>
        </is>
      </c>
      <c r="D5459" t="inlineStr">
        <is>
          <t>IN-FONDO2</t>
        </is>
      </c>
      <c r="E5459" t="inlineStr">
        <is>
          <t>5274186F1948</t>
        </is>
      </c>
      <c r="F5459" t="inlineStr">
        <is>
          <t>GB00B0119487</t>
        </is>
      </c>
      <c r="G5459" t="inlineStr">
        <is>
          <t>TD</t>
        </is>
      </c>
      <c r="H5459" t="inlineStr">
        <is>
          <t>Sector</t>
        </is>
      </c>
      <c r="I5459" t="inlineStr">
        <is>
          <t>RV</t>
        </is>
      </c>
      <c r="J5459" t="inlineStr">
        <is>
          <t>MSCI</t>
        </is>
      </c>
      <c r="K5459" t="inlineStr"/>
      <c r="L5459" t="inlineStr">
        <is>
          <t>Man GLG - Continental European Growth</t>
        </is>
      </c>
      <c r="M5459" t="inlineStr">
        <is>
          <t>Man GLG - Continental European Growth</t>
        </is>
      </c>
      <c r="N5459" t="b">
        <v>0</v>
      </c>
      <c r="O5459" t="n">
        <v>71.35282405</v>
      </c>
      <c r="P5459" t="n">
        <v>1.40609583866509e-09</v>
      </c>
      <c r="Q5459" t="n">
        <v>1.084226959666261e-05</v>
      </c>
      <c r="R5459" t="n">
        <v>0.0007736265548333319</v>
      </c>
      <c r="S5459" t="n">
        <v>1.003289089737074e-07</v>
      </c>
      <c r="T5459">
        <f>O5459*Q5459</f>
        <v/>
      </c>
      <c r="U5459">
        <f>O5459*P5459</f>
        <v/>
      </c>
    </row>
    <row r="5460">
      <c r="A5460" t="inlineStr">
        <is>
          <t>202512</t>
        </is>
      </c>
      <c r="B5460" t="inlineStr">
        <is>
          <t>Integra</t>
        </is>
      </c>
      <c r="C5460" t="inlineStr">
        <is>
          <t>F3</t>
        </is>
      </c>
      <c r="D5460" t="inlineStr">
        <is>
          <t>IN-FONDO3</t>
        </is>
      </c>
      <c r="E5460" t="inlineStr">
        <is>
          <t>5274186F1948</t>
        </is>
      </c>
      <c r="F5460" t="inlineStr">
        <is>
          <t>GB00B0119487</t>
        </is>
      </c>
      <c r="G5460" t="inlineStr">
        <is>
          <t>TD</t>
        </is>
      </c>
      <c r="H5460" t="inlineStr">
        <is>
          <t>Sector</t>
        </is>
      </c>
      <c r="I5460" t="inlineStr">
        <is>
          <t>RV</t>
        </is>
      </c>
      <c r="J5460" t="inlineStr">
        <is>
          <t>MSCI</t>
        </is>
      </c>
      <c r="K5460" t="inlineStr"/>
      <c r="L5460" t="inlineStr">
        <is>
          <t>Man GLG - Continental European Growth</t>
        </is>
      </c>
      <c r="M5460" t="inlineStr">
        <is>
          <t>Man GLG - Continental European Growth</t>
        </is>
      </c>
      <c r="N5460" t="b">
        <v>0</v>
      </c>
      <c r="O5460" t="n">
        <v>71.35282405</v>
      </c>
      <c r="P5460" t="n">
        <v>2.088262321952853e-08</v>
      </c>
      <c r="Q5460" t="n">
        <v>1.985691584146231e-05</v>
      </c>
      <c r="R5460" t="n">
        <v>0.001416847022211518</v>
      </c>
      <c r="S5460" t="n">
        <v>1.490034140285464e-06</v>
      </c>
      <c r="T5460">
        <f>O5460*Q5460</f>
        <v/>
      </c>
      <c r="U5460">
        <f>O5460*P5460</f>
        <v/>
      </c>
    </row>
    <row r="5461">
      <c r="A5461" t="inlineStr">
        <is>
          <t>202512</t>
        </is>
      </c>
      <c r="B5461" t="inlineStr">
        <is>
          <t>Integra</t>
        </is>
      </c>
      <c r="C5461" t="inlineStr">
        <is>
          <t>F2</t>
        </is>
      </c>
      <c r="D5461" t="inlineStr">
        <is>
          <t>IN-FONDO2</t>
        </is>
      </c>
      <c r="E5461" t="inlineStr">
        <is>
          <t>5271284E8930</t>
        </is>
      </c>
      <c r="F5461" t="inlineStr">
        <is>
          <t>DE0006289309</t>
        </is>
      </c>
      <c r="G5461" t="inlineStr">
        <is>
          <t>TD</t>
        </is>
      </c>
      <c r="H5461" t="inlineStr">
        <is>
          <t>Sector</t>
        </is>
      </c>
      <c r="I5461" t="inlineStr">
        <is>
          <t>RV</t>
        </is>
      </c>
      <c r="J5461" t="inlineStr">
        <is>
          <t>MSCI</t>
        </is>
      </c>
      <c r="K5461" t="inlineStr"/>
      <c r="L5461" t="inlineStr">
        <is>
          <t>BlackRock - iShares Euro Stoxx Banks 30-15 UCITS</t>
        </is>
      </c>
      <c r="M5461" t="inlineStr">
        <is>
          <t>BlackRock - iShares Euro Stoxx Banks 30-15 UCITS</t>
        </is>
      </c>
      <c r="N5461" t="b">
        <v>0</v>
      </c>
      <c r="O5461" t="n">
        <v>0.42006297</v>
      </c>
      <c r="P5461" t="n">
        <v>0.0118323915141076</v>
      </c>
      <c r="Q5461" t="n">
        <v>91.23843143651757</v>
      </c>
      <c r="R5461" t="n">
        <v>38.32588648736493</v>
      </c>
      <c r="S5461" t="n">
        <v>0.004970349521618834</v>
      </c>
      <c r="T5461">
        <f>O5461*Q5461</f>
        <v/>
      </c>
      <c r="U5461">
        <f>O5461*P5461</f>
        <v/>
      </c>
    </row>
    <row r="5462">
      <c r="A5462" t="inlineStr">
        <is>
          <t>202512</t>
        </is>
      </c>
      <c r="B5462" t="inlineStr">
        <is>
          <t>Integra</t>
        </is>
      </c>
      <c r="C5462" t="inlineStr">
        <is>
          <t>F3</t>
        </is>
      </c>
      <c r="D5462" t="inlineStr">
        <is>
          <t>IN-FONDO3</t>
        </is>
      </c>
      <c r="E5462" t="inlineStr">
        <is>
          <t>5271284E8930</t>
        </is>
      </c>
      <c r="F5462" t="inlineStr">
        <is>
          <t>DE0006289309</t>
        </is>
      </c>
      <c r="G5462" t="inlineStr">
        <is>
          <t>TD</t>
        </is>
      </c>
      <c r="H5462" t="inlineStr">
        <is>
          <t>Sector</t>
        </is>
      </c>
      <c r="I5462" t="inlineStr">
        <is>
          <t>RV</t>
        </is>
      </c>
      <c r="J5462" t="inlineStr">
        <is>
          <t>MSCI</t>
        </is>
      </c>
      <c r="K5462" t="inlineStr"/>
      <c r="L5462" t="inlineStr">
        <is>
          <t>BlackRock - iShares Euro Stoxx Banks 30-15 UCITS</t>
        </is>
      </c>
      <c r="M5462" t="inlineStr">
        <is>
          <t>BlackRock - iShares Euro Stoxx Banks 30-15 UCITS</t>
        </is>
      </c>
      <c r="N5462" t="b">
        <v>0</v>
      </c>
      <c r="O5462" t="n">
        <v>0.42006297</v>
      </c>
      <c r="P5462" t="n">
        <v>0.02759851083164861</v>
      </c>
      <c r="Q5462" t="n">
        <v>26.24293419330797</v>
      </c>
      <c r="R5462" t="n">
        <v>11.0236848787555</v>
      </c>
      <c r="S5462" t="n">
        <v>0.01159311242751948</v>
      </c>
      <c r="T5462">
        <f>O5462*Q5462</f>
        <v/>
      </c>
      <c r="U5462">
        <f>O5462*P5462</f>
        <v/>
      </c>
    </row>
    <row r="5463">
      <c r="A5463" t="inlineStr">
        <is>
          <t>202512</t>
        </is>
      </c>
      <c r="B5463" t="inlineStr">
        <is>
          <t>Integra</t>
        </is>
      </c>
      <c r="C5463" t="inlineStr">
        <is>
          <t>F3</t>
        </is>
      </c>
      <c r="D5463" t="inlineStr">
        <is>
          <t>IN-FONDO3</t>
        </is>
      </c>
      <c r="E5463" t="inlineStr">
        <is>
          <t>5274104F8932</t>
        </is>
      </c>
      <c r="F5463" t="inlineStr">
        <is>
          <t>FR0010589325</t>
        </is>
      </c>
      <c r="G5463" t="inlineStr">
        <is>
          <t>TD</t>
        </is>
      </c>
      <c r="H5463" t="inlineStr">
        <is>
          <t>Sector</t>
        </is>
      </c>
      <c r="I5463" t="inlineStr">
        <is>
          <t>RV</t>
        </is>
      </c>
      <c r="J5463" t="inlineStr">
        <is>
          <t>MSCI</t>
        </is>
      </c>
      <c r="K5463" t="inlineStr"/>
      <c r="L5463" t="inlineStr">
        <is>
          <t>Groupama - Avenir Euro (Mid Small Caps)</t>
        </is>
      </c>
      <c r="M5463" t="inlineStr">
        <is>
          <t>Groupama - Avenir Euro (Mid Small Caps)</t>
        </is>
      </c>
      <c r="N5463" t="b">
        <v>0</v>
      </c>
      <c r="O5463" t="n">
        <v>11.37433998</v>
      </c>
      <c r="P5463" t="n">
        <v>7.97620430084796e-07</v>
      </c>
      <c r="Q5463" t="n">
        <v>0.0007584431125881486</v>
      </c>
      <c r="R5463" t="n">
        <v>0.00862678981806702</v>
      </c>
      <c r="S5463" t="n">
        <v>9.07240594677829e-06</v>
      </c>
      <c r="T5463">
        <f>O5463*Q5463</f>
        <v/>
      </c>
      <c r="U5463">
        <f>O5463*P5463</f>
        <v/>
      </c>
    </row>
    <row r="5464">
      <c r="A5464" t="inlineStr">
        <is>
          <t>202512</t>
        </is>
      </c>
      <c r="B5464" t="inlineStr">
        <is>
          <t>Integra</t>
        </is>
      </c>
      <c r="C5464" t="inlineStr">
        <is>
          <t>F1</t>
        </is>
      </c>
      <c r="D5464" t="inlineStr">
        <is>
          <t>IN-FONDO1</t>
        </is>
      </c>
      <c r="E5464" t="inlineStr">
        <is>
          <t>5274104F8932</t>
        </is>
      </c>
      <c r="F5464" t="inlineStr">
        <is>
          <t>FR0010589325</t>
        </is>
      </c>
      <c r="G5464" t="inlineStr">
        <is>
          <t>TD</t>
        </is>
      </c>
      <c r="H5464" t="inlineStr">
        <is>
          <t>Sector</t>
        </is>
      </c>
      <c r="I5464" t="inlineStr">
        <is>
          <t>RV</t>
        </is>
      </c>
      <c r="J5464" t="inlineStr">
        <is>
          <t>MSCI</t>
        </is>
      </c>
      <c r="K5464" t="inlineStr"/>
      <c r="L5464" t="inlineStr">
        <is>
          <t>Groupama - Avenir Euro (Mid Small Caps)</t>
        </is>
      </c>
      <c r="M5464" t="inlineStr">
        <is>
          <t>Groupama - Avenir Euro (Mid Small Caps)</t>
        </is>
      </c>
      <c r="N5464" t="b">
        <v>0</v>
      </c>
      <c r="O5464" t="n">
        <v>11.37433998</v>
      </c>
      <c r="P5464" t="n">
        <v>2.356586277946859e-07</v>
      </c>
      <c r="Q5464" t="n">
        <v>0.0005112333806388727</v>
      </c>
      <c r="R5464" t="n">
        <v>0.005814942280511288</v>
      </c>
      <c r="S5464" t="n">
        <v>2.680461351757036e-06</v>
      </c>
      <c r="T5464">
        <f>O5464*Q5464</f>
        <v/>
      </c>
      <c r="U5464">
        <f>O5464*P5464</f>
        <v/>
      </c>
    </row>
    <row r="5465">
      <c r="A5465" t="inlineStr">
        <is>
          <t>202512</t>
        </is>
      </c>
      <c r="B5465" t="inlineStr">
        <is>
          <t>Integra</t>
        </is>
      </c>
      <c r="C5465" t="inlineStr">
        <is>
          <t>F2</t>
        </is>
      </c>
      <c r="D5465" t="inlineStr">
        <is>
          <t>IN-FONDO2</t>
        </is>
      </c>
      <c r="E5465" t="inlineStr">
        <is>
          <t>5274104F8932</t>
        </is>
      </c>
      <c r="F5465" t="inlineStr">
        <is>
          <t>FR0010589325</t>
        </is>
      </c>
      <c r="G5465" t="inlineStr">
        <is>
          <t>TD</t>
        </is>
      </c>
      <c r="H5465" t="inlineStr">
        <is>
          <t>Sector</t>
        </is>
      </c>
      <c r="I5465" t="inlineStr">
        <is>
          <t>RV</t>
        </is>
      </c>
      <c r="J5465" t="inlineStr">
        <is>
          <t>MSCI</t>
        </is>
      </c>
      <c r="K5465" t="inlineStr"/>
      <c r="L5465" t="inlineStr">
        <is>
          <t>Groupama - Avenir Euro (Mid Small Caps)</t>
        </is>
      </c>
      <c r="M5465" t="inlineStr">
        <is>
          <t>Groupama - Avenir Euro (Mid Small Caps)</t>
        </is>
      </c>
      <c r="N5465" t="b">
        <v>0</v>
      </c>
      <c r="O5465" t="n">
        <v>11.37433998</v>
      </c>
      <c r="P5465" t="n">
        <v>1.035528429888038e-07</v>
      </c>
      <c r="Q5465" t="n">
        <v>0.0007984859995399684</v>
      </c>
      <c r="R5465" t="n">
        <v>0.009082251228037724</v>
      </c>
      <c r="S5465" t="n">
        <v>1.177845242050214e-06</v>
      </c>
      <c r="T5465">
        <f>O5465*Q5465</f>
        <v/>
      </c>
      <c r="U5465">
        <f>O5465*P5465</f>
        <v/>
      </c>
    </row>
    <row r="5466">
      <c r="A5466" t="inlineStr">
        <is>
          <t>202512</t>
        </is>
      </c>
      <c r="B5466" t="inlineStr">
        <is>
          <t>Integra</t>
        </is>
      </c>
      <c r="C5466" t="inlineStr">
        <is>
          <t>F2</t>
        </is>
      </c>
      <c r="D5466" t="inlineStr">
        <is>
          <t>IN-FONDO2</t>
        </is>
      </c>
      <c r="E5466" t="inlineStr">
        <is>
          <t>5277445FGVH8</t>
        </is>
      </c>
      <c r="F5466" t="inlineStr">
        <is>
          <t>IE00B8JGVH80</t>
        </is>
      </c>
      <c r="G5466" t="inlineStr">
        <is>
          <t>TD</t>
        </is>
      </c>
      <c r="H5466" t="inlineStr">
        <is>
          <t>Sector</t>
        </is>
      </c>
      <c r="I5466" t="inlineStr">
        <is>
          <t>RV</t>
        </is>
      </c>
      <c r="J5466" t="inlineStr">
        <is>
          <t>MSCI</t>
        </is>
      </c>
      <c r="K5466" t="inlineStr"/>
      <c r="L5466" t="inlineStr">
        <is>
          <t>Lazard - Japanese Strategic Equity</t>
        </is>
      </c>
      <c r="M5466" t="inlineStr">
        <is>
          <t>Lazard - Japanese Strategic Equity</t>
        </is>
      </c>
      <c r="N5466" t="b">
        <v>0</v>
      </c>
      <c r="O5466" t="n">
        <v>57.24315432</v>
      </c>
      <c r="P5466" t="n">
        <v>0.001482726023985288</v>
      </c>
      <c r="Q5466" t="n">
        <v>11.43315757572995</v>
      </c>
      <c r="R5466" t="n">
        <v>654.4700034723863</v>
      </c>
      <c r="S5466" t="n">
        <v>0.08487591460526986</v>
      </c>
      <c r="T5466">
        <f>O5466*Q5466</f>
        <v/>
      </c>
      <c r="U5466">
        <f>O5466*P5466</f>
        <v/>
      </c>
    </row>
    <row r="5467">
      <c r="A5467" t="inlineStr">
        <is>
          <t>202512</t>
        </is>
      </c>
      <c r="B5467" t="inlineStr">
        <is>
          <t>Integra</t>
        </is>
      </c>
      <c r="C5467" t="inlineStr">
        <is>
          <t>F3</t>
        </is>
      </c>
      <c r="D5467" t="inlineStr">
        <is>
          <t>IN-FONDO3</t>
        </is>
      </c>
      <c r="E5467" t="inlineStr">
        <is>
          <t>5277445FGVH8</t>
        </is>
      </c>
      <c r="F5467" t="inlineStr">
        <is>
          <t>IE00B8JGVH80</t>
        </is>
      </c>
      <c r="G5467" t="inlineStr">
        <is>
          <t>TD</t>
        </is>
      </c>
      <c r="H5467" t="inlineStr">
        <is>
          <t>Sector</t>
        </is>
      </c>
      <c r="I5467" t="inlineStr">
        <is>
          <t>RV</t>
        </is>
      </c>
      <c r="J5467" t="inlineStr">
        <is>
          <t>MSCI</t>
        </is>
      </c>
      <c r="K5467" t="inlineStr"/>
      <c r="L5467" t="inlineStr">
        <is>
          <t>Lazard - Japanese Strategic Equity</t>
        </is>
      </c>
      <c r="M5467" t="inlineStr">
        <is>
          <t>Lazard - Japanese Strategic Equity</t>
        </is>
      </c>
      <c r="N5467" t="b">
        <v>0</v>
      </c>
      <c r="O5467" t="n">
        <v>57.24315432</v>
      </c>
      <c r="P5467" t="n">
        <v>4.899375876707855e-09</v>
      </c>
      <c r="Q5467" t="n">
        <v>4.658729578020654e-06</v>
      </c>
      <c r="R5467" t="n">
        <v>0.0002666803761697848</v>
      </c>
      <c r="S5467" t="n">
        <v>2.80455729382073e-07</v>
      </c>
      <c r="T5467">
        <f>O5467*Q5467</f>
        <v/>
      </c>
      <c r="U5467">
        <f>O5467*P5467</f>
        <v/>
      </c>
    </row>
    <row r="5468">
      <c r="A5468" t="inlineStr">
        <is>
          <t>202512</t>
        </is>
      </c>
      <c r="B5468" t="inlineStr">
        <is>
          <t>Integra</t>
        </is>
      </c>
      <c r="C5468" t="inlineStr">
        <is>
          <t>F1</t>
        </is>
      </c>
      <c r="D5468" t="inlineStr">
        <is>
          <t>IN-FONDO1</t>
        </is>
      </c>
      <c r="E5468" t="inlineStr">
        <is>
          <t>5270132F4904</t>
        </is>
      </c>
      <c r="F5468" t="inlineStr">
        <is>
          <t>LU0129464904</t>
        </is>
      </c>
      <c r="G5468" t="inlineStr">
        <is>
          <t>TD</t>
        </is>
      </c>
      <c r="H5468" t="inlineStr">
        <is>
          <t>Sector</t>
        </is>
      </c>
      <c r="I5468" t="inlineStr">
        <is>
          <t>RV</t>
        </is>
      </c>
      <c r="J5468" t="inlineStr">
        <is>
          <t>MSCI</t>
        </is>
      </c>
      <c r="K5468" t="inlineStr"/>
      <c r="L5468" t="inlineStr">
        <is>
          <t>JP Morgan - Japan Equity Fund - C</t>
        </is>
      </c>
      <c r="M5468" t="inlineStr">
        <is>
          <t>JP Morgan - Japan Equity Fund - C</t>
        </is>
      </c>
      <c r="N5468" t="b">
        <v>0</v>
      </c>
      <c r="O5468" t="n">
        <v>22.73810773</v>
      </c>
      <c r="P5468" t="n">
        <v>0.0009628089171598476</v>
      </c>
      <c r="Q5468" t="n">
        <v>2.088699498232335</v>
      </c>
      <c r="R5468" t="n">
        <v>47.49307420640379</v>
      </c>
      <c r="S5468" t="n">
        <v>0.02189245288178526</v>
      </c>
      <c r="T5468">
        <f>O5468*Q5468</f>
        <v/>
      </c>
      <c r="U5468">
        <f>O5468*P5468</f>
        <v/>
      </c>
    </row>
    <row r="5469">
      <c r="A5469" t="inlineStr">
        <is>
          <t>202512</t>
        </is>
      </c>
      <c r="B5469" t="inlineStr">
        <is>
          <t>Integra</t>
        </is>
      </c>
      <c r="C5469" t="inlineStr">
        <is>
          <t>F2</t>
        </is>
      </c>
      <c r="D5469" t="inlineStr">
        <is>
          <t>IN-FONDO2</t>
        </is>
      </c>
      <c r="E5469" t="inlineStr">
        <is>
          <t>5270132F4904</t>
        </is>
      </c>
      <c r="F5469" t="inlineStr">
        <is>
          <t>LU0129464904</t>
        </is>
      </c>
      <c r="G5469" t="inlineStr">
        <is>
          <t>TD</t>
        </is>
      </c>
      <c r="H5469" t="inlineStr">
        <is>
          <t>Sector</t>
        </is>
      </c>
      <c r="I5469" t="inlineStr">
        <is>
          <t>RV</t>
        </is>
      </c>
      <c r="J5469" t="inlineStr">
        <is>
          <t>MSCI</t>
        </is>
      </c>
      <c r="K5469" t="inlineStr"/>
      <c r="L5469" t="inlineStr">
        <is>
          <t>JP Morgan - Japan Equity Fund - C</t>
        </is>
      </c>
      <c r="M5469" t="inlineStr">
        <is>
          <t>JP Morgan - Japan Equity Fund - C</t>
        </is>
      </c>
      <c r="N5469" t="b">
        <v>0</v>
      </c>
      <c r="O5469" t="n">
        <v>22.73810773</v>
      </c>
      <c r="P5469" t="n">
        <v>0.004732486294974162</v>
      </c>
      <c r="Q5469" t="n">
        <v>36.491746054333</v>
      </c>
      <c r="R5469" t="n">
        <v>829.7532530392261</v>
      </c>
      <c r="S5469" t="n">
        <v>0.1076077832058711</v>
      </c>
      <c r="T5469">
        <f>O5469*Q5469</f>
        <v/>
      </c>
      <c r="U5469">
        <f>O5469*P5469</f>
        <v/>
      </c>
    </row>
    <row r="5470">
      <c r="A5470" t="inlineStr">
        <is>
          <t>202512</t>
        </is>
      </c>
      <c r="B5470" t="inlineStr">
        <is>
          <t>Integra</t>
        </is>
      </c>
      <c r="C5470" t="inlineStr">
        <is>
          <t>F3</t>
        </is>
      </c>
      <c r="D5470" t="inlineStr">
        <is>
          <t>IN-FONDO3</t>
        </is>
      </c>
      <c r="E5470" t="inlineStr">
        <is>
          <t>5270132F4904</t>
        </is>
      </c>
      <c r="F5470" t="inlineStr">
        <is>
          <t>LU0129464904</t>
        </is>
      </c>
      <c r="G5470" t="inlineStr">
        <is>
          <t>TD</t>
        </is>
      </c>
      <c r="H5470" t="inlineStr">
        <is>
          <t>Sector</t>
        </is>
      </c>
      <c r="I5470" t="inlineStr">
        <is>
          <t>RV</t>
        </is>
      </c>
      <c r="J5470" t="inlineStr">
        <is>
          <t>MSCI</t>
        </is>
      </c>
      <c r="K5470" t="inlineStr"/>
      <c r="L5470" t="inlineStr">
        <is>
          <t>JP Morgan - Japan Equity Fund - C</t>
        </is>
      </c>
      <c r="M5470" t="inlineStr">
        <is>
          <t>JP Morgan - Japan Equity Fund - C</t>
        </is>
      </c>
      <c r="N5470" t="b">
        <v>0</v>
      </c>
      <c r="O5470" t="n">
        <v>22.73810773</v>
      </c>
      <c r="P5470" t="n">
        <v>0.01080437719603268</v>
      </c>
      <c r="Q5470" t="n">
        <v>10.27369054383959</v>
      </c>
      <c r="R5470" t="n">
        <v>233.604282370507</v>
      </c>
      <c r="S5470" t="n">
        <v>0.2456710926389464</v>
      </c>
      <c r="T5470">
        <f>O5470*Q5470</f>
        <v/>
      </c>
      <c r="U5470">
        <f>O5470*P5470</f>
        <v/>
      </c>
    </row>
    <row r="5471">
      <c r="A5471" t="inlineStr">
        <is>
          <t>202512</t>
        </is>
      </c>
      <c r="B5471" t="inlineStr">
        <is>
          <t>Integra</t>
        </is>
      </c>
      <c r="C5471" t="inlineStr">
        <is>
          <t>F3</t>
        </is>
      </c>
      <c r="D5471" t="inlineStr">
        <is>
          <t>IN-FONDO3</t>
        </is>
      </c>
      <c r="E5471" t="inlineStr">
        <is>
          <t>5274095F6533</t>
        </is>
      </c>
      <c r="F5471" t="inlineStr">
        <is>
          <t>LU1259265335</t>
        </is>
      </c>
      <c r="G5471" t="inlineStr">
        <is>
          <t>TD</t>
        </is>
      </c>
      <c r="H5471" t="inlineStr">
        <is>
          <t>Sector</t>
        </is>
      </c>
      <c r="I5471" t="inlineStr">
        <is>
          <t>RV</t>
        </is>
      </c>
      <c r="J5471" t="inlineStr">
        <is>
          <t>MSCI</t>
        </is>
      </c>
      <c r="K5471" t="inlineStr"/>
      <c r="L5471" t="inlineStr">
        <is>
          <t>Eastspring - Japan Dynamic Fund</t>
        </is>
      </c>
      <c r="M5471" t="inlineStr">
        <is>
          <t>Eastspring - Japan Dynamic Fund</t>
        </is>
      </c>
      <c r="N5471" t="b">
        <v>0</v>
      </c>
      <c r="O5471" t="n">
        <v>131.51194707</v>
      </c>
      <c r="P5471" t="n">
        <v>1.949547311270677e-08</v>
      </c>
      <c r="Q5471" t="n">
        <v>1.853789942091622e-05</v>
      </c>
      <c r="R5471" t="n">
        <v>0.002437955247432517</v>
      </c>
      <c r="S5471" t="n">
        <v>2.563887628102901e-06</v>
      </c>
      <c r="T5471">
        <f>O5471*Q5471</f>
        <v/>
      </c>
      <c r="U5471">
        <f>O5471*P5471</f>
        <v/>
      </c>
    </row>
    <row r="5472">
      <c r="A5472" t="inlineStr">
        <is>
          <t>202512</t>
        </is>
      </c>
      <c r="B5472" t="inlineStr">
        <is>
          <t>Integra</t>
        </is>
      </c>
      <c r="C5472" t="inlineStr">
        <is>
          <t>F2</t>
        </is>
      </c>
      <c r="D5472" t="inlineStr">
        <is>
          <t>IN-FONDO2</t>
        </is>
      </c>
      <c r="E5472" t="inlineStr">
        <is>
          <t>5274095F6533</t>
        </is>
      </c>
      <c r="F5472" t="inlineStr">
        <is>
          <t>LU1259265335</t>
        </is>
      </c>
      <c r="G5472" t="inlineStr">
        <is>
          <t>TD</t>
        </is>
      </c>
      <c r="H5472" t="inlineStr">
        <is>
          <t>Sector</t>
        </is>
      </c>
      <c r="I5472" t="inlineStr">
        <is>
          <t>RV</t>
        </is>
      </c>
      <c r="J5472" t="inlineStr">
        <is>
          <t>MSCI</t>
        </is>
      </c>
      <c r="K5472" t="inlineStr"/>
      <c r="L5472" t="inlineStr">
        <is>
          <t>Eastspring - Japan Dynamic Fund</t>
        </is>
      </c>
      <c r="M5472" t="inlineStr">
        <is>
          <t>Eastspring - Japan Dynamic Fund</t>
        </is>
      </c>
      <c r="N5472" t="b">
        <v>0</v>
      </c>
      <c r="O5472" t="n">
        <v>131.51194707</v>
      </c>
      <c r="P5472" t="n">
        <v>2.090156548883411e-09</v>
      </c>
      <c r="Q5472" t="n">
        <v>1.611699585409384e-05</v>
      </c>
      <c r="R5472" t="n">
        <v>0.002119577505690998</v>
      </c>
      <c r="S5472" t="n">
        <v>2.74880557424769e-07</v>
      </c>
      <c r="T5472">
        <f>O5472*Q5472</f>
        <v/>
      </c>
      <c r="U5472">
        <f>O5472*P5472</f>
        <v/>
      </c>
    </row>
    <row r="5473">
      <c r="A5473" t="inlineStr">
        <is>
          <t>202512</t>
        </is>
      </c>
      <c r="B5473" t="inlineStr">
        <is>
          <t>Integra</t>
        </is>
      </c>
      <c r="C5473" t="inlineStr">
        <is>
          <t>F3</t>
        </is>
      </c>
      <c r="D5473" t="inlineStr">
        <is>
          <t>IN-FONDO3</t>
        </is>
      </c>
      <c r="E5473" t="inlineStr">
        <is>
          <t>5270465F0075</t>
        </is>
      </c>
      <c r="F5473" t="inlineStr">
        <is>
          <t>LU0102000758</t>
        </is>
      </c>
      <c r="G5473" t="inlineStr">
        <is>
          <t>TD</t>
        </is>
      </c>
      <c r="H5473" t="inlineStr">
        <is>
          <t>Sector</t>
        </is>
      </c>
      <c r="I5473" t="inlineStr">
        <is>
          <t>RV</t>
        </is>
      </c>
      <c r="J5473" t="inlineStr">
        <is>
          <t>MSCI</t>
        </is>
      </c>
      <c r="K5473" t="inlineStr"/>
      <c r="L5473" t="inlineStr">
        <is>
          <t>BNP Paribas - Japan Small Caps</t>
        </is>
      </c>
      <c r="M5473" t="inlineStr">
        <is>
          <t>BNP Paribas - Japan Small Caps</t>
        </is>
      </c>
      <c r="N5473" t="b">
        <v>0</v>
      </c>
      <c r="O5473" t="n">
        <v>121.3874163</v>
      </c>
      <c r="P5473" t="n">
        <v>0.01374594020885844</v>
      </c>
      <c r="Q5473" t="n">
        <v>13.07077061246893</v>
      </c>
      <c r="R5473" t="n">
        <v>1586.627073697572</v>
      </c>
      <c r="S5473" t="n">
        <v>1.668584166567608</v>
      </c>
      <c r="T5473">
        <f>O5473*Q5473</f>
        <v/>
      </c>
      <c r="U5473">
        <f>O5473*P5473</f>
        <v/>
      </c>
    </row>
    <row r="5474">
      <c r="A5474" t="inlineStr">
        <is>
          <t>202512</t>
        </is>
      </c>
      <c r="B5474" t="inlineStr">
        <is>
          <t>Integra</t>
        </is>
      </c>
      <c r="C5474" t="inlineStr">
        <is>
          <t>F1</t>
        </is>
      </c>
      <c r="D5474" t="inlineStr">
        <is>
          <t>IN-FONDO1</t>
        </is>
      </c>
      <c r="E5474" t="inlineStr">
        <is>
          <t>5270465F0075</t>
        </is>
      </c>
      <c r="F5474" t="inlineStr">
        <is>
          <t>LU0102000758</t>
        </is>
      </c>
      <c r="G5474" t="inlineStr">
        <is>
          <t>TD</t>
        </is>
      </c>
      <c r="H5474" t="inlineStr">
        <is>
          <t>Sector</t>
        </is>
      </c>
      <c r="I5474" t="inlineStr">
        <is>
          <t>RV</t>
        </is>
      </c>
      <c r="J5474" t="inlineStr">
        <is>
          <t>MSCI</t>
        </is>
      </c>
      <c r="K5474" t="inlineStr"/>
      <c r="L5474" t="inlineStr">
        <is>
          <t>BNP Paribas - Japan Small Caps</t>
        </is>
      </c>
      <c r="M5474" t="inlineStr">
        <is>
          <t>BNP Paribas - Japan Small Caps</t>
        </is>
      </c>
      <c r="N5474" t="b">
        <v>0</v>
      </c>
      <c r="O5474" t="n">
        <v>121.3874163</v>
      </c>
      <c r="P5474" t="n">
        <v>0.003081380550583122</v>
      </c>
      <c r="Q5474" t="n">
        <v>6.684688825744758</v>
      </c>
      <c r="R5474" t="n">
        <v>811.4371053266372</v>
      </c>
      <c r="S5474" t="n">
        <v>0.3740408236723566</v>
      </c>
      <c r="T5474">
        <f>O5474*Q5474</f>
        <v/>
      </c>
      <c r="U5474">
        <f>O5474*P5474</f>
        <v/>
      </c>
    </row>
    <row r="5475">
      <c r="A5475" t="inlineStr">
        <is>
          <t>202512</t>
        </is>
      </c>
      <c r="B5475" t="inlineStr">
        <is>
          <t>Integra</t>
        </is>
      </c>
      <c r="C5475" t="inlineStr">
        <is>
          <t>F2</t>
        </is>
      </c>
      <c r="D5475" t="inlineStr">
        <is>
          <t>IN-FONDO2</t>
        </is>
      </c>
      <c r="E5475" t="inlineStr">
        <is>
          <t>5270465F0075</t>
        </is>
      </c>
      <c r="F5475" t="inlineStr">
        <is>
          <t>LU0102000758</t>
        </is>
      </c>
      <c r="G5475" t="inlineStr">
        <is>
          <t>TD</t>
        </is>
      </c>
      <c r="H5475" t="inlineStr">
        <is>
          <t>Sector</t>
        </is>
      </c>
      <c r="I5475" t="inlineStr">
        <is>
          <t>RV</t>
        </is>
      </c>
      <c r="J5475" t="inlineStr">
        <is>
          <t>MSCI</t>
        </is>
      </c>
      <c r="K5475" t="inlineStr"/>
      <c r="L5475" t="inlineStr">
        <is>
          <t>BNP Paribas - Japan Small Caps</t>
        </is>
      </c>
      <c r="M5475" t="inlineStr">
        <is>
          <t>BNP Paribas - Japan Small Caps</t>
        </is>
      </c>
      <c r="N5475" t="b">
        <v>0</v>
      </c>
      <c r="O5475" t="n">
        <v>121.3874163</v>
      </c>
      <c r="P5475" t="n">
        <v>0.008255237524951249</v>
      </c>
      <c r="Q5475" t="n">
        <v>63.65534152706218</v>
      </c>
      <c r="R5475" t="n">
        <v>7726.957441664175</v>
      </c>
      <c r="S5475" t="n">
        <v>1.002081954096639</v>
      </c>
      <c r="T5475">
        <f>O5475*Q5475</f>
        <v/>
      </c>
      <c r="U5475">
        <f>O5475*P5475</f>
        <v/>
      </c>
    </row>
    <row r="5476">
      <c r="A5476" t="inlineStr">
        <is>
          <t>202512</t>
        </is>
      </c>
      <c r="B5476" t="inlineStr">
        <is>
          <t>Integra</t>
        </is>
      </c>
      <c r="C5476" t="inlineStr">
        <is>
          <t>F3</t>
        </is>
      </c>
      <c r="D5476" t="inlineStr">
        <is>
          <t>IN-FONDO3</t>
        </is>
      </c>
      <c r="E5476" t="inlineStr">
        <is>
          <t>5260012E1030</t>
        </is>
      </c>
      <c r="F5476" t="inlineStr">
        <is>
          <t>US78462F1030</t>
        </is>
      </c>
      <c r="G5476" t="inlineStr">
        <is>
          <t>TD</t>
        </is>
      </c>
      <c r="H5476" t="inlineStr">
        <is>
          <t>Sector</t>
        </is>
      </c>
      <c r="I5476" t="inlineStr">
        <is>
          <t>RV</t>
        </is>
      </c>
      <c r="J5476" t="inlineStr">
        <is>
          <t>MSCI</t>
        </is>
      </c>
      <c r="K5476" t="inlineStr"/>
      <c r="L5476" t="inlineStr">
        <is>
          <t>State Street - S&amp;P 500 ETF</t>
        </is>
      </c>
      <c r="M5476" t="inlineStr">
        <is>
          <t>State Street - S&amp;P 500 ETF</t>
        </is>
      </c>
      <c r="N5476" t="b">
        <v>0</v>
      </c>
      <c r="O5476" t="n">
        <v>22.7305237</v>
      </c>
      <c r="P5476" t="n">
        <v>0.002570878191988206</v>
      </c>
      <c r="Q5476" t="n">
        <v>2.444602450578195</v>
      </c>
      <c r="R5476" t="n">
        <v>55.56709393994575</v>
      </c>
      <c r="S5476" t="n">
        <v>0.05843740767280107</v>
      </c>
      <c r="T5476">
        <f>O5476*Q5476</f>
        <v/>
      </c>
      <c r="U5476">
        <f>O5476*P5476</f>
        <v/>
      </c>
    </row>
    <row r="5477">
      <c r="A5477" t="inlineStr">
        <is>
          <t>202512</t>
        </is>
      </c>
      <c r="B5477" t="inlineStr">
        <is>
          <t>Integra</t>
        </is>
      </c>
      <c r="C5477" t="inlineStr">
        <is>
          <t>F3</t>
        </is>
      </c>
      <c r="D5477" t="inlineStr">
        <is>
          <t>IN-FONDO3</t>
        </is>
      </c>
      <c r="E5477" t="inlineStr">
        <is>
          <t>5270172E8413</t>
        </is>
      </c>
      <c r="F5477" t="inlineStr">
        <is>
          <t>US9229083632</t>
        </is>
      </c>
      <c r="G5477" t="inlineStr">
        <is>
          <t>TD</t>
        </is>
      </c>
      <c r="H5477" t="inlineStr">
        <is>
          <t>Sector</t>
        </is>
      </c>
      <c r="I5477" t="inlineStr">
        <is>
          <t>RV</t>
        </is>
      </c>
      <c r="J5477" t="inlineStr">
        <is>
          <t>MSCI</t>
        </is>
      </c>
      <c r="K5477" t="inlineStr"/>
      <c r="L5477" t="inlineStr">
        <is>
          <t>Vanguard - S&amp;P 500 ETF</t>
        </is>
      </c>
      <c r="M5477" t="inlineStr">
        <is>
          <t>Vanguard - S&amp;P 500 ETF</t>
        </is>
      </c>
      <c r="N5477" t="b">
        <v>0</v>
      </c>
      <c r="O5477" t="n">
        <v>22.76817287</v>
      </c>
      <c r="P5477" t="n">
        <v>0.01418590016900716</v>
      </c>
      <c r="Q5477" t="n">
        <v>13.48912073115117</v>
      </c>
      <c r="R5477" t="n">
        <v>307.1226326711507</v>
      </c>
      <c r="S5477" t="n">
        <v>0.3229870273645173</v>
      </c>
      <c r="T5477">
        <f>O5477*Q5477</f>
        <v/>
      </c>
      <c r="U5477">
        <f>O5477*P5477</f>
        <v/>
      </c>
    </row>
    <row r="5478">
      <c r="A5478" t="inlineStr">
        <is>
          <t>202512</t>
        </is>
      </c>
      <c r="B5478" t="inlineStr">
        <is>
          <t>Integra</t>
        </is>
      </c>
      <c r="C5478" t="inlineStr">
        <is>
          <t>F2</t>
        </is>
      </c>
      <c r="D5478" t="inlineStr">
        <is>
          <t>IN-FONDO2</t>
        </is>
      </c>
      <c r="E5478" t="inlineStr">
        <is>
          <t>5270172E8413</t>
        </is>
      </c>
      <c r="F5478" t="inlineStr">
        <is>
          <t>US9229083632</t>
        </is>
      </c>
      <c r="G5478" t="inlineStr">
        <is>
          <t>TD</t>
        </is>
      </c>
      <c r="H5478" t="inlineStr">
        <is>
          <t>Sector</t>
        </is>
      </c>
      <c r="I5478" t="inlineStr">
        <is>
          <t>RV</t>
        </is>
      </c>
      <c r="J5478" t="inlineStr">
        <is>
          <t>MSCI</t>
        </is>
      </c>
      <c r="K5478" t="inlineStr"/>
      <c r="L5478" t="inlineStr">
        <is>
          <t>Vanguard - S&amp;P 500 ETF</t>
        </is>
      </c>
      <c r="M5478" t="inlineStr">
        <is>
          <t>Vanguard - S&amp;P 500 ETF</t>
        </is>
      </c>
      <c r="N5478" t="b">
        <v>0</v>
      </c>
      <c r="O5478" t="n">
        <v>22.76817287</v>
      </c>
      <c r="P5478" t="n">
        <v>0.005220907565335798</v>
      </c>
      <c r="Q5478" t="n">
        <v>40.25791543225591</v>
      </c>
      <c r="R5478" t="n">
        <v>916.5991779474433</v>
      </c>
      <c r="S5478" t="n">
        <v>0.1188705259858563</v>
      </c>
      <c r="T5478">
        <f>O5478*Q5478</f>
        <v/>
      </c>
      <c r="U5478">
        <f>O5478*P5478</f>
        <v/>
      </c>
    </row>
    <row r="5479">
      <c r="A5479" t="inlineStr">
        <is>
          <t>202512</t>
        </is>
      </c>
      <c r="B5479" t="inlineStr">
        <is>
          <t>Integra</t>
        </is>
      </c>
      <c r="C5479" t="inlineStr">
        <is>
          <t>F2</t>
        </is>
      </c>
      <c r="D5479" t="inlineStr">
        <is>
          <t>IN-FONDO2</t>
        </is>
      </c>
      <c r="E5479" t="inlineStr">
        <is>
          <t>5270242F3827</t>
        </is>
      </c>
      <c r="F5479" t="inlineStr">
        <is>
          <t>US2332038270</t>
        </is>
      </c>
      <c r="G5479" t="inlineStr">
        <is>
          <t>TD</t>
        </is>
      </c>
      <c r="H5479" t="inlineStr">
        <is>
          <t>Sector</t>
        </is>
      </c>
      <c r="I5479" t="inlineStr">
        <is>
          <t>RV</t>
        </is>
      </c>
      <c r="J5479" t="inlineStr">
        <is>
          <t>MSCI</t>
        </is>
      </c>
      <c r="K5479" t="inlineStr"/>
      <c r="L5479" t="inlineStr">
        <is>
          <t>DFA - US Large Cap Value</t>
        </is>
      </c>
      <c r="M5479" t="inlineStr">
        <is>
          <t>DFA - US Large Cap Value</t>
        </is>
      </c>
      <c r="N5479" t="b">
        <v>0</v>
      </c>
      <c r="O5479" t="n">
        <v>57.01475886</v>
      </c>
      <c r="P5479" t="n">
        <v>6.577740968117693e-09</v>
      </c>
      <c r="Q5479" t="n">
        <v>5.072032713008498e-05</v>
      </c>
      <c r="R5479" t="n">
        <v>0.002891807220622111</v>
      </c>
      <c r="S5479" t="n">
        <v>3.750283151407732e-07</v>
      </c>
      <c r="T5479">
        <f>O5479*Q5479</f>
        <v/>
      </c>
      <c r="U5479">
        <f>O5479*P5479</f>
        <v/>
      </c>
    </row>
    <row r="5480">
      <c r="A5480" t="inlineStr">
        <is>
          <t>202512</t>
        </is>
      </c>
      <c r="B5480" t="inlineStr">
        <is>
          <t>Integra</t>
        </is>
      </c>
      <c r="C5480" t="inlineStr">
        <is>
          <t>F2</t>
        </is>
      </c>
      <c r="D5480" t="inlineStr">
        <is>
          <t>IN-FONDO2</t>
        </is>
      </c>
      <c r="E5480" t="inlineStr">
        <is>
          <t>5260012EY803</t>
        </is>
      </c>
      <c r="F5480" t="inlineStr">
        <is>
          <t>US81369Y8030</t>
        </is>
      </c>
      <c r="G5480" t="inlineStr">
        <is>
          <t>TD</t>
        </is>
      </c>
      <c r="H5480" t="inlineStr">
        <is>
          <t>Sector</t>
        </is>
      </c>
      <c r="I5480" t="inlineStr">
        <is>
          <t>RV</t>
        </is>
      </c>
      <c r="J5480" t="inlineStr">
        <is>
          <t>MSCI</t>
        </is>
      </c>
      <c r="K5480" t="inlineStr"/>
      <c r="L5480" t="inlineStr">
        <is>
          <t>State Street - Technology Select Sector</t>
        </is>
      </c>
      <c r="M5480" t="inlineStr">
        <is>
          <t>State Street - Technology Select Sector</t>
        </is>
      </c>
      <c r="N5480" t="b">
        <v>0</v>
      </c>
      <c r="O5480" t="n">
        <v>3.32177916</v>
      </c>
      <c r="P5480" t="n">
        <v>0.02919616420232065</v>
      </c>
      <c r="Q5480" t="n">
        <v>225.1288104020826</v>
      </c>
      <c r="R5480" t="n">
        <v>747.8281907092294</v>
      </c>
      <c r="S5480" t="n">
        <v>0.09698320979920676</v>
      </c>
      <c r="T5480">
        <f>O5480*Q5480</f>
        <v/>
      </c>
      <c r="U5480">
        <f>O5480*P5480</f>
        <v/>
      </c>
    </row>
    <row r="5481">
      <c r="A5481" t="inlineStr">
        <is>
          <t>202512</t>
        </is>
      </c>
      <c r="B5481" t="inlineStr">
        <is>
          <t>Integra</t>
        </is>
      </c>
      <c r="C5481" t="inlineStr">
        <is>
          <t>F3</t>
        </is>
      </c>
      <c r="D5481" t="inlineStr">
        <is>
          <t>IN-FONDO3</t>
        </is>
      </c>
      <c r="E5481" t="inlineStr">
        <is>
          <t>5260012EY803</t>
        </is>
      </c>
      <c r="F5481" t="inlineStr">
        <is>
          <t>US81369Y8030</t>
        </is>
      </c>
      <c r="G5481" t="inlineStr">
        <is>
          <t>TD</t>
        </is>
      </c>
      <c r="H5481" t="inlineStr">
        <is>
          <t>Sector</t>
        </is>
      </c>
      <c r="I5481" t="inlineStr">
        <is>
          <t>RV</t>
        </is>
      </c>
      <c r="J5481" t="inlineStr">
        <is>
          <t>MSCI</t>
        </is>
      </c>
      <c r="K5481" t="inlineStr"/>
      <c r="L5481" t="inlineStr">
        <is>
          <t>State Street - Technology Select Sector</t>
        </is>
      </c>
      <c r="M5481" t="inlineStr">
        <is>
          <t>State Street - Technology Select Sector</t>
        </is>
      </c>
      <c r="N5481" t="b">
        <v>0</v>
      </c>
      <c r="O5481" t="n">
        <v>3.32177916</v>
      </c>
      <c r="P5481" t="n">
        <v>0.02806923699780375</v>
      </c>
      <c r="Q5481" t="n">
        <v>26.69053935131205</v>
      </c>
      <c r="R5481" t="n">
        <v>88.66007738634829</v>
      </c>
      <c r="S5481" t="n">
        <v>0.09323980649640545</v>
      </c>
      <c r="T5481">
        <f>O5481*Q5481</f>
        <v/>
      </c>
      <c r="U5481">
        <f>O5481*P5481</f>
        <v/>
      </c>
    </row>
    <row r="5482">
      <c r="A5482" t="inlineStr">
        <is>
          <t>202512</t>
        </is>
      </c>
      <c r="B5482" t="inlineStr">
        <is>
          <t>Integra</t>
        </is>
      </c>
      <c r="C5482" t="inlineStr">
        <is>
          <t>F3</t>
        </is>
      </c>
      <c r="D5482" t="inlineStr">
        <is>
          <t>IN-FONDO3</t>
        </is>
      </c>
      <c r="E5482" t="inlineStr">
        <is>
          <t>5274042ER704</t>
        </is>
      </c>
      <c r="F5482" t="inlineStr">
        <is>
          <t>US33738R7044</t>
        </is>
      </c>
      <c r="G5482" t="inlineStr">
        <is>
          <t>TD</t>
        </is>
      </c>
      <c r="H5482" t="inlineStr">
        <is>
          <t>Sector</t>
        </is>
      </c>
      <c r="I5482" t="inlineStr">
        <is>
          <t>RV</t>
        </is>
      </c>
      <c r="J5482" t="inlineStr">
        <is>
          <t>MSCI</t>
        </is>
      </c>
      <c r="K5482" t="inlineStr"/>
      <c r="L5482" t="inlineStr">
        <is>
          <t>AIRR US - First Trust American Industrial Rennaisance</t>
        </is>
      </c>
      <c r="M5482" t="inlineStr">
        <is>
          <t>AIRR US - First Trust American Industrial Rennaisance</t>
        </is>
      </c>
      <c r="N5482" t="b">
        <v>0</v>
      </c>
      <c r="O5482" t="n">
        <v>26.74229504</v>
      </c>
      <c r="P5482" t="n">
        <v>0.02037637691647966</v>
      </c>
      <c r="Q5482" t="n">
        <v>19.37553521561774</v>
      </c>
      <c r="R5482" t="n">
        <v>518.1462792939595</v>
      </c>
      <c r="S5482" t="n">
        <v>0.5449110833467444</v>
      </c>
      <c r="T5482">
        <f>O5482*Q5482</f>
        <v/>
      </c>
      <c r="U5482">
        <f>O5482*P5482</f>
        <v/>
      </c>
    </row>
    <row r="5483">
      <c r="A5483" t="inlineStr">
        <is>
          <t>202512</t>
        </is>
      </c>
      <c r="B5483" t="inlineStr">
        <is>
          <t>Integra</t>
        </is>
      </c>
      <c r="C5483" t="inlineStr">
        <is>
          <t>F2</t>
        </is>
      </c>
      <c r="D5483" t="inlineStr">
        <is>
          <t>IN-FONDO2</t>
        </is>
      </c>
      <c r="E5483" t="inlineStr">
        <is>
          <t>5274042ER704</t>
        </is>
      </c>
      <c r="F5483" t="inlineStr">
        <is>
          <t>US33738R7044</t>
        </is>
      </c>
      <c r="G5483" t="inlineStr">
        <is>
          <t>TD</t>
        </is>
      </c>
      <c r="H5483" t="inlineStr">
        <is>
          <t>Sector</t>
        </is>
      </c>
      <c r="I5483" t="inlineStr">
        <is>
          <t>RV</t>
        </is>
      </c>
      <c r="J5483" t="inlineStr">
        <is>
          <t>MSCI</t>
        </is>
      </c>
      <c r="K5483" t="inlineStr"/>
      <c r="L5483" t="inlineStr">
        <is>
          <t>AIRR US - First Trust American Industrial Rennaisance</t>
        </is>
      </c>
      <c r="M5483" t="inlineStr">
        <is>
          <t>AIRR US - First Trust American Industrial Rennaisance</t>
        </is>
      </c>
      <c r="N5483" t="b">
        <v>0</v>
      </c>
      <c r="O5483" t="n">
        <v>26.74229504</v>
      </c>
      <c r="P5483" t="n">
        <v>0.01054274432201716</v>
      </c>
      <c r="Q5483" t="n">
        <v>81.29408613890381</v>
      </c>
      <c r="R5483" t="n">
        <v>2173.99043653374</v>
      </c>
      <c r="S5483" t="n">
        <v>0.2819371791906676</v>
      </c>
      <c r="T5483">
        <f>O5483*Q5483</f>
        <v/>
      </c>
      <c r="U5483">
        <f>O5483*P5483</f>
        <v/>
      </c>
    </row>
    <row r="5484">
      <c r="A5484" t="inlineStr">
        <is>
          <t>202512</t>
        </is>
      </c>
      <c r="B5484" t="inlineStr">
        <is>
          <t>Integra</t>
        </is>
      </c>
      <c r="C5484" t="inlineStr">
        <is>
          <t>F1</t>
        </is>
      </c>
      <c r="D5484" t="inlineStr">
        <is>
          <t>IN-FONDO1</t>
        </is>
      </c>
      <c r="E5484" t="inlineStr">
        <is>
          <t>5275522EX192</t>
        </is>
      </c>
      <c r="F5484" t="inlineStr">
        <is>
          <t>US33734X1928</t>
        </is>
      </c>
      <c r="G5484" t="inlineStr">
        <is>
          <t>TD</t>
        </is>
      </c>
      <c r="H5484" t="inlineStr">
        <is>
          <t>Sector</t>
        </is>
      </c>
      <c r="I5484" t="inlineStr">
        <is>
          <t>RV</t>
        </is>
      </c>
      <c r="J5484" t="inlineStr">
        <is>
          <t>MSCI</t>
        </is>
      </c>
      <c r="K5484" t="inlineStr"/>
      <c r="L5484" t="inlineStr">
        <is>
          <t>SKYY US - First Trust Cloud Computing ETF</t>
        </is>
      </c>
      <c r="M5484" t="inlineStr">
        <is>
          <t>SKYY US - First Trust Cloud Computing ETF</t>
        </is>
      </c>
      <c r="N5484" t="b">
        <v>0</v>
      </c>
      <c r="O5484" t="n">
        <v>4.12865293</v>
      </c>
      <c r="P5484" t="n">
        <v>0.001460383152667376</v>
      </c>
      <c r="Q5484" t="n">
        <v>3.168127656317589</v>
      </c>
      <c r="R5484" t="n">
        <v>13.08009953086965</v>
      </c>
      <c r="S5484" t="n">
        <v>0.006029415182182798</v>
      </c>
      <c r="T5484">
        <f>O5484*Q5484</f>
        <v/>
      </c>
      <c r="U5484">
        <f>O5484*P5484</f>
        <v/>
      </c>
    </row>
    <row r="5485">
      <c r="A5485" t="inlineStr">
        <is>
          <t>202512</t>
        </is>
      </c>
      <c r="B5485" t="inlineStr">
        <is>
          <t>Integra</t>
        </is>
      </c>
      <c r="C5485" t="inlineStr">
        <is>
          <t>F3</t>
        </is>
      </c>
      <c r="D5485" t="inlineStr">
        <is>
          <t>IN-FONDO3</t>
        </is>
      </c>
      <c r="E5485" t="inlineStr">
        <is>
          <t>5275522EX192</t>
        </is>
      </c>
      <c r="F5485" t="inlineStr">
        <is>
          <t>US33734X1928</t>
        </is>
      </c>
      <c r="G5485" t="inlineStr">
        <is>
          <t>TD</t>
        </is>
      </c>
      <c r="H5485" t="inlineStr">
        <is>
          <t>Sector</t>
        </is>
      </c>
      <c r="I5485" t="inlineStr">
        <is>
          <t>RV</t>
        </is>
      </c>
      <c r="J5485" t="inlineStr">
        <is>
          <t>MSCI</t>
        </is>
      </c>
      <c r="K5485" t="inlineStr"/>
      <c r="L5485" t="inlineStr">
        <is>
          <t>SKYY US - First Trust Cloud Computing ETF</t>
        </is>
      </c>
      <c r="M5485" t="inlineStr">
        <is>
          <t>SKYY US - First Trust Cloud Computing ETF</t>
        </is>
      </c>
      <c r="N5485" t="b">
        <v>0</v>
      </c>
      <c r="O5485" t="n">
        <v>4.12865293</v>
      </c>
      <c r="P5485" t="n">
        <v>0.01095714248580527</v>
      </c>
      <c r="Q5485" t="n">
        <v>10.41895234694842</v>
      </c>
      <c r="R5485" t="n">
        <v>43.01623813475897</v>
      </c>
      <c r="S5485" t="n">
        <v>0.04523823842844742</v>
      </c>
      <c r="T5485">
        <f>O5485*Q5485</f>
        <v/>
      </c>
      <c r="U5485">
        <f>O5485*P5485</f>
        <v/>
      </c>
    </row>
    <row r="5486">
      <c r="A5486" t="inlineStr">
        <is>
          <t>202512</t>
        </is>
      </c>
      <c r="B5486" t="inlineStr">
        <is>
          <t>Integra</t>
        </is>
      </c>
      <c r="C5486" t="inlineStr">
        <is>
          <t>F2</t>
        </is>
      </c>
      <c r="D5486" t="inlineStr">
        <is>
          <t>IN-FONDO2</t>
        </is>
      </c>
      <c r="E5486" t="inlineStr">
        <is>
          <t>5270652EF676</t>
        </is>
      </c>
      <c r="F5486" t="inlineStr">
        <is>
          <t>US92189F6768</t>
        </is>
      </c>
      <c r="G5486" t="inlineStr">
        <is>
          <t>TD</t>
        </is>
      </c>
      <c r="H5486" t="inlineStr">
        <is>
          <t>Sector</t>
        </is>
      </c>
      <c r="I5486" t="inlineStr">
        <is>
          <t>RV</t>
        </is>
      </c>
      <c r="J5486" t="inlineStr">
        <is>
          <t>MSCI</t>
        </is>
      </c>
      <c r="K5486" t="inlineStr"/>
      <c r="L5486" t="inlineStr">
        <is>
          <t>VanEck Semiconductor ETF</t>
        </is>
      </c>
      <c r="M5486" t="inlineStr">
        <is>
          <t>VanEck Semiconductor ETF</t>
        </is>
      </c>
      <c r="N5486" t="b">
        <v>0</v>
      </c>
      <c r="O5486" t="n">
        <v>6.27096993</v>
      </c>
      <c r="P5486" t="n">
        <v>0.03815284334170319</v>
      </c>
      <c r="Q5486" t="n">
        <v>294.1929006650791</v>
      </c>
      <c r="R5486" t="n">
        <v>1844.874833690188</v>
      </c>
      <c r="S5486" t="n">
        <v>0.2392553333398214</v>
      </c>
      <c r="T5486">
        <f>O5486*Q5486</f>
        <v/>
      </c>
      <c r="U5486">
        <f>O5486*P5486</f>
        <v/>
      </c>
    </row>
    <row r="5487">
      <c r="A5487" t="inlineStr">
        <is>
          <t>202512</t>
        </is>
      </c>
      <c r="B5487" t="inlineStr">
        <is>
          <t>Integra</t>
        </is>
      </c>
      <c r="C5487" t="inlineStr">
        <is>
          <t>F1</t>
        </is>
      </c>
      <c r="D5487" t="inlineStr">
        <is>
          <t>IN-FONDO1</t>
        </is>
      </c>
      <c r="E5487" t="inlineStr">
        <is>
          <t>5270652EF676</t>
        </is>
      </c>
      <c r="F5487" t="inlineStr">
        <is>
          <t>US92189F6768</t>
        </is>
      </c>
      <c r="G5487" t="inlineStr">
        <is>
          <t>TD</t>
        </is>
      </c>
      <c r="H5487" t="inlineStr">
        <is>
          <t>Sector</t>
        </is>
      </c>
      <c r="I5487" t="inlineStr">
        <is>
          <t>RV</t>
        </is>
      </c>
      <c r="J5487" t="inlineStr">
        <is>
          <t>MSCI</t>
        </is>
      </c>
      <c r="K5487" t="inlineStr"/>
      <c r="L5487" t="inlineStr">
        <is>
          <t>VanEck Semiconductor ETF</t>
        </is>
      </c>
      <c r="M5487" t="inlineStr">
        <is>
          <t>VanEck Semiconductor ETF</t>
        </is>
      </c>
      <c r="N5487" t="b">
        <v>0</v>
      </c>
      <c r="O5487" t="n">
        <v>6.27096993</v>
      </c>
      <c r="P5487" t="n">
        <v>0.01153707834765618</v>
      </c>
      <c r="Q5487" t="n">
        <v>25.02832008131048</v>
      </c>
      <c r="R5487" t="n">
        <v>156.9518426283131</v>
      </c>
      <c r="S5487" t="n">
        <v>0.072348671398206</v>
      </c>
      <c r="T5487">
        <f>O5487*Q5487</f>
        <v/>
      </c>
      <c r="U5487">
        <f>O5487*P5487</f>
        <v/>
      </c>
    </row>
    <row r="5488">
      <c r="A5488" t="inlineStr">
        <is>
          <t>202512</t>
        </is>
      </c>
      <c r="B5488" t="inlineStr">
        <is>
          <t>Integra</t>
        </is>
      </c>
      <c r="C5488" t="inlineStr">
        <is>
          <t>F3</t>
        </is>
      </c>
      <c r="D5488" t="inlineStr">
        <is>
          <t>IN-FONDO3</t>
        </is>
      </c>
      <c r="E5488" t="inlineStr">
        <is>
          <t>5270652EF676</t>
        </is>
      </c>
      <c r="F5488" t="inlineStr">
        <is>
          <t>US92189F6768</t>
        </is>
      </c>
      <c r="G5488" t="inlineStr">
        <is>
          <t>TD</t>
        </is>
      </c>
      <c r="H5488" t="inlineStr">
        <is>
          <t>Sector</t>
        </is>
      </c>
      <c r="I5488" t="inlineStr">
        <is>
          <t>RV</t>
        </is>
      </c>
      <c r="J5488" t="inlineStr">
        <is>
          <t>MSCI</t>
        </is>
      </c>
      <c r="K5488" t="inlineStr"/>
      <c r="L5488" t="inlineStr">
        <is>
          <t>VanEck Semiconductor ETF</t>
        </is>
      </c>
      <c r="M5488" t="inlineStr">
        <is>
          <t>VanEck Semiconductor ETF</t>
        </is>
      </c>
      <c r="N5488" t="b">
        <v>0</v>
      </c>
      <c r="O5488" t="n">
        <v>6.27096993</v>
      </c>
      <c r="P5488" t="n">
        <v>0.08297554497626224</v>
      </c>
      <c r="Q5488" t="n">
        <v>78.89997325394967</v>
      </c>
      <c r="R5488" t="n">
        <v>494.7793597533226</v>
      </c>
      <c r="S5488" t="n">
        <v>0.5203371474715031</v>
      </c>
      <c r="T5488">
        <f>O5488*Q5488</f>
        <v/>
      </c>
      <c r="U5488">
        <f>O5488*P5488</f>
        <v/>
      </c>
    </row>
    <row r="5489">
      <c r="A5489" t="inlineStr">
        <is>
          <t>202512</t>
        </is>
      </c>
      <c r="B5489" t="inlineStr">
        <is>
          <t>Integra</t>
        </is>
      </c>
      <c r="C5489" t="inlineStr">
        <is>
          <t>F3</t>
        </is>
      </c>
      <c r="D5489" t="inlineStr">
        <is>
          <t>IN-FONDO3</t>
        </is>
      </c>
      <c r="E5489" t="inlineStr">
        <is>
          <t>5271112E7523</t>
        </is>
      </c>
      <c r="F5489" t="inlineStr">
        <is>
          <t>US4642875235</t>
        </is>
      </c>
      <c r="G5489" t="inlineStr">
        <is>
          <t>TD</t>
        </is>
      </c>
      <c r="H5489" t="inlineStr">
        <is>
          <t>Sector</t>
        </is>
      </c>
      <c r="I5489" t="inlineStr">
        <is>
          <t>RV</t>
        </is>
      </c>
      <c r="J5489" t="inlineStr">
        <is>
          <t>MSCI</t>
        </is>
      </c>
      <c r="K5489" t="inlineStr"/>
      <c r="L5489" t="inlineStr">
        <is>
          <t>BlackRock - iShares PHLX Semiconductor ETF</t>
        </is>
      </c>
      <c r="M5489" t="inlineStr">
        <is>
          <t>BlackRock - iShares PHLX Semiconductor ETF</t>
        </is>
      </c>
      <c r="N5489" t="b">
        <v>0</v>
      </c>
      <c r="O5489" t="n">
        <v>8.458460970000001</v>
      </c>
      <c r="P5489" t="n">
        <v>0.08239419443813313</v>
      </c>
      <c r="Q5489" t="n">
        <v>78.34717734374894</v>
      </c>
      <c r="R5489" t="n">
        <v>662.6965416717687</v>
      </c>
      <c r="S5489" t="n">
        <v>0.6969280778095402</v>
      </c>
      <c r="T5489">
        <f>O5489*Q5489</f>
        <v/>
      </c>
      <c r="U5489">
        <f>O5489*P5489</f>
        <v/>
      </c>
    </row>
    <row r="5490">
      <c r="A5490" t="inlineStr">
        <is>
          <t>202512</t>
        </is>
      </c>
      <c r="B5490" t="inlineStr">
        <is>
          <t>Integra</t>
        </is>
      </c>
      <c r="C5490" t="inlineStr">
        <is>
          <t>F1</t>
        </is>
      </c>
      <c r="D5490" t="inlineStr">
        <is>
          <t>IN-FONDO1</t>
        </is>
      </c>
      <c r="E5490" t="inlineStr">
        <is>
          <t>5271112E7523</t>
        </is>
      </c>
      <c r="F5490" t="inlineStr">
        <is>
          <t>US4642875235</t>
        </is>
      </c>
      <c r="G5490" t="inlineStr">
        <is>
          <t>TD</t>
        </is>
      </c>
      <c r="H5490" t="inlineStr">
        <is>
          <t>Sector</t>
        </is>
      </c>
      <c r="I5490" t="inlineStr">
        <is>
          <t>RV</t>
        </is>
      </c>
      <c r="J5490" t="inlineStr">
        <is>
          <t>MSCI</t>
        </is>
      </c>
      <c r="K5490" t="inlineStr"/>
      <c r="L5490" t="inlineStr">
        <is>
          <t>BlackRock - iShares PHLX Semiconductor ETF</t>
        </is>
      </c>
      <c r="M5490" t="inlineStr">
        <is>
          <t>BlackRock - iShares PHLX Semiconductor ETF</t>
        </is>
      </c>
      <c r="N5490" t="b">
        <v>0</v>
      </c>
      <c r="O5490" t="n">
        <v>8.458460970000001</v>
      </c>
      <c r="P5490" t="n">
        <v>0.01055227176167427</v>
      </c>
      <c r="Q5490" t="n">
        <v>22.89189925539615</v>
      </c>
      <c r="R5490" t="n">
        <v>193.6302363809405</v>
      </c>
      <c r="S5490" t="n">
        <v>0.08925597884095497</v>
      </c>
      <c r="T5490">
        <f>O5490*Q5490</f>
        <v/>
      </c>
      <c r="U5490">
        <f>O5490*P5490</f>
        <v/>
      </c>
    </row>
    <row r="5491">
      <c r="A5491" t="inlineStr">
        <is>
          <t>202512</t>
        </is>
      </c>
      <c r="B5491" t="inlineStr">
        <is>
          <t>Integra</t>
        </is>
      </c>
      <c r="C5491" t="inlineStr">
        <is>
          <t>F2</t>
        </is>
      </c>
      <c r="D5491" t="inlineStr">
        <is>
          <t>IN-FONDO2</t>
        </is>
      </c>
      <c r="E5491" t="inlineStr">
        <is>
          <t>5271112E7523</t>
        </is>
      </c>
      <c r="F5491" t="inlineStr">
        <is>
          <t>US4642875235</t>
        </is>
      </c>
      <c r="G5491" t="inlineStr">
        <is>
          <t>TD</t>
        </is>
      </c>
      <c r="H5491" t="inlineStr">
        <is>
          <t>Sector</t>
        </is>
      </c>
      <c r="I5491" t="inlineStr">
        <is>
          <t>RV</t>
        </is>
      </c>
      <c r="J5491" t="inlineStr">
        <is>
          <t>MSCI</t>
        </is>
      </c>
      <c r="K5491" t="inlineStr"/>
      <c r="L5491" t="inlineStr">
        <is>
          <t>BlackRock - iShares PHLX Semiconductor ETF</t>
        </is>
      </c>
      <c r="M5491" t="inlineStr">
        <is>
          <t>BlackRock - iShares PHLX Semiconductor ETF</t>
        </is>
      </c>
      <c r="N5491" t="b">
        <v>0</v>
      </c>
      <c r="O5491" t="n">
        <v>8.458460970000001</v>
      </c>
      <c r="P5491" t="n">
        <v>0.0370722263613414</v>
      </c>
      <c r="Q5491" t="n">
        <v>285.8603671992685</v>
      </c>
      <c r="R5491" t="n">
        <v>2417.938758824881</v>
      </c>
      <c r="S5491" t="n">
        <v>0.3135739797484114</v>
      </c>
      <c r="T5491">
        <f>O5491*Q5491</f>
        <v/>
      </c>
      <c r="U5491">
        <f>O5491*P5491</f>
        <v/>
      </c>
    </row>
    <row r="5492">
      <c r="A5492" t="inlineStr">
        <is>
          <t>202512</t>
        </is>
      </c>
      <c r="B5492" t="inlineStr">
        <is>
          <t>Integra</t>
        </is>
      </c>
      <c r="C5492" t="inlineStr">
        <is>
          <t>F3</t>
        </is>
      </c>
      <c r="D5492" t="inlineStr">
        <is>
          <t>IN-FONDO3</t>
        </is>
      </c>
      <c r="E5492" t="inlineStr">
        <is>
          <t>5275122EE103</t>
        </is>
      </c>
      <c r="F5492" t="inlineStr">
        <is>
          <t>US46090E1038</t>
        </is>
      </c>
      <c r="G5492" t="inlineStr">
        <is>
          <t>TD</t>
        </is>
      </c>
      <c r="H5492" t="inlineStr">
        <is>
          <t>Sector</t>
        </is>
      </c>
      <c r="I5492" t="inlineStr">
        <is>
          <t>RV</t>
        </is>
      </c>
      <c r="J5492" t="inlineStr">
        <is>
          <t>MSCI</t>
        </is>
      </c>
      <c r="K5492" t="inlineStr"/>
      <c r="L5492" t="inlineStr">
        <is>
          <t>Invesco - Power Shares QQQ</t>
        </is>
      </c>
      <c r="M5492" t="inlineStr">
        <is>
          <t>Invesco - Power Shares QQQ</t>
        </is>
      </c>
      <c r="N5492" t="b">
        <v>0</v>
      </c>
      <c r="O5492" t="n">
        <v>9.196959</v>
      </c>
      <c r="P5492" t="n">
        <v>0.004036430210051319</v>
      </c>
      <c r="Q5492" t="n">
        <v>3.838169857222307</v>
      </c>
      <c r="R5492" t="n">
        <v>35.29949081190941</v>
      </c>
      <c r="S5492" t="n">
        <v>0.03712288314820337</v>
      </c>
      <c r="T5492">
        <f>O5492*Q5492</f>
        <v/>
      </c>
      <c r="U5492">
        <f>O5492*P5492</f>
        <v/>
      </c>
    </row>
    <row r="5493">
      <c r="A5493" t="inlineStr">
        <is>
          <t>202512</t>
        </is>
      </c>
      <c r="B5493" t="inlineStr">
        <is>
          <t>Integra</t>
        </is>
      </c>
      <c r="C5493" t="inlineStr">
        <is>
          <t>F1</t>
        </is>
      </c>
      <c r="D5493" t="inlineStr">
        <is>
          <t>IN-FONDO1</t>
        </is>
      </c>
      <c r="E5493" t="inlineStr">
        <is>
          <t>5275122EE103</t>
        </is>
      </c>
      <c r="F5493" t="inlineStr">
        <is>
          <t>US46090E1038</t>
        </is>
      </c>
      <c r="G5493" t="inlineStr">
        <is>
          <t>TD</t>
        </is>
      </c>
      <c r="H5493" t="inlineStr">
        <is>
          <t>Sector</t>
        </is>
      </c>
      <c r="I5493" t="inlineStr">
        <is>
          <t>RV</t>
        </is>
      </c>
      <c r="J5493" t="inlineStr">
        <is>
          <t>MSCI</t>
        </is>
      </c>
      <c r="K5493" t="inlineStr"/>
      <c r="L5493" t="inlineStr">
        <is>
          <t>Invesco - Power Shares QQQ</t>
        </is>
      </c>
      <c r="M5493" t="inlineStr">
        <is>
          <t>Invesco - Power Shares QQQ</t>
        </is>
      </c>
      <c r="N5493" t="b">
        <v>0</v>
      </c>
      <c r="O5493" t="n">
        <v>9.196959</v>
      </c>
      <c r="P5493" t="n">
        <v>0.00196664859304136</v>
      </c>
      <c r="Q5493" t="n">
        <v>4.266410350251089</v>
      </c>
      <c r="R5493" t="n">
        <v>39.2380010684349</v>
      </c>
      <c r="S5493" t="n">
        <v>0.01808718647760907</v>
      </c>
      <c r="T5493">
        <f>O5493*Q5493</f>
        <v/>
      </c>
      <c r="U5493">
        <f>O5493*P5493</f>
        <v/>
      </c>
    </row>
    <row r="5494">
      <c r="A5494" t="inlineStr">
        <is>
          <t>202512</t>
        </is>
      </c>
      <c r="B5494" t="inlineStr">
        <is>
          <t>Integra</t>
        </is>
      </c>
      <c r="C5494" t="inlineStr">
        <is>
          <t>F2</t>
        </is>
      </c>
      <c r="D5494" t="inlineStr">
        <is>
          <t>IN-FONDO2</t>
        </is>
      </c>
      <c r="E5494" t="inlineStr">
        <is>
          <t>5270082F8671</t>
        </is>
      </c>
      <c r="F5494" t="inlineStr">
        <is>
          <t>LU1951186714</t>
        </is>
      </c>
      <c r="G5494" t="inlineStr">
        <is>
          <t>TD</t>
        </is>
      </c>
      <c r="H5494" t="inlineStr">
        <is>
          <t>Sector</t>
        </is>
      </c>
      <c r="I5494" t="inlineStr">
        <is>
          <t>RV</t>
        </is>
      </c>
      <c r="J5494" t="inlineStr">
        <is>
          <t>MSCI</t>
        </is>
      </c>
      <c r="K5494" t="inlineStr"/>
      <c r="L5494" t="inlineStr">
        <is>
          <t>UBS - China Opportunity - A3</t>
        </is>
      </c>
      <c r="M5494" t="inlineStr">
        <is>
          <t>UBS - China Opportunity - A3</t>
        </is>
      </c>
      <c r="N5494" t="b">
        <v>0</v>
      </c>
      <c r="O5494" t="n">
        <v>100.84136264</v>
      </c>
      <c r="P5494" t="n">
        <v>1.123769883007166e-08</v>
      </c>
      <c r="Q5494" t="n">
        <v>8.665281342231317e-05</v>
      </c>
      <c r="R5494" t="n">
        <v>0.008738187782095742</v>
      </c>
      <c r="S5494" t="n">
        <v>1.13322486296236e-06</v>
      </c>
      <c r="T5494">
        <f>O5494*Q5494</f>
        <v/>
      </c>
      <c r="U5494">
        <f>O5494*P5494</f>
        <v/>
      </c>
    </row>
    <row r="5495">
      <c r="A5495" t="inlineStr">
        <is>
          <t>202512</t>
        </is>
      </c>
      <c r="B5495" t="inlineStr">
        <is>
          <t>Integra</t>
        </is>
      </c>
      <c r="C5495" t="inlineStr">
        <is>
          <t>F3</t>
        </is>
      </c>
      <c r="D5495" t="inlineStr">
        <is>
          <t>IN-FONDO3</t>
        </is>
      </c>
      <c r="E5495" t="inlineStr">
        <is>
          <t>5270082F8671</t>
        </is>
      </c>
      <c r="F5495" t="inlineStr">
        <is>
          <t>LU1951186714</t>
        </is>
      </c>
      <c r="G5495" t="inlineStr">
        <is>
          <t>TD</t>
        </is>
      </c>
      <c r="H5495" t="inlineStr">
        <is>
          <t>Sector</t>
        </is>
      </c>
      <c r="I5495" t="inlineStr">
        <is>
          <t>RV</t>
        </is>
      </c>
      <c r="J5495" t="inlineStr">
        <is>
          <t>MSCI</t>
        </is>
      </c>
      <c r="K5495" t="inlineStr"/>
      <c r="L5495" t="inlineStr">
        <is>
          <t>UBS - China Opportunity - A3</t>
        </is>
      </c>
      <c r="M5495" t="inlineStr">
        <is>
          <t>UBS - China Opportunity - A3</t>
        </is>
      </c>
      <c r="N5495" t="b">
        <v>0</v>
      </c>
      <c r="O5495" t="n">
        <v>100.84136264</v>
      </c>
      <c r="P5495" t="n">
        <v>1.043983015885805e-07</v>
      </c>
      <c r="Q5495" t="n">
        <v>9.927049235353899e-05</v>
      </c>
      <c r="R5495" t="n">
        <v>0.01001057171887457</v>
      </c>
      <c r="S5495" t="n">
        <v>1.052766698949413e-05</v>
      </c>
      <c r="T5495">
        <f>O5495*Q5495</f>
        <v/>
      </c>
      <c r="U5495">
        <f>O5495*P5495</f>
        <v/>
      </c>
    </row>
    <row r="5496">
      <c r="A5496" t="inlineStr">
        <is>
          <t>202512</t>
        </is>
      </c>
      <c r="B5496" t="inlineStr">
        <is>
          <t>Integra</t>
        </is>
      </c>
      <c r="C5496" t="inlineStr">
        <is>
          <t>F3</t>
        </is>
      </c>
      <c r="D5496" t="inlineStr">
        <is>
          <t>IN-FONDO3</t>
        </is>
      </c>
      <c r="E5496" t="inlineStr">
        <is>
          <t>5275152F0769</t>
        </is>
      </c>
      <c r="F5496" t="inlineStr">
        <is>
          <t>LU1713307699</t>
        </is>
      </c>
      <c r="G5496" t="inlineStr">
        <is>
          <t>TD</t>
        </is>
      </c>
      <c r="H5496" t="inlineStr">
        <is>
          <t>Sector</t>
        </is>
      </c>
      <c r="I5496" t="inlineStr">
        <is>
          <t>RV</t>
        </is>
      </c>
      <c r="J5496" t="inlineStr">
        <is>
          <t>MSCI</t>
        </is>
      </c>
      <c r="K5496" t="inlineStr"/>
      <c r="L5496" t="inlineStr">
        <is>
          <t>Schroder - International Selection Fund China A</t>
        </is>
      </c>
      <c r="M5496" t="inlineStr">
        <is>
          <t>Schroder - International Selection Fund China A</t>
        </is>
      </c>
      <c r="N5496" t="b">
        <v>0</v>
      </c>
      <c r="O5496" t="n">
        <v>77.041534</v>
      </c>
      <c r="P5496" t="n">
        <v>3.08213057005683e-07</v>
      </c>
      <c r="Q5496" t="n">
        <v>0.0002930743264322443</v>
      </c>
      <c r="R5496" t="n">
        <v>0.02257889568435685</v>
      </c>
      <c r="S5496" t="n">
        <v>2.374520671054726e-05</v>
      </c>
      <c r="T5496">
        <f>O5496*Q5496</f>
        <v/>
      </c>
      <c r="U5496">
        <f>O5496*P5496</f>
        <v/>
      </c>
    </row>
    <row r="5497">
      <c r="A5497" t="inlineStr">
        <is>
          <t>202512</t>
        </is>
      </c>
      <c r="B5497" t="inlineStr">
        <is>
          <t>Integra</t>
        </is>
      </c>
      <c r="C5497" t="inlineStr">
        <is>
          <t>F2</t>
        </is>
      </c>
      <c r="D5497" t="inlineStr">
        <is>
          <t>IN-FONDO2</t>
        </is>
      </c>
      <c r="E5497" t="inlineStr">
        <is>
          <t>5275152F0769</t>
        </is>
      </c>
      <c r="F5497" t="inlineStr">
        <is>
          <t>LU1713307699</t>
        </is>
      </c>
      <c r="G5497" t="inlineStr">
        <is>
          <t>TD</t>
        </is>
      </c>
      <c r="H5497" t="inlineStr">
        <is>
          <t>Sector</t>
        </is>
      </c>
      <c r="I5497" t="inlineStr">
        <is>
          <t>RV</t>
        </is>
      </c>
      <c r="J5497" t="inlineStr">
        <is>
          <t>MSCI</t>
        </is>
      </c>
      <c r="K5497" t="inlineStr"/>
      <c r="L5497" t="inlineStr">
        <is>
          <t>Schroder - International Selection Fund China A</t>
        </is>
      </c>
      <c r="M5497" t="inlineStr">
        <is>
          <t>Schroder - International Selection Fund China A</t>
        </is>
      </c>
      <c r="N5497" t="b">
        <v>0</v>
      </c>
      <c r="O5497" t="n">
        <v>77.041534</v>
      </c>
      <c r="P5497" t="n">
        <v>2.680388584146152e-08</v>
      </c>
      <c r="Q5497" t="n">
        <v>0.0002066821823519482</v>
      </c>
      <c r="R5497" t="n">
        <v>0.01592311237886182</v>
      </c>
      <c r="S5497" t="n">
        <v>2.065012482387076e-06</v>
      </c>
      <c r="T5497">
        <f>O5497*Q5497</f>
        <v/>
      </c>
      <c r="U5497">
        <f>O5497*P5497</f>
        <v/>
      </c>
    </row>
    <row r="5498">
      <c r="A5498" t="inlineStr">
        <is>
          <t>202512</t>
        </is>
      </c>
      <c r="B5498" t="inlineStr">
        <is>
          <t>Integra</t>
        </is>
      </c>
      <c r="C5498" t="inlineStr">
        <is>
          <t>F2</t>
        </is>
      </c>
      <c r="D5498" t="inlineStr">
        <is>
          <t>IN-FONDO2</t>
        </is>
      </c>
      <c r="E5498" t="inlineStr">
        <is>
          <t>5270472F4576</t>
        </is>
      </c>
      <c r="F5498" t="inlineStr">
        <is>
          <t>LU1997245763</t>
        </is>
      </c>
      <c r="G5498" t="inlineStr">
        <is>
          <t>TD</t>
        </is>
      </c>
      <c r="H5498" t="inlineStr">
        <is>
          <t>Sector</t>
        </is>
      </c>
      <c r="I5498" t="inlineStr">
        <is>
          <t>RV</t>
        </is>
      </c>
      <c r="J5498" t="inlineStr">
        <is>
          <t>MSCI</t>
        </is>
      </c>
      <c r="K5498" t="inlineStr"/>
      <c r="L5498" t="inlineStr">
        <is>
          <t>Allianz - China-A</t>
        </is>
      </c>
      <c r="M5498" t="inlineStr">
        <is>
          <t>Allianz - China-A</t>
        </is>
      </c>
      <c r="N5498" t="b">
        <v>0</v>
      </c>
      <c r="O5498" t="n">
        <v>35.82604497</v>
      </c>
      <c r="P5498" t="n">
        <v>6.742266444499057e-07</v>
      </c>
      <c r="Q5498" t="n">
        <v>0.005198896723369243</v>
      </c>
      <c r="R5498" t="n">
        <v>0.1862559078058121</v>
      </c>
      <c r="S5498" t="n">
        <v>2.415487408403452e-05</v>
      </c>
      <c r="T5498">
        <f>O5498*Q5498</f>
        <v/>
      </c>
      <c r="U5498">
        <f>O5498*P5498</f>
        <v/>
      </c>
    </row>
    <row r="5499">
      <c r="A5499" t="inlineStr">
        <is>
          <t>202512</t>
        </is>
      </c>
      <c r="B5499" t="inlineStr">
        <is>
          <t>Integra</t>
        </is>
      </c>
      <c r="C5499" t="inlineStr">
        <is>
          <t>F3</t>
        </is>
      </c>
      <c r="D5499" t="inlineStr">
        <is>
          <t>IN-FONDO3</t>
        </is>
      </c>
      <c r="E5499" t="inlineStr">
        <is>
          <t>5270472F4576</t>
        </is>
      </c>
      <c r="F5499" t="inlineStr">
        <is>
          <t>LU1997245763</t>
        </is>
      </c>
      <c r="G5499" t="inlineStr">
        <is>
          <t>TD</t>
        </is>
      </c>
      <c r="H5499" t="inlineStr">
        <is>
          <t>Sector</t>
        </is>
      </c>
      <c r="I5499" t="inlineStr">
        <is>
          <t>RV</t>
        </is>
      </c>
      <c r="J5499" t="inlineStr">
        <is>
          <t>MSCI</t>
        </is>
      </c>
      <c r="K5499" t="inlineStr"/>
      <c r="L5499" t="inlineStr">
        <is>
          <t>Allianz - China-A</t>
        </is>
      </c>
      <c r="M5499" t="inlineStr">
        <is>
          <t>Allianz - China-A</t>
        </is>
      </c>
      <c r="N5499" t="b">
        <v>0</v>
      </c>
      <c r="O5499" t="n">
        <v>35.82604497</v>
      </c>
      <c r="P5499" t="n">
        <v>2.098719703123259e-06</v>
      </c>
      <c r="Q5499" t="n">
        <v>0.001995635322327009</v>
      </c>
      <c r="R5499" t="n">
        <v>0.07149572080140787</v>
      </c>
      <c r="S5499" t="n">
        <v>7.518882646351892e-05</v>
      </c>
      <c r="T5499">
        <f>O5499*Q5499</f>
        <v/>
      </c>
      <c r="U5499">
        <f>O5499*P5499</f>
        <v/>
      </c>
    </row>
    <row r="5500">
      <c r="A5500" t="inlineStr">
        <is>
          <t>202512</t>
        </is>
      </c>
      <c r="B5500" t="inlineStr">
        <is>
          <t>Integra</t>
        </is>
      </c>
      <c r="C5500" t="inlineStr">
        <is>
          <t>F1</t>
        </is>
      </c>
      <c r="D5500" t="inlineStr">
        <is>
          <t>IN-FONDO1</t>
        </is>
      </c>
      <c r="E5500" t="inlineStr">
        <is>
          <t>5270472F4576</t>
        </is>
      </c>
      <c r="F5500" t="inlineStr">
        <is>
          <t>LU1997245763</t>
        </is>
      </c>
      <c r="G5500" t="inlineStr">
        <is>
          <t>TD</t>
        </is>
      </c>
      <c r="H5500" t="inlineStr">
        <is>
          <t>Sector</t>
        </is>
      </c>
      <c r="I5500" t="inlineStr">
        <is>
          <t>RV</t>
        </is>
      </c>
      <c r="J5500" t="inlineStr">
        <is>
          <t>MSCI</t>
        </is>
      </c>
      <c r="K5500" t="inlineStr"/>
      <c r="L5500" t="inlineStr">
        <is>
          <t>Allianz - China-A</t>
        </is>
      </c>
      <c r="M5500" t="inlineStr">
        <is>
          <t>Allianz - China-A</t>
        </is>
      </c>
      <c r="N5500" t="b">
        <v>0</v>
      </c>
      <c r="O5500" t="n">
        <v>35.82604497</v>
      </c>
      <c r="P5500" t="n">
        <v>8.451704367687832e-07</v>
      </c>
      <c r="Q5500" t="n">
        <v>0.001833496798520699</v>
      </c>
      <c r="R5500" t="n">
        <v>0.06568693875615358</v>
      </c>
      <c r="S5500" t="n">
        <v>3.027911407499297e-05</v>
      </c>
      <c r="T5500">
        <f>O5500*Q5500</f>
        <v/>
      </c>
      <c r="U5500">
        <f>O5500*P5500</f>
        <v/>
      </c>
    </row>
    <row r="5501">
      <c r="A5501" t="inlineStr">
        <is>
          <t>202512</t>
        </is>
      </c>
      <c r="B5501" t="inlineStr">
        <is>
          <t>Integra</t>
        </is>
      </c>
      <c r="C5501" t="inlineStr">
        <is>
          <t>F2</t>
        </is>
      </c>
      <c r="D5501" t="inlineStr">
        <is>
          <t>IN-FONDO2</t>
        </is>
      </c>
      <c r="E5501" t="inlineStr">
        <is>
          <t>5274722E7306</t>
        </is>
      </c>
      <c r="F5501" t="inlineStr">
        <is>
          <t>US5007673065</t>
        </is>
      </c>
      <c r="G5501" t="inlineStr">
        <is>
          <t>TD</t>
        </is>
      </c>
      <c r="H5501" t="inlineStr">
        <is>
          <t>Sector</t>
        </is>
      </c>
      <c r="I5501" t="inlineStr">
        <is>
          <t>RV</t>
        </is>
      </c>
      <c r="J5501" t="inlineStr">
        <is>
          <t>MSCI</t>
        </is>
      </c>
      <c r="K5501" t="inlineStr"/>
      <c r="L5501" t="inlineStr">
        <is>
          <t>Krane - CSI China Internet Fund</t>
        </is>
      </c>
      <c r="M5501" t="inlineStr">
        <is>
          <t>Krane - CSI China Internet Fund</t>
        </is>
      </c>
      <c r="N5501" t="b">
        <v>0</v>
      </c>
      <c r="O5501" t="n">
        <v>7.08932128</v>
      </c>
      <c r="P5501" t="n">
        <v>0.004426810331916288</v>
      </c>
      <c r="Q5501" t="n">
        <v>34.13470814158348</v>
      </c>
      <c r="R5501" t="n">
        <v>241.991912814717</v>
      </c>
      <c r="S5501" t="n">
        <v>0.03138308068857801</v>
      </c>
      <c r="T5501">
        <f>O5501*Q5501</f>
        <v/>
      </c>
      <c r="U5501">
        <f>O5501*P5501</f>
        <v/>
      </c>
    </row>
    <row r="5502">
      <c r="A5502" t="inlineStr">
        <is>
          <t>202512</t>
        </is>
      </c>
      <c r="B5502" t="inlineStr">
        <is>
          <t>Integra</t>
        </is>
      </c>
      <c r="C5502" t="inlineStr">
        <is>
          <t>F3</t>
        </is>
      </c>
      <c r="D5502" t="inlineStr">
        <is>
          <t>IN-FONDO3</t>
        </is>
      </c>
      <c r="E5502" t="inlineStr">
        <is>
          <t>5274722E7306</t>
        </is>
      </c>
      <c r="F5502" t="inlineStr">
        <is>
          <t>US5007673065</t>
        </is>
      </c>
      <c r="G5502" t="inlineStr">
        <is>
          <t>TD</t>
        </is>
      </c>
      <c r="H5502" t="inlineStr">
        <is>
          <t>Sector</t>
        </is>
      </c>
      <c r="I5502" t="inlineStr">
        <is>
          <t>RV</t>
        </is>
      </c>
      <c r="J5502" t="inlineStr">
        <is>
          <t>MSCI</t>
        </is>
      </c>
      <c r="K5502" t="inlineStr"/>
      <c r="L5502" t="inlineStr">
        <is>
          <t>Krane - CSI China Internet Fund</t>
        </is>
      </c>
      <c r="M5502" t="inlineStr">
        <is>
          <t>Krane - CSI China Internet Fund</t>
        </is>
      </c>
      <c r="N5502" t="b">
        <v>0</v>
      </c>
      <c r="O5502" t="n">
        <v>7.08932128</v>
      </c>
      <c r="P5502" t="n">
        <v>0.008517051711284302</v>
      </c>
      <c r="Q5502" t="n">
        <v>8.098713330717901</v>
      </c>
      <c r="R5502" t="n">
        <v>57.4143807560781</v>
      </c>
      <c r="S5502" t="n">
        <v>0.06038011593966822</v>
      </c>
      <c r="T5502">
        <f>O5502*Q5502</f>
        <v/>
      </c>
      <c r="U5502">
        <f>O5502*P5502</f>
        <v/>
      </c>
    </row>
    <row r="5503">
      <c r="A5503" t="inlineStr">
        <is>
          <t>202512</t>
        </is>
      </c>
      <c r="B5503" t="inlineStr">
        <is>
          <t>Integra</t>
        </is>
      </c>
      <c r="C5503" t="inlineStr">
        <is>
          <t>F3</t>
        </is>
      </c>
      <c r="D5503" t="inlineStr">
        <is>
          <t>IN-FONDO3</t>
        </is>
      </c>
      <c r="E5503" t="inlineStr">
        <is>
          <t>5270012F2664</t>
        </is>
      </c>
      <c r="F5503" t="inlineStr">
        <is>
          <t>LU0823426647</t>
        </is>
      </c>
      <c r="G5503" t="inlineStr">
        <is>
          <t>TD</t>
        </is>
      </c>
      <c r="H5503" t="inlineStr">
        <is>
          <t>Sector</t>
        </is>
      </c>
      <c r="I5503" t="inlineStr">
        <is>
          <t>RV</t>
        </is>
      </c>
      <c r="J5503" t="inlineStr">
        <is>
          <t>MSCI</t>
        </is>
      </c>
      <c r="K5503" t="inlineStr"/>
      <c r="L5503" t="inlineStr">
        <is>
          <t>BNP Paribas - China Equity Class</t>
        </is>
      </c>
      <c r="M5503" t="inlineStr">
        <is>
          <t>BNP Paribas - China Equity Class</t>
        </is>
      </c>
      <c r="N5503" t="b">
        <v>0</v>
      </c>
      <c r="O5503" t="n">
        <v>25.65329572</v>
      </c>
      <c r="P5503" t="n">
        <v>8.831563766453369e-07</v>
      </c>
      <c r="Q5503" t="n">
        <v>0.0008397777262723208</v>
      </c>
      <c r="R5503" t="n">
        <v>0.02154306635113306</v>
      </c>
      <c r="S5503" t="n">
        <v>2.265587169708653e-05</v>
      </c>
      <c r="T5503">
        <f>O5503*Q5503</f>
        <v/>
      </c>
      <c r="U5503">
        <f>O5503*P5503</f>
        <v/>
      </c>
    </row>
    <row r="5504">
      <c r="A5504" t="inlineStr">
        <is>
          <t>202512</t>
        </is>
      </c>
      <c r="B5504" t="inlineStr">
        <is>
          <t>Integra</t>
        </is>
      </c>
      <c r="C5504" t="inlineStr">
        <is>
          <t>F2</t>
        </is>
      </c>
      <c r="D5504" t="inlineStr">
        <is>
          <t>IN-FONDO2</t>
        </is>
      </c>
      <c r="E5504" t="inlineStr">
        <is>
          <t>5270012F2664</t>
        </is>
      </c>
      <c r="F5504" t="inlineStr">
        <is>
          <t>LU0823426647</t>
        </is>
      </c>
      <c r="G5504" t="inlineStr">
        <is>
          <t>TD</t>
        </is>
      </c>
      <c r="H5504" t="inlineStr">
        <is>
          <t>Sector</t>
        </is>
      </c>
      <c r="I5504" t="inlineStr">
        <is>
          <t>RV</t>
        </is>
      </c>
      <c r="J5504" t="inlineStr">
        <is>
          <t>MSCI</t>
        </is>
      </c>
      <c r="K5504" t="inlineStr"/>
      <c r="L5504" t="inlineStr">
        <is>
          <t>BNP Paribas - China Equity Class</t>
        </is>
      </c>
      <c r="M5504" t="inlineStr">
        <is>
          <t>BNP Paribas - China Equity Class</t>
        </is>
      </c>
      <c r="N5504" t="b">
        <v>0</v>
      </c>
      <c r="O5504" t="n">
        <v>25.65329572</v>
      </c>
      <c r="P5504" t="n">
        <v>1.312097807279545e-07</v>
      </c>
      <c r="Q5504" t="n">
        <v>0.001011745982921092</v>
      </c>
      <c r="R5504" t="n">
        <v>0.02595461889339684</v>
      </c>
      <c r="S5504" t="n">
        <v>3.365963306370574e-06</v>
      </c>
      <c r="T5504">
        <f>O5504*Q5504</f>
        <v/>
      </c>
      <c r="U5504">
        <f>O5504*P5504</f>
        <v/>
      </c>
    </row>
    <row r="5505">
      <c r="A5505" t="inlineStr">
        <is>
          <t>202512</t>
        </is>
      </c>
      <c r="B5505" t="inlineStr">
        <is>
          <t>Integra</t>
        </is>
      </c>
      <c r="C5505" t="inlineStr">
        <is>
          <t>F2</t>
        </is>
      </c>
      <c r="D5505" t="inlineStr">
        <is>
          <t>IN-FONDO2</t>
        </is>
      </c>
      <c r="E5505" t="inlineStr">
        <is>
          <t>5273882F7240</t>
        </is>
      </c>
      <c r="F5505" t="inlineStr">
        <is>
          <t>LU0440072402</t>
        </is>
      </c>
      <c r="G5505" t="inlineStr">
        <is>
          <t>TD</t>
        </is>
      </c>
      <c r="H5505" t="inlineStr">
        <is>
          <t>Sector</t>
        </is>
      </c>
      <c r="I5505" t="inlineStr">
        <is>
          <t>RV</t>
        </is>
      </c>
      <c r="J5505" t="inlineStr">
        <is>
          <t>MSCI</t>
        </is>
      </c>
      <c r="K5505" t="inlineStr"/>
      <c r="L5505" t="inlineStr">
        <is>
          <t>Robeco - Chinese Equities</t>
        </is>
      </c>
      <c r="M5505" t="inlineStr">
        <is>
          <t>Robeco - Chinese Equities</t>
        </is>
      </c>
      <c r="N5505" t="b">
        <v>0</v>
      </c>
      <c r="O5505" t="n">
        <v>71.98874262</v>
      </c>
      <c r="P5505" t="n">
        <v>2.290556545481489e-08</v>
      </c>
      <c r="Q5505" t="n">
        <v>0.0001766226092816548</v>
      </c>
      <c r="R5505" t="n">
        <v>0.01271483956044987</v>
      </c>
      <c r="S5505" t="n">
        <v>1.648942856092232e-06</v>
      </c>
      <c r="T5505">
        <f>O5505*Q5505</f>
        <v/>
      </c>
      <c r="U5505">
        <f>O5505*P5505</f>
        <v/>
      </c>
    </row>
    <row r="5506">
      <c r="A5506" t="inlineStr">
        <is>
          <t>202512</t>
        </is>
      </c>
      <c r="B5506" t="inlineStr">
        <is>
          <t>Integra</t>
        </is>
      </c>
      <c r="C5506" t="inlineStr">
        <is>
          <t>F3</t>
        </is>
      </c>
      <c r="D5506" t="inlineStr">
        <is>
          <t>IN-FONDO3</t>
        </is>
      </c>
      <c r="E5506" t="inlineStr">
        <is>
          <t>5273882F7240</t>
        </is>
      </c>
      <c r="F5506" t="inlineStr">
        <is>
          <t>LU0440072402</t>
        </is>
      </c>
      <c r="G5506" t="inlineStr">
        <is>
          <t>TD</t>
        </is>
      </c>
      <c r="H5506" t="inlineStr">
        <is>
          <t>Sector</t>
        </is>
      </c>
      <c r="I5506" t="inlineStr">
        <is>
          <t>RV</t>
        </is>
      </c>
      <c r="J5506" t="inlineStr">
        <is>
          <t>MSCI</t>
        </is>
      </c>
      <c r="K5506" t="inlineStr"/>
      <c r="L5506" t="inlineStr">
        <is>
          <t>Robeco - Chinese Equities</t>
        </is>
      </c>
      <c r="M5506" t="inlineStr">
        <is>
          <t>Robeco - Chinese Equities</t>
        </is>
      </c>
      <c r="N5506" t="b">
        <v>0</v>
      </c>
      <c r="O5506" t="n">
        <v>71.98874262</v>
      </c>
      <c r="P5506" t="n">
        <v>2.127928650312018e-07</v>
      </c>
      <c r="Q5506" t="n">
        <v>0.0002023409591873878</v>
      </c>
      <c r="R5506" t="n">
        <v>0.01456627123242479</v>
      </c>
      <c r="S5506" t="n">
        <v>1.531869079210358e-05</v>
      </c>
      <c r="T5506">
        <f>O5506*Q5506</f>
        <v/>
      </c>
      <c r="U5506">
        <f>O5506*P5506</f>
        <v/>
      </c>
    </row>
    <row r="5507">
      <c r="A5507" t="inlineStr">
        <is>
          <t>202512</t>
        </is>
      </c>
      <c r="B5507" t="inlineStr">
        <is>
          <t>Integra</t>
        </is>
      </c>
      <c r="C5507" t="inlineStr">
        <is>
          <t>F2</t>
        </is>
      </c>
      <c r="D5507" t="inlineStr">
        <is>
          <t>IN-FONDO2</t>
        </is>
      </c>
      <c r="E5507" t="inlineStr">
        <is>
          <t>5270192F5998</t>
        </is>
      </c>
      <c r="F5507" t="inlineStr">
        <is>
          <t>LU0106259988</t>
        </is>
      </c>
      <c r="G5507" t="inlineStr">
        <is>
          <t>TD</t>
        </is>
      </c>
      <c r="H5507" t="inlineStr">
        <is>
          <t>Sector</t>
        </is>
      </c>
      <c r="I5507" t="inlineStr">
        <is>
          <t>RV</t>
        </is>
      </c>
      <c r="J5507" t="inlineStr">
        <is>
          <t>MSCI</t>
        </is>
      </c>
      <c r="K5507" t="inlineStr"/>
      <c r="L5507" t="inlineStr">
        <is>
          <t>Schroders - Asian Opportunities</t>
        </is>
      </c>
      <c r="M5507" t="inlineStr">
        <is>
          <t>Schroders - Asian Opportunities</t>
        </is>
      </c>
      <c r="N5507" t="b">
        <v>0</v>
      </c>
      <c r="O5507" t="n">
        <v>25.11745269</v>
      </c>
      <c r="P5507" t="n">
        <v>8.09267262709018e-09</v>
      </c>
      <c r="Q5507" t="n">
        <v>6.240181925560949e-05</v>
      </c>
      <c r="R5507" t="n">
        <v>0.001567374742922702</v>
      </c>
      <c r="S5507" t="n">
        <v>2.032673218465956e-07</v>
      </c>
      <c r="T5507">
        <f>O5507*Q5507</f>
        <v/>
      </c>
      <c r="U5507">
        <f>O5507*P5507</f>
        <v/>
      </c>
    </row>
    <row r="5508">
      <c r="A5508" t="inlineStr">
        <is>
          <t>202512</t>
        </is>
      </c>
      <c r="B5508" t="inlineStr">
        <is>
          <t>Integra</t>
        </is>
      </c>
      <c r="C5508" t="inlineStr">
        <is>
          <t>F3</t>
        </is>
      </c>
      <c r="D5508" t="inlineStr">
        <is>
          <t>IN-FONDO3</t>
        </is>
      </c>
      <c r="E5508" t="inlineStr">
        <is>
          <t>5270192F5998</t>
        </is>
      </c>
      <c r="F5508" t="inlineStr">
        <is>
          <t>LU0106259988</t>
        </is>
      </c>
      <c r="G5508" t="inlineStr">
        <is>
          <t>TD</t>
        </is>
      </c>
      <c r="H5508" t="inlineStr">
        <is>
          <t>Sector</t>
        </is>
      </c>
      <c r="I5508" t="inlineStr">
        <is>
          <t>RV</t>
        </is>
      </c>
      <c r="J5508" t="inlineStr">
        <is>
          <t>MSCI</t>
        </is>
      </c>
      <c r="K5508" t="inlineStr"/>
      <c r="L5508" t="inlineStr">
        <is>
          <t>Schroders - Asian Opportunities</t>
        </is>
      </c>
      <c r="M5508" t="inlineStr">
        <is>
          <t>Schroders - Asian Opportunities</t>
        </is>
      </c>
      <c r="N5508" t="b">
        <v>0</v>
      </c>
      <c r="O5508" t="n">
        <v>25.11745269</v>
      </c>
      <c r="P5508" t="n">
        <v>4.693619564555209e-08</v>
      </c>
      <c r="Q5508" t="n">
        <v>4.463079552096517e-05</v>
      </c>
      <c r="R5508" t="n">
        <v>0.001121011895014907</v>
      </c>
      <c r="S5508" t="n">
        <v>1.178917673575739e-06</v>
      </c>
      <c r="T5508">
        <f>O5508*Q5508</f>
        <v/>
      </c>
      <c r="U5508">
        <f>O5508*P5508</f>
        <v/>
      </c>
    </row>
    <row r="5509">
      <c r="A5509" t="inlineStr">
        <is>
          <t>202512</t>
        </is>
      </c>
      <c r="B5509" t="inlineStr">
        <is>
          <t>Integra</t>
        </is>
      </c>
      <c r="C5509" t="inlineStr">
        <is>
          <t>F3</t>
        </is>
      </c>
      <c r="D5509" t="inlineStr">
        <is>
          <t>IN-FONDO3</t>
        </is>
      </c>
      <c r="E5509" t="inlineStr">
        <is>
          <t>5275336F6323</t>
        </is>
      </c>
      <c r="F5509" t="inlineStr">
        <is>
          <t>GB0006063233</t>
        </is>
      </c>
      <c r="G5509" t="inlineStr">
        <is>
          <t>TD</t>
        </is>
      </c>
      <c r="H5509" t="inlineStr">
        <is>
          <t>Sector</t>
        </is>
      </c>
      <c r="I5509" t="inlineStr">
        <is>
          <t>RV</t>
        </is>
      </c>
      <c r="J5509" t="inlineStr">
        <is>
          <t>MSCI</t>
        </is>
      </c>
      <c r="K5509" t="inlineStr"/>
      <c r="L5509" t="inlineStr">
        <is>
          <t>Baillie Gifford &amp; Co Ltd - Overseas Growth Funds ICVC - Pacific Fund</t>
        </is>
      </c>
      <c r="M5509" t="inlineStr">
        <is>
          <t>Baillie Gifford &amp; Co Ltd - Overseas Growth Funds ICVC - Pacific Fund</t>
        </is>
      </c>
      <c r="N5509" t="b">
        <v>0</v>
      </c>
      <c r="O5509" t="n">
        <v>26.15918024</v>
      </c>
      <c r="P5509" t="n">
        <v>0.004169628171278747</v>
      </c>
      <c r="Q5509" t="n">
        <v>3.964825434854623</v>
      </c>
      <c r="R5509" t="n">
        <v>103.7165831704985</v>
      </c>
      <c r="S5509" t="n">
        <v>0.1090740548662623</v>
      </c>
      <c r="T5509">
        <f>O5509*Q5509</f>
        <v/>
      </c>
      <c r="U5509">
        <f>O5509*P5509</f>
        <v/>
      </c>
    </row>
    <row r="5510">
      <c r="A5510" t="inlineStr">
        <is>
          <t>202512</t>
        </is>
      </c>
      <c r="B5510" t="inlineStr">
        <is>
          <t>Integra</t>
        </is>
      </c>
      <c r="C5510" t="inlineStr">
        <is>
          <t>F2</t>
        </is>
      </c>
      <c r="D5510" t="inlineStr">
        <is>
          <t>IN-FONDO2</t>
        </is>
      </c>
      <c r="E5510" t="inlineStr">
        <is>
          <t>5275336F6323</t>
        </is>
      </c>
      <c r="F5510" t="inlineStr">
        <is>
          <t>GB0006063233</t>
        </is>
      </c>
      <c r="G5510" t="inlineStr">
        <is>
          <t>TD</t>
        </is>
      </c>
      <c r="H5510" t="inlineStr">
        <is>
          <t>Sector</t>
        </is>
      </c>
      <c r="I5510" t="inlineStr">
        <is>
          <t>RV</t>
        </is>
      </c>
      <c r="J5510" t="inlineStr">
        <is>
          <t>MSCI</t>
        </is>
      </c>
      <c r="K5510" t="inlineStr"/>
      <c r="L5510" t="inlineStr">
        <is>
          <t>Baillie Gifford &amp; Co Ltd - Overseas Growth Funds ICVC - Pacific Fund</t>
        </is>
      </c>
      <c r="M5510" t="inlineStr">
        <is>
          <t>Baillie Gifford &amp; Co Ltd - Overseas Growth Funds ICVC - Pacific Fund</t>
        </is>
      </c>
      <c r="N5510" t="b">
        <v>0</v>
      </c>
      <c r="O5510" t="n">
        <v>26.15918024</v>
      </c>
      <c r="P5510" t="n">
        <v>0.002260268321333748</v>
      </c>
      <c r="Q5510" t="n">
        <v>17.42871134869604</v>
      </c>
      <c r="R5510" t="n">
        <v>455.9208015214733</v>
      </c>
      <c r="S5510" t="n">
        <v>0.05912676640853175</v>
      </c>
      <c r="T5510">
        <f>O5510*Q5510</f>
        <v/>
      </c>
      <c r="U5510">
        <f>O5510*P5510</f>
        <v/>
      </c>
    </row>
    <row r="5511">
      <c r="A5511" t="inlineStr">
        <is>
          <t>202512</t>
        </is>
      </c>
      <c r="B5511" t="inlineStr">
        <is>
          <t>Integra</t>
        </is>
      </c>
      <c r="C5511" t="inlineStr">
        <is>
          <t>F3</t>
        </is>
      </c>
      <c r="D5511" t="inlineStr">
        <is>
          <t>IN-FONDO3</t>
        </is>
      </c>
      <c r="E5511" t="inlineStr">
        <is>
          <t>5270942F9527</t>
        </is>
      </c>
      <c r="F5511" t="inlineStr">
        <is>
          <t>IE0003895277</t>
        </is>
      </c>
      <c r="G5511" t="inlineStr">
        <is>
          <t>TD</t>
        </is>
      </c>
      <c r="H5511" t="inlineStr">
        <is>
          <t>Sector</t>
        </is>
      </c>
      <c r="I5511" t="inlineStr">
        <is>
          <t>RV</t>
        </is>
      </c>
      <c r="J5511" t="inlineStr">
        <is>
          <t>MSCI</t>
        </is>
      </c>
      <c r="K5511" t="inlineStr"/>
      <c r="L5511" t="inlineStr">
        <is>
          <t>Pinebridge - Asia Ex-Japan Small Caps</t>
        </is>
      </c>
      <c r="M5511" t="inlineStr">
        <is>
          <t>Pinebridge - Asia Ex-Japan Small Caps</t>
        </is>
      </c>
      <c r="N5511" t="b">
        <v>0</v>
      </c>
      <c r="O5511" t="n">
        <v>77.35235221000001</v>
      </c>
      <c r="P5511" t="n">
        <v>1.078926136593009e-06</v>
      </c>
      <c r="Q5511" t="n">
        <v>0.001025931716923692</v>
      </c>
      <c r="R5511" t="n">
        <v>0.07935823151089141</v>
      </c>
      <c r="S5511" t="n">
        <v>8.345747452631704e-05</v>
      </c>
      <c r="T5511">
        <f>O5511*Q5511</f>
        <v/>
      </c>
      <c r="U5511">
        <f>O5511*P5511</f>
        <v/>
      </c>
    </row>
    <row r="5512">
      <c r="A5512" t="inlineStr">
        <is>
          <t>202512</t>
        </is>
      </c>
      <c r="B5512" t="inlineStr">
        <is>
          <t>Integra</t>
        </is>
      </c>
      <c r="C5512" t="inlineStr">
        <is>
          <t>F2</t>
        </is>
      </c>
      <c r="D5512" t="inlineStr">
        <is>
          <t>IN-FONDO2</t>
        </is>
      </c>
      <c r="E5512" t="inlineStr">
        <is>
          <t>5270942F9527</t>
        </is>
      </c>
      <c r="F5512" t="inlineStr">
        <is>
          <t>IE0003895277</t>
        </is>
      </c>
      <c r="G5512" t="inlineStr">
        <is>
          <t>TD</t>
        </is>
      </c>
      <c r="H5512" t="inlineStr">
        <is>
          <t>Sector</t>
        </is>
      </c>
      <c r="I5512" t="inlineStr">
        <is>
          <t>RV</t>
        </is>
      </c>
      <c r="J5512" t="inlineStr">
        <is>
          <t>MSCI</t>
        </is>
      </c>
      <c r="K5512" t="inlineStr"/>
      <c r="L5512" t="inlineStr">
        <is>
          <t>Pinebridge - Asia Ex-Japan Small Caps</t>
        </is>
      </c>
      <c r="M5512" t="inlineStr">
        <is>
          <t>Pinebridge - Asia Ex-Japan Small Caps</t>
        </is>
      </c>
      <c r="N5512" t="b">
        <v>0</v>
      </c>
      <c r="O5512" t="n">
        <v>77.35235221000001</v>
      </c>
      <c r="P5512" t="n">
        <v>1.394579254607222e-07</v>
      </c>
      <c r="Q5512" t="n">
        <v>0.001075346632610704</v>
      </c>
      <c r="R5512" t="n">
        <v>0.08318059147354068</v>
      </c>
      <c r="S5512" t="n">
        <v>1.078739856871371e-05</v>
      </c>
      <c r="T5512">
        <f>O5512*Q5512</f>
        <v/>
      </c>
      <c r="U5512">
        <f>O5512*P5512</f>
        <v/>
      </c>
    </row>
    <row r="5513">
      <c r="A5513" t="inlineStr">
        <is>
          <t>202512</t>
        </is>
      </c>
      <c r="B5513" t="inlineStr">
        <is>
          <t>Integra</t>
        </is>
      </c>
      <c r="C5513" t="inlineStr">
        <is>
          <t>F2</t>
        </is>
      </c>
      <c r="D5513" t="inlineStr">
        <is>
          <t>IN-FONDO2</t>
        </is>
      </c>
      <c r="E5513" t="inlineStr">
        <is>
          <t>5270272F1107</t>
        </is>
      </c>
      <c r="F5513" t="inlineStr">
        <is>
          <t>LU0333811072</t>
        </is>
      </c>
      <c r="G5513" t="inlineStr">
        <is>
          <t>TD</t>
        </is>
      </c>
      <c r="H5513" t="inlineStr">
        <is>
          <t>Sector</t>
        </is>
      </c>
      <c r="I5513" t="inlineStr">
        <is>
          <t>RV</t>
        </is>
      </c>
      <c r="J5513" t="inlineStr">
        <is>
          <t>MSCI</t>
        </is>
      </c>
      <c r="K5513" t="inlineStr"/>
      <c r="L5513" t="inlineStr">
        <is>
          <t>Goldman Sachs - India Equity Portfolio</t>
        </is>
      </c>
      <c r="M5513" t="inlineStr">
        <is>
          <t>Goldman Sachs - India Equity Portfolio</t>
        </is>
      </c>
      <c r="N5513" t="b">
        <v>0</v>
      </c>
      <c r="O5513" t="n">
        <v>128.29965439</v>
      </c>
      <c r="P5513" t="n">
        <v>0.001502694026577311</v>
      </c>
      <c r="Q5513" t="n">
        <v>11.58712892068116</v>
      </c>
      <c r="R5513" t="n">
        <v>1486.624635895767</v>
      </c>
      <c r="S5513" t="n">
        <v>0.1927951242637865</v>
      </c>
      <c r="T5513">
        <f>O5513*Q5513</f>
        <v/>
      </c>
      <c r="U5513">
        <f>O5513*P5513</f>
        <v/>
      </c>
    </row>
    <row r="5514">
      <c r="A5514" t="inlineStr">
        <is>
          <t>202512</t>
        </is>
      </c>
      <c r="B5514" t="inlineStr">
        <is>
          <t>Integra</t>
        </is>
      </c>
      <c r="C5514" t="inlineStr">
        <is>
          <t>F3</t>
        </is>
      </c>
      <c r="D5514" t="inlineStr">
        <is>
          <t>IN-FONDO3</t>
        </is>
      </c>
      <c r="E5514" t="inlineStr">
        <is>
          <t>5270272F1107</t>
        </is>
      </c>
      <c r="F5514" t="inlineStr">
        <is>
          <t>LU0333811072</t>
        </is>
      </c>
      <c r="G5514" t="inlineStr">
        <is>
          <t>TD</t>
        </is>
      </c>
      <c r="H5514" t="inlineStr">
        <is>
          <t>Sector</t>
        </is>
      </c>
      <c r="I5514" t="inlineStr">
        <is>
          <t>RV</t>
        </is>
      </c>
      <c r="J5514" t="inlineStr">
        <is>
          <t>MSCI</t>
        </is>
      </c>
      <c r="K5514" t="inlineStr"/>
      <c r="L5514" t="inlineStr">
        <is>
          <t>Goldman Sachs - India Equity Portfolio</t>
        </is>
      </c>
      <c r="M5514" t="inlineStr">
        <is>
          <t>Goldman Sachs - India Equity Portfolio</t>
        </is>
      </c>
      <c r="N5514" t="b">
        <v>0</v>
      </c>
      <c r="O5514" t="n">
        <v>128.29965439</v>
      </c>
      <c r="P5514" t="n">
        <v>0.002364034157397981</v>
      </c>
      <c r="Q5514" t="n">
        <v>2.247918128690624</v>
      </c>
      <c r="R5514" t="n">
        <v>288.4071190080226</v>
      </c>
      <c r="S5514" t="n">
        <v>0.3033047653603158</v>
      </c>
      <c r="T5514">
        <f>O5514*Q5514</f>
        <v/>
      </c>
      <c r="U5514">
        <f>O5514*P5514</f>
        <v/>
      </c>
    </row>
    <row r="5515">
      <c r="A5515" t="inlineStr">
        <is>
          <t>202512</t>
        </is>
      </c>
      <c r="B5515" t="inlineStr">
        <is>
          <t>Integra</t>
        </is>
      </c>
      <c r="C5515" t="inlineStr">
        <is>
          <t>F1</t>
        </is>
      </c>
      <c r="D5515" t="inlineStr">
        <is>
          <t>IN-FONDO1</t>
        </is>
      </c>
      <c r="E5515" t="inlineStr">
        <is>
          <t>5270882F3974</t>
        </is>
      </c>
      <c r="F5515" t="inlineStr">
        <is>
          <t>LU0301639745</t>
        </is>
      </c>
      <c r="G5515" t="inlineStr">
        <is>
          <t>TD</t>
        </is>
      </c>
      <c r="H5515" t="inlineStr">
        <is>
          <t>Sector</t>
        </is>
      </c>
      <c r="I5515" t="inlineStr">
        <is>
          <t>RV</t>
        </is>
      </c>
      <c r="J5515" t="inlineStr">
        <is>
          <t>MSCI</t>
        </is>
      </c>
      <c r="K5515" t="inlineStr"/>
      <c r="L5515" t="inlineStr">
        <is>
          <t>JP Morgan - Korea Equity Fund</t>
        </is>
      </c>
      <c r="M5515" t="inlineStr">
        <is>
          <t>JP Morgan - Korea Equity Fund</t>
        </is>
      </c>
      <c r="N5515" t="b">
        <v>0</v>
      </c>
      <c r="O5515" t="n">
        <v>173.38699137</v>
      </c>
      <c r="P5515" t="n">
        <v>0.0005203479796412331</v>
      </c>
      <c r="Q5515" t="n">
        <v>1.128833088905025</v>
      </c>
      <c r="R5515" t="n">
        <v>195.724973044146</v>
      </c>
      <c r="S5515" t="n">
        <v>0.09022157065545143</v>
      </c>
      <c r="T5515">
        <f>O5515*Q5515</f>
        <v/>
      </c>
      <c r="U5515">
        <f>O5515*P5515</f>
        <v/>
      </c>
    </row>
    <row r="5516">
      <c r="A5516" t="inlineStr">
        <is>
          <t>202512</t>
        </is>
      </c>
      <c r="B5516" t="inlineStr">
        <is>
          <t>Integra</t>
        </is>
      </c>
      <c r="C5516" t="inlineStr">
        <is>
          <t>F2</t>
        </is>
      </c>
      <c r="D5516" t="inlineStr">
        <is>
          <t>IN-FONDO2</t>
        </is>
      </c>
      <c r="E5516" t="inlineStr">
        <is>
          <t>5270882F3974</t>
        </is>
      </c>
      <c r="F5516" t="inlineStr">
        <is>
          <t>LU0301639745</t>
        </is>
      </c>
      <c r="G5516" t="inlineStr">
        <is>
          <t>TD</t>
        </is>
      </c>
      <c r="H5516" t="inlineStr">
        <is>
          <t>Sector</t>
        </is>
      </c>
      <c r="I5516" t="inlineStr">
        <is>
          <t>RV</t>
        </is>
      </c>
      <c r="J5516" t="inlineStr">
        <is>
          <t>MSCI</t>
        </is>
      </c>
      <c r="K5516" t="inlineStr"/>
      <c r="L5516" t="inlineStr">
        <is>
          <t>JP Morgan - Korea Equity Fund</t>
        </is>
      </c>
      <c r="M5516" t="inlineStr">
        <is>
          <t>JP Morgan - Korea Equity Fund</t>
        </is>
      </c>
      <c r="N5516" t="b">
        <v>0</v>
      </c>
      <c r="O5516" t="n">
        <v>173.38699137</v>
      </c>
      <c r="P5516" t="n">
        <v>0.001591526959352101</v>
      </c>
      <c r="Q5516" t="n">
        <v>12.27211111017463</v>
      </c>
      <c r="R5516" t="n">
        <v>2127.82442315153</v>
      </c>
      <c r="S5516" t="n">
        <v>0.275950071166305</v>
      </c>
      <c r="T5516">
        <f>O5516*Q5516</f>
        <v/>
      </c>
      <c r="U5516">
        <f>O5516*P5516</f>
        <v/>
      </c>
    </row>
    <row r="5517">
      <c r="A5517" t="inlineStr">
        <is>
          <t>202512</t>
        </is>
      </c>
      <c r="B5517" t="inlineStr">
        <is>
          <t>Integra</t>
        </is>
      </c>
      <c r="C5517" t="inlineStr">
        <is>
          <t>F3</t>
        </is>
      </c>
      <c r="D5517" t="inlineStr">
        <is>
          <t>IN-FONDO3</t>
        </is>
      </c>
      <c r="E5517" t="inlineStr">
        <is>
          <t>5270882F3974</t>
        </is>
      </c>
      <c r="F5517" t="inlineStr">
        <is>
          <t>LU0301639745</t>
        </is>
      </c>
      <c r="G5517" t="inlineStr">
        <is>
          <t>TD</t>
        </is>
      </c>
      <c r="H5517" t="inlineStr">
        <is>
          <t>Sector</t>
        </is>
      </c>
      <c r="I5517" t="inlineStr">
        <is>
          <t>RV</t>
        </is>
      </c>
      <c r="J5517" t="inlineStr">
        <is>
          <t>MSCI</t>
        </is>
      </c>
      <c r="K5517" t="inlineStr"/>
      <c r="L5517" t="inlineStr">
        <is>
          <t>JP Morgan - Korea Equity Fund</t>
        </is>
      </c>
      <c r="M5517" t="inlineStr">
        <is>
          <t>JP Morgan - Korea Equity Fund</t>
        </is>
      </c>
      <c r="N5517" t="b">
        <v>0</v>
      </c>
      <c r="O5517" t="n">
        <v>173.38699137</v>
      </c>
      <c r="P5517" t="n">
        <v>0.003190997597380818</v>
      </c>
      <c r="Q5517" t="n">
        <v>3.034262988676855</v>
      </c>
      <c r="R5517" t="n">
        <v>526.1017306320243</v>
      </c>
      <c r="S5517" t="n">
        <v>0.5532774728787586</v>
      </c>
      <c r="T5517">
        <f>O5517*Q5517</f>
        <v/>
      </c>
      <c r="U5517">
        <f>O5517*P5517</f>
        <v/>
      </c>
    </row>
    <row r="5518">
      <c r="A5518" t="inlineStr">
        <is>
          <t>202512</t>
        </is>
      </c>
      <c r="B5518" t="inlineStr">
        <is>
          <t>Integra</t>
        </is>
      </c>
      <c r="C5518" t="inlineStr">
        <is>
          <t>F1</t>
        </is>
      </c>
      <c r="D5518" t="inlineStr">
        <is>
          <t>IN-FONDO1</t>
        </is>
      </c>
      <c r="E5518" t="inlineStr">
        <is>
          <t>5271112E6772</t>
        </is>
      </c>
      <c r="F5518" t="inlineStr">
        <is>
          <t>US4642867729</t>
        </is>
      </c>
      <c r="G5518" t="inlineStr">
        <is>
          <t>TD</t>
        </is>
      </c>
      <c r="H5518" t="inlineStr">
        <is>
          <t>Sector</t>
        </is>
      </c>
      <c r="I5518" t="inlineStr">
        <is>
          <t>RV</t>
        </is>
      </c>
      <c r="J5518" t="inlineStr">
        <is>
          <t>MSCI</t>
        </is>
      </c>
      <c r="K5518" t="inlineStr"/>
      <c r="L5518" t="inlineStr">
        <is>
          <t>BlackRock - iShares Korea</t>
        </is>
      </c>
      <c r="M5518" t="inlineStr">
        <is>
          <t>BlackRock - iShares Korea</t>
        </is>
      </c>
      <c r="N5518" t="b">
        <v>0</v>
      </c>
      <c r="O5518" t="n">
        <v>100.58758148</v>
      </c>
      <c r="P5518" t="n">
        <v>0.001986816939205743</v>
      </c>
      <c r="Q5518" t="n">
        <v>4.310163179875879</v>
      </c>
      <c r="R5518" t="n">
        <v>433.5488900478608</v>
      </c>
      <c r="S5518" t="n">
        <v>0.1998491107582019</v>
      </c>
      <c r="T5518">
        <f>O5518*Q5518</f>
        <v/>
      </c>
      <c r="U5518">
        <f>O5518*P5518</f>
        <v/>
      </c>
    </row>
    <row r="5519">
      <c r="A5519" t="inlineStr">
        <is>
          <t>202512</t>
        </is>
      </c>
      <c r="B5519" t="inlineStr">
        <is>
          <t>Integra</t>
        </is>
      </c>
      <c r="C5519" t="inlineStr">
        <is>
          <t>F2</t>
        </is>
      </c>
      <c r="D5519" t="inlineStr">
        <is>
          <t>IN-FONDO2</t>
        </is>
      </c>
      <c r="E5519" t="inlineStr">
        <is>
          <t>5271112E6772</t>
        </is>
      </c>
      <c r="F5519" t="inlineStr">
        <is>
          <t>US4642867729</t>
        </is>
      </c>
      <c r="G5519" t="inlineStr">
        <is>
          <t>TD</t>
        </is>
      </c>
      <c r="H5519" t="inlineStr">
        <is>
          <t>Sector</t>
        </is>
      </c>
      <c r="I5519" t="inlineStr">
        <is>
          <t>RV</t>
        </is>
      </c>
      <c r="J5519" t="inlineStr">
        <is>
          <t>MSCI</t>
        </is>
      </c>
      <c r="K5519" t="inlineStr"/>
      <c r="L5519" t="inlineStr">
        <is>
          <t>BlackRock - iShares Korea</t>
        </is>
      </c>
      <c r="M5519" t="inlineStr">
        <is>
          <t>BlackRock - iShares Korea</t>
        </is>
      </c>
      <c r="N5519" t="b">
        <v>0</v>
      </c>
      <c r="O5519" t="n">
        <v>100.58758148</v>
      </c>
      <c r="P5519" t="n">
        <v>0.009768734017261031</v>
      </c>
      <c r="Q5519" t="n">
        <v>75.32576722066554</v>
      </c>
      <c r="R5519" t="n">
        <v>7576.836747852208</v>
      </c>
      <c r="S5519" t="n">
        <v>0.9826133289176916</v>
      </c>
      <c r="T5519">
        <f>O5519*Q5519</f>
        <v/>
      </c>
      <c r="U5519">
        <f>O5519*P5519</f>
        <v/>
      </c>
    </row>
    <row r="5520">
      <c r="A5520" t="inlineStr">
        <is>
          <t>202512</t>
        </is>
      </c>
      <c r="B5520" t="inlineStr">
        <is>
          <t>Integra</t>
        </is>
      </c>
      <c r="C5520" t="inlineStr">
        <is>
          <t>F3</t>
        </is>
      </c>
      <c r="D5520" t="inlineStr">
        <is>
          <t>IN-FONDO3</t>
        </is>
      </c>
      <c r="E5520" t="inlineStr">
        <is>
          <t>5271112E6772</t>
        </is>
      </c>
      <c r="F5520" t="inlineStr">
        <is>
          <t>US4642867729</t>
        </is>
      </c>
      <c r="G5520" t="inlineStr">
        <is>
          <t>TD</t>
        </is>
      </c>
      <c r="H5520" t="inlineStr">
        <is>
          <t>Sector</t>
        </is>
      </c>
      <c r="I5520" t="inlineStr">
        <is>
          <t>RV</t>
        </is>
      </c>
      <c r="J5520" t="inlineStr">
        <is>
          <t>MSCI</t>
        </is>
      </c>
      <c r="K5520" t="inlineStr"/>
      <c r="L5520" t="inlineStr">
        <is>
          <t>BlackRock - iShares Korea</t>
        </is>
      </c>
      <c r="M5520" t="inlineStr">
        <is>
          <t>BlackRock - iShares Korea</t>
        </is>
      </c>
      <c r="N5520" t="b">
        <v>0</v>
      </c>
      <c r="O5520" t="n">
        <v>100.58758148</v>
      </c>
      <c r="P5520" t="n">
        <v>0.01717431770937326</v>
      </c>
      <c r="Q5520" t="n">
        <v>16.33075393854948</v>
      </c>
      <c r="R5520" t="n">
        <v>1642.671042423677</v>
      </c>
      <c r="S5520" t="n">
        <v>1.727523081954989</v>
      </c>
      <c r="T5520">
        <f>O5520*Q5520</f>
        <v/>
      </c>
      <c r="U5520">
        <f>O5520*P5520</f>
        <v/>
      </c>
    </row>
    <row r="5521">
      <c r="A5521" t="inlineStr">
        <is>
          <t>202512</t>
        </is>
      </c>
      <c r="B5521" t="inlineStr">
        <is>
          <t>Integra</t>
        </is>
      </c>
      <c r="C5521" t="inlineStr">
        <is>
          <t>F3</t>
        </is>
      </c>
      <c r="D5521" t="inlineStr">
        <is>
          <t>IN-FONDO3</t>
        </is>
      </c>
      <c r="E5521" t="inlineStr">
        <is>
          <t>5271112E6731</t>
        </is>
      </c>
      <c r="F5521" t="inlineStr">
        <is>
          <t>US46434G7723</t>
        </is>
      </c>
      <c r="G5521" t="inlineStr">
        <is>
          <t>TD</t>
        </is>
      </c>
      <c r="H5521" t="inlineStr">
        <is>
          <t>Sector</t>
        </is>
      </c>
      <c r="I5521" t="inlineStr">
        <is>
          <t>RV</t>
        </is>
      </c>
      <c r="J5521" t="inlineStr">
        <is>
          <t>MSCI</t>
        </is>
      </c>
      <c r="K5521" t="inlineStr"/>
      <c r="L5521" t="inlineStr">
        <is>
          <t>BlackRock - iShares Taiwan</t>
        </is>
      </c>
      <c r="M5521" t="inlineStr">
        <is>
          <t>BlackRock - iShares Taiwan</t>
        </is>
      </c>
      <c r="N5521" t="b">
        <v>0</v>
      </c>
      <c r="O5521" t="n">
        <v>70.22714919000001</v>
      </c>
      <c r="P5521" t="n">
        <v>0.01374797773085464</v>
      </c>
      <c r="Q5521" t="n">
        <v>13.07270805597774</v>
      </c>
      <c r="R5521" t="n">
        <v>918.0590189644638</v>
      </c>
      <c r="S5521" t="n">
        <v>0.9654812831655265</v>
      </c>
      <c r="T5521">
        <f>O5521*Q5521</f>
        <v/>
      </c>
      <c r="U5521">
        <f>O5521*P5521</f>
        <v/>
      </c>
    </row>
    <row r="5522">
      <c r="A5522" t="inlineStr">
        <is>
          <t>202512</t>
        </is>
      </c>
      <c r="B5522" t="inlineStr">
        <is>
          <t>Integra</t>
        </is>
      </c>
      <c r="C5522" t="inlineStr">
        <is>
          <t>F2</t>
        </is>
      </c>
      <c r="D5522" t="inlineStr">
        <is>
          <t>IN-FONDO2</t>
        </is>
      </c>
      <c r="E5522" t="inlineStr">
        <is>
          <t>5271112E6731</t>
        </is>
      </c>
      <c r="F5522" t="inlineStr">
        <is>
          <t>US46434G7723</t>
        </is>
      </c>
      <c r="G5522" t="inlineStr">
        <is>
          <t>TD</t>
        </is>
      </c>
      <c r="H5522" t="inlineStr">
        <is>
          <t>Sector</t>
        </is>
      </c>
      <c r="I5522" t="inlineStr">
        <is>
          <t>RV</t>
        </is>
      </c>
      <c r="J5522" t="inlineStr">
        <is>
          <t>MSCI</t>
        </is>
      </c>
      <c r="K5522" t="inlineStr"/>
      <c r="L5522" t="inlineStr">
        <is>
          <t>BlackRock - iShares Taiwan</t>
        </is>
      </c>
      <c r="M5522" t="inlineStr">
        <is>
          <t>BlackRock - iShares Taiwan</t>
        </is>
      </c>
      <c r="N5522" t="b">
        <v>0</v>
      </c>
      <c r="O5522" t="n">
        <v>70.22714919000001</v>
      </c>
      <c r="P5522" t="n">
        <v>0.006459410851762575</v>
      </c>
      <c r="Q5522" t="n">
        <v>49.80789499875554</v>
      </c>
      <c r="R5522" t="n">
        <v>3497.86647291746</v>
      </c>
      <c r="S5522" t="n">
        <v>0.4536260095662354</v>
      </c>
      <c r="T5522">
        <f>O5522*Q5522</f>
        <v/>
      </c>
      <c r="U5522">
        <f>O5522*P5522</f>
        <v/>
      </c>
    </row>
    <row r="5523">
      <c r="A5523" t="inlineStr">
        <is>
          <t>202512</t>
        </is>
      </c>
      <c r="B5523" t="inlineStr">
        <is>
          <t>Integra</t>
        </is>
      </c>
      <c r="C5523" t="inlineStr">
        <is>
          <t>F3</t>
        </is>
      </c>
      <c r="D5523" t="inlineStr">
        <is>
          <t>IN-FONDO3</t>
        </is>
      </c>
      <c r="E5523" t="inlineStr">
        <is>
          <t>5275282EE259</t>
        </is>
      </c>
      <c r="F5523" t="inlineStr">
        <is>
          <t>US37950E2596</t>
        </is>
      </c>
      <c r="G5523" t="inlineStr">
        <is>
          <t>TD</t>
        </is>
      </c>
      <c r="H5523" t="inlineStr">
        <is>
          <t>Sector</t>
        </is>
      </c>
      <c r="I5523" t="inlineStr">
        <is>
          <t>RV</t>
        </is>
      </c>
      <c r="J5523" t="inlineStr">
        <is>
          <t>MSCI</t>
        </is>
      </c>
      <c r="K5523" t="inlineStr"/>
      <c r="L5523" t="inlineStr">
        <is>
          <t>Global X - Argentina ETF</t>
        </is>
      </c>
      <c r="M5523" t="inlineStr">
        <is>
          <t>Global X - Argentina ETF</t>
        </is>
      </c>
      <c r="N5523" t="b">
        <v>0</v>
      </c>
      <c r="O5523" t="n">
        <v>207.09422203</v>
      </c>
      <c r="P5523" t="n">
        <v>0.002057879888956189</v>
      </c>
      <c r="Q5523" t="n">
        <v>1.956801467769019</v>
      </c>
      <c r="R5523" t="n">
        <v>405.2422776347872</v>
      </c>
      <c r="S5523" t="n">
        <v>0.4261750346345647</v>
      </c>
      <c r="T5523">
        <f>O5523*Q5523</f>
        <v/>
      </c>
      <c r="U5523">
        <f>O5523*P5523</f>
        <v/>
      </c>
    </row>
    <row r="5524">
      <c r="A5524" t="inlineStr">
        <is>
          <t>202512</t>
        </is>
      </c>
      <c r="B5524" t="inlineStr">
        <is>
          <t>Integra</t>
        </is>
      </c>
      <c r="C5524" t="inlineStr">
        <is>
          <t>F1</t>
        </is>
      </c>
      <c r="D5524" t="inlineStr">
        <is>
          <t>IN-FONDO1</t>
        </is>
      </c>
      <c r="E5524" t="inlineStr">
        <is>
          <t>5460042E8427</t>
        </is>
      </c>
      <c r="F5524" t="inlineStr">
        <is>
          <t>US4642898427</t>
        </is>
      </c>
      <c r="G5524" t="inlineStr">
        <is>
          <t>TD</t>
        </is>
      </c>
      <c r="H5524" t="inlineStr">
        <is>
          <t>Sector</t>
        </is>
      </c>
      <c r="I5524" t="inlineStr">
        <is>
          <t>RV</t>
        </is>
      </c>
      <c r="J5524" t="inlineStr">
        <is>
          <t>MSCI</t>
        </is>
      </c>
      <c r="K5524" t="inlineStr"/>
      <c r="L5524" t="inlineStr">
        <is>
          <t>BlackRock - iShares MSCI Peru</t>
        </is>
      </c>
      <c r="M5524" t="inlineStr">
        <is>
          <t>BlackRock - iShares MSCI Peru</t>
        </is>
      </c>
      <c r="N5524" t="b">
        <v>0</v>
      </c>
      <c r="O5524" t="n">
        <v>31.33247536</v>
      </c>
      <c r="P5524" t="n">
        <v>0.0001531870728136649</v>
      </c>
      <c r="Q5524" t="n">
        <v>0.332321145368517</v>
      </c>
      <c r="R5524" t="n">
        <v>10.41244409886604</v>
      </c>
      <c r="S5524" t="n">
        <v>0.004799730184404681</v>
      </c>
      <c r="T5524">
        <f>O5524*Q5524</f>
        <v/>
      </c>
      <c r="U5524">
        <f>O5524*P5524</f>
        <v/>
      </c>
    </row>
    <row r="5525">
      <c r="A5525" t="inlineStr">
        <is>
          <t>202512</t>
        </is>
      </c>
      <c r="B5525" t="inlineStr">
        <is>
          <t>Integra</t>
        </is>
      </c>
      <c r="C5525" t="inlineStr">
        <is>
          <t>F2</t>
        </is>
      </c>
      <c r="D5525" t="inlineStr">
        <is>
          <t>IN-FONDO2</t>
        </is>
      </c>
      <c r="E5525" t="inlineStr">
        <is>
          <t>5460042E8427</t>
        </is>
      </c>
      <c r="F5525" t="inlineStr">
        <is>
          <t>US4642898427</t>
        </is>
      </c>
      <c r="G5525" t="inlineStr">
        <is>
          <t>TD</t>
        </is>
      </c>
      <c r="H5525" t="inlineStr">
        <is>
          <t>Sector</t>
        </is>
      </c>
      <c r="I5525" t="inlineStr">
        <is>
          <t>RV</t>
        </is>
      </c>
      <c r="J5525" t="inlineStr">
        <is>
          <t>MSCI</t>
        </is>
      </c>
      <c r="K5525" t="inlineStr"/>
      <c r="L5525" t="inlineStr">
        <is>
          <t>BlackRock - iShares MSCI Peru</t>
        </is>
      </c>
      <c r="M5525" t="inlineStr">
        <is>
          <t>BlackRock - iShares MSCI Peru</t>
        </is>
      </c>
      <c r="N5525" t="b">
        <v>0</v>
      </c>
      <c r="O5525" t="n">
        <v>31.33247536</v>
      </c>
      <c r="P5525" t="n">
        <v>2.215495743757087e-05</v>
      </c>
      <c r="Q5525" t="n">
        <v>0.1708347431486447</v>
      </c>
      <c r="R5525" t="n">
        <v>5.352675380336841</v>
      </c>
      <c r="S5525" t="n">
        <v>0.0006941696580145382</v>
      </c>
      <c r="T5525">
        <f>O5525*Q5525</f>
        <v/>
      </c>
      <c r="U5525">
        <f>O5525*P5525</f>
        <v/>
      </c>
    </row>
    <row r="5526">
      <c r="A5526" t="inlineStr">
        <is>
          <t>202512</t>
        </is>
      </c>
      <c r="B5526" t="inlineStr">
        <is>
          <t>Integra</t>
        </is>
      </c>
      <c r="C5526" t="inlineStr">
        <is>
          <t>F3</t>
        </is>
      </c>
      <c r="D5526" t="inlineStr">
        <is>
          <t>IN-FONDO3</t>
        </is>
      </c>
      <c r="E5526" t="inlineStr">
        <is>
          <t>5460042E8427</t>
        </is>
      </c>
      <c r="F5526" t="inlineStr">
        <is>
          <t>US4642898427</t>
        </is>
      </c>
      <c r="G5526" t="inlineStr">
        <is>
          <t>TD</t>
        </is>
      </c>
      <c r="H5526" t="inlineStr">
        <is>
          <t>Sector</t>
        </is>
      </c>
      <c r="I5526" t="inlineStr">
        <is>
          <t>RV</t>
        </is>
      </c>
      <c r="J5526" t="inlineStr">
        <is>
          <t>MSCI</t>
        </is>
      </c>
      <c r="K5526" t="inlineStr"/>
      <c r="L5526" t="inlineStr">
        <is>
          <t>BlackRock - iShares MSCI Peru</t>
        </is>
      </c>
      <c r="M5526" t="inlineStr">
        <is>
          <t>BlackRock - iShares MSCI Peru</t>
        </is>
      </c>
      <c r="N5526" t="b">
        <v>0</v>
      </c>
      <c r="O5526" t="n">
        <v>31.33247536</v>
      </c>
      <c r="P5526" t="n">
        <v>0.007211171412758921</v>
      </c>
      <c r="Q5526" t="n">
        <v>6.856974928686454</v>
      </c>
      <c r="R5526" t="n">
        <v>214.8459979972061</v>
      </c>
      <c r="S5526" t="n">
        <v>0.2259438506070053</v>
      </c>
      <c r="T5526">
        <f>O5526*Q5526</f>
        <v/>
      </c>
      <c r="U5526">
        <f>O5526*P5526</f>
        <v/>
      </c>
    </row>
    <row r="5527">
      <c r="A5527" t="inlineStr">
        <is>
          <t>202512</t>
        </is>
      </c>
      <c r="B5527" t="inlineStr">
        <is>
          <t>Integra</t>
        </is>
      </c>
      <c r="C5527" t="inlineStr">
        <is>
          <t>F3</t>
        </is>
      </c>
      <c r="D5527" t="inlineStr">
        <is>
          <t>IN-FONDO3</t>
        </is>
      </c>
      <c r="E5527" t="inlineStr">
        <is>
          <t>5275282EY830</t>
        </is>
      </c>
      <c r="F5527" t="inlineStr">
        <is>
          <t>US37954Y8306</t>
        </is>
      </c>
      <c r="G5527" t="inlineStr">
        <is>
          <t>TD</t>
        </is>
      </c>
      <c r="H5527" t="inlineStr">
        <is>
          <t>Sector</t>
        </is>
      </c>
      <c r="I5527" t="inlineStr">
        <is>
          <t>RV</t>
        </is>
      </c>
      <c r="J5527" t="inlineStr">
        <is>
          <t>MSCI</t>
        </is>
      </c>
      <c r="K5527" t="inlineStr"/>
      <c r="L5527" t="inlineStr">
        <is>
          <t>Global X - Copper Miners ETF</t>
        </is>
      </c>
      <c r="M5527" t="inlineStr">
        <is>
          <t>Global X - Copper Miners ETF</t>
        </is>
      </c>
      <c r="N5527" t="b">
        <v>0</v>
      </c>
      <c r="O5527" t="n">
        <v>120.63185874</v>
      </c>
      <c r="P5527" t="n">
        <v>0.01994322198640422</v>
      </c>
      <c r="Q5527" t="n">
        <v>18.96365587927177</v>
      </c>
      <c r="R5527" t="n">
        <v>2287.621057222283</v>
      </c>
      <c r="S5527" t="n">
        <v>2.405787937484376</v>
      </c>
      <c r="T5527">
        <f>O5527*Q5527</f>
        <v/>
      </c>
      <c r="U5527">
        <f>O5527*P5527</f>
        <v/>
      </c>
    </row>
    <row r="5528">
      <c r="A5528" t="inlineStr">
        <is>
          <t>202512</t>
        </is>
      </c>
      <c r="B5528" t="inlineStr">
        <is>
          <t>Integra</t>
        </is>
      </c>
      <c r="C5528" t="inlineStr">
        <is>
          <t>F2</t>
        </is>
      </c>
      <c r="D5528" t="inlineStr">
        <is>
          <t>IN-FONDO2</t>
        </is>
      </c>
      <c r="E5528" t="inlineStr">
        <is>
          <t>5275282EY830</t>
        </is>
      </c>
      <c r="F5528" t="inlineStr">
        <is>
          <t>US37954Y8306</t>
        </is>
      </c>
      <c r="G5528" t="inlineStr">
        <is>
          <t>TD</t>
        </is>
      </c>
      <c r="H5528" t="inlineStr">
        <is>
          <t>Sector</t>
        </is>
      </c>
      <c r="I5528" t="inlineStr">
        <is>
          <t>RV</t>
        </is>
      </c>
      <c r="J5528" t="inlineStr">
        <is>
          <t>MSCI</t>
        </is>
      </c>
      <c r="K5528" t="inlineStr"/>
      <c r="L5528" t="inlineStr">
        <is>
          <t>Global X - Copper Miners ETF</t>
        </is>
      </c>
      <c r="M5528" t="inlineStr">
        <is>
          <t>Global X - Copper Miners ETF</t>
        </is>
      </c>
      <c r="N5528" t="b">
        <v>0</v>
      </c>
      <c r="O5528" t="n">
        <v>120.63185874</v>
      </c>
      <c r="P5528" t="n">
        <v>0.01373530162822737</v>
      </c>
      <c r="Q5528" t="n">
        <v>105.9115880650799</v>
      </c>
      <c r="R5528" t="n">
        <v>12776.31173039579</v>
      </c>
      <c r="S5528" t="n">
        <v>1.656914965767616</v>
      </c>
      <c r="T5528">
        <f>O5528*Q5528</f>
        <v/>
      </c>
      <c r="U5528">
        <f>O5528*P5528</f>
        <v/>
      </c>
    </row>
    <row r="5529">
      <c r="A5529" t="inlineStr">
        <is>
          <t>202512</t>
        </is>
      </c>
      <c r="B5529" t="inlineStr">
        <is>
          <t>Integra</t>
        </is>
      </c>
      <c r="C5529" t="inlineStr">
        <is>
          <t>F1</t>
        </is>
      </c>
      <c r="D5529" t="inlineStr">
        <is>
          <t>IN-FONDO1</t>
        </is>
      </c>
      <c r="E5529" t="inlineStr">
        <is>
          <t>5275282EY830</t>
        </is>
      </c>
      <c r="F5529" t="inlineStr">
        <is>
          <t>US37954Y8306</t>
        </is>
      </c>
      <c r="G5529" t="inlineStr">
        <is>
          <t>TD</t>
        </is>
      </c>
      <c r="H5529" t="inlineStr">
        <is>
          <t>Sector</t>
        </is>
      </c>
      <c r="I5529" t="inlineStr">
        <is>
          <t>RV</t>
        </is>
      </c>
      <c r="J5529" t="inlineStr">
        <is>
          <t>MSCI</t>
        </is>
      </c>
      <c r="K5529" t="inlineStr"/>
      <c r="L5529" t="inlineStr">
        <is>
          <t>Global X - Copper Miners ETF</t>
        </is>
      </c>
      <c r="M5529" t="inlineStr">
        <is>
          <t>Global X - Copper Miners ETF</t>
        </is>
      </c>
      <c r="N5529" t="b">
        <v>0</v>
      </c>
      <c r="O5529" t="n">
        <v>120.63185874</v>
      </c>
      <c r="P5529" t="n">
        <v>0.007612662399746716</v>
      </c>
      <c r="Q5529" t="n">
        <v>16.51476617132669</v>
      </c>
      <c r="R5529" t="n">
        <v>1992.206939903612</v>
      </c>
      <c r="S5529" t="n">
        <v>0.9183296152415552</v>
      </c>
      <c r="T5529">
        <f>O5529*Q5529</f>
        <v/>
      </c>
      <c r="U5529">
        <f>O5529*P5529</f>
        <v/>
      </c>
    </row>
    <row r="5530">
      <c r="A5530" t="inlineStr">
        <is>
          <t>202512</t>
        </is>
      </c>
      <c r="B5530" t="inlineStr">
        <is>
          <t>Integra</t>
        </is>
      </c>
      <c r="C5530" t="inlineStr">
        <is>
          <t>F3</t>
        </is>
      </c>
      <c r="D5530" t="inlineStr">
        <is>
          <t>IN-FONDO3</t>
        </is>
      </c>
      <c r="E5530" t="inlineStr">
        <is>
          <t>5275282EY871</t>
        </is>
      </c>
      <c r="F5530" t="inlineStr">
        <is>
          <t>US37954Y8710</t>
        </is>
      </c>
      <c r="G5530" t="inlineStr">
        <is>
          <t>TD</t>
        </is>
      </c>
      <c r="H5530" t="inlineStr">
        <is>
          <t>Sector</t>
        </is>
      </c>
      <c r="I5530" t="inlineStr">
        <is>
          <t>RV</t>
        </is>
      </c>
      <c r="J5530" t="inlineStr">
        <is>
          <t>MSCI</t>
        </is>
      </c>
      <c r="K5530" t="inlineStr"/>
      <c r="L5530" t="inlineStr">
        <is>
          <t>Global X - Uranium Miners ETF</t>
        </is>
      </c>
      <c r="M5530" t="inlineStr">
        <is>
          <t>Global X - Uranium Miners ETF</t>
        </is>
      </c>
      <c r="N5530" t="b">
        <v>0</v>
      </c>
      <c r="O5530" t="n">
        <v>68.75079876</v>
      </c>
      <c r="P5530" t="n">
        <v>0.00405498105146649</v>
      </c>
      <c r="Q5530" t="n">
        <v>3.855809523125242</v>
      </c>
      <c r="R5530" t="n">
        <v>265.0899845812751</v>
      </c>
      <c r="S5530" t="n">
        <v>0.2787831862449858</v>
      </c>
      <c r="T5530">
        <f>O5530*Q5530</f>
        <v/>
      </c>
      <c r="U5530">
        <f>O5530*P5530</f>
        <v/>
      </c>
    </row>
    <row r="5531">
      <c r="A5531" t="inlineStr">
        <is>
          <t>202512</t>
        </is>
      </c>
      <c r="B5531" t="inlineStr">
        <is>
          <t>Integra</t>
        </is>
      </c>
      <c r="C5531" t="inlineStr">
        <is>
          <t>F2</t>
        </is>
      </c>
      <c r="D5531" t="inlineStr">
        <is>
          <t>IN-FONDO2</t>
        </is>
      </c>
      <c r="E5531" t="inlineStr">
        <is>
          <t>5260012EA755</t>
        </is>
      </c>
      <c r="F5531" t="inlineStr">
        <is>
          <t>US78464A7550</t>
        </is>
      </c>
      <c r="G5531" t="inlineStr">
        <is>
          <t>TD</t>
        </is>
      </c>
      <c r="H5531" t="inlineStr">
        <is>
          <t>Sector</t>
        </is>
      </c>
      <c r="I5531" t="inlineStr">
        <is>
          <t>RV</t>
        </is>
      </c>
      <c r="J5531" t="inlineStr">
        <is>
          <t>MSCI</t>
        </is>
      </c>
      <c r="K5531" t="inlineStr"/>
      <c r="L5531" t="inlineStr">
        <is>
          <t>State Street - S&amp;P Metals &amp; Mining ETF</t>
        </is>
      </c>
      <c r="M5531" t="inlineStr">
        <is>
          <t>State Street - S&amp;P Metals &amp; Mining ETF</t>
        </is>
      </c>
      <c r="N5531" t="b">
        <v>0</v>
      </c>
      <c r="O5531" t="n">
        <v>649.79570505</v>
      </c>
      <c r="P5531" t="n">
        <v>0.004395700220174019</v>
      </c>
      <c r="Q5531" t="n">
        <v>33.89482106602523</v>
      </c>
      <c r="R5531" t="n">
        <v>22024.70915214146</v>
      </c>
      <c r="S5531" t="n">
        <v>2.856307123756417</v>
      </c>
      <c r="T5531">
        <f>O5531*Q5531</f>
        <v/>
      </c>
      <c r="U5531">
        <f>O5531*P5531</f>
        <v/>
      </c>
    </row>
    <row r="5532">
      <c r="A5532" t="inlineStr">
        <is>
          <t>202512</t>
        </is>
      </c>
      <c r="B5532" t="inlineStr">
        <is>
          <t>Integra</t>
        </is>
      </c>
      <c r="C5532" t="inlineStr">
        <is>
          <t>F1</t>
        </is>
      </c>
      <c r="D5532" t="inlineStr">
        <is>
          <t>IN-FONDO1</t>
        </is>
      </c>
      <c r="E5532" t="inlineStr">
        <is>
          <t>5260012EA755</t>
        </is>
      </c>
      <c r="F5532" t="inlineStr">
        <is>
          <t>US78464A7550</t>
        </is>
      </c>
      <c r="G5532" t="inlineStr">
        <is>
          <t>TD</t>
        </is>
      </c>
      <c r="H5532" t="inlineStr">
        <is>
          <t>Sector</t>
        </is>
      </c>
      <c r="I5532" t="inlineStr">
        <is>
          <t>RV</t>
        </is>
      </c>
      <c r="J5532" t="inlineStr">
        <is>
          <t>MSCI</t>
        </is>
      </c>
      <c r="K5532" t="inlineStr"/>
      <c r="L5532" t="inlineStr">
        <is>
          <t>State Street - S&amp;P Metals &amp; Mining ETF</t>
        </is>
      </c>
      <c r="M5532" t="inlineStr">
        <is>
          <t>State Street - S&amp;P Metals &amp; Mining ETF</t>
        </is>
      </c>
      <c r="N5532" t="b">
        <v>0</v>
      </c>
      <c r="O5532" t="n">
        <v>649.79570505</v>
      </c>
      <c r="P5532" t="n">
        <v>0.001494906025058744</v>
      </c>
      <c r="Q5532" t="n">
        <v>3.243020924292401</v>
      </c>
      <c r="R5532" t="n">
        <v>2107.301067992483</v>
      </c>
      <c r="S5532" t="n">
        <v>0.9713835145365398</v>
      </c>
      <c r="T5532">
        <f>O5532*Q5532</f>
        <v/>
      </c>
      <c r="U5532">
        <f>O5532*P5532</f>
        <v/>
      </c>
    </row>
    <row r="5533">
      <c r="A5533" t="inlineStr">
        <is>
          <t>202512</t>
        </is>
      </c>
      <c r="B5533" t="inlineStr">
        <is>
          <t>Integra</t>
        </is>
      </c>
      <c r="C5533" t="inlineStr">
        <is>
          <t>F3</t>
        </is>
      </c>
      <c r="D5533" t="inlineStr">
        <is>
          <t>IN-FONDO3</t>
        </is>
      </c>
      <c r="E5533" t="inlineStr">
        <is>
          <t>5260012EA755</t>
        </is>
      </c>
      <c r="F5533" t="inlineStr">
        <is>
          <t>US78464A7550</t>
        </is>
      </c>
      <c r="G5533" t="inlineStr">
        <is>
          <t>TD</t>
        </is>
      </c>
      <c r="H5533" t="inlineStr">
        <is>
          <t>Sector</t>
        </is>
      </c>
      <c r="I5533" t="inlineStr">
        <is>
          <t>RV</t>
        </is>
      </c>
      <c r="J5533" t="inlineStr">
        <is>
          <t>MSCI</t>
        </is>
      </c>
      <c r="K5533" t="inlineStr"/>
      <c r="L5533" t="inlineStr">
        <is>
          <t>State Street - S&amp;P Metals &amp; Mining ETF</t>
        </is>
      </c>
      <c r="M5533" t="inlineStr">
        <is>
          <t>State Street - S&amp;P Metals &amp; Mining ETF</t>
        </is>
      </c>
      <c r="N5533" t="b">
        <v>0</v>
      </c>
      <c r="O5533" t="n">
        <v>649.79570505</v>
      </c>
      <c r="P5533" t="n">
        <v>0.01350414435966499</v>
      </c>
      <c r="Q5533" t="n">
        <v>12.84085123032161</v>
      </c>
      <c r="R5533" t="n">
        <v>8343.92997864899</v>
      </c>
      <c r="S5533" t="n">
        <v>8.774935005285494</v>
      </c>
      <c r="T5533">
        <f>O5533*Q5533</f>
        <v/>
      </c>
      <c r="U5533">
        <f>O5533*P5533</f>
        <v/>
      </c>
    </row>
    <row r="5534">
      <c r="A5534" t="inlineStr">
        <is>
          <t>202512</t>
        </is>
      </c>
      <c r="B5534" t="inlineStr">
        <is>
          <t>Integra</t>
        </is>
      </c>
      <c r="C5534" t="inlineStr">
        <is>
          <t>F2</t>
        </is>
      </c>
      <c r="D5534" t="inlineStr">
        <is>
          <t>IN-FONDO2</t>
        </is>
      </c>
      <c r="E5534" t="inlineStr">
        <is>
          <t>4871412CLPEF</t>
        </is>
      </c>
      <c r="F5534" t="inlineStr">
        <is>
          <t>PRIVFAECLPEF</t>
        </is>
      </c>
      <c r="G5534" t="inlineStr">
        <is>
          <t>ALT</t>
        </is>
      </c>
      <c r="H5534" t="inlineStr">
        <is>
          <t>Sector</t>
        </is>
      </c>
      <c r="I5534" t="inlineStr">
        <is>
          <t>Alts</t>
        </is>
      </c>
      <c r="J5534" t="inlineStr">
        <is>
          <t>Proxies</t>
        </is>
      </c>
      <c r="K5534" t="inlineStr"/>
      <c r="L5534" t="inlineStr">
        <is>
          <t>Carlyle Peru</t>
        </is>
      </c>
      <c r="M5534" t="inlineStr">
        <is>
          <t>Carlyle Peru</t>
        </is>
      </c>
      <c r="N5534" t="b">
        <v>0</v>
      </c>
      <c r="O5534" t="n">
        <v>54.42744687</v>
      </c>
      <c r="P5534" t="n">
        <v>0.001524074640277974</v>
      </c>
      <c r="Q5534" t="n">
        <v>11.75199277384836</v>
      </c>
      <c r="R5534" t="n">
        <v>639.6309623152553</v>
      </c>
      <c r="S5534" t="n">
        <v>0.08295149150964377</v>
      </c>
      <c r="T5534">
        <f>O5534*Q5534</f>
        <v/>
      </c>
      <c r="U5534">
        <f>O5534*P5534</f>
        <v/>
      </c>
    </row>
    <row r="5535">
      <c r="A5535" t="inlineStr">
        <is>
          <t>202512</t>
        </is>
      </c>
      <c r="B5535" t="inlineStr">
        <is>
          <t>Integra</t>
        </is>
      </c>
      <c r="C5535" t="inlineStr">
        <is>
          <t>F2</t>
        </is>
      </c>
      <c r="D5535" t="inlineStr">
        <is>
          <t>IN-FONDO2</t>
        </is>
      </c>
      <c r="E5535" t="inlineStr">
        <is>
          <t>5374792GIP4F</t>
        </is>
      </c>
      <c r="F5535" t="inlineStr">
        <is>
          <t>PRIVFAEGIP4F</t>
        </is>
      </c>
      <c r="G5535" t="inlineStr">
        <is>
          <t>ALT</t>
        </is>
      </c>
      <c r="H5535" t="inlineStr">
        <is>
          <t>Sector</t>
        </is>
      </c>
      <c r="I5535" t="inlineStr">
        <is>
          <t>Alts</t>
        </is>
      </c>
      <c r="J5535" t="inlineStr">
        <is>
          <t>Proxies</t>
        </is>
      </c>
      <c r="K5535" t="inlineStr"/>
      <c r="L5535" t="inlineStr"/>
      <c r="M5535" t="inlineStr">
        <is>
          <t>nan</t>
        </is>
      </c>
      <c r="N5535" t="b">
        <v>0</v>
      </c>
      <c r="O5535" t="n">
        <v>138.32673435</v>
      </c>
      <c r="P5535" t="n">
        <v>0.010876207614025</v>
      </c>
      <c r="Q5535" t="n">
        <v>83.86538946910363</v>
      </c>
      <c r="R5535" t="n">
        <v>11600.82545025199</v>
      </c>
      <c r="S5535" t="n">
        <v>1.504470281360684</v>
      </c>
      <c r="T5535">
        <f>O5535*Q5535</f>
        <v/>
      </c>
      <c r="U5535">
        <f>O5535*P5535</f>
        <v/>
      </c>
    </row>
    <row r="5536">
      <c r="A5536" t="inlineStr">
        <is>
          <t>202512</t>
        </is>
      </c>
      <c r="B5536" t="inlineStr">
        <is>
          <t>Integra</t>
        </is>
      </c>
      <c r="C5536" t="inlineStr">
        <is>
          <t>F3</t>
        </is>
      </c>
      <c r="D5536" t="inlineStr">
        <is>
          <t>IN-FONDO3</t>
        </is>
      </c>
      <c r="E5536" t="inlineStr">
        <is>
          <t>4871412CLPEF</t>
        </is>
      </c>
      <c r="F5536" t="inlineStr">
        <is>
          <t>PRIVFAECLPEF</t>
        </is>
      </c>
      <c r="G5536" t="inlineStr">
        <is>
          <t>ALT</t>
        </is>
      </c>
      <c r="H5536" t="inlineStr">
        <is>
          <t>Sector</t>
        </is>
      </c>
      <c r="I5536" t="inlineStr">
        <is>
          <t>Alts</t>
        </is>
      </c>
      <c r="J5536" t="inlineStr">
        <is>
          <t>Proxies</t>
        </is>
      </c>
      <c r="K5536" t="inlineStr"/>
      <c r="L5536" t="inlineStr">
        <is>
          <t>Carlyle Peru</t>
        </is>
      </c>
      <c r="M5536" t="inlineStr">
        <is>
          <t>Carlyle Peru</t>
        </is>
      </c>
      <c r="N5536" t="b">
        <v>0</v>
      </c>
      <c r="O5536" t="n">
        <v>54.42744687</v>
      </c>
      <c r="P5536" t="n">
        <v>0.00883722466841372</v>
      </c>
      <c r="Q5536" t="n">
        <v>8.403160113940306</v>
      </c>
      <c r="R5536" t="n">
        <v>457.3625506415891</v>
      </c>
      <c r="S5536" t="n">
        <v>0.4809875761183411</v>
      </c>
      <c r="T5536">
        <f>O5536*Q5536</f>
        <v/>
      </c>
      <c r="U5536">
        <f>O5536*P5536</f>
        <v/>
      </c>
    </row>
    <row r="5537">
      <c r="A5537" t="inlineStr">
        <is>
          <t>202512</t>
        </is>
      </c>
      <c r="B5537" t="inlineStr">
        <is>
          <t>Integra</t>
        </is>
      </c>
      <c r="C5537" t="inlineStr">
        <is>
          <t>F3</t>
        </is>
      </c>
      <c r="D5537" t="inlineStr">
        <is>
          <t>IN-FONDO3</t>
        </is>
      </c>
      <c r="E5537" t="inlineStr">
        <is>
          <t>5374792GIP4F</t>
        </is>
      </c>
      <c r="F5537" t="inlineStr">
        <is>
          <t>PRIVFAEGIP4F</t>
        </is>
      </c>
      <c r="G5537" t="inlineStr">
        <is>
          <t>ALT</t>
        </is>
      </c>
      <c r="H5537" t="inlineStr">
        <is>
          <t>Sector</t>
        </is>
      </c>
      <c r="I5537" t="inlineStr">
        <is>
          <t>Alts</t>
        </is>
      </c>
      <c r="J5537" t="inlineStr">
        <is>
          <t>Proxies</t>
        </is>
      </c>
      <c r="K5537" t="inlineStr"/>
      <c r="L5537" t="inlineStr"/>
      <c r="M5537" t="inlineStr">
        <is>
          <t>nan</t>
        </is>
      </c>
      <c r="N5537" t="b">
        <v>0</v>
      </c>
      <c r="O5537" t="n">
        <v>138.32673435</v>
      </c>
      <c r="P5537" t="n">
        <v>0.009386235650396533</v>
      </c>
      <c r="Q5537" t="n">
        <v>8.925204914091493</v>
      </c>
      <c r="R5537" t="n">
        <v>1234.594449170849</v>
      </c>
      <c r="S5537" t="n">
        <v>1.298367325358901</v>
      </c>
      <c r="T5537">
        <f>O5537*Q5537</f>
        <v/>
      </c>
      <c r="U5537">
        <f>O5537*P5537</f>
        <v/>
      </c>
    </row>
    <row r="5538">
      <c r="A5538" t="inlineStr">
        <is>
          <t>202512</t>
        </is>
      </c>
      <c r="B5538" t="inlineStr">
        <is>
          <t>Integra</t>
        </is>
      </c>
      <c r="C5538" t="inlineStr">
        <is>
          <t>F3</t>
        </is>
      </c>
      <c r="D5538" t="inlineStr">
        <is>
          <t>IN-FONDO3</t>
        </is>
      </c>
      <c r="E5538" t="inlineStr">
        <is>
          <t>5373592OPF6F</t>
        </is>
      </c>
      <c r="F5538" t="inlineStr">
        <is>
          <t>PRIVFAEOPF6F</t>
        </is>
      </c>
      <c r="G5538" t="inlineStr">
        <is>
          <t>ALT</t>
        </is>
      </c>
      <c r="H5538" t="inlineStr">
        <is>
          <t>Sector</t>
        </is>
      </c>
      <c r="I5538" t="inlineStr">
        <is>
          <t>Alts</t>
        </is>
      </c>
      <c r="J5538" t="inlineStr">
        <is>
          <t>Proxies</t>
        </is>
      </c>
      <c r="K5538" t="inlineStr"/>
      <c r="L5538" t="inlineStr"/>
      <c r="M5538" t="inlineStr">
        <is>
          <t>nan</t>
        </is>
      </c>
      <c r="N5538" t="b">
        <v>0</v>
      </c>
      <c r="O5538" t="n">
        <v>91.45506261</v>
      </c>
      <c r="P5538" t="n">
        <v>0.01172439567160798</v>
      </c>
      <c r="Q5538" t="n">
        <v>11.14851978583851</v>
      </c>
      <c r="R5538" t="n">
        <v>1019.588575022685</v>
      </c>
      <c r="S5538" t="n">
        <v>1.072255340211321</v>
      </c>
      <c r="T5538">
        <f>O5538*Q5538</f>
        <v/>
      </c>
      <c r="U5538">
        <f>O5538*P5538</f>
        <v/>
      </c>
    </row>
    <row r="5539">
      <c r="A5539" t="inlineStr">
        <is>
          <t>202512</t>
        </is>
      </c>
      <c r="B5539" t="inlineStr">
        <is>
          <t>Integra</t>
        </is>
      </c>
      <c r="C5539" t="inlineStr">
        <is>
          <t>F2</t>
        </is>
      </c>
      <c r="D5539" t="inlineStr">
        <is>
          <t>IN-FONDO2</t>
        </is>
      </c>
      <c r="E5539" t="inlineStr">
        <is>
          <t>5373592OPF6F</t>
        </is>
      </c>
      <c r="F5539" t="inlineStr">
        <is>
          <t>PRIVFAEOPF6F</t>
        </is>
      </c>
      <c r="G5539" t="inlineStr">
        <is>
          <t>ALT</t>
        </is>
      </c>
      <c r="H5539" t="inlineStr">
        <is>
          <t>Sector</t>
        </is>
      </c>
      <c r="I5539" t="inlineStr">
        <is>
          <t>Alts</t>
        </is>
      </c>
      <c r="J5539" t="inlineStr">
        <is>
          <t>Proxies</t>
        </is>
      </c>
      <c r="K5539" t="inlineStr"/>
      <c r="L5539" t="inlineStr"/>
      <c r="M5539" t="inlineStr">
        <is>
          <t>nan</t>
        </is>
      </c>
      <c r="N5539" t="b">
        <v>0</v>
      </c>
      <c r="O5539" t="n">
        <v>91.45506261</v>
      </c>
      <c r="P5539" t="n">
        <v>0.006310219268459854</v>
      </c>
      <c r="Q5539" t="n">
        <v>48.65749306793357</v>
      </c>
      <c r="R5539" t="n">
        <v>4449.974074973506</v>
      </c>
      <c r="S5539" t="n">
        <v>0.5771014982798244</v>
      </c>
      <c r="T5539">
        <f>O5539*Q5539</f>
        <v/>
      </c>
      <c r="U5539">
        <f>O5539*P5539</f>
        <v/>
      </c>
    </row>
    <row r="5540">
      <c r="A5540" t="inlineStr">
        <is>
          <t>202512</t>
        </is>
      </c>
      <c r="B5540" t="inlineStr">
        <is>
          <t>Integra</t>
        </is>
      </c>
      <c r="C5540" t="inlineStr">
        <is>
          <t>F2</t>
        </is>
      </c>
      <c r="D5540" t="inlineStr">
        <is>
          <t>IN-FONDO2</t>
        </is>
      </c>
      <c r="E5540" t="inlineStr">
        <is>
          <t>5373852ASSIV</t>
        </is>
      </c>
      <c r="F5540" t="inlineStr">
        <is>
          <t>PRIVFAEASSIV</t>
        </is>
      </c>
      <c r="G5540" t="inlineStr">
        <is>
          <t>ALT</t>
        </is>
      </c>
      <c r="H5540" t="inlineStr">
        <is>
          <t>Sector</t>
        </is>
      </c>
      <c r="I5540" t="inlineStr">
        <is>
          <t>Alts</t>
        </is>
      </c>
      <c r="J5540" t="inlineStr">
        <is>
          <t>Proxies</t>
        </is>
      </c>
      <c r="K5540" t="inlineStr"/>
      <c r="L5540" t="inlineStr"/>
      <c r="M5540" t="inlineStr">
        <is>
          <t>nan</t>
        </is>
      </c>
      <c r="N5540" t="b">
        <v>0</v>
      </c>
      <c r="O5540" t="n">
        <v>91.45506261</v>
      </c>
      <c r="P5540" t="n">
        <v>0.005153438587235176</v>
      </c>
      <c r="Q5540" t="n">
        <v>39.73766863978068</v>
      </c>
      <c r="R5540" t="n">
        <v>3634.210973426575</v>
      </c>
      <c r="S5540" t="n">
        <v>0.471308048652383</v>
      </c>
      <c r="T5540">
        <f>O5540*Q5540</f>
        <v/>
      </c>
      <c r="U5540">
        <f>O5540*P5540</f>
        <v/>
      </c>
    </row>
    <row r="5541">
      <c r="A5541" t="inlineStr">
        <is>
          <t>202512</t>
        </is>
      </c>
      <c r="B5541" t="inlineStr">
        <is>
          <t>Integra</t>
        </is>
      </c>
      <c r="C5541" t="inlineStr">
        <is>
          <t>F3</t>
        </is>
      </c>
      <c r="D5541" t="inlineStr">
        <is>
          <t>IN-FONDO3</t>
        </is>
      </c>
      <c r="E5541" t="inlineStr">
        <is>
          <t>5373852ASSIV</t>
        </is>
      </c>
      <c r="F5541" t="inlineStr">
        <is>
          <t>PRIVFAEASSIV</t>
        </is>
      </c>
      <c r="G5541" t="inlineStr">
        <is>
          <t>ALT</t>
        </is>
      </c>
      <c r="H5541" t="inlineStr">
        <is>
          <t>Sector</t>
        </is>
      </c>
      <c r="I5541" t="inlineStr">
        <is>
          <t>Alts</t>
        </is>
      </c>
      <c r="J5541" t="inlineStr">
        <is>
          <t>Proxies</t>
        </is>
      </c>
      <c r="K5541" t="inlineStr"/>
      <c r="L5541" t="inlineStr"/>
      <c r="M5541" t="inlineStr">
        <is>
          <t>nan</t>
        </is>
      </c>
      <c r="N5541" t="b">
        <v>0</v>
      </c>
      <c r="O5541" t="n">
        <v>91.45506261</v>
      </c>
      <c r="P5541" t="n">
        <v>0.003419676723347432</v>
      </c>
      <c r="Q5541" t="n">
        <v>3.251709911473977</v>
      </c>
      <c r="R5541" t="n">
        <v>297.3853335434101</v>
      </c>
      <c r="S5541" t="n">
        <v>0.3127467488396991</v>
      </c>
      <c r="T5541">
        <f>O5541*Q5541</f>
        <v/>
      </c>
      <c r="U5541">
        <f>O5541*P5541</f>
        <v/>
      </c>
    </row>
    <row r="5542">
      <c r="A5542" t="inlineStr">
        <is>
          <t>202512</t>
        </is>
      </c>
      <c r="B5542" t="inlineStr">
        <is>
          <t>Integra</t>
        </is>
      </c>
      <c r="C5542" t="inlineStr">
        <is>
          <t>F2</t>
        </is>
      </c>
      <c r="D5542" t="inlineStr">
        <is>
          <t>IN-FONDO2</t>
        </is>
      </c>
      <c r="E5542" t="inlineStr">
        <is>
          <t>5373892AESS3</t>
        </is>
      </c>
      <c r="F5542" t="inlineStr">
        <is>
          <t>PRIVFAEAESS3</t>
        </is>
      </c>
      <c r="G5542" t="inlineStr">
        <is>
          <t>ALT</t>
        </is>
      </c>
      <c r="H5542" t="inlineStr">
        <is>
          <t>Sector</t>
        </is>
      </c>
      <c r="I5542" t="inlineStr">
        <is>
          <t>Alts</t>
        </is>
      </c>
      <c r="J5542" t="inlineStr">
        <is>
          <t>Proxies</t>
        </is>
      </c>
      <c r="K5542" t="inlineStr"/>
      <c r="L5542" t="inlineStr"/>
      <c r="M5542" t="inlineStr">
        <is>
          <t>nan</t>
        </is>
      </c>
      <c r="N5542" t="b">
        <v>0</v>
      </c>
      <c r="O5542" t="n">
        <v>91.45506261</v>
      </c>
      <c r="P5542" t="n">
        <v>0.002452550084593403</v>
      </c>
      <c r="Q5542" t="n">
        <v>18.91137750732863</v>
      </c>
      <c r="R5542" t="n">
        <v>1729.541213974086</v>
      </c>
      <c r="S5542" t="n">
        <v>0.2242981215406505</v>
      </c>
      <c r="T5542">
        <f>O5542*Q5542</f>
        <v/>
      </c>
      <c r="U5542">
        <f>O5542*P5542</f>
        <v/>
      </c>
    </row>
    <row r="5543">
      <c r="A5543" t="inlineStr">
        <is>
          <t>202512</t>
        </is>
      </c>
      <c r="B5543" t="inlineStr">
        <is>
          <t>Integra</t>
        </is>
      </c>
      <c r="C5543" t="inlineStr">
        <is>
          <t>F3</t>
        </is>
      </c>
      <c r="D5543" t="inlineStr">
        <is>
          <t>IN-FONDO3</t>
        </is>
      </c>
      <c r="E5543" t="inlineStr">
        <is>
          <t>5373892AESS3</t>
        </is>
      </c>
      <c r="F5543" t="inlineStr">
        <is>
          <t>PRIVFAEAESS3</t>
        </is>
      </c>
      <c r="G5543" t="inlineStr">
        <is>
          <t>ALT</t>
        </is>
      </c>
      <c r="H5543" t="inlineStr">
        <is>
          <t>Sector</t>
        </is>
      </c>
      <c r="I5543" t="inlineStr">
        <is>
          <t>Alts</t>
        </is>
      </c>
      <c r="J5543" t="inlineStr">
        <is>
          <t>Proxies</t>
        </is>
      </c>
      <c r="K5543" t="inlineStr"/>
      <c r="L5543" t="inlineStr"/>
      <c r="M5543" t="inlineStr">
        <is>
          <t>nan</t>
        </is>
      </c>
      <c r="N5543" t="b">
        <v>0</v>
      </c>
      <c r="O5543" t="n">
        <v>91.45506261</v>
      </c>
      <c r="P5543" t="n">
        <v>0.002531594196027308</v>
      </c>
      <c r="Q5543" t="n">
        <v>2.40724799594328</v>
      </c>
      <c r="R5543" t="n">
        <v>220.1550161867897</v>
      </c>
      <c r="S5543" t="n">
        <v>0.23152710570079</v>
      </c>
      <c r="T5543">
        <f>O5543*Q5543</f>
        <v/>
      </c>
      <c r="U5543">
        <f>O5543*P5543</f>
        <v/>
      </c>
    </row>
    <row r="5544">
      <c r="A5544" t="inlineStr">
        <is>
          <t>202512</t>
        </is>
      </c>
      <c r="B5544" t="inlineStr">
        <is>
          <t>Integra</t>
        </is>
      </c>
      <c r="C5544" t="inlineStr">
        <is>
          <t>F3</t>
        </is>
      </c>
      <c r="D5544" t="inlineStr">
        <is>
          <t>IN-FONDO3</t>
        </is>
      </c>
      <c r="E5544" t="inlineStr">
        <is>
          <t>5371242PAVIL</t>
        </is>
      </c>
      <c r="F5544" t="inlineStr">
        <is>
          <t>PRIVFAEPAVIL</t>
        </is>
      </c>
      <c r="G5544" t="inlineStr">
        <is>
          <t>ALT</t>
        </is>
      </c>
      <c r="H5544" t="inlineStr">
        <is>
          <t>Sector</t>
        </is>
      </c>
      <c r="I5544" t="inlineStr">
        <is>
          <t>Alts</t>
        </is>
      </c>
      <c r="J5544" t="inlineStr">
        <is>
          <t>Proxies</t>
        </is>
      </c>
      <c r="K5544" t="inlineStr"/>
      <c r="L5544" t="inlineStr"/>
      <c r="M5544" t="inlineStr">
        <is>
          <t>nan</t>
        </is>
      </c>
      <c r="N5544" t="b">
        <v>0</v>
      </c>
      <c r="O5544" t="n">
        <v>33.99381014</v>
      </c>
      <c r="P5544" t="n">
        <v>0.0004421158170101439</v>
      </c>
      <c r="Q5544" t="n">
        <v>0.420400084714452</v>
      </c>
      <c r="R5544" t="n">
        <v>14.291000662623</v>
      </c>
      <c r="S5544" t="n">
        <v>0.01502920114333382</v>
      </c>
      <c r="T5544">
        <f>O5544*Q5544</f>
        <v/>
      </c>
      <c r="U5544">
        <f>O5544*P5544</f>
        <v/>
      </c>
    </row>
    <row r="5545">
      <c r="A5545" t="inlineStr">
        <is>
          <t>202512</t>
        </is>
      </c>
      <c r="B5545" t="inlineStr">
        <is>
          <t>Integra</t>
        </is>
      </c>
      <c r="C5545" t="inlineStr">
        <is>
          <t>F2</t>
        </is>
      </c>
      <c r="D5545" t="inlineStr">
        <is>
          <t>IN-FONDO2</t>
        </is>
      </c>
      <c r="E5545" t="inlineStr">
        <is>
          <t>5371242PAVIL</t>
        </is>
      </c>
      <c r="F5545" t="inlineStr">
        <is>
          <t>PRIVFAEPAVIL</t>
        </is>
      </c>
      <c r="G5545" t="inlineStr">
        <is>
          <t>ALT</t>
        </is>
      </c>
      <c r="H5545" t="inlineStr">
        <is>
          <t>Sector</t>
        </is>
      </c>
      <c r="I5545" t="inlineStr">
        <is>
          <t>Alts</t>
        </is>
      </c>
      <c r="J5545" t="inlineStr">
        <is>
          <t>Proxies</t>
        </is>
      </c>
      <c r="K5545" t="inlineStr"/>
      <c r="L5545" t="inlineStr"/>
      <c r="M5545" t="inlineStr">
        <is>
          <t>nan</t>
        </is>
      </c>
      <c r="N5545" t="b">
        <v>0</v>
      </c>
      <c r="O5545" t="n">
        <v>33.99381014</v>
      </c>
      <c r="P5545" t="n">
        <v>0.000190327334630485</v>
      </c>
      <c r="Q5545" t="n">
        <v>1.467595747696008</v>
      </c>
      <c r="R5545" t="n">
        <v>49.88917120944944</v>
      </c>
      <c r="S5545" t="n">
        <v>0.006469951277880955</v>
      </c>
      <c r="T5545">
        <f>O5545*Q5545</f>
        <v/>
      </c>
      <c r="U5545">
        <f>O5545*P5545</f>
        <v/>
      </c>
    </row>
    <row r="5546">
      <c r="A5546" t="inlineStr">
        <is>
          <t>202512</t>
        </is>
      </c>
      <c r="B5546" t="inlineStr">
        <is>
          <t>Integra</t>
        </is>
      </c>
      <c r="C5546" t="inlineStr">
        <is>
          <t>F3</t>
        </is>
      </c>
      <c r="D5546" t="inlineStr">
        <is>
          <t>IN-FONDO3</t>
        </is>
      </c>
      <c r="E5546" t="inlineStr">
        <is>
          <t>5370862TRGL1</t>
        </is>
      </c>
      <c r="F5546" t="inlineStr">
        <is>
          <t>PRIVFAATRGL1</t>
        </is>
      </c>
      <c r="G5546" t="inlineStr">
        <is>
          <t>ALT</t>
        </is>
      </c>
      <c r="H5546" t="inlineStr">
        <is>
          <t>Sector</t>
        </is>
      </c>
      <c r="I5546" t="inlineStr">
        <is>
          <t>Alts</t>
        </is>
      </c>
      <c r="J5546" t="inlineStr">
        <is>
          <t>Proxies</t>
        </is>
      </c>
      <c r="K5546" t="inlineStr"/>
      <c r="L5546" t="inlineStr"/>
      <c r="M5546" t="inlineStr">
        <is>
          <t>nan</t>
        </is>
      </c>
      <c r="N5546" t="b">
        <v>0</v>
      </c>
      <c r="O5546" t="n">
        <v>111.5193358</v>
      </c>
      <c r="P5546" t="n">
        <v>0.004656419539335234</v>
      </c>
      <c r="Q5546" t="n">
        <v>4.427706708257505</v>
      </c>
      <c r="R5546" t="n">
        <v>493.7749112220813</v>
      </c>
      <c r="S5546" t="n">
        <v>0.5192808142328073</v>
      </c>
      <c r="T5546">
        <f>O5546*Q5546</f>
        <v/>
      </c>
      <c r="U5546">
        <f>O5546*P5546</f>
        <v/>
      </c>
    </row>
    <row r="5547">
      <c r="A5547" t="inlineStr">
        <is>
          <t>202512</t>
        </is>
      </c>
      <c r="B5547" t="inlineStr">
        <is>
          <t>Integra</t>
        </is>
      </c>
      <c r="C5547" t="inlineStr">
        <is>
          <t>F2</t>
        </is>
      </c>
      <c r="D5547" t="inlineStr">
        <is>
          <t>IN-FONDO2</t>
        </is>
      </c>
      <c r="E5547" t="inlineStr">
        <is>
          <t>5370862TRGL1</t>
        </is>
      </c>
      <c r="F5547" t="inlineStr">
        <is>
          <t>PRIVFAATRGL1</t>
        </is>
      </c>
      <c r="G5547" t="inlineStr">
        <is>
          <t>ALT</t>
        </is>
      </c>
      <c r="H5547" t="inlineStr">
        <is>
          <t>Sector</t>
        </is>
      </c>
      <c r="I5547" t="inlineStr">
        <is>
          <t>Alts</t>
        </is>
      </c>
      <c r="J5547" t="inlineStr">
        <is>
          <t>Proxies</t>
        </is>
      </c>
      <c r="K5547" t="inlineStr"/>
      <c r="L5547" t="inlineStr"/>
      <c r="M5547" t="inlineStr">
        <is>
          <t>nan</t>
        </is>
      </c>
      <c r="N5547" t="b">
        <v>0</v>
      </c>
      <c r="O5547" t="n">
        <v>111.5193358</v>
      </c>
      <c r="P5547" t="n">
        <v>0.001733416667863112</v>
      </c>
      <c r="Q5547" t="n">
        <v>13.36620898769114</v>
      </c>
      <c r="R5547" t="n">
        <v>1490.590748471306</v>
      </c>
      <c r="S5547" t="n">
        <v>0.1933094754647435</v>
      </c>
      <c r="T5547">
        <f>O5547*Q5547</f>
        <v/>
      </c>
      <c r="U5547">
        <f>O5547*P5547</f>
        <v/>
      </c>
    </row>
    <row r="5548">
      <c r="A5548" t="inlineStr">
        <is>
          <t>202512</t>
        </is>
      </c>
      <c r="B5548" t="inlineStr">
        <is>
          <t>Integra</t>
        </is>
      </c>
      <c r="C5548" t="inlineStr">
        <is>
          <t>F2</t>
        </is>
      </c>
      <c r="D5548" t="inlineStr">
        <is>
          <t>IN-FONDO2</t>
        </is>
      </c>
      <c r="E5548" t="inlineStr">
        <is>
          <t>5370904PGD09</t>
        </is>
      </c>
      <c r="F5548" t="inlineStr">
        <is>
          <t>PRIVFADPGD09</t>
        </is>
      </c>
      <c r="G5548" t="inlineStr">
        <is>
          <t>ALT</t>
        </is>
      </c>
      <c r="H5548" t="inlineStr">
        <is>
          <t>Sector</t>
        </is>
      </c>
      <c r="I5548" t="inlineStr">
        <is>
          <t>Alts</t>
        </is>
      </c>
      <c r="J5548" t="inlineStr">
        <is>
          <t>Proxies</t>
        </is>
      </c>
      <c r="K5548" t="inlineStr"/>
      <c r="L5548" t="inlineStr"/>
      <c r="M5548" t="inlineStr">
        <is>
          <t>nan</t>
        </is>
      </c>
      <c r="N5548" t="b">
        <v>0</v>
      </c>
      <c r="O5548" t="n">
        <v>33.99381014</v>
      </c>
      <c r="P5548" t="n">
        <v>2.844699446112196e-05</v>
      </c>
      <c r="Q5548" t="n">
        <v>0.2193520346771437</v>
      </c>
      <c r="R5548" t="n">
        <v>7.456611420637519</v>
      </c>
      <c r="S5548" t="n">
        <v>0.0009670217287650114</v>
      </c>
      <c r="T5548">
        <f>O5548*Q5548</f>
        <v/>
      </c>
      <c r="U5548">
        <f>O5548*P5548</f>
        <v/>
      </c>
    </row>
    <row r="5549">
      <c r="A5549" t="inlineStr">
        <is>
          <t>202512</t>
        </is>
      </c>
      <c r="B5549" t="inlineStr">
        <is>
          <t>Integra</t>
        </is>
      </c>
      <c r="C5549" t="inlineStr">
        <is>
          <t>F3</t>
        </is>
      </c>
      <c r="D5549" t="inlineStr">
        <is>
          <t>IN-FONDO3</t>
        </is>
      </c>
      <c r="E5549" t="inlineStr">
        <is>
          <t>5371484A8AFE</t>
        </is>
      </c>
      <c r="F5549" t="inlineStr">
        <is>
          <t>PRIVFAEA8AFE</t>
        </is>
      </c>
      <c r="G5549" t="inlineStr">
        <is>
          <t>ALT</t>
        </is>
      </c>
      <c r="H5549" t="inlineStr">
        <is>
          <t>Sector</t>
        </is>
      </c>
      <c r="I5549" t="inlineStr">
        <is>
          <t>Alts</t>
        </is>
      </c>
      <c r="J5549" t="inlineStr">
        <is>
          <t>Proxies</t>
        </is>
      </c>
      <c r="K5549" t="inlineStr"/>
      <c r="L5549" t="inlineStr"/>
      <c r="M5549" t="inlineStr">
        <is>
          <t>nan</t>
        </is>
      </c>
      <c r="N5549" t="b">
        <v>0</v>
      </c>
      <c r="O5549" t="n">
        <v>33.99381014</v>
      </c>
      <c r="P5549" t="n">
        <v>0.0002451544171361765</v>
      </c>
      <c r="Q5549" t="n">
        <v>0.2331129848037218</v>
      </c>
      <c r="R5549" t="n">
        <v>7.924398546586422</v>
      </c>
      <c r="S5549" t="n">
        <v>0.008333732711109546</v>
      </c>
      <c r="T5549">
        <f>O5549*Q5549</f>
        <v/>
      </c>
      <c r="U5549">
        <f>O5549*P5549</f>
        <v/>
      </c>
    </row>
    <row r="5550">
      <c r="A5550" t="inlineStr">
        <is>
          <t>202512</t>
        </is>
      </c>
      <c r="B5550" t="inlineStr">
        <is>
          <t>Integra</t>
        </is>
      </c>
      <c r="C5550" t="inlineStr">
        <is>
          <t>F2</t>
        </is>
      </c>
      <c r="D5550" t="inlineStr">
        <is>
          <t>IN-FONDO2</t>
        </is>
      </c>
      <c r="E5550" t="inlineStr">
        <is>
          <t>5371484A8AFE</t>
        </is>
      </c>
      <c r="F5550" t="inlineStr">
        <is>
          <t>PRIVFAEA8AFE</t>
        </is>
      </c>
      <c r="G5550" t="inlineStr">
        <is>
          <t>ALT</t>
        </is>
      </c>
      <c r="H5550" t="inlineStr">
        <is>
          <t>Sector</t>
        </is>
      </c>
      <c r="I5550" t="inlineStr">
        <is>
          <t>Alts</t>
        </is>
      </c>
      <c r="J5550" t="inlineStr">
        <is>
          <t>Proxies</t>
        </is>
      </c>
      <c r="K5550" t="inlineStr"/>
      <c r="L5550" t="inlineStr"/>
      <c r="M5550" t="inlineStr">
        <is>
          <t>nan</t>
        </is>
      </c>
      <c r="N5550" t="b">
        <v>0</v>
      </c>
      <c r="O5550" t="n">
        <v>33.99381014</v>
      </c>
      <c r="P5550" t="n">
        <v>0.0001055561804642745</v>
      </c>
      <c r="Q5550" t="n">
        <v>0.8139335418801635</v>
      </c>
      <c r="R5550" t="n">
        <v>27.66870228925202</v>
      </c>
      <c r="S5550" t="n">
        <v>0.003588256757806126</v>
      </c>
      <c r="T5550">
        <f>O5550*Q5550</f>
        <v/>
      </c>
      <c r="U5550">
        <f>O5550*P5550</f>
        <v/>
      </c>
    </row>
    <row r="5551">
      <c r="A5551" t="inlineStr">
        <is>
          <t>202512</t>
        </is>
      </c>
      <c r="B5551" t="inlineStr">
        <is>
          <t>Integra</t>
        </is>
      </c>
      <c r="C5551" t="inlineStr">
        <is>
          <t>F2</t>
        </is>
      </c>
      <c r="D5551" t="inlineStr">
        <is>
          <t>IN-FONDO2</t>
        </is>
      </c>
      <c r="E5551" t="inlineStr">
        <is>
          <t>5374782A10FE</t>
        </is>
      </c>
      <c r="F5551" t="inlineStr">
        <is>
          <t>PRIVFAEA10FE</t>
        </is>
      </c>
      <c r="G5551" t="inlineStr">
        <is>
          <t>ALT</t>
        </is>
      </c>
      <c r="H5551" t="inlineStr">
        <is>
          <t>Sector</t>
        </is>
      </c>
      <c r="I5551" t="inlineStr">
        <is>
          <t>Alts</t>
        </is>
      </c>
      <c r="J5551" t="inlineStr">
        <is>
          <t>Proxies</t>
        </is>
      </c>
      <c r="K5551" t="inlineStr"/>
      <c r="L5551" t="inlineStr"/>
      <c r="M5551" t="inlineStr">
        <is>
          <t>nan</t>
        </is>
      </c>
      <c r="N5551" t="b">
        <v>0</v>
      </c>
      <c r="O5551" t="n">
        <v>33.99381014</v>
      </c>
      <c r="P5551" t="n">
        <v>0.01609845230876933</v>
      </c>
      <c r="Q5551" t="n">
        <v>124.1336153774552</v>
      </c>
      <c r="R5551" t="n">
        <v>4219.774553132998</v>
      </c>
      <c r="S5551" t="n">
        <v>0.5472477313321491</v>
      </c>
      <c r="T5551">
        <f>O5551*Q5551</f>
        <v/>
      </c>
      <c r="U5551">
        <f>O5551*P5551</f>
        <v/>
      </c>
    </row>
    <row r="5552">
      <c r="A5552" t="inlineStr">
        <is>
          <t>202512</t>
        </is>
      </c>
      <c r="B5552" t="inlineStr">
        <is>
          <t>Integra</t>
        </is>
      </c>
      <c r="C5552" t="inlineStr">
        <is>
          <t>F2</t>
        </is>
      </c>
      <c r="D5552" t="inlineStr">
        <is>
          <t>IN-FONDO2</t>
        </is>
      </c>
      <c r="E5552" t="inlineStr">
        <is>
          <t>5374112KKR12</t>
        </is>
      </c>
      <c r="F5552" t="inlineStr">
        <is>
          <t>PRIVFAEKKR12</t>
        </is>
      </c>
      <c r="G5552" t="inlineStr">
        <is>
          <t>ALT</t>
        </is>
      </c>
      <c r="H5552" t="inlineStr">
        <is>
          <t>Sector</t>
        </is>
      </c>
      <c r="I5552" t="inlineStr">
        <is>
          <t>Alts</t>
        </is>
      </c>
      <c r="J5552" t="inlineStr">
        <is>
          <t>Proxies</t>
        </is>
      </c>
      <c r="K5552" t="inlineStr"/>
      <c r="L5552" t="inlineStr"/>
      <c r="M5552" t="inlineStr">
        <is>
          <t>nan</t>
        </is>
      </c>
      <c r="N5552" t="b">
        <v>0</v>
      </c>
      <c r="O5552" t="n">
        <v>22.26227133</v>
      </c>
      <c r="P5552" t="n">
        <v>0.01103301711903366</v>
      </c>
      <c r="Q5552" t="n">
        <v>85.07453246054951</v>
      </c>
      <c r="R5552" t="n">
        <v>1893.952324909646</v>
      </c>
      <c r="S5552" t="n">
        <v>0.2456200206924623</v>
      </c>
      <c r="T5552">
        <f>O5552*Q5552</f>
        <v/>
      </c>
      <c r="U5552">
        <f>O5552*P5552</f>
        <v/>
      </c>
    </row>
    <row r="5553">
      <c r="A5553" t="inlineStr">
        <is>
          <t>202512</t>
        </is>
      </c>
      <c r="B5553" t="inlineStr">
        <is>
          <t>Integra</t>
        </is>
      </c>
      <c r="C5553" t="inlineStr">
        <is>
          <t>F2</t>
        </is>
      </c>
      <c r="D5553" t="inlineStr">
        <is>
          <t>IN-FONDO2</t>
        </is>
      </c>
      <c r="E5553" t="inlineStr">
        <is>
          <t>5374414P7SLP</t>
        </is>
      </c>
      <c r="F5553" t="inlineStr">
        <is>
          <t>PRIVFAEP7SLP</t>
        </is>
      </c>
      <c r="G5553" t="inlineStr">
        <is>
          <t>ALT</t>
        </is>
      </c>
      <c r="H5553" t="inlineStr">
        <is>
          <t>Sector</t>
        </is>
      </c>
      <c r="I5553" t="inlineStr">
        <is>
          <t>Alts</t>
        </is>
      </c>
      <c r="J5553" t="inlineStr">
        <is>
          <t>Proxies</t>
        </is>
      </c>
      <c r="K5553" t="inlineStr"/>
      <c r="L5553" t="inlineStr"/>
      <c r="M5553" t="inlineStr">
        <is>
          <t>nan</t>
        </is>
      </c>
      <c r="N5553" t="b">
        <v>0</v>
      </c>
      <c r="O5553" t="n">
        <v>33.99381014</v>
      </c>
      <c r="P5553" t="n">
        <v>0.0007767486310930581</v>
      </c>
      <c r="Q5553" t="n">
        <v>5.989433888905412</v>
      </c>
      <c r="R5553" t="n">
        <v>203.6036784655324</v>
      </c>
      <c r="S5553" t="n">
        <v>0.02640464549188232</v>
      </c>
      <c r="T5553">
        <f>O5553*Q5553</f>
        <v/>
      </c>
      <c r="U5553">
        <f>O5553*P5553</f>
        <v/>
      </c>
    </row>
    <row r="5554">
      <c r="A5554" t="inlineStr">
        <is>
          <t>202512</t>
        </is>
      </c>
      <c r="B5554" t="inlineStr">
        <is>
          <t>Integra</t>
        </is>
      </c>
      <c r="C5554" t="inlineStr">
        <is>
          <t>F2</t>
        </is>
      </c>
      <c r="D5554" t="inlineStr">
        <is>
          <t>IN-FONDO2</t>
        </is>
      </c>
      <c r="E5554" t="inlineStr">
        <is>
          <t>5374404P7SCS</t>
        </is>
      </c>
      <c r="F5554" t="inlineStr">
        <is>
          <t>PRIVFAEP7SCS</t>
        </is>
      </c>
      <c r="G5554" t="inlineStr">
        <is>
          <t>ALT</t>
        </is>
      </c>
      <c r="H5554" t="inlineStr">
        <is>
          <t>Sector</t>
        </is>
      </c>
      <c r="I5554" t="inlineStr">
        <is>
          <t>Alts</t>
        </is>
      </c>
      <c r="J5554" t="inlineStr">
        <is>
          <t>Proxies</t>
        </is>
      </c>
      <c r="K5554" t="inlineStr"/>
      <c r="L5554" t="inlineStr"/>
      <c r="M5554" t="inlineStr">
        <is>
          <t>nan</t>
        </is>
      </c>
      <c r="N5554" t="b">
        <v>0</v>
      </c>
      <c r="O5554" t="n">
        <v>33.99381014</v>
      </c>
      <c r="P5554" t="n">
        <v>0.001501709626643751</v>
      </c>
      <c r="Q5554" t="n">
        <v>11.57953830759697</v>
      </c>
      <c r="R5554" t="n">
        <v>393.6326267373083</v>
      </c>
      <c r="S5554" t="n">
        <v>0.05104883193353795</v>
      </c>
      <c r="T5554">
        <f>O5554*Q5554</f>
        <v/>
      </c>
      <c r="U5554">
        <f>O5554*P5554</f>
        <v/>
      </c>
    </row>
    <row r="5555">
      <c r="A5555" t="inlineStr">
        <is>
          <t>202512</t>
        </is>
      </c>
      <c r="B5555" t="inlineStr">
        <is>
          <t>Integra</t>
        </is>
      </c>
      <c r="C5555" t="inlineStr">
        <is>
          <t>F2</t>
        </is>
      </c>
      <c r="D5555" t="inlineStr">
        <is>
          <t>IN-FONDO2</t>
        </is>
      </c>
      <c r="E5555" t="inlineStr">
        <is>
          <t>5374062AIXFE</t>
        </is>
      </c>
      <c r="F5555" t="inlineStr">
        <is>
          <t>PRIVFAEAIXFE</t>
        </is>
      </c>
      <c r="G5555" t="inlineStr">
        <is>
          <t>ALT</t>
        </is>
      </c>
      <c r="H5555" t="inlineStr">
        <is>
          <t>Sector</t>
        </is>
      </c>
      <c r="I5555" t="inlineStr">
        <is>
          <t>Alts</t>
        </is>
      </c>
      <c r="J5555" t="inlineStr">
        <is>
          <t>Proxies</t>
        </is>
      </c>
      <c r="K5555" t="inlineStr"/>
      <c r="L5555" t="inlineStr"/>
      <c r="M5555" t="inlineStr">
        <is>
          <t>nan</t>
        </is>
      </c>
      <c r="N5555" t="b">
        <v>0</v>
      </c>
      <c r="O5555" t="n">
        <v>33.99381014</v>
      </c>
      <c r="P5555" t="n">
        <v>0.004597638964567319</v>
      </c>
      <c r="Q5555" t="n">
        <v>35.45195127615538</v>
      </c>
      <c r="R5555" t="n">
        <v>1205.146900774157</v>
      </c>
      <c r="S5555" t="n">
        <v>0.1562912660537676</v>
      </c>
      <c r="T5555">
        <f>O5555*Q5555</f>
        <v/>
      </c>
      <c r="U5555">
        <f>O5555*P5555</f>
        <v/>
      </c>
    </row>
    <row r="5556">
      <c r="A5556" t="inlineStr">
        <is>
          <t>202512</t>
        </is>
      </c>
      <c r="B5556" t="inlineStr">
        <is>
          <t>Integra</t>
        </is>
      </c>
      <c r="C5556" t="inlineStr">
        <is>
          <t>F2</t>
        </is>
      </c>
      <c r="D5556" t="inlineStr">
        <is>
          <t>IN-FONDO2</t>
        </is>
      </c>
      <c r="E5556" t="inlineStr">
        <is>
          <t>5374204CVC7A</t>
        </is>
      </c>
      <c r="F5556" t="inlineStr">
        <is>
          <t>PRIVFAECVC7A</t>
        </is>
      </c>
      <c r="G5556" t="inlineStr">
        <is>
          <t>ALT</t>
        </is>
      </c>
      <c r="H5556" t="inlineStr">
        <is>
          <t>Sector</t>
        </is>
      </c>
      <c r="I5556" t="inlineStr">
        <is>
          <t>Alts</t>
        </is>
      </c>
      <c r="J5556" t="inlineStr">
        <is>
          <t>Proxies</t>
        </is>
      </c>
      <c r="K5556" t="inlineStr"/>
      <c r="L5556" t="inlineStr"/>
      <c r="M5556" t="inlineStr">
        <is>
          <t>nan</t>
        </is>
      </c>
      <c r="N5556" t="b">
        <v>0</v>
      </c>
      <c r="O5556" t="n">
        <v>33.99381014</v>
      </c>
      <c r="P5556" t="n">
        <v>0.01342587071250448</v>
      </c>
      <c r="Q5556" t="n">
        <v>103.5255960739544</v>
      </c>
      <c r="R5556" t="n">
        <v>3519.229457568335</v>
      </c>
      <c r="S5556" t="n">
        <v>0.4563964999650637</v>
      </c>
      <c r="T5556">
        <f>O5556*Q5556</f>
        <v/>
      </c>
      <c r="U5556">
        <f>O5556*P5556</f>
        <v/>
      </c>
    </row>
    <row r="5557">
      <c r="A5557" t="inlineStr">
        <is>
          <t>202512</t>
        </is>
      </c>
      <c r="B5557" t="inlineStr">
        <is>
          <t>Integra</t>
        </is>
      </c>
      <c r="C5557" t="inlineStr">
        <is>
          <t>F2</t>
        </is>
      </c>
      <c r="D5557" t="inlineStr">
        <is>
          <t>IN-FONDO2</t>
        </is>
      </c>
      <c r="E5557" t="inlineStr">
        <is>
          <t>5374192HCI4A</t>
        </is>
      </c>
      <c r="F5557" t="inlineStr">
        <is>
          <t>PRIVFAEHIC4A</t>
        </is>
      </c>
      <c r="G5557" t="inlineStr">
        <is>
          <t>ALT</t>
        </is>
      </c>
      <c r="H5557" t="inlineStr">
        <is>
          <t>Sector</t>
        </is>
      </c>
      <c r="I5557" t="inlineStr">
        <is>
          <t>Alts</t>
        </is>
      </c>
      <c r="J5557" t="inlineStr">
        <is>
          <t>Proxies</t>
        </is>
      </c>
      <c r="K5557" t="inlineStr"/>
      <c r="L5557" t="inlineStr"/>
      <c r="M5557" t="inlineStr">
        <is>
          <t>nan</t>
        </is>
      </c>
      <c r="N5557" t="b">
        <v>0</v>
      </c>
      <c r="O5557" t="n">
        <v>33.99381014</v>
      </c>
      <c r="P5557" t="n">
        <v>0.002018293724492244</v>
      </c>
      <c r="Q5557" t="n">
        <v>15.56286853602542</v>
      </c>
      <c r="R5557" t="n">
        <v>529.0411982474279</v>
      </c>
      <c r="S5557" t="n">
        <v>0.06860949367714282</v>
      </c>
      <c r="T5557">
        <f>O5557*Q5557</f>
        <v/>
      </c>
      <c r="U5557">
        <f>O5557*P5557</f>
        <v/>
      </c>
    </row>
    <row r="5558">
      <c r="A5558" t="inlineStr">
        <is>
          <t>202512</t>
        </is>
      </c>
      <c r="B5558" t="inlineStr">
        <is>
          <t>Integra</t>
        </is>
      </c>
      <c r="C5558" t="inlineStr">
        <is>
          <t>F3</t>
        </is>
      </c>
      <c r="D5558" t="inlineStr">
        <is>
          <t>IN-FONDO3</t>
        </is>
      </c>
      <c r="E5558" t="inlineStr">
        <is>
          <t>5374192HCI4A</t>
        </is>
      </c>
      <c r="F5558" t="inlineStr">
        <is>
          <t>PRIVFAEHIC4A</t>
        </is>
      </c>
      <c r="G5558" t="inlineStr">
        <is>
          <t>ALT</t>
        </is>
      </c>
      <c r="H5558" t="inlineStr">
        <is>
          <t>Sector</t>
        </is>
      </c>
      <c r="I5558" t="inlineStr">
        <is>
          <t>Alts</t>
        </is>
      </c>
      <c r="J5558" t="inlineStr">
        <is>
          <t>Proxies</t>
        </is>
      </c>
      <c r="K5558" t="inlineStr"/>
      <c r="L5558" t="inlineStr"/>
      <c r="M5558" t="inlineStr">
        <is>
          <t>nan</t>
        </is>
      </c>
      <c r="N5558" t="b">
        <v>0</v>
      </c>
      <c r="O5558" t="n">
        <v>33.99381014</v>
      </c>
      <c r="P5558" t="n">
        <v>0.01249997211104299</v>
      </c>
      <c r="Q5558" t="n">
        <v>11.88600165890511</v>
      </c>
      <c r="R5558" t="n">
        <v>404.0504837165453</v>
      </c>
      <c r="S5558" t="n">
        <v>0.4249216786980903</v>
      </c>
      <c r="T5558">
        <f>O5558*Q5558</f>
        <v/>
      </c>
      <c r="U5558">
        <f>O5558*P5558</f>
        <v/>
      </c>
    </row>
    <row r="5559">
      <c r="A5559" t="inlineStr">
        <is>
          <t>202512</t>
        </is>
      </c>
      <c r="B5559" t="inlineStr">
        <is>
          <t>Integra</t>
        </is>
      </c>
      <c r="C5559" t="inlineStr">
        <is>
          <t>F2</t>
        </is>
      </c>
      <c r="D5559" t="inlineStr">
        <is>
          <t>IN-FONDO2</t>
        </is>
      </c>
      <c r="E5559" t="inlineStr">
        <is>
          <t>5374652VEP7A</t>
        </is>
      </c>
      <c r="F5559" t="inlineStr">
        <is>
          <t>PRIVFAEVEP7A</t>
        </is>
      </c>
      <c r="G5559" t="inlineStr">
        <is>
          <t>ALT</t>
        </is>
      </c>
      <c r="H5559" t="inlineStr">
        <is>
          <t>Sector</t>
        </is>
      </c>
      <c r="I5559" t="inlineStr">
        <is>
          <t>Alts</t>
        </is>
      </c>
      <c r="J5559" t="inlineStr">
        <is>
          <t>Proxies</t>
        </is>
      </c>
      <c r="K5559" t="inlineStr"/>
      <c r="L5559" t="inlineStr"/>
      <c r="M5559" t="inlineStr">
        <is>
          <t>nan</t>
        </is>
      </c>
      <c r="N5559" t="b">
        <v>0</v>
      </c>
      <c r="O5559" t="n">
        <v>22.26227133</v>
      </c>
      <c r="P5559" t="n">
        <v>0.0258822238279715</v>
      </c>
      <c r="Q5559" t="n">
        <v>199.5753353273893</v>
      </c>
      <c r="R5559" t="n">
        <v>4443.000265834075</v>
      </c>
      <c r="S5559" t="n">
        <v>0.5761970894820928</v>
      </c>
      <c r="T5559">
        <f>O5559*Q5559</f>
        <v/>
      </c>
      <c r="U5559">
        <f>O5559*P5559</f>
        <v/>
      </c>
    </row>
    <row r="5560">
      <c r="A5560" t="inlineStr">
        <is>
          <t>202512</t>
        </is>
      </c>
      <c r="B5560" t="inlineStr">
        <is>
          <t>Integra</t>
        </is>
      </c>
      <c r="C5560" t="inlineStr">
        <is>
          <t>F2</t>
        </is>
      </c>
      <c r="D5560" t="inlineStr">
        <is>
          <t>IN-FONDO2</t>
        </is>
      </c>
      <c r="E5560" t="inlineStr">
        <is>
          <t>5374434CEPVF</t>
        </is>
      </c>
      <c r="F5560" t="inlineStr">
        <is>
          <t>PRIVFAECEPVF</t>
        </is>
      </c>
      <c r="G5560" t="inlineStr">
        <is>
          <t>ALT</t>
        </is>
      </c>
      <c r="H5560" t="inlineStr">
        <is>
          <t>Sector</t>
        </is>
      </c>
      <c r="I5560" t="inlineStr">
        <is>
          <t>Alts</t>
        </is>
      </c>
      <c r="J5560" t="inlineStr">
        <is>
          <t>Proxies</t>
        </is>
      </c>
      <c r="K5560" t="inlineStr"/>
      <c r="L5560" t="inlineStr"/>
      <c r="M5560" t="inlineStr">
        <is>
          <t>nan</t>
        </is>
      </c>
      <c r="N5560" t="b">
        <v>0</v>
      </c>
      <c r="O5560" t="n">
        <v>33.99381014</v>
      </c>
      <c r="P5560" t="n">
        <v>0.004199166644139827</v>
      </c>
      <c r="Q5560" t="n">
        <v>32.37936958856272</v>
      </c>
      <c r="R5560" t="n">
        <v>1100.698142246491</v>
      </c>
      <c r="S5560" t="n">
        <v>0.1427456736471102</v>
      </c>
      <c r="T5560">
        <f>O5560*Q5560</f>
        <v/>
      </c>
      <c r="U5560">
        <f>O5560*P5560</f>
        <v/>
      </c>
    </row>
    <row r="5561">
      <c r="A5561" t="inlineStr">
        <is>
          <t>202512</t>
        </is>
      </c>
      <c r="B5561" t="inlineStr">
        <is>
          <t>Integra</t>
        </is>
      </c>
      <c r="C5561" t="inlineStr">
        <is>
          <t>F2</t>
        </is>
      </c>
      <c r="D5561" t="inlineStr">
        <is>
          <t>IN-FONDO2</t>
        </is>
      </c>
      <c r="E5561" t="inlineStr">
        <is>
          <t>5374342CPVII</t>
        </is>
      </c>
      <c r="F5561" t="inlineStr">
        <is>
          <t>PRIVFAECPVII</t>
        </is>
      </c>
      <c r="G5561" t="inlineStr">
        <is>
          <t>ALT</t>
        </is>
      </c>
      <c r="H5561" t="inlineStr">
        <is>
          <t>Sector</t>
        </is>
      </c>
      <c r="I5561" t="inlineStr">
        <is>
          <t>Alts</t>
        </is>
      </c>
      <c r="J5561" t="inlineStr">
        <is>
          <t>Proxies</t>
        </is>
      </c>
      <c r="K5561" t="inlineStr"/>
      <c r="L5561" t="inlineStr"/>
      <c r="M5561" t="inlineStr">
        <is>
          <t>nan</t>
        </is>
      </c>
      <c r="N5561" t="b">
        <v>0</v>
      </c>
      <c r="O5561" t="n">
        <v>22.26227133</v>
      </c>
      <c r="P5561" t="n">
        <v>0.008947668914606041</v>
      </c>
      <c r="Q5561" t="n">
        <v>68.99461328748247</v>
      </c>
      <c r="R5561" t="n">
        <v>1535.976801314358</v>
      </c>
      <c r="S5561" t="n">
        <v>0.1991954331479663</v>
      </c>
      <c r="T5561">
        <f>O5561*Q5561</f>
        <v/>
      </c>
      <c r="U5561">
        <f>O5561*P5561</f>
        <v/>
      </c>
    </row>
    <row r="5562">
      <c r="A5562" t="inlineStr">
        <is>
          <t>202512</t>
        </is>
      </c>
      <c r="B5562" t="inlineStr">
        <is>
          <t>Integra</t>
        </is>
      </c>
      <c r="C5562" t="inlineStr">
        <is>
          <t>F2</t>
        </is>
      </c>
      <c r="D5562" t="inlineStr">
        <is>
          <t>IN-FONDO2</t>
        </is>
      </c>
      <c r="E5562" t="inlineStr">
        <is>
          <t>5374552HFCP9</t>
        </is>
      </c>
      <c r="F5562" t="inlineStr">
        <is>
          <t>PRIVFAEHFCP9</t>
        </is>
      </c>
      <c r="G5562" t="inlineStr">
        <is>
          <t>ALT</t>
        </is>
      </c>
      <c r="H5562" t="inlineStr">
        <is>
          <t>Sector</t>
        </is>
      </c>
      <c r="I5562" t="inlineStr">
        <is>
          <t>Alts</t>
        </is>
      </c>
      <c r="J5562" t="inlineStr">
        <is>
          <t>Proxies</t>
        </is>
      </c>
      <c r="K5562" t="inlineStr"/>
      <c r="L5562" t="inlineStr"/>
      <c r="M5562" t="inlineStr">
        <is>
          <t>nan</t>
        </is>
      </c>
      <c r="N5562" t="b">
        <v>0</v>
      </c>
      <c r="O5562" t="n">
        <v>22.26227133</v>
      </c>
      <c r="P5562" t="n">
        <v>0.005969336442962546</v>
      </c>
      <c r="Q5562" t="n">
        <v>46.02897842954111</v>
      </c>
      <c r="R5562" t="n">
        <v>1024.709606841162</v>
      </c>
      <c r="S5562" t="n">
        <v>0.1328909875532893</v>
      </c>
      <c r="T5562">
        <f>O5562*Q5562</f>
        <v/>
      </c>
      <c r="U5562">
        <f>O5562*P5562</f>
        <v/>
      </c>
    </row>
    <row r="5563">
      <c r="A5563" t="inlineStr">
        <is>
          <t>202512</t>
        </is>
      </c>
      <c r="B5563" t="inlineStr">
        <is>
          <t>Integra</t>
        </is>
      </c>
      <c r="C5563" t="inlineStr">
        <is>
          <t>F3</t>
        </is>
      </c>
      <c r="D5563" t="inlineStr">
        <is>
          <t>IN-FONDO3</t>
        </is>
      </c>
      <c r="E5563" t="inlineStr">
        <is>
          <t>5374552HFCP9</t>
        </is>
      </c>
      <c r="F5563" t="inlineStr">
        <is>
          <t>PRIVFAEHFCP9</t>
        </is>
      </c>
      <c r="G5563" t="inlineStr">
        <is>
          <t>ALT</t>
        </is>
      </c>
      <c r="H5563" t="inlineStr">
        <is>
          <t>Sector</t>
        </is>
      </c>
      <c r="I5563" t="inlineStr">
        <is>
          <t>Alts</t>
        </is>
      </c>
      <c r="J5563" t="inlineStr">
        <is>
          <t>Proxies</t>
        </is>
      </c>
      <c r="K5563" t="inlineStr"/>
      <c r="L5563" t="inlineStr"/>
      <c r="M5563" t="inlineStr">
        <is>
          <t>nan</t>
        </is>
      </c>
      <c r="N5563" t="b">
        <v>0</v>
      </c>
      <c r="O5563" t="n">
        <v>22.26227133</v>
      </c>
      <c r="P5563" t="n">
        <v>0.03697010987084692</v>
      </c>
      <c r="Q5563" t="n">
        <v>35.15422141354883</v>
      </c>
      <c r="R5563" t="n">
        <v>782.6128155033202</v>
      </c>
      <c r="S5563" t="n">
        <v>0.8230386170447054</v>
      </c>
      <c r="T5563">
        <f>O5563*Q5563</f>
        <v/>
      </c>
      <c r="U5563">
        <f>O5563*P5563</f>
        <v/>
      </c>
    </row>
    <row r="5564">
      <c r="A5564" t="inlineStr">
        <is>
          <t>202512</t>
        </is>
      </c>
      <c r="B5564" t="inlineStr">
        <is>
          <t>Integra</t>
        </is>
      </c>
      <c r="C5564" t="inlineStr">
        <is>
          <t>F2</t>
        </is>
      </c>
      <c r="D5564" t="inlineStr">
        <is>
          <t>IN-FONDO2</t>
        </is>
      </c>
      <c r="E5564" t="inlineStr">
        <is>
          <t>5374482LCPIX</t>
        </is>
      </c>
      <c r="F5564" t="inlineStr">
        <is>
          <t>PRIVFAELCPIX</t>
        </is>
      </c>
      <c r="G5564" t="inlineStr">
        <is>
          <t>ALT</t>
        </is>
      </c>
      <c r="H5564" t="inlineStr">
        <is>
          <t>Sector</t>
        </is>
      </c>
      <c r="I5564" t="inlineStr">
        <is>
          <t>Alts</t>
        </is>
      </c>
      <c r="J5564" t="inlineStr">
        <is>
          <t>Proxies</t>
        </is>
      </c>
      <c r="K5564" t="inlineStr"/>
      <c r="L5564" t="inlineStr"/>
      <c r="M5564" t="inlineStr">
        <is>
          <t>nan</t>
        </is>
      </c>
      <c r="N5564" t="b">
        <v>0</v>
      </c>
      <c r="O5564" t="n">
        <v>33.99381014</v>
      </c>
      <c r="P5564" t="n">
        <v>0.01275501125613525</v>
      </c>
      <c r="Q5564" t="n">
        <v>98.35266341359527</v>
      </c>
      <c r="R5564" t="n">
        <v>3343.381766845082</v>
      </c>
      <c r="S5564" t="n">
        <v>0.4335914309746244</v>
      </c>
      <c r="T5564">
        <f>O5564*Q5564</f>
        <v/>
      </c>
      <c r="U5564">
        <f>O5564*P5564</f>
        <v/>
      </c>
    </row>
    <row r="5565">
      <c r="A5565" t="inlineStr">
        <is>
          <t>202512</t>
        </is>
      </c>
      <c r="B5565" t="inlineStr">
        <is>
          <t>Integra</t>
        </is>
      </c>
      <c r="C5565" t="inlineStr">
        <is>
          <t>F3</t>
        </is>
      </c>
      <c r="D5565" t="inlineStr">
        <is>
          <t>IN-FONDO3</t>
        </is>
      </c>
      <c r="E5565" t="inlineStr">
        <is>
          <t>5374482LCPIX</t>
        </is>
      </c>
      <c r="F5565" t="inlineStr">
        <is>
          <t>PRIVFAELCPIX</t>
        </is>
      </c>
      <c r="G5565" t="inlineStr">
        <is>
          <t>ALT</t>
        </is>
      </c>
      <c r="H5565" t="inlineStr">
        <is>
          <t>Sector</t>
        </is>
      </c>
      <c r="I5565" t="inlineStr">
        <is>
          <t>Alts</t>
        </is>
      </c>
      <c r="J5565" t="inlineStr">
        <is>
          <t>Proxies</t>
        </is>
      </c>
      <c r="K5565" t="inlineStr"/>
      <c r="L5565" t="inlineStr"/>
      <c r="M5565" t="inlineStr">
        <is>
          <t>nan</t>
        </is>
      </c>
      <c r="N5565" t="b">
        <v>0</v>
      </c>
      <c r="O5565" t="n">
        <v>33.99381014</v>
      </c>
      <c r="P5565" t="n">
        <v>0.01316601321873461</v>
      </c>
      <c r="Q5565" t="n">
        <v>12.51932832880446</v>
      </c>
      <c r="R5565" t="n">
        <v>425.5796702897024</v>
      </c>
      <c r="S5565" t="n">
        <v>0.4475629536583947</v>
      </c>
      <c r="T5565">
        <f>O5565*Q5565</f>
        <v/>
      </c>
      <c r="U5565">
        <f>O5565*P5565</f>
        <v/>
      </c>
    </row>
    <row r="5566">
      <c r="A5566" t="inlineStr">
        <is>
          <t>202512</t>
        </is>
      </c>
      <c r="B5566" t="inlineStr">
        <is>
          <t>Integra</t>
        </is>
      </c>
      <c r="C5566" t="inlineStr">
        <is>
          <t>F3</t>
        </is>
      </c>
      <c r="D5566" t="inlineStr">
        <is>
          <t>IN-FONDO3</t>
        </is>
      </c>
      <c r="E5566" t="inlineStr">
        <is>
          <t>5371332COL6A</t>
        </is>
      </c>
      <c r="F5566" t="inlineStr">
        <is>
          <t>PRIVFAECOL6A</t>
        </is>
      </c>
      <c r="G5566" t="inlineStr">
        <is>
          <t>ALT</t>
        </is>
      </c>
      <c r="H5566" t="inlineStr">
        <is>
          <t>Sector</t>
        </is>
      </c>
      <c r="I5566" t="inlineStr">
        <is>
          <t>Alts</t>
        </is>
      </c>
      <c r="J5566" t="inlineStr">
        <is>
          <t>Proxies</t>
        </is>
      </c>
      <c r="K5566" t="inlineStr"/>
      <c r="L5566" t="inlineStr"/>
      <c r="M5566" t="inlineStr">
        <is>
          <t>nan</t>
        </is>
      </c>
      <c r="N5566" t="b">
        <v>0</v>
      </c>
      <c r="O5566" t="n">
        <v>33.99381014</v>
      </c>
      <c r="P5566" t="n">
        <v>6.508197876035878e-05</v>
      </c>
      <c r="Q5566" t="n">
        <v>0.06188529867415089</v>
      </c>
      <c r="R5566" t="n">
        <v>2.103717093586279</v>
      </c>
      <c r="S5566" t="n">
        <v>0.002212384429515149</v>
      </c>
      <c r="T5566">
        <f>O5566*Q5566</f>
        <v/>
      </c>
      <c r="U5566">
        <f>O5566*P5566</f>
        <v/>
      </c>
    </row>
    <row r="5567">
      <c r="A5567" t="inlineStr">
        <is>
          <t>202512</t>
        </is>
      </c>
      <c r="B5567" t="inlineStr">
        <is>
          <t>Integra</t>
        </is>
      </c>
      <c r="C5567" t="inlineStr">
        <is>
          <t>F2</t>
        </is>
      </c>
      <c r="D5567" t="inlineStr">
        <is>
          <t>IN-FONDO2</t>
        </is>
      </c>
      <c r="E5567" t="inlineStr">
        <is>
          <t>5371332COL6A</t>
        </is>
      </c>
      <c r="F5567" t="inlineStr">
        <is>
          <t>PRIVFAECOL6A</t>
        </is>
      </c>
      <c r="G5567" t="inlineStr">
        <is>
          <t>ALT</t>
        </is>
      </c>
      <c r="H5567" t="inlineStr">
        <is>
          <t>Sector</t>
        </is>
      </c>
      <c r="I5567" t="inlineStr">
        <is>
          <t>Alts</t>
        </is>
      </c>
      <c r="J5567" t="inlineStr">
        <is>
          <t>Proxies</t>
        </is>
      </c>
      <c r="K5567" t="inlineStr"/>
      <c r="L5567" t="inlineStr"/>
      <c r="M5567" t="inlineStr">
        <is>
          <t>nan</t>
        </is>
      </c>
      <c r="N5567" t="b">
        <v>0</v>
      </c>
      <c r="O5567" t="n">
        <v>33.99381014</v>
      </c>
      <c r="P5567" t="n">
        <v>6.303894526568107e-05</v>
      </c>
      <c r="Q5567" t="n">
        <v>0.4860872359231608</v>
      </c>
      <c r="R5567" t="n">
        <v>16.52395720944931</v>
      </c>
      <c r="S5567" t="n">
        <v>0.002142933936787414</v>
      </c>
      <c r="T5567">
        <f>O5567*Q5567</f>
        <v/>
      </c>
      <c r="U5567">
        <f>O5567*P5567</f>
        <v/>
      </c>
    </row>
    <row r="5568">
      <c r="A5568" t="inlineStr">
        <is>
          <t>202512</t>
        </is>
      </c>
      <c r="B5568" t="inlineStr">
        <is>
          <t>Integra</t>
        </is>
      </c>
      <c r="C5568" t="inlineStr">
        <is>
          <t>F2</t>
        </is>
      </c>
      <c r="D5568" t="inlineStr">
        <is>
          <t>IN-FONDO2</t>
        </is>
      </c>
      <c r="E5568" t="inlineStr">
        <is>
          <t>5374632COL8F</t>
        </is>
      </c>
      <c r="F5568" t="inlineStr">
        <is>
          <t>PRIVFAECOL8F</t>
        </is>
      </c>
      <c r="G5568" t="inlineStr">
        <is>
          <t>ALT</t>
        </is>
      </c>
      <c r="H5568" t="inlineStr">
        <is>
          <t>Sector</t>
        </is>
      </c>
      <c r="I5568" t="inlineStr">
        <is>
          <t>Alts</t>
        </is>
      </c>
      <c r="J5568" t="inlineStr">
        <is>
          <t>Proxies</t>
        </is>
      </c>
      <c r="K5568" t="inlineStr"/>
      <c r="L5568" t="inlineStr"/>
      <c r="M5568" t="inlineStr">
        <is>
          <t>nan</t>
        </is>
      </c>
      <c r="N5568" t="b">
        <v>0</v>
      </c>
      <c r="O5568" t="n">
        <v>33.99381014</v>
      </c>
      <c r="P5568" t="n">
        <v>0.01043299622229164</v>
      </c>
      <c r="Q5568" t="n">
        <v>80.4478291113066</v>
      </c>
      <c r="R5568" t="n">
        <v>2734.728228984922</v>
      </c>
      <c r="S5568" t="n">
        <v>0.3546572927719192</v>
      </c>
      <c r="T5568">
        <f>O5568*Q5568</f>
        <v/>
      </c>
      <c r="U5568">
        <f>O5568*P5568</f>
        <v/>
      </c>
    </row>
    <row r="5569">
      <c r="A5569" t="inlineStr">
        <is>
          <t>202512</t>
        </is>
      </c>
      <c r="B5569" t="inlineStr">
        <is>
          <t>Integra</t>
        </is>
      </c>
      <c r="C5569" t="inlineStr">
        <is>
          <t>F2</t>
        </is>
      </c>
      <c r="D5569" t="inlineStr">
        <is>
          <t>IN-FONDO2</t>
        </is>
      </c>
      <c r="E5569" t="inlineStr">
        <is>
          <t>5371362PGS11</t>
        </is>
      </c>
      <c r="F5569" t="inlineStr">
        <is>
          <t>PRIVFAEPGS11</t>
        </is>
      </c>
      <c r="G5569" t="inlineStr">
        <is>
          <t>ALT</t>
        </is>
      </c>
      <c r="H5569" t="inlineStr">
        <is>
          <t>Sector</t>
        </is>
      </c>
      <c r="I5569" t="inlineStr">
        <is>
          <t>Alts</t>
        </is>
      </c>
      <c r="J5569" t="inlineStr">
        <is>
          <t>Proxies</t>
        </is>
      </c>
      <c r="K5569" t="inlineStr"/>
      <c r="L5569" t="inlineStr"/>
      <c r="M5569" t="inlineStr">
        <is>
          <t>nan</t>
        </is>
      </c>
      <c r="N5569" t="b">
        <v>0</v>
      </c>
      <c r="O5569" t="n">
        <v>33.99381014</v>
      </c>
      <c r="P5569" t="n">
        <v>0.0001226074453575108</v>
      </c>
      <c r="Q5569" t="n">
        <v>0.9454142033349979</v>
      </c>
      <c r="R5569" t="n">
        <v>32.13823093182928</v>
      </c>
      <c r="S5569" t="n">
        <v>0.004167894219233647</v>
      </c>
      <c r="T5569">
        <f>O5569*Q5569</f>
        <v/>
      </c>
      <c r="U5569">
        <f>O5569*P5569</f>
        <v/>
      </c>
    </row>
    <row r="5570">
      <c r="A5570" t="inlineStr">
        <is>
          <t>202512</t>
        </is>
      </c>
      <c r="B5570" t="inlineStr">
        <is>
          <t>Integra</t>
        </is>
      </c>
      <c r="C5570" t="inlineStr">
        <is>
          <t>F3</t>
        </is>
      </c>
      <c r="D5570" t="inlineStr">
        <is>
          <t>IN-FONDO3</t>
        </is>
      </c>
      <c r="E5570" t="inlineStr">
        <is>
          <t>5371362PGS11</t>
        </is>
      </c>
      <c r="F5570" t="inlineStr">
        <is>
          <t>PRIVFAEPGS11</t>
        </is>
      </c>
      <c r="G5570" t="inlineStr">
        <is>
          <t>ALT</t>
        </is>
      </c>
      <c r="H5570" t="inlineStr">
        <is>
          <t>Sector</t>
        </is>
      </c>
      <c r="I5570" t="inlineStr">
        <is>
          <t>Alts</t>
        </is>
      </c>
      <c r="J5570" t="inlineStr">
        <is>
          <t>Proxies</t>
        </is>
      </c>
      <c r="K5570" t="inlineStr"/>
      <c r="L5570" t="inlineStr"/>
      <c r="M5570" t="inlineStr">
        <is>
          <t>nan</t>
        </is>
      </c>
      <c r="N5570" t="b">
        <v>0</v>
      </c>
      <c r="O5570" t="n">
        <v>33.99381014</v>
      </c>
      <c r="P5570" t="n">
        <v>0.0004461379309323657</v>
      </c>
      <c r="Q5570" t="n">
        <v>0.4242246414676306</v>
      </c>
      <c r="R5570" t="n">
        <v>14.4210119187602</v>
      </c>
      <c r="S5570" t="n">
        <v>0.01516592812036727</v>
      </c>
      <c r="T5570">
        <f>O5570*Q5570</f>
        <v/>
      </c>
      <c r="U5570">
        <f>O5570*P5570</f>
        <v/>
      </c>
    </row>
    <row r="5571">
      <c r="A5571" t="inlineStr">
        <is>
          <t>202512</t>
        </is>
      </c>
      <c r="B5571" t="inlineStr">
        <is>
          <t>Integra</t>
        </is>
      </c>
      <c r="C5571" t="inlineStr">
        <is>
          <t>F3</t>
        </is>
      </c>
      <c r="D5571" t="inlineStr">
        <is>
          <t>IN-FONDO3</t>
        </is>
      </c>
      <c r="E5571" t="inlineStr">
        <is>
          <t>5372842LCP8F</t>
        </is>
      </c>
      <c r="F5571" t="inlineStr">
        <is>
          <t>PRIVFAELCP8F</t>
        </is>
      </c>
      <c r="G5571" t="inlineStr">
        <is>
          <t>ALT</t>
        </is>
      </c>
      <c r="H5571" t="inlineStr">
        <is>
          <t>Sector</t>
        </is>
      </c>
      <c r="I5571" t="inlineStr">
        <is>
          <t>Alts</t>
        </is>
      </c>
      <c r="J5571" t="inlineStr">
        <is>
          <t>Proxies</t>
        </is>
      </c>
      <c r="K5571" t="inlineStr"/>
      <c r="L5571" t="inlineStr"/>
      <c r="M5571" t="inlineStr">
        <is>
          <t>nan</t>
        </is>
      </c>
      <c r="N5571" t="b">
        <v>0</v>
      </c>
      <c r="O5571" t="n">
        <v>33.99381014</v>
      </c>
      <c r="P5571" t="n">
        <v>0.0221742488063809</v>
      </c>
      <c r="Q5571" t="n">
        <v>21.08509969112456</v>
      </c>
      <c r="R5571" t="n">
        <v>716.7628756830609</v>
      </c>
      <c r="S5571" t="n">
        <v>0.7537872039212341</v>
      </c>
      <c r="T5571">
        <f>O5571*Q5571</f>
        <v/>
      </c>
      <c r="U5571">
        <f>O5571*P5571</f>
        <v/>
      </c>
    </row>
    <row r="5572">
      <c r="A5572" t="inlineStr">
        <is>
          <t>202512</t>
        </is>
      </c>
      <c r="B5572" t="inlineStr">
        <is>
          <t>Integra</t>
        </is>
      </c>
      <c r="C5572" t="inlineStr">
        <is>
          <t>F2</t>
        </is>
      </c>
      <c r="D5572" t="inlineStr">
        <is>
          <t>IN-FONDO2</t>
        </is>
      </c>
      <c r="E5572" t="inlineStr">
        <is>
          <t>5372842LCP8F</t>
        </is>
      </c>
      <c r="F5572" t="inlineStr">
        <is>
          <t>PRIVFAELCP8F</t>
        </is>
      </c>
      <c r="G5572" t="inlineStr">
        <is>
          <t>ALT</t>
        </is>
      </c>
      <c r="H5572" t="inlineStr">
        <is>
          <t>Sector</t>
        </is>
      </c>
      <c r="I5572" t="inlineStr">
        <is>
          <t>Alts</t>
        </is>
      </c>
      <c r="J5572" t="inlineStr">
        <is>
          <t>Proxies</t>
        </is>
      </c>
      <c r="K5572" t="inlineStr"/>
      <c r="L5572" t="inlineStr"/>
      <c r="M5572" t="inlineStr">
        <is>
          <t>nan</t>
        </is>
      </c>
      <c r="N5572" t="b">
        <v>0</v>
      </c>
      <c r="O5572" t="n">
        <v>33.99381014</v>
      </c>
      <c r="P5572" t="n">
        <v>0.004296409840305101</v>
      </c>
      <c r="Q5572" t="n">
        <v>33.12920250910248</v>
      </c>
      <c r="R5572" t="n">
        <v>1126.187820184042</v>
      </c>
      <c r="S5572" t="n">
        <v>0.1460513403949593</v>
      </c>
      <c r="T5572">
        <f>O5572*Q5572</f>
        <v/>
      </c>
      <c r="U5572">
        <f>O5572*P5572</f>
        <v/>
      </c>
    </row>
    <row r="5573">
      <c r="A5573" t="inlineStr">
        <is>
          <t>202512</t>
        </is>
      </c>
      <c r="B5573" t="inlineStr">
        <is>
          <t>Integra</t>
        </is>
      </c>
      <c r="C5573" t="inlineStr">
        <is>
          <t>F2</t>
        </is>
      </c>
      <c r="D5573" t="inlineStr">
        <is>
          <t>IN-FONDO2</t>
        </is>
      </c>
      <c r="E5573" t="inlineStr">
        <is>
          <t>5373542PGS15</t>
        </is>
      </c>
      <c r="F5573" t="inlineStr">
        <is>
          <t>PRIVFAEPGS15</t>
        </is>
      </c>
      <c r="G5573" t="inlineStr">
        <is>
          <t>ALT</t>
        </is>
      </c>
      <c r="H5573" t="inlineStr">
        <is>
          <t>Sector</t>
        </is>
      </c>
      <c r="I5573" t="inlineStr">
        <is>
          <t>Alts</t>
        </is>
      </c>
      <c r="J5573" t="inlineStr">
        <is>
          <t>Proxies</t>
        </is>
      </c>
      <c r="K5573" t="inlineStr"/>
      <c r="L5573" t="inlineStr"/>
      <c r="M5573" t="inlineStr">
        <is>
          <t>nan</t>
        </is>
      </c>
      <c r="N5573" t="b">
        <v>0</v>
      </c>
      <c r="O5573" t="n">
        <v>33.99381014</v>
      </c>
      <c r="P5573" t="n">
        <v>0.003919447658050642</v>
      </c>
      <c r="Q5573" t="n">
        <v>30.2224834254095</v>
      </c>
      <c r="R5573" t="n">
        <v>1027.377363522667</v>
      </c>
      <c r="S5573" t="n">
        <v>0.1332369595414412</v>
      </c>
      <c r="T5573">
        <f>O5573*Q5573</f>
        <v/>
      </c>
      <c r="U5573">
        <f>O5573*P5573</f>
        <v/>
      </c>
    </row>
    <row r="5574">
      <c r="A5574" t="inlineStr">
        <is>
          <t>202512</t>
        </is>
      </c>
      <c r="B5574" t="inlineStr">
        <is>
          <t>Integra</t>
        </is>
      </c>
      <c r="C5574" t="inlineStr">
        <is>
          <t>F3</t>
        </is>
      </c>
      <c r="D5574" t="inlineStr">
        <is>
          <t>IN-FONDO3</t>
        </is>
      </c>
      <c r="E5574" t="inlineStr">
        <is>
          <t>5373542PGS15</t>
        </is>
      </c>
      <c r="F5574" t="inlineStr">
        <is>
          <t>PRIVFAEPGS15</t>
        </is>
      </c>
      <c r="G5574" t="inlineStr">
        <is>
          <t>ALT</t>
        </is>
      </c>
      <c r="H5574" t="inlineStr">
        <is>
          <t>Sector</t>
        </is>
      </c>
      <c r="I5574" t="inlineStr">
        <is>
          <t>Alts</t>
        </is>
      </c>
      <c r="J5574" t="inlineStr">
        <is>
          <t>Proxies</t>
        </is>
      </c>
      <c r="K5574" t="inlineStr"/>
      <c r="L5574" t="inlineStr"/>
      <c r="M5574" t="inlineStr">
        <is>
          <t>nan</t>
        </is>
      </c>
      <c r="N5574" t="b">
        <v>0</v>
      </c>
      <c r="O5574" t="n">
        <v>33.99381014</v>
      </c>
      <c r="P5574" t="n">
        <v>0.006068615568778089</v>
      </c>
      <c r="Q5574" t="n">
        <v>5.7705388521651</v>
      </c>
      <c r="R5574" t="n">
        <v>196.1626021459939</v>
      </c>
      <c r="S5574" t="n">
        <v>0.2062953654576905</v>
      </c>
      <c r="T5574">
        <f>O5574*Q5574</f>
        <v/>
      </c>
      <c r="U5574">
        <f>O5574*P5574</f>
        <v/>
      </c>
    </row>
    <row r="5575">
      <c r="A5575" t="inlineStr">
        <is>
          <t>202512</t>
        </is>
      </c>
      <c r="B5575" t="inlineStr">
        <is>
          <t>Integra</t>
        </is>
      </c>
      <c r="C5575" t="inlineStr">
        <is>
          <t>F3</t>
        </is>
      </c>
      <c r="D5575" t="inlineStr">
        <is>
          <t>IN-FONDO3</t>
        </is>
      </c>
      <c r="E5575" t="inlineStr">
        <is>
          <t>5373962COL7F</t>
        </is>
      </c>
      <c r="F5575" t="inlineStr">
        <is>
          <t>PRIVFAECOL7F</t>
        </is>
      </c>
      <c r="G5575" t="inlineStr">
        <is>
          <t>ALT</t>
        </is>
      </c>
      <c r="H5575" t="inlineStr">
        <is>
          <t>Sector</t>
        </is>
      </c>
      <c r="I5575" t="inlineStr">
        <is>
          <t>Alts</t>
        </is>
      </c>
      <c r="J5575" t="inlineStr">
        <is>
          <t>Proxies</t>
        </is>
      </c>
      <c r="K5575" t="inlineStr"/>
      <c r="L5575" t="inlineStr"/>
      <c r="M5575" t="inlineStr">
        <is>
          <t>nan</t>
        </is>
      </c>
      <c r="N5575" t="b">
        <v>0</v>
      </c>
      <c r="O5575" t="n">
        <v>33.99381014</v>
      </c>
      <c r="P5575" t="n">
        <v>0.01781465893610961</v>
      </c>
      <c r="Q5575" t="n">
        <v>16.93964304771235</v>
      </c>
      <c r="R5575" t="n">
        <v>575.8430096033046</v>
      </c>
      <c r="S5575" t="n">
        <v>0.6055881335829646</v>
      </c>
      <c r="T5575">
        <f>O5575*Q5575</f>
        <v/>
      </c>
      <c r="U5575">
        <f>O5575*P5575</f>
        <v/>
      </c>
    </row>
    <row r="5576">
      <c r="A5576" t="inlineStr">
        <is>
          <t>202512</t>
        </is>
      </c>
      <c r="B5576" t="inlineStr">
        <is>
          <t>Integra</t>
        </is>
      </c>
      <c r="C5576" t="inlineStr">
        <is>
          <t>F2</t>
        </is>
      </c>
      <c r="D5576" t="inlineStr">
        <is>
          <t>IN-FONDO2</t>
        </is>
      </c>
      <c r="E5576" t="inlineStr">
        <is>
          <t>5373962COL7F</t>
        </is>
      </c>
      <c r="F5576" t="inlineStr">
        <is>
          <t>PRIVFAECOL7F</t>
        </is>
      </c>
      <c r="G5576" t="inlineStr">
        <is>
          <t>ALT</t>
        </is>
      </c>
      <c r="H5576" t="inlineStr">
        <is>
          <t>Sector</t>
        </is>
      </c>
      <c r="I5576" t="inlineStr">
        <is>
          <t>Alts</t>
        </is>
      </c>
      <c r="J5576" t="inlineStr">
        <is>
          <t>Proxies</t>
        </is>
      </c>
      <c r="K5576" t="inlineStr"/>
      <c r="L5576" t="inlineStr"/>
      <c r="M5576" t="inlineStr">
        <is>
          <t>nan</t>
        </is>
      </c>
      <c r="N5576" t="b">
        <v>0</v>
      </c>
      <c r="O5576" t="n">
        <v>33.99381014</v>
      </c>
      <c r="P5576" t="n">
        <v>0.002876422932255848</v>
      </c>
      <c r="Q5576" t="n">
        <v>22.17982021421013</v>
      </c>
      <c r="R5576" t="n">
        <v>753.9765973011932</v>
      </c>
      <c r="S5576" t="n">
        <v>0.0977805750414474</v>
      </c>
      <c r="T5576">
        <f>O5576*Q5576</f>
        <v/>
      </c>
      <c r="U5576">
        <f>O5576*P5576</f>
        <v/>
      </c>
    </row>
    <row r="5577">
      <c r="A5577" t="inlineStr">
        <is>
          <t>202512</t>
        </is>
      </c>
      <c r="B5577" t="inlineStr">
        <is>
          <t>Integra</t>
        </is>
      </c>
      <c r="C5577" t="inlineStr">
        <is>
          <t>F2</t>
        </is>
      </c>
      <c r="D5577" t="inlineStr">
        <is>
          <t>IN-FONDO2</t>
        </is>
      </c>
      <c r="E5577" t="inlineStr">
        <is>
          <t>5374872ASFCC</t>
        </is>
      </c>
      <c r="F5577" t="inlineStr">
        <is>
          <t>PRIVFAEASFCC</t>
        </is>
      </c>
      <c r="G5577" t="inlineStr">
        <is>
          <t>ALT</t>
        </is>
      </c>
      <c r="H5577" t="inlineStr">
        <is>
          <t>Sector</t>
        </is>
      </c>
      <c r="I5577" t="inlineStr">
        <is>
          <t>Alts</t>
        </is>
      </c>
      <c r="J5577" t="inlineStr">
        <is>
          <t>Proxies</t>
        </is>
      </c>
      <c r="K5577" t="inlineStr"/>
      <c r="L5577" t="inlineStr"/>
      <c r="M5577" t="inlineStr">
        <is>
          <t>nan</t>
        </is>
      </c>
      <c r="N5577" t="b">
        <v>0</v>
      </c>
      <c r="O5577" t="n">
        <v>33.99381014</v>
      </c>
      <c r="P5577" t="n">
        <v>0.003095674244655122</v>
      </c>
      <c r="Q5577" t="n">
        <v>23.8704459689324</v>
      </c>
      <c r="R5577" t="n">
        <v>811.4474082250164</v>
      </c>
      <c r="S5577" t="n">
        <v>0.1052337625280941</v>
      </c>
      <c r="T5577">
        <f>O5577*Q5577</f>
        <v/>
      </c>
      <c r="U5577">
        <f>O5577*P5577</f>
        <v/>
      </c>
    </row>
    <row r="5578">
      <c r="A5578" t="inlineStr">
        <is>
          <t>202512</t>
        </is>
      </c>
      <c r="B5578" t="inlineStr">
        <is>
          <t>Integra</t>
        </is>
      </c>
      <c r="C5578" t="inlineStr">
        <is>
          <t>F2</t>
        </is>
      </c>
      <c r="D5578" t="inlineStr">
        <is>
          <t>IN-FONDO2</t>
        </is>
      </c>
      <c r="E5578" t="inlineStr">
        <is>
          <t>5358472ASF8G</t>
        </is>
      </c>
      <c r="F5578" t="inlineStr">
        <is>
          <t>PRIVFAEASF8G</t>
        </is>
      </c>
      <c r="G5578" t="inlineStr">
        <is>
          <t>ALT</t>
        </is>
      </c>
      <c r="H5578" t="inlineStr">
        <is>
          <t>Sector</t>
        </is>
      </c>
      <c r="I5578" t="inlineStr">
        <is>
          <t>Alts</t>
        </is>
      </c>
      <c r="J5578" t="inlineStr">
        <is>
          <t>Proxies</t>
        </is>
      </c>
      <c r="K5578" t="inlineStr"/>
      <c r="L5578" t="inlineStr"/>
      <c r="M5578" t="inlineStr">
        <is>
          <t>nan</t>
        </is>
      </c>
      <c r="N5578" t="b">
        <v>0</v>
      </c>
      <c r="O5578" t="n">
        <v>33.99381014</v>
      </c>
      <c r="P5578" t="n">
        <v>0.01126599702961897</v>
      </c>
      <c r="Q5578" t="n">
        <v>86.87101811373967</v>
      </c>
      <c r="R5578" t="n">
        <v>2953.076896426967</v>
      </c>
      <c r="S5578" t="n">
        <v>0.3829741640626711</v>
      </c>
      <c r="T5578">
        <f>O5578*Q5578</f>
        <v/>
      </c>
      <c r="U5578">
        <f>O5578*P5578</f>
        <v/>
      </c>
    </row>
    <row r="5579">
      <c r="A5579" t="inlineStr">
        <is>
          <t>202512</t>
        </is>
      </c>
      <c r="B5579" t="inlineStr">
        <is>
          <t>Integra</t>
        </is>
      </c>
      <c r="C5579" t="inlineStr">
        <is>
          <t>F2</t>
        </is>
      </c>
      <c r="D5579" t="inlineStr">
        <is>
          <t>IN-FONDO2</t>
        </is>
      </c>
      <c r="E5579" t="inlineStr">
        <is>
          <t>5374272CRF8B</t>
        </is>
      </c>
      <c r="F5579" t="inlineStr">
        <is>
          <t>PRIVFAECRF8B</t>
        </is>
      </c>
      <c r="G5579" t="inlineStr">
        <is>
          <t>ALT</t>
        </is>
      </c>
      <c r="H5579" t="inlineStr">
        <is>
          <t>Sector</t>
        </is>
      </c>
      <c r="I5579" t="inlineStr">
        <is>
          <t>Alts</t>
        </is>
      </c>
      <c r="J5579" t="inlineStr">
        <is>
          <t>Proxies</t>
        </is>
      </c>
      <c r="K5579" t="inlineStr"/>
      <c r="L5579" t="inlineStr"/>
      <c r="M5579" t="inlineStr">
        <is>
          <t>nan</t>
        </is>
      </c>
      <c r="N5579" t="b">
        <v>0</v>
      </c>
      <c r="O5579" t="n">
        <v>7.09780349</v>
      </c>
      <c r="P5579" t="n">
        <v>0.003098504546127173</v>
      </c>
      <c r="Q5579" t="n">
        <v>23.89227015100874</v>
      </c>
      <c r="R5579" t="n">
        <v>169.5826384618527</v>
      </c>
      <c r="S5579" t="n">
        <v>0.02199257638128231</v>
      </c>
      <c r="T5579">
        <f>O5579*Q5579</f>
        <v/>
      </c>
      <c r="U5579">
        <f>O5579*P5579</f>
        <v/>
      </c>
    </row>
    <row r="5580">
      <c r="A5580" t="inlineStr">
        <is>
          <t>202512</t>
        </is>
      </c>
      <c r="B5580" t="inlineStr">
        <is>
          <t>Integra</t>
        </is>
      </c>
      <c r="C5580" t="inlineStr">
        <is>
          <t>F3</t>
        </is>
      </c>
      <c r="D5580" t="inlineStr">
        <is>
          <t>IN-FONDO3</t>
        </is>
      </c>
      <c r="E5580" t="inlineStr">
        <is>
          <t>5374272CRF8B</t>
        </is>
      </c>
      <c r="F5580" t="inlineStr">
        <is>
          <t>PRIVFAECRF8B</t>
        </is>
      </c>
      <c r="G5580" t="inlineStr">
        <is>
          <t>ALT</t>
        </is>
      </c>
      <c r="H5580" t="inlineStr">
        <is>
          <t>Sector</t>
        </is>
      </c>
      <c r="I5580" t="inlineStr">
        <is>
          <t>Alts</t>
        </is>
      </c>
      <c r="J5580" t="inlineStr">
        <is>
          <t>Proxies</t>
        </is>
      </c>
      <c r="K5580" t="inlineStr"/>
      <c r="L5580" t="inlineStr"/>
      <c r="M5580" t="inlineStr">
        <is>
          <t>nan</t>
        </is>
      </c>
      <c r="N5580" t="b">
        <v>0</v>
      </c>
      <c r="O5580" t="n">
        <v>7.09780349</v>
      </c>
      <c r="P5580" t="n">
        <v>0.007196278870763957</v>
      </c>
      <c r="Q5580" t="n">
        <v>6.842813874782895</v>
      </c>
      <c r="R5580" t="n">
        <v>48.56894820185445</v>
      </c>
      <c r="S5580" t="n">
        <v>0.05107777328392168</v>
      </c>
      <c r="T5580">
        <f>O5580*Q5580</f>
        <v/>
      </c>
      <c r="U5580">
        <f>O5580*P5580</f>
        <v/>
      </c>
    </row>
    <row r="5581">
      <c r="A5581" t="inlineStr">
        <is>
          <t>202512</t>
        </is>
      </c>
      <c r="B5581" t="inlineStr">
        <is>
          <t>Integra</t>
        </is>
      </c>
      <c r="C5581" t="inlineStr">
        <is>
          <t>F2</t>
        </is>
      </c>
      <c r="D5581" t="inlineStr">
        <is>
          <t>IN-FONDO2</t>
        </is>
      </c>
      <c r="E5581" t="inlineStr">
        <is>
          <t>5374842BREVI</t>
        </is>
      </c>
      <c r="F5581" t="inlineStr">
        <is>
          <t>PRIVFAEBREVI</t>
        </is>
      </c>
      <c r="G5581" t="inlineStr">
        <is>
          <t>ALT</t>
        </is>
      </c>
      <c r="H5581" t="inlineStr">
        <is>
          <t>Sector</t>
        </is>
      </c>
      <c r="I5581" t="inlineStr">
        <is>
          <t>Alts</t>
        </is>
      </c>
      <c r="J5581" t="inlineStr">
        <is>
          <t>Proxies</t>
        </is>
      </c>
      <c r="K5581" t="inlineStr"/>
      <c r="L5581" t="inlineStr"/>
      <c r="M5581" t="inlineStr">
        <is>
          <t>nan</t>
        </is>
      </c>
      <c r="N5581" t="b">
        <v>0</v>
      </c>
      <c r="O5581" t="n">
        <v>7.09780349</v>
      </c>
      <c r="P5581" t="n">
        <v>0.008653626629398965</v>
      </c>
      <c r="Q5581" t="n">
        <v>66.72728154424898</v>
      </c>
      <c r="R5581" t="n">
        <v>473.617131822983</v>
      </c>
      <c r="S5581" t="n">
        <v>0.06142174129130491</v>
      </c>
      <c r="T5581">
        <f>O5581*Q5581</f>
        <v/>
      </c>
      <c r="U5581">
        <f>O5581*P5581</f>
        <v/>
      </c>
    </row>
    <row r="5582">
      <c r="A5582" t="inlineStr">
        <is>
          <t>202512</t>
        </is>
      </c>
      <c r="B5582" t="inlineStr">
        <is>
          <t>Integra</t>
        </is>
      </c>
      <c r="C5582" t="inlineStr">
        <is>
          <t>F2</t>
        </is>
      </c>
      <c r="D5582" t="inlineStr">
        <is>
          <t>IN-FONDO2</t>
        </is>
      </c>
      <c r="E5582" t="inlineStr">
        <is>
          <t>5111042INF1U</t>
        </is>
      </c>
      <c r="F5582" t="inlineStr">
        <is>
          <t>CVL79410FI15</t>
        </is>
      </c>
      <c r="G5582" t="inlineStr">
        <is>
          <t>ALT</t>
        </is>
      </c>
      <c r="H5582" t="inlineStr">
        <is>
          <t>Sector</t>
        </is>
      </c>
      <c r="I5582" t="inlineStr">
        <is>
          <t>Alts</t>
        </is>
      </c>
      <c r="J5582" t="inlineStr">
        <is>
          <t>Proxies</t>
        </is>
      </c>
      <c r="K5582" t="inlineStr"/>
      <c r="L5582" t="inlineStr"/>
      <c r="M5582" t="inlineStr">
        <is>
          <t>nan</t>
        </is>
      </c>
      <c r="N5582" t="b">
        <v>0</v>
      </c>
      <c r="O5582" t="n">
        <v>54.42744687</v>
      </c>
      <c r="P5582" t="n">
        <v>0.0006267522916999874</v>
      </c>
      <c r="Q5582" t="n">
        <v>4.832826561373497</v>
      </c>
      <c r="R5582" t="n">
        <v>263.0384109010808</v>
      </c>
      <c r="S5582" t="n">
        <v>0.0341125270571518</v>
      </c>
      <c r="T5582">
        <f>O5582*Q5582</f>
        <v/>
      </c>
      <c r="U5582">
        <f>O5582*P5582</f>
        <v/>
      </c>
    </row>
    <row r="5583">
      <c r="A5583" t="inlineStr">
        <is>
          <t>202512</t>
        </is>
      </c>
      <c r="B5583" t="inlineStr">
        <is>
          <t>Integra</t>
        </is>
      </c>
      <c r="C5583" t="inlineStr">
        <is>
          <t>F3</t>
        </is>
      </c>
      <c r="D5583" t="inlineStr">
        <is>
          <t>IN-FONDO3</t>
        </is>
      </c>
      <c r="E5583" t="inlineStr">
        <is>
          <t>5111042INF1U</t>
        </is>
      </c>
      <c r="F5583" t="inlineStr">
        <is>
          <t>CVL79410FI15</t>
        </is>
      </c>
      <c r="G5583" t="inlineStr">
        <is>
          <t>ALT</t>
        </is>
      </c>
      <c r="H5583" t="inlineStr">
        <is>
          <t>Sector</t>
        </is>
      </c>
      <c r="I5583" t="inlineStr">
        <is>
          <t>Alts</t>
        </is>
      </c>
      <c r="J5583" t="inlineStr">
        <is>
          <t>Proxies</t>
        </is>
      </c>
      <c r="K5583" t="inlineStr"/>
      <c r="L5583" t="inlineStr"/>
      <c r="M5583" t="inlineStr">
        <is>
          <t>nan</t>
        </is>
      </c>
      <c r="N5583" t="b">
        <v>0</v>
      </c>
      <c r="O5583" t="n">
        <v>54.42744687</v>
      </c>
      <c r="P5583" t="n">
        <v>0.001677799674274431</v>
      </c>
      <c r="Q5583" t="n">
        <v>1.595389936439815</v>
      </c>
      <c r="R5583" t="n">
        <v>86.83300100251071</v>
      </c>
      <c r="S5583" t="n">
        <v>0.09131835263007487</v>
      </c>
      <c r="T5583">
        <f>O5583*Q5583</f>
        <v/>
      </c>
      <c r="U5583">
        <f>O5583*P5583</f>
        <v/>
      </c>
    </row>
    <row r="5584">
      <c r="A5584" t="inlineStr">
        <is>
          <t>202512</t>
        </is>
      </c>
      <c r="B5584" t="inlineStr">
        <is>
          <t>Integra</t>
        </is>
      </c>
      <c r="C5584" t="inlineStr">
        <is>
          <t>F2</t>
        </is>
      </c>
      <c r="D5584" t="inlineStr">
        <is>
          <t>IN-FONDO2</t>
        </is>
      </c>
      <c r="E5584" t="inlineStr">
        <is>
          <t>5111052INFS1</t>
        </is>
      </c>
      <c r="F5584" t="inlineStr">
        <is>
          <t>CVL795505D69</t>
        </is>
      </c>
      <c r="G5584" t="inlineStr">
        <is>
          <t>ALT</t>
        </is>
      </c>
      <c r="H5584" t="inlineStr">
        <is>
          <t>Sector</t>
        </is>
      </c>
      <c r="I5584" t="inlineStr">
        <is>
          <t>Alts</t>
        </is>
      </c>
      <c r="J5584" t="inlineStr">
        <is>
          <t>Proxies</t>
        </is>
      </c>
      <c r="K5584" t="inlineStr"/>
      <c r="L5584" t="inlineStr"/>
      <c r="M5584" t="inlineStr">
        <is>
          <t>nan</t>
        </is>
      </c>
      <c r="N5584" t="b">
        <v>0</v>
      </c>
      <c r="O5584" t="n">
        <v>54.42744687</v>
      </c>
      <c r="P5584" t="n">
        <v>0.002719398727656292</v>
      </c>
      <c r="Q5584" t="n">
        <v>20.96902169489568</v>
      </c>
      <c r="R5584" t="n">
        <v>1141.290314214812</v>
      </c>
      <c r="S5584" t="n">
        <v>0.1480099297678585</v>
      </c>
      <c r="T5584">
        <f>O5584*Q5584</f>
        <v/>
      </c>
      <c r="U5584">
        <f>O5584*P5584</f>
        <v/>
      </c>
    </row>
    <row r="5585">
      <c r="A5585" t="inlineStr">
        <is>
          <t>202512</t>
        </is>
      </c>
      <c r="B5585" t="inlineStr">
        <is>
          <t>Integra</t>
        </is>
      </c>
      <c r="C5585" t="inlineStr">
        <is>
          <t>F3</t>
        </is>
      </c>
      <c r="D5585" t="inlineStr">
        <is>
          <t>IN-FONDO3</t>
        </is>
      </c>
      <c r="E5585" t="inlineStr">
        <is>
          <t>5111052INFS1</t>
        </is>
      </c>
      <c r="F5585" t="inlineStr">
        <is>
          <t>CVL795505D69</t>
        </is>
      </c>
      <c r="G5585" t="inlineStr">
        <is>
          <t>ALT</t>
        </is>
      </c>
      <c r="H5585" t="inlineStr">
        <is>
          <t>Sector</t>
        </is>
      </c>
      <c r="I5585" t="inlineStr">
        <is>
          <t>Alts</t>
        </is>
      </c>
      <c r="J5585" t="inlineStr">
        <is>
          <t>Proxies</t>
        </is>
      </c>
      <c r="K5585" t="inlineStr"/>
      <c r="L5585" t="inlineStr"/>
      <c r="M5585" t="inlineStr">
        <is>
          <t>nan</t>
        </is>
      </c>
      <c r="N5585" t="b">
        <v>0</v>
      </c>
      <c r="O5585" t="n">
        <v>54.42744687</v>
      </c>
      <c r="P5585" t="n">
        <v>0.006315808351923346</v>
      </c>
      <c r="Q5585" t="n">
        <v>6.005590083034503</v>
      </c>
      <c r="R5585" t="n">
        <v>326.8689351673593</v>
      </c>
      <c r="S5585" t="n">
        <v>0.3437533235154102</v>
      </c>
      <c r="T5585">
        <f>O5585*Q5585</f>
        <v/>
      </c>
      <c r="U5585">
        <f>O5585*P5585</f>
        <v/>
      </c>
    </row>
    <row r="5586">
      <c r="A5586" t="inlineStr">
        <is>
          <t>202512</t>
        </is>
      </c>
      <c r="B5586" t="inlineStr">
        <is>
          <t>Integra</t>
        </is>
      </c>
      <c r="C5586" t="inlineStr">
        <is>
          <t>F2</t>
        </is>
      </c>
      <c r="D5586" t="inlineStr">
        <is>
          <t>IN-FONDO2</t>
        </is>
      </c>
      <c r="E5586" t="inlineStr">
        <is>
          <t>5311082FIEAM</t>
        </is>
      </c>
      <c r="F5586" t="inlineStr">
        <is>
          <t>CVL79033FI20</t>
        </is>
      </c>
      <c r="G5586" t="inlineStr">
        <is>
          <t>ALT</t>
        </is>
      </c>
      <c r="H5586" t="inlineStr">
        <is>
          <t>Sector</t>
        </is>
      </c>
      <c r="I5586" t="inlineStr">
        <is>
          <t>Alts</t>
        </is>
      </c>
      <c r="J5586" t="inlineStr">
        <is>
          <t>Proxies</t>
        </is>
      </c>
      <c r="K5586" t="inlineStr"/>
      <c r="L5586" t="inlineStr"/>
      <c r="M5586" t="inlineStr">
        <is>
          <t>nan</t>
        </is>
      </c>
      <c r="N5586" t="b">
        <v>0</v>
      </c>
      <c r="O5586" t="n">
        <v>111.5193358</v>
      </c>
      <c r="P5586" t="n">
        <v>0.0009156201878841635</v>
      </c>
      <c r="Q5586" t="n">
        <v>7.060259089175446</v>
      </c>
      <c r="R5586" t="n">
        <v>787.3554042007587</v>
      </c>
      <c r="S5586" t="n">
        <v>0.1021093551979131</v>
      </c>
      <c r="T5586">
        <f>O5586*Q5586</f>
        <v/>
      </c>
      <c r="U5586">
        <f>O5586*P5586</f>
        <v/>
      </c>
    </row>
    <row r="5587">
      <c r="A5587" t="inlineStr">
        <is>
          <t>202512</t>
        </is>
      </c>
      <c r="B5587" t="inlineStr">
        <is>
          <t>Integra</t>
        </is>
      </c>
      <c r="C5587" t="inlineStr">
        <is>
          <t>F3</t>
        </is>
      </c>
      <c r="D5587" t="inlineStr">
        <is>
          <t>IN-FONDO3</t>
        </is>
      </c>
      <c r="E5587" t="inlineStr">
        <is>
          <t>5311082FIEAM</t>
        </is>
      </c>
      <c r="F5587" t="inlineStr">
        <is>
          <t>CVL79033FI20</t>
        </is>
      </c>
      <c r="G5587" t="inlineStr">
        <is>
          <t>ALT</t>
        </is>
      </c>
      <c r="H5587" t="inlineStr">
        <is>
          <t>Sector</t>
        </is>
      </c>
      <c r="I5587" t="inlineStr">
        <is>
          <t>Alts</t>
        </is>
      </c>
      <c r="J5587" t="inlineStr">
        <is>
          <t>Proxies</t>
        </is>
      </c>
      <c r="K5587" t="inlineStr"/>
      <c r="L5587" t="inlineStr"/>
      <c r="M5587" t="inlineStr">
        <is>
          <t>nan</t>
        </is>
      </c>
      <c r="N5587" t="b">
        <v>0</v>
      </c>
      <c r="O5587" t="n">
        <v>111.5193358</v>
      </c>
      <c r="P5587" t="n">
        <v>0.004095542616592218</v>
      </c>
      <c r="Q5587" t="n">
        <v>3.89437879560756</v>
      </c>
      <c r="R5587" t="n">
        <v>434.298536639759</v>
      </c>
      <c r="S5587" t="n">
        <v>0.4567321923429582</v>
      </c>
      <c r="T5587">
        <f>O5587*Q5587</f>
        <v/>
      </c>
      <c r="U5587">
        <f>O5587*P5587</f>
        <v/>
      </c>
    </row>
    <row r="5588">
      <c r="A5588" t="inlineStr">
        <is>
          <t>202512</t>
        </is>
      </c>
      <c r="B5588" t="inlineStr">
        <is>
          <t>Integra</t>
        </is>
      </c>
      <c r="C5588" t="inlineStr">
        <is>
          <t>F2</t>
        </is>
      </c>
      <c r="D5588" t="inlineStr">
        <is>
          <t>IN-FONDO2</t>
        </is>
      </c>
      <c r="E5588" t="inlineStr">
        <is>
          <t>5371262AGPII</t>
        </is>
      </c>
      <c r="F5588" t="inlineStr">
        <is>
          <t>PRIVFAEAGPII</t>
        </is>
      </c>
      <c r="G5588" t="inlineStr">
        <is>
          <t>ALT</t>
        </is>
      </c>
      <c r="H5588" t="inlineStr">
        <is>
          <t>Sector</t>
        </is>
      </c>
      <c r="I5588" t="inlineStr">
        <is>
          <t>Alts</t>
        </is>
      </c>
      <c r="J5588" t="inlineStr">
        <is>
          <t>Proxies</t>
        </is>
      </c>
      <c r="K5588" t="inlineStr"/>
      <c r="L5588" t="inlineStr"/>
      <c r="M5588" t="inlineStr">
        <is>
          <t>nan</t>
        </is>
      </c>
      <c r="N5588" t="b">
        <v>0</v>
      </c>
      <c r="O5588" t="n">
        <v>91.45506261</v>
      </c>
      <c r="P5588" t="n">
        <v>0.00125823975555927</v>
      </c>
      <c r="Q5588" t="n">
        <v>9.70216557924244</v>
      </c>
      <c r="R5588" t="n">
        <v>887.3121605022043</v>
      </c>
      <c r="S5588" t="n">
        <v>0.1150723956230641</v>
      </c>
      <c r="T5588">
        <f>O5588*Q5588</f>
        <v/>
      </c>
      <c r="U5588">
        <f>O5588*P5588</f>
        <v/>
      </c>
    </row>
    <row r="5589">
      <c r="A5589" t="inlineStr">
        <is>
          <t>202512</t>
        </is>
      </c>
      <c r="B5589" t="inlineStr">
        <is>
          <t>Integra</t>
        </is>
      </c>
      <c r="C5589" t="inlineStr">
        <is>
          <t>F3</t>
        </is>
      </c>
      <c r="D5589" t="inlineStr">
        <is>
          <t>IN-FONDO3</t>
        </is>
      </c>
      <c r="E5589" t="inlineStr">
        <is>
          <t>5371262AGPII</t>
        </is>
      </c>
      <c r="F5589" t="inlineStr">
        <is>
          <t>PRIVFAEAGPII</t>
        </is>
      </c>
      <c r="G5589" t="inlineStr">
        <is>
          <t>ALT</t>
        </is>
      </c>
      <c r="H5589" t="inlineStr">
        <is>
          <t>Sector</t>
        </is>
      </c>
      <c r="I5589" t="inlineStr">
        <is>
          <t>Alts</t>
        </is>
      </c>
      <c r="J5589" t="inlineStr">
        <is>
          <t>Proxies</t>
        </is>
      </c>
      <c r="K5589" t="inlineStr"/>
      <c r="L5589" t="inlineStr"/>
      <c r="M5589" t="inlineStr">
        <is>
          <t>nan</t>
        </is>
      </c>
      <c r="N5589" t="b">
        <v>0</v>
      </c>
      <c r="O5589" t="n">
        <v>91.45506261</v>
      </c>
      <c r="P5589" t="n">
        <v>0.005384869130010539</v>
      </c>
      <c r="Q5589" t="n">
        <v>5.120376497140176</v>
      </c>
      <c r="R5589" t="n">
        <v>468.2843531327273</v>
      </c>
      <c r="S5589" t="n">
        <v>0.4924735434317701</v>
      </c>
      <c r="T5589">
        <f>O5589*Q5589</f>
        <v/>
      </c>
      <c r="U5589">
        <f>O5589*P5589</f>
        <v/>
      </c>
    </row>
    <row r="5590">
      <c r="A5590" t="inlineStr">
        <is>
          <t>202512</t>
        </is>
      </c>
      <c r="B5590" t="inlineStr">
        <is>
          <t>Integra</t>
        </is>
      </c>
      <c r="C5590" t="inlineStr">
        <is>
          <t>F3</t>
        </is>
      </c>
      <c r="D5590" t="inlineStr">
        <is>
          <t>IN-FONDO3</t>
        </is>
      </c>
      <c r="E5590" t="inlineStr">
        <is>
          <t>5111141KFIIP</t>
        </is>
      </c>
      <c r="F5590" t="inlineStr">
        <is>
          <t>CVL795602F20</t>
        </is>
      </c>
      <c r="G5590" t="inlineStr">
        <is>
          <t>ALT</t>
        </is>
      </c>
      <c r="H5590" t="inlineStr">
        <is>
          <t>Sector</t>
        </is>
      </c>
      <c r="I5590" t="inlineStr">
        <is>
          <t>Alts</t>
        </is>
      </c>
      <c r="J5590" t="inlineStr">
        <is>
          <t>Proxies</t>
        </is>
      </c>
      <c r="K5590" t="inlineStr"/>
      <c r="L5590" t="inlineStr"/>
      <c r="M5590" t="inlineStr">
        <is>
          <t>nan</t>
        </is>
      </c>
      <c r="N5590" t="b">
        <v>0</v>
      </c>
      <c r="O5590" t="n">
        <v>111.5193358</v>
      </c>
      <c r="P5590" t="n">
        <v>0.0005427914972356233</v>
      </c>
      <c r="Q5590" t="n">
        <v>0.5161308024745576</v>
      </c>
      <c r="R5590" t="n">
        <v>57.55856427788365</v>
      </c>
      <c r="S5590" t="n">
        <v>0.06053174724960424</v>
      </c>
      <c r="T5590">
        <f>O5590*Q5590</f>
        <v/>
      </c>
      <c r="U5590">
        <f>O5590*P5590</f>
        <v/>
      </c>
    </row>
    <row r="5591">
      <c r="A5591" t="inlineStr">
        <is>
          <t>202512</t>
        </is>
      </c>
      <c r="B5591" t="inlineStr">
        <is>
          <t>Integra</t>
        </is>
      </c>
      <c r="C5591" t="inlineStr">
        <is>
          <t>F2</t>
        </is>
      </c>
      <c r="D5591" t="inlineStr">
        <is>
          <t>IN-FONDO2</t>
        </is>
      </c>
      <c r="E5591" t="inlineStr">
        <is>
          <t>5111141KFIIP</t>
        </is>
      </c>
      <c r="F5591" t="inlineStr">
        <is>
          <t>CVL795602F20</t>
        </is>
      </c>
      <c r="G5591" t="inlineStr">
        <is>
          <t>ALT</t>
        </is>
      </c>
      <c r="H5591" t="inlineStr">
        <is>
          <t>Sector</t>
        </is>
      </c>
      <c r="I5591" t="inlineStr">
        <is>
          <t>Alts</t>
        </is>
      </c>
      <c r="J5591" t="inlineStr">
        <is>
          <t>Proxies</t>
        </is>
      </c>
      <c r="K5591" t="inlineStr"/>
      <c r="L5591" t="inlineStr"/>
      <c r="M5591" t="inlineStr">
        <is>
          <t>nan</t>
        </is>
      </c>
      <c r="N5591" t="b">
        <v>0</v>
      </c>
      <c r="O5591" t="n">
        <v>111.5193358</v>
      </c>
      <c r="P5591" t="n">
        <v>0.000233309643630084</v>
      </c>
      <c r="Q5591" t="n">
        <v>1.799028192943227</v>
      </c>
      <c r="R5591" t="n">
        <v>200.6264291625029</v>
      </c>
      <c r="S5591" t="n">
        <v>0.02601853649336167</v>
      </c>
      <c r="T5591">
        <f>O5591*Q5591</f>
        <v/>
      </c>
      <c r="U5591">
        <f>O5591*P5591</f>
        <v/>
      </c>
    </row>
    <row r="5592">
      <c r="A5592" t="inlineStr">
        <is>
          <t>202512</t>
        </is>
      </c>
      <c r="B5592" t="inlineStr">
        <is>
          <t>Integra</t>
        </is>
      </c>
      <c r="C5592" t="inlineStr">
        <is>
          <t>F3</t>
        </is>
      </c>
      <c r="D5592" t="inlineStr">
        <is>
          <t>IN-FONDO3</t>
        </is>
      </c>
      <c r="E5592" t="inlineStr">
        <is>
          <t>5111142FFOR1</t>
        </is>
      </c>
      <c r="F5592" t="inlineStr">
        <is>
          <t>5111142FFOR1</t>
        </is>
      </c>
      <c r="G5592" t="inlineStr">
        <is>
          <t>ALT</t>
        </is>
      </c>
      <c r="H5592" t="inlineStr">
        <is>
          <t>Sector</t>
        </is>
      </c>
      <c r="I5592" t="inlineStr">
        <is>
          <t>Alts</t>
        </is>
      </c>
      <c r="J5592" t="inlineStr">
        <is>
          <t>Proxies</t>
        </is>
      </c>
      <c r="K5592" t="inlineStr"/>
      <c r="L5592" t="inlineStr"/>
      <c r="M5592" t="inlineStr">
        <is>
          <t>nan</t>
        </is>
      </c>
      <c r="N5592" t="b">
        <v>0</v>
      </c>
      <c r="O5592" t="n">
        <v>54.42744687</v>
      </c>
      <c r="P5592" t="n">
        <v>0.0006498970928051957</v>
      </c>
      <c r="Q5592" t="n">
        <v>0.6179756126316368</v>
      </c>
      <c r="R5592" t="n">
        <v>33.63483482346411</v>
      </c>
      <c r="S5592" t="n">
        <v>0.03537223948962225</v>
      </c>
      <c r="T5592">
        <f>O5592*Q5592</f>
        <v/>
      </c>
      <c r="U5592">
        <f>O5592*P5592</f>
        <v/>
      </c>
    </row>
    <row r="5593">
      <c r="A5593" t="inlineStr">
        <is>
          <t>202512</t>
        </is>
      </c>
      <c r="B5593" t="inlineStr">
        <is>
          <t>Integra</t>
        </is>
      </c>
      <c r="C5593" t="inlineStr">
        <is>
          <t>F2</t>
        </is>
      </c>
      <c r="D5593" t="inlineStr">
        <is>
          <t>IN-FONDO2</t>
        </is>
      </c>
      <c r="E5593" t="inlineStr">
        <is>
          <t>5111142FFOR1</t>
        </is>
      </c>
      <c r="F5593" t="inlineStr">
        <is>
          <t>5111142FFOR1</t>
        </is>
      </c>
      <c r="G5593" t="inlineStr">
        <is>
          <t>ALT</t>
        </is>
      </c>
      <c r="H5593" t="inlineStr">
        <is>
          <t>Sector</t>
        </is>
      </c>
      <c r="I5593" t="inlineStr">
        <is>
          <t>Alts</t>
        </is>
      </c>
      <c r="J5593" t="inlineStr">
        <is>
          <t>Proxies</t>
        </is>
      </c>
      <c r="K5593" t="inlineStr"/>
      <c r="L5593" t="inlineStr"/>
      <c r="M5593" t="inlineStr">
        <is>
          <t>nan</t>
        </is>
      </c>
      <c r="N5593" t="b">
        <v>0</v>
      </c>
      <c r="O5593" t="n">
        <v>54.42744687</v>
      </c>
      <c r="P5593" t="n">
        <v>0.0003974805498156564</v>
      </c>
      <c r="Q5593" t="n">
        <v>3.064934239918127</v>
      </c>
      <c r="R5593" t="n">
        <v>166.8165455031877</v>
      </c>
      <c r="S5593" t="n">
        <v>0.02163385150695003</v>
      </c>
      <c r="T5593">
        <f>O5593*Q5593</f>
        <v/>
      </c>
      <c r="U5593">
        <f>O5593*P5593</f>
        <v/>
      </c>
    </row>
    <row r="5594">
      <c r="A5594" t="inlineStr">
        <is>
          <t>202512</t>
        </is>
      </c>
      <c r="B5594" t="inlineStr">
        <is>
          <t>Integra</t>
        </is>
      </c>
      <c r="C5594" t="inlineStr">
        <is>
          <t>F2</t>
        </is>
      </c>
      <c r="D5594" t="inlineStr">
        <is>
          <t>IN-FONDO2</t>
        </is>
      </c>
      <c r="E5594" t="inlineStr">
        <is>
          <t>5111152FCRET</t>
        </is>
      </c>
      <c r="F5594" t="inlineStr">
        <is>
          <t>PRIVFACRET</t>
        </is>
      </c>
      <c r="G5594" t="inlineStr">
        <is>
          <t>ALT</t>
        </is>
      </c>
      <c r="H5594" t="inlineStr">
        <is>
          <t>Sector</t>
        </is>
      </c>
      <c r="I5594" t="inlineStr">
        <is>
          <t>Alts</t>
        </is>
      </c>
      <c r="J5594" t="inlineStr">
        <is>
          <t>Proxies</t>
        </is>
      </c>
      <c r="K5594" t="inlineStr"/>
      <c r="L5594" t="inlineStr"/>
      <c r="M5594" t="inlineStr">
        <is>
          <t>nan</t>
        </is>
      </c>
      <c r="N5594" t="b">
        <v>0</v>
      </c>
      <c r="O5594" t="n">
        <v>6.78134136</v>
      </c>
      <c r="P5594" t="n">
        <v>3.589756043943661e-06</v>
      </c>
      <c r="Q5594" t="n">
        <v>0.02768026314026849</v>
      </c>
      <c r="R5594" t="n">
        <v>0.1877093132887862</v>
      </c>
      <c r="S5594" t="n">
        <v>2.434336113310512e-05</v>
      </c>
      <c r="T5594">
        <f>O5594*Q5594</f>
        <v/>
      </c>
      <c r="U5594">
        <f>O5594*P5594</f>
        <v/>
      </c>
    </row>
    <row r="5595">
      <c r="A5595" t="inlineStr">
        <is>
          <t>202512</t>
        </is>
      </c>
      <c r="B5595" t="inlineStr">
        <is>
          <t>Integra</t>
        </is>
      </c>
      <c r="C5595" t="inlineStr">
        <is>
          <t>F3</t>
        </is>
      </c>
      <c r="D5595" t="inlineStr">
        <is>
          <t>IN-FONDO3</t>
        </is>
      </c>
      <c r="E5595" t="inlineStr">
        <is>
          <t>5111152FCRET</t>
        </is>
      </c>
      <c r="F5595" t="inlineStr">
        <is>
          <t>PRIVFACRET</t>
        </is>
      </c>
      <c r="G5595" t="inlineStr">
        <is>
          <t>ALT</t>
        </is>
      </c>
      <c r="H5595" t="inlineStr">
        <is>
          <t>Sector</t>
        </is>
      </c>
      <c r="I5595" t="inlineStr">
        <is>
          <t>Alts</t>
        </is>
      </c>
      <c r="J5595" t="inlineStr">
        <is>
          <t>Proxies</t>
        </is>
      </c>
      <c r="K5595" t="inlineStr"/>
      <c r="L5595" t="inlineStr"/>
      <c r="M5595" t="inlineStr">
        <is>
          <t>nan</t>
        </is>
      </c>
      <c r="N5595" t="b">
        <v>0</v>
      </c>
      <c r="O5595" t="n">
        <v>6.78134136</v>
      </c>
      <c r="P5595" t="n">
        <v>8.337214757486732e-06</v>
      </c>
      <c r="Q5595" t="n">
        <v>0.007927709562694934</v>
      </c>
      <c r="R5595" t="n">
        <v>0.05376050474757067</v>
      </c>
      <c r="S5595" t="n">
        <v>5.653749926214715e-05</v>
      </c>
      <c r="T5595">
        <f>O5595*Q5595</f>
        <v/>
      </c>
      <c r="U5595">
        <f>O5595*P5595</f>
        <v/>
      </c>
    </row>
    <row r="5596">
      <c r="A5596" t="inlineStr">
        <is>
          <t>202512</t>
        </is>
      </c>
      <c r="B5596" t="inlineStr">
        <is>
          <t>Integra</t>
        </is>
      </c>
      <c r="C5596" t="inlineStr">
        <is>
          <t>F2</t>
        </is>
      </c>
      <c r="D5596" t="inlineStr">
        <is>
          <t>IN-FONDO2</t>
        </is>
      </c>
      <c r="E5596" t="inlineStr">
        <is>
          <t>5111072DES1B</t>
        </is>
      </c>
      <c r="F5596" t="inlineStr">
        <is>
          <t>CVL79010FI43</t>
        </is>
      </c>
      <c r="G5596" t="inlineStr">
        <is>
          <t>ALT</t>
        </is>
      </c>
      <c r="H5596" t="inlineStr">
        <is>
          <t>Sector</t>
        </is>
      </c>
      <c r="I5596" t="inlineStr">
        <is>
          <t>Alts</t>
        </is>
      </c>
      <c r="J5596" t="inlineStr">
        <is>
          <t>Proxies</t>
        </is>
      </c>
      <c r="K5596" t="inlineStr"/>
      <c r="L5596" t="inlineStr"/>
      <c r="M5596" t="inlineStr">
        <is>
          <t>nan</t>
        </is>
      </c>
      <c r="N5596" t="b">
        <v>0</v>
      </c>
      <c r="O5596" t="n">
        <v>54.42744687</v>
      </c>
      <c r="P5596" t="n">
        <v>0.0003405398417655858</v>
      </c>
      <c r="Q5596" t="n">
        <v>2.625869923868495</v>
      </c>
      <c r="R5596" t="n">
        <v>142.9193957688834</v>
      </c>
      <c r="S5596" t="n">
        <v>0.01853471414481463</v>
      </c>
      <c r="T5596">
        <f>O5596*Q5596</f>
        <v/>
      </c>
      <c r="U5596">
        <f>O5596*P5596</f>
        <v/>
      </c>
    </row>
    <row r="5597">
      <c r="A5597" t="inlineStr">
        <is>
          <t>202512</t>
        </is>
      </c>
      <c r="B5597" t="inlineStr">
        <is>
          <t>Integra</t>
        </is>
      </c>
      <c r="C5597" t="inlineStr">
        <is>
          <t>F3</t>
        </is>
      </c>
      <c r="D5597" t="inlineStr">
        <is>
          <t>IN-FONDO3</t>
        </is>
      </c>
      <c r="E5597" t="inlineStr">
        <is>
          <t>5111072DES1B</t>
        </is>
      </c>
      <c r="F5597" t="inlineStr">
        <is>
          <t>CVL79010FI43</t>
        </is>
      </c>
      <c r="G5597" t="inlineStr">
        <is>
          <t>ALT</t>
        </is>
      </c>
      <c r="H5597" t="inlineStr">
        <is>
          <t>Sector</t>
        </is>
      </c>
      <c r="I5597" t="inlineStr">
        <is>
          <t>Alts</t>
        </is>
      </c>
      <c r="J5597" t="inlineStr">
        <is>
          <t>Proxies</t>
        </is>
      </c>
      <c r="K5597" t="inlineStr"/>
      <c r="L5597" t="inlineStr"/>
      <c r="M5597" t="inlineStr">
        <is>
          <t>nan</t>
        </is>
      </c>
      <c r="N5597" t="b">
        <v>0</v>
      </c>
      <c r="O5597" t="n">
        <v>54.42744687</v>
      </c>
      <c r="P5597" t="n">
        <v>0.00738177425491686</v>
      </c>
      <c r="Q5597" t="n">
        <v>7.019198143817611</v>
      </c>
      <c r="R5597" t="n">
        <v>382.0370340426356</v>
      </c>
      <c r="S5597" t="n">
        <v>0.4017711260658212</v>
      </c>
      <c r="T5597">
        <f>O5597*Q5597</f>
        <v/>
      </c>
      <c r="U5597">
        <f>O5597*P5597</f>
        <v/>
      </c>
    </row>
    <row r="5598">
      <c r="A5598" t="inlineStr">
        <is>
          <t>202512</t>
        </is>
      </c>
      <c r="B5598" t="inlineStr">
        <is>
          <t>Integra</t>
        </is>
      </c>
      <c r="C5598" t="inlineStr">
        <is>
          <t>F2</t>
        </is>
      </c>
      <c r="D5598" t="inlineStr">
        <is>
          <t>IN-FONDO2</t>
        </is>
      </c>
      <c r="E5598" t="inlineStr">
        <is>
          <t>5111072DES2B</t>
        </is>
      </c>
      <c r="F5598" t="inlineStr">
        <is>
          <t>CVL79010FO29</t>
        </is>
      </c>
      <c r="G5598" t="inlineStr">
        <is>
          <t>ALT</t>
        </is>
      </c>
      <c r="H5598" t="inlineStr">
        <is>
          <t>Sector</t>
        </is>
      </c>
      <c r="I5598" t="inlineStr">
        <is>
          <t>Alts</t>
        </is>
      </c>
      <c r="J5598" t="inlineStr">
        <is>
          <t>Proxies</t>
        </is>
      </c>
      <c r="K5598" t="inlineStr"/>
      <c r="L5598" t="inlineStr"/>
      <c r="M5598" t="inlineStr">
        <is>
          <t>nan</t>
        </is>
      </c>
      <c r="N5598" t="b">
        <v>0</v>
      </c>
      <c r="O5598" t="n">
        <v>54.42744687</v>
      </c>
      <c r="P5598" t="n">
        <v>0.0003405398417655858</v>
      </c>
      <c r="Q5598" t="n">
        <v>2.625869923868495</v>
      </c>
      <c r="R5598" t="n">
        <v>142.9193957688834</v>
      </c>
      <c r="S5598" t="n">
        <v>0.01853471414481463</v>
      </c>
      <c r="T5598">
        <f>O5598*Q5598</f>
        <v/>
      </c>
      <c r="U5598">
        <f>O5598*P5598</f>
        <v/>
      </c>
    </row>
    <row r="5599">
      <c r="A5599" t="inlineStr">
        <is>
          <t>202512</t>
        </is>
      </c>
      <c r="B5599" t="inlineStr">
        <is>
          <t>Integra</t>
        </is>
      </c>
      <c r="C5599" t="inlineStr">
        <is>
          <t>F3</t>
        </is>
      </c>
      <c r="D5599" t="inlineStr">
        <is>
          <t>IN-FONDO3</t>
        </is>
      </c>
      <c r="E5599" t="inlineStr">
        <is>
          <t>5111072DES2B</t>
        </is>
      </c>
      <c r="F5599" t="inlineStr">
        <is>
          <t>CVL79010FO29</t>
        </is>
      </c>
      <c r="G5599" t="inlineStr">
        <is>
          <t>ALT</t>
        </is>
      </c>
      <c r="H5599" t="inlineStr">
        <is>
          <t>Sector</t>
        </is>
      </c>
      <c r="I5599" t="inlineStr">
        <is>
          <t>Alts</t>
        </is>
      </c>
      <c r="J5599" t="inlineStr">
        <is>
          <t>Proxies</t>
        </is>
      </c>
      <c r="K5599" t="inlineStr"/>
      <c r="L5599" t="inlineStr"/>
      <c r="M5599" t="inlineStr">
        <is>
          <t>nan</t>
        </is>
      </c>
      <c r="N5599" t="b">
        <v>0</v>
      </c>
      <c r="O5599" t="n">
        <v>54.42744687</v>
      </c>
      <c r="P5599" t="n">
        <v>0.00738177425491686</v>
      </c>
      <c r="Q5599" t="n">
        <v>7.019198143817611</v>
      </c>
      <c r="R5599" t="n">
        <v>382.0370340426356</v>
      </c>
      <c r="S5599" t="n">
        <v>0.4017711260658212</v>
      </c>
      <c r="T5599">
        <f>O5599*Q5599</f>
        <v/>
      </c>
      <c r="U5599">
        <f>O5599*P5599</f>
        <v/>
      </c>
    </row>
    <row r="5600">
      <c r="A5600" t="inlineStr">
        <is>
          <t>202512</t>
        </is>
      </c>
      <c r="B5600" t="inlineStr">
        <is>
          <t>Integra</t>
        </is>
      </c>
      <c r="C5600" t="inlineStr">
        <is>
          <t>F3</t>
        </is>
      </c>
      <c r="D5600" t="inlineStr">
        <is>
          <t>IN-FONDO3</t>
        </is>
      </c>
      <c r="E5600" t="inlineStr">
        <is>
          <t>5111011CCINM</t>
        </is>
      </c>
      <c r="F5600" t="inlineStr">
        <is>
          <t>BCP CAPITAL</t>
        </is>
      </c>
      <c r="G5600" t="inlineStr">
        <is>
          <t>ALT</t>
        </is>
      </c>
      <c r="H5600" t="inlineStr">
        <is>
          <t>Sector</t>
        </is>
      </c>
      <c r="I5600" t="inlineStr">
        <is>
          <t>Alts</t>
        </is>
      </c>
      <c r="J5600" t="inlineStr">
        <is>
          <t>Proxies</t>
        </is>
      </c>
      <c r="K5600" t="inlineStr"/>
      <c r="L5600" t="inlineStr"/>
      <c r="M5600" t="inlineStr">
        <is>
          <t>nan</t>
        </is>
      </c>
      <c r="N5600" t="b">
        <v>0</v>
      </c>
      <c r="O5600" t="n">
        <v>6.78134136</v>
      </c>
      <c r="P5600" t="n">
        <v>0.002979769156338052</v>
      </c>
      <c r="Q5600" t="n">
        <v>2.833409612498181</v>
      </c>
      <c r="R5600" t="n">
        <v>19.21431779505549</v>
      </c>
      <c r="S5600" t="n">
        <v>0.02020683182312754</v>
      </c>
      <c r="T5600">
        <f>O5600*Q5600</f>
        <v/>
      </c>
      <c r="U5600">
        <f>O5600*P5600</f>
        <v/>
      </c>
    </row>
    <row r="5601">
      <c r="A5601" t="inlineStr">
        <is>
          <t>202512</t>
        </is>
      </c>
      <c r="B5601" t="inlineStr">
        <is>
          <t>Integra</t>
        </is>
      </c>
      <c r="C5601" t="inlineStr">
        <is>
          <t>F2</t>
        </is>
      </c>
      <c r="D5601" t="inlineStr">
        <is>
          <t>IN-FONDO2</t>
        </is>
      </c>
      <c r="E5601" t="inlineStr">
        <is>
          <t>5111011CCINM</t>
        </is>
      </c>
      <c r="F5601" t="inlineStr">
        <is>
          <t>BCP CAPITAL</t>
        </is>
      </c>
      <c r="G5601" t="inlineStr">
        <is>
          <t>ALT</t>
        </is>
      </c>
      <c r="H5601" t="inlineStr">
        <is>
          <t>Sector</t>
        </is>
      </c>
      <c r="I5601" t="inlineStr">
        <is>
          <t>Alts</t>
        </is>
      </c>
      <c r="J5601" t="inlineStr">
        <is>
          <t>Proxies</t>
        </is>
      </c>
      <c r="K5601" t="inlineStr"/>
      <c r="L5601" t="inlineStr"/>
      <c r="M5601" t="inlineStr">
        <is>
          <t>nan</t>
        </is>
      </c>
      <c r="N5601" t="b">
        <v>0</v>
      </c>
      <c r="O5601" t="n">
        <v>6.78134136</v>
      </c>
      <c r="P5601" t="n">
        <v>0.001282999736682565</v>
      </c>
      <c r="Q5601" t="n">
        <v>9.89308740915263</v>
      </c>
      <c r="R5601" t="n">
        <v>67.08840282578197</v>
      </c>
      <c r="S5601" t="n">
        <v>0.008700459179234586</v>
      </c>
      <c r="T5601">
        <f>O5601*Q5601</f>
        <v/>
      </c>
      <c r="U5601">
        <f>O5601*P5601</f>
        <v/>
      </c>
    </row>
    <row r="5602">
      <c r="A5602" t="inlineStr">
        <is>
          <t>202512</t>
        </is>
      </c>
      <c r="B5602" t="inlineStr">
        <is>
          <t>Integra</t>
        </is>
      </c>
      <c r="C5602" t="inlineStr">
        <is>
          <t>F2</t>
        </is>
      </c>
      <c r="D5602" t="inlineStr">
        <is>
          <t>IN-FONDO2</t>
        </is>
      </c>
      <c r="E5602" t="inlineStr">
        <is>
          <t>5111042FINM2</t>
        </is>
      </c>
      <c r="F5602" t="inlineStr">
        <is>
          <t>5111042FINM2</t>
        </is>
      </c>
      <c r="G5602" t="inlineStr">
        <is>
          <t>ALT</t>
        </is>
      </c>
      <c r="H5602" t="inlineStr">
        <is>
          <t>Sector</t>
        </is>
      </c>
      <c r="I5602" t="inlineStr">
        <is>
          <t>Alts</t>
        </is>
      </c>
      <c r="J5602" t="inlineStr">
        <is>
          <t>Proxies</t>
        </is>
      </c>
      <c r="K5602" t="inlineStr"/>
      <c r="L5602" t="inlineStr"/>
      <c r="M5602" t="inlineStr">
        <is>
          <t>nan</t>
        </is>
      </c>
      <c r="N5602" t="b">
        <v>0</v>
      </c>
      <c r="O5602" t="n">
        <v>6.78134136</v>
      </c>
      <c r="P5602" t="n">
        <v>0.0006462792360098671</v>
      </c>
      <c r="Q5602" t="n">
        <v>4.983396948387607</v>
      </c>
      <c r="R5602" t="n">
        <v>33.79411583939866</v>
      </c>
      <c r="S5602" t="n">
        <v>0.004382640113262913</v>
      </c>
      <c r="T5602">
        <f>O5602*Q5602</f>
        <v/>
      </c>
      <c r="U5602">
        <f>O5602*P5602</f>
        <v/>
      </c>
    </row>
    <row r="5603">
      <c r="A5603" t="inlineStr">
        <is>
          <t>202512</t>
        </is>
      </c>
      <c r="B5603" t="inlineStr">
        <is>
          <t>Integra</t>
        </is>
      </c>
      <c r="C5603" t="inlineStr">
        <is>
          <t>F3</t>
        </is>
      </c>
      <c r="D5603" t="inlineStr">
        <is>
          <t>IN-FONDO3</t>
        </is>
      </c>
      <c r="E5603" t="inlineStr">
        <is>
          <t>5111042FINM2</t>
        </is>
      </c>
      <c r="F5603" t="inlineStr">
        <is>
          <t>5111042FINM2</t>
        </is>
      </c>
      <c r="G5603" t="inlineStr">
        <is>
          <t>ALT</t>
        </is>
      </c>
      <c r="H5603" t="inlineStr">
        <is>
          <t>Sector</t>
        </is>
      </c>
      <c r="I5603" t="inlineStr">
        <is>
          <t>Alts</t>
        </is>
      </c>
      <c r="J5603" t="inlineStr">
        <is>
          <t>Proxies</t>
        </is>
      </c>
      <c r="K5603" t="inlineStr"/>
      <c r="L5603" t="inlineStr"/>
      <c r="M5603" t="inlineStr">
        <is>
          <t>nan</t>
        </is>
      </c>
      <c r="N5603" t="b">
        <v>0</v>
      </c>
      <c r="O5603" t="n">
        <v>6.78134136</v>
      </c>
      <c r="P5603" t="n">
        <v>0.001978176570543623</v>
      </c>
      <c r="Q5603" t="n">
        <v>1.881012996686347</v>
      </c>
      <c r="R5603" t="n">
        <v>12.75579123312666</v>
      </c>
      <c r="S5603" t="n">
        <v>0.01341469059521043</v>
      </c>
      <c r="T5603">
        <f>O5603*Q5603</f>
        <v/>
      </c>
      <c r="U5603">
        <f>O5603*P5603</f>
        <v/>
      </c>
    </row>
    <row r="5604">
      <c r="A5604" t="inlineStr">
        <is>
          <t>202512</t>
        </is>
      </c>
      <c r="B5604" t="inlineStr">
        <is>
          <t>Integra</t>
        </is>
      </c>
      <c r="C5604" t="inlineStr">
        <is>
          <t>F3</t>
        </is>
      </c>
      <c r="D5604" t="inlineStr">
        <is>
          <t>IN-FONDO3</t>
        </is>
      </c>
      <c r="E5604" t="inlineStr">
        <is>
          <t>5111102FIBR2</t>
        </is>
      </c>
      <c r="F5604" t="inlineStr">
        <is>
          <t>US46434V6478</t>
        </is>
      </c>
      <c r="G5604" t="inlineStr">
        <is>
          <t>ALT</t>
        </is>
      </c>
      <c r="H5604" t="inlineStr">
        <is>
          <t>Sector</t>
        </is>
      </c>
      <c r="I5604" t="inlineStr">
        <is>
          <t>Alts</t>
        </is>
      </c>
      <c r="J5604" t="inlineStr">
        <is>
          <t>Proxies</t>
        </is>
      </c>
      <c r="K5604" t="inlineStr"/>
      <c r="L5604" t="inlineStr"/>
      <c r="M5604" t="inlineStr">
        <is>
          <t>nan</t>
        </is>
      </c>
      <c r="N5604" t="b">
        <v>0</v>
      </c>
      <c r="O5604" t="n">
        <v>7.09780349</v>
      </c>
      <c r="P5604" t="n">
        <v>0.00471440593570145</v>
      </c>
      <c r="Q5604" t="n">
        <v>4.482844943549557</v>
      </c>
      <c r="R5604" t="n">
        <v>31.8183524854549</v>
      </c>
      <c r="S5604" t="n">
        <v>0.03346192690369847</v>
      </c>
      <c r="T5604">
        <f>O5604*Q5604</f>
        <v/>
      </c>
      <c r="U5604">
        <f>O5604*P5604</f>
        <v/>
      </c>
    </row>
    <row r="5605">
      <c r="A5605" t="inlineStr">
        <is>
          <t>202512</t>
        </is>
      </c>
      <c r="B5605" t="inlineStr">
        <is>
          <t>Integra</t>
        </is>
      </c>
      <c r="C5605" t="inlineStr">
        <is>
          <t>F2</t>
        </is>
      </c>
      <c r="D5605" t="inlineStr">
        <is>
          <t>IN-FONDO2</t>
        </is>
      </c>
      <c r="E5605" t="inlineStr">
        <is>
          <t>5111102FIBR2</t>
        </is>
      </c>
      <c r="F5605" t="inlineStr">
        <is>
          <t>US46434V6478</t>
        </is>
      </c>
      <c r="G5605" t="inlineStr">
        <is>
          <t>ALT</t>
        </is>
      </c>
      <c r="H5605" t="inlineStr">
        <is>
          <t>Sector</t>
        </is>
      </c>
      <c r="I5605" t="inlineStr">
        <is>
          <t>Alts</t>
        </is>
      </c>
      <c r="J5605" t="inlineStr">
        <is>
          <t>Proxies</t>
        </is>
      </c>
      <c r="K5605" t="inlineStr"/>
      <c r="L5605" t="inlineStr"/>
      <c r="M5605" t="inlineStr">
        <is>
          <t>nan</t>
        </is>
      </c>
      <c r="N5605" t="b">
        <v>0</v>
      </c>
      <c r="O5605" t="n">
        <v>7.09780349</v>
      </c>
      <c r="P5605" t="n">
        <v>0.001240454643491603</v>
      </c>
      <c r="Q5605" t="n">
        <v>9.565026292899363</v>
      </c>
      <c r="R5605" t="n">
        <v>67.89067700368287</v>
      </c>
      <c r="S5605" t="n">
        <v>0.008804503297761408</v>
      </c>
      <c r="T5605">
        <f>O5605*Q5605</f>
        <v/>
      </c>
      <c r="U5605">
        <f>O5605*P5605</f>
        <v/>
      </c>
    </row>
    <row r="5606">
      <c r="A5606" t="inlineStr">
        <is>
          <t>202512</t>
        </is>
      </c>
      <c r="B5606" t="inlineStr">
        <is>
          <t>Integra</t>
        </is>
      </c>
      <c r="C5606" t="inlineStr">
        <is>
          <t>F2</t>
        </is>
      </c>
      <c r="D5606" t="inlineStr">
        <is>
          <t>IN-FONDO2</t>
        </is>
      </c>
      <c r="E5606" t="inlineStr">
        <is>
          <t>5111102FIBR3</t>
        </is>
      </c>
      <c r="F5606" t="inlineStr">
        <is>
          <t>CVL79033FI87</t>
        </is>
      </c>
      <c r="G5606" t="inlineStr">
        <is>
          <t>ALT</t>
        </is>
      </c>
      <c r="H5606" t="inlineStr">
        <is>
          <t>Sector</t>
        </is>
      </c>
      <c r="I5606" t="inlineStr">
        <is>
          <t>Alts</t>
        </is>
      </c>
      <c r="J5606" t="inlineStr">
        <is>
          <t>Proxies</t>
        </is>
      </c>
      <c r="K5606" t="inlineStr"/>
      <c r="L5606" t="inlineStr"/>
      <c r="M5606" t="inlineStr">
        <is>
          <t>nan</t>
        </is>
      </c>
      <c r="N5606" t="b">
        <v>0</v>
      </c>
      <c r="O5606" t="n">
        <v>7.09780349</v>
      </c>
      <c r="P5606" t="n">
        <v>0.003298316333433743</v>
      </c>
      <c r="Q5606" t="n">
        <v>25.43299959988156</v>
      </c>
      <c r="R5606" t="n">
        <v>180.518433321208</v>
      </c>
      <c r="S5606" t="n">
        <v>0.02341080118257002</v>
      </c>
      <c r="T5606">
        <f>O5606*Q5606</f>
        <v/>
      </c>
      <c r="U5606">
        <f>O5606*P5606</f>
        <v/>
      </c>
    </row>
    <row r="5607">
      <c r="A5607" t="inlineStr">
        <is>
          <t>202512</t>
        </is>
      </c>
      <c r="B5607" t="inlineStr">
        <is>
          <t>Integra</t>
        </is>
      </c>
      <c r="C5607" t="inlineStr">
        <is>
          <t>F3</t>
        </is>
      </c>
      <c r="D5607" t="inlineStr">
        <is>
          <t>IN-FONDO3</t>
        </is>
      </c>
      <c r="E5607" t="inlineStr">
        <is>
          <t>5111181FDVI1</t>
        </is>
      </c>
      <c r="F5607" t="inlineStr">
        <is>
          <t>CVL225501V53</t>
        </is>
      </c>
      <c r="G5607" t="inlineStr">
        <is>
          <t>ALT</t>
        </is>
      </c>
      <c r="H5607" t="inlineStr">
        <is>
          <t>Sector</t>
        </is>
      </c>
      <c r="I5607" t="inlineStr">
        <is>
          <t>Alts</t>
        </is>
      </c>
      <c r="J5607" t="inlineStr">
        <is>
          <t>Proxies</t>
        </is>
      </c>
      <c r="K5607" t="inlineStr"/>
      <c r="L5607" t="inlineStr"/>
      <c r="M5607" t="inlineStr">
        <is>
          <t>nan</t>
        </is>
      </c>
      <c r="N5607" t="b">
        <v>0</v>
      </c>
      <c r="O5607" t="n">
        <v>54.42744687</v>
      </c>
      <c r="P5607" t="n">
        <v>0.0003115339094631857</v>
      </c>
      <c r="Q5607" t="n">
        <v>0.2962320661030382</v>
      </c>
      <c r="R5607" t="n">
        <v>16.12315503901344</v>
      </c>
      <c r="S5607" t="n">
        <v>0.01695599530551093</v>
      </c>
      <c r="T5607">
        <f>O5607*Q5607</f>
        <v/>
      </c>
      <c r="U5607">
        <f>O5607*P5607</f>
        <v/>
      </c>
    </row>
    <row r="5608">
      <c r="A5608" t="inlineStr">
        <is>
          <t>202512</t>
        </is>
      </c>
      <c r="B5608" t="inlineStr">
        <is>
          <t>Integra</t>
        </is>
      </c>
      <c r="C5608" t="inlineStr">
        <is>
          <t>F2</t>
        </is>
      </c>
      <c r="D5608" t="inlineStr">
        <is>
          <t>IN-FONDO2</t>
        </is>
      </c>
      <c r="E5608" t="inlineStr">
        <is>
          <t>5111181FDVI1</t>
        </is>
      </c>
      <c r="F5608" t="inlineStr">
        <is>
          <t>CVL225501V53</t>
        </is>
      </c>
      <c r="G5608" t="inlineStr">
        <is>
          <t>ALT</t>
        </is>
      </c>
      <c r="H5608" t="inlineStr">
        <is>
          <t>Sector</t>
        </is>
      </c>
      <c r="I5608" t="inlineStr">
        <is>
          <t>Alts</t>
        </is>
      </c>
      <c r="J5608" t="inlineStr">
        <is>
          <t>Proxies</t>
        </is>
      </c>
      <c r="K5608" t="inlineStr"/>
      <c r="L5608" t="inlineStr"/>
      <c r="M5608" t="inlineStr">
        <is>
          <t>nan</t>
        </is>
      </c>
      <c r="N5608" t="b">
        <v>0</v>
      </c>
      <c r="O5608" t="n">
        <v>54.42744687</v>
      </c>
      <c r="P5608" t="n">
        <v>0.0001341372519904568</v>
      </c>
      <c r="Q5608" t="n">
        <v>1.034319431893579</v>
      </c>
      <c r="R5608" t="n">
        <v>56.29536592599636</v>
      </c>
      <c r="S5608" t="n">
        <v>0.007300748155998391</v>
      </c>
      <c r="T5608">
        <f>O5608*Q5608</f>
        <v/>
      </c>
      <c r="U5608">
        <f>O5608*P5608</f>
        <v/>
      </c>
    </row>
    <row r="5609">
      <c r="A5609" t="inlineStr">
        <is>
          <t>202512</t>
        </is>
      </c>
      <c r="B5609" t="inlineStr">
        <is>
          <t>Integra</t>
        </is>
      </c>
      <c r="C5609" t="inlineStr">
        <is>
          <t>F2</t>
        </is>
      </c>
      <c r="D5609" t="inlineStr">
        <is>
          <t>IN-FONDO2</t>
        </is>
      </c>
      <c r="E5609" t="inlineStr">
        <is>
          <t>15532427PD99</t>
        </is>
      </c>
      <c r="F5609" t="inlineStr">
        <is>
          <t>USP0R137PD99</t>
        </is>
      </c>
      <c r="G5609" t="inlineStr">
        <is>
          <t>BU</t>
        </is>
      </c>
      <c r="H5609" t="inlineStr">
        <is>
          <t>Sector</t>
        </is>
      </c>
      <c r="I5609" t="inlineStr">
        <is>
          <t>Proxies</t>
        </is>
      </c>
      <c r="J5609" t="inlineStr">
        <is>
          <t>Proxies</t>
        </is>
      </c>
      <c r="K5609" t="inlineStr"/>
      <c r="L5609" t="inlineStr"/>
      <c r="M5609" t="inlineStr">
        <is>
          <t>nan</t>
        </is>
      </c>
      <c r="N5609" t="b">
        <v>0</v>
      </c>
      <c r="O5609" t="n">
        <v>3.53598301</v>
      </c>
      <c r="P5609" t="n">
        <v>0.000838603991222316</v>
      </c>
      <c r="Q5609" t="n">
        <v>6.466394613827811</v>
      </c>
      <c r="R5609" t="n">
        <v>22.86506149045065</v>
      </c>
      <c r="S5609" t="n">
        <v>0.002965289465080298</v>
      </c>
      <c r="T5609">
        <f>O5609*Q5609</f>
        <v/>
      </c>
      <c r="U5609">
        <f>O5609*P5609</f>
        <v/>
      </c>
    </row>
    <row r="5610">
      <c r="A5610" t="inlineStr">
        <is>
          <t>202512</t>
        </is>
      </c>
      <c r="B5610" t="inlineStr">
        <is>
          <t>Integra</t>
        </is>
      </c>
      <c r="C5610" t="inlineStr">
        <is>
          <t>F1</t>
        </is>
      </c>
      <c r="D5610" t="inlineStr">
        <is>
          <t>IN-FONDO1</t>
        </is>
      </c>
      <c r="E5610" t="inlineStr">
        <is>
          <t>15532427PD99</t>
        </is>
      </c>
      <c r="F5610" t="inlineStr">
        <is>
          <t>USP0R137PD99</t>
        </is>
      </c>
      <c r="G5610" t="inlineStr">
        <is>
          <t>BU</t>
        </is>
      </c>
      <c r="H5610" t="inlineStr">
        <is>
          <t>Sector</t>
        </is>
      </c>
      <c r="I5610" t="inlineStr">
        <is>
          <t>Proxies</t>
        </is>
      </c>
      <c r="J5610" t="inlineStr">
        <is>
          <t>Proxies</t>
        </is>
      </c>
      <c r="K5610" t="inlineStr"/>
      <c r="L5610" t="inlineStr"/>
      <c r="M5610" t="inlineStr">
        <is>
          <t>nan</t>
        </is>
      </c>
      <c r="N5610" t="b">
        <v>0</v>
      </c>
      <c r="O5610" t="n">
        <v>3.53598301</v>
      </c>
      <c r="P5610" t="n">
        <v>0.005376959907509475</v>
      </c>
      <c r="Q5610" t="n">
        <v>11.66467536877399</v>
      </c>
      <c r="R5610" t="n">
        <v>41.2460939211503</v>
      </c>
      <c r="S5610" t="n">
        <v>0.01901283887840468</v>
      </c>
      <c r="T5610">
        <f>O5610*Q5610</f>
        <v/>
      </c>
      <c r="U5610">
        <f>O5610*P5610</f>
        <v/>
      </c>
    </row>
    <row r="5611">
      <c r="A5611" t="inlineStr">
        <is>
          <t>202512</t>
        </is>
      </c>
      <c r="B5611" t="inlineStr">
        <is>
          <t>Integra</t>
        </is>
      </c>
      <c r="C5611" t="inlineStr">
        <is>
          <t>F1</t>
        </is>
      </c>
      <c r="D5611" t="inlineStr">
        <is>
          <t>IN-FONDO1</t>
        </is>
      </c>
      <c r="E5611" t="inlineStr">
        <is>
          <t>22583521701U</t>
        </is>
      </c>
      <c r="F5611" t="inlineStr">
        <is>
          <t>CVL14017HL12</t>
        </is>
      </c>
      <c r="G5611" t="inlineStr">
        <is>
          <t>BU</t>
        </is>
      </c>
      <c r="H5611" t="inlineStr">
        <is>
          <t>Sector</t>
        </is>
      </c>
      <c r="I5611" t="inlineStr">
        <is>
          <t>Proxies</t>
        </is>
      </c>
      <c r="J5611" t="inlineStr">
        <is>
          <t>Proxies</t>
        </is>
      </c>
      <c r="K5611" t="inlineStr"/>
      <c r="L5611" t="inlineStr">
        <is>
          <t>Inca Rail</t>
        </is>
      </c>
      <c r="M5611" t="inlineStr">
        <is>
          <t>Inca Rail</t>
        </is>
      </c>
      <c r="N5611" t="b">
        <v>0</v>
      </c>
      <c r="O5611" t="n">
        <v>29.00131826</v>
      </c>
      <c r="P5611" t="n">
        <v>0.003985998662589581</v>
      </c>
      <c r="Q5611" t="n">
        <v>8.647150289244145</v>
      </c>
      <c r="R5611" t="n">
        <v>250.7787575804205</v>
      </c>
      <c r="S5611" t="n">
        <v>0.1155992157976948</v>
      </c>
      <c r="T5611">
        <f>O5611*Q5611</f>
        <v/>
      </c>
      <c r="U5611">
        <f>O5611*P5611</f>
        <v/>
      </c>
    </row>
    <row r="5612">
      <c r="A5612" t="inlineStr">
        <is>
          <t>202512</t>
        </is>
      </c>
      <c r="B5612" t="inlineStr">
        <is>
          <t>Integra</t>
        </is>
      </c>
      <c r="C5612" t="inlineStr">
        <is>
          <t>F1</t>
        </is>
      </c>
      <c r="D5612" t="inlineStr">
        <is>
          <t>IN-FONDO1</t>
        </is>
      </c>
      <c r="E5612" t="inlineStr">
        <is>
          <t>2702042CA11U</t>
        </is>
      </c>
      <c r="F5612" t="inlineStr">
        <is>
          <t>CVL80200F308</t>
        </is>
      </c>
      <c r="G5612" t="inlineStr">
        <is>
          <t>BU</t>
        </is>
      </c>
      <c r="H5612" t="inlineStr">
        <is>
          <t>Sector</t>
        </is>
      </c>
      <c r="I5612" t="inlineStr">
        <is>
          <t>Proxies</t>
        </is>
      </c>
      <c r="J5612" t="inlineStr">
        <is>
          <t>Proxies</t>
        </is>
      </c>
      <c r="K5612" t="inlineStr"/>
      <c r="L5612" t="inlineStr">
        <is>
          <t>Casa Andina (Titulizadora)</t>
        </is>
      </c>
      <c r="M5612" t="inlineStr">
        <is>
          <t>Casa Andina (Titulizadora)</t>
        </is>
      </c>
      <c r="N5612" t="b">
        <v>0</v>
      </c>
      <c r="O5612" t="n">
        <v>11.69139653</v>
      </c>
      <c r="P5612" t="n">
        <v>0.003487187267572403</v>
      </c>
      <c r="Q5612" t="n">
        <v>7.565038260661866</v>
      </c>
      <c r="R5612" t="n">
        <v>88.44586207001937</v>
      </c>
      <c r="S5612" t="n">
        <v>0.04077008911955618</v>
      </c>
      <c r="T5612">
        <f>O5612*Q5612</f>
        <v/>
      </c>
      <c r="U5612">
        <f>O5612*P5612</f>
        <v/>
      </c>
    </row>
    <row r="5613">
      <c r="A5613" t="inlineStr">
        <is>
          <t>202512</t>
        </is>
      </c>
      <c r="B5613" t="inlineStr">
        <is>
          <t>Integra</t>
        </is>
      </c>
      <c r="C5613" t="inlineStr">
        <is>
          <t>F2</t>
        </is>
      </c>
      <c r="D5613" t="inlineStr">
        <is>
          <t>IN-FONDO2</t>
        </is>
      </c>
      <c r="E5613" t="inlineStr">
        <is>
          <t>2702042CA11U</t>
        </is>
      </c>
      <c r="F5613" t="inlineStr">
        <is>
          <t>CVL80200F308</t>
        </is>
      </c>
      <c r="G5613" t="inlineStr">
        <is>
          <t>BU</t>
        </is>
      </c>
      <c r="H5613" t="inlineStr">
        <is>
          <t>Sector</t>
        </is>
      </c>
      <c r="I5613" t="inlineStr">
        <is>
          <t>Proxies</t>
        </is>
      </c>
      <c r="J5613" t="inlineStr">
        <is>
          <t>Proxies</t>
        </is>
      </c>
      <c r="K5613" t="inlineStr"/>
      <c r="L5613" t="inlineStr">
        <is>
          <t>Casa Andina (Titulizadora)</t>
        </is>
      </c>
      <c r="M5613" t="inlineStr">
        <is>
          <t>Casa Andina (Titulizadora)</t>
        </is>
      </c>
      <c r="N5613" t="b">
        <v>0</v>
      </c>
      <c r="O5613" t="n">
        <v>11.69139653</v>
      </c>
      <c r="P5613" t="n">
        <v>5.010777401072567e-05</v>
      </c>
      <c r="Q5613" t="n">
        <v>0.3863762197239055</v>
      </c>
      <c r="R5613" t="n">
        <v>4.517277594554586</v>
      </c>
      <c r="S5613" t="n">
        <v>0.0005858298551950223</v>
      </c>
      <c r="T5613">
        <f>O5613*Q5613</f>
        <v/>
      </c>
      <c r="U5613">
        <f>O5613*P5613</f>
        <v/>
      </c>
    </row>
    <row r="5614">
      <c r="A5614" t="inlineStr">
        <is>
          <t>202512</t>
        </is>
      </c>
      <c r="B5614" t="inlineStr">
        <is>
          <t>Integra</t>
        </is>
      </c>
      <c r="C5614" t="inlineStr">
        <is>
          <t>F1</t>
        </is>
      </c>
      <c r="D5614" t="inlineStr">
        <is>
          <t>IN-FONDO1</t>
        </is>
      </c>
      <c r="E5614" t="inlineStr">
        <is>
          <t>22584221801U</t>
        </is>
      </c>
      <c r="F5614" t="inlineStr">
        <is>
          <t>CVL74200B016</t>
        </is>
      </c>
      <c r="G5614" t="inlineStr">
        <is>
          <t>BU</t>
        </is>
      </c>
      <c r="H5614" t="inlineStr">
        <is>
          <t>Sector</t>
        </is>
      </c>
      <c r="I5614" t="inlineStr">
        <is>
          <t>Proxies</t>
        </is>
      </c>
      <c r="J5614" t="inlineStr">
        <is>
          <t>Proxies</t>
        </is>
      </c>
      <c r="K5614" t="inlineStr"/>
      <c r="L5614" t="inlineStr">
        <is>
          <t>Inversiones Nacionales de Turismo</t>
        </is>
      </c>
      <c r="M5614" t="inlineStr">
        <is>
          <t>Inversiones Nacionales de Turismo</t>
        </is>
      </c>
      <c r="N5614" t="b">
        <v>0</v>
      </c>
      <c r="O5614" t="n">
        <v>11.69139653</v>
      </c>
      <c r="P5614" t="n">
        <v>0.007612645788818509</v>
      </c>
      <c r="Q5614" t="n">
        <v>16.51473013589246</v>
      </c>
      <c r="R5614" t="n">
        <v>193.0802586046595</v>
      </c>
      <c r="S5614" t="n">
        <v>0.08900246055951183</v>
      </c>
      <c r="T5614">
        <f>O5614*Q5614</f>
        <v/>
      </c>
      <c r="U5614">
        <f>O5614*P5614</f>
        <v/>
      </c>
    </row>
    <row r="5615">
      <c r="A5615" t="inlineStr">
        <is>
          <t>202512</t>
        </is>
      </c>
      <c r="B5615" t="inlineStr">
        <is>
          <t>Integra</t>
        </is>
      </c>
      <c r="C5615" t="inlineStr">
        <is>
          <t>F2</t>
        </is>
      </c>
      <c r="D5615" t="inlineStr">
        <is>
          <t>IN-FONDO2</t>
        </is>
      </c>
      <c r="E5615" t="inlineStr">
        <is>
          <t>22584221801U</t>
        </is>
      </c>
      <c r="F5615" t="inlineStr">
        <is>
          <t>CVL74200B016</t>
        </is>
      </c>
      <c r="G5615" t="inlineStr">
        <is>
          <t>BU</t>
        </is>
      </c>
      <c r="H5615" t="inlineStr">
        <is>
          <t>Sector</t>
        </is>
      </c>
      <c r="I5615" t="inlineStr">
        <is>
          <t>Proxies</t>
        </is>
      </c>
      <c r="J5615" t="inlineStr">
        <is>
          <t>Proxies</t>
        </is>
      </c>
      <c r="K5615" t="inlineStr"/>
      <c r="L5615" t="inlineStr">
        <is>
          <t>Inversiones Nacionales de Turismo</t>
        </is>
      </c>
      <c r="M5615" t="inlineStr">
        <is>
          <t>Inversiones Nacionales de Turismo</t>
        </is>
      </c>
      <c r="N5615" t="b">
        <v>0</v>
      </c>
      <c r="O5615" t="n">
        <v>11.69139653</v>
      </c>
      <c r="P5615" t="n">
        <v>0.002012719645362544</v>
      </c>
      <c r="Q5615" t="n">
        <v>15.51988734867284</v>
      </c>
      <c r="R5615" t="n">
        <v>181.4491570942646</v>
      </c>
      <c r="S5615" t="n">
        <v>0.02353150347765448</v>
      </c>
      <c r="T5615">
        <f>O5615*Q5615</f>
        <v/>
      </c>
      <c r="U5615">
        <f>O5615*P5615</f>
        <v/>
      </c>
    </row>
    <row r="5616">
      <c r="A5616" t="inlineStr">
        <is>
          <t>202512</t>
        </is>
      </c>
      <c r="B5616" t="inlineStr">
        <is>
          <t>Integra</t>
        </is>
      </c>
      <c r="C5616" t="inlineStr">
        <is>
          <t>F1</t>
        </is>
      </c>
      <c r="D5616" t="inlineStr">
        <is>
          <t>IN-FONDO1</t>
        </is>
      </c>
      <c r="E5616" t="inlineStr">
        <is>
          <t>22212521501A</t>
        </is>
      </c>
      <c r="F5616" t="inlineStr">
        <is>
          <t>PEP71320M014</t>
        </is>
      </c>
      <c r="G5616" t="inlineStr">
        <is>
          <t>BU</t>
        </is>
      </c>
      <c r="H5616" t="inlineStr">
        <is>
          <t>Sector</t>
        </is>
      </c>
      <c r="I5616" t="inlineStr">
        <is>
          <t>Proxies</t>
        </is>
      </c>
      <c r="J5616" t="inlineStr">
        <is>
          <t>Proxies</t>
        </is>
      </c>
      <c r="K5616" t="inlineStr"/>
      <c r="L5616" t="inlineStr">
        <is>
          <t>Jockey Plaza</t>
        </is>
      </c>
      <c r="M5616" t="inlineStr">
        <is>
          <t>Jockey Plaza</t>
        </is>
      </c>
      <c r="N5616" t="b">
        <v>0</v>
      </c>
      <c r="O5616" t="n">
        <v>11.69139653</v>
      </c>
      <c r="P5616" t="n">
        <v>0.001306810984408599</v>
      </c>
      <c r="Q5616" t="n">
        <v>2.834971092156577</v>
      </c>
      <c r="R5616" t="n">
        <v>33.14477118948972</v>
      </c>
      <c r="S5616" t="n">
        <v>0.01527844540848057</v>
      </c>
      <c r="T5616">
        <f>O5616*Q5616</f>
        <v/>
      </c>
      <c r="U5616">
        <f>O5616*P5616</f>
        <v/>
      </c>
    </row>
    <row r="5617">
      <c r="A5617" t="inlineStr">
        <is>
          <t>202512</t>
        </is>
      </c>
      <c r="B5617" t="inlineStr">
        <is>
          <t>Integra</t>
        </is>
      </c>
      <c r="C5617" t="inlineStr">
        <is>
          <t>F2</t>
        </is>
      </c>
      <c r="D5617" t="inlineStr">
        <is>
          <t>IN-FONDO2</t>
        </is>
      </c>
      <c r="E5617" t="inlineStr">
        <is>
          <t>2258402PAE36</t>
        </is>
      </c>
      <c r="F5617" t="inlineStr">
        <is>
          <t>USP5300PAE36</t>
        </is>
      </c>
      <c r="G5617" t="inlineStr">
        <is>
          <t>BU</t>
        </is>
      </c>
      <c r="H5617" t="inlineStr">
        <is>
          <t>Sector</t>
        </is>
      </c>
      <c r="I5617" t="inlineStr">
        <is>
          <t>Proxies</t>
        </is>
      </c>
      <c r="J5617" t="inlineStr">
        <is>
          <t>Proxies</t>
        </is>
      </c>
      <c r="K5617" t="inlineStr"/>
      <c r="L5617" t="inlineStr"/>
      <c r="M5617" t="inlineStr">
        <is>
          <t>nan</t>
        </is>
      </c>
      <c r="N5617" t="b">
        <v>0</v>
      </c>
      <c r="O5617" t="n">
        <v>208.84838501</v>
      </c>
      <c r="P5617" t="n">
        <v>0.001419899150981504</v>
      </c>
      <c r="Q5617" t="n">
        <v>10.94870560859447</v>
      </c>
      <c r="R5617" t="n">
        <v>2286.619484304883</v>
      </c>
      <c r="S5617" t="n">
        <v>0.2965436445595572</v>
      </c>
      <c r="T5617">
        <f>O5617*Q5617</f>
        <v/>
      </c>
      <c r="U5617">
        <f>O5617*P5617</f>
        <v/>
      </c>
    </row>
    <row r="5618">
      <c r="A5618" t="inlineStr">
        <is>
          <t>202512</t>
        </is>
      </c>
      <c r="B5618" t="inlineStr">
        <is>
          <t>Integra</t>
        </is>
      </c>
      <c r="C5618" t="inlineStr">
        <is>
          <t>F1</t>
        </is>
      </c>
      <c r="D5618" t="inlineStr">
        <is>
          <t>IN-FONDO1</t>
        </is>
      </c>
      <c r="E5618" t="inlineStr">
        <is>
          <t>2258402PAE36</t>
        </is>
      </c>
      <c r="F5618" t="inlineStr">
        <is>
          <t>USP5300PAE36</t>
        </is>
      </c>
      <c r="G5618" t="inlineStr">
        <is>
          <t>BU</t>
        </is>
      </c>
      <c r="H5618" t="inlineStr">
        <is>
          <t>Sector</t>
        </is>
      </c>
      <c r="I5618" t="inlineStr">
        <is>
          <t>Proxies</t>
        </is>
      </c>
      <c r="J5618" t="inlineStr">
        <is>
          <t>Proxies</t>
        </is>
      </c>
      <c r="K5618" t="inlineStr"/>
      <c r="L5618" t="inlineStr"/>
      <c r="M5618" t="inlineStr">
        <is>
          <t>nan</t>
        </is>
      </c>
      <c r="N5618" t="b">
        <v>0</v>
      </c>
      <c r="O5618" t="n">
        <v>208.84838501</v>
      </c>
      <c r="P5618" t="n">
        <v>0.006102772275614236</v>
      </c>
      <c r="Q5618" t="n">
        <v>13.23923902522955</v>
      </c>
      <c r="R5618" t="n">
        <v>2764.993689180559</v>
      </c>
      <c r="S5618" t="n">
        <v>1.274554133845836</v>
      </c>
      <c r="T5618">
        <f>O5618*Q5618</f>
        <v/>
      </c>
      <c r="U5618">
        <f>O5618*P5618</f>
        <v/>
      </c>
    </row>
    <row r="5619">
      <c r="A5619" t="inlineStr">
        <is>
          <t>202512</t>
        </is>
      </c>
      <c r="B5619" t="inlineStr">
        <is>
          <t>Integra</t>
        </is>
      </c>
      <c r="C5619" t="inlineStr">
        <is>
          <t>F1</t>
        </is>
      </c>
      <c r="D5619" t="inlineStr">
        <is>
          <t>IN-FONDO1</t>
        </is>
      </c>
      <c r="E5619" t="inlineStr">
        <is>
          <t>22204726AA03</t>
        </is>
      </c>
      <c r="F5619" t="inlineStr">
        <is>
          <t>USP73906AA03</t>
        </is>
      </c>
      <c r="G5619" t="inlineStr">
        <is>
          <t>BU</t>
        </is>
      </c>
      <c r="H5619" t="inlineStr">
        <is>
          <t>Sector</t>
        </is>
      </c>
      <c r="I5619" t="inlineStr">
        <is>
          <t>Proxies</t>
        </is>
      </c>
      <c r="J5619" t="inlineStr">
        <is>
          <t>Proxies</t>
        </is>
      </c>
      <c r="K5619" t="inlineStr"/>
      <c r="L5619" t="inlineStr"/>
      <c r="M5619" t="inlineStr">
        <is>
          <t>nan</t>
        </is>
      </c>
      <c r="N5619" t="b">
        <v>0</v>
      </c>
      <c r="O5619" t="n">
        <v>250.58497259</v>
      </c>
      <c r="P5619" t="n">
        <v>0.009423783162841736</v>
      </c>
      <c r="Q5619" t="n">
        <v>20.44377738185196</v>
      </c>
      <c r="R5619" t="n">
        <v>5122.903394867434</v>
      </c>
      <c r="S5619" t="n">
        <v>2.3614584455548</v>
      </c>
      <c r="T5619">
        <f>O5619*Q5619</f>
        <v/>
      </c>
      <c r="U5619">
        <f>O5619*P5619</f>
        <v/>
      </c>
    </row>
    <row r="5620">
      <c r="A5620" t="inlineStr">
        <is>
          <t>202512</t>
        </is>
      </c>
      <c r="B5620" t="inlineStr">
        <is>
          <t>Integra</t>
        </is>
      </c>
      <c r="C5620" t="inlineStr">
        <is>
          <t>F2</t>
        </is>
      </c>
      <c r="D5620" t="inlineStr">
        <is>
          <t>IN-FONDO2</t>
        </is>
      </c>
      <c r="E5620" t="inlineStr">
        <is>
          <t>22204726AA03</t>
        </is>
      </c>
      <c r="F5620" t="inlineStr">
        <is>
          <t>USP73906AA03</t>
        </is>
      </c>
      <c r="G5620" t="inlineStr">
        <is>
          <t>BU</t>
        </is>
      </c>
      <c r="H5620" t="inlineStr">
        <is>
          <t>Sector</t>
        </is>
      </c>
      <c r="I5620" t="inlineStr">
        <is>
          <t>Proxies</t>
        </is>
      </c>
      <c r="J5620" t="inlineStr">
        <is>
          <t>Proxies</t>
        </is>
      </c>
      <c r="K5620" t="inlineStr"/>
      <c r="L5620" t="inlineStr"/>
      <c r="M5620" t="inlineStr">
        <is>
          <t>nan</t>
        </is>
      </c>
      <c r="N5620" t="b">
        <v>0</v>
      </c>
      <c r="O5620" t="n">
        <v>250.58497259</v>
      </c>
      <c r="P5620" t="n">
        <v>0.002302861004662341</v>
      </c>
      <c r="Q5620" t="n">
        <v>17.75713942791737</v>
      </c>
      <c r="R5620" t="n">
        <v>4449.672296821483</v>
      </c>
      <c r="S5620" t="n">
        <v>0.5770623617318925</v>
      </c>
      <c r="T5620">
        <f>O5620*Q5620</f>
        <v/>
      </c>
      <c r="U5620">
        <f>O5620*P5620</f>
        <v/>
      </c>
    </row>
    <row r="5621">
      <c r="A5621" t="inlineStr">
        <is>
          <t>202512</t>
        </is>
      </c>
      <c r="B5621" t="inlineStr">
        <is>
          <t>Integra</t>
        </is>
      </c>
      <c r="C5621" t="inlineStr">
        <is>
          <t>F1</t>
        </is>
      </c>
      <c r="D5621" t="inlineStr">
        <is>
          <t>IN-FONDO1</t>
        </is>
      </c>
      <c r="E5621" t="inlineStr">
        <is>
          <t>21003811902A</t>
        </is>
      </c>
      <c r="F5621" t="inlineStr">
        <is>
          <t>PEP12100D292</t>
        </is>
      </c>
      <c r="G5621" t="inlineStr">
        <is>
          <t>BU</t>
        </is>
      </c>
      <c r="H5621" t="inlineStr">
        <is>
          <t>Sector</t>
        </is>
      </c>
      <c r="I5621" t="inlineStr">
        <is>
          <t>Proxies</t>
        </is>
      </c>
      <c r="J5621" t="inlineStr">
        <is>
          <t>Proxies</t>
        </is>
      </c>
      <c r="K5621" t="inlineStr"/>
      <c r="L5621" t="inlineStr">
        <is>
          <t>BIF</t>
        </is>
      </c>
      <c r="M5621" t="inlineStr">
        <is>
          <t>BIF</t>
        </is>
      </c>
      <c r="N5621" t="b">
        <v>0</v>
      </c>
      <c r="O5621" t="n">
        <v>3.53598301</v>
      </c>
      <c r="P5621" t="n">
        <v>0.002679661937246981</v>
      </c>
      <c r="Q5621" t="n">
        <v>5.81320804575684</v>
      </c>
      <c r="R5621" t="n">
        <v>20.55540488339149</v>
      </c>
      <c r="S5621" t="n">
        <v>0.009475239082649009</v>
      </c>
      <c r="T5621">
        <f>O5621*Q5621</f>
        <v/>
      </c>
      <c r="U5621">
        <f>O5621*P5621</f>
        <v/>
      </c>
    </row>
    <row r="5622">
      <c r="A5622" t="inlineStr">
        <is>
          <t>202512</t>
        </is>
      </c>
      <c r="B5622" t="inlineStr">
        <is>
          <t>Integra</t>
        </is>
      </c>
      <c r="C5622" t="inlineStr">
        <is>
          <t>F2</t>
        </is>
      </c>
      <c r="D5622" t="inlineStr">
        <is>
          <t>IN-FONDO2</t>
        </is>
      </c>
      <c r="E5622" t="inlineStr">
        <is>
          <t>21003811902A</t>
        </is>
      </c>
      <c r="F5622" t="inlineStr">
        <is>
          <t>PEP12100D292</t>
        </is>
      </c>
      <c r="G5622" t="inlineStr">
        <is>
          <t>BU</t>
        </is>
      </c>
      <c r="H5622" t="inlineStr">
        <is>
          <t>Sector</t>
        </is>
      </c>
      <c r="I5622" t="inlineStr">
        <is>
          <t>Proxies</t>
        </is>
      </c>
      <c r="J5622" t="inlineStr">
        <is>
          <t>Proxies</t>
        </is>
      </c>
      <c r="K5622" t="inlineStr"/>
      <c r="L5622" t="inlineStr">
        <is>
          <t>BIF</t>
        </is>
      </c>
      <c r="M5622" t="inlineStr">
        <is>
          <t>BIF</t>
        </is>
      </c>
      <c r="N5622" t="b">
        <v>0</v>
      </c>
      <c r="O5622" t="n">
        <v>3.53598301</v>
      </c>
      <c r="P5622" t="n">
        <v>0.0001771200307240456</v>
      </c>
      <c r="Q5622" t="n">
        <v>1.365755499214355</v>
      </c>
      <c r="R5622" t="n">
        <v>4.829288241036026</v>
      </c>
      <c r="S5622" t="n">
        <v>0.000626293419370903</v>
      </c>
      <c r="T5622">
        <f>O5622*Q5622</f>
        <v/>
      </c>
      <c r="U5622">
        <f>O5622*P5622</f>
        <v/>
      </c>
    </row>
    <row r="5623">
      <c r="A5623" t="inlineStr">
        <is>
          <t>202512</t>
        </is>
      </c>
      <c r="B5623" t="inlineStr">
        <is>
          <t>Integra</t>
        </is>
      </c>
      <c r="C5623" t="inlineStr">
        <is>
          <t>F2</t>
        </is>
      </c>
      <c r="D5623" t="inlineStr">
        <is>
          <t>IN-FONDO2</t>
        </is>
      </c>
      <c r="E5623" t="inlineStr">
        <is>
          <t>21001811601A</t>
        </is>
      </c>
      <c r="F5623" t="inlineStr">
        <is>
          <t>PEP12030D010</t>
        </is>
      </c>
      <c r="G5623" t="inlineStr">
        <is>
          <t>BU</t>
        </is>
      </c>
      <c r="H5623" t="inlineStr">
        <is>
          <t>Sector</t>
        </is>
      </c>
      <c r="I5623" t="inlineStr">
        <is>
          <t>Proxies</t>
        </is>
      </c>
      <c r="J5623" t="inlineStr">
        <is>
          <t>Proxies</t>
        </is>
      </c>
      <c r="K5623" t="inlineStr"/>
      <c r="L5623" t="inlineStr">
        <is>
          <t>Banco de la Nación</t>
        </is>
      </c>
      <c r="M5623" t="inlineStr">
        <is>
          <t>Banco de la Nación</t>
        </is>
      </c>
      <c r="N5623" t="b">
        <v>0</v>
      </c>
      <c r="O5623" t="n">
        <v>3.53598301</v>
      </c>
      <c r="P5623" t="n">
        <v>0.0001890459057121872</v>
      </c>
      <c r="Q5623" t="n">
        <v>1.457714772716142</v>
      </c>
      <c r="R5623" t="n">
        <v>5.154454669750288</v>
      </c>
      <c r="S5623" t="n">
        <v>0.000668463110708356</v>
      </c>
      <c r="T5623">
        <f>O5623*Q5623</f>
        <v/>
      </c>
      <c r="U5623">
        <f>O5623*P5623</f>
        <v/>
      </c>
    </row>
    <row r="5624">
      <c r="A5624" t="inlineStr">
        <is>
          <t>202512</t>
        </is>
      </c>
      <c r="B5624" t="inlineStr">
        <is>
          <t>Integra</t>
        </is>
      </c>
      <c r="C5624" t="inlineStr">
        <is>
          <t>F1</t>
        </is>
      </c>
      <c r="D5624" t="inlineStr">
        <is>
          <t>IN-FONDO1</t>
        </is>
      </c>
      <c r="E5624" t="inlineStr">
        <is>
          <t>2220091VAC83</t>
        </is>
      </c>
      <c r="F5624" t="inlineStr">
        <is>
          <t>USP6411VAC83</t>
        </is>
      </c>
      <c r="G5624" t="inlineStr">
        <is>
          <t>BU</t>
        </is>
      </c>
      <c r="H5624" t="inlineStr">
        <is>
          <t>Sector</t>
        </is>
      </c>
      <c r="I5624" t="inlineStr">
        <is>
          <t>Proxies</t>
        </is>
      </c>
      <c r="J5624" t="inlineStr">
        <is>
          <t>Proxies</t>
        </is>
      </c>
      <c r="K5624" t="inlineStr"/>
      <c r="L5624" t="inlineStr"/>
      <c r="M5624" t="inlineStr">
        <is>
          <t>nan</t>
        </is>
      </c>
      <c r="N5624" t="b">
        <v>0</v>
      </c>
      <c r="O5624" t="n">
        <v>250.58497259</v>
      </c>
      <c r="P5624" t="n">
        <v>0.01529278514613491</v>
      </c>
      <c r="Q5624" t="n">
        <v>33.17587954578926</v>
      </c>
      <c r="R5624" t="n">
        <v>8313.376866630742</v>
      </c>
      <c r="S5624" t="n">
        <v>3.832142146668974</v>
      </c>
      <c r="T5624">
        <f>O5624*Q5624</f>
        <v/>
      </c>
      <c r="U5624">
        <f>O5624*P5624</f>
        <v/>
      </c>
    </row>
    <row r="5625">
      <c r="A5625" t="inlineStr">
        <is>
          <t>202512</t>
        </is>
      </c>
      <c r="B5625" t="inlineStr">
        <is>
          <t>Integra</t>
        </is>
      </c>
      <c r="C5625" t="inlineStr">
        <is>
          <t>F2</t>
        </is>
      </c>
      <c r="D5625" t="inlineStr">
        <is>
          <t>IN-FONDO2</t>
        </is>
      </c>
      <c r="E5625" t="inlineStr">
        <is>
          <t>2220091VAC83</t>
        </is>
      </c>
      <c r="F5625" t="inlineStr">
        <is>
          <t>USP6411VAC83</t>
        </is>
      </c>
      <c r="G5625" t="inlineStr">
        <is>
          <t>BU</t>
        </is>
      </c>
      <c r="H5625" t="inlineStr">
        <is>
          <t>Sector</t>
        </is>
      </c>
      <c r="I5625" t="inlineStr">
        <is>
          <t>Proxies</t>
        </is>
      </c>
      <c r="J5625" t="inlineStr">
        <is>
          <t>Proxies</t>
        </is>
      </c>
      <c r="K5625" t="inlineStr"/>
      <c r="L5625" t="inlineStr"/>
      <c r="M5625" t="inlineStr">
        <is>
          <t>nan</t>
        </is>
      </c>
      <c r="N5625" t="b">
        <v>0</v>
      </c>
      <c r="O5625" t="n">
        <v>250.58497259</v>
      </c>
      <c r="P5625" t="n">
        <v>0.002480542345821544</v>
      </c>
      <c r="Q5625" t="n">
        <v>19.12722313783974</v>
      </c>
      <c r="R5625" t="n">
        <v>4792.994685718384</v>
      </c>
      <c r="S5625" t="n">
        <v>0.6215866357360259</v>
      </c>
      <c r="T5625">
        <f>O5625*Q5625</f>
        <v/>
      </c>
      <c r="U5625">
        <f>O5625*P5625</f>
        <v/>
      </c>
    </row>
    <row r="5626">
      <c r="A5626" t="inlineStr">
        <is>
          <t>202512</t>
        </is>
      </c>
      <c r="B5626" t="inlineStr">
        <is>
          <t>Integra</t>
        </is>
      </c>
      <c r="C5626" t="inlineStr">
        <is>
          <t>F1</t>
        </is>
      </c>
      <c r="D5626" t="inlineStr">
        <is>
          <t>IN-FONDO1</t>
        </is>
      </c>
      <c r="E5626" t="inlineStr">
        <is>
          <t>2702011INS3U</t>
        </is>
      </c>
      <c r="F5626" t="inlineStr">
        <is>
          <t>CVL800702P33</t>
        </is>
      </c>
      <c r="G5626" t="inlineStr">
        <is>
          <t>BU</t>
        </is>
      </c>
      <c r="H5626" t="inlineStr">
        <is>
          <t>Sector</t>
        </is>
      </c>
      <c r="I5626" t="inlineStr">
        <is>
          <t>Proxies</t>
        </is>
      </c>
      <c r="J5626" t="inlineStr">
        <is>
          <t>Proxies</t>
        </is>
      </c>
      <c r="K5626" t="inlineStr"/>
      <c r="L5626" t="inlineStr">
        <is>
          <t>PF Colegios Peruanos</t>
        </is>
      </c>
      <c r="M5626" t="inlineStr">
        <is>
          <t>PF Colegios Peruanos</t>
        </is>
      </c>
      <c r="N5626" t="b">
        <v>0</v>
      </c>
      <c r="O5626" t="n">
        <v>11.69139653</v>
      </c>
      <c r="P5626" t="n">
        <v>0.003198875566485777</v>
      </c>
      <c r="Q5626" t="n">
        <v>6.939580296302185</v>
      </c>
      <c r="R5626" t="n">
        <v>81.13338499584374</v>
      </c>
      <c r="S5626" t="n">
        <v>0.03739932269791359</v>
      </c>
      <c r="T5626">
        <f>O5626*Q5626</f>
        <v/>
      </c>
      <c r="U5626">
        <f>O5626*P5626</f>
        <v/>
      </c>
    </row>
    <row r="5627">
      <c r="A5627" t="inlineStr">
        <is>
          <t>202512</t>
        </is>
      </c>
      <c r="B5627" t="inlineStr">
        <is>
          <t>Integra</t>
        </is>
      </c>
      <c r="C5627" t="inlineStr">
        <is>
          <t>F1</t>
        </is>
      </c>
      <c r="D5627" t="inlineStr">
        <is>
          <t>IN-FONDO1</t>
        </is>
      </c>
      <c r="E5627" t="inlineStr">
        <is>
          <t>22582811701A</t>
        </is>
      </c>
      <c r="F5627" t="inlineStr">
        <is>
          <t>PEP73668M014</t>
        </is>
      </c>
      <c r="G5627" t="inlineStr">
        <is>
          <t>BU</t>
        </is>
      </c>
      <c r="H5627" t="inlineStr">
        <is>
          <t>Sector</t>
        </is>
      </c>
      <c r="I5627" t="inlineStr">
        <is>
          <t>Proxies</t>
        </is>
      </c>
      <c r="J5627" t="inlineStr">
        <is>
          <t>Proxies</t>
        </is>
      </c>
      <c r="K5627" t="inlineStr"/>
      <c r="L5627" t="inlineStr">
        <is>
          <t>Hermes Transportes Blindados S.A.</t>
        </is>
      </c>
      <c r="M5627" t="inlineStr">
        <is>
          <t>Hermes Transportes Blindados S.A.</t>
        </is>
      </c>
      <c r="N5627" t="b">
        <v>0</v>
      </c>
      <c r="O5627" t="n">
        <v>29.00131826</v>
      </c>
      <c r="P5627" t="n">
        <v>0.0009078674714387112</v>
      </c>
      <c r="Q5627" t="n">
        <v>1.969510562541533</v>
      </c>
      <c r="R5627" t="n">
        <v>57.11840264069863</v>
      </c>
      <c r="S5627" t="n">
        <v>0.02632935347709553</v>
      </c>
      <c r="T5627">
        <f>O5627*Q5627</f>
        <v/>
      </c>
      <c r="U5627">
        <f>O5627*P5627</f>
        <v/>
      </c>
    </row>
    <row r="5628">
      <c r="A5628" t="inlineStr">
        <is>
          <t>202512</t>
        </is>
      </c>
      <c r="B5628" t="inlineStr">
        <is>
          <t>Integra</t>
        </is>
      </c>
      <c r="C5628" t="inlineStr">
        <is>
          <t>F2</t>
        </is>
      </c>
      <c r="D5628" t="inlineStr">
        <is>
          <t>IN-FONDO2</t>
        </is>
      </c>
      <c r="E5628" t="inlineStr">
        <is>
          <t>25000310A109</t>
        </is>
      </c>
      <c r="F5628" t="inlineStr">
        <is>
          <t>CVL14800A109</t>
        </is>
      </c>
      <c r="G5628" t="inlineStr">
        <is>
          <t>BU</t>
        </is>
      </c>
      <c r="H5628" t="inlineStr">
        <is>
          <t>Sector</t>
        </is>
      </c>
      <c r="I5628" t="inlineStr">
        <is>
          <t>Proxies</t>
        </is>
      </c>
      <c r="J5628" t="inlineStr">
        <is>
          <t>Proxies</t>
        </is>
      </c>
      <c r="K5628" t="inlineStr"/>
      <c r="L5628" t="inlineStr">
        <is>
          <t>Interbank</t>
        </is>
      </c>
      <c r="M5628" t="inlineStr">
        <is>
          <t>Interbank</t>
        </is>
      </c>
      <c r="N5628" t="b">
        <v>0</v>
      </c>
      <c r="O5628" t="n">
        <v>3.53598301</v>
      </c>
      <c r="P5628" t="n">
        <v>0.001923772619586515</v>
      </c>
      <c r="Q5628" t="n">
        <v>14.83402539903464</v>
      </c>
      <c r="R5628" t="n">
        <v>52.45286178089496</v>
      </c>
      <c r="S5628" t="n">
        <v>0.006802427297961111</v>
      </c>
      <c r="T5628">
        <f>O5628*Q5628</f>
        <v/>
      </c>
      <c r="U5628">
        <f>O5628*P5628</f>
        <v/>
      </c>
    </row>
    <row r="5629">
      <c r="A5629" t="inlineStr">
        <is>
          <t>202512</t>
        </is>
      </c>
      <c r="B5629" t="inlineStr">
        <is>
          <t>Integra</t>
        </is>
      </c>
      <c r="C5629" t="inlineStr">
        <is>
          <t>F1</t>
        </is>
      </c>
      <c r="D5629" t="inlineStr">
        <is>
          <t>IN-FONDO1</t>
        </is>
      </c>
      <c r="E5629" t="inlineStr">
        <is>
          <t>25000310A109</t>
        </is>
      </c>
      <c r="F5629" t="inlineStr">
        <is>
          <t>CVL14800A109</t>
        </is>
      </c>
      <c r="G5629" t="inlineStr">
        <is>
          <t>BU</t>
        </is>
      </c>
      <c r="H5629" t="inlineStr">
        <is>
          <t>Sector</t>
        </is>
      </c>
      <c r="I5629" t="inlineStr">
        <is>
          <t>Proxies</t>
        </is>
      </c>
      <c r="J5629" t="inlineStr">
        <is>
          <t>Proxies</t>
        </is>
      </c>
      <c r="K5629" t="inlineStr"/>
      <c r="L5629" t="inlineStr">
        <is>
          <t>Interbank</t>
        </is>
      </c>
      <c r="M5629" t="inlineStr">
        <is>
          <t>Interbank</t>
        </is>
      </c>
      <c r="N5629" t="b">
        <v>0</v>
      </c>
      <c r="O5629" t="n">
        <v>3.53598301</v>
      </c>
      <c r="P5629" t="n">
        <v>0.009922124003764216</v>
      </c>
      <c r="Q5629" t="n">
        <v>21.5248685992598</v>
      </c>
      <c r="R5629" t="n">
        <v>76.11156965946513</v>
      </c>
      <c r="S5629" t="n">
        <v>0.03508446190042344</v>
      </c>
      <c r="T5629">
        <f>O5629*Q5629</f>
        <v/>
      </c>
      <c r="U5629">
        <f>O5629*P5629</f>
        <v/>
      </c>
    </row>
    <row r="5630">
      <c r="A5630" t="inlineStr">
        <is>
          <t>202512</t>
        </is>
      </c>
      <c r="B5630" t="inlineStr">
        <is>
          <t>Integra</t>
        </is>
      </c>
      <c r="C5630" t="inlineStr">
        <is>
          <t>F1</t>
        </is>
      </c>
      <c r="D5630" t="inlineStr">
        <is>
          <t>IN-FONDO1</t>
        </is>
      </c>
      <c r="E5630" t="inlineStr">
        <is>
          <t>2702011INSC2</t>
        </is>
      </c>
      <c r="F5630" t="inlineStr">
        <is>
          <t>CVL800703P16</t>
        </is>
      </c>
      <c r="G5630" t="inlineStr">
        <is>
          <t>BU</t>
        </is>
      </c>
      <c r="H5630" t="inlineStr">
        <is>
          <t>Sector</t>
        </is>
      </c>
      <c r="I5630" t="inlineStr">
        <is>
          <t>Proxies</t>
        </is>
      </c>
      <c r="J5630" t="inlineStr">
        <is>
          <t>Proxies</t>
        </is>
      </c>
      <c r="K5630" t="inlineStr"/>
      <c r="L5630" t="inlineStr">
        <is>
          <t>PF Colegios Peruanos</t>
        </is>
      </c>
      <c r="M5630" t="inlineStr">
        <is>
          <t>PF Colegios Peruanos</t>
        </is>
      </c>
      <c r="N5630" t="b">
        <v>0</v>
      </c>
      <c r="O5630" t="n">
        <v>11.69139653</v>
      </c>
      <c r="P5630" t="n">
        <v>0.002402661052453852</v>
      </c>
      <c r="Q5630" t="n">
        <v>5.212287552847377</v>
      </c>
      <c r="R5630" t="n">
        <v>60.93892060872201</v>
      </c>
      <c r="S5630" t="n">
        <v>0.02809046309142511</v>
      </c>
      <c r="T5630">
        <f>O5630*Q5630</f>
        <v/>
      </c>
      <c r="U5630">
        <f>O5630*P5630</f>
        <v/>
      </c>
    </row>
    <row r="5631">
      <c r="A5631" t="inlineStr">
        <is>
          <t>202512</t>
        </is>
      </c>
      <c r="B5631" t="inlineStr">
        <is>
          <t>Integra</t>
        </is>
      </c>
      <c r="C5631" t="inlineStr">
        <is>
          <t>F2</t>
        </is>
      </c>
      <c r="D5631" t="inlineStr">
        <is>
          <t>IN-FONDO2</t>
        </is>
      </c>
      <c r="E5631" t="inlineStr">
        <is>
          <t>25517212A026</t>
        </is>
      </c>
      <c r="F5631" t="inlineStr">
        <is>
          <t>CVL52632A026</t>
        </is>
      </c>
      <c r="G5631" t="inlineStr">
        <is>
          <t>BU</t>
        </is>
      </c>
      <c r="H5631" t="inlineStr">
        <is>
          <t>Sector</t>
        </is>
      </c>
      <c r="I5631" t="inlineStr">
        <is>
          <t>Proxies</t>
        </is>
      </c>
      <c r="J5631" t="inlineStr">
        <is>
          <t>Proxies</t>
        </is>
      </c>
      <c r="K5631" t="inlineStr"/>
      <c r="L5631" t="inlineStr">
        <is>
          <t>Intercorp Perú</t>
        </is>
      </c>
      <c r="M5631" t="inlineStr">
        <is>
          <t>Intercorp Perú</t>
        </is>
      </c>
      <c r="N5631" t="b">
        <v>0</v>
      </c>
      <c r="O5631" t="n">
        <v>3.53598301</v>
      </c>
      <c r="P5631" t="n">
        <v>0.0004265683228624896</v>
      </c>
      <c r="Q5631" t="n">
        <v>3.28922725655895</v>
      </c>
      <c r="R5631" t="n">
        <v>11.63065169522136</v>
      </c>
      <c r="S5631" t="n">
        <v>0.001508338342245958</v>
      </c>
      <c r="T5631">
        <f>O5631*Q5631</f>
        <v/>
      </c>
      <c r="U5631">
        <f>O5631*P5631</f>
        <v/>
      </c>
    </row>
    <row r="5632">
      <c r="A5632" t="inlineStr">
        <is>
          <t>202512</t>
        </is>
      </c>
      <c r="B5632" t="inlineStr">
        <is>
          <t>Integra</t>
        </is>
      </c>
      <c r="C5632" t="inlineStr">
        <is>
          <t>F1</t>
        </is>
      </c>
      <c r="D5632" t="inlineStr">
        <is>
          <t>IN-FONDO1</t>
        </is>
      </c>
      <c r="E5632" t="inlineStr">
        <is>
          <t>25517212A026</t>
        </is>
      </c>
      <c r="F5632" t="inlineStr">
        <is>
          <t>CVL52632A026</t>
        </is>
      </c>
      <c r="G5632" t="inlineStr">
        <is>
          <t>BU</t>
        </is>
      </c>
      <c r="H5632" t="inlineStr">
        <is>
          <t>Sector</t>
        </is>
      </c>
      <c r="I5632" t="inlineStr">
        <is>
          <t>Proxies</t>
        </is>
      </c>
      <c r="J5632" t="inlineStr">
        <is>
          <t>Proxies</t>
        </is>
      </c>
      <c r="K5632" t="inlineStr"/>
      <c r="L5632" t="inlineStr">
        <is>
          <t>Intercorp Perú</t>
        </is>
      </c>
      <c r="M5632" t="inlineStr">
        <is>
          <t>Intercorp Perú</t>
        </is>
      </c>
      <c r="N5632" t="b">
        <v>0</v>
      </c>
      <c r="O5632" t="n">
        <v>3.53598301</v>
      </c>
      <c r="P5632" t="n">
        <v>0.002420093792618782</v>
      </c>
      <c r="Q5632" t="n">
        <v>5.250105810433435</v>
      </c>
      <c r="R5632" t="n">
        <v>18.56428494639491</v>
      </c>
      <c r="S5632" t="n">
        <v>0.008557410533306477</v>
      </c>
      <c r="T5632">
        <f>O5632*Q5632</f>
        <v/>
      </c>
      <c r="U5632">
        <f>O5632*P5632</f>
        <v/>
      </c>
    </row>
    <row r="5633">
      <c r="A5633" t="inlineStr">
        <is>
          <t>202512</t>
        </is>
      </c>
      <c r="B5633" t="inlineStr">
        <is>
          <t>Integra</t>
        </is>
      </c>
      <c r="C5633" t="inlineStr">
        <is>
          <t>F1</t>
        </is>
      </c>
      <c r="D5633" t="inlineStr">
        <is>
          <t>IN-FONDO1</t>
        </is>
      </c>
      <c r="E5633" t="inlineStr">
        <is>
          <t>25517212A018</t>
        </is>
      </c>
      <c r="F5633" t="inlineStr">
        <is>
          <t>CVL52632A018</t>
        </is>
      </c>
      <c r="G5633" t="inlineStr">
        <is>
          <t>BU</t>
        </is>
      </c>
      <c r="H5633" t="inlineStr">
        <is>
          <t>Sector</t>
        </is>
      </c>
      <c r="I5633" t="inlineStr">
        <is>
          <t>Proxies</t>
        </is>
      </c>
      <c r="J5633" t="inlineStr">
        <is>
          <t>Proxies</t>
        </is>
      </c>
      <c r="K5633" t="inlineStr"/>
      <c r="L5633" t="inlineStr">
        <is>
          <t>Intercorp Perú</t>
        </is>
      </c>
      <c r="M5633" t="inlineStr">
        <is>
          <t>Intercorp Perú</t>
        </is>
      </c>
      <c r="N5633" t="b">
        <v>0</v>
      </c>
      <c r="O5633" t="n">
        <v>3.53598301</v>
      </c>
      <c r="P5633" t="n">
        <v>0.001864306200622095</v>
      </c>
      <c r="Q5633" t="n">
        <v>4.044390695172919</v>
      </c>
      <c r="R5633" t="n">
        <v>14.30089678393353</v>
      </c>
      <c r="S5633" t="n">
        <v>0.006592155050837379</v>
      </c>
      <c r="T5633">
        <f>O5633*Q5633</f>
        <v/>
      </c>
      <c r="U5633">
        <f>O5633*P5633</f>
        <v/>
      </c>
    </row>
    <row r="5634">
      <c r="A5634" t="inlineStr">
        <is>
          <t>202512</t>
        </is>
      </c>
      <c r="B5634" t="inlineStr">
        <is>
          <t>Integra</t>
        </is>
      </c>
      <c r="C5634" t="inlineStr">
        <is>
          <t>F2</t>
        </is>
      </c>
      <c r="D5634" t="inlineStr">
        <is>
          <t>IN-FONDO2</t>
        </is>
      </c>
      <c r="E5634" t="inlineStr">
        <is>
          <t>25517212A018</t>
        </is>
      </c>
      <c r="F5634" t="inlineStr">
        <is>
          <t>CVL52632A018</t>
        </is>
      </c>
      <c r="G5634" t="inlineStr">
        <is>
          <t>BU</t>
        </is>
      </c>
      <c r="H5634" t="inlineStr">
        <is>
          <t>Sector</t>
        </is>
      </c>
      <c r="I5634" t="inlineStr">
        <is>
          <t>Proxies</t>
        </is>
      </c>
      <c r="J5634" t="inlineStr">
        <is>
          <t>Proxies</t>
        </is>
      </c>
      <c r="K5634" t="inlineStr"/>
      <c r="L5634" t="inlineStr">
        <is>
          <t>Intercorp Perú</t>
        </is>
      </c>
      <c r="M5634" t="inlineStr">
        <is>
          <t>Intercorp Perú</t>
        </is>
      </c>
      <c r="N5634" t="b">
        <v>0</v>
      </c>
      <c r="O5634" t="n">
        <v>3.53598301</v>
      </c>
      <c r="P5634" t="n">
        <v>0.001630384395602677</v>
      </c>
      <c r="Q5634" t="n">
        <v>12.5717370589036</v>
      </c>
      <c r="R5634" t="n">
        <v>44.45344864647049</v>
      </c>
      <c r="S5634" t="n">
        <v>0.005765011522620184</v>
      </c>
      <c r="T5634">
        <f>O5634*Q5634</f>
        <v/>
      </c>
      <c r="U5634">
        <f>O5634*P5634</f>
        <v/>
      </c>
    </row>
    <row r="5635">
      <c r="A5635" t="inlineStr">
        <is>
          <t>202512</t>
        </is>
      </c>
      <c r="B5635" t="inlineStr">
        <is>
          <t>Integra</t>
        </is>
      </c>
      <c r="C5635" t="inlineStr">
        <is>
          <t>F2</t>
        </is>
      </c>
      <c r="D5635" t="inlineStr">
        <is>
          <t>IN-FONDO2</t>
        </is>
      </c>
      <c r="E5635" t="inlineStr">
        <is>
          <t>182096345816</t>
        </is>
      </c>
      <c r="F5635" t="inlineStr">
        <is>
          <t>XS0799645816</t>
        </is>
      </c>
      <c r="G5635" t="inlineStr">
        <is>
          <t>BU</t>
        </is>
      </c>
      <c r="H5635" t="inlineStr">
        <is>
          <t>Sector</t>
        </is>
      </c>
      <c r="I5635" t="inlineStr">
        <is>
          <t>Proxies</t>
        </is>
      </c>
      <c r="J5635" t="inlineStr">
        <is>
          <t>Proxies</t>
        </is>
      </c>
      <c r="K5635" t="inlineStr"/>
      <c r="L5635" t="inlineStr">
        <is>
          <t>Línea Amarilla</t>
        </is>
      </c>
      <c r="M5635" t="inlineStr">
        <is>
          <t>Línea Amarilla</t>
        </is>
      </c>
      <c r="N5635" t="b">
        <v>0</v>
      </c>
      <c r="O5635" t="n">
        <v>29.00131826</v>
      </c>
      <c r="P5635" t="n">
        <v>0.008377007866852299</v>
      </c>
      <c r="Q5635" t="n">
        <v>64.59430090626238</v>
      </c>
      <c r="R5635" t="n">
        <v>1873.319878364722</v>
      </c>
      <c r="S5635" t="n">
        <v>0.2429442712131072</v>
      </c>
      <c r="T5635">
        <f>O5635*Q5635</f>
        <v/>
      </c>
      <c r="U5635">
        <f>O5635*P5635</f>
        <v/>
      </c>
    </row>
    <row r="5636">
      <c r="A5636" t="inlineStr">
        <is>
          <t>202512</t>
        </is>
      </c>
      <c r="B5636" t="inlineStr">
        <is>
          <t>Integra</t>
        </is>
      </c>
      <c r="C5636" t="inlineStr">
        <is>
          <t>F1</t>
        </is>
      </c>
      <c r="D5636" t="inlineStr">
        <is>
          <t>IN-FONDO1</t>
        </is>
      </c>
      <c r="E5636" t="inlineStr">
        <is>
          <t>182096345816</t>
        </is>
      </c>
      <c r="F5636" t="inlineStr">
        <is>
          <t>XS0799645816</t>
        </is>
      </c>
      <c r="G5636" t="inlineStr">
        <is>
          <t>BU</t>
        </is>
      </c>
      <c r="H5636" t="inlineStr">
        <is>
          <t>Sector</t>
        </is>
      </c>
      <c r="I5636" t="inlineStr">
        <is>
          <t>Proxies</t>
        </is>
      </c>
      <c r="J5636" t="inlineStr">
        <is>
          <t>Proxies</t>
        </is>
      </c>
      <c r="K5636" t="inlineStr"/>
      <c r="L5636" t="inlineStr">
        <is>
          <t>Línea Amarilla</t>
        </is>
      </c>
      <c r="M5636" t="inlineStr">
        <is>
          <t>Línea Amarilla</t>
        </is>
      </c>
      <c r="N5636" t="b">
        <v>0</v>
      </c>
      <c r="O5636" t="n">
        <v>29.00131826</v>
      </c>
      <c r="P5636" t="n">
        <v>0.002772305729323879</v>
      </c>
      <c r="Q5636" t="n">
        <v>6.014187740249255</v>
      </c>
      <c r="R5636" t="n">
        <v>174.4193727303588</v>
      </c>
      <c r="S5636" t="n">
        <v>0.08040052077014324</v>
      </c>
      <c r="T5636">
        <f>O5636*Q5636</f>
        <v/>
      </c>
      <c r="U5636">
        <f>O5636*P5636</f>
        <v/>
      </c>
    </row>
    <row r="5637">
      <c r="A5637" t="inlineStr">
        <is>
          <t>202512</t>
        </is>
      </c>
      <c r="B5637" t="inlineStr">
        <is>
          <t>Integra</t>
        </is>
      </c>
      <c r="C5637" t="inlineStr">
        <is>
          <t>F1</t>
        </is>
      </c>
      <c r="D5637" t="inlineStr">
        <is>
          <t>IN-FONDO1</t>
        </is>
      </c>
      <c r="E5637" t="inlineStr">
        <is>
          <t>22212511603A</t>
        </is>
      </c>
      <c r="F5637" t="inlineStr">
        <is>
          <t>PEP71320M030</t>
        </is>
      </c>
      <c r="G5637" t="inlineStr">
        <is>
          <t>BU</t>
        </is>
      </c>
      <c r="H5637" t="inlineStr">
        <is>
          <t>Sector</t>
        </is>
      </c>
      <c r="I5637" t="inlineStr">
        <is>
          <t>Proxies</t>
        </is>
      </c>
      <c r="J5637" t="inlineStr">
        <is>
          <t>Proxies</t>
        </is>
      </c>
      <c r="K5637" t="inlineStr"/>
      <c r="L5637" t="inlineStr">
        <is>
          <t>Jockey Plaza</t>
        </is>
      </c>
      <c r="M5637" t="inlineStr">
        <is>
          <t>Jockey Plaza</t>
        </is>
      </c>
      <c r="N5637" t="b">
        <v>0</v>
      </c>
      <c r="O5637" t="n">
        <v>11.69139653</v>
      </c>
      <c r="P5637" t="n">
        <v>0.002145815465829789</v>
      </c>
      <c r="Q5637" t="n">
        <v>4.65509158348786</v>
      </c>
      <c r="R5637" t="n">
        <v>54.42452158602218</v>
      </c>
      <c r="S5637" t="n">
        <v>0.02508757949122273</v>
      </c>
      <c r="T5637">
        <f>O5637*Q5637</f>
        <v/>
      </c>
      <c r="U5637">
        <f>O5637*P5637</f>
        <v/>
      </c>
    </row>
    <row r="5638">
      <c r="A5638" t="inlineStr">
        <is>
          <t>202512</t>
        </is>
      </c>
      <c r="B5638" t="inlineStr">
        <is>
          <t>Integra</t>
        </is>
      </c>
      <c r="C5638" t="inlineStr">
        <is>
          <t>F2</t>
        </is>
      </c>
      <c r="D5638" t="inlineStr">
        <is>
          <t>IN-FONDO2</t>
        </is>
      </c>
      <c r="E5638" t="inlineStr">
        <is>
          <t>22212511603A</t>
        </is>
      </c>
      <c r="F5638" t="inlineStr">
        <is>
          <t>PEP71320M030</t>
        </is>
      </c>
      <c r="G5638" t="inlineStr">
        <is>
          <t>BU</t>
        </is>
      </c>
      <c r="H5638" t="inlineStr">
        <is>
          <t>Sector</t>
        </is>
      </c>
      <c r="I5638" t="inlineStr">
        <is>
          <t>Proxies</t>
        </is>
      </c>
      <c r="J5638" t="inlineStr">
        <is>
          <t>Proxies</t>
        </is>
      </c>
      <c r="K5638" t="inlineStr"/>
      <c r="L5638" t="inlineStr">
        <is>
          <t>Jockey Plaza</t>
        </is>
      </c>
      <c r="M5638" t="inlineStr">
        <is>
          <t>Jockey Plaza</t>
        </is>
      </c>
      <c r="N5638" t="b">
        <v>0</v>
      </c>
      <c r="O5638" t="n">
        <v>11.69139653</v>
      </c>
      <c r="P5638" t="n">
        <v>0.001059026447745471</v>
      </c>
      <c r="Q5638" t="n">
        <v>8.166050948101281</v>
      </c>
      <c r="R5638" t="n">
        <v>95.47253971843453</v>
      </c>
      <c r="S5638" t="n">
        <v>0.01238149813634963</v>
      </c>
      <c r="T5638">
        <f>O5638*Q5638</f>
        <v/>
      </c>
      <c r="U5638">
        <f>O5638*P5638</f>
        <v/>
      </c>
    </row>
    <row r="5639">
      <c r="A5639" t="inlineStr">
        <is>
          <t>202512</t>
        </is>
      </c>
      <c r="B5639" t="inlineStr">
        <is>
          <t>Integra</t>
        </is>
      </c>
      <c r="C5639" t="inlineStr">
        <is>
          <t>F2</t>
        </is>
      </c>
      <c r="D5639" t="inlineStr">
        <is>
          <t>IN-FONDO2</t>
        </is>
      </c>
      <c r="E5639" t="inlineStr">
        <is>
          <t>22582511603A</t>
        </is>
      </c>
      <c r="F5639" t="inlineStr">
        <is>
          <t>PEP73125M031</t>
        </is>
      </c>
      <c r="G5639" t="inlineStr">
        <is>
          <t>BU</t>
        </is>
      </c>
      <c r="H5639" t="inlineStr">
        <is>
          <t>Sector</t>
        </is>
      </c>
      <c r="I5639" t="inlineStr">
        <is>
          <t>Proxies</t>
        </is>
      </c>
      <c r="J5639" t="inlineStr">
        <is>
          <t>Proxies</t>
        </is>
      </c>
      <c r="K5639" t="inlineStr"/>
      <c r="L5639" t="inlineStr">
        <is>
          <t>Primax</t>
        </is>
      </c>
      <c r="M5639" t="inlineStr">
        <is>
          <t>Primax</t>
        </is>
      </c>
      <c r="N5639" t="b">
        <v>0</v>
      </c>
      <c r="O5639" t="n">
        <v>208.84838501</v>
      </c>
      <c r="P5639" t="n">
        <v>0.0006828681374284986</v>
      </c>
      <c r="Q5639" t="n">
        <v>5.265530443500669</v>
      </c>
      <c r="R5639" t="n">
        <v>1099.697529346104</v>
      </c>
      <c r="S5639" t="n">
        <v>0.1426159076767287</v>
      </c>
      <c r="T5639">
        <f>O5639*Q5639</f>
        <v/>
      </c>
      <c r="U5639">
        <f>O5639*P5639</f>
        <v/>
      </c>
    </row>
    <row r="5640">
      <c r="A5640" t="inlineStr">
        <is>
          <t>202512</t>
        </is>
      </c>
      <c r="B5640" t="inlineStr">
        <is>
          <t>Integra</t>
        </is>
      </c>
      <c r="C5640" t="inlineStr">
        <is>
          <t>F1</t>
        </is>
      </c>
      <c r="D5640" t="inlineStr">
        <is>
          <t>IN-FONDO1</t>
        </is>
      </c>
      <c r="E5640" t="inlineStr">
        <is>
          <t>22582511603A</t>
        </is>
      </c>
      <c r="F5640" t="inlineStr">
        <is>
          <t>PEP73125M031</t>
        </is>
      </c>
      <c r="G5640" t="inlineStr">
        <is>
          <t>BU</t>
        </is>
      </c>
      <c r="H5640" t="inlineStr">
        <is>
          <t>Sector</t>
        </is>
      </c>
      <c r="I5640" t="inlineStr">
        <is>
          <t>Proxies</t>
        </is>
      </c>
      <c r="J5640" t="inlineStr">
        <is>
          <t>Proxies</t>
        </is>
      </c>
      <c r="K5640" t="inlineStr"/>
      <c r="L5640" t="inlineStr">
        <is>
          <t>Primax</t>
        </is>
      </c>
      <c r="M5640" t="inlineStr">
        <is>
          <t>Primax</t>
        </is>
      </c>
      <c r="N5640" t="b">
        <v>0</v>
      </c>
      <c r="O5640" t="n">
        <v>208.84838501</v>
      </c>
      <c r="P5640" t="n">
        <v>0.0008123840755692171</v>
      </c>
      <c r="Q5640" t="n">
        <v>1.762370685160213</v>
      </c>
      <c r="R5640" t="n">
        <v>368.0682713846777</v>
      </c>
      <c r="S5640" t="n">
        <v>0.1696651021904728</v>
      </c>
      <c r="T5640">
        <f>O5640*Q5640</f>
        <v/>
      </c>
      <c r="U5640">
        <f>O5640*P5640</f>
        <v/>
      </c>
    </row>
    <row r="5641">
      <c r="A5641" t="inlineStr">
        <is>
          <t>202512</t>
        </is>
      </c>
      <c r="B5641" t="inlineStr">
        <is>
          <t>Integra</t>
        </is>
      </c>
      <c r="C5641" t="inlineStr">
        <is>
          <t>F1</t>
        </is>
      </c>
      <c r="D5641" t="inlineStr">
        <is>
          <t>IN-FONDO1</t>
        </is>
      </c>
      <c r="E5641" t="inlineStr">
        <is>
          <t>22582511801A</t>
        </is>
      </c>
      <c r="F5641" t="inlineStr">
        <is>
          <t>PEP73125M049</t>
        </is>
      </c>
      <c r="G5641" t="inlineStr">
        <is>
          <t>BU</t>
        </is>
      </c>
      <c r="H5641" t="inlineStr">
        <is>
          <t>Sector</t>
        </is>
      </c>
      <c r="I5641" t="inlineStr">
        <is>
          <t>Proxies</t>
        </is>
      </c>
      <c r="J5641" t="inlineStr">
        <is>
          <t>Proxies</t>
        </is>
      </c>
      <c r="K5641" t="inlineStr"/>
      <c r="L5641" t="inlineStr">
        <is>
          <t>Primax</t>
        </is>
      </c>
      <c r="M5641" t="inlineStr">
        <is>
          <t>Primax</t>
        </is>
      </c>
      <c r="N5641" t="b">
        <v>0</v>
      </c>
      <c r="O5641" t="n">
        <v>208.84838501</v>
      </c>
      <c r="P5641" t="n">
        <v>0.000825136867904849</v>
      </c>
      <c r="Q5641" t="n">
        <v>1.790036352228473</v>
      </c>
      <c r="R5641" t="n">
        <v>373.846201272108</v>
      </c>
      <c r="S5641" t="n">
        <v>0.1723285022741374</v>
      </c>
      <c r="T5641">
        <f>O5641*Q5641</f>
        <v/>
      </c>
      <c r="U5641">
        <f>O5641*P5641</f>
        <v/>
      </c>
    </row>
    <row r="5642">
      <c r="A5642" t="inlineStr">
        <is>
          <t>202512</t>
        </is>
      </c>
      <c r="B5642" t="inlineStr">
        <is>
          <t>Integra</t>
        </is>
      </c>
      <c r="C5642" t="inlineStr">
        <is>
          <t>F2</t>
        </is>
      </c>
      <c r="D5642" t="inlineStr">
        <is>
          <t>IN-FONDO2</t>
        </is>
      </c>
      <c r="E5642" t="inlineStr">
        <is>
          <t>22582511801A</t>
        </is>
      </c>
      <c r="F5642" t="inlineStr">
        <is>
          <t>PEP73125M049</t>
        </is>
      </c>
      <c r="G5642" t="inlineStr">
        <is>
          <t>BU</t>
        </is>
      </c>
      <c r="H5642" t="inlineStr">
        <is>
          <t>Sector</t>
        </is>
      </c>
      <c r="I5642" t="inlineStr">
        <is>
          <t>Proxies</t>
        </is>
      </c>
      <c r="J5642" t="inlineStr">
        <is>
          <t>Proxies</t>
        </is>
      </c>
      <c r="K5642" t="inlineStr"/>
      <c r="L5642" t="inlineStr">
        <is>
          <t>Primax</t>
        </is>
      </c>
      <c r="M5642" t="inlineStr">
        <is>
          <t>Primax</t>
        </is>
      </c>
      <c r="N5642" t="b">
        <v>0</v>
      </c>
      <c r="O5642" t="n">
        <v>208.84838501</v>
      </c>
      <c r="P5642" t="n">
        <v>0.000387382113499714</v>
      </c>
      <c r="Q5642" t="n">
        <v>2.987066170024597</v>
      </c>
      <c r="R5642" t="n">
        <v>623.8439455276431</v>
      </c>
      <c r="S5642" t="n">
        <v>0.0809041287861758</v>
      </c>
      <c r="T5642">
        <f>O5642*Q5642</f>
        <v/>
      </c>
      <c r="U5642">
        <f>O5642*P5642</f>
        <v/>
      </c>
    </row>
    <row r="5643">
      <c r="A5643" t="inlineStr">
        <is>
          <t>202512</t>
        </is>
      </c>
      <c r="B5643" t="inlineStr">
        <is>
          <t>Integra</t>
        </is>
      </c>
      <c r="C5643" t="inlineStr">
        <is>
          <t>F1</t>
        </is>
      </c>
      <c r="D5643" t="inlineStr">
        <is>
          <t>IN-FONDO1</t>
        </is>
      </c>
      <c r="E5643" t="inlineStr">
        <is>
          <t>22582511802A</t>
        </is>
      </c>
      <c r="F5643" t="inlineStr">
        <is>
          <t>PEP73125M056</t>
        </is>
      </c>
      <c r="G5643" t="inlineStr">
        <is>
          <t>BU</t>
        </is>
      </c>
      <c r="H5643" t="inlineStr">
        <is>
          <t>Sector</t>
        </is>
      </c>
      <c r="I5643" t="inlineStr">
        <is>
          <t>Proxies</t>
        </is>
      </c>
      <c r="J5643" t="inlineStr">
        <is>
          <t>Proxies</t>
        </is>
      </c>
      <c r="K5643" t="inlineStr"/>
      <c r="L5643" t="inlineStr">
        <is>
          <t>Primax</t>
        </is>
      </c>
      <c r="M5643" t="inlineStr">
        <is>
          <t>Primax</t>
        </is>
      </c>
      <c r="N5643" t="b">
        <v>0</v>
      </c>
      <c r="O5643" t="n">
        <v>208.84838501</v>
      </c>
      <c r="P5643" t="n">
        <v>0.001002456119029916</v>
      </c>
      <c r="Q5643" t="n">
        <v>2.174709389890391</v>
      </c>
      <c r="R5643" t="n">
        <v>454.1845439446906</v>
      </c>
      <c r="S5643" t="n">
        <v>0.2093613415027903</v>
      </c>
      <c r="T5643">
        <f>O5643*Q5643</f>
        <v/>
      </c>
      <c r="U5643">
        <f>O5643*P5643</f>
        <v/>
      </c>
    </row>
    <row r="5644">
      <c r="A5644" t="inlineStr">
        <is>
          <t>202512</t>
        </is>
      </c>
      <c r="B5644" t="inlineStr">
        <is>
          <t>Integra</t>
        </is>
      </c>
      <c r="C5644" t="inlineStr">
        <is>
          <t>F1</t>
        </is>
      </c>
      <c r="D5644" t="inlineStr">
        <is>
          <t>IN-FONDO1</t>
        </is>
      </c>
      <c r="E5644" t="inlineStr">
        <is>
          <t>22203012504A</t>
        </is>
      </c>
      <c r="F5644" t="inlineStr">
        <is>
          <t>PEP70101M746</t>
        </is>
      </c>
      <c r="G5644" t="inlineStr">
        <is>
          <t>BU</t>
        </is>
      </c>
      <c r="H5644" t="inlineStr">
        <is>
          <t>Sector</t>
        </is>
      </c>
      <c r="I5644" t="inlineStr">
        <is>
          <t>Proxies</t>
        </is>
      </c>
      <c r="J5644" t="inlineStr">
        <is>
          <t>Proxies</t>
        </is>
      </c>
      <c r="K5644" t="inlineStr"/>
      <c r="L5644" t="inlineStr"/>
      <c r="M5644" t="inlineStr">
        <is>
          <t>nan</t>
        </is>
      </c>
      <c r="N5644" t="b">
        <v>0</v>
      </c>
      <c r="O5644" t="n">
        <v>250.58497259</v>
      </c>
      <c r="P5644" t="n">
        <v>0.007862859710348559</v>
      </c>
      <c r="Q5644" t="n">
        <v>17.05753949612587</v>
      </c>
      <c r="R5644" t="n">
        <v>4274.363067089545</v>
      </c>
      <c r="S5644" t="n">
        <v>1.970314484996709</v>
      </c>
      <c r="T5644">
        <f>O5644*Q5644</f>
        <v/>
      </c>
      <c r="U5644">
        <f>O5644*P5644</f>
        <v/>
      </c>
    </row>
    <row r="5645">
      <c r="A5645" t="inlineStr">
        <is>
          <t>202512</t>
        </is>
      </c>
      <c r="B5645" t="inlineStr">
        <is>
          <t>Integra</t>
        </is>
      </c>
      <c r="C5645" t="inlineStr">
        <is>
          <t>F2</t>
        </is>
      </c>
      <c r="D5645" t="inlineStr">
        <is>
          <t>IN-FONDO2</t>
        </is>
      </c>
      <c r="E5645" t="inlineStr">
        <is>
          <t>2721181IRC1U</t>
        </is>
      </c>
      <c r="F5645" t="inlineStr">
        <is>
          <t>CVL80070P015</t>
        </is>
      </c>
      <c r="G5645" t="inlineStr">
        <is>
          <t>BU</t>
        </is>
      </c>
      <c r="H5645" t="inlineStr">
        <is>
          <t>Sector</t>
        </is>
      </c>
      <c r="I5645" t="inlineStr">
        <is>
          <t>Proxies</t>
        </is>
      </c>
      <c r="J5645" t="inlineStr">
        <is>
          <t>Proxies</t>
        </is>
      </c>
      <c r="K5645" t="inlineStr"/>
      <c r="L5645" t="inlineStr">
        <is>
          <t>InRetail Consumer</t>
        </is>
      </c>
      <c r="M5645" t="inlineStr">
        <is>
          <t>InRetail Consumer</t>
        </is>
      </c>
      <c r="N5645" t="b">
        <v>0</v>
      </c>
      <c r="O5645" t="n">
        <v>11.69139653</v>
      </c>
      <c r="P5645" t="n">
        <v>0.004359828757339222</v>
      </c>
      <c r="Q5645" t="n">
        <v>33.61821967073857</v>
      </c>
      <c r="R5645" t="n">
        <v>393.0439368032506</v>
      </c>
      <c r="S5645" t="n">
        <v>0.05097248680495</v>
      </c>
      <c r="T5645">
        <f>O5645*Q5645</f>
        <v/>
      </c>
      <c r="U5645">
        <f>O5645*P5645</f>
        <v/>
      </c>
    </row>
    <row r="5646">
      <c r="A5646" t="inlineStr">
        <is>
          <t>202512</t>
        </is>
      </c>
      <c r="B5646" t="inlineStr">
        <is>
          <t>Integra</t>
        </is>
      </c>
      <c r="C5646" t="inlineStr">
        <is>
          <t>F1</t>
        </is>
      </c>
      <c r="D5646" t="inlineStr">
        <is>
          <t>IN-FONDO1</t>
        </is>
      </c>
      <c r="E5646" t="inlineStr">
        <is>
          <t>2721181IRC1U</t>
        </is>
      </c>
      <c r="F5646" t="inlineStr">
        <is>
          <t>CVL80070P015</t>
        </is>
      </c>
      <c r="G5646" t="inlineStr">
        <is>
          <t>BU</t>
        </is>
      </c>
      <c r="H5646" t="inlineStr">
        <is>
          <t>Sector</t>
        </is>
      </c>
      <c r="I5646" t="inlineStr">
        <is>
          <t>Proxies</t>
        </is>
      </c>
      <c r="J5646" t="inlineStr">
        <is>
          <t>Proxies</t>
        </is>
      </c>
      <c r="K5646" t="inlineStr"/>
      <c r="L5646" t="inlineStr">
        <is>
          <t>InRetail Consumer</t>
        </is>
      </c>
      <c r="M5646" t="inlineStr">
        <is>
          <t>InRetail Consumer</t>
        </is>
      </c>
      <c r="N5646" t="b">
        <v>0</v>
      </c>
      <c r="O5646" t="n">
        <v>11.69139653</v>
      </c>
      <c r="P5646" t="n">
        <v>0.005583242658319637</v>
      </c>
      <c r="Q5646" t="n">
        <v>12.11218127615814</v>
      </c>
      <c r="R5646" t="n">
        <v>141.6083141428062</v>
      </c>
      <c r="S5646" t="n">
        <v>0.06527590384162618</v>
      </c>
      <c r="T5646">
        <f>O5646*Q5646</f>
        <v/>
      </c>
      <c r="U5646">
        <f>O5646*P5646</f>
        <v/>
      </c>
    </row>
    <row r="5647">
      <c r="A5647" t="inlineStr">
        <is>
          <t>202512</t>
        </is>
      </c>
      <c r="B5647" t="inlineStr">
        <is>
          <t>Integra</t>
        </is>
      </c>
      <c r="C5647" t="inlineStr">
        <is>
          <t>F1</t>
        </is>
      </c>
      <c r="D5647" t="inlineStr">
        <is>
          <t>IN-FONDO1</t>
        </is>
      </c>
      <c r="E5647" t="inlineStr">
        <is>
          <t>2702011IS11A</t>
        </is>
      </c>
      <c r="F5647" t="inlineStr">
        <is>
          <t>PEP80070F166</t>
        </is>
      </c>
      <c r="G5647" t="inlineStr">
        <is>
          <t>BU</t>
        </is>
      </c>
      <c r="H5647" t="inlineStr">
        <is>
          <t>Sector</t>
        </is>
      </c>
      <c r="I5647" t="inlineStr">
        <is>
          <t>Proxies</t>
        </is>
      </c>
      <c r="J5647" t="inlineStr">
        <is>
          <t>Proxies</t>
        </is>
      </c>
      <c r="K5647" t="inlineStr"/>
      <c r="L5647" t="inlineStr">
        <is>
          <t>PF Colegios Peruanos</t>
        </is>
      </c>
      <c r="M5647" t="inlineStr">
        <is>
          <t>PF Colegios Peruanos</t>
        </is>
      </c>
      <c r="N5647" t="b">
        <v>0</v>
      </c>
      <c r="O5647" t="n">
        <v>11.69139653</v>
      </c>
      <c r="P5647" t="n">
        <v>0.007163326081848144</v>
      </c>
      <c r="Q5647" t="n">
        <v>15.53998444153046</v>
      </c>
      <c r="R5647" t="n">
        <v>181.6841201759632</v>
      </c>
      <c r="S5647" t="n">
        <v>0.08374928569657789</v>
      </c>
      <c r="T5647">
        <f>O5647*Q5647</f>
        <v/>
      </c>
      <c r="U5647">
        <f>O5647*P5647</f>
        <v/>
      </c>
    </row>
    <row r="5648">
      <c r="A5648" t="inlineStr">
        <is>
          <t>202512</t>
        </is>
      </c>
      <c r="B5648" t="inlineStr">
        <is>
          <t>Integra</t>
        </is>
      </c>
      <c r="C5648" t="inlineStr">
        <is>
          <t>F2</t>
        </is>
      </c>
      <c r="D5648" t="inlineStr">
        <is>
          <t>IN-FONDO2</t>
        </is>
      </c>
      <c r="E5648" t="inlineStr">
        <is>
          <t>2702011IS11A</t>
        </is>
      </c>
      <c r="F5648" t="inlineStr">
        <is>
          <t>PEP80070F166</t>
        </is>
      </c>
      <c r="G5648" t="inlineStr">
        <is>
          <t>BU</t>
        </is>
      </c>
      <c r="H5648" t="inlineStr">
        <is>
          <t>Sector</t>
        </is>
      </c>
      <c r="I5648" t="inlineStr">
        <is>
          <t>Proxies</t>
        </is>
      </c>
      <c r="J5648" t="inlineStr">
        <is>
          <t>Proxies</t>
        </is>
      </c>
      <c r="K5648" t="inlineStr"/>
      <c r="L5648" t="inlineStr">
        <is>
          <t>PF Colegios Peruanos</t>
        </is>
      </c>
      <c r="M5648" t="inlineStr">
        <is>
          <t>PF Colegios Peruanos</t>
        </is>
      </c>
      <c r="N5648" t="b">
        <v>0</v>
      </c>
      <c r="O5648" t="n">
        <v>11.69139653</v>
      </c>
      <c r="P5648" t="n">
        <v>0.001511955564827158</v>
      </c>
      <c r="Q5648" t="n">
        <v>11.65854375018523</v>
      </c>
      <c r="R5648" t="n">
        <v>136.3046579457688</v>
      </c>
      <c r="S5648" t="n">
        <v>0.01767687204413443</v>
      </c>
      <c r="T5648">
        <f>O5648*Q5648</f>
        <v/>
      </c>
      <c r="U5648">
        <f>O5648*P5648</f>
        <v/>
      </c>
    </row>
    <row r="5649">
      <c r="A5649" t="inlineStr">
        <is>
          <t>202512</t>
        </is>
      </c>
      <c r="B5649" t="inlineStr">
        <is>
          <t>Integra</t>
        </is>
      </c>
      <c r="C5649" t="inlineStr">
        <is>
          <t>F1</t>
        </is>
      </c>
      <c r="D5649" t="inlineStr">
        <is>
          <t>IN-FONDO1</t>
        </is>
      </c>
      <c r="E5649" t="inlineStr">
        <is>
          <t>22230411801A</t>
        </is>
      </c>
      <c r="F5649" t="inlineStr">
        <is>
          <t>CVL70500T015</t>
        </is>
      </c>
      <c r="G5649" t="inlineStr">
        <is>
          <t>BU</t>
        </is>
      </c>
      <c r="H5649" t="inlineStr">
        <is>
          <t>Sector</t>
        </is>
      </c>
      <c r="I5649" t="inlineStr">
        <is>
          <t>Proxies</t>
        </is>
      </c>
      <c r="J5649" t="inlineStr">
        <is>
          <t>Proxies</t>
        </is>
      </c>
      <c r="K5649" t="inlineStr"/>
      <c r="L5649" t="inlineStr">
        <is>
          <t>Telefónica</t>
        </is>
      </c>
      <c r="M5649" t="inlineStr">
        <is>
          <t>Telefónica</t>
        </is>
      </c>
      <c r="N5649" t="b">
        <v>0</v>
      </c>
      <c r="O5649" t="n">
        <v>3.95773181</v>
      </c>
      <c r="P5649" t="n">
        <v>0.0007284580948908951</v>
      </c>
      <c r="Q5649" t="n">
        <v>1.580303246224804</v>
      </c>
      <c r="R5649" t="n">
        <v>6.25441642703017</v>
      </c>
      <c r="S5649" t="n">
        <v>0.002883041774401694</v>
      </c>
      <c r="T5649">
        <f>O5649*Q5649</f>
        <v/>
      </c>
      <c r="U5649">
        <f>O5649*P5649</f>
        <v/>
      </c>
    </row>
    <row r="5650">
      <c r="A5650" t="inlineStr">
        <is>
          <t>202512</t>
        </is>
      </c>
      <c r="B5650" t="inlineStr">
        <is>
          <t>Integra</t>
        </is>
      </c>
      <c r="C5650" t="inlineStr">
        <is>
          <t>F1</t>
        </is>
      </c>
      <c r="D5650" t="inlineStr">
        <is>
          <t>IN-FONDO1</t>
        </is>
      </c>
      <c r="E5650" t="inlineStr">
        <is>
          <t>22586511901A</t>
        </is>
      </c>
      <c r="F5650" t="inlineStr">
        <is>
          <t>CVL75840TB14</t>
        </is>
      </c>
      <c r="G5650" t="inlineStr">
        <is>
          <t>BU</t>
        </is>
      </c>
      <c r="H5650" t="inlineStr">
        <is>
          <t>Sector</t>
        </is>
      </c>
      <c r="I5650" t="inlineStr">
        <is>
          <t>Proxies</t>
        </is>
      </c>
      <c r="J5650" t="inlineStr">
        <is>
          <t>Proxies</t>
        </is>
      </c>
      <c r="K5650" t="inlineStr"/>
      <c r="L5650" t="inlineStr">
        <is>
          <t>Tecsup</t>
        </is>
      </c>
      <c r="M5650" t="inlineStr">
        <is>
          <t>Tecsup</t>
        </is>
      </c>
      <c r="N5650" t="b">
        <v>0</v>
      </c>
      <c r="O5650" t="n">
        <v>11.69139653</v>
      </c>
      <c r="P5650" t="n">
        <v>0.0002302022705352674</v>
      </c>
      <c r="Q5650" t="n">
        <v>0.4993964621529675</v>
      </c>
      <c r="R5650" t="n">
        <v>5.838642064709481</v>
      </c>
      <c r="S5650" t="n">
        <v>0.002691386026934147</v>
      </c>
      <c r="T5650">
        <f>O5650*Q5650</f>
        <v/>
      </c>
      <c r="U5650">
        <f>O5650*P5650</f>
        <v/>
      </c>
    </row>
    <row r="5651">
      <c r="A5651" t="inlineStr">
        <is>
          <t>202512</t>
        </is>
      </c>
      <c r="B5651" t="inlineStr">
        <is>
          <t>Integra</t>
        </is>
      </c>
      <c r="C5651" t="inlineStr">
        <is>
          <t>F2</t>
        </is>
      </c>
      <c r="D5651" t="inlineStr">
        <is>
          <t>IN-FONDO2</t>
        </is>
      </c>
      <c r="E5651" t="inlineStr">
        <is>
          <t>2721171IRSM1</t>
        </is>
      </c>
      <c r="F5651" t="inlineStr">
        <is>
          <t>CVL800707107</t>
        </is>
      </c>
      <c r="G5651" t="inlineStr">
        <is>
          <t>BU</t>
        </is>
      </c>
      <c r="H5651" t="inlineStr">
        <is>
          <t>Sector</t>
        </is>
      </c>
      <c r="I5651" t="inlineStr">
        <is>
          <t>Proxies</t>
        </is>
      </c>
      <c r="J5651" t="inlineStr">
        <is>
          <t>Proxies</t>
        </is>
      </c>
      <c r="K5651" t="inlineStr"/>
      <c r="L5651" t="inlineStr">
        <is>
          <t>InRetail Shopping Malls</t>
        </is>
      </c>
      <c r="M5651" t="inlineStr">
        <is>
          <t>InRetail Shopping Malls</t>
        </is>
      </c>
      <c r="N5651" t="b">
        <v>0</v>
      </c>
      <c r="O5651" t="n">
        <v>11.69139653</v>
      </c>
      <c r="P5651" t="n">
        <v>0.0009474737928994916</v>
      </c>
      <c r="Q5651" t="n">
        <v>7.305879169759478</v>
      </c>
      <c r="R5651" t="n">
        <v>85.41593037392524</v>
      </c>
      <c r="S5651" t="n">
        <v>0.01107729181457106</v>
      </c>
      <c r="T5651">
        <f>O5651*Q5651</f>
        <v/>
      </c>
      <c r="U5651">
        <f>O5651*P5651</f>
        <v/>
      </c>
    </row>
    <row r="5652">
      <c r="A5652" t="inlineStr">
        <is>
          <t>202512</t>
        </is>
      </c>
      <c r="B5652" t="inlineStr">
        <is>
          <t>Integra</t>
        </is>
      </c>
      <c r="C5652" t="inlineStr">
        <is>
          <t>F1</t>
        </is>
      </c>
      <c r="D5652" t="inlineStr">
        <is>
          <t>IN-FONDO1</t>
        </is>
      </c>
      <c r="E5652" t="inlineStr">
        <is>
          <t>2721171IRSM3</t>
        </is>
      </c>
      <c r="F5652" t="inlineStr">
        <is>
          <t>CVL800700S24</t>
        </is>
      </c>
      <c r="G5652" t="inlineStr">
        <is>
          <t>BU</t>
        </is>
      </c>
      <c r="H5652" t="inlineStr">
        <is>
          <t>Sector</t>
        </is>
      </c>
      <c r="I5652" t="inlineStr">
        <is>
          <t>Proxies</t>
        </is>
      </c>
      <c r="J5652" t="inlineStr">
        <is>
          <t>Proxies</t>
        </is>
      </c>
      <c r="K5652" t="inlineStr"/>
      <c r="L5652" t="inlineStr"/>
      <c r="M5652" t="inlineStr">
        <is>
          <t>nan</t>
        </is>
      </c>
      <c r="N5652" t="b">
        <v>0</v>
      </c>
      <c r="O5652" t="n">
        <v>11.69139653</v>
      </c>
      <c r="P5652" t="n">
        <v>0.008102771750225824</v>
      </c>
      <c r="Q5652" t="n">
        <v>17.57800014868165</v>
      </c>
      <c r="R5652" t="n">
        <v>205.5113699426362</v>
      </c>
      <c r="S5652" t="n">
        <v>0.09473271752397223</v>
      </c>
      <c r="T5652">
        <f>O5652*Q5652</f>
        <v/>
      </c>
      <c r="U5652">
        <f>O5652*P5652</f>
        <v/>
      </c>
    </row>
    <row r="5653">
      <c r="A5653" t="inlineStr">
        <is>
          <t>202512</t>
        </is>
      </c>
      <c r="B5653" t="inlineStr">
        <is>
          <t>Integra</t>
        </is>
      </c>
      <c r="C5653" t="inlineStr">
        <is>
          <t>F1</t>
        </is>
      </c>
      <c r="D5653" t="inlineStr">
        <is>
          <t>IN-FONDO1</t>
        </is>
      </c>
      <c r="E5653" t="inlineStr">
        <is>
          <t>225917115156</t>
        </is>
      </c>
      <c r="F5653" t="inlineStr">
        <is>
          <t>XS2693815156</t>
        </is>
      </c>
      <c r="G5653" t="inlineStr">
        <is>
          <t>BU</t>
        </is>
      </c>
      <c r="H5653" t="inlineStr">
        <is>
          <t>Sector</t>
        </is>
      </c>
      <c r="I5653" t="inlineStr">
        <is>
          <t>Proxies</t>
        </is>
      </c>
      <c r="J5653" t="inlineStr">
        <is>
          <t>Proxies</t>
        </is>
      </c>
      <c r="K5653" t="inlineStr"/>
      <c r="L5653" t="inlineStr">
        <is>
          <t>BENCHMARK MORTGAGE TRUST</t>
        </is>
      </c>
      <c r="M5653" t="inlineStr">
        <is>
          <t>BENCHMARK MORTGAGE TRUST</t>
        </is>
      </c>
      <c r="N5653" t="b">
        <v>0</v>
      </c>
      <c r="O5653" t="n">
        <v>3.95773181</v>
      </c>
      <c r="P5653" t="n">
        <v>0.0108058062985632</v>
      </c>
      <c r="Q5653" t="n">
        <v>23.44191229593446</v>
      </c>
      <c r="R5653" t="n">
        <v>92.77680198084995</v>
      </c>
      <c r="S5653" t="n">
        <v>0.04276648332052194</v>
      </c>
      <c r="T5653">
        <f>O5653*Q5653</f>
        <v/>
      </c>
      <c r="U5653">
        <f>O5653*P5653</f>
        <v/>
      </c>
    </row>
    <row r="5654">
      <c r="A5654" t="inlineStr">
        <is>
          <t>202512</t>
        </is>
      </c>
      <c r="B5654" t="inlineStr">
        <is>
          <t>Integra</t>
        </is>
      </c>
      <c r="C5654" t="inlineStr">
        <is>
          <t>F2</t>
        </is>
      </c>
      <c r="D5654" t="inlineStr">
        <is>
          <t>IN-FONDO2</t>
        </is>
      </c>
      <c r="E5654" t="inlineStr">
        <is>
          <t>225917115156</t>
        </is>
      </c>
      <c r="F5654" t="inlineStr">
        <is>
          <t>XS2693815156</t>
        </is>
      </c>
      <c r="G5654" t="inlineStr">
        <is>
          <t>BU</t>
        </is>
      </c>
      <c r="H5654" t="inlineStr">
        <is>
          <t>Sector</t>
        </is>
      </c>
      <c r="I5654" t="inlineStr">
        <is>
          <t>Proxies</t>
        </is>
      </c>
      <c r="J5654" t="inlineStr">
        <is>
          <t>Proxies</t>
        </is>
      </c>
      <c r="K5654" t="inlineStr"/>
      <c r="L5654" t="inlineStr">
        <is>
          <t>BENCHMARK MORTGAGE TRUST</t>
        </is>
      </c>
      <c r="M5654" t="inlineStr">
        <is>
          <t>BENCHMARK MORTGAGE TRUST</t>
        </is>
      </c>
      <c r="N5654" t="b">
        <v>0</v>
      </c>
      <c r="O5654" t="n">
        <v>3.95773181</v>
      </c>
      <c r="P5654" t="n">
        <v>0.00479427284850344</v>
      </c>
      <c r="Q5654" t="n">
        <v>36.96817621818943</v>
      </c>
      <c r="R5654" t="n">
        <v>146.3101269764138</v>
      </c>
      <c r="S5654" t="n">
        <v>0.01897444615834137</v>
      </c>
      <c r="T5654">
        <f>O5654*Q5654</f>
        <v/>
      </c>
      <c r="U5654">
        <f>O5654*P5654</f>
        <v/>
      </c>
    </row>
    <row r="5655">
      <c r="A5655" t="inlineStr">
        <is>
          <t>202512</t>
        </is>
      </c>
      <c r="B5655" t="inlineStr">
        <is>
          <t>Integra</t>
        </is>
      </c>
      <c r="C5655" t="inlineStr">
        <is>
          <t>F1</t>
        </is>
      </c>
      <c r="D5655" t="inlineStr">
        <is>
          <t>IN-FONDO1</t>
        </is>
      </c>
      <c r="E5655" t="inlineStr">
        <is>
          <t>274325395894</t>
        </is>
      </c>
      <c r="F5655" t="inlineStr">
        <is>
          <t>XS0511095894</t>
        </is>
      </c>
      <c r="G5655" t="inlineStr">
        <is>
          <t>BU</t>
        </is>
      </c>
      <c r="H5655" t="inlineStr">
        <is>
          <t>Sector</t>
        </is>
      </c>
      <c r="I5655" t="inlineStr">
        <is>
          <t>Proxies</t>
        </is>
      </c>
      <c r="J5655" t="inlineStr">
        <is>
          <t>Proxies</t>
        </is>
      </c>
      <c r="K5655" t="inlineStr"/>
      <c r="L5655" t="inlineStr">
        <is>
          <t>Huascacocha Finance Limited</t>
        </is>
      </c>
      <c r="M5655" t="inlineStr">
        <is>
          <t>Huascacocha Finance Limited</t>
        </is>
      </c>
      <c r="N5655" t="b">
        <v>0</v>
      </c>
      <c r="O5655" t="n">
        <v>250.58497259</v>
      </c>
      <c r="P5655" t="n">
        <v>6.308343077639157e-05</v>
      </c>
      <c r="Q5655" t="n">
        <v>0.1368520044435233</v>
      </c>
      <c r="R5655" t="n">
        <v>34.29305578236685</v>
      </c>
      <c r="S5655" t="n">
        <v>0.01580775977198524</v>
      </c>
      <c r="T5655">
        <f>O5655*Q5655</f>
        <v/>
      </c>
      <c r="U5655">
        <f>O5655*P5655</f>
        <v/>
      </c>
    </row>
    <row r="5656">
      <c r="A5656" t="inlineStr">
        <is>
          <t>202512</t>
        </is>
      </c>
      <c r="B5656" t="inlineStr">
        <is>
          <t>Integra</t>
        </is>
      </c>
      <c r="C5656" t="inlineStr">
        <is>
          <t>F2</t>
        </is>
      </c>
      <c r="D5656" t="inlineStr">
        <is>
          <t>IN-FONDO2</t>
        </is>
      </c>
      <c r="E5656" t="inlineStr">
        <is>
          <t>274325395894</t>
        </is>
      </c>
      <c r="F5656" t="inlineStr">
        <is>
          <t>XS0511095894</t>
        </is>
      </c>
      <c r="G5656" t="inlineStr">
        <is>
          <t>BU</t>
        </is>
      </c>
      <c r="H5656" t="inlineStr">
        <is>
          <t>Sector</t>
        </is>
      </c>
      <c r="I5656" t="inlineStr">
        <is>
          <t>Proxies</t>
        </is>
      </c>
      <c r="J5656" t="inlineStr">
        <is>
          <t>Proxies</t>
        </is>
      </c>
      <c r="K5656" t="inlineStr"/>
      <c r="L5656" t="inlineStr">
        <is>
          <t>Huascacocha Finance Limited</t>
        </is>
      </c>
      <c r="M5656" t="inlineStr">
        <is>
          <t>Huascacocha Finance Limited</t>
        </is>
      </c>
      <c r="N5656" t="b">
        <v>0</v>
      </c>
      <c r="O5656" t="n">
        <v>250.58497259</v>
      </c>
      <c r="P5656" t="n">
        <v>0.0001905961625892961</v>
      </c>
      <c r="Q5656" t="n">
        <v>1.46966865419669</v>
      </c>
      <c r="R5656" t="n">
        <v>368.2768794282597</v>
      </c>
      <c r="S5656" t="n">
        <v>0.04776053417819794</v>
      </c>
      <c r="T5656">
        <f>O5656*Q5656</f>
        <v/>
      </c>
      <c r="U5656">
        <f>O5656*P5656</f>
        <v/>
      </c>
    </row>
    <row r="5657">
      <c r="A5657" t="inlineStr">
        <is>
          <t>202512</t>
        </is>
      </c>
      <c r="B5657" t="inlineStr">
        <is>
          <t>Integra</t>
        </is>
      </c>
      <c r="C5657" t="inlineStr">
        <is>
          <t>F2</t>
        </is>
      </c>
      <c r="D5657" t="inlineStr">
        <is>
          <t>IN-FONDO2</t>
        </is>
      </c>
      <c r="E5657" t="inlineStr">
        <is>
          <t>274325396355</t>
        </is>
      </c>
      <c r="F5657" t="inlineStr">
        <is>
          <t>XS0511096355</t>
        </is>
      </c>
      <c r="G5657" t="inlineStr">
        <is>
          <t>BU</t>
        </is>
      </c>
      <c r="H5657" t="inlineStr">
        <is>
          <t>Sector</t>
        </is>
      </c>
      <c r="I5657" t="inlineStr">
        <is>
          <t>Proxies</t>
        </is>
      </c>
      <c r="J5657" t="inlineStr">
        <is>
          <t>Proxies</t>
        </is>
      </c>
      <c r="K5657" t="inlineStr"/>
      <c r="L5657" t="inlineStr">
        <is>
          <t>Huascacocha Finance Limited</t>
        </is>
      </c>
      <c r="M5657" t="inlineStr">
        <is>
          <t>Huascacocha Finance Limited</t>
        </is>
      </c>
      <c r="N5657" t="b">
        <v>0</v>
      </c>
      <c r="O5657" t="n">
        <v>250.58497259</v>
      </c>
      <c r="P5657" t="n">
        <v>0.000123333967570284</v>
      </c>
      <c r="Q5657" t="n">
        <v>0.9510163461493381</v>
      </c>
      <c r="R5657" t="n">
        <v>238.3104050324738</v>
      </c>
      <c r="S5657" t="n">
        <v>0.03090563888301557</v>
      </c>
      <c r="T5657">
        <f>O5657*Q5657</f>
        <v/>
      </c>
      <c r="U5657">
        <f>O5657*P5657</f>
        <v/>
      </c>
    </row>
    <row r="5658">
      <c r="A5658" t="inlineStr">
        <is>
          <t>202512</t>
        </is>
      </c>
      <c r="B5658" t="inlineStr">
        <is>
          <t>Integra</t>
        </is>
      </c>
      <c r="C5658" t="inlineStr">
        <is>
          <t>F1</t>
        </is>
      </c>
      <c r="D5658" t="inlineStr">
        <is>
          <t>IN-FONDO1</t>
        </is>
      </c>
      <c r="E5658" t="inlineStr">
        <is>
          <t>274325396355</t>
        </is>
      </c>
      <c r="F5658" t="inlineStr">
        <is>
          <t>XS0511096355</t>
        </is>
      </c>
      <c r="G5658" t="inlineStr">
        <is>
          <t>BU</t>
        </is>
      </c>
      <c r="H5658" t="inlineStr">
        <is>
          <t>Sector</t>
        </is>
      </c>
      <c r="I5658" t="inlineStr">
        <is>
          <t>Proxies</t>
        </is>
      </c>
      <c r="J5658" t="inlineStr">
        <is>
          <t>Proxies</t>
        </is>
      </c>
      <c r="K5658" t="inlineStr"/>
      <c r="L5658" t="inlineStr">
        <is>
          <t>Huascacocha Finance Limited</t>
        </is>
      </c>
      <c r="M5658" t="inlineStr">
        <is>
          <t>Huascacocha Finance Limited</t>
        </is>
      </c>
      <c r="N5658" t="b">
        <v>0</v>
      </c>
      <c r="O5658" t="n">
        <v>250.58497259</v>
      </c>
      <c r="P5658" t="n">
        <v>4.083273450942732e-05</v>
      </c>
      <c r="Q5658" t="n">
        <v>0.08858176379678817</v>
      </c>
      <c r="R5658" t="n">
        <v>22.19725885299202</v>
      </c>
      <c r="S5658" t="n">
        <v>0.01023206965781959</v>
      </c>
      <c r="T5658">
        <f>O5658*Q5658</f>
        <v/>
      </c>
      <c r="U5658">
        <f>O5658*P5658</f>
        <v/>
      </c>
    </row>
    <row r="5659">
      <c r="A5659" t="inlineStr">
        <is>
          <t>202512</t>
        </is>
      </c>
      <c r="B5659" t="inlineStr">
        <is>
          <t>Integra</t>
        </is>
      </c>
      <c r="C5659" t="inlineStr">
        <is>
          <t>F3</t>
        </is>
      </c>
      <c r="D5659" t="inlineStr">
        <is>
          <t>IN-FONDO3</t>
        </is>
      </c>
      <c r="E5659" t="inlineStr">
        <is>
          <t>300011100001</t>
        </is>
      </c>
      <c r="F5659" t="inlineStr">
        <is>
          <t>PEP116001004</t>
        </is>
      </c>
      <c r="G5659" t="inlineStr">
        <is>
          <t>BU</t>
        </is>
      </c>
      <c r="H5659" t="inlineStr">
        <is>
          <t>Sector</t>
        </is>
      </c>
      <c r="I5659" t="inlineStr">
        <is>
          <t>Proxies</t>
        </is>
      </c>
      <c r="J5659" t="inlineStr">
        <is>
          <t>Proxies</t>
        </is>
      </c>
      <c r="K5659" t="inlineStr"/>
      <c r="L5659" t="inlineStr">
        <is>
          <t>BBVA</t>
        </is>
      </c>
      <c r="M5659" t="inlineStr">
        <is>
          <t>BBVA</t>
        </is>
      </c>
      <c r="N5659" t="b">
        <v>0</v>
      </c>
      <c r="O5659" t="n">
        <v>3.53598301</v>
      </c>
      <c r="P5659" t="n">
        <v>0.004611912048342427</v>
      </c>
      <c r="Q5659" t="n">
        <v>4.385385324891629</v>
      </c>
      <c r="R5659" t="n">
        <v>15.50664800112013</v>
      </c>
      <c r="S5659" t="n">
        <v>0.01630764264655312</v>
      </c>
      <c r="T5659">
        <f>O5659*Q5659</f>
        <v/>
      </c>
      <c r="U5659">
        <f>O5659*P5659</f>
        <v/>
      </c>
    </row>
    <row r="5660">
      <c r="A5660" t="inlineStr">
        <is>
          <t>202512</t>
        </is>
      </c>
      <c r="B5660" t="inlineStr">
        <is>
          <t>Integra</t>
        </is>
      </c>
      <c r="C5660" t="inlineStr">
        <is>
          <t>F1</t>
        </is>
      </c>
      <c r="D5660" t="inlineStr">
        <is>
          <t>IN-FONDO1</t>
        </is>
      </c>
      <c r="E5660" t="inlineStr">
        <is>
          <t>300011100001</t>
        </is>
      </c>
      <c r="F5660" t="inlineStr">
        <is>
          <t>PEP116001004</t>
        </is>
      </c>
      <c r="G5660" t="inlineStr">
        <is>
          <t>BU</t>
        </is>
      </c>
      <c r="H5660" t="inlineStr">
        <is>
          <t>Sector</t>
        </is>
      </c>
      <c r="I5660" t="inlineStr">
        <is>
          <t>Proxies</t>
        </is>
      </c>
      <c r="J5660" t="inlineStr">
        <is>
          <t>Proxies</t>
        </is>
      </c>
      <c r="K5660" t="inlineStr"/>
      <c r="L5660" t="inlineStr">
        <is>
          <t>BBVA</t>
        </is>
      </c>
      <c r="M5660" t="inlineStr">
        <is>
          <t>BBVA</t>
        </is>
      </c>
      <c r="N5660" t="b">
        <v>0</v>
      </c>
      <c r="O5660" t="n">
        <v>3.53598301</v>
      </c>
      <c r="P5660" t="n">
        <v>0.000130292390795817</v>
      </c>
      <c r="Q5660" t="n">
        <v>0.2826538541847893</v>
      </c>
      <c r="R5660" t="n">
        <v>0.9994592261084322</v>
      </c>
      <c r="S5660" t="n">
        <v>0.0004607116801862894</v>
      </c>
      <c r="T5660">
        <f>O5660*Q5660</f>
        <v/>
      </c>
      <c r="U5660">
        <f>O5660*P5660</f>
        <v/>
      </c>
    </row>
    <row r="5661">
      <c r="A5661" t="inlineStr">
        <is>
          <t>202512</t>
        </is>
      </c>
      <c r="B5661" t="inlineStr">
        <is>
          <t>Integra</t>
        </is>
      </c>
      <c r="C5661" t="inlineStr">
        <is>
          <t>F2</t>
        </is>
      </c>
      <c r="D5661" t="inlineStr">
        <is>
          <t>IN-FONDO2</t>
        </is>
      </c>
      <c r="E5661" t="inlineStr">
        <is>
          <t>300011100001</t>
        </is>
      </c>
      <c r="F5661" t="inlineStr">
        <is>
          <t>PEP116001004</t>
        </is>
      </c>
      <c r="G5661" t="inlineStr">
        <is>
          <t>BU</t>
        </is>
      </c>
      <c r="H5661" t="inlineStr">
        <is>
          <t>Sector</t>
        </is>
      </c>
      <c r="I5661" t="inlineStr">
        <is>
          <t>Proxies</t>
        </is>
      </c>
      <c r="J5661" t="inlineStr">
        <is>
          <t>Proxies</t>
        </is>
      </c>
      <c r="K5661" t="inlineStr"/>
      <c r="L5661" t="inlineStr">
        <is>
          <t>BBVA</t>
        </is>
      </c>
      <c r="M5661" t="inlineStr">
        <is>
          <t>BBVA</t>
        </is>
      </c>
      <c r="N5661" t="b">
        <v>0</v>
      </c>
      <c r="O5661" t="n">
        <v>3.53598301</v>
      </c>
      <c r="P5661" t="n">
        <v>0.001743936201575089</v>
      </c>
      <c r="Q5661" t="n">
        <v>13.44732409905134</v>
      </c>
      <c r="R5661" t="n">
        <v>47.5495095442091</v>
      </c>
      <c r="S5661" t="n">
        <v>0.006166528779293451</v>
      </c>
      <c r="T5661">
        <f>O5661*Q5661</f>
        <v/>
      </c>
      <c r="U5661">
        <f>O5661*P5661</f>
        <v/>
      </c>
    </row>
    <row r="5662">
      <c r="A5662" t="inlineStr">
        <is>
          <t>202512</t>
        </is>
      </c>
      <c r="B5662" t="inlineStr">
        <is>
          <t>Integra</t>
        </is>
      </c>
      <c r="C5662" t="inlineStr">
        <is>
          <t>F3</t>
        </is>
      </c>
      <c r="D5662" t="inlineStr">
        <is>
          <t>IN-FONDO3</t>
        </is>
      </c>
      <c r="E5662" t="inlineStr">
        <is>
          <t>302002100001</t>
        </is>
      </c>
      <c r="F5662" t="inlineStr">
        <is>
          <t>PEP761001002</t>
        </is>
      </c>
      <c r="G5662" t="inlineStr">
        <is>
          <t>BU</t>
        </is>
      </c>
      <c r="H5662" t="inlineStr">
        <is>
          <t>Sector</t>
        </is>
      </c>
      <c r="I5662" t="inlineStr">
        <is>
          <t>Proxies</t>
        </is>
      </c>
      <c r="J5662" t="inlineStr">
        <is>
          <t>Proxies</t>
        </is>
      </c>
      <c r="K5662" t="inlineStr"/>
      <c r="L5662" t="inlineStr">
        <is>
          <t>Unacem*</t>
        </is>
      </c>
      <c r="M5662" t="inlineStr">
        <is>
          <t>Unacem</t>
        </is>
      </c>
      <c r="N5662" t="b">
        <v>0</v>
      </c>
      <c r="O5662" t="n">
        <v>207.50297708</v>
      </c>
      <c r="P5662" t="n">
        <v>0.003425496338625449</v>
      </c>
      <c r="Q5662" t="n">
        <v>3.257243680368356</v>
      </c>
      <c r="R5662" t="n">
        <v>675.8877607514497</v>
      </c>
      <c r="S5662" t="n">
        <v>0.7108006882414204</v>
      </c>
      <c r="T5662">
        <f>O5662*Q5662</f>
        <v/>
      </c>
      <c r="U5662">
        <f>O5662*P5662</f>
        <v/>
      </c>
    </row>
    <row r="5663">
      <c r="A5663" t="inlineStr">
        <is>
          <t>202512</t>
        </is>
      </c>
      <c r="B5663" t="inlineStr">
        <is>
          <t>Integra</t>
        </is>
      </c>
      <c r="C5663" t="inlineStr">
        <is>
          <t>F1</t>
        </is>
      </c>
      <c r="D5663" t="inlineStr">
        <is>
          <t>IN-FONDO1</t>
        </is>
      </c>
      <c r="E5663" t="inlineStr">
        <is>
          <t>302002100001</t>
        </is>
      </c>
      <c r="F5663" t="inlineStr">
        <is>
          <t>PEP761001002</t>
        </is>
      </c>
      <c r="G5663" t="inlineStr">
        <is>
          <t>BU</t>
        </is>
      </c>
      <c r="H5663" t="inlineStr">
        <is>
          <t>Sector</t>
        </is>
      </c>
      <c r="I5663" t="inlineStr">
        <is>
          <t>Proxies</t>
        </is>
      </c>
      <c r="J5663" t="inlineStr">
        <is>
          <t>Proxies</t>
        </is>
      </c>
      <c r="K5663" t="inlineStr"/>
      <c r="L5663" t="inlineStr">
        <is>
          <t>Unacem*</t>
        </is>
      </c>
      <c r="M5663" t="inlineStr">
        <is>
          <t>Unacem</t>
        </is>
      </c>
      <c r="N5663" t="b">
        <v>0</v>
      </c>
      <c r="O5663" t="n">
        <v>207.50297708</v>
      </c>
      <c r="P5663" t="n">
        <v>0.001037485078297021</v>
      </c>
      <c r="Q5663" t="n">
        <v>2.25070055318438</v>
      </c>
      <c r="R5663" t="n">
        <v>467.0270653013617</v>
      </c>
      <c r="S5663" t="n">
        <v>0.2152812424227087</v>
      </c>
      <c r="T5663">
        <f>O5663*Q5663</f>
        <v/>
      </c>
      <c r="U5663">
        <f>O5663*P5663</f>
        <v/>
      </c>
    </row>
    <row r="5664">
      <c r="A5664" t="inlineStr">
        <is>
          <t>202512</t>
        </is>
      </c>
      <c r="B5664" t="inlineStr">
        <is>
          <t>Integra</t>
        </is>
      </c>
      <c r="C5664" t="inlineStr">
        <is>
          <t>F2</t>
        </is>
      </c>
      <c r="D5664" t="inlineStr">
        <is>
          <t>IN-FONDO2</t>
        </is>
      </c>
      <c r="E5664" t="inlineStr">
        <is>
          <t>302002100001</t>
        </is>
      </c>
      <c r="F5664" t="inlineStr">
        <is>
          <t>PEP761001002</t>
        </is>
      </c>
      <c r="G5664" t="inlineStr">
        <is>
          <t>BU</t>
        </is>
      </c>
      <c r="H5664" t="inlineStr">
        <is>
          <t>Sector</t>
        </is>
      </c>
      <c r="I5664" t="inlineStr">
        <is>
          <t>Proxies</t>
        </is>
      </c>
      <c r="J5664" t="inlineStr">
        <is>
          <t>Proxies</t>
        </is>
      </c>
      <c r="K5664" t="inlineStr"/>
      <c r="L5664" t="inlineStr">
        <is>
          <t>Unacem*</t>
        </is>
      </c>
      <c r="M5664" t="inlineStr">
        <is>
          <t>Unacem</t>
        </is>
      </c>
      <c r="N5664" t="b">
        <v>0</v>
      </c>
      <c r="O5664" t="n">
        <v>207.50297708</v>
      </c>
      <c r="P5664" t="n">
        <v>0.003634160182610394</v>
      </c>
      <c r="Q5664" t="n">
        <v>28.02265917714843</v>
      </c>
      <c r="R5664" t="n">
        <v>5814.785204956483</v>
      </c>
      <c r="S5664" t="n">
        <v>0.7540990570772531</v>
      </c>
      <c r="T5664">
        <f>O5664*Q5664</f>
        <v/>
      </c>
      <c r="U5664">
        <f>O5664*P5664</f>
        <v/>
      </c>
    </row>
    <row r="5665">
      <c r="A5665" t="inlineStr">
        <is>
          <t>202512</t>
        </is>
      </c>
      <c r="B5665" t="inlineStr">
        <is>
          <t>Integra</t>
        </is>
      </c>
      <c r="C5665" t="inlineStr">
        <is>
          <t>F3</t>
        </is>
      </c>
      <c r="D5665" t="inlineStr">
        <is>
          <t>IN-FONDO3</t>
        </is>
      </c>
      <c r="E5665" t="inlineStr">
        <is>
          <t>302051100001</t>
        </is>
      </c>
      <c r="F5665" t="inlineStr">
        <is>
          <t>PEP239501005</t>
        </is>
      </c>
      <c r="G5665" t="inlineStr">
        <is>
          <t>BU</t>
        </is>
      </c>
      <c r="H5665" t="inlineStr">
        <is>
          <t>Sector</t>
        </is>
      </c>
      <c r="I5665" t="inlineStr">
        <is>
          <t>Proxies</t>
        </is>
      </c>
      <c r="J5665" t="inlineStr">
        <is>
          <t>Proxies</t>
        </is>
      </c>
      <c r="K5665" t="inlineStr"/>
      <c r="L5665" t="inlineStr">
        <is>
          <t>Pacasmayo</t>
        </is>
      </c>
      <c r="M5665" t="inlineStr">
        <is>
          <t>Pacasmayo</t>
        </is>
      </c>
      <c r="N5665" t="b">
        <v>0</v>
      </c>
      <c r="O5665" t="n">
        <v>207.50297708</v>
      </c>
      <c r="P5665" t="n">
        <v>0.01055287447477964</v>
      </c>
      <c r="Q5665" t="n">
        <v>10.03454106930662</v>
      </c>
      <c r="R5665" t="n">
        <v>2082.19714551265</v>
      </c>
      <c r="S5665" t="n">
        <v>2.189752870268318</v>
      </c>
      <c r="T5665">
        <f>O5665*Q5665</f>
        <v/>
      </c>
      <c r="U5665">
        <f>O5665*P5665</f>
        <v/>
      </c>
    </row>
    <row r="5666">
      <c r="A5666" t="inlineStr">
        <is>
          <t>202512</t>
        </is>
      </c>
      <c r="B5666" t="inlineStr">
        <is>
          <t>Integra</t>
        </is>
      </c>
      <c r="C5666" t="inlineStr">
        <is>
          <t>F1</t>
        </is>
      </c>
      <c r="D5666" t="inlineStr">
        <is>
          <t>IN-FONDO1</t>
        </is>
      </c>
      <c r="E5666" t="inlineStr">
        <is>
          <t>302051100001</t>
        </is>
      </c>
      <c r="F5666" t="inlineStr">
        <is>
          <t>PEP239501005</t>
        </is>
      </c>
      <c r="G5666" t="inlineStr">
        <is>
          <t>BU</t>
        </is>
      </c>
      <c r="H5666" t="inlineStr">
        <is>
          <t>Sector</t>
        </is>
      </c>
      <c r="I5666" t="inlineStr">
        <is>
          <t>Proxies</t>
        </is>
      </c>
      <c r="J5666" t="inlineStr">
        <is>
          <t>Proxies</t>
        </is>
      </c>
      <c r="K5666" t="inlineStr"/>
      <c r="L5666" t="inlineStr">
        <is>
          <t>Pacasmayo</t>
        </is>
      </c>
      <c r="M5666" t="inlineStr">
        <is>
          <t>Pacasmayo</t>
        </is>
      </c>
      <c r="N5666" t="b">
        <v>0</v>
      </c>
      <c r="O5666" t="n">
        <v>207.50297708</v>
      </c>
      <c r="P5666" t="n">
        <v>0.003530411263394782</v>
      </c>
      <c r="Q5666" t="n">
        <v>7.65880758163172</v>
      </c>
      <c r="R5666" t="n">
        <v>1589.225374071457</v>
      </c>
      <c r="S5666" t="n">
        <v>0.7325708474711813</v>
      </c>
      <c r="T5666">
        <f>O5666*Q5666</f>
        <v/>
      </c>
      <c r="U5666">
        <f>O5666*P5666</f>
        <v/>
      </c>
    </row>
    <row r="5667">
      <c r="A5667" t="inlineStr">
        <is>
          <t>202512</t>
        </is>
      </c>
      <c r="B5667" t="inlineStr">
        <is>
          <t>Integra</t>
        </is>
      </c>
      <c r="C5667" t="inlineStr">
        <is>
          <t>F2</t>
        </is>
      </c>
      <c r="D5667" t="inlineStr">
        <is>
          <t>IN-FONDO2</t>
        </is>
      </c>
      <c r="E5667" t="inlineStr">
        <is>
          <t>302051100001</t>
        </is>
      </c>
      <c r="F5667" t="inlineStr">
        <is>
          <t>PEP239501005</t>
        </is>
      </c>
      <c r="G5667" t="inlineStr">
        <is>
          <t>BU</t>
        </is>
      </c>
      <c r="H5667" t="inlineStr">
        <is>
          <t>Sector</t>
        </is>
      </c>
      <c r="I5667" t="inlineStr">
        <is>
          <t>Proxies</t>
        </is>
      </c>
      <c r="J5667" t="inlineStr">
        <is>
          <t>Proxies</t>
        </is>
      </c>
      <c r="K5667" t="inlineStr"/>
      <c r="L5667" t="inlineStr">
        <is>
          <t>Pacasmayo</t>
        </is>
      </c>
      <c r="M5667" t="inlineStr">
        <is>
          <t>Pacasmayo</t>
        </is>
      </c>
      <c r="N5667" t="b">
        <v>0</v>
      </c>
      <c r="O5667" t="n">
        <v>207.50297708</v>
      </c>
      <c r="P5667" t="n">
        <v>0.003212565814105963</v>
      </c>
      <c r="Q5667" t="n">
        <v>24.77178560362347</v>
      </c>
      <c r="R5667" t="n">
        <v>5140.219260339355</v>
      </c>
      <c r="S5667" t="n">
        <v>0.6666169704924212</v>
      </c>
      <c r="T5667">
        <f>O5667*Q5667</f>
        <v/>
      </c>
      <c r="U5667">
        <f>O5667*P5667</f>
        <v/>
      </c>
    </row>
    <row r="5668">
      <c r="A5668" t="inlineStr">
        <is>
          <t>202512</t>
        </is>
      </c>
      <c r="B5668" t="inlineStr">
        <is>
          <t>Integra</t>
        </is>
      </c>
      <c r="C5668" t="inlineStr">
        <is>
          <t>F3</t>
        </is>
      </c>
      <c r="D5668" t="inlineStr">
        <is>
          <t>IN-FONDO3</t>
        </is>
      </c>
      <c r="E5668" t="inlineStr">
        <is>
          <t>3220512Q1094</t>
        </is>
      </c>
      <c r="F5668" t="inlineStr">
        <is>
          <t>US15126Q1094</t>
        </is>
      </c>
      <c r="G5668" t="inlineStr">
        <is>
          <t>BU</t>
        </is>
      </c>
      <c r="H5668" t="inlineStr">
        <is>
          <t>Sector</t>
        </is>
      </c>
      <c r="I5668" t="inlineStr">
        <is>
          <t>Proxies</t>
        </is>
      </c>
      <c r="J5668" t="inlineStr">
        <is>
          <t>Proxies</t>
        </is>
      </c>
      <c r="K5668" t="inlineStr"/>
      <c r="L5668" t="inlineStr">
        <is>
          <t>Pacasmayo</t>
        </is>
      </c>
      <c r="M5668" t="inlineStr">
        <is>
          <t>Pacasmayo</t>
        </is>
      </c>
      <c r="N5668" t="b">
        <v>0</v>
      </c>
      <c r="O5668" t="n">
        <v>207.50297708</v>
      </c>
      <c r="P5668" t="n">
        <v>0.006625595253492793</v>
      </c>
      <c r="Q5668" t="n">
        <v>6.300160950333368</v>
      </c>
      <c r="R5668" t="n">
        <v>1307.302153277336</v>
      </c>
      <c r="S5668" t="n">
        <v>1.374830740026872</v>
      </c>
      <c r="T5668">
        <f>O5668*Q5668</f>
        <v/>
      </c>
      <c r="U5668">
        <f>O5668*P5668</f>
        <v/>
      </c>
    </row>
    <row r="5669">
      <c r="A5669" t="inlineStr">
        <is>
          <t>202512</t>
        </is>
      </c>
      <c r="B5669" t="inlineStr">
        <is>
          <t>Integra</t>
        </is>
      </c>
      <c r="C5669" t="inlineStr">
        <is>
          <t>F1</t>
        </is>
      </c>
      <c r="D5669" t="inlineStr">
        <is>
          <t>IN-FONDO1</t>
        </is>
      </c>
      <c r="E5669" t="inlineStr">
        <is>
          <t>3220512Q1094</t>
        </is>
      </c>
      <c r="F5669" t="inlineStr">
        <is>
          <t>US15126Q1094</t>
        </is>
      </c>
      <c r="G5669" t="inlineStr">
        <is>
          <t>BU</t>
        </is>
      </c>
      <c r="H5669" t="inlineStr">
        <is>
          <t>Sector</t>
        </is>
      </c>
      <c r="I5669" t="inlineStr">
        <is>
          <t>Proxies</t>
        </is>
      </c>
      <c r="J5669" t="inlineStr">
        <is>
          <t>Proxies</t>
        </is>
      </c>
      <c r="K5669" t="inlineStr"/>
      <c r="L5669" t="inlineStr">
        <is>
          <t>Pacasmayo</t>
        </is>
      </c>
      <c r="M5669" t="inlineStr">
        <is>
          <t>Pacasmayo</t>
        </is>
      </c>
      <c r="N5669" t="b">
        <v>0</v>
      </c>
      <c r="O5669" t="n">
        <v>207.50297708</v>
      </c>
      <c r="P5669" t="n">
        <v>0.0008506186472300123</v>
      </c>
      <c r="Q5669" t="n">
        <v>1.845316043496329</v>
      </c>
      <c r="R5669" t="n">
        <v>382.9085726789751</v>
      </c>
      <c r="S5669" t="n">
        <v>0.1765059016599899</v>
      </c>
      <c r="T5669">
        <f>O5669*Q5669</f>
        <v/>
      </c>
      <c r="U5669">
        <f>O5669*P5669</f>
        <v/>
      </c>
    </row>
    <row r="5670">
      <c r="A5670" t="inlineStr">
        <is>
          <t>202512</t>
        </is>
      </c>
      <c r="B5670" t="inlineStr">
        <is>
          <t>Integra</t>
        </is>
      </c>
      <c r="C5670" t="inlineStr">
        <is>
          <t>F2</t>
        </is>
      </c>
      <c r="D5670" t="inlineStr">
        <is>
          <t>IN-FONDO2</t>
        </is>
      </c>
      <c r="E5670" t="inlineStr">
        <is>
          <t>3220512Q1094</t>
        </is>
      </c>
      <c r="F5670" t="inlineStr">
        <is>
          <t>US15126Q1094</t>
        </is>
      </c>
      <c r="G5670" t="inlineStr">
        <is>
          <t>BU</t>
        </is>
      </c>
      <c r="H5670" t="inlineStr">
        <is>
          <t>Sector</t>
        </is>
      </c>
      <c r="I5670" t="inlineStr">
        <is>
          <t>Proxies</t>
        </is>
      </c>
      <c r="J5670" t="inlineStr">
        <is>
          <t>Proxies</t>
        </is>
      </c>
      <c r="K5670" t="inlineStr"/>
      <c r="L5670" t="inlineStr">
        <is>
          <t>Pacasmayo</t>
        </is>
      </c>
      <c r="M5670" t="inlineStr">
        <is>
          <t>Pacasmayo</t>
        </is>
      </c>
      <c r="N5670" t="b">
        <v>0</v>
      </c>
      <c r="O5670" t="n">
        <v>207.50297708</v>
      </c>
      <c r="P5670" t="n">
        <v>0.002437951004719355</v>
      </c>
      <c r="Q5670" t="n">
        <v>18.79880540839694</v>
      </c>
      <c r="R5670" t="n">
        <v>3900.80808778997</v>
      </c>
      <c r="S5670" t="n">
        <v>0.5058820914544432</v>
      </c>
      <c r="T5670">
        <f>O5670*Q5670</f>
        <v/>
      </c>
      <c r="U5670">
        <f>O5670*P5670</f>
        <v/>
      </c>
    </row>
    <row r="5671">
      <c r="A5671" t="inlineStr">
        <is>
          <t>202512</t>
        </is>
      </c>
      <c r="B5671" t="inlineStr">
        <is>
          <t>Integra</t>
        </is>
      </c>
      <c r="C5671" t="inlineStr">
        <is>
          <t>F3</t>
        </is>
      </c>
      <c r="D5671" t="inlineStr">
        <is>
          <t>IN-FONDO3</t>
        </is>
      </c>
      <c r="E5671" t="inlineStr">
        <is>
          <t>312025100001</t>
        </is>
      </c>
      <c r="F5671" t="inlineStr">
        <is>
          <t>PEP294015008</t>
        </is>
      </c>
      <c r="G5671" t="inlineStr">
        <is>
          <t>BU</t>
        </is>
      </c>
      <c r="H5671" t="inlineStr">
        <is>
          <t>Sector</t>
        </is>
      </c>
      <c r="I5671" t="inlineStr">
        <is>
          <t>Proxies</t>
        </is>
      </c>
      <c r="J5671" t="inlineStr">
        <is>
          <t>Proxies</t>
        </is>
      </c>
      <c r="K5671" t="inlineStr"/>
      <c r="L5671" t="inlineStr">
        <is>
          <t>El Comercio</t>
        </is>
      </c>
      <c r="M5671" t="inlineStr">
        <is>
          <t>El Comercio</t>
        </is>
      </c>
      <c r="N5671" t="b">
        <v>0</v>
      </c>
      <c r="O5671" t="n">
        <v>3.95773181</v>
      </c>
      <c r="P5671" t="n">
        <v>6.052500071589603e-05</v>
      </c>
      <c r="Q5671" t="n">
        <v>0.05755214911870288</v>
      </c>
      <c r="R5671" t="n">
        <v>0.2277759713009538</v>
      </c>
      <c r="S5671" t="n">
        <v>0.0002395417206335745</v>
      </c>
      <c r="T5671">
        <f>O5671*Q5671</f>
        <v/>
      </c>
      <c r="U5671">
        <f>O5671*P5671</f>
        <v/>
      </c>
    </row>
    <row r="5672">
      <c r="A5672" t="inlineStr">
        <is>
          <t>202512</t>
        </is>
      </c>
      <c r="B5672" t="inlineStr">
        <is>
          <t>Integra</t>
        </is>
      </c>
      <c r="C5672" t="inlineStr">
        <is>
          <t>F1</t>
        </is>
      </c>
      <c r="D5672" t="inlineStr">
        <is>
          <t>IN-FONDO1</t>
        </is>
      </c>
      <c r="E5672" t="inlineStr">
        <is>
          <t>312025100001</t>
        </is>
      </c>
      <c r="F5672" t="inlineStr">
        <is>
          <t>PEP294015008</t>
        </is>
      </c>
      <c r="G5672" t="inlineStr">
        <is>
          <t>BU</t>
        </is>
      </c>
      <c r="H5672" t="inlineStr">
        <is>
          <t>Sector</t>
        </is>
      </c>
      <c r="I5672" t="inlineStr">
        <is>
          <t>Proxies</t>
        </is>
      </c>
      <c r="J5672" t="inlineStr">
        <is>
          <t>Proxies</t>
        </is>
      </c>
      <c r="K5672" t="inlineStr"/>
      <c r="L5672" t="inlineStr">
        <is>
          <t>El Comercio</t>
        </is>
      </c>
      <c r="M5672" t="inlineStr">
        <is>
          <t>El Comercio</t>
        </is>
      </c>
      <c r="N5672" t="b">
        <v>0</v>
      </c>
      <c r="O5672" t="n">
        <v>3.95773181</v>
      </c>
      <c r="P5672" t="n">
        <v>5.693217349623877e-05</v>
      </c>
      <c r="Q5672" t="n">
        <v>0.1235075829642818</v>
      </c>
      <c r="R5672" t="n">
        <v>0.4888098898739521</v>
      </c>
      <c r="S5672" t="n">
        <v>0.0002253222740585031</v>
      </c>
      <c r="T5672">
        <f>O5672*Q5672</f>
        <v/>
      </c>
      <c r="U5672">
        <f>O5672*P5672</f>
        <v/>
      </c>
    </row>
    <row r="5673">
      <c r="A5673" t="inlineStr">
        <is>
          <t>202512</t>
        </is>
      </c>
      <c r="B5673" t="inlineStr">
        <is>
          <t>Integra</t>
        </is>
      </c>
      <c r="C5673" t="inlineStr">
        <is>
          <t>F2</t>
        </is>
      </c>
      <c r="D5673" t="inlineStr">
        <is>
          <t>IN-FONDO2</t>
        </is>
      </c>
      <c r="E5673" t="inlineStr">
        <is>
          <t>312025100001</t>
        </is>
      </c>
      <c r="F5673" t="inlineStr">
        <is>
          <t>PEP294015008</t>
        </is>
      </c>
      <c r="G5673" t="inlineStr">
        <is>
          <t>BU</t>
        </is>
      </c>
      <c r="H5673" t="inlineStr">
        <is>
          <t>Sector</t>
        </is>
      </c>
      <c r="I5673" t="inlineStr">
        <is>
          <t>Proxies</t>
        </is>
      </c>
      <c r="J5673" t="inlineStr">
        <is>
          <t>Proxies</t>
        </is>
      </c>
      <c r="K5673" t="inlineStr"/>
      <c r="L5673" t="inlineStr">
        <is>
          <t>El Comercio</t>
        </is>
      </c>
      <c r="M5673" t="inlineStr">
        <is>
          <t>El Comercio</t>
        </is>
      </c>
      <c r="N5673" t="b">
        <v>0</v>
      </c>
      <c r="O5673" t="n">
        <v>3.95773181</v>
      </c>
      <c r="P5673" t="n">
        <v>4.276460075571359e-05</v>
      </c>
      <c r="Q5673" t="n">
        <v>0.3297537179452006</v>
      </c>
      <c r="R5673" t="n">
        <v>1.305076778977488</v>
      </c>
      <c r="S5673" t="n">
        <v>0.0001692508207528377</v>
      </c>
      <c r="T5673">
        <f>O5673*Q5673</f>
        <v/>
      </c>
      <c r="U5673">
        <f>O5673*P5673</f>
        <v/>
      </c>
    </row>
    <row r="5674">
      <c r="A5674" t="inlineStr">
        <is>
          <t>202512</t>
        </is>
      </c>
      <c r="B5674" t="inlineStr">
        <is>
          <t>Integra</t>
        </is>
      </c>
      <c r="C5674" t="inlineStr">
        <is>
          <t>F1</t>
        </is>
      </c>
      <c r="D5674" t="inlineStr">
        <is>
          <t>IN-FONDO1</t>
        </is>
      </c>
      <c r="E5674" t="inlineStr">
        <is>
          <t>305923100001</t>
        </is>
      </c>
      <c r="F5674" t="inlineStr">
        <is>
          <t>PEP746351100</t>
        </is>
      </c>
      <c r="G5674" t="inlineStr">
        <is>
          <t>BU</t>
        </is>
      </c>
      <c r="H5674" t="inlineStr">
        <is>
          <t>Sector</t>
        </is>
      </c>
      <c r="I5674" t="inlineStr">
        <is>
          <t>Proxies</t>
        </is>
      </c>
      <c r="J5674" t="inlineStr">
        <is>
          <t>Proxies</t>
        </is>
      </c>
      <c r="K5674" t="inlineStr"/>
      <c r="L5674" t="inlineStr"/>
      <c r="M5674" t="inlineStr">
        <is>
          <t>nan</t>
        </is>
      </c>
      <c r="N5674" t="b">
        <v>0</v>
      </c>
      <c r="O5674" t="n">
        <v>29.00131826</v>
      </c>
      <c r="P5674" t="n">
        <v>9.79210637043281e-09</v>
      </c>
      <c r="Q5674" t="n">
        <v>2.124281079873407e-05</v>
      </c>
      <c r="R5674" t="n">
        <v>0.0006160695167110516</v>
      </c>
      <c r="S5674" t="n">
        <v>2.839839932846954e-07</v>
      </c>
      <c r="T5674">
        <f>O5674*Q5674</f>
        <v/>
      </c>
      <c r="U5674">
        <f>O5674*P5674</f>
        <v/>
      </c>
    </row>
    <row r="5675">
      <c r="A5675" t="inlineStr">
        <is>
          <t>202512</t>
        </is>
      </c>
      <c r="B5675" t="inlineStr">
        <is>
          <t>Integra</t>
        </is>
      </c>
      <c r="C5675" t="inlineStr">
        <is>
          <t>F3</t>
        </is>
      </c>
      <c r="D5675" t="inlineStr">
        <is>
          <t>IN-FONDO3</t>
        </is>
      </c>
      <c r="E5675" t="inlineStr">
        <is>
          <t>305923100001</t>
        </is>
      </c>
      <c r="F5675" t="inlineStr">
        <is>
          <t>PEP746351100</t>
        </is>
      </c>
      <c r="G5675" t="inlineStr">
        <is>
          <t>BU</t>
        </is>
      </c>
      <c r="H5675" t="inlineStr">
        <is>
          <t>Sector</t>
        </is>
      </c>
      <c r="I5675" t="inlineStr">
        <is>
          <t>Proxies</t>
        </is>
      </c>
      <c r="J5675" t="inlineStr">
        <is>
          <t>Proxies</t>
        </is>
      </c>
      <c r="K5675" t="inlineStr"/>
      <c r="L5675" t="inlineStr"/>
      <c r="M5675" t="inlineStr">
        <is>
          <t>nan</t>
        </is>
      </c>
      <c r="N5675" t="b">
        <v>0</v>
      </c>
      <c r="O5675" t="n">
        <v>29.00131826</v>
      </c>
      <c r="P5675" t="n">
        <v>1.66564715615341e-07</v>
      </c>
      <c r="Q5675" t="n">
        <v>0.0001583834322614188</v>
      </c>
      <c r="R5675" t="n">
        <v>0.004593328326124559</v>
      </c>
      <c r="S5675" t="n">
        <v>4.830596328446896e-06</v>
      </c>
      <c r="T5675">
        <f>O5675*Q5675</f>
        <v/>
      </c>
      <c r="U5675">
        <f>O5675*P5675</f>
        <v/>
      </c>
    </row>
    <row r="5676">
      <c r="A5676" t="inlineStr">
        <is>
          <t>202512</t>
        </is>
      </c>
      <c r="B5676" t="inlineStr">
        <is>
          <t>Integra</t>
        </is>
      </c>
      <c r="C5676" t="inlineStr">
        <is>
          <t>F2</t>
        </is>
      </c>
      <c r="D5676" t="inlineStr">
        <is>
          <t>IN-FONDO2</t>
        </is>
      </c>
      <c r="E5676" t="inlineStr">
        <is>
          <t>305923100001</t>
        </is>
      </c>
      <c r="F5676" t="inlineStr">
        <is>
          <t>PEP746351100</t>
        </is>
      </c>
      <c r="G5676" t="inlineStr">
        <is>
          <t>BU</t>
        </is>
      </c>
      <c r="H5676" t="inlineStr">
        <is>
          <t>Sector</t>
        </is>
      </c>
      <c r="I5676" t="inlineStr">
        <is>
          <t>Proxies</t>
        </is>
      </c>
      <c r="J5676" t="inlineStr">
        <is>
          <t>Proxies</t>
        </is>
      </c>
      <c r="K5676" t="inlineStr"/>
      <c r="L5676" t="inlineStr"/>
      <c r="M5676" t="inlineStr">
        <is>
          <t>nan</t>
        </is>
      </c>
      <c r="N5676" t="b">
        <v>0</v>
      </c>
      <c r="O5676" t="n">
        <v>29.00131826</v>
      </c>
      <c r="P5676" t="n">
        <v>1.812265509993734e-08</v>
      </c>
      <c r="Q5676" t="n">
        <v>0.0001397420481575397</v>
      </c>
      <c r="R5676" t="n">
        <v>0.004052703612921056</v>
      </c>
      <c r="S5676" t="n">
        <v>5.255808882694949e-07</v>
      </c>
      <c r="T5676">
        <f>O5676*Q5676</f>
        <v/>
      </c>
      <c r="U5676">
        <f>O5676*P5676</f>
        <v/>
      </c>
    </row>
    <row r="5677">
      <c r="A5677" t="inlineStr">
        <is>
          <t>202512</t>
        </is>
      </c>
      <c r="B5677" t="inlineStr">
        <is>
          <t>Integra</t>
        </is>
      </c>
      <c r="C5677" t="inlineStr">
        <is>
          <t>F1</t>
        </is>
      </c>
      <c r="D5677" t="inlineStr">
        <is>
          <t>IN-FONDO1</t>
        </is>
      </c>
      <c r="E5677" t="inlineStr">
        <is>
          <t>305923100002</t>
        </is>
      </c>
      <c r="F5677" t="inlineStr">
        <is>
          <t>PEP746354203</t>
        </is>
      </c>
      <c r="G5677" t="inlineStr">
        <is>
          <t>BU</t>
        </is>
      </c>
      <c r="H5677" t="inlineStr">
        <is>
          <t>Sector</t>
        </is>
      </c>
      <c r="I5677" t="inlineStr">
        <is>
          <t>Proxies</t>
        </is>
      </c>
      <c r="J5677" t="inlineStr">
        <is>
          <t>Proxies</t>
        </is>
      </c>
      <c r="K5677" t="inlineStr"/>
      <c r="L5677" t="inlineStr"/>
      <c r="M5677" t="inlineStr">
        <is>
          <t>nan</t>
        </is>
      </c>
      <c r="N5677" t="b">
        <v>0</v>
      </c>
      <c r="O5677" t="n">
        <v>29.00131826</v>
      </c>
      <c r="P5677" t="n">
        <v>0.0005828401367124743</v>
      </c>
      <c r="Q5677" t="n">
        <v>1.264402395328978</v>
      </c>
      <c r="R5677" t="n">
        <v>36.66933627564203</v>
      </c>
      <c r="S5677" t="n">
        <v>0.01690313229950038</v>
      </c>
      <c r="T5677">
        <f>O5677*Q5677</f>
        <v/>
      </c>
      <c r="U5677">
        <f>O5677*P5677</f>
        <v/>
      </c>
    </row>
    <row r="5678">
      <c r="A5678" t="inlineStr">
        <is>
          <t>202512</t>
        </is>
      </c>
      <c r="B5678" t="inlineStr">
        <is>
          <t>Integra</t>
        </is>
      </c>
      <c r="C5678" t="inlineStr">
        <is>
          <t>F2</t>
        </is>
      </c>
      <c r="D5678" t="inlineStr">
        <is>
          <t>IN-FONDO2</t>
        </is>
      </c>
      <c r="E5678" t="inlineStr">
        <is>
          <t>305923100002</t>
        </is>
      </c>
      <c r="F5678" t="inlineStr">
        <is>
          <t>PEP746354203</t>
        </is>
      </c>
      <c r="G5678" t="inlineStr">
        <is>
          <t>BU</t>
        </is>
      </c>
      <c r="H5678" t="inlineStr">
        <is>
          <t>Sector</t>
        </is>
      </c>
      <c r="I5678" t="inlineStr">
        <is>
          <t>Proxies</t>
        </is>
      </c>
      <c r="J5678" t="inlineStr">
        <is>
          <t>Proxies</t>
        </is>
      </c>
      <c r="K5678" t="inlineStr"/>
      <c r="L5678" t="inlineStr"/>
      <c r="M5678" t="inlineStr">
        <is>
          <t>nan</t>
        </is>
      </c>
      <c r="N5678" t="b">
        <v>0</v>
      </c>
      <c r="O5678" t="n">
        <v>29.00131826</v>
      </c>
      <c r="P5678" t="n">
        <v>0.001165775532937904</v>
      </c>
      <c r="Q5678" t="n">
        <v>8.989182863456545</v>
      </c>
      <c r="R5678" t="n">
        <v>260.6981531204414</v>
      </c>
      <c r="S5678" t="n">
        <v>0.03380902725045326</v>
      </c>
      <c r="T5678">
        <f>O5678*Q5678</f>
        <v/>
      </c>
      <c r="U5678">
        <f>O5678*P5678</f>
        <v/>
      </c>
    </row>
    <row r="5679">
      <c r="A5679" t="inlineStr">
        <is>
          <t>202512</t>
        </is>
      </c>
      <c r="B5679" t="inlineStr">
        <is>
          <t>Integra</t>
        </is>
      </c>
      <c r="C5679" t="inlineStr">
        <is>
          <t>F3</t>
        </is>
      </c>
      <c r="D5679" t="inlineStr">
        <is>
          <t>IN-FONDO3</t>
        </is>
      </c>
      <c r="E5679" t="inlineStr">
        <is>
          <t>305923100002</t>
        </is>
      </c>
      <c r="F5679" t="inlineStr">
        <is>
          <t>PEP746354203</t>
        </is>
      </c>
      <c r="G5679" t="inlineStr">
        <is>
          <t>BU</t>
        </is>
      </c>
      <c r="H5679" t="inlineStr">
        <is>
          <t>Sector</t>
        </is>
      </c>
      <c r="I5679" t="inlineStr">
        <is>
          <t>Proxies</t>
        </is>
      </c>
      <c r="J5679" t="inlineStr">
        <is>
          <t>Proxies</t>
        </is>
      </c>
      <c r="K5679" t="inlineStr"/>
      <c r="L5679" t="inlineStr"/>
      <c r="M5679" t="inlineStr">
        <is>
          <t>nan</t>
        </is>
      </c>
      <c r="N5679" t="b">
        <v>0</v>
      </c>
      <c r="O5679" t="n">
        <v>29.00131826</v>
      </c>
      <c r="P5679" t="n">
        <v>0.00530813589856776</v>
      </c>
      <c r="Q5679" t="n">
        <v>5.047412229050627</v>
      </c>
      <c r="R5679" t="n">
        <v>146.3816084441133</v>
      </c>
      <c r="S5679" t="n">
        <v>0.1539429385616947</v>
      </c>
      <c r="T5679">
        <f>O5679*Q5679</f>
        <v/>
      </c>
      <c r="U5679">
        <f>O5679*P5679</f>
        <v/>
      </c>
    </row>
    <row r="5680">
      <c r="A5680" t="inlineStr">
        <is>
          <t>202512</t>
        </is>
      </c>
      <c r="B5680" t="inlineStr">
        <is>
          <t>Integra</t>
        </is>
      </c>
      <c r="C5680" t="inlineStr">
        <is>
          <t>F1</t>
        </is>
      </c>
      <c r="D5680" t="inlineStr">
        <is>
          <t>IN-FONDO1</t>
        </is>
      </c>
      <c r="E5680" t="inlineStr">
        <is>
          <t>302043100001</t>
        </is>
      </c>
      <c r="F5680" t="inlineStr">
        <is>
          <t>PEP648011109</t>
        </is>
      </c>
      <c r="G5680" t="inlineStr">
        <is>
          <t>BU</t>
        </is>
      </c>
      <c r="H5680" t="inlineStr">
        <is>
          <t>Sector</t>
        </is>
      </c>
      <c r="I5680" t="inlineStr">
        <is>
          <t>Proxies</t>
        </is>
      </c>
      <c r="J5680" t="inlineStr">
        <is>
          <t>Proxies</t>
        </is>
      </c>
      <c r="K5680" t="inlineStr"/>
      <c r="L5680" t="inlineStr">
        <is>
          <t>Volcan*</t>
        </is>
      </c>
      <c r="M5680" t="inlineStr">
        <is>
          <t>Volcan</t>
        </is>
      </c>
      <c r="N5680" t="b">
        <v>0</v>
      </c>
      <c r="O5680" t="n">
        <v>207.50297708</v>
      </c>
      <c r="P5680" t="n">
        <v>6.644298342290548e-09</v>
      </c>
      <c r="Q5680" t="n">
        <v>1.441401545655207e-05</v>
      </c>
      <c r="R5680" t="n">
        <v>0.00299095111891169</v>
      </c>
      <c r="S5680" t="n">
        <v>1.378711686632998e-06</v>
      </c>
      <c r="T5680">
        <f>O5680*Q5680</f>
        <v/>
      </c>
      <c r="U5680">
        <f>O5680*P5680</f>
        <v/>
      </c>
    </row>
    <row r="5681">
      <c r="A5681" t="inlineStr">
        <is>
          <t>202512</t>
        </is>
      </c>
      <c r="B5681" t="inlineStr">
        <is>
          <t>Integra</t>
        </is>
      </c>
      <c r="C5681" t="inlineStr">
        <is>
          <t>F3</t>
        </is>
      </c>
      <c r="D5681" t="inlineStr">
        <is>
          <t>IN-FONDO3</t>
        </is>
      </c>
      <c r="E5681" t="inlineStr">
        <is>
          <t>302043100001</t>
        </is>
      </c>
      <c r="F5681" t="inlineStr">
        <is>
          <t>PEP648011109</t>
        </is>
      </c>
      <c r="G5681" t="inlineStr">
        <is>
          <t>BU</t>
        </is>
      </c>
      <c r="H5681" t="inlineStr">
        <is>
          <t>Sector</t>
        </is>
      </c>
      <c r="I5681" t="inlineStr">
        <is>
          <t>Proxies</t>
        </is>
      </c>
      <c r="J5681" t="inlineStr">
        <is>
          <t>Proxies</t>
        </is>
      </c>
      <c r="K5681" t="inlineStr"/>
      <c r="L5681" t="inlineStr">
        <is>
          <t>Volcan*</t>
        </is>
      </c>
      <c r="M5681" t="inlineStr">
        <is>
          <t>Volcan</t>
        </is>
      </c>
      <c r="N5681" t="b">
        <v>0</v>
      </c>
      <c r="O5681" t="n">
        <v>207.50297708</v>
      </c>
      <c r="P5681" t="n">
        <v>1.130201840115625e-07</v>
      </c>
      <c r="Q5681" t="n">
        <v>0.0001074688873477098</v>
      </c>
      <c r="R5681" t="n">
        <v>0.02230011406812492</v>
      </c>
      <c r="S5681" t="n">
        <v>2.345202465252863e-05</v>
      </c>
      <c r="T5681">
        <f>O5681*Q5681</f>
        <v/>
      </c>
      <c r="U5681">
        <f>O5681*P5681</f>
        <v/>
      </c>
    </row>
    <row r="5682">
      <c r="A5682" t="inlineStr">
        <is>
          <t>202512</t>
        </is>
      </c>
      <c r="B5682" t="inlineStr">
        <is>
          <t>Integra</t>
        </is>
      </c>
      <c r="C5682" t="inlineStr">
        <is>
          <t>F2</t>
        </is>
      </c>
      <c r="D5682" t="inlineStr">
        <is>
          <t>IN-FONDO2</t>
        </is>
      </c>
      <c r="E5682" t="inlineStr">
        <is>
          <t>302043100001</t>
        </is>
      </c>
      <c r="F5682" t="inlineStr">
        <is>
          <t>PEP648011109</t>
        </is>
      </c>
      <c r="G5682" t="inlineStr">
        <is>
          <t>BU</t>
        </is>
      </c>
      <c r="H5682" t="inlineStr">
        <is>
          <t>Sector</t>
        </is>
      </c>
      <c r="I5682" t="inlineStr">
        <is>
          <t>Proxies</t>
        </is>
      </c>
      <c r="J5682" t="inlineStr">
        <is>
          <t>Proxies</t>
        </is>
      </c>
      <c r="K5682" t="inlineStr"/>
      <c r="L5682" t="inlineStr">
        <is>
          <t>Volcan*</t>
        </is>
      </c>
      <c r="M5682" t="inlineStr">
        <is>
          <t>Volcan</t>
        </is>
      </c>
      <c r="N5682" t="b">
        <v>0</v>
      </c>
      <c r="O5682" t="n">
        <v>207.50297708</v>
      </c>
      <c r="P5682" t="n">
        <v>1.22968769622439e-08</v>
      </c>
      <c r="Q5682" t="n">
        <v>9.482003399442115e-05</v>
      </c>
      <c r="R5682" t="n">
        <v>0.01967543934066919</v>
      </c>
      <c r="S5682" t="n">
        <v>2.551638578452077e-06</v>
      </c>
      <c r="T5682">
        <f>O5682*Q5682</f>
        <v/>
      </c>
      <c r="U5682">
        <f>O5682*P5682</f>
        <v/>
      </c>
    </row>
    <row r="5683">
      <c r="A5683" t="inlineStr">
        <is>
          <t>202512</t>
        </is>
      </c>
      <c r="B5683" t="inlineStr">
        <is>
          <t>Integra</t>
        </is>
      </c>
      <c r="C5683" t="inlineStr">
        <is>
          <t>F1</t>
        </is>
      </c>
      <c r="D5683" t="inlineStr">
        <is>
          <t>IN-FONDO1</t>
        </is>
      </c>
      <c r="E5683" t="inlineStr">
        <is>
          <t>302043100002</t>
        </is>
      </c>
      <c r="F5683" t="inlineStr">
        <is>
          <t>PEP648014202</t>
        </is>
      </c>
      <c r="G5683" t="inlineStr">
        <is>
          <t>BU</t>
        </is>
      </c>
      <c r="H5683" t="inlineStr">
        <is>
          <t>Sector</t>
        </is>
      </c>
      <c r="I5683" t="inlineStr">
        <is>
          <t>Proxies</t>
        </is>
      </c>
      <c r="J5683" t="inlineStr">
        <is>
          <t>Proxies</t>
        </is>
      </c>
      <c r="K5683" t="inlineStr"/>
      <c r="L5683" t="inlineStr">
        <is>
          <t>Volcan*</t>
        </is>
      </c>
      <c r="M5683" t="inlineStr">
        <is>
          <t>Volcan</t>
        </is>
      </c>
      <c r="N5683" t="b">
        <v>0</v>
      </c>
      <c r="O5683" t="n">
        <v>207.50297708</v>
      </c>
      <c r="P5683" t="n">
        <v>0.0004316419576843194</v>
      </c>
      <c r="Q5683" t="n">
        <v>0.9363959186115226</v>
      </c>
      <c r="R5683" t="n">
        <v>194.3049408374523</v>
      </c>
      <c r="S5683" t="n">
        <v>0.08956699125213566</v>
      </c>
      <c r="T5683">
        <f>O5683*Q5683</f>
        <v/>
      </c>
      <c r="U5683">
        <f>O5683*P5683</f>
        <v/>
      </c>
    </row>
    <row r="5684">
      <c r="A5684" t="inlineStr">
        <is>
          <t>202512</t>
        </is>
      </c>
      <c r="B5684" t="inlineStr">
        <is>
          <t>Integra</t>
        </is>
      </c>
      <c r="C5684" t="inlineStr">
        <is>
          <t>F3</t>
        </is>
      </c>
      <c r="D5684" t="inlineStr">
        <is>
          <t>IN-FONDO3</t>
        </is>
      </c>
      <c r="E5684" t="inlineStr">
        <is>
          <t>302043100002</t>
        </is>
      </c>
      <c r="F5684" t="inlineStr">
        <is>
          <t>PEP648014202</t>
        </is>
      </c>
      <c r="G5684" t="inlineStr">
        <is>
          <t>BU</t>
        </is>
      </c>
      <c r="H5684" t="inlineStr">
        <is>
          <t>Sector</t>
        </is>
      </c>
      <c r="I5684" t="inlineStr">
        <is>
          <t>Proxies</t>
        </is>
      </c>
      <c r="J5684" t="inlineStr">
        <is>
          <t>Proxies</t>
        </is>
      </c>
      <c r="K5684" t="inlineStr"/>
      <c r="L5684" t="inlineStr">
        <is>
          <t>Volcan*</t>
        </is>
      </c>
      <c r="M5684" t="inlineStr">
        <is>
          <t>Volcan</t>
        </is>
      </c>
      <c r="N5684" t="b">
        <v>0</v>
      </c>
      <c r="O5684" t="n">
        <v>207.50297708</v>
      </c>
      <c r="P5684" t="n">
        <v>0.008452043475315623</v>
      </c>
      <c r="Q5684" t="n">
        <v>8.036898152755736</v>
      </c>
      <c r="R5684" t="n">
        <v>1667.680293185568</v>
      </c>
      <c r="S5684" t="n">
        <v>1.753824183537581</v>
      </c>
      <c r="T5684">
        <f>O5684*Q5684</f>
        <v/>
      </c>
      <c r="U5684">
        <f>O5684*P5684</f>
        <v/>
      </c>
    </row>
    <row r="5685">
      <c r="A5685" t="inlineStr">
        <is>
          <t>202512</t>
        </is>
      </c>
      <c r="B5685" t="inlineStr">
        <is>
          <t>Integra</t>
        </is>
      </c>
      <c r="C5685" t="inlineStr">
        <is>
          <t>F2</t>
        </is>
      </c>
      <c r="D5685" t="inlineStr">
        <is>
          <t>IN-FONDO2</t>
        </is>
      </c>
      <c r="E5685" t="inlineStr">
        <is>
          <t>302043100002</t>
        </is>
      </c>
      <c r="F5685" t="inlineStr">
        <is>
          <t>PEP648014202</t>
        </is>
      </c>
      <c r="G5685" t="inlineStr">
        <is>
          <t>BU</t>
        </is>
      </c>
      <c r="H5685" t="inlineStr">
        <is>
          <t>Sector</t>
        </is>
      </c>
      <c r="I5685" t="inlineStr">
        <is>
          <t>Proxies</t>
        </is>
      </c>
      <c r="J5685" t="inlineStr">
        <is>
          <t>Proxies</t>
        </is>
      </c>
      <c r="K5685" t="inlineStr"/>
      <c r="L5685" t="inlineStr">
        <is>
          <t>Volcan*</t>
        </is>
      </c>
      <c r="M5685" t="inlineStr">
        <is>
          <t>Volcan</t>
        </is>
      </c>
      <c r="N5685" t="b">
        <v>0</v>
      </c>
      <c r="O5685" t="n">
        <v>207.50297708</v>
      </c>
      <c r="P5685" t="n">
        <v>0.00199992917397569</v>
      </c>
      <c r="Q5685" t="n">
        <v>15.42126125560629</v>
      </c>
      <c r="R5685" t="n">
        <v>3199.957620866765</v>
      </c>
      <c r="S5685" t="n">
        <v>0.4149912575491009</v>
      </c>
      <c r="T5685">
        <f>O5685*Q5685</f>
        <v/>
      </c>
      <c r="U5685">
        <f>O5685*P5685</f>
        <v/>
      </c>
    </row>
    <row r="5686">
      <c r="A5686" t="inlineStr">
        <is>
          <t>202512</t>
        </is>
      </c>
      <c r="B5686" t="inlineStr">
        <is>
          <t>Integra</t>
        </is>
      </c>
      <c r="C5686" t="inlineStr">
        <is>
          <t>F3</t>
        </is>
      </c>
      <c r="D5686" t="inlineStr">
        <is>
          <t>IN-FONDO3</t>
        </is>
      </c>
      <c r="E5686" t="inlineStr">
        <is>
          <t>302072200001</t>
        </is>
      </c>
      <c r="F5686" t="inlineStr">
        <is>
          <t>PEP646501002</t>
        </is>
      </c>
      <c r="G5686" t="inlineStr">
        <is>
          <t>BU</t>
        </is>
      </c>
      <c r="H5686" t="inlineStr">
        <is>
          <t>Sector</t>
        </is>
      </c>
      <c r="I5686" t="inlineStr">
        <is>
          <t>Proxies</t>
        </is>
      </c>
      <c r="J5686" t="inlineStr">
        <is>
          <t>Proxies</t>
        </is>
      </c>
      <c r="K5686" t="inlineStr"/>
      <c r="L5686" t="inlineStr">
        <is>
          <t>Cerro Verde</t>
        </is>
      </c>
      <c r="M5686" t="inlineStr">
        <is>
          <t>Cerro Verde</t>
        </is>
      </c>
      <c r="N5686" t="b">
        <v>0</v>
      </c>
      <c r="O5686" t="n">
        <v>207.50297708</v>
      </c>
      <c r="P5686" t="n">
        <v>0.006803803798423366</v>
      </c>
      <c r="Q5686" t="n">
        <v>6.469616293262057</v>
      </c>
      <c r="R5686" t="n">
        <v>1342.464641417151</v>
      </c>
      <c r="S5686" t="n">
        <v>1.411809543641061</v>
      </c>
      <c r="T5686">
        <f>O5686*Q5686</f>
        <v/>
      </c>
      <c r="U5686">
        <f>O5686*P5686</f>
        <v/>
      </c>
    </row>
    <row r="5687">
      <c r="A5687" t="inlineStr">
        <is>
          <t>202512</t>
        </is>
      </c>
      <c r="B5687" t="inlineStr">
        <is>
          <t>Integra</t>
        </is>
      </c>
      <c r="C5687" t="inlineStr">
        <is>
          <t>F2</t>
        </is>
      </c>
      <c r="D5687" t="inlineStr">
        <is>
          <t>IN-FONDO2</t>
        </is>
      </c>
      <c r="E5687" t="inlineStr">
        <is>
          <t>302072200001</t>
        </is>
      </c>
      <c r="F5687" t="inlineStr">
        <is>
          <t>PEP646501002</t>
        </is>
      </c>
      <c r="G5687" t="inlineStr">
        <is>
          <t>BU</t>
        </is>
      </c>
      <c r="H5687" t="inlineStr">
        <is>
          <t>Sector</t>
        </is>
      </c>
      <c r="I5687" t="inlineStr">
        <is>
          <t>Proxies</t>
        </is>
      </c>
      <c r="J5687" t="inlineStr">
        <is>
          <t>Proxies</t>
        </is>
      </c>
      <c r="K5687" t="inlineStr"/>
      <c r="L5687" t="inlineStr">
        <is>
          <t>Cerro Verde</t>
        </is>
      </c>
      <c r="M5687" t="inlineStr">
        <is>
          <t>Cerro Verde</t>
        </is>
      </c>
      <c r="N5687" t="b">
        <v>0</v>
      </c>
      <c r="O5687" t="n">
        <v>207.50297708</v>
      </c>
      <c r="P5687" t="n">
        <v>0.003423009543343139</v>
      </c>
      <c r="Q5687" t="n">
        <v>26.39449693280478</v>
      </c>
      <c r="R5687" t="n">
        <v>5476.93669208592</v>
      </c>
      <c r="S5687" t="n">
        <v>0.7102846708169526</v>
      </c>
      <c r="T5687">
        <f>O5687*Q5687</f>
        <v/>
      </c>
      <c r="U5687">
        <f>O5687*P5687</f>
        <v/>
      </c>
    </row>
    <row r="5688">
      <c r="A5688" t="inlineStr">
        <is>
          <t>202512</t>
        </is>
      </c>
      <c r="B5688" t="inlineStr">
        <is>
          <t>Integra</t>
        </is>
      </c>
      <c r="C5688" t="inlineStr">
        <is>
          <t>F1</t>
        </is>
      </c>
      <c r="D5688" t="inlineStr">
        <is>
          <t>IN-FONDO1</t>
        </is>
      </c>
      <c r="E5688" t="inlineStr">
        <is>
          <t>302072200001</t>
        </is>
      </c>
      <c r="F5688" t="inlineStr">
        <is>
          <t>PEP646501002</t>
        </is>
      </c>
      <c r="G5688" t="inlineStr">
        <is>
          <t>BU</t>
        </is>
      </c>
      <c r="H5688" t="inlineStr">
        <is>
          <t>Sector</t>
        </is>
      </c>
      <c r="I5688" t="inlineStr">
        <is>
          <t>Proxies</t>
        </is>
      </c>
      <c r="J5688" t="inlineStr">
        <is>
          <t>Proxies</t>
        </is>
      </c>
      <c r="K5688" t="inlineStr"/>
      <c r="L5688" t="inlineStr">
        <is>
          <t>Cerro Verde</t>
        </is>
      </c>
      <c r="M5688" t="inlineStr">
        <is>
          <t>Cerro Verde</t>
        </is>
      </c>
      <c r="N5688" t="b">
        <v>0</v>
      </c>
      <c r="O5688" t="n">
        <v>207.50297708</v>
      </c>
      <c r="P5688" t="n">
        <v>0.002319386371666339</v>
      </c>
      <c r="Q5688" t="n">
        <v>5.031633031606111</v>
      </c>
      <c r="R5688" t="n">
        <v>1044.078833632334</v>
      </c>
      <c r="S5688" t="n">
        <v>0.4812795771195448</v>
      </c>
      <c r="T5688">
        <f>O5688*Q5688</f>
        <v/>
      </c>
      <c r="U5688">
        <f>O5688*P5688</f>
        <v/>
      </c>
    </row>
    <row r="5689">
      <c r="A5689" t="inlineStr">
        <is>
          <t>202512</t>
        </is>
      </c>
      <c r="B5689" t="inlineStr">
        <is>
          <t>Integra</t>
        </is>
      </c>
      <c r="C5689" t="inlineStr">
        <is>
          <t>F3</t>
        </is>
      </c>
      <c r="D5689" t="inlineStr">
        <is>
          <t>IN-FONDO3</t>
        </is>
      </c>
      <c r="E5689" t="inlineStr">
        <is>
          <t>345874294721</t>
        </is>
      </c>
      <c r="F5689" t="inlineStr">
        <is>
          <t>LU2791994721</t>
        </is>
      </c>
      <c r="G5689" t="inlineStr">
        <is>
          <t>BU</t>
        </is>
      </c>
      <c r="H5689" t="inlineStr">
        <is>
          <t>Sector</t>
        </is>
      </c>
      <c r="I5689" t="inlineStr">
        <is>
          <t>Proxies</t>
        </is>
      </c>
      <c r="J5689" t="inlineStr">
        <is>
          <t>Proxies</t>
        </is>
      </c>
      <c r="K5689" t="inlineStr"/>
      <c r="L5689" t="inlineStr"/>
      <c r="M5689" t="inlineStr">
        <is>
          <t>nan</t>
        </is>
      </c>
      <c r="N5689" t="b">
        <v>0</v>
      </c>
      <c r="O5689" t="n">
        <v>2.75246871</v>
      </c>
      <c r="P5689" t="n">
        <v>0.003258085095957144</v>
      </c>
      <c r="Q5689" t="n">
        <v>3.098055300554538</v>
      </c>
      <c r="R5689" t="n">
        <v>8.527300276626011</v>
      </c>
      <c r="S5689" t="n">
        <v>0.008967777281139386</v>
      </c>
      <c r="T5689">
        <f>O5689*Q5689</f>
        <v/>
      </c>
      <c r="U5689">
        <f>O5689*P5689</f>
        <v/>
      </c>
    </row>
    <row r="5690">
      <c r="A5690" t="inlineStr">
        <is>
          <t>202512</t>
        </is>
      </c>
      <c r="B5690" t="inlineStr">
        <is>
          <t>Integra</t>
        </is>
      </c>
      <c r="C5690" t="inlineStr">
        <is>
          <t>F1</t>
        </is>
      </c>
      <c r="D5690" t="inlineStr">
        <is>
          <t>IN-FONDO1</t>
        </is>
      </c>
      <c r="E5690" t="inlineStr">
        <is>
          <t>345874294721</t>
        </is>
      </c>
      <c r="F5690" t="inlineStr">
        <is>
          <t>LU2791994721</t>
        </is>
      </c>
      <c r="G5690" t="inlineStr">
        <is>
          <t>BU</t>
        </is>
      </c>
      <c r="H5690" t="inlineStr">
        <is>
          <t>Sector</t>
        </is>
      </c>
      <c r="I5690" t="inlineStr">
        <is>
          <t>Proxies</t>
        </is>
      </c>
      <c r="J5690" t="inlineStr">
        <is>
          <t>Proxies</t>
        </is>
      </c>
      <c r="K5690" t="inlineStr"/>
      <c r="L5690" t="inlineStr"/>
      <c r="M5690" t="inlineStr">
        <is>
          <t>nan</t>
        </is>
      </c>
      <c r="N5690" t="b">
        <v>0</v>
      </c>
      <c r="O5690" t="n">
        <v>2.75246871</v>
      </c>
      <c r="P5690" t="n">
        <v>0.0009030252916950592</v>
      </c>
      <c r="Q5690" t="n">
        <v>1.95900602916979</v>
      </c>
      <c r="R5690" t="n">
        <v>5.392102797991194</v>
      </c>
      <c r="S5690" t="n">
        <v>0.002485548859729273</v>
      </c>
      <c r="T5690">
        <f>O5690*Q5690</f>
        <v/>
      </c>
      <c r="U5690">
        <f>O5690*P5690</f>
        <v/>
      </c>
    </row>
    <row r="5691">
      <c r="A5691" t="inlineStr">
        <is>
          <t>202512</t>
        </is>
      </c>
      <c r="B5691" t="inlineStr">
        <is>
          <t>Integra</t>
        </is>
      </c>
      <c r="C5691" t="inlineStr">
        <is>
          <t>F2</t>
        </is>
      </c>
      <c r="D5691" t="inlineStr">
        <is>
          <t>IN-FONDO2</t>
        </is>
      </c>
      <c r="E5691" t="inlineStr">
        <is>
          <t>345874294721</t>
        </is>
      </c>
      <c r="F5691" t="inlineStr">
        <is>
          <t>LU2791994721</t>
        </is>
      </c>
      <c r="G5691" t="inlineStr">
        <is>
          <t>BU</t>
        </is>
      </c>
      <c r="H5691" t="inlineStr">
        <is>
          <t>Sector</t>
        </is>
      </c>
      <c r="I5691" t="inlineStr">
        <is>
          <t>Proxies</t>
        </is>
      </c>
      <c r="J5691" t="inlineStr">
        <is>
          <t>Proxies</t>
        </is>
      </c>
      <c r="K5691" t="inlineStr"/>
      <c r="L5691" t="inlineStr"/>
      <c r="M5691" t="inlineStr">
        <is>
          <t>nan</t>
        </is>
      </c>
      <c r="N5691" t="b">
        <v>0</v>
      </c>
      <c r="O5691" t="n">
        <v>2.75246871</v>
      </c>
      <c r="P5691" t="n">
        <v>0.004537304199637516</v>
      </c>
      <c r="Q5691" t="n">
        <v>34.98671571437373</v>
      </c>
      <c r="R5691" t="n">
        <v>96.29984026947899</v>
      </c>
      <c r="S5691" t="n">
        <v>0.01248878783725385</v>
      </c>
      <c r="T5691">
        <f>O5691*Q5691</f>
        <v/>
      </c>
      <c r="U5691">
        <f>O5691*P5691</f>
        <v/>
      </c>
    </row>
    <row r="5692">
      <c r="A5692" t="inlineStr">
        <is>
          <t>202512</t>
        </is>
      </c>
      <c r="B5692" t="inlineStr">
        <is>
          <t>Integra</t>
        </is>
      </c>
      <c r="C5692" t="inlineStr">
        <is>
          <t>F3</t>
        </is>
      </c>
      <c r="D5692" t="inlineStr">
        <is>
          <t>IN-FONDO3</t>
        </is>
      </c>
      <c r="E5692" t="inlineStr">
        <is>
          <t>3221282L1089</t>
        </is>
      </c>
      <c r="F5692" t="inlineStr">
        <is>
          <t>US34988L7029</t>
        </is>
      </c>
      <c r="G5692" t="inlineStr">
        <is>
          <t>BU</t>
        </is>
      </c>
      <c r="H5692" t="inlineStr">
        <is>
          <t>Sector</t>
        </is>
      </c>
      <c r="I5692" t="inlineStr">
        <is>
          <t>Proxies</t>
        </is>
      </c>
      <c r="J5692" t="inlineStr">
        <is>
          <t>Proxies</t>
        </is>
      </c>
      <c r="K5692" t="inlineStr"/>
      <c r="L5692" t="inlineStr">
        <is>
          <t>Fossal</t>
        </is>
      </c>
      <c r="M5692" t="inlineStr">
        <is>
          <t>Fossal</t>
        </is>
      </c>
      <c r="N5692" t="b">
        <v>0</v>
      </c>
      <c r="O5692" t="n">
        <v>207.50297708</v>
      </c>
      <c r="P5692" t="n">
        <v>1.375705672059797e-06</v>
      </c>
      <c r="Q5692" t="n">
        <v>0.001308134110621111</v>
      </c>
      <c r="R5692" t="n">
        <v>0.2714417223737786</v>
      </c>
      <c r="S5692" t="n">
        <v>0.0002854630225382499</v>
      </c>
      <c r="T5692">
        <f>O5692*Q5692</f>
        <v/>
      </c>
      <c r="U5692">
        <f>O5692*P5692</f>
        <v/>
      </c>
    </row>
    <row r="5693">
      <c r="A5693" t="inlineStr">
        <is>
          <t>202512</t>
        </is>
      </c>
      <c r="B5693" t="inlineStr">
        <is>
          <t>Integra</t>
        </is>
      </c>
      <c r="C5693" t="inlineStr">
        <is>
          <t>F2</t>
        </is>
      </c>
      <c r="D5693" t="inlineStr">
        <is>
          <t>IN-FONDO2</t>
        </is>
      </c>
      <c r="E5693" t="inlineStr">
        <is>
          <t>3221282L1089</t>
        </is>
      </c>
      <c r="F5693" t="inlineStr">
        <is>
          <t>US34988L7029</t>
        </is>
      </c>
      <c r="G5693" t="inlineStr">
        <is>
          <t>BU</t>
        </is>
      </c>
      <c r="H5693" t="inlineStr">
        <is>
          <t>Sector</t>
        </is>
      </c>
      <c r="I5693" t="inlineStr">
        <is>
          <t>Proxies</t>
        </is>
      </c>
      <c r="J5693" t="inlineStr">
        <is>
          <t>Proxies</t>
        </is>
      </c>
      <c r="K5693" t="inlineStr"/>
      <c r="L5693" t="inlineStr">
        <is>
          <t>Fossal</t>
        </is>
      </c>
      <c r="M5693" t="inlineStr">
        <is>
          <t>Fossal</t>
        </is>
      </c>
      <c r="N5693" t="b">
        <v>0</v>
      </c>
      <c r="O5693" t="n">
        <v>207.50297708</v>
      </c>
      <c r="P5693" t="n">
        <v>2.793279404957752e-07</v>
      </c>
      <c r="Q5693" t="n">
        <v>0.002153870848242429</v>
      </c>
      <c r="R5693" t="n">
        <v>0.4469346132561288</v>
      </c>
      <c r="S5693" t="n">
        <v>5.796137923449844e-05</v>
      </c>
      <c r="T5693">
        <f>O5693*Q5693</f>
        <v/>
      </c>
      <c r="U5693">
        <f>O5693*P5693</f>
        <v/>
      </c>
    </row>
    <row r="5694">
      <c r="A5694" t="inlineStr">
        <is>
          <t>202512</t>
        </is>
      </c>
      <c r="B5694" t="inlineStr">
        <is>
          <t>Integra</t>
        </is>
      </c>
      <c r="C5694" t="inlineStr">
        <is>
          <t>F1</t>
        </is>
      </c>
      <c r="D5694" t="inlineStr">
        <is>
          <t>IN-FONDO1</t>
        </is>
      </c>
      <c r="E5694" t="inlineStr">
        <is>
          <t>3221282L1089</t>
        </is>
      </c>
      <c r="F5694" t="inlineStr">
        <is>
          <t>US34988L7029</t>
        </is>
      </c>
      <c r="G5694" t="inlineStr">
        <is>
          <t>BU</t>
        </is>
      </c>
      <c r="H5694" t="inlineStr">
        <is>
          <t>Sector</t>
        </is>
      </c>
      <c r="I5694" t="inlineStr">
        <is>
          <t>Proxies</t>
        </is>
      </c>
      <c r="J5694" t="inlineStr">
        <is>
          <t>Proxies</t>
        </is>
      </c>
      <c r="K5694" t="inlineStr"/>
      <c r="L5694" t="inlineStr">
        <is>
          <t>Fossal</t>
        </is>
      </c>
      <c r="M5694" t="inlineStr">
        <is>
          <t>Fossal</t>
        </is>
      </c>
      <c r="N5694" t="b">
        <v>0</v>
      </c>
      <c r="O5694" t="n">
        <v>207.50297708</v>
      </c>
      <c r="P5694" t="n">
        <v>9.005451608323085e-08</v>
      </c>
      <c r="Q5694" t="n">
        <v>0.0001953625680072215</v>
      </c>
      <c r="R5694" t="n">
        <v>0.04053831447149243</v>
      </c>
      <c r="S5694" t="n">
        <v>1.868658018676914e-05</v>
      </c>
      <c r="T5694">
        <f>O5694*Q5694</f>
        <v/>
      </c>
      <c r="U5694">
        <f>O5694*P5694</f>
        <v/>
      </c>
    </row>
    <row r="5695">
      <c r="A5695" t="inlineStr">
        <is>
          <t>202512</t>
        </is>
      </c>
      <c r="B5695" t="inlineStr">
        <is>
          <t>Integra</t>
        </is>
      </c>
      <c r="C5695" t="inlineStr">
        <is>
          <t>F2</t>
        </is>
      </c>
      <c r="D5695" t="inlineStr">
        <is>
          <t>IN-FONDO2</t>
        </is>
      </c>
      <c r="E5695" t="inlineStr">
        <is>
          <t>302030100001</t>
        </is>
      </c>
      <c r="F5695" t="inlineStr">
        <is>
          <t>PEP701011004</t>
        </is>
      </c>
      <c r="G5695" t="inlineStr">
        <is>
          <t>BU</t>
        </is>
      </c>
      <c r="H5695" t="inlineStr">
        <is>
          <t>Sector</t>
        </is>
      </c>
      <c r="I5695" t="inlineStr">
        <is>
          <t>Proxies</t>
        </is>
      </c>
      <c r="J5695" t="inlineStr">
        <is>
          <t>Proxies</t>
        </is>
      </c>
      <c r="K5695" t="inlineStr"/>
      <c r="L5695" t="inlineStr">
        <is>
          <t>Ene Dist.</t>
        </is>
      </c>
      <c r="M5695" t="inlineStr">
        <is>
          <t>Ene Dist.</t>
        </is>
      </c>
      <c r="N5695" t="b">
        <v>0</v>
      </c>
      <c r="O5695" t="n">
        <v>250.58497259</v>
      </c>
      <c r="P5695" t="n">
        <v>0.0008631252609482619</v>
      </c>
      <c r="Q5695" t="n">
        <v>6.655475763142349</v>
      </c>
      <c r="R5695" t="n">
        <v>1667.762211680435</v>
      </c>
      <c r="S5695" t="n">
        <v>0.2162862198564568</v>
      </c>
      <c r="T5695">
        <f>O5695*Q5695</f>
        <v/>
      </c>
      <c r="U5695">
        <f>O5695*P5695</f>
        <v/>
      </c>
    </row>
    <row r="5696">
      <c r="A5696" t="inlineStr">
        <is>
          <t>202512</t>
        </is>
      </c>
      <c r="B5696" t="inlineStr">
        <is>
          <t>Integra</t>
        </is>
      </c>
      <c r="C5696" t="inlineStr">
        <is>
          <t>F3</t>
        </is>
      </c>
      <c r="D5696" t="inlineStr">
        <is>
          <t>IN-FONDO3</t>
        </is>
      </c>
      <c r="E5696" t="inlineStr">
        <is>
          <t>302030100001</t>
        </is>
      </c>
      <c r="F5696" t="inlineStr">
        <is>
          <t>PEP701011004</t>
        </is>
      </c>
      <c r="G5696" t="inlineStr">
        <is>
          <t>BU</t>
        </is>
      </c>
      <c r="H5696" t="inlineStr">
        <is>
          <t>Sector</t>
        </is>
      </c>
      <c r="I5696" t="inlineStr">
        <is>
          <t>Proxies</t>
        </is>
      </c>
      <c r="J5696" t="inlineStr">
        <is>
          <t>Proxies</t>
        </is>
      </c>
      <c r="K5696" t="inlineStr"/>
      <c r="L5696" t="inlineStr">
        <is>
          <t>Ene Dist.</t>
        </is>
      </c>
      <c r="M5696" t="inlineStr">
        <is>
          <t>Ene Dist.</t>
        </is>
      </c>
      <c r="N5696" t="b">
        <v>0</v>
      </c>
      <c r="O5696" t="n">
        <v>250.58497259</v>
      </c>
      <c r="P5696" t="n">
        <v>0.0005813219252857124</v>
      </c>
      <c r="Q5696" t="n">
        <v>0.5527687027557183</v>
      </c>
      <c r="R5696" t="n">
        <v>138.5155302286515</v>
      </c>
      <c r="S5696" t="n">
        <v>0.1456705387136863</v>
      </c>
      <c r="T5696">
        <f>O5696*Q5696</f>
        <v/>
      </c>
      <c r="U5696">
        <f>O5696*P5696</f>
        <v/>
      </c>
    </row>
    <row r="5697">
      <c r="A5697" t="inlineStr">
        <is>
          <t>202512</t>
        </is>
      </c>
      <c r="B5697" t="inlineStr">
        <is>
          <t>Integra</t>
        </is>
      </c>
      <c r="C5697" t="inlineStr">
        <is>
          <t>F1</t>
        </is>
      </c>
      <c r="D5697" t="inlineStr">
        <is>
          <t>IN-FONDO1</t>
        </is>
      </c>
      <c r="E5697" t="inlineStr">
        <is>
          <t>302030100001</t>
        </is>
      </c>
      <c r="F5697" t="inlineStr">
        <is>
          <t>PEP701011004</t>
        </is>
      </c>
      <c r="G5697" t="inlineStr">
        <is>
          <t>BU</t>
        </is>
      </c>
      <c r="H5697" t="inlineStr">
        <is>
          <t>Sector</t>
        </is>
      </c>
      <c r="I5697" t="inlineStr">
        <is>
          <t>Proxies</t>
        </is>
      </c>
      <c r="J5697" t="inlineStr">
        <is>
          <t>Proxies</t>
        </is>
      </c>
      <c r="K5697" t="inlineStr"/>
      <c r="L5697" t="inlineStr">
        <is>
          <t>Ene Dist.</t>
        </is>
      </c>
      <c r="M5697" t="inlineStr">
        <is>
          <t>Ene Dist.</t>
        </is>
      </c>
      <c r="N5697" t="b">
        <v>0</v>
      </c>
      <c r="O5697" t="n">
        <v>250.58497259</v>
      </c>
      <c r="P5697" t="n">
        <v>0.0002791462266579684</v>
      </c>
      <c r="Q5697" t="n">
        <v>0.6055745570718979</v>
      </c>
      <c r="R5697" t="n">
        <v>151.7478837850629</v>
      </c>
      <c r="S5697" t="n">
        <v>0.06994984955568895</v>
      </c>
      <c r="T5697">
        <f>O5697*Q5697</f>
        <v/>
      </c>
      <c r="U5697">
        <f>O5697*P5697</f>
        <v/>
      </c>
    </row>
    <row r="5698">
      <c r="A5698" t="inlineStr">
        <is>
          <t>202512</t>
        </is>
      </c>
      <c r="B5698" t="inlineStr">
        <is>
          <t>Integra</t>
        </is>
      </c>
      <c r="C5698" t="inlineStr">
        <is>
          <t>F1</t>
        </is>
      </c>
      <c r="D5698" t="inlineStr">
        <is>
          <t>IN-FONDO1</t>
        </is>
      </c>
      <c r="E5698" t="inlineStr">
        <is>
          <t>302032100002</t>
        </is>
      </c>
      <c r="F5698" t="inlineStr">
        <is>
          <t>PEP700511004</t>
        </is>
      </c>
      <c r="G5698" t="inlineStr">
        <is>
          <t>BU</t>
        </is>
      </c>
      <c r="H5698" t="inlineStr">
        <is>
          <t>Sector</t>
        </is>
      </c>
      <c r="I5698" t="inlineStr">
        <is>
          <t>Proxies</t>
        </is>
      </c>
      <c r="J5698" t="inlineStr">
        <is>
          <t>Proxies</t>
        </is>
      </c>
      <c r="K5698" t="inlineStr"/>
      <c r="L5698" t="inlineStr">
        <is>
          <t>Enel Gen.</t>
        </is>
      </c>
      <c r="M5698" t="inlineStr">
        <is>
          <t>Enel Gen.</t>
        </is>
      </c>
      <c r="N5698" t="b">
        <v>0</v>
      </c>
      <c r="O5698" t="n">
        <v>250.58497259</v>
      </c>
      <c r="P5698" t="n">
        <v>0.002024396181855836</v>
      </c>
      <c r="Q5698" t="n">
        <v>4.39168687982118</v>
      </c>
      <c r="R5698" t="n">
        <v>1100.490736403853</v>
      </c>
      <c r="S5698" t="n">
        <v>0.5072832617416453</v>
      </c>
      <c r="T5698">
        <f>O5698*Q5698</f>
        <v/>
      </c>
      <c r="U5698">
        <f>O5698*P5698</f>
        <v/>
      </c>
    </row>
    <row r="5699">
      <c r="A5699" t="inlineStr">
        <is>
          <t>202512</t>
        </is>
      </c>
      <c r="B5699" t="inlineStr">
        <is>
          <t>Integra</t>
        </is>
      </c>
      <c r="C5699" t="inlineStr">
        <is>
          <t>F3</t>
        </is>
      </c>
      <c r="D5699" t="inlineStr">
        <is>
          <t>IN-FONDO3</t>
        </is>
      </c>
      <c r="E5699" t="inlineStr">
        <is>
          <t>302032100002</t>
        </is>
      </c>
      <c r="F5699" t="inlineStr">
        <is>
          <t>PEP700511004</t>
        </is>
      </c>
      <c r="G5699" t="inlineStr">
        <is>
          <t>BU</t>
        </is>
      </c>
      <c r="H5699" t="inlineStr">
        <is>
          <t>Sector</t>
        </is>
      </c>
      <c r="I5699" t="inlineStr">
        <is>
          <t>Proxies</t>
        </is>
      </c>
      <c r="J5699" t="inlineStr">
        <is>
          <t>Proxies</t>
        </is>
      </c>
      <c r="K5699" t="inlineStr"/>
      <c r="L5699" t="inlineStr">
        <is>
          <t>Enel Gen.</t>
        </is>
      </c>
      <c r="M5699" t="inlineStr">
        <is>
          <t>Enel Gen.</t>
        </is>
      </c>
      <c r="N5699" t="b">
        <v>0</v>
      </c>
      <c r="O5699" t="n">
        <v>250.58497259</v>
      </c>
      <c r="P5699" t="n">
        <v>0.006560891161086364</v>
      </c>
      <c r="Q5699" t="n">
        <v>6.238634977087288</v>
      </c>
      <c r="R5699" t="n">
        <v>1563.308174732433</v>
      </c>
      <c r="S5699" t="n">
        <v>1.6440607317668</v>
      </c>
      <c r="T5699">
        <f>O5699*Q5699</f>
        <v/>
      </c>
      <c r="U5699">
        <f>O5699*P5699</f>
        <v/>
      </c>
    </row>
    <row r="5700">
      <c r="A5700" t="inlineStr">
        <is>
          <t>202512</t>
        </is>
      </c>
      <c r="B5700" t="inlineStr">
        <is>
          <t>Integra</t>
        </is>
      </c>
      <c r="C5700" t="inlineStr">
        <is>
          <t>F2</t>
        </is>
      </c>
      <c r="D5700" t="inlineStr">
        <is>
          <t>IN-FONDO2</t>
        </is>
      </c>
      <c r="E5700" t="inlineStr">
        <is>
          <t>302032100002</t>
        </is>
      </c>
      <c r="F5700" t="inlineStr">
        <is>
          <t>PEP700511004</t>
        </is>
      </c>
      <c r="G5700" t="inlineStr">
        <is>
          <t>BU</t>
        </is>
      </c>
      <c r="H5700" t="inlineStr">
        <is>
          <t>Sector</t>
        </is>
      </c>
      <c r="I5700" t="inlineStr">
        <is>
          <t>Proxies</t>
        </is>
      </c>
      <c r="J5700" t="inlineStr">
        <is>
          <t>Proxies</t>
        </is>
      </c>
      <c r="K5700" t="inlineStr"/>
      <c r="L5700" t="inlineStr">
        <is>
          <t>Enel Gen.</t>
        </is>
      </c>
      <c r="M5700" t="inlineStr">
        <is>
          <t>Enel Gen.</t>
        </is>
      </c>
      <c r="N5700" t="b">
        <v>0</v>
      </c>
      <c r="O5700" t="n">
        <v>250.58497259</v>
      </c>
      <c r="P5700" t="n">
        <v>0.004012902710247774</v>
      </c>
      <c r="Q5700" t="n">
        <v>30.94310633263142</v>
      </c>
      <c r="R5700" t="n">
        <v>7753.8774522119</v>
      </c>
      <c r="S5700" t="n">
        <v>1.005573115653775</v>
      </c>
      <c r="T5700">
        <f>O5700*Q5700</f>
        <v/>
      </c>
      <c r="U5700">
        <f>O5700*P5700</f>
        <v/>
      </c>
    </row>
    <row r="5701">
      <c r="A5701" t="inlineStr">
        <is>
          <t>202512</t>
        </is>
      </c>
      <c r="B5701" t="inlineStr">
        <is>
          <t>Integra</t>
        </is>
      </c>
      <c r="C5701" t="inlineStr">
        <is>
          <t>F2</t>
        </is>
      </c>
      <c r="D5701" t="inlineStr">
        <is>
          <t>IN-FONDO2</t>
        </is>
      </c>
      <c r="E5701" t="inlineStr">
        <is>
          <t>302061100001</t>
        </is>
      </c>
      <c r="F5701" t="inlineStr">
        <is>
          <t>PEP702101002</t>
        </is>
      </c>
      <c r="G5701" t="inlineStr">
        <is>
          <t>BU</t>
        </is>
      </c>
      <c r="H5701" t="inlineStr">
        <is>
          <t>Sector</t>
        </is>
      </c>
      <c r="I5701" t="inlineStr">
        <is>
          <t>Proxies</t>
        </is>
      </c>
      <c r="J5701" t="inlineStr">
        <is>
          <t>Proxies</t>
        </is>
      </c>
      <c r="K5701" t="inlineStr"/>
      <c r="L5701" t="inlineStr">
        <is>
          <t>Engie Ene.</t>
        </is>
      </c>
      <c r="M5701" t="inlineStr">
        <is>
          <t>Engie Ene.</t>
        </is>
      </c>
      <c r="N5701" t="b">
        <v>0</v>
      </c>
      <c r="O5701" t="n">
        <v>250.58497259</v>
      </c>
      <c r="P5701" t="n">
        <v>0.006143871171872369</v>
      </c>
      <c r="Q5701" t="n">
        <v>47.37479891544574</v>
      </c>
      <c r="R5701" t="n">
        <v>11871.41268768373</v>
      </c>
      <c r="S5701" t="n">
        <v>1.539561789200129</v>
      </c>
      <c r="T5701">
        <f>O5701*Q5701</f>
        <v/>
      </c>
      <c r="U5701">
        <f>O5701*P5701</f>
        <v/>
      </c>
    </row>
    <row r="5702">
      <c r="A5702" t="inlineStr">
        <is>
          <t>202512</t>
        </is>
      </c>
      <c r="B5702" t="inlineStr">
        <is>
          <t>Integra</t>
        </is>
      </c>
      <c r="C5702" t="inlineStr">
        <is>
          <t>F3</t>
        </is>
      </c>
      <c r="D5702" t="inlineStr">
        <is>
          <t>IN-FONDO3</t>
        </is>
      </c>
      <c r="E5702" t="inlineStr">
        <is>
          <t>302061100001</t>
        </is>
      </c>
      <c r="F5702" t="inlineStr">
        <is>
          <t>PEP702101002</t>
        </is>
      </c>
      <c r="G5702" t="inlineStr">
        <is>
          <t>BU</t>
        </is>
      </c>
      <c r="H5702" t="inlineStr">
        <is>
          <t>Sector</t>
        </is>
      </c>
      <c r="I5702" t="inlineStr">
        <is>
          <t>Proxies</t>
        </is>
      </c>
      <c r="J5702" t="inlineStr">
        <is>
          <t>Proxies</t>
        </is>
      </c>
      <c r="K5702" t="inlineStr"/>
      <c r="L5702" t="inlineStr">
        <is>
          <t>Engie Ene.</t>
        </is>
      </c>
      <c r="M5702" t="inlineStr">
        <is>
          <t>Engie Ene.</t>
        </is>
      </c>
      <c r="N5702" t="b">
        <v>0</v>
      </c>
      <c r="O5702" t="n">
        <v>250.58497259</v>
      </c>
      <c r="P5702" t="n">
        <v>0.009857461509693256</v>
      </c>
      <c r="Q5702" t="n">
        <v>9.373285221436474</v>
      </c>
      <c r="R5702" t="n">
        <v>2348.804420291911</v>
      </c>
      <c r="S5702" t="n">
        <v>2.470131722213464</v>
      </c>
      <c r="T5702">
        <f>O5702*Q5702</f>
        <v/>
      </c>
      <c r="U5702">
        <f>O5702*P5702</f>
        <v/>
      </c>
    </row>
    <row r="5703">
      <c r="A5703" t="inlineStr">
        <is>
          <t>202512</t>
        </is>
      </c>
      <c r="B5703" t="inlineStr">
        <is>
          <t>Integra</t>
        </is>
      </c>
      <c r="C5703" t="inlineStr">
        <is>
          <t>F1</t>
        </is>
      </c>
      <c r="D5703" t="inlineStr">
        <is>
          <t>IN-FONDO1</t>
        </is>
      </c>
      <c r="E5703" t="inlineStr">
        <is>
          <t>302061100001</t>
        </is>
      </c>
      <c r="F5703" t="inlineStr">
        <is>
          <t>PEP702101002</t>
        </is>
      </c>
      <c r="G5703" t="inlineStr">
        <is>
          <t>BU</t>
        </is>
      </c>
      <c r="H5703" t="inlineStr">
        <is>
          <t>Sector</t>
        </is>
      </c>
      <c r="I5703" t="inlineStr">
        <is>
          <t>Proxies</t>
        </is>
      </c>
      <c r="J5703" t="inlineStr">
        <is>
          <t>Proxies</t>
        </is>
      </c>
      <c r="K5703" t="inlineStr"/>
      <c r="L5703" t="inlineStr">
        <is>
          <t>Engie Ene.</t>
        </is>
      </c>
      <c r="M5703" t="inlineStr">
        <is>
          <t>Engie Ene.</t>
        </is>
      </c>
      <c r="N5703" t="b">
        <v>0</v>
      </c>
      <c r="O5703" t="n">
        <v>250.58497259</v>
      </c>
      <c r="P5703" t="n">
        <v>0.001497909444846486</v>
      </c>
      <c r="Q5703" t="n">
        <v>3.249536486510232</v>
      </c>
      <c r="R5703" t="n">
        <v>814.2850114023713</v>
      </c>
      <c r="S5703" t="n">
        <v>0.3753535971791589</v>
      </c>
      <c r="T5703">
        <f>O5703*Q5703</f>
        <v/>
      </c>
      <c r="U5703">
        <f>O5703*P5703</f>
        <v/>
      </c>
    </row>
    <row r="5704">
      <c r="A5704" t="inlineStr">
        <is>
          <t>202512</t>
        </is>
      </c>
      <c r="B5704" t="inlineStr">
        <is>
          <t>Integra</t>
        </is>
      </c>
      <c r="C5704" t="inlineStr">
        <is>
          <t>F1</t>
        </is>
      </c>
      <c r="D5704" t="inlineStr">
        <is>
          <t>IN-FONDO1</t>
        </is>
      </c>
      <c r="E5704" t="inlineStr">
        <is>
          <t>5270604F1414</t>
        </is>
      </c>
      <c r="F5704" t="inlineStr">
        <is>
          <t>LU0646914142</t>
        </is>
      </c>
      <c r="G5704" t="inlineStr">
        <is>
          <t>TD</t>
        </is>
      </c>
      <c r="H5704" t="inlineStr">
        <is>
          <t>Sector</t>
        </is>
      </c>
      <c r="I5704" t="inlineStr">
        <is>
          <t>Proxies</t>
        </is>
      </c>
      <c r="J5704" t="inlineStr">
        <is>
          <t>Proxies</t>
        </is>
      </c>
      <c r="K5704" t="inlineStr"/>
      <c r="L5704" t="inlineStr">
        <is>
          <t>Arcano Fund - European Income Fund - ESG Selection</t>
        </is>
      </c>
      <c r="M5704" t="inlineStr">
        <is>
          <t>Arcano Fund - European Income Fund, ESG Selection</t>
        </is>
      </c>
      <c r="N5704" t="b">
        <v>0</v>
      </c>
      <c r="O5704" t="n">
        <v>98.0721061</v>
      </c>
      <c r="P5704" t="n">
        <v>0.01351468296223475</v>
      </c>
      <c r="Q5704" t="n">
        <v>29.31849821796191</v>
      </c>
      <c r="R5704" t="n">
        <v>2875.326867924621</v>
      </c>
      <c r="S5704" t="n">
        <v>1.325413421380149</v>
      </c>
      <c r="T5704">
        <f>O5704*Q5704</f>
        <v/>
      </c>
      <c r="U5704">
        <f>O5704*P5704</f>
        <v/>
      </c>
    </row>
    <row r="5705">
      <c r="A5705" t="inlineStr">
        <is>
          <t>202512</t>
        </is>
      </c>
      <c r="B5705" t="inlineStr">
        <is>
          <t>Integra</t>
        </is>
      </c>
      <c r="C5705" t="inlineStr">
        <is>
          <t>F1</t>
        </is>
      </c>
      <c r="D5705" t="inlineStr">
        <is>
          <t>IN-FONDO1</t>
        </is>
      </c>
      <c r="E5705" t="inlineStr">
        <is>
          <t>5270604F1743</t>
        </is>
      </c>
      <c r="F5705" t="inlineStr">
        <is>
          <t>LU2343117433</t>
        </is>
      </c>
      <c r="G5705" t="inlineStr">
        <is>
          <t>TD</t>
        </is>
      </c>
      <c r="H5705" t="inlineStr">
        <is>
          <t>Sector</t>
        </is>
      </c>
      <c r="I5705" t="inlineStr">
        <is>
          <t>Proxies</t>
        </is>
      </c>
      <c r="J5705" t="inlineStr">
        <is>
          <t>Proxies</t>
        </is>
      </c>
      <c r="K5705" t="inlineStr"/>
      <c r="L5705" t="inlineStr">
        <is>
          <t>Arcano Fund - European Income Fund, ESG Selection</t>
        </is>
      </c>
      <c r="M5705" t="inlineStr">
        <is>
          <t>Arcano Fund - European Income Fund, ESG Selection</t>
        </is>
      </c>
      <c r="N5705" t="b">
        <v>0</v>
      </c>
      <c r="O5705" t="n">
        <v>98.0721061</v>
      </c>
      <c r="P5705" t="n">
        <v>7.87279619223305e-08</v>
      </c>
      <c r="Q5705" t="n">
        <v>0.0001707909551244067</v>
      </c>
      <c r="R5705" t="n">
        <v>0.01674982867188115</v>
      </c>
      <c r="S5705" t="n">
        <v>7.721017034683557e-06</v>
      </c>
      <c r="T5705">
        <f>O5705*Q5705</f>
        <v/>
      </c>
      <c r="U5705">
        <f>O5705*P5705</f>
        <v/>
      </c>
    </row>
    <row r="5706">
      <c r="A5706" t="inlineStr">
        <is>
          <t>202512</t>
        </is>
      </c>
      <c r="B5706" t="inlineStr">
        <is>
          <t>Integra</t>
        </is>
      </c>
      <c r="C5706" t="inlineStr">
        <is>
          <t>F2</t>
        </is>
      </c>
      <c r="D5706" t="inlineStr">
        <is>
          <t>IN-FONDO2</t>
        </is>
      </c>
      <c r="E5706" t="inlineStr">
        <is>
          <t>5270604F1743</t>
        </is>
      </c>
      <c r="F5706" t="inlineStr">
        <is>
          <t>LU2343117433</t>
        </is>
      </c>
      <c r="G5706" t="inlineStr">
        <is>
          <t>TD</t>
        </is>
      </c>
      <c r="H5706" t="inlineStr">
        <is>
          <t>Sector</t>
        </is>
      </c>
      <c r="I5706" t="inlineStr">
        <is>
          <t>Proxies</t>
        </is>
      </c>
      <c r="J5706" t="inlineStr">
        <is>
          <t>Proxies</t>
        </is>
      </c>
      <c r="K5706" t="inlineStr"/>
      <c r="L5706" t="inlineStr">
        <is>
          <t>Arcano Fund - European Income Fund, ESG Selection</t>
        </is>
      </c>
      <c r="M5706" t="inlineStr">
        <is>
          <t>Arcano Fund - European Income Fund, ESG Selection</t>
        </is>
      </c>
      <c r="N5706" t="b">
        <v>0</v>
      </c>
      <c r="O5706" t="n">
        <v>98.0721061</v>
      </c>
      <c r="P5706" t="n">
        <v>2.538293700447592e-08</v>
      </c>
      <c r="Q5706" t="n">
        <v>0.0001957253827156671</v>
      </c>
      <c r="R5706" t="n">
        <v>0.01919520050015401</v>
      </c>
      <c r="S5706" t="n">
        <v>2.489358091032579e-06</v>
      </c>
      <c r="T5706">
        <f>O5706*Q5706</f>
        <v/>
      </c>
      <c r="U5706">
        <f>O5706*P5706</f>
        <v/>
      </c>
    </row>
    <row r="5707">
      <c r="A5707" t="inlineStr">
        <is>
          <t>202512</t>
        </is>
      </c>
      <c r="B5707" t="inlineStr">
        <is>
          <t>Integra</t>
        </is>
      </c>
      <c r="C5707" t="inlineStr">
        <is>
          <t>F1</t>
        </is>
      </c>
      <c r="D5707" t="inlineStr">
        <is>
          <t>IN-FONDO1</t>
        </is>
      </c>
      <c r="E5707" t="inlineStr">
        <is>
          <t>5277312FGRM4</t>
        </is>
      </c>
      <c r="F5707" t="inlineStr">
        <is>
          <t>IE00BHXGRM40</t>
        </is>
      </c>
      <c r="G5707" t="inlineStr">
        <is>
          <t>TD</t>
        </is>
      </c>
      <c r="H5707" t="inlineStr">
        <is>
          <t>Sector</t>
        </is>
      </c>
      <c r="I5707" t="inlineStr">
        <is>
          <t>Proxies</t>
        </is>
      </c>
      <c r="J5707" t="inlineStr">
        <is>
          <t>Proxies</t>
        </is>
      </c>
      <c r="K5707" t="inlineStr"/>
      <c r="L5707" t="inlineStr">
        <is>
          <t>Neuberger Berman - CLO Income Fund</t>
        </is>
      </c>
      <c r="M5707" t="inlineStr">
        <is>
          <t>Neuberger Berman - CLO Income Fund</t>
        </is>
      </c>
      <c r="N5707" t="b">
        <v>0</v>
      </c>
      <c r="O5707" t="n">
        <v>141.84888862</v>
      </c>
      <c r="P5707" t="n">
        <v>7.326404228355804e-09</v>
      </c>
      <c r="Q5707" t="n">
        <v>1.589376309554209e-05</v>
      </c>
      <c r="R5707" t="n">
        <v>0.002254512631092216</v>
      </c>
      <c r="S5707" t="n">
        <v>1.039242297373139e-06</v>
      </c>
      <c r="T5707">
        <f>O5707*Q5707</f>
        <v/>
      </c>
      <c r="U5707">
        <f>O5707*P5707</f>
        <v/>
      </c>
    </row>
    <row r="5708">
      <c r="A5708" t="inlineStr">
        <is>
          <t>202512</t>
        </is>
      </c>
      <c r="B5708" t="inlineStr">
        <is>
          <t>Integra</t>
        </is>
      </c>
      <c r="C5708" t="inlineStr">
        <is>
          <t>F2</t>
        </is>
      </c>
      <c r="D5708" t="inlineStr">
        <is>
          <t>IN-FONDO2</t>
        </is>
      </c>
      <c r="E5708" t="inlineStr">
        <is>
          <t>5277312FGRM4</t>
        </is>
      </c>
      <c r="F5708" t="inlineStr">
        <is>
          <t>IE00BHXGRM40</t>
        </is>
      </c>
      <c r="G5708" t="inlineStr">
        <is>
          <t>TD</t>
        </is>
      </c>
      <c r="H5708" t="inlineStr">
        <is>
          <t>Sector</t>
        </is>
      </c>
      <c r="I5708" t="inlineStr">
        <is>
          <t>Proxies</t>
        </is>
      </c>
      <c r="J5708" t="inlineStr">
        <is>
          <t>Proxies</t>
        </is>
      </c>
      <c r="K5708" t="inlineStr"/>
      <c r="L5708" t="inlineStr">
        <is>
          <t>Neuberger Berman - CLO Income Fund</t>
        </is>
      </c>
      <c r="M5708" t="inlineStr">
        <is>
          <t>Neuberger Berman - CLO Income Fund</t>
        </is>
      </c>
      <c r="N5708" t="b">
        <v>0</v>
      </c>
      <c r="O5708" t="n">
        <v>141.84888862</v>
      </c>
      <c r="P5708" t="n">
        <v>9.02434190795347e-05</v>
      </c>
      <c r="Q5708" t="n">
        <v>0.6958583135512512</v>
      </c>
      <c r="R5708" t="n">
        <v>98.70672841423246</v>
      </c>
      <c r="S5708" t="n">
        <v>0.0128009287017009</v>
      </c>
      <c r="T5708">
        <f>O5708*Q5708</f>
        <v/>
      </c>
      <c r="U5708">
        <f>O5708*P5708</f>
        <v/>
      </c>
    </row>
    <row r="5709">
      <c r="A5709" t="inlineStr">
        <is>
          <t>202512</t>
        </is>
      </c>
      <c r="B5709" t="inlineStr">
        <is>
          <t>Integra</t>
        </is>
      </c>
      <c r="C5709" t="inlineStr">
        <is>
          <t>F3</t>
        </is>
      </c>
      <c r="D5709" t="inlineStr">
        <is>
          <t>IN-FONDO3</t>
        </is>
      </c>
      <c r="E5709" t="inlineStr">
        <is>
          <t>5277192F9LZQ</t>
        </is>
      </c>
      <c r="F5709" t="inlineStr">
        <is>
          <t>IE000NG9LZQ6</t>
        </is>
      </c>
      <c r="G5709" t="inlineStr">
        <is>
          <t>TD</t>
        </is>
      </c>
      <c r="H5709" t="inlineStr">
        <is>
          <t>Sector</t>
        </is>
      </c>
      <c r="I5709" t="inlineStr">
        <is>
          <t>Proxies</t>
        </is>
      </c>
      <c r="J5709" t="inlineStr">
        <is>
          <t>Proxies</t>
        </is>
      </c>
      <c r="K5709" t="inlineStr"/>
      <c r="L5709" t="inlineStr">
        <is>
          <t>Moneda - Latam High Yield</t>
        </is>
      </c>
      <c r="M5709" t="inlineStr">
        <is>
          <t>Moneda - Latam High Yield</t>
        </is>
      </c>
      <c r="N5709" t="b">
        <v>0</v>
      </c>
      <c r="O5709" t="n">
        <v>111.5193358</v>
      </c>
      <c r="P5709" t="n">
        <v>1.821980012337562e-08</v>
      </c>
      <c r="Q5709" t="n">
        <v>1.732488461314595e-05</v>
      </c>
      <c r="R5709" t="n">
        <v>0.001932059624869676</v>
      </c>
      <c r="S5709" t="n">
        <v>2.031860008167607e-06</v>
      </c>
      <c r="T5709">
        <f>O5709*Q5709</f>
        <v/>
      </c>
      <c r="U5709">
        <f>O5709*P5709</f>
        <v/>
      </c>
    </row>
    <row r="5710">
      <c r="A5710" t="inlineStr">
        <is>
          <t>202512</t>
        </is>
      </c>
      <c r="B5710" t="inlineStr">
        <is>
          <t>Integra</t>
        </is>
      </c>
      <c r="C5710" t="inlineStr">
        <is>
          <t>F1</t>
        </is>
      </c>
      <c r="D5710" t="inlineStr">
        <is>
          <t>IN-FONDO1</t>
        </is>
      </c>
      <c r="E5710" t="inlineStr">
        <is>
          <t>5277192F9LZQ</t>
        </is>
      </c>
      <c r="F5710" t="inlineStr">
        <is>
          <t>IE000NG9LZQ6</t>
        </is>
      </c>
      <c r="G5710" t="inlineStr">
        <is>
          <t>TD</t>
        </is>
      </c>
      <c r="H5710" t="inlineStr">
        <is>
          <t>Sector</t>
        </is>
      </c>
      <c r="I5710" t="inlineStr">
        <is>
          <t>Proxies</t>
        </is>
      </c>
      <c r="J5710" t="inlineStr">
        <is>
          <t>Proxies</t>
        </is>
      </c>
      <c r="K5710" t="inlineStr"/>
      <c r="L5710" t="inlineStr">
        <is>
          <t>Moneda - Latam High Yield</t>
        </is>
      </c>
      <c r="M5710" t="inlineStr">
        <is>
          <t>Moneda - Latam High Yield</t>
        </is>
      </c>
      <c r="N5710" t="b">
        <v>0</v>
      </c>
      <c r="O5710" t="n">
        <v>111.5193358</v>
      </c>
      <c r="P5710" t="n">
        <v>0.01859992545191252</v>
      </c>
      <c r="Q5710" t="n">
        <v>40.35032732472982</v>
      </c>
      <c r="R5710" t="n">
        <v>4499.84170256646</v>
      </c>
      <c r="S5710" t="n">
        <v>2.074251332326799</v>
      </c>
      <c r="T5710">
        <f>O5710*Q5710</f>
        <v/>
      </c>
      <c r="U5710">
        <f>O5710*P5710</f>
        <v/>
      </c>
    </row>
    <row r="5711">
      <c r="A5711" t="inlineStr">
        <is>
          <t>202512</t>
        </is>
      </c>
      <c r="B5711" t="inlineStr">
        <is>
          <t>Integra</t>
        </is>
      </c>
      <c r="C5711" t="inlineStr">
        <is>
          <t>F2</t>
        </is>
      </c>
      <c r="D5711" t="inlineStr">
        <is>
          <t>IN-FONDO2</t>
        </is>
      </c>
      <c r="E5711" t="inlineStr">
        <is>
          <t>5277192F9LZQ</t>
        </is>
      </c>
      <c r="F5711" t="inlineStr">
        <is>
          <t>IE000NG9LZQ6</t>
        </is>
      </c>
      <c r="G5711" t="inlineStr">
        <is>
          <t>TD</t>
        </is>
      </c>
      <c r="H5711" t="inlineStr">
        <is>
          <t>Sector</t>
        </is>
      </c>
      <c r="I5711" t="inlineStr">
        <is>
          <t>Proxies</t>
        </is>
      </c>
      <c r="J5711" t="inlineStr">
        <is>
          <t>Proxies</t>
        </is>
      </c>
      <c r="K5711" t="inlineStr"/>
      <c r="L5711" t="inlineStr">
        <is>
          <t>Moneda - Latam High Yield</t>
        </is>
      </c>
      <c r="M5711" t="inlineStr">
        <is>
          <t>Moneda - Latam High Yield</t>
        </is>
      </c>
      <c r="N5711" t="b">
        <v>0</v>
      </c>
      <c r="O5711" t="n">
        <v>111.5193358</v>
      </c>
      <c r="P5711" t="n">
        <v>0.00456748689750141</v>
      </c>
      <c r="Q5711" t="n">
        <v>35.21945159083123</v>
      </c>
      <c r="R5711" t="n">
        <v>3927.649848649752</v>
      </c>
      <c r="S5711" t="n">
        <v>0.5093631050845598</v>
      </c>
      <c r="T5711">
        <f>O5711*Q5711</f>
        <v/>
      </c>
      <c r="U5711">
        <f>O5711*P5711</f>
        <v/>
      </c>
    </row>
    <row r="5712">
      <c r="A5712" t="inlineStr">
        <is>
          <t>202512</t>
        </is>
      </c>
      <c r="B5712" t="inlineStr">
        <is>
          <t>Integra</t>
        </is>
      </c>
      <c r="C5712" t="inlineStr">
        <is>
          <t>F2</t>
        </is>
      </c>
      <c r="D5712" t="inlineStr">
        <is>
          <t>IN-FONDO2</t>
        </is>
      </c>
      <c r="E5712" t="inlineStr">
        <is>
          <t>4974252SCBDC</t>
        </is>
      </c>
      <c r="F5712" t="inlineStr">
        <is>
          <t>CVL79590GA30</t>
        </is>
      </c>
      <c r="G5712" t="inlineStr">
        <is>
          <t>TD</t>
        </is>
      </c>
      <c r="H5712" t="inlineStr">
        <is>
          <t>Sector</t>
        </is>
      </c>
      <c r="I5712" t="inlineStr">
        <is>
          <t>Proxies</t>
        </is>
      </c>
      <c r="J5712" t="inlineStr">
        <is>
          <t>Proxies</t>
        </is>
      </c>
      <c r="K5712" t="inlineStr"/>
      <c r="L5712" t="inlineStr">
        <is>
          <t>BD Capital - Senior Loans C</t>
        </is>
      </c>
      <c r="M5712" t="inlineStr">
        <is>
          <t>BD Capital - Senior Loans C</t>
        </is>
      </c>
      <c r="N5712" t="b">
        <v>0</v>
      </c>
      <c r="O5712" t="n">
        <v>54.42744687</v>
      </c>
      <c r="P5712" t="n">
        <v>0.0002027923065959532</v>
      </c>
      <c r="Q5712" t="n">
        <v>1.563711946071757</v>
      </c>
      <c r="R5712" t="n">
        <v>85.10884886480483</v>
      </c>
      <c r="S5712" t="n">
        <v>0.011037467492896</v>
      </c>
      <c r="T5712">
        <f>O5712*Q5712</f>
        <v/>
      </c>
      <c r="U5712">
        <f>O5712*P5712</f>
        <v/>
      </c>
    </row>
    <row r="5713">
      <c r="A5713" t="inlineStr">
        <is>
          <t>202512</t>
        </is>
      </c>
      <c r="B5713" t="inlineStr">
        <is>
          <t>Integra</t>
        </is>
      </c>
      <c r="C5713" t="inlineStr">
        <is>
          <t>F1</t>
        </is>
      </c>
      <c r="D5713" t="inlineStr">
        <is>
          <t>IN-FONDO1</t>
        </is>
      </c>
      <c r="E5713" t="inlineStr">
        <is>
          <t>4974252SCBDC</t>
        </is>
      </c>
      <c r="F5713" t="inlineStr">
        <is>
          <t>CVL79590GA30</t>
        </is>
      </c>
      <c r="G5713" t="inlineStr">
        <is>
          <t>TD</t>
        </is>
      </c>
      <c r="H5713" t="inlineStr">
        <is>
          <t>Sector</t>
        </is>
      </c>
      <c r="I5713" t="inlineStr">
        <is>
          <t>Proxies</t>
        </is>
      </c>
      <c r="J5713" t="inlineStr">
        <is>
          <t>Proxies</t>
        </is>
      </c>
      <c r="K5713" t="inlineStr"/>
      <c r="L5713" t="inlineStr">
        <is>
          <t>BD Capital - Senior Loans C</t>
        </is>
      </c>
      <c r="M5713" t="inlineStr">
        <is>
          <t>BD Capital - Senior Loans C</t>
        </is>
      </c>
      <c r="N5713" t="b">
        <v>0</v>
      </c>
      <c r="O5713" t="n">
        <v>54.42744687</v>
      </c>
      <c r="P5713" t="n">
        <v>0.006383688734028332</v>
      </c>
      <c r="Q5713" t="n">
        <v>13.84865388967177</v>
      </c>
      <c r="R5713" t="n">
        <v>753.7468738011293</v>
      </c>
      <c r="S5713" t="n">
        <v>0.3474478794059446</v>
      </c>
      <c r="T5713">
        <f>O5713*Q5713</f>
        <v/>
      </c>
      <c r="U5713">
        <f>O5713*P5713</f>
        <v/>
      </c>
    </row>
    <row r="5714">
      <c r="A5714" t="inlineStr">
        <is>
          <t>202512</t>
        </is>
      </c>
      <c r="B5714" t="inlineStr">
        <is>
          <t>Integra</t>
        </is>
      </c>
      <c r="C5714" t="inlineStr">
        <is>
          <t>F2</t>
        </is>
      </c>
      <c r="D5714" t="inlineStr">
        <is>
          <t>IN-FONDO2</t>
        </is>
      </c>
      <c r="E5714" t="inlineStr">
        <is>
          <t>491105206SI1</t>
        </is>
      </c>
      <c r="F5714" t="inlineStr">
        <is>
          <t>PEP795509FD5</t>
        </is>
      </c>
      <c r="G5714" t="inlineStr">
        <is>
          <t>TD</t>
        </is>
      </c>
      <c r="H5714" t="inlineStr">
        <is>
          <t>Sector</t>
        </is>
      </c>
      <c r="I5714" t="inlineStr">
        <is>
          <t>Proxies</t>
        </is>
      </c>
      <c r="J5714" t="inlineStr">
        <is>
          <t>Proxies</t>
        </is>
      </c>
      <c r="K5714" t="inlineStr"/>
      <c r="L5714" t="inlineStr">
        <is>
          <t>Sigma - Leasing Operativo</t>
        </is>
      </c>
      <c r="M5714" t="inlineStr">
        <is>
          <t>Sigma - Leasing Operativo</t>
        </is>
      </c>
      <c r="N5714" t="b">
        <v>0</v>
      </c>
      <c r="O5714" t="n">
        <v>54.42744687</v>
      </c>
      <c r="P5714" t="n">
        <v>0.0003181898733817881</v>
      </c>
      <c r="Q5714" t="n">
        <v>2.453531470094194</v>
      </c>
      <c r="R5714" t="n">
        <v>133.5394537324247</v>
      </c>
      <c r="S5714" t="n">
        <v>0.0173182624280593</v>
      </c>
      <c r="T5714">
        <f>O5714*Q5714</f>
        <v/>
      </c>
      <c r="U5714">
        <f>O5714*P5714</f>
        <v/>
      </c>
    </row>
    <row r="5715">
      <c r="A5715" t="inlineStr">
        <is>
          <t>202512</t>
        </is>
      </c>
      <c r="B5715" t="inlineStr">
        <is>
          <t>Integra</t>
        </is>
      </c>
      <c r="C5715" t="inlineStr">
        <is>
          <t>F2</t>
        </is>
      </c>
      <c r="D5715" t="inlineStr">
        <is>
          <t>IN-FONDO2</t>
        </is>
      </c>
      <c r="E5715" t="inlineStr">
        <is>
          <t>5274822F3552</t>
        </is>
      </c>
      <c r="F5715" t="inlineStr">
        <is>
          <t>CL0002535525</t>
        </is>
      </c>
      <c r="G5715" t="inlineStr">
        <is>
          <t>TD</t>
        </is>
      </c>
      <c r="H5715" t="inlineStr">
        <is>
          <t>Sector</t>
        </is>
      </c>
      <c r="I5715" t="inlineStr">
        <is>
          <t>Proxies</t>
        </is>
      </c>
      <c r="J5715" t="inlineStr">
        <is>
          <t>Proxies</t>
        </is>
      </c>
      <c r="K5715" t="inlineStr"/>
      <c r="L5715" t="inlineStr">
        <is>
          <t>Moneda - Deuda Latam LCC</t>
        </is>
      </c>
      <c r="M5715" t="inlineStr">
        <is>
          <t>Moneda - Deuda Latam LCC</t>
        </is>
      </c>
      <c r="N5715" t="b">
        <v>0</v>
      </c>
      <c r="O5715" t="n">
        <v>111.5193358</v>
      </c>
      <c r="P5715" t="n">
        <v>1.016387942776121e-08</v>
      </c>
      <c r="Q5715" t="n">
        <v>7.837269542620967e-05</v>
      </c>
      <c r="R5715" t="n">
        <v>0.0087400709387866</v>
      </c>
      <c r="S5715" t="n">
        <v>1.133469082935214e-06</v>
      </c>
      <c r="T5715">
        <f>O5715*Q5715</f>
        <v/>
      </c>
      <c r="U5715">
        <f>O5715*P5715</f>
        <v/>
      </c>
    </row>
    <row r="5716">
      <c r="A5716" t="inlineStr">
        <is>
          <t>202512</t>
        </is>
      </c>
      <c r="B5716" t="inlineStr">
        <is>
          <t>Integra</t>
        </is>
      </c>
      <c r="C5716" t="inlineStr">
        <is>
          <t>F1</t>
        </is>
      </c>
      <c r="D5716" t="inlineStr">
        <is>
          <t>IN-FONDO1</t>
        </is>
      </c>
      <c r="E5716" t="inlineStr">
        <is>
          <t>5274822F3552</t>
        </is>
      </c>
      <c r="F5716" t="inlineStr">
        <is>
          <t>CL0002535525</t>
        </is>
      </c>
      <c r="G5716" t="inlineStr">
        <is>
          <t>TD</t>
        </is>
      </c>
      <c r="H5716" t="inlineStr">
        <is>
          <t>Sector</t>
        </is>
      </c>
      <c r="I5716" t="inlineStr">
        <is>
          <t>Proxies</t>
        </is>
      </c>
      <c r="J5716" t="inlineStr">
        <is>
          <t>Proxies</t>
        </is>
      </c>
      <c r="K5716" t="inlineStr"/>
      <c r="L5716" t="inlineStr">
        <is>
          <t>Moneda - Deuda Latam LCC</t>
        </is>
      </c>
      <c r="M5716" t="inlineStr">
        <is>
          <t>Moneda - Deuda Latam LCC</t>
        </is>
      </c>
      <c r="N5716" t="b">
        <v>0</v>
      </c>
      <c r="O5716" t="n">
        <v>111.5193358</v>
      </c>
      <c r="P5716" t="n">
        <v>0.01942773445046721</v>
      </c>
      <c r="Q5716" t="n">
        <v>42.14616054677125</v>
      </c>
      <c r="R5716" t="n">
        <v>4700.111830696094</v>
      </c>
      <c r="S5716" t="n">
        <v>2.166568042014881</v>
      </c>
      <c r="T5716">
        <f>O5716*Q5716</f>
        <v/>
      </c>
      <c r="U5716">
        <f>O5716*P5716</f>
        <v/>
      </c>
    </row>
    <row r="5717">
      <c r="A5717" t="inlineStr">
        <is>
          <t>202512</t>
        </is>
      </c>
      <c r="B5717" t="inlineStr">
        <is>
          <t>Integra</t>
        </is>
      </c>
      <c r="C5717" t="inlineStr">
        <is>
          <t>F2</t>
        </is>
      </c>
      <c r="D5717" t="inlineStr">
        <is>
          <t>IN-FONDO2</t>
        </is>
      </c>
      <c r="E5717" t="inlineStr">
        <is>
          <t>4911141MIND1</t>
        </is>
      </c>
      <c r="F5717" t="inlineStr">
        <is>
          <t>CVL79560FI39</t>
        </is>
      </c>
      <c r="G5717" t="inlineStr">
        <is>
          <t>TD</t>
        </is>
      </c>
      <c r="H5717" t="inlineStr">
        <is>
          <t>Sector</t>
        </is>
      </c>
      <c r="I5717" t="inlineStr">
        <is>
          <t>Proxies</t>
        </is>
      </c>
      <c r="J5717" t="inlineStr">
        <is>
          <t>Proxies</t>
        </is>
      </c>
      <c r="K5717" t="inlineStr"/>
      <c r="L5717" t="inlineStr">
        <is>
          <t>Macrocapitales SAFI S.A.</t>
        </is>
      </c>
      <c r="M5717" t="inlineStr">
        <is>
          <t>Macrocapitales SAFI S.A.</t>
        </is>
      </c>
      <c r="N5717" t="b">
        <v>0</v>
      </c>
      <c r="O5717" t="n">
        <v>54.42744687</v>
      </c>
      <c r="P5717" t="n">
        <v>0.002662949217682713</v>
      </c>
      <c r="Q5717" t="n">
        <v>20.53374495990861</v>
      </c>
      <c r="R5717" t="n">
        <v>1117.599312847556</v>
      </c>
      <c r="S5717" t="n">
        <v>0.1449375270629339</v>
      </c>
      <c r="T5717">
        <f>O5717*Q5717</f>
        <v/>
      </c>
      <c r="U5717">
        <f>O5717*P5717</f>
        <v/>
      </c>
    </row>
    <row r="5718">
      <c r="A5718" t="inlineStr">
        <is>
          <t>202512</t>
        </is>
      </c>
      <c r="B5718" t="inlineStr">
        <is>
          <t>Integra</t>
        </is>
      </c>
      <c r="C5718" t="inlineStr">
        <is>
          <t>F3</t>
        </is>
      </c>
      <c r="D5718" t="inlineStr">
        <is>
          <t>IN-FONDO3</t>
        </is>
      </c>
      <c r="E5718" t="inlineStr">
        <is>
          <t>4911141MIND1</t>
        </is>
      </c>
      <c r="F5718" t="inlineStr">
        <is>
          <t>CVL79560FI39</t>
        </is>
      </c>
      <c r="G5718" t="inlineStr">
        <is>
          <t>TD</t>
        </is>
      </c>
      <c r="H5718" t="inlineStr">
        <is>
          <t>Sector</t>
        </is>
      </c>
      <c r="I5718" t="inlineStr">
        <is>
          <t>Proxies</t>
        </is>
      </c>
      <c r="J5718" t="inlineStr">
        <is>
          <t>Proxies</t>
        </is>
      </c>
      <c r="K5718" t="inlineStr"/>
      <c r="L5718" t="inlineStr">
        <is>
          <t>Macrocapitales SAFI S.A.</t>
        </is>
      </c>
      <c r="M5718" t="inlineStr">
        <is>
          <t>Macrocapitales SAFI S.A.</t>
        </is>
      </c>
      <c r="N5718" t="b">
        <v>0</v>
      </c>
      <c r="O5718" t="n">
        <v>54.42744687</v>
      </c>
      <c r="P5718" t="n">
        <v>0.00618470426522679</v>
      </c>
      <c r="Q5718" t="n">
        <v>5.880925533536203</v>
      </c>
      <c r="R5718" t="n">
        <v>320.0837620229681</v>
      </c>
      <c r="S5718" t="n">
        <v>0.3366176628022935</v>
      </c>
      <c r="T5718">
        <f>O5718*Q5718</f>
        <v/>
      </c>
      <c r="U5718">
        <f>O5718*P5718</f>
        <v/>
      </c>
    </row>
    <row r="5719">
      <c r="A5719" t="inlineStr">
        <is>
          <t>202512</t>
        </is>
      </c>
      <c r="B5719" t="inlineStr">
        <is>
          <t>Integra</t>
        </is>
      </c>
      <c r="C5719" t="inlineStr">
        <is>
          <t>F2</t>
        </is>
      </c>
      <c r="D5719" t="inlineStr">
        <is>
          <t>IN-FONDO2</t>
        </is>
      </c>
      <c r="E5719" t="inlineStr">
        <is>
          <t>5274244F1260</t>
        </is>
      </c>
      <c r="F5719" t="inlineStr">
        <is>
          <t>LU1136112601</t>
        </is>
      </c>
      <c r="G5719" t="inlineStr">
        <is>
          <t>TD</t>
        </is>
      </c>
      <c r="H5719" t="inlineStr">
        <is>
          <t>Sector</t>
        </is>
      </c>
      <c r="I5719" t="inlineStr">
        <is>
          <t>Proxies</t>
        </is>
      </c>
      <c r="J5719" t="inlineStr">
        <is>
          <t>Proxies</t>
        </is>
      </c>
      <c r="K5719" t="inlineStr"/>
      <c r="L5719" t="inlineStr">
        <is>
          <t>Janus Henderson - Horizon Euroland Fund</t>
        </is>
      </c>
      <c r="M5719" t="inlineStr">
        <is>
          <t>Janus Henderson - Horizon Euroland Fund</t>
        </is>
      </c>
      <c r="N5719" t="b">
        <v>0</v>
      </c>
      <c r="O5719" t="n">
        <v>42.84817236</v>
      </c>
      <c r="P5719" t="n">
        <v>2.865636977102377e-09</v>
      </c>
      <c r="Q5719" t="n">
        <v>2.209665075277251e-05</v>
      </c>
      <c r="R5719" t="n">
        <v>0.0009468011000335201</v>
      </c>
      <c r="S5719" t="n">
        <v>1.22787307116072e-07</v>
      </c>
      <c r="T5719">
        <f>O5719*Q5719</f>
        <v/>
      </c>
      <c r="U5719">
        <f>O5719*P5719</f>
        <v/>
      </c>
    </row>
    <row r="5720">
      <c r="A5720" t="inlineStr">
        <is>
          <t>202512</t>
        </is>
      </c>
      <c r="B5720" t="inlineStr">
        <is>
          <t>Integra</t>
        </is>
      </c>
      <c r="C5720" t="inlineStr">
        <is>
          <t>F3</t>
        </is>
      </c>
      <c r="D5720" t="inlineStr">
        <is>
          <t>IN-FONDO3</t>
        </is>
      </c>
      <c r="E5720" t="inlineStr">
        <is>
          <t>5274244F1260</t>
        </is>
      </c>
      <c r="F5720" t="inlineStr">
        <is>
          <t>LU1136112601</t>
        </is>
      </c>
      <c r="G5720" t="inlineStr">
        <is>
          <t>TD</t>
        </is>
      </c>
      <c r="H5720" t="inlineStr">
        <is>
          <t>Sector</t>
        </is>
      </c>
      <c r="I5720" t="inlineStr">
        <is>
          <t>Proxies</t>
        </is>
      </c>
      <c r="J5720" t="inlineStr">
        <is>
          <t>Proxies</t>
        </is>
      </c>
      <c r="K5720" t="inlineStr"/>
      <c r="L5720" t="inlineStr">
        <is>
          <t>Janus Henderson - Horizon Euroland Fund</t>
        </is>
      </c>
      <c r="M5720" t="inlineStr">
        <is>
          <t>Janus Henderson - Horizon Euroland Fund</t>
        </is>
      </c>
      <c r="N5720" t="b">
        <v>0</v>
      </c>
      <c r="O5720" t="n">
        <v>42.84817236</v>
      </c>
      <c r="P5720" t="n">
        <v>2.662178777903882e-08</v>
      </c>
      <c r="Q5720" t="n">
        <v>2.531418557527268e-05</v>
      </c>
      <c r="R5720" t="n">
        <v>0.001084666586682309</v>
      </c>
      <c r="S5720" t="n">
        <v>1.140694951287597e-06</v>
      </c>
      <c r="T5720">
        <f>O5720*Q5720</f>
        <v/>
      </c>
      <c r="U5720">
        <f>O5720*P5720</f>
        <v/>
      </c>
    </row>
    <row r="5721">
      <c r="A5721" t="inlineStr">
        <is>
          <t>202512</t>
        </is>
      </c>
      <c r="B5721" t="inlineStr">
        <is>
          <t>Integra</t>
        </is>
      </c>
      <c r="C5721" t="inlineStr">
        <is>
          <t>F3</t>
        </is>
      </c>
      <c r="D5721" t="inlineStr">
        <is>
          <t>IN-FONDO3</t>
        </is>
      </c>
      <c r="E5721" t="inlineStr">
        <is>
          <t>5274302F65N6</t>
        </is>
      </c>
      <c r="F5721" t="inlineStr">
        <is>
          <t>IE00BD065N65</t>
        </is>
      </c>
      <c r="G5721" t="inlineStr">
        <is>
          <t>TD</t>
        </is>
      </c>
      <c r="H5721" t="inlineStr">
        <is>
          <t>Sector</t>
        </is>
      </c>
      <c r="I5721" t="inlineStr">
        <is>
          <t>Proxies</t>
        </is>
      </c>
      <c r="J5721" t="inlineStr">
        <is>
          <t>Proxies</t>
        </is>
      </c>
      <c r="K5721" t="inlineStr"/>
      <c r="L5721" t="inlineStr">
        <is>
          <t>Veritas - Asian Fund</t>
        </is>
      </c>
      <c r="M5721" t="inlineStr">
        <is>
          <t>Veritas - Asian Fund</t>
        </is>
      </c>
      <c r="N5721" t="b">
        <v>0</v>
      </c>
      <c r="O5721" t="n">
        <v>75.10293476</v>
      </c>
      <c r="P5721" t="n">
        <v>8.675258160556043e-07</v>
      </c>
      <c r="Q5721" t="n">
        <v>0.0008249149035836966</v>
      </c>
      <c r="R5721" t="n">
        <v>0.06195353018639806</v>
      </c>
      <c r="S5721" t="n">
        <v>6.515373476583981e-05</v>
      </c>
      <c r="T5721">
        <f>O5721*Q5721</f>
        <v/>
      </c>
      <c r="U5721">
        <f>O5721*P5721</f>
        <v/>
      </c>
    </row>
    <row r="5722">
      <c r="A5722" t="inlineStr">
        <is>
          <t>202512</t>
        </is>
      </c>
      <c r="B5722" t="inlineStr">
        <is>
          <t>Integra</t>
        </is>
      </c>
      <c r="C5722" t="inlineStr">
        <is>
          <t>F2</t>
        </is>
      </c>
      <c r="D5722" t="inlineStr">
        <is>
          <t>IN-FONDO2</t>
        </is>
      </c>
      <c r="E5722" t="inlineStr">
        <is>
          <t>5274302F65N6</t>
        </is>
      </c>
      <c r="F5722" t="inlineStr">
        <is>
          <t>IE00BD065N65</t>
        </is>
      </c>
      <c r="G5722" t="inlineStr">
        <is>
          <t>TD</t>
        </is>
      </c>
      <c r="H5722" t="inlineStr">
        <is>
          <t>Sector</t>
        </is>
      </c>
      <c r="I5722" t="inlineStr">
        <is>
          <t>Proxies</t>
        </is>
      </c>
      <c r="J5722" t="inlineStr">
        <is>
          <t>Proxies</t>
        </is>
      </c>
      <c r="K5722" t="inlineStr"/>
      <c r="L5722" t="inlineStr">
        <is>
          <t>Veritas - Asian Fund</t>
        </is>
      </c>
      <c r="M5722" t="inlineStr">
        <is>
          <t>Veritas - Asian Fund</t>
        </is>
      </c>
      <c r="N5722" t="b">
        <v>0</v>
      </c>
      <c r="O5722" t="n">
        <v>75.10293476</v>
      </c>
      <c r="P5722" t="n">
        <v>9.366238684549388e-08</v>
      </c>
      <c r="Q5722" t="n">
        <v>0.0007222216447278951</v>
      </c>
      <c r="R5722" t="n">
        <v>0.054240965066259</v>
      </c>
      <c r="S5722" t="n">
        <v>7.034320128723009e-06</v>
      </c>
      <c r="T5722">
        <f>O5722*Q5722</f>
        <v/>
      </c>
      <c r="U5722">
        <f>O5722*P5722</f>
        <v/>
      </c>
    </row>
    <row r="5723">
      <c r="A5723" t="inlineStr">
        <is>
          <t>202512</t>
        </is>
      </c>
      <c r="B5723" t="inlineStr">
        <is>
          <t>Integra</t>
        </is>
      </c>
      <c r="C5723" t="inlineStr">
        <is>
          <t>F2</t>
        </is>
      </c>
      <c r="D5723" t="inlineStr">
        <is>
          <t>IN-FONDO2</t>
        </is>
      </c>
      <c r="E5723" t="inlineStr">
        <is>
          <t>5076822E0800</t>
        </is>
      </c>
      <c r="F5723" t="inlineStr">
        <is>
          <t>PEP798008004</t>
        </is>
      </c>
      <c r="G5723" t="inlineStr">
        <is>
          <t>TD</t>
        </is>
      </c>
      <c r="H5723" t="inlineStr">
        <is>
          <t>Sector</t>
        </is>
      </c>
      <c r="I5723" t="inlineStr">
        <is>
          <t>Proxies</t>
        </is>
      </c>
      <c r="J5723" t="inlineStr">
        <is>
          <t>Proxies</t>
        </is>
      </c>
      <c r="K5723" t="inlineStr"/>
      <c r="L5723" t="inlineStr">
        <is>
          <t>Van Eck - El Dorado Peru</t>
        </is>
      </c>
      <c r="M5723" t="inlineStr">
        <is>
          <t>Van Eck - El Dorado Peru</t>
        </is>
      </c>
      <c r="N5723" t="b">
        <v>0</v>
      </c>
      <c r="O5723" t="n">
        <v>54.42744687</v>
      </c>
      <c r="P5723" t="n">
        <v>0.003716651012116396</v>
      </c>
      <c r="Q5723" t="n">
        <v>28.65873801911807</v>
      </c>
      <c r="R5723" t="n">
        <v>1559.821940896798</v>
      </c>
      <c r="S5723" t="n">
        <v>0.2022878254962969</v>
      </c>
      <c r="T5723">
        <f>O5723*Q5723</f>
        <v/>
      </c>
      <c r="U5723">
        <f>O5723*P5723</f>
        <v/>
      </c>
    </row>
    <row r="5724">
      <c r="A5724" t="inlineStr">
        <is>
          <t>202512</t>
        </is>
      </c>
      <c r="B5724" t="inlineStr">
        <is>
          <t>Integra</t>
        </is>
      </c>
      <c r="C5724" t="inlineStr">
        <is>
          <t>F1</t>
        </is>
      </c>
      <c r="D5724" t="inlineStr">
        <is>
          <t>IN-FONDO1</t>
        </is>
      </c>
      <c r="E5724" t="inlineStr">
        <is>
          <t>15515123CH47</t>
        </is>
      </c>
      <c r="F5724" t="inlineStr">
        <is>
          <t>USP32133CH47</t>
        </is>
      </c>
      <c r="G5724" t="inlineStr">
        <is>
          <t>BU</t>
        </is>
      </c>
      <c r="H5724" t="inlineStr">
        <is>
          <t>Mayores</t>
        </is>
      </c>
      <c r="I5724" t="inlineStr"/>
      <c r="J5724" t="inlineStr"/>
      <c r="K5724" t="inlineStr"/>
      <c r="L5724" t="inlineStr"/>
      <c r="M5724" t="inlineStr">
        <is>
          <t>nan</t>
        </is>
      </c>
      <c r="N5724" t="b">
        <v>0</v>
      </c>
      <c r="O5724" t="n">
        <v>0.16</v>
      </c>
      <c r="P5724" t="n">
        <v>0.002340603034920968</v>
      </c>
      <c r="Q5724" t="n">
        <v>5.077660060546422</v>
      </c>
      <c r="R5724" t="n">
        <v>0.8124256096874275</v>
      </c>
      <c r="S5724" t="n">
        <v>0.0003744964855873548</v>
      </c>
      <c r="T5724">
        <f>O5724*Q5724</f>
        <v/>
      </c>
      <c r="U5724">
        <f>O5724*P5724</f>
        <v/>
      </c>
    </row>
    <row r="5725">
      <c r="A5725" t="inlineStr">
        <is>
          <t>202512</t>
        </is>
      </c>
      <c r="B5725" t="inlineStr">
        <is>
          <t>Integra</t>
        </is>
      </c>
      <c r="C5725" t="inlineStr">
        <is>
          <t>F1</t>
        </is>
      </c>
      <c r="D5725" t="inlineStr">
        <is>
          <t>IN-FONDO1</t>
        </is>
      </c>
      <c r="E5725" t="inlineStr">
        <is>
          <t>5271112EG102</t>
        </is>
      </c>
      <c r="F5725" t="inlineStr">
        <is>
          <t>US46435G1022</t>
        </is>
      </c>
      <c r="G5725" t="inlineStr">
        <is>
          <t>TD</t>
        </is>
      </c>
      <c r="H5725" t="inlineStr">
        <is>
          <t>Mayores</t>
        </is>
      </c>
      <c r="I5725" t="inlineStr"/>
      <c r="J5725" t="inlineStr"/>
      <c r="K5725" t="inlineStr"/>
      <c r="L5725" t="inlineStr">
        <is>
          <t>BlackRock - iShares Convertible Bond ETF</t>
        </is>
      </c>
      <c r="M5725" t="inlineStr">
        <is>
          <t>BlackRock - iShares Convertible Bond ETF</t>
        </is>
      </c>
      <c r="N5725" t="b">
        <v>0</v>
      </c>
      <c r="O5725" t="n">
        <v>55.558979</v>
      </c>
      <c r="P5725" t="n">
        <v>0.007524899461411257</v>
      </c>
      <c r="Q5725" t="n">
        <v>16.3243749088471</v>
      </c>
      <c r="R5725" t="n">
        <v>906.965602748763</v>
      </c>
      <c r="S5725" t="n">
        <v>0.4180757311536594</v>
      </c>
      <c r="T5725">
        <f>O5725*Q5725</f>
        <v/>
      </c>
      <c r="U5725">
        <f>O5725*P5725</f>
        <v/>
      </c>
    </row>
    <row r="5726">
      <c r="A5726" t="inlineStr">
        <is>
          <t>202512</t>
        </is>
      </c>
      <c r="B5726" t="inlineStr">
        <is>
          <t>Integra</t>
        </is>
      </c>
      <c r="C5726" t="inlineStr">
        <is>
          <t>F1</t>
        </is>
      </c>
      <c r="D5726" t="inlineStr">
        <is>
          <t>IN-FONDO1</t>
        </is>
      </c>
      <c r="E5726" t="inlineStr">
        <is>
          <t>5273932EA359</t>
        </is>
      </c>
      <c r="F5726" t="inlineStr">
        <is>
          <t>US78464A3591</t>
        </is>
      </c>
      <c r="G5726" t="inlineStr">
        <is>
          <t>TD</t>
        </is>
      </c>
      <c r="H5726" t="inlineStr">
        <is>
          <t>Mayores</t>
        </is>
      </c>
      <c r="I5726" t="inlineStr"/>
      <c r="J5726" t="inlineStr"/>
      <c r="K5726" t="inlineStr"/>
      <c r="L5726" t="inlineStr">
        <is>
          <t>SSGA - Bloomberg Barclays Convertible Securities</t>
        </is>
      </c>
      <c r="M5726" t="inlineStr">
        <is>
          <t>SSGA - Bloomberg Barclays Convertible Securities</t>
        </is>
      </c>
      <c r="N5726" t="b">
        <v>0</v>
      </c>
      <c r="O5726" t="n">
        <v>49.10763977</v>
      </c>
      <c r="P5726" t="n">
        <v>0.01248268407850015</v>
      </c>
      <c r="Q5726" t="n">
        <v>27.07969931174558</v>
      </c>
      <c r="R5726" t="n">
        <v>1329.820118881119</v>
      </c>
      <c r="S5726" t="n">
        <v>0.6129951530896999</v>
      </c>
      <c r="T5726">
        <f>O5726*Q5726</f>
        <v/>
      </c>
      <c r="U5726">
        <f>O5726*P5726</f>
        <v/>
      </c>
    </row>
    <row r="5727">
      <c r="A5727" t="inlineStr">
        <is>
          <t>202512</t>
        </is>
      </c>
      <c r="B5727" t="inlineStr">
        <is>
          <t>Integra</t>
        </is>
      </c>
      <c r="C5727" t="inlineStr">
        <is>
          <t>F3</t>
        </is>
      </c>
      <c r="D5727" t="inlineStr">
        <is>
          <t>IN-FONDO3</t>
        </is>
      </c>
      <c r="E5727" t="inlineStr">
        <is>
          <t>5273932EA359</t>
        </is>
      </c>
      <c r="F5727" t="inlineStr">
        <is>
          <t>US78464A3591</t>
        </is>
      </c>
      <c r="G5727" t="inlineStr">
        <is>
          <t>TD</t>
        </is>
      </c>
      <c r="H5727" t="inlineStr">
        <is>
          <t>Mayores</t>
        </is>
      </c>
      <c r="I5727" t="inlineStr"/>
      <c r="J5727" t="inlineStr"/>
      <c r="K5727" t="inlineStr"/>
      <c r="L5727" t="inlineStr">
        <is>
          <t>SSGA - Bloomberg Barclays Convertible Securities</t>
        </is>
      </c>
      <c r="M5727" t="inlineStr">
        <is>
          <t>SSGA - Bloomberg Barclays Convertible Securities</t>
        </is>
      </c>
      <c r="N5727" t="b">
        <v>0</v>
      </c>
      <c r="O5727" t="n">
        <v>49.10763977</v>
      </c>
      <c r="P5727" t="n">
        <v>0.00913745811506193</v>
      </c>
      <c r="Q5727" t="n">
        <v>8.688646770487868</v>
      </c>
      <c r="R5727" t="n">
        <v>426.6789356938921</v>
      </c>
      <c r="S5727" t="n">
        <v>0.4487190015279244</v>
      </c>
      <c r="T5727">
        <f>O5727*Q5727</f>
        <v/>
      </c>
      <c r="U5727">
        <f>O5727*P5727</f>
        <v/>
      </c>
    </row>
    <row r="5728">
      <c r="A5728" t="inlineStr">
        <is>
          <t>202512</t>
        </is>
      </c>
      <c r="B5728" t="inlineStr">
        <is>
          <t>Integra</t>
        </is>
      </c>
      <c r="C5728" t="inlineStr">
        <is>
          <t>F1</t>
        </is>
      </c>
      <c r="D5728" t="inlineStr">
        <is>
          <t>IN-FONDO1</t>
        </is>
      </c>
      <c r="E5728" t="inlineStr">
        <is>
          <t>5274492F8555</t>
        </is>
      </c>
      <c r="F5728" t="inlineStr">
        <is>
          <t>FR0013185550</t>
        </is>
      </c>
      <c r="G5728" t="inlineStr">
        <is>
          <t>TD</t>
        </is>
      </c>
      <c r="H5728" t="inlineStr">
        <is>
          <t>Mayores</t>
        </is>
      </c>
      <c r="I5728" t="inlineStr"/>
      <c r="J5728" t="inlineStr"/>
      <c r="K5728" t="inlineStr"/>
      <c r="L5728" t="inlineStr">
        <is>
          <t>Lazard - Convertible Global Fund</t>
        </is>
      </c>
      <c r="M5728" t="inlineStr">
        <is>
          <t>Lazard - Convertible Global Fund</t>
        </is>
      </c>
      <c r="N5728" t="b">
        <v>0</v>
      </c>
      <c r="O5728" t="n">
        <v>70.16957705999999</v>
      </c>
      <c r="P5728" t="n">
        <v>7.779519952899273e-07</v>
      </c>
      <c r="Q5728" t="n">
        <v>0.001687674379880245</v>
      </c>
      <c r="R5728" t="n">
        <v>0.1184233974511945</v>
      </c>
      <c r="S5728" t="n">
        <v>5.458856248247731e-05</v>
      </c>
      <c r="T5728">
        <f>O5728*Q5728</f>
        <v/>
      </c>
      <c r="U5728">
        <f>O5728*P5728</f>
        <v/>
      </c>
    </row>
    <row r="5729">
      <c r="A5729" t="inlineStr">
        <is>
          <t>202512</t>
        </is>
      </c>
      <c r="B5729" t="inlineStr">
        <is>
          <t>Integra</t>
        </is>
      </c>
      <c r="C5729" t="inlineStr">
        <is>
          <t>F1</t>
        </is>
      </c>
      <c r="D5729" t="inlineStr">
        <is>
          <t>IN-FONDO1</t>
        </is>
      </c>
      <c r="E5729" t="inlineStr">
        <is>
          <t>5273862FW849</t>
        </is>
      </c>
      <c r="F5729" t="inlineStr">
        <is>
          <t>IE00B3RW8498</t>
        </is>
      </c>
      <c r="G5729" t="inlineStr">
        <is>
          <t>TD</t>
        </is>
      </c>
      <c r="H5729" t="inlineStr">
        <is>
          <t>Mayores</t>
        </is>
      </c>
      <c r="I5729" t="inlineStr"/>
      <c r="J5729" t="inlineStr"/>
      <c r="K5729" t="inlineStr"/>
      <c r="L5729" t="inlineStr">
        <is>
          <t>Nomura - US High Yield Bond Fund</t>
        </is>
      </c>
      <c r="M5729" t="inlineStr">
        <is>
          <t>Nomura - US High Yield Bond Fund</t>
        </is>
      </c>
      <c r="N5729" t="b">
        <v>0</v>
      </c>
      <c r="O5729" t="n">
        <v>147.15787048</v>
      </c>
      <c r="P5729" t="n">
        <v>1.916752887849832e-07</v>
      </c>
      <c r="Q5729" t="n">
        <v>0.0004158167548860218</v>
      </c>
      <c r="R5729" t="n">
        <v>0.06119070815893111</v>
      </c>
      <c r="S5729" t="n">
        <v>2.820652732123716e-05</v>
      </c>
      <c r="T5729">
        <f>O5729*Q5729</f>
        <v/>
      </c>
      <c r="U5729">
        <f>O5729*P5729</f>
        <v/>
      </c>
    </row>
    <row r="5730">
      <c r="A5730" t="inlineStr">
        <is>
          <t>202512</t>
        </is>
      </c>
      <c r="B5730" t="inlineStr">
        <is>
          <t>Integra</t>
        </is>
      </c>
      <c r="C5730" t="inlineStr">
        <is>
          <t>F2</t>
        </is>
      </c>
      <c r="D5730" t="inlineStr">
        <is>
          <t>IN-FONDO2</t>
        </is>
      </c>
      <c r="E5730" t="inlineStr">
        <is>
          <t>5273862FW849</t>
        </is>
      </c>
      <c r="F5730" t="inlineStr">
        <is>
          <t>IE00B3RW8498</t>
        </is>
      </c>
      <c r="G5730" t="inlineStr">
        <is>
          <t>TD</t>
        </is>
      </c>
      <c r="H5730" t="inlineStr">
        <is>
          <t>Mayores</t>
        </is>
      </c>
      <c r="I5730" t="inlineStr"/>
      <c r="J5730" t="inlineStr"/>
      <c r="K5730" t="inlineStr"/>
      <c r="L5730" t="inlineStr">
        <is>
          <t>Nomura - US High Yield Bond Fund</t>
        </is>
      </c>
      <c r="M5730" t="inlineStr">
        <is>
          <t>Nomura - US High Yield Bond Fund</t>
        </is>
      </c>
      <c r="N5730" t="b">
        <v>0</v>
      </c>
      <c r="O5730" t="n">
        <v>147.15787048</v>
      </c>
      <c r="P5730" t="n">
        <v>5.06773374159509e-08</v>
      </c>
      <c r="Q5730" t="n">
        <v>0.0003907680682892976</v>
      </c>
      <c r="R5730" t="n">
        <v>0.05750459678103625</v>
      </c>
      <c r="S5730" t="n">
        <v>7.457569055727762e-06</v>
      </c>
      <c r="T5730">
        <f>O5730*Q5730</f>
        <v/>
      </c>
      <c r="U5730">
        <f>O5730*P5730</f>
        <v/>
      </c>
    </row>
    <row r="5731">
      <c r="A5731" t="inlineStr">
        <is>
          <t>202512</t>
        </is>
      </c>
      <c r="B5731" t="inlineStr">
        <is>
          <t>Integra</t>
        </is>
      </c>
      <c r="C5731" t="inlineStr">
        <is>
          <t>F2</t>
        </is>
      </c>
      <c r="D5731" t="inlineStr">
        <is>
          <t>IN-FONDO2</t>
        </is>
      </c>
      <c r="E5731" t="inlineStr">
        <is>
          <t>5275114F0215</t>
        </is>
      </c>
      <c r="F5731" t="inlineStr">
        <is>
          <t>LU1163202150</t>
        </is>
      </c>
      <c r="G5731" t="inlineStr">
        <is>
          <t>TD</t>
        </is>
      </c>
      <c r="H5731" t="inlineStr">
        <is>
          <t>Mayores</t>
        </is>
      </c>
      <c r="I5731" t="inlineStr"/>
      <c r="J5731" t="inlineStr"/>
      <c r="K5731" t="inlineStr"/>
      <c r="L5731" t="inlineStr">
        <is>
          <t>BlueBay - Financial Capital Bond - E</t>
        </is>
      </c>
      <c r="M5731" t="inlineStr">
        <is>
          <t>BlueBay - Financial Capital Bond - E</t>
        </is>
      </c>
      <c r="N5731" t="b">
        <v>0</v>
      </c>
      <c r="O5731" t="n">
        <v>0.51333319</v>
      </c>
      <c r="P5731" t="n">
        <v>8.853623418690432e-05</v>
      </c>
      <c r="Q5731" t="n">
        <v>0.6826943752561057</v>
      </c>
      <c r="R5731" t="n">
        <v>0.3504496814452738</v>
      </c>
      <c r="S5731" t="n">
        <v>4.544858752575065e-05</v>
      </c>
      <c r="T5731">
        <f>O5731*Q5731</f>
        <v/>
      </c>
      <c r="U5731">
        <f>O5731*P5731</f>
        <v/>
      </c>
    </row>
    <row r="5732">
      <c r="A5732" t="inlineStr">
        <is>
          <t>202512</t>
        </is>
      </c>
      <c r="B5732" t="inlineStr">
        <is>
          <t>Integra</t>
        </is>
      </c>
      <c r="C5732" t="inlineStr">
        <is>
          <t>F1</t>
        </is>
      </c>
      <c r="D5732" t="inlineStr">
        <is>
          <t>IN-FONDO1</t>
        </is>
      </c>
      <c r="E5732" t="inlineStr">
        <is>
          <t>5275114F0215</t>
        </is>
      </c>
      <c r="F5732" t="inlineStr">
        <is>
          <t>LU1163202150</t>
        </is>
      </c>
      <c r="G5732" t="inlineStr">
        <is>
          <t>TD</t>
        </is>
      </c>
      <c r="H5732" t="inlineStr">
        <is>
          <t>Mayores</t>
        </is>
      </c>
      <c r="I5732" t="inlineStr"/>
      <c r="J5732" t="inlineStr"/>
      <c r="K5732" t="inlineStr"/>
      <c r="L5732" t="inlineStr">
        <is>
          <t>BlueBay - Financial Capital Bond - E</t>
        </is>
      </c>
      <c r="M5732" t="inlineStr">
        <is>
          <t>BlueBay - Financial Capital Bond - E</t>
        </is>
      </c>
      <c r="N5732" t="b">
        <v>0</v>
      </c>
      <c r="O5732" t="n">
        <v>0.51333319</v>
      </c>
      <c r="P5732" t="n">
        <v>0.01334442756860028</v>
      </c>
      <c r="Q5732" t="n">
        <v>28.94914937945646</v>
      </c>
      <c r="R5732" t="n">
        <v>14.8605591987429</v>
      </c>
      <c r="S5732" t="n">
        <v>0.006850137572513524</v>
      </c>
      <c r="T5732">
        <f>O5732*Q5732</f>
        <v/>
      </c>
      <c r="U5732">
        <f>O5732*P5732</f>
        <v/>
      </c>
    </row>
    <row r="5733">
      <c r="A5733" t="inlineStr">
        <is>
          <t>202512</t>
        </is>
      </c>
      <c r="B5733" t="inlineStr">
        <is>
          <t>Integra</t>
        </is>
      </c>
      <c r="C5733" t="inlineStr">
        <is>
          <t>F1</t>
        </is>
      </c>
      <c r="D5733" t="inlineStr">
        <is>
          <t>IN-FONDO1</t>
        </is>
      </c>
      <c r="E5733" t="inlineStr">
        <is>
          <t>5273882F4892</t>
        </is>
      </c>
      <c r="F5733" t="inlineStr">
        <is>
          <t>LU0398248921</t>
        </is>
      </c>
      <c r="G5733" t="inlineStr">
        <is>
          <t>TD</t>
        </is>
      </c>
      <c r="H5733" t="inlineStr">
        <is>
          <t>Mayores</t>
        </is>
      </c>
      <c r="I5733" t="inlineStr"/>
      <c r="J5733" t="inlineStr"/>
      <c r="K5733" t="inlineStr"/>
      <c r="L5733" t="inlineStr">
        <is>
          <t>Robeco Luxembourg S.A.</t>
        </is>
      </c>
      <c r="M5733" t="inlineStr">
        <is>
          <t>Robeco Luxembourg S.A.</t>
        </is>
      </c>
      <c r="N5733" t="b">
        <v>0</v>
      </c>
      <c r="O5733" t="n">
        <v>111.30548919</v>
      </c>
      <c r="P5733" t="n">
        <v>1.734322524436182e-07</v>
      </c>
      <c r="Q5733" t="n">
        <v>0.0003762406560637909</v>
      </c>
      <c r="R5733" t="n">
        <v>0.04187765027634678</v>
      </c>
      <c r="S5733" t="n">
        <v>1.93039616995605e-05</v>
      </c>
      <c r="T5733">
        <f>O5733*Q5733</f>
        <v/>
      </c>
      <c r="U5733">
        <f>O5733*P5733</f>
        <v/>
      </c>
    </row>
    <row r="5734">
      <c r="A5734" t="inlineStr">
        <is>
          <t>202512</t>
        </is>
      </c>
      <c r="B5734" t="inlineStr">
        <is>
          <t>Integra</t>
        </is>
      </c>
      <c r="C5734" t="inlineStr">
        <is>
          <t>F1</t>
        </is>
      </c>
      <c r="D5734" t="inlineStr">
        <is>
          <t>IN-FONDO1</t>
        </is>
      </c>
      <c r="E5734" t="inlineStr">
        <is>
          <t>5274122F6097</t>
        </is>
      </c>
      <c r="F5734" t="inlineStr">
        <is>
          <t>IE0002460974</t>
        </is>
      </c>
      <c r="G5734" t="inlineStr">
        <is>
          <t>TD</t>
        </is>
      </c>
      <c r="H5734" t="inlineStr">
        <is>
          <t>Mayores</t>
        </is>
      </c>
      <c r="I5734" t="inlineStr"/>
      <c r="J5734" t="inlineStr"/>
      <c r="K5734" t="inlineStr"/>
      <c r="L5734" t="inlineStr">
        <is>
          <t>Pimco - US High Yield Bond</t>
        </is>
      </c>
      <c r="M5734" t="inlineStr">
        <is>
          <t>Pimco - US High Yield Bond</t>
        </is>
      </c>
      <c r="N5734" t="b">
        <v>0</v>
      </c>
      <c r="O5734" t="n">
        <v>106.87427084</v>
      </c>
      <c r="P5734" t="n">
        <v>2.086168925264353e-08</v>
      </c>
      <c r="Q5734" t="n">
        <v>4.525695503819397e-05</v>
      </c>
      <c r="R5734" t="n">
        <v>0.004836804070145645</v>
      </c>
      <c r="S5734" t="n">
        <v>2.229577827366942e-06</v>
      </c>
      <c r="T5734">
        <f>O5734*Q5734</f>
        <v/>
      </c>
      <c r="U5734">
        <f>O5734*P5734</f>
        <v/>
      </c>
    </row>
    <row r="5735">
      <c r="A5735" t="inlineStr">
        <is>
          <t>202512</t>
        </is>
      </c>
      <c r="B5735" t="inlineStr">
        <is>
          <t>Integra</t>
        </is>
      </c>
      <c r="C5735" t="inlineStr">
        <is>
          <t>F2</t>
        </is>
      </c>
      <c r="D5735" t="inlineStr">
        <is>
          <t>IN-FONDO2</t>
        </is>
      </c>
      <c r="E5735" t="inlineStr">
        <is>
          <t>5274122F6097</t>
        </is>
      </c>
      <c r="F5735" t="inlineStr">
        <is>
          <t>IE0002460974</t>
        </is>
      </c>
      <c r="G5735" t="inlineStr">
        <is>
          <t>TD</t>
        </is>
      </c>
      <c r="H5735" t="inlineStr">
        <is>
          <t>Mayores</t>
        </is>
      </c>
      <c r="I5735" t="inlineStr"/>
      <c r="J5735" t="inlineStr"/>
      <c r="K5735" t="inlineStr"/>
      <c r="L5735" t="inlineStr">
        <is>
          <t>Pimco - US High Yield Bond</t>
        </is>
      </c>
      <c r="M5735" t="inlineStr">
        <is>
          <t>Pimco - US High Yield Bond</t>
        </is>
      </c>
      <c r="N5735" t="b">
        <v>0</v>
      </c>
      <c r="O5735" t="n">
        <v>106.87427084</v>
      </c>
      <c r="P5735" t="n">
        <v>5.515655523591733e-09</v>
      </c>
      <c r="Q5735" t="n">
        <v>4.253068855240869e-05</v>
      </c>
      <c r="R5735" t="n">
        <v>0.004545436327361813</v>
      </c>
      <c r="S5735" t="n">
        <v>5.894816622884849e-07</v>
      </c>
      <c r="T5735">
        <f>O5735*Q5735</f>
        <v/>
      </c>
      <c r="U5735">
        <f>O5735*P5735</f>
        <v/>
      </c>
    </row>
    <row r="5736">
      <c r="A5736" t="inlineStr">
        <is>
          <t>202512</t>
        </is>
      </c>
      <c r="B5736" t="inlineStr">
        <is>
          <t>Integra</t>
        </is>
      </c>
      <c r="C5736" t="inlineStr">
        <is>
          <t>F2</t>
        </is>
      </c>
      <c r="D5736" t="inlineStr">
        <is>
          <t>IN-FONDO2</t>
        </is>
      </c>
      <c r="E5736" t="inlineStr">
        <is>
          <t>5274122FKCF7</t>
        </is>
      </c>
      <c r="F5736" t="inlineStr">
        <is>
          <t>IE00B87KCF77</t>
        </is>
      </c>
      <c r="G5736" t="inlineStr">
        <is>
          <t>TD</t>
        </is>
      </c>
      <c r="H5736" t="inlineStr">
        <is>
          <t>Mayores</t>
        </is>
      </c>
      <c r="I5736" t="inlineStr"/>
      <c r="J5736" t="inlineStr"/>
      <c r="K5736" t="inlineStr"/>
      <c r="L5736" t="inlineStr">
        <is>
          <t>Pimco - GIS Income Fund</t>
        </is>
      </c>
      <c r="M5736" t="inlineStr">
        <is>
          <t>Pimco - GIS Income Fund</t>
        </is>
      </c>
      <c r="N5736" t="b">
        <v>0</v>
      </c>
      <c r="O5736" t="n">
        <v>46.20565703</v>
      </c>
      <c r="P5736" t="n">
        <v>3.734487215364937e-09</v>
      </c>
      <c r="Q5736" t="n">
        <v>2.879627126463649e-05</v>
      </c>
      <c r="R5736" t="n">
        <v>0.001330550633796638</v>
      </c>
      <c r="S5736" t="n">
        <v>1.72554435456072e-07</v>
      </c>
      <c r="T5736">
        <f>O5736*Q5736</f>
        <v/>
      </c>
      <c r="U5736">
        <f>O5736*P5736</f>
        <v/>
      </c>
    </row>
    <row r="5737">
      <c r="A5737" t="inlineStr">
        <is>
          <t>202512</t>
        </is>
      </c>
      <c r="B5737" t="inlineStr">
        <is>
          <t>Integra</t>
        </is>
      </c>
      <c r="C5737" t="inlineStr">
        <is>
          <t>F1</t>
        </is>
      </c>
      <c r="D5737" t="inlineStr">
        <is>
          <t>IN-FONDO1</t>
        </is>
      </c>
      <c r="E5737" t="inlineStr">
        <is>
          <t>5274122FKCF7</t>
        </is>
      </c>
      <c r="F5737" t="inlineStr">
        <is>
          <t>IE00B87KCF77</t>
        </is>
      </c>
      <c r="G5737" t="inlineStr">
        <is>
          <t>TD</t>
        </is>
      </c>
      <c r="H5737" t="inlineStr">
        <is>
          <t>Mayores</t>
        </is>
      </c>
      <c r="I5737" t="inlineStr"/>
      <c r="J5737" t="inlineStr"/>
      <c r="K5737" t="inlineStr"/>
      <c r="L5737" t="inlineStr">
        <is>
          <t>Pimco - GIS Income Fund</t>
        </is>
      </c>
      <c r="M5737" t="inlineStr">
        <is>
          <t>Pimco - GIS Income Fund</t>
        </is>
      </c>
      <c r="N5737" t="b">
        <v>0</v>
      </c>
      <c r="O5737" t="n">
        <v>46.20565703</v>
      </c>
      <c r="P5737" t="n">
        <v>0.006700957665568689</v>
      </c>
      <c r="Q5737" t="n">
        <v>14.53693112340146</v>
      </c>
      <c r="R5737" t="n">
        <v>671.6884537566203</v>
      </c>
      <c r="S5737" t="n">
        <v>0.3096221516678163</v>
      </c>
      <c r="T5737">
        <f>O5737*Q5737</f>
        <v/>
      </c>
      <c r="U5737">
        <f>O5737*P5737</f>
        <v/>
      </c>
    </row>
    <row r="5738">
      <c r="A5738" t="inlineStr">
        <is>
          <t>202512</t>
        </is>
      </c>
      <c r="B5738" t="inlineStr">
        <is>
          <t>Integra</t>
        </is>
      </c>
      <c r="C5738" t="inlineStr">
        <is>
          <t>F2</t>
        </is>
      </c>
      <c r="D5738" t="inlineStr">
        <is>
          <t>IN-FONDO2</t>
        </is>
      </c>
      <c r="E5738" t="inlineStr">
        <is>
          <t>5274494F1144</t>
        </is>
      </c>
      <c r="F5738" t="inlineStr">
        <is>
          <t>FR0013311446</t>
        </is>
      </c>
      <c r="G5738" t="inlineStr">
        <is>
          <t>TD</t>
        </is>
      </c>
      <c r="H5738" t="inlineStr">
        <is>
          <t>Mayores</t>
        </is>
      </c>
      <c r="I5738" t="inlineStr"/>
      <c r="J5738" t="inlineStr"/>
      <c r="K5738" t="inlineStr"/>
      <c r="L5738" t="inlineStr">
        <is>
          <t>Lazard Capital Fi</t>
        </is>
      </c>
      <c r="M5738" t="inlineStr">
        <is>
          <t>Lazard Capital Fi</t>
        </is>
      </c>
      <c r="N5738" t="b">
        <v>0</v>
      </c>
      <c r="O5738" t="n">
        <v>2.79759002</v>
      </c>
      <c r="P5738" t="n">
        <v>4.151084761623028e-06</v>
      </c>
      <c r="Q5738" t="n">
        <v>0.03200861482304324</v>
      </c>
      <c r="R5738" t="n">
        <v>0.08954698138296983</v>
      </c>
      <c r="S5738" t="n">
        <v>1.161303330129066e-05</v>
      </c>
      <c r="T5738">
        <f>O5738*Q5738</f>
        <v/>
      </c>
      <c r="U5738">
        <f>O5738*P5738</f>
        <v/>
      </c>
    </row>
    <row r="5739">
      <c r="A5739" t="inlineStr">
        <is>
          <t>202512</t>
        </is>
      </c>
      <c r="B5739" t="inlineStr">
        <is>
          <t>Integra</t>
        </is>
      </c>
      <c r="C5739" t="inlineStr">
        <is>
          <t>F1</t>
        </is>
      </c>
      <c r="D5739" t="inlineStr">
        <is>
          <t>IN-FONDO1</t>
        </is>
      </c>
      <c r="E5739" t="inlineStr">
        <is>
          <t>5274494F1144</t>
        </is>
      </c>
      <c r="F5739" t="inlineStr">
        <is>
          <t>FR0013311446</t>
        </is>
      </c>
      <c r="G5739" t="inlineStr">
        <is>
          <t>TD</t>
        </is>
      </c>
      <c r="H5739" t="inlineStr">
        <is>
          <t>Mayores</t>
        </is>
      </c>
      <c r="I5739" t="inlineStr"/>
      <c r="J5739" t="inlineStr"/>
      <c r="K5739" t="inlineStr"/>
      <c r="L5739" t="inlineStr">
        <is>
          <t>Lazard Capital Fi</t>
        </is>
      </c>
      <c r="M5739" t="inlineStr">
        <is>
          <t>Lazard Capital Fi</t>
        </is>
      </c>
      <c r="N5739" t="b">
        <v>0</v>
      </c>
      <c r="O5739" t="n">
        <v>2.79759002</v>
      </c>
      <c r="P5739" t="n">
        <v>8.109770900865424e-06</v>
      </c>
      <c r="Q5739" t="n">
        <v>0.0175931839740165</v>
      </c>
      <c r="R5739" t="n">
        <v>0.04921851590573249</v>
      </c>
      <c r="S5739" t="n">
        <v>2.268781413674752e-05</v>
      </c>
      <c r="T5739">
        <f>O5739*Q5739</f>
        <v/>
      </c>
      <c r="U5739">
        <f>O5739*P5739</f>
        <v/>
      </c>
    </row>
    <row r="5740">
      <c r="A5740" t="inlineStr">
        <is>
          <t>202512</t>
        </is>
      </c>
      <c r="B5740" t="inlineStr">
        <is>
          <t>Integra</t>
        </is>
      </c>
      <c r="C5740" t="inlineStr">
        <is>
          <t>F1</t>
        </is>
      </c>
      <c r="D5740" t="inlineStr">
        <is>
          <t>IN-FONDO1</t>
        </is>
      </c>
      <c r="E5740" t="inlineStr">
        <is>
          <t>5271112E7176</t>
        </is>
      </c>
      <c r="F5740" t="inlineStr">
        <is>
          <t>US4642871762</t>
        </is>
      </c>
      <c r="G5740" t="inlineStr">
        <is>
          <t>TD</t>
        </is>
      </c>
      <c r="H5740" t="inlineStr">
        <is>
          <t>Mayores</t>
        </is>
      </c>
      <c r="I5740" t="inlineStr"/>
      <c r="J5740" t="inlineStr"/>
      <c r="K5740" t="inlineStr"/>
      <c r="L5740" t="inlineStr">
        <is>
          <t>BlackRock - iShares - Tips ETF</t>
        </is>
      </c>
      <c r="M5740" t="inlineStr">
        <is>
          <t>BlackRock - iShares - Tips ETF</t>
        </is>
      </c>
      <c r="N5740" t="b">
        <v>0</v>
      </c>
      <c r="O5740" t="n">
        <v>202.59174265</v>
      </c>
      <c r="P5740" t="n">
        <v>0.007548232802558539</v>
      </c>
      <c r="Q5740" t="n">
        <v>16.37499381886943</v>
      </c>
      <c r="R5740" t="n">
        <v>3317.438533647736</v>
      </c>
      <c r="S5740" t="n">
        <v>1.529209637398228</v>
      </c>
      <c r="T5740">
        <f>O5740*Q5740</f>
        <v/>
      </c>
      <c r="U5740">
        <f>O5740*P5740</f>
        <v/>
      </c>
    </row>
    <row r="5741">
      <c r="A5741" t="inlineStr">
        <is>
          <t>202512</t>
        </is>
      </c>
      <c r="B5741" t="inlineStr">
        <is>
          <t>Integra</t>
        </is>
      </c>
      <c r="C5741" t="inlineStr">
        <is>
          <t>F2</t>
        </is>
      </c>
      <c r="D5741" t="inlineStr">
        <is>
          <t>IN-FONDO2</t>
        </is>
      </c>
      <c r="E5741" t="inlineStr">
        <is>
          <t>5271112E7176</t>
        </is>
      </c>
      <c r="F5741" t="inlineStr">
        <is>
          <t>US4642871762</t>
        </is>
      </c>
      <c r="G5741" t="inlineStr">
        <is>
          <t>TD</t>
        </is>
      </c>
      <c r="H5741" t="inlineStr">
        <is>
          <t>Mayores</t>
        </is>
      </c>
      <c r="I5741" t="inlineStr"/>
      <c r="J5741" t="inlineStr"/>
      <c r="K5741" t="inlineStr"/>
      <c r="L5741" t="inlineStr">
        <is>
          <t>BlackRock - iShares - Tips ETF</t>
        </is>
      </c>
      <c r="M5741" t="inlineStr">
        <is>
          <t>BlackRock - iShares - Tips ETF</t>
        </is>
      </c>
      <c r="N5741" t="b">
        <v>0</v>
      </c>
      <c r="O5741" t="n">
        <v>202.59174265</v>
      </c>
      <c r="P5741" t="n">
        <v>0.009396052292963688</v>
      </c>
      <c r="Q5741" t="n">
        <v>72.45205433604667</v>
      </c>
      <c r="R5741" t="n">
        <v>14678.18794651218</v>
      </c>
      <c r="S5741" t="n">
        <v>1.903562608062042</v>
      </c>
      <c r="T5741">
        <f>O5741*Q5741</f>
        <v/>
      </c>
      <c r="U5741">
        <f>O5741*P5741</f>
        <v/>
      </c>
    </row>
    <row r="5742">
      <c r="A5742" t="inlineStr">
        <is>
          <t>202512</t>
        </is>
      </c>
      <c r="B5742" t="inlineStr">
        <is>
          <t>Integra</t>
        </is>
      </c>
      <c r="C5742" t="inlineStr">
        <is>
          <t>F1</t>
        </is>
      </c>
      <c r="D5742" t="inlineStr">
        <is>
          <t>IN-FONDO1</t>
        </is>
      </c>
      <c r="E5742" t="inlineStr">
        <is>
          <t>5270272F0606</t>
        </is>
      </c>
      <c r="F5742" t="inlineStr">
        <is>
          <t>LU0622306065</t>
        </is>
      </c>
      <c r="G5742" t="inlineStr">
        <is>
          <t>TD</t>
        </is>
      </c>
      <c r="H5742" t="inlineStr">
        <is>
          <t>Mayores</t>
        </is>
      </c>
      <c r="I5742" t="inlineStr"/>
      <c r="J5742" t="inlineStr"/>
      <c r="K5742" t="inlineStr"/>
      <c r="L5742" t="inlineStr">
        <is>
          <t>Goldman Sachs - Emerging Markets Corporate Debt</t>
        </is>
      </c>
      <c r="M5742" t="inlineStr">
        <is>
          <t>Goldman Sachs - Emerging Markets Corporate Debt</t>
        </is>
      </c>
      <c r="N5742" t="b">
        <v>0</v>
      </c>
      <c r="O5742" t="n">
        <v>354.16831866</v>
      </c>
      <c r="P5742" t="n">
        <v>6.308243288228507e-08</v>
      </c>
      <c r="Q5742" t="n">
        <v>0.0001368498396308773</v>
      </c>
      <c r="R5742" t="n">
        <v>0.04846787761095846</v>
      </c>
      <c r="S5742" t="n">
        <v>2.23417991909012e-05</v>
      </c>
      <c r="T5742">
        <f>O5742*Q5742</f>
        <v/>
      </c>
      <c r="U5742">
        <f>O5742*P5742</f>
        <v/>
      </c>
    </row>
    <row r="5743">
      <c r="A5743" t="inlineStr">
        <is>
          <t>202512</t>
        </is>
      </c>
      <c r="B5743" t="inlineStr">
        <is>
          <t>Integra</t>
        </is>
      </c>
      <c r="C5743" t="inlineStr">
        <is>
          <t>F1</t>
        </is>
      </c>
      <c r="D5743" t="inlineStr">
        <is>
          <t>IN-FONDO1</t>
        </is>
      </c>
      <c r="E5743" t="inlineStr">
        <is>
          <t>5274122FXQQ0</t>
        </is>
      </c>
      <c r="F5743" t="inlineStr">
        <is>
          <t>IE00BGSXQQ02</t>
        </is>
      </c>
      <c r="G5743" t="inlineStr">
        <is>
          <t>TD</t>
        </is>
      </c>
      <c r="H5743" t="inlineStr">
        <is>
          <t>Mayores</t>
        </is>
      </c>
      <c r="I5743" t="inlineStr"/>
      <c r="J5743" t="inlineStr"/>
      <c r="K5743" t="inlineStr"/>
      <c r="L5743" t="inlineStr">
        <is>
          <t>PIMCO - Asia High Yield Bond Fund</t>
        </is>
      </c>
      <c r="M5743" t="inlineStr">
        <is>
          <t>PIMCO - Asia High Yield Bond Fund</t>
        </is>
      </c>
      <c r="N5743" t="b">
        <v>0</v>
      </c>
      <c r="O5743" t="n">
        <v>415.65856077</v>
      </c>
      <c r="P5743" t="n">
        <v>0.005684482841016033</v>
      </c>
      <c r="Q5743" t="n">
        <v>12.33180981826044</v>
      </c>
      <c r="R5743" t="n">
        <v>5125.822320747489</v>
      </c>
      <c r="S5743" t="n">
        <v>2.362803956418485</v>
      </c>
      <c r="T5743">
        <f>O5743*Q5743</f>
        <v/>
      </c>
      <c r="U5743">
        <f>O5743*P5743</f>
        <v/>
      </c>
    </row>
    <row r="5744">
      <c r="A5744" t="inlineStr">
        <is>
          <t>202512</t>
        </is>
      </c>
      <c r="B5744" t="inlineStr">
        <is>
          <t>Integra</t>
        </is>
      </c>
      <c r="C5744" t="inlineStr">
        <is>
          <t>F2</t>
        </is>
      </c>
      <c r="D5744" t="inlineStr">
        <is>
          <t>IN-FONDO2</t>
        </is>
      </c>
      <c r="E5744" t="inlineStr">
        <is>
          <t>5274122FXQQ0</t>
        </is>
      </c>
      <c r="F5744" t="inlineStr">
        <is>
          <t>IE00BGSXQQ02</t>
        </is>
      </c>
      <c r="G5744" t="inlineStr">
        <is>
          <t>TD</t>
        </is>
      </c>
      <c r="H5744" t="inlineStr">
        <is>
          <t>Mayores</t>
        </is>
      </c>
      <c r="I5744" t="inlineStr"/>
      <c r="J5744" t="inlineStr"/>
      <c r="K5744" t="inlineStr"/>
      <c r="L5744" t="inlineStr">
        <is>
          <t>PIMCO - Asia High Yield Bond Fund</t>
        </is>
      </c>
      <c r="M5744" t="inlineStr">
        <is>
          <t>PIMCO - Asia High Yield Bond Fund</t>
        </is>
      </c>
      <c r="N5744" t="b">
        <v>0</v>
      </c>
      <c r="O5744" t="n">
        <v>415.65856077</v>
      </c>
      <c r="P5744" t="n">
        <v>1.36736775890948e-09</v>
      </c>
      <c r="Q5744" t="n">
        <v>1.054364110340854e-05</v>
      </c>
      <c r="R5744" t="n">
        <v>0.004382554686318209</v>
      </c>
      <c r="S5744" t="n">
        <v>5.68358114711615e-07</v>
      </c>
      <c r="T5744">
        <f>O5744*Q5744</f>
        <v/>
      </c>
      <c r="U5744">
        <f>O5744*P5744</f>
        <v/>
      </c>
    </row>
    <row r="5745">
      <c r="A5745" t="inlineStr">
        <is>
          <t>202512</t>
        </is>
      </c>
      <c r="B5745" t="inlineStr">
        <is>
          <t>Integra</t>
        </is>
      </c>
      <c r="C5745" t="inlineStr">
        <is>
          <t>F1</t>
        </is>
      </c>
      <c r="D5745" t="inlineStr">
        <is>
          <t>IN-FONDO1</t>
        </is>
      </c>
      <c r="E5745" t="inlineStr">
        <is>
          <t>5270512FWZK5</t>
        </is>
      </c>
      <c r="F5745" t="inlineStr">
        <is>
          <t>IE00BYXWZK58</t>
        </is>
      </c>
      <c r="G5745" t="inlineStr">
        <is>
          <t>TD</t>
        </is>
      </c>
      <c r="H5745" t="inlineStr">
        <is>
          <t>Mayores</t>
        </is>
      </c>
      <c r="I5745" t="inlineStr"/>
      <c r="J5745" t="inlineStr"/>
      <c r="K5745" t="inlineStr"/>
      <c r="L5745" t="inlineStr">
        <is>
          <t>Barings - Emerging Markets Sovereign Debt Fund</t>
        </is>
      </c>
      <c r="M5745" t="inlineStr">
        <is>
          <t>Barings - Emerging Markets Sovereign Debt Fund</t>
        </is>
      </c>
      <c r="N5745" t="b">
        <v>0</v>
      </c>
      <c r="O5745" t="n">
        <v>412.78666957</v>
      </c>
      <c r="P5745" t="n">
        <v>4.849454693204365e-08</v>
      </c>
      <c r="Q5745" t="n">
        <v>0.0001052031551003464</v>
      </c>
      <c r="R5745" t="n">
        <v>0.04342646002212816</v>
      </c>
      <c r="S5745" t="n">
        <v>2.001790252038436e-05</v>
      </c>
      <c r="T5745">
        <f>O5745*Q5745</f>
        <v/>
      </c>
      <c r="U5745">
        <f>O5745*P5745</f>
        <v/>
      </c>
    </row>
    <row r="5746">
      <c r="A5746" t="inlineStr">
        <is>
          <t>202512</t>
        </is>
      </c>
      <c r="B5746" t="inlineStr">
        <is>
          <t>Integra</t>
        </is>
      </c>
      <c r="C5746" t="inlineStr">
        <is>
          <t>F2</t>
        </is>
      </c>
      <c r="D5746" t="inlineStr">
        <is>
          <t>IN-FONDO2</t>
        </is>
      </c>
      <c r="E5746" t="inlineStr">
        <is>
          <t>5270172FWXM7</t>
        </is>
      </c>
      <c r="F5746" t="inlineStr">
        <is>
          <t>IE00BKLWXM74</t>
        </is>
      </c>
      <c r="G5746" t="inlineStr">
        <is>
          <t>TD</t>
        </is>
      </c>
      <c r="H5746" t="inlineStr">
        <is>
          <t>Mayores</t>
        </is>
      </c>
      <c r="I5746" t="inlineStr"/>
      <c r="J5746" t="inlineStr"/>
      <c r="K5746" t="inlineStr"/>
      <c r="L5746" t="inlineStr">
        <is>
          <t>Vanguard - Emerging Markets Bond Fund - I Retail</t>
        </is>
      </c>
      <c r="M5746" t="inlineStr">
        <is>
          <t>Vanguard - Emerging Markets Bond Fund - I Retail</t>
        </is>
      </c>
      <c r="N5746" t="b">
        <v>0</v>
      </c>
      <c r="O5746" t="n">
        <v>434.14055299</v>
      </c>
      <c r="P5746" t="n">
        <v>1.683578574941754e-08</v>
      </c>
      <c r="Q5746" t="n">
        <v>0.0001298191225287547</v>
      </c>
      <c r="R5746" t="n">
        <v>0.05635974564331012</v>
      </c>
      <c r="S5746" t="n">
        <v>7.30909733527329e-06</v>
      </c>
      <c r="T5746">
        <f>O5746*Q5746</f>
        <v/>
      </c>
      <c r="U5746">
        <f>O5746*P5746</f>
        <v/>
      </c>
    </row>
    <row r="5747">
      <c r="A5747" t="inlineStr">
        <is>
          <t>202512</t>
        </is>
      </c>
      <c r="B5747" t="inlineStr">
        <is>
          <t>Integra</t>
        </is>
      </c>
      <c r="C5747" t="inlineStr">
        <is>
          <t>F3</t>
        </is>
      </c>
      <c r="D5747" t="inlineStr">
        <is>
          <t>IN-FONDO3</t>
        </is>
      </c>
      <c r="E5747" t="inlineStr">
        <is>
          <t>5270172FWXM7</t>
        </is>
      </c>
      <c r="F5747" t="inlineStr">
        <is>
          <t>IE00BKLWXM74</t>
        </is>
      </c>
      <c r="G5747" t="inlineStr">
        <is>
          <t>TD</t>
        </is>
      </c>
      <c r="H5747" t="inlineStr">
        <is>
          <t>Mayores</t>
        </is>
      </c>
      <c r="I5747" t="inlineStr"/>
      <c r="J5747" t="inlineStr"/>
      <c r="K5747" t="inlineStr"/>
      <c r="L5747" t="inlineStr">
        <is>
          <t>Vanguard - Emerging Markets Bond Fund - I Retail</t>
        </is>
      </c>
      <c r="M5747" t="inlineStr">
        <is>
          <t>Vanguard - Emerging Markets Bond Fund - I Retail</t>
        </is>
      </c>
      <c r="N5747" t="b">
        <v>0</v>
      </c>
      <c r="O5747" t="n">
        <v>434.14055299</v>
      </c>
      <c r="P5747" t="n">
        <v>1.548560085492694e-07</v>
      </c>
      <c r="Q5747" t="n">
        <v>0.0001472498304921786</v>
      </c>
      <c r="R5747" t="n">
        <v>0.06392712283755821</v>
      </c>
      <c r="S5747" t="n">
        <v>6.722927318540399e-05</v>
      </c>
      <c r="T5747">
        <f>O5747*Q5747</f>
        <v/>
      </c>
      <c r="U5747">
        <f>O5747*P5747</f>
        <v/>
      </c>
    </row>
    <row r="5748">
      <c r="A5748" t="inlineStr">
        <is>
          <t>202512</t>
        </is>
      </c>
      <c r="B5748" t="inlineStr">
        <is>
          <t>Integra</t>
        </is>
      </c>
      <c r="C5748" t="inlineStr">
        <is>
          <t>F1</t>
        </is>
      </c>
      <c r="D5748" t="inlineStr">
        <is>
          <t>IN-FONDO1</t>
        </is>
      </c>
      <c r="E5748" t="inlineStr">
        <is>
          <t>5270172FWXM7</t>
        </is>
      </c>
      <c r="F5748" t="inlineStr">
        <is>
          <t>IE00BKLWXM74</t>
        </is>
      </c>
      <c r="G5748" t="inlineStr">
        <is>
          <t>TD</t>
        </is>
      </c>
      <c r="H5748" t="inlineStr">
        <is>
          <t>Mayores</t>
        </is>
      </c>
      <c r="I5748" t="inlineStr"/>
      <c r="J5748" t="inlineStr"/>
      <c r="K5748" t="inlineStr"/>
      <c r="L5748" t="inlineStr">
        <is>
          <t>Vanguard - Emerging Markets Bond Fund - I Retail</t>
        </is>
      </c>
      <c r="M5748" t="inlineStr">
        <is>
          <t>Vanguard - Emerging Markets Bond Fund - I Retail</t>
        </is>
      </c>
      <c r="N5748" t="b">
        <v>0</v>
      </c>
      <c r="O5748" t="n">
        <v>434.14055299</v>
      </c>
      <c r="P5748" t="n">
        <v>6.367745939284473e-08</v>
      </c>
      <c r="Q5748" t="n">
        <v>0.0001381406789156931</v>
      </c>
      <c r="R5748" t="n">
        <v>0.05997247073487306</v>
      </c>
      <c r="S5748" t="n">
        <v>2.764496743380788e-05</v>
      </c>
      <c r="T5748">
        <f>O5748*Q5748</f>
        <v/>
      </c>
      <c r="U5748">
        <f>O5748*P5748</f>
        <v/>
      </c>
    </row>
    <row r="5749">
      <c r="A5749" t="inlineStr">
        <is>
          <t>202512</t>
        </is>
      </c>
      <c r="B5749" t="inlineStr">
        <is>
          <t>Integra</t>
        </is>
      </c>
      <c r="C5749" t="inlineStr">
        <is>
          <t>F1</t>
        </is>
      </c>
      <c r="D5749" t="inlineStr">
        <is>
          <t>IN-FONDO1</t>
        </is>
      </c>
      <c r="E5749" t="inlineStr">
        <is>
          <t>5270172FWXN8</t>
        </is>
      </c>
      <c r="F5749" t="inlineStr">
        <is>
          <t>IE00BKLWXN81</t>
        </is>
      </c>
      <c r="G5749" t="inlineStr">
        <is>
          <t>TD</t>
        </is>
      </c>
      <c r="H5749" t="inlineStr">
        <is>
          <t>Mayores</t>
        </is>
      </c>
      <c r="I5749" t="inlineStr"/>
      <c r="J5749" t="inlineStr"/>
      <c r="K5749" t="inlineStr"/>
      <c r="L5749" t="inlineStr">
        <is>
          <t>Vanguard - Emerging Markets Bond Fund - II Institutional</t>
        </is>
      </c>
      <c r="M5749" t="inlineStr">
        <is>
          <t>Vanguard - Emerging Markets Bond Fund - II Institutional</t>
        </is>
      </c>
      <c r="N5749" t="b">
        <v>0</v>
      </c>
      <c r="O5749" t="n">
        <v>434.14055299</v>
      </c>
      <c r="P5749" t="n">
        <v>1.266118194543532e-07</v>
      </c>
      <c r="Q5749" t="n">
        <v>0.0002746692921630736</v>
      </c>
      <c r="R5749" t="n">
        <v>0.1192450783890486</v>
      </c>
      <c r="S5749" t="n">
        <v>5.496732531298296e-05</v>
      </c>
      <c r="T5749">
        <f>O5749*Q5749</f>
        <v/>
      </c>
      <c r="U5749">
        <f>O5749*P5749</f>
        <v/>
      </c>
    </row>
    <row r="5750">
      <c r="A5750" t="inlineStr">
        <is>
          <t>202512</t>
        </is>
      </c>
      <c r="B5750" t="inlineStr">
        <is>
          <t>Integra</t>
        </is>
      </c>
      <c r="C5750" t="inlineStr">
        <is>
          <t>F3</t>
        </is>
      </c>
      <c r="D5750" t="inlineStr">
        <is>
          <t>IN-FONDO3</t>
        </is>
      </c>
      <c r="E5750" t="inlineStr">
        <is>
          <t>5270172FWXN8</t>
        </is>
      </c>
      <c r="F5750" t="inlineStr">
        <is>
          <t>IE00BKLWXN81</t>
        </is>
      </c>
      <c r="G5750" t="inlineStr">
        <is>
          <t>TD</t>
        </is>
      </c>
      <c r="H5750" t="inlineStr">
        <is>
          <t>Mayores</t>
        </is>
      </c>
      <c r="I5750" t="inlineStr"/>
      <c r="J5750" t="inlineStr"/>
      <c r="K5750" t="inlineStr"/>
      <c r="L5750" t="inlineStr">
        <is>
          <t>Vanguard - Emerging Markets Bond Fund - II Institutional</t>
        </is>
      </c>
      <c r="M5750" t="inlineStr">
        <is>
          <t>Vanguard - Emerging Markets Bond Fund - II Institutional</t>
        </is>
      </c>
      <c r="N5750" t="b">
        <v>0</v>
      </c>
      <c r="O5750" t="n">
        <v>434.14055299</v>
      </c>
      <c r="P5750" t="n">
        <v>2.859802031787806e-07</v>
      </c>
      <c r="Q5750" t="n">
        <v>0.0002719335002670964</v>
      </c>
      <c r="R5750" t="n">
        <v>0.1180573601824636</v>
      </c>
      <c r="S5750" t="n">
        <v>0.0001241556035522284</v>
      </c>
      <c r="T5750">
        <f>O5750*Q5750</f>
        <v/>
      </c>
      <c r="U5750">
        <f>O5750*P5750</f>
        <v/>
      </c>
    </row>
    <row r="5751">
      <c r="A5751" t="inlineStr">
        <is>
          <t>202512</t>
        </is>
      </c>
      <c r="B5751" t="inlineStr">
        <is>
          <t>Integra</t>
        </is>
      </c>
      <c r="C5751" t="inlineStr">
        <is>
          <t>F2</t>
        </is>
      </c>
      <c r="D5751" t="inlineStr">
        <is>
          <t>IN-FONDO2</t>
        </is>
      </c>
      <c r="E5751" t="inlineStr">
        <is>
          <t>5270172FWXN8</t>
        </is>
      </c>
      <c r="F5751" t="inlineStr">
        <is>
          <t>IE00BKLWXN81</t>
        </is>
      </c>
      <c r="G5751" t="inlineStr">
        <is>
          <t>TD</t>
        </is>
      </c>
      <c r="H5751" t="inlineStr">
        <is>
          <t>Mayores</t>
        </is>
      </c>
      <c r="I5751" t="inlineStr"/>
      <c r="J5751" t="inlineStr"/>
      <c r="K5751" t="inlineStr"/>
      <c r="L5751" t="inlineStr">
        <is>
          <t>Vanguard - Emerging Markets Bond Fund - II Institutional</t>
        </is>
      </c>
      <c r="M5751" t="inlineStr">
        <is>
          <t>Vanguard - Emerging Markets Bond Fund - II Institutional</t>
        </is>
      </c>
      <c r="N5751" t="b">
        <v>0</v>
      </c>
      <c r="O5751" t="n">
        <v>434.14055299</v>
      </c>
      <c r="P5751" t="n">
        <v>2.08588576975524e-08</v>
      </c>
      <c r="Q5751" t="n">
        <v>0.0001608406428753761</v>
      </c>
      <c r="R5751" t="n">
        <v>0.0698274456411829</v>
      </c>
      <c r="S5751" t="n">
        <v>9.055676015555116e-06</v>
      </c>
      <c r="T5751">
        <f>O5751*Q5751</f>
        <v/>
      </c>
      <c r="U5751">
        <f>O5751*P5751</f>
        <v/>
      </c>
    </row>
    <row r="5752">
      <c r="A5752" t="inlineStr">
        <is>
          <t>202512</t>
        </is>
      </c>
      <c r="B5752" t="inlineStr">
        <is>
          <t>Integra</t>
        </is>
      </c>
      <c r="C5752" t="inlineStr">
        <is>
          <t>F1</t>
        </is>
      </c>
      <c r="D5752" t="inlineStr">
        <is>
          <t>IN-FONDO1</t>
        </is>
      </c>
      <c r="E5752" t="inlineStr">
        <is>
          <t>5270492F3972</t>
        </is>
      </c>
      <c r="F5752" t="inlineStr">
        <is>
          <t>LU0926439729</t>
        </is>
      </c>
      <c r="G5752" t="inlineStr">
        <is>
          <t>TD</t>
        </is>
      </c>
      <c r="H5752" t="inlineStr">
        <is>
          <t>Mayores</t>
        </is>
      </c>
      <c r="I5752" t="inlineStr"/>
      <c r="J5752" t="inlineStr"/>
      <c r="K5752" t="inlineStr"/>
      <c r="L5752" t="inlineStr">
        <is>
          <t>Vontobel - Emerging Markets Debt</t>
        </is>
      </c>
      <c r="M5752" t="inlineStr">
        <is>
          <t>Vontobel - Emerging Markets Debt</t>
        </is>
      </c>
      <c r="N5752" t="b">
        <v>0</v>
      </c>
      <c r="O5752" t="n">
        <v>305.48687911</v>
      </c>
      <c r="P5752" t="n">
        <v>0.01188288977365199</v>
      </c>
      <c r="Q5752" t="n">
        <v>25.77851686396089</v>
      </c>
      <c r="R5752" t="n">
        <v>7874.998664855917</v>
      </c>
      <c r="S5752" t="n">
        <v>3.63006691176108</v>
      </c>
      <c r="T5752">
        <f>O5752*Q5752</f>
        <v/>
      </c>
      <c r="U5752">
        <f>O5752*P5752</f>
        <v/>
      </c>
    </row>
    <row r="5753">
      <c r="A5753" t="inlineStr">
        <is>
          <t>202512</t>
        </is>
      </c>
      <c r="B5753" t="inlineStr">
        <is>
          <t>Integra</t>
        </is>
      </c>
      <c r="C5753" t="inlineStr">
        <is>
          <t>F1</t>
        </is>
      </c>
      <c r="D5753" t="inlineStr">
        <is>
          <t>IN-FONDO1</t>
        </is>
      </c>
      <c r="E5753" t="inlineStr">
        <is>
          <t>5270492F2267</t>
        </is>
      </c>
      <c r="F5753" t="inlineStr">
        <is>
          <t>LU2416422678</t>
        </is>
      </c>
      <c r="G5753" t="inlineStr">
        <is>
          <t>TD</t>
        </is>
      </c>
      <c r="H5753" t="inlineStr">
        <is>
          <t>Mayores</t>
        </is>
      </c>
      <c r="I5753" t="inlineStr"/>
      <c r="J5753" t="inlineStr"/>
      <c r="K5753" t="inlineStr"/>
      <c r="L5753" t="inlineStr">
        <is>
          <t>Vontobel - Credit Opportunities</t>
        </is>
      </c>
      <c r="M5753" t="inlineStr">
        <is>
          <t>Vontobel - Credit Opportunities</t>
        </is>
      </c>
      <c r="N5753" t="b">
        <v>0</v>
      </c>
      <c r="O5753" t="n">
        <v>43.01327041</v>
      </c>
      <c r="P5753" t="n">
        <v>0.02065909711399779</v>
      </c>
      <c r="Q5753" t="n">
        <v>44.81745547520341</v>
      </c>
      <c r="R5753" t="n">
        <v>1927.745331443059</v>
      </c>
      <c r="S5753" t="n">
        <v>0.8886153305908375</v>
      </c>
      <c r="T5753">
        <f>O5753*Q5753</f>
        <v/>
      </c>
      <c r="U5753">
        <f>O5753*P5753</f>
        <v/>
      </c>
    </row>
    <row r="5754">
      <c r="A5754" t="inlineStr">
        <is>
          <t>202512</t>
        </is>
      </c>
      <c r="B5754" t="inlineStr">
        <is>
          <t>Integra</t>
        </is>
      </c>
      <c r="C5754" t="inlineStr">
        <is>
          <t>F2</t>
        </is>
      </c>
      <c r="D5754" t="inlineStr">
        <is>
          <t>IN-FONDO2</t>
        </is>
      </c>
      <c r="E5754" t="inlineStr">
        <is>
          <t>5270492F2267</t>
        </is>
      </c>
      <c r="F5754" t="inlineStr">
        <is>
          <t>LU2416422678</t>
        </is>
      </c>
      <c r="G5754" t="inlineStr">
        <is>
          <t>TD</t>
        </is>
      </c>
      <c r="H5754" t="inlineStr">
        <is>
          <t>Mayores</t>
        </is>
      </c>
      <c r="I5754" t="inlineStr"/>
      <c r="J5754" t="inlineStr"/>
      <c r="K5754" t="inlineStr"/>
      <c r="L5754" t="inlineStr">
        <is>
          <t>Vontobel - Credit Opportunities</t>
        </is>
      </c>
      <c r="M5754" t="inlineStr">
        <is>
          <t>Vontobel - Credit Opportunities</t>
        </is>
      </c>
      <c r="N5754" t="b">
        <v>0</v>
      </c>
      <c r="O5754" t="n">
        <v>43.01327041</v>
      </c>
      <c r="P5754" t="n">
        <v>0.01101272228117835</v>
      </c>
      <c r="Q5754" t="n">
        <v>84.91804092035926</v>
      </c>
      <c r="R5754" t="n">
        <v>3652.602656794858</v>
      </c>
      <c r="S5754" t="n">
        <v>0.4736932014305565</v>
      </c>
      <c r="T5754">
        <f>O5754*Q5754</f>
        <v/>
      </c>
      <c r="U5754">
        <f>O5754*P5754</f>
        <v/>
      </c>
    </row>
    <row r="5755">
      <c r="A5755" t="inlineStr">
        <is>
          <t>202512</t>
        </is>
      </c>
      <c r="B5755" t="inlineStr">
        <is>
          <t>Integra</t>
        </is>
      </c>
      <c r="C5755" t="inlineStr">
        <is>
          <t>F3</t>
        </is>
      </c>
      <c r="D5755" t="inlineStr">
        <is>
          <t>IN-FONDO3</t>
        </is>
      </c>
      <c r="E5755" t="inlineStr">
        <is>
          <t>5270492F2267</t>
        </is>
      </c>
      <c r="F5755" t="inlineStr">
        <is>
          <t>LU2416422678</t>
        </is>
      </c>
      <c r="G5755" t="inlineStr">
        <is>
          <t>TD</t>
        </is>
      </c>
      <c r="H5755" t="inlineStr">
        <is>
          <t>Mayores</t>
        </is>
      </c>
      <c r="I5755" t="inlineStr"/>
      <c r="J5755" t="inlineStr"/>
      <c r="K5755" t="inlineStr"/>
      <c r="L5755" t="inlineStr">
        <is>
          <t>Vontobel - Credit Opportunities</t>
        </is>
      </c>
      <c r="M5755" t="inlineStr">
        <is>
          <t>Vontobel - Credit Opportunities</t>
        </is>
      </c>
      <c r="N5755" t="b">
        <v>0</v>
      </c>
      <c r="O5755" t="n">
        <v>43.01327041</v>
      </c>
      <c r="P5755" t="n">
        <v>0.005202057734862072</v>
      </c>
      <c r="Q5755" t="n">
        <v>4.946544385620358</v>
      </c>
      <c r="R5755" t="n">
        <v>212.7670512537558</v>
      </c>
      <c r="S5755" t="n">
        <v>0.2237575160380544</v>
      </c>
      <c r="T5755">
        <f>O5755*Q5755</f>
        <v/>
      </c>
      <c r="U5755">
        <f>O5755*P5755</f>
        <v/>
      </c>
    </row>
    <row r="5756">
      <c r="A5756" t="inlineStr">
        <is>
          <t>202512</t>
        </is>
      </c>
      <c r="B5756" t="inlineStr">
        <is>
          <t>Integra</t>
        </is>
      </c>
      <c r="C5756" t="inlineStr">
        <is>
          <t>F1</t>
        </is>
      </c>
      <c r="D5756" t="inlineStr">
        <is>
          <t>IN-FONDO1</t>
        </is>
      </c>
      <c r="E5756" t="inlineStr">
        <is>
          <t>5270432F9263</t>
        </is>
      </c>
      <c r="F5756" t="inlineStr">
        <is>
          <t>LU0998992639</t>
        </is>
      </c>
      <c r="G5756" t="inlineStr">
        <is>
          <t>TD</t>
        </is>
      </c>
      <c r="H5756" t="inlineStr">
        <is>
          <t>Mayores</t>
        </is>
      </c>
      <c r="I5756" t="inlineStr"/>
      <c r="J5756" t="inlineStr"/>
      <c r="K5756" t="inlineStr"/>
      <c r="L5756" t="inlineStr">
        <is>
          <t>AXA World Funds - US Dynamic High Yield</t>
        </is>
      </c>
      <c r="M5756" t="inlineStr">
        <is>
          <t>AXA World Funds - US Dynamic High Yield</t>
        </is>
      </c>
      <c r="N5756" t="b">
        <v>0</v>
      </c>
      <c r="O5756" t="n">
        <v>112.84346384</v>
      </c>
      <c r="P5756" t="n">
        <v>1.114142700296853e-07</v>
      </c>
      <c r="Q5756" t="n">
        <v>0.0002417000151944899</v>
      </c>
      <c r="R5756" t="n">
        <v>0.02727426692472688</v>
      </c>
      <c r="S5756" t="n">
        <v>1.257237215135479e-05</v>
      </c>
      <c r="T5756">
        <f>O5756*Q5756</f>
        <v/>
      </c>
      <c r="U5756">
        <f>O5756*P5756</f>
        <v/>
      </c>
    </row>
    <row r="5757">
      <c r="A5757" t="inlineStr">
        <is>
          <t>202512</t>
        </is>
      </c>
      <c r="B5757" t="inlineStr">
        <is>
          <t>Integra</t>
        </is>
      </c>
      <c r="C5757" t="inlineStr">
        <is>
          <t>F2</t>
        </is>
      </c>
      <c r="D5757" t="inlineStr">
        <is>
          <t>IN-FONDO2</t>
        </is>
      </c>
      <c r="E5757" t="inlineStr">
        <is>
          <t>5270432F9263</t>
        </is>
      </c>
      <c r="F5757" t="inlineStr">
        <is>
          <t>LU0998992639</t>
        </is>
      </c>
      <c r="G5757" t="inlineStr">
        <is>
          <t>TD</t>
        </is>
      </c>
      <c r="H5757" t="inlineStr">
        <is>
          <t>Mayores</t>
        </is>
      </c>
      <c r="I5757" t="inlineStr"/>
      <c r="J5757" t="inlineStr"/>
      <c r="K5757" t="inlineStr"/>
      <c r="L5757" t="inlineStr">
        <is>
          <t>AXA World Funds - US Dynamic High Yield</t>
        </is>
      </c>
      <c r="M5757" t="inlineStr">
        <is>
          <t>AXA World Funds - US Dynamic High Yield</t>
        </is>
      </c>
      <c r="N5757" t="b">
        <v>0</v>
      </c>
      <c r="O5757" t="n">
        <v>112.84346384</v>
      </c>
      <c r="P5757" t="n">
        <v>4.42845117839271e-08</v>
      </c>
      <c r="Q5757" t="n">
        <v>0.0003414736055074001</v>
      </c>
      <c r="R5757" t="n">
        <v>0.03853306445538873</v>
      </c>
      <c r="S5757" t="n">
        <v>4.997217704161631e-06</v>
      </c>
      <c r="T5757">
        <f>O5757*Q5757</f>
        <v/>
      </c>
      <c r="U5757">
        <f>O5757*P5757</f>
        <v/>
      </c>
    </row>
    <row r="5758">
      <c r="A5758" t="inlineStr">
        <is>
          <t>202512</t>
        </is>
      </c>
      <c r="B5758" t="inlineStr">
        <is>
          <t>Integra</t>
        </is>
      </c>
      <c r="C5758" t="inlineStr">
        <is>
          <t>F1</t>
        </is>
      </c>
      <c r="D5758" t="inlineStr">
        <is>
          <t>IN-FONDO1</t>
        </is>
      </c>
      <c r="E5758" t="inlineStr">
        <is>
          <t>5270492F8979</t>
        </is>
      </c>
      <c r="F5758" t="inlineStr">
        <is>
          <t>LU1305089796</t>
        </is>
      </c>
      <c r="G5758" t="inlineStr">
        <is>
          <t>TD</t>
        </is>
      </c>
      <c r="H5758" t="inlineStr">
        <is>
          <t>Mayores</t>
        </is>
      </c>
      <c r="I5758" t="inlineStr"/>
      <c r="J5758" t="inlineStr"/>
      <c r="K5758" t="inlineStr"/>
      <c r="L5758" t="inlineStr">
        <is>
          <t>Vontobel - Emerging Markets Corporate</t>
        </is>
      </c>
      <c r="M5758" t="inlineStr">
        <is>
          <t>Vontobel - Emerging Markets Corporate</t>
        </is>
      </c>
      <c r="N5758" t="b">
        <v>0</v>
      </c>
      <c r="O5758" t="n">
        <v>361.84748588</v>
      </c>
      <c r="P5758" t="n">
        <v>0.004485578117993274</v>
      </c>
      <c r="Q5758" t="n">
        <v>9.730928533536867</v>
      </c>
      <c r="R5758" t="n">
        <v>3521.112025138271</v>
      </c>
      <c r="S5758" t="n">
        <v>1.623095164714208</v>
      </c>
      <c r="T5758">
        <f>O5758*Q5758</f>
        <v/>
      </c>
      <c r="U5758">
        <f>O5758*P5758</f>
        <v/>
      </c>
    </row>
    <row r="5759">
      <c r="A5759" t="inlineStr">
        <is>
          <t>202512</t>
        </is>
      </c>
      <c r="B5759" t="inlineStr">
        <is>
          <t>Integra</t>
        </is>
      </c>
      <c r="C5759" t="inlineStr">
        <is>
          <t>F2</t>
        </is>
      </c>
      <c r="D5759" t="inlineStr">
        <is>
          <t>IN-FONDO2</t>
        </is>
      </c>
      <c r="E5759" t="inlineStr">
        <is>
          <t>5270492F8979</t>
        </is>
      </c>
      <c r="F5759" t="inlineStr">
        <is>
          <t>LU1305089796</t>
        </is>
      </c>
      <c r="G5759" t="inlineStr">
        <is>
          <t>TD</t>
        </is>
      </c>
      <c r="H5759" t="inlineStr">
        <is>
          <t>Mayores</t>
        </is>
      </c>
      <c r="I5759" t="inlineStr"/>
      <c r="J5759" t="inlineStr"/>
      <c r="K5759" t="inlineStr"/>
      <c r="L5759" t="inlineStr">
        <is>
          <t>Vontobel - Emerging Markets Corporate</t>
        </is>
      </c>
      <c r="M5759" t="inlineStr">
        <is>
          <t>Vontobel - Emerging Markets Corporate</t>
        </is>
      </c>
      <c r="N5759" t="b">
        <v>0</v>
      </c>
      <c r="O5759" t="n">
        <v>361.84748588</v>
      </c>
      <c r="P5759" t="n">
        <v>6.026803854686608e-08</v>
      </c>
      <c r="Q5759" t="n">
        <v>0.0004647210410689624</v>
      </c>
      <c r="R5759" t="n">
        <v>0.1681581403463403</v>
      </c>
      <c r="S5759" t="n">
        <v>2.180783822710242e-05</v>
      </c>
      <c r="T5759">
        <f>O5759*Q5759</f>
        <v/>
      </c>
      <c r="U5759">
        <f>O5759*P5759</f>
        <v/>
      </c>
    </row>
    <row r="5760">
      <c r="A5760" t="inlineStr">
        <is>
          <t>202512</t>
        </is>
      </c>
      <c r="B5760" t="inlineStr">
        <is>
          <t>Integra</t>
        </is>
      </c>
      <c r="C5760" t="inlineStr">
        <is>
          <t>F1</t>
        </is>
      </c>
      <c r="D5760" t="inlineStr">
        <is>
          <t>IN-FONDO1</t>
        </is>
      </c>
      <c r="E5760" t="inlineStr">
        <is>
          <t>5277512F3236</t>
        </is>
      </c>
      <c r="F5760" t="inlineStr">
        <is>
          <t>LU2536832368</t>
        </is>
      </c>
      <c r="G5760" t="inlineStr">
        <is>
          <t>TD</t>
        </is>
      </c>
      <c r="H5760" t="inlineStr">
        <is>
          <t>Mayores</t>
        </is>
      </c>
      <c r="I5760" t="inlineStr"/>
      <c r="J5760" t="inlineStr"/>
      <c r="K5760" t="inlineStr"/>
      <c r="L5760" t="inlineStr">
        <is>
          <t>DNCA - Alpha Bonds</t>
        </is>
      </c>
      <c r="M5760" t="inlineStr">
        <is>
          <t>DNCA - Alpha Bonds</t>
        </is>
      </c>
      <c r="N5760" t="b">
        <v>0</v>
      </c>
      <c r="O5760" t="n">
        <v>25.36914125</v>
      </c>
      <c r="P5760" t="n">
        <v>0.003324367197387038</v>
      </c>
      <c r="Q5760" t="n">
        <v>7.211819472554335</v>
      </c>
      <c r="R5760" t="n">
        <v>182.9576668687314</v>
      </c>
      <c r="S5760" t="n">
        <v>0.0843363409973784</v>
      </c>
      <c r="T5760">
        <f>O5760*Q5760</f>
        <v/>
      </c>
      <c r="U5760">
        <f>O5760*P5760</f>
        <v/>
      </c>
    </row>
    <row r="5761">
      <c r="A5761" t="inlineStr">
        <is>
          <t>202512</t>
        </is>
      </c>
      <c r="B5761" t="inlineStr">
        <is>
          <t>Integra</t>
        </is>
      </c>
      <c r="C5761" t="inlineStr">
        <is>
          <t>F2</t>
        </is>
      </c>
      <c r="D5761" t="inlineStr">
        <is>
          <t>IN-FONDO2</t>
        </is>
      </c>
      <c r="E5761" t="inlineStr">
        <is>
          <t>5277512F3236</t>
        </is>
      </c>
      <c r="F5761" t="inlineStr">
        <is>
          <t>LU2536832368</t>
        </is>
      </c>
      <c r="G5761" t="inlineStr">
        <is>
          <t>TD</t>
        </is>
      </c>
      <c r="H5761" t="inlineStr">
        <is>
          <t>Mayores</t>
        </is>
      </c>
      <c r="I5761" t="inlineStr"/>
      <c r="J5761" t="inlineStr"/>
      <c r="K5761" t="inlineStr"/>
      <c r="L5761" t="inlineStr">
        <is>
          <t>DNCA - Alpha Bonds</t>
        </is>
      </c>
      <c r="M5761" t="inlineStr">
        <is>
          <t>DNCA - Alpha Bonds</t>
        </is>
      </c>
      <c r="N5761" t="b">
        <v>0</v>
      </c>
      <c r="O5761" t="n">
        <v>25.36914125</v>
      </c>
      <c r="P5761" t="n">
        <v>0.0003789999876918854</v>
      </c>
      <c r="Q5761" t="n">
        <v>2.922432405168354</v>
      </c>
      <c r="R5761" t="n">
        <v>74.1396004802932</v>
      </c>
      <c r="S5761" t="n">
        <v>0.009614904221503701</v>
      </c>
      <c r="T5761">
        <f>O5761*Q5761</f>
        <v/>
      </c>
      <c r="U5761">
        <f>O5761*P5761</f>
        <v/>
      </c>
    </row>
    <row r="5762">
      <c r="A5762" t="inlineStr">
        <is>
          <t>202512</t>
        </is>
      </c>
      <c r="B5762" t="inlineStr">
        <is>
          <t>Integra</t>
        </is>
      </c>
      <c r="C5762" t="inlineStr">
        <is>
          <t>F1</t>
        </is>
      </c>
      <c r="D5762" t="inlineStr">
        <is>
          <t>IN-FONDO1</t>
        </is>
      </c>
      <c r="E5762" t="inlineStr">
        <is>
          <t>5270512FGKM4</t>
        </is>
      </c>
      <c r="F5762" t="inlineStr">
        <is>
          <t>IE00BKZGKM40</t>
        </is>
      </c>
      <c r="G5762" t="inlineStr">
        <is>
          <t>TD</t>
        </is>
      </c>
      <c r="H5762" t="inlineStr">
        <is>
          <t>Mayores</t>
        </is>
      </c>
      <c r="I5762" t="inlineStr"/>
      <c r="J5762" t="inlineStr"/>
      <c r="K5762" t="inlineStr"/>
      <c r="L5762" t="inlineStr">
        <is>
          <t>Barings - Emerging Markets Local Debt Fund</t>
        </is>
      </c>
      <c r="M5762" t="inlineStr">
        <is>
          <t>Barings - Emerging Markets Local Debt Fund</t>
        </is>
      </c>
      <c r="N5762" t="b">
        <v>0</v>
      </c>
      <c r="O5762" t="n">
        <v>2.43463402</v>
      </c>
      <c r="P5762" t="n">
        <v>9.344566335674727e-08</v>
      </c>
      <c r="Q5762" t="n">
        <v>0.0002027192589168984</v>
      </c>
      <c r="R5762" t="n">
        <v>0.0004935472042682693</v>
      </c>
      <c r="S5762" t="n">
        <v>2.275059910298043e-07</v>
      </c>
      <c r="T5762">
        <f>O5762*Q5762</f>
        <v/>
      </c>
      <c r="U5762">
        <f>O5762*P5762</f>
        <v/>
      </c>
    </row>
    <row r="5763">
      <c r="A5763" t="inlineStr">
        <is>
          <t>202512</t>
        </is>
      </c>
      <c r="B5763" t="inlineStr">
        <is>
          <t>Integra</t>
        </is>
      </c>
      <c r="C5763" t="inlineStr">
        <is>
          <t>F2</t>
        </is>
      </c>
      <c r="D5763" t="inlineStr">
        <is>
          <t>IN-FONDO2</t>
        </is>
      </c>
      <c r="E5763" t="inlineStr">
        <is>
          <t>5270512FGKM4</t>
        </is>
      </c>
      <c r="F5763" t="inlineStr">
        <is>
          <t>IE00BKZGKM40</t>
        </is>
      </c>
      <c r="G5763" t="inlineStr">
        <is>
          <t>TD</t>
        </is>
      </c>
      <c r="H5763" t="inlineStr">
        <is>
          <t>Mayores</t>
        </is>
      </c>
      <c r="I5763" t="inlineStr"/>
      <c r="J5763" t="inlineStr"/>
      <c r="K5763" t="inlineStr"/>
      <c r="L5763" t="inlineStr">
        <is>
          <t>Barings - Emerging Markets Local Debt Fund</t>
        </is>
      </c>
      <c r="M5763" t="inlineStr">
        <is>
          <t>Barings - Emerging Markets Local Debt Fund</t>
        </is>
      </c>
      <c r="N5763" t="b">
        <v>0</v>
      </c>
      <c r="O5763" t="n">
        <v>2.43463402</v>
      </c>
      <c r="P5763" t="n">
        <v>1.442279568172323e-08</v>
      </c>
      <c r="Q5763" t="n">
        <v>0.0001112127885018732</v>
      </c>
      <c r="R5763" t="n">
        <v>0.0002707624383457252</v>
      </c>
      <c r="S5763" t="n">
        <v>3.511422903023247e-08</v>
      </c>
      <c r="T5763">
        <f>O5763*Q5763</f>
        <v/>
      </c>
      <c r="U5763">
        <f>O5763*P5763</f>
        <v/>
      </c>
    </row>
    <row r="5764">
      <c r="A5764" t="inlineStr">
        <is>
          <t>202512</t>
        </is>
      </c>
      <c r="B5764" t="inlineStr">
        <is>
          <t>Integra</t>
        </is>
      </c>
      <c r="C5764" t="inlineStr">
        <is>
          <t>F2</t>
        </is>
      </c>
      <c r="D5764" t="inlineStr">
        <is>
          <t>IN-FONDO2</t>
        </is>
      </c>
      <c r="E5764" t="inlineStr">
        <is>
          <t>5270652EF494</t>
        </is>
      </c>
      <c r="F5764" t="inlineStr">
        <is>
          <t>US92189H3003</t>
        </is>
      </c>
      <c r="G5764" t="inlineStr">
        <is>
          <t>TD</t>
        </is>
      </c>
      <c r="H5764" t="inlineStr">
        <is>
          <t>Mayores</t>
        </is>
      </c>
      <c r="I5764" t="inlineStr"/>
      <c r="J5764" t="inlineStr"/>
      <c r="K5764" t="inlineStr"/>
      <c r="L5764" t="inlineStr">
        <is>
          <t>VanEck - JPM EM LC Bond ETF</t>
        </is>
      </c>
      <c r="M5764" t="inlineStr">
        <is>
          <t>VanEck - JPM EM LC Bond ETF</t>
        </is>
      </c>
      <c r="N5764" t="b">
        <v>0</v>
      </c>
      <c r="O5764" t="n">
        <v>10.65572682</v>
      </c>
      <c r="P5764" t="n">
        <v>0.004663115363135796</v>
      </c>
      <c r="Q5764" t="n">
        <v>35.95683347975534</v>
      </c>
      <c r="R5764" t="n">
        <v>383.1461948725029</v>
      </c>
      <c r="S5764" t="n">
        <v>0.04968888343972015</v>
      </c>
      <c r="T5764">
        <f>O5764*Q5764</f>
        <v/>
      </c>
      <c r="U5764">
        <f>O5764*P5764</f>
        <v/>
      </c>
    </row>
    <row r="5765">
      <c r="A5765" t="inlineStr">
        <is>
          <t>202512</t>
        </is>
      </c>
      <c r="B5765" t="inlineStr">
        <is>
          <t>Integra</t>
        </is>
      </c>
      <c r="C5765" t="inlineStr">
        <is>
          <t>F1</t>
        </is>
      </c>
      <c r="D5765" t="inlineStr">
        <is>
          <t>IN-FONDO1</t>
        </is>
      </c>
      <c r="E5765" t="inlineStr">
        <is>
          <t>5270652EF494</t>
        </is>
      </c>
      <c r="F5765" t="inlineStr">
        <is>
          <t>US92189H3003</t>
        </is>
      </c>
      <c r="G5765" t="inlineStr">
        <is>
          <t>TD</t>
        </is>
      </c>
      <c r="H5765" t="inlineStr">
        <is>
          <t>Mayores</t>
        </is>
      </c>
      <c r="I5765" t="inlineStr"/>
      <c r="J5765" t="inlineStr"/>
      <c r="K5765" t="inlineStr"/>
      <c r="L5765" t="inlineStr">
        <is>
          <t>VanEck - JPM EM LC Bond ETF</t>
        </is>
      </c>
      <c r="M5765" t="inlineStr">
        <is>
          <t>VanEck - JPM EM LC Bond ETF</t>
        </is>
      </c>
      <c r="N5765" t="b">
        <v>0</v>
      </c>
      <c r="O5765" t="n">
        <v>10.65572682</v>
      </c>
      <c r="P5765" t="n">
        <v>0.00748922277139484</v>
      </c>
      <c r="Q5765" t="n">
        <v>16.24697857068719</v>
      </c>
      <c r="R5765" t="n">
        <v>173.1233652996368</v>
      </c>
      <c r="S5765" t="n">
        <v>0.07980311194610672</v>
      </c>
      <c r="T5765">
        <f>O5765*Q5765</f>
        <v/>
      </c>
      <c r="U5765">
        <f>O5765*P5765</f>
        <v/>
      </c>
    </row>
    <row r="5766">
      <c r="A5766" t="inlineStr">
        <is>
          <t>202512</t>
        </is>
      </c>
      <c r="B5766" t="inlineStr">
        <is>
          <t>Integra</t>
        </is>
      </c>
      <c r="C5766" t="inlineStr">
        <is>
          <t>F1</t>
        </is>
      </c>
      <c r="D5766" t="inlineStr">
        <is>
          <t>IN-FONDO1</t>
        </is>
      </c>
      <c r="E5766" t="inlineStr">
        <is>
          <t>5270802F0077</t>
        </is>
      </c>
      <c r="F5766" t="inlineStr">
        <is>
          <t>LU1164800770</t>
        </is>
      </c>
      <c r="G5766" t="inlineStr">
        <is>
          <t>TD</t>
        </is>
      </c>
      <c r="H5766" t="inlineStr">
        <is>
          <t>Mayores</t>
        </is>
      </c>
      <c r="I5766" t="inlineStr"/>
      <c r="J5766" t="inlineStr"/>
      <c r="K5766" t="inlineStr"/>
      <c r="L5766" t="inlineStr">
        <is>
          <t>Pictet Chinese LC Debt</t>
        </is>
      </c>
      <c r="M5766" t="inlineStr">
        <is>
          <t>Pictet Chinese LC Debt</t>
        </is>
      </c>
      <c r="N5766" t="b">
        <v>0</v>
      </c>
      <c r="O5766" t="n">
        <v>20.81088409</v>
      </c>
      <c r="P5766" t="n">
        <v>8.885287717778936e-08</v>
      </c>
      <c r="Q5766" t="n">
        <v>0.0001927557552387484</v>
      </c>
      <c r="R5766" t="n">
        <v>0.004011417679954003</v>
      </c>
      <c r="S5766" t="n">
        <v>1.849106928009981e-06</v>
      </c>
      <c r="T5766">
        <f>O5766*Q5766</f>
        <v/>
      </c>
      <c r="U5766">
        <f>O5766*P5766</f>
        <v/>
      </c>
    </row>
    <row r="5767">
      <c r="A5767" t="inlineStr">
        <is>
          <t>202512</t>
        </is>
      </c>
      <c r="B5767" t="inlineStr">
        <is>
          <t>Integra</t>
        </is>
      </c>
      <c r="C5767" t="inlineStr">
        <is>
          <t>F2</t>
        </is>
      </c>
      <c r="D5767" t="inlineStr">
        <is>
          <t>IN-FONDO2</t>
        </is>
      </c>
      <c r="E5767" t="inlineStr">
        <is>
          <t>5270802F0077</t>
        </is>
      </c>
      <c r="F5767" t="inlineStr">
        <is>
          <t>LU1164800770</t>
        </is>
      </c>
      <c r="G5767" t="inlineStr">
        <is>
          <t>TD</t>
        </is>
      </c>
      <c r="H5767" t="inlineStr">
        <is>
          <t>Mayores</t>
        </is>
      </c>
      <c r="I5767" t="inlineStr"/>
      <c r="J5767" t="inlineStr"/>
      <c r="K5767" t="inlineStr"/>
      <c r="L5767" t="inlineStr">
        <is>
          <t>Pictet Chinese LC Debt</t>
        </is>
      </c>
      <c r="M5767" t="inlineStr">
        <is>
          <t>Pictet Chinese LC Debt</t>
        </is>
      </c>
      <c r="N5767" t="b">
        <v>0</v>
      </c>
      <c r="O5767" t="n">
        <v>20.81088409</v>
      </c>
      <c r="P5767" t="n">
        <v>1.528429075299266e-08</v>
      </c>
      <c r="Q5767" t="n">
        <v>0.0001178556940293988</v>
      </c>
      <c r="R5767" t="n">
        <v>0.002452681187792323</v>
      </c>
      <c r="S5767" t="n">
        <v>3.18079603258389e-07</v>
      </c>
      <c r="T5767">
        <f>O5767*Q5767</f>
        <v/>
      </c>
      <c r="U5767">
        <f>O5767*P5767</f>
        <v/>
      </c>
    </row>
    <row r="5768">
      <c r="A5768" t="inlineStr">
        <is>
          <t>202512</t>
        </is>
      </c>
      <c r="B5768" t="inlineStr">
        <is>
          <t>Integra</t>
        </is>
      </c>
      <c r="C5768" t="inlineStr">
        <is>
          <t>F1</t>
        </is>
      </c>
      <c r="D5768" t="inlineStr">
        <is>
          <t>IN-FONDO1</t>
        </is>
      </c>
      <c r="E5768" t="inlineStr">
        <is>
          <t>5274262F6624</t>
        </is>
      </c>
      <c r="F5768" t="inlineStr">
        <is>
          <t>LU1034966249</t>
        </is>
      </c>
      <c r="G5768" t="inlineStr">
        <is>
          <t>TD</t>
        </is>
      </c>
      <c r="H5768" t="inlineStr">
        <is>
          <t>Mayores</t>
        </is>
      </c>
      <c r="I5768" t="inlineStr"/>
      <c r="J5768" t="inlineStr"/>
      <c r="K5768" t="inlineStr"/>
      <c r="L5768" t="inlineStr">
        <is>
          <t>Global Evolution Funds - Frontier Markets Fund</t>
        </is>
      </c>
      <c r="M5768" t="inlineStr">
        <is>
          <t>Global Evolution Funds - Frontier Markets Fund</t>
        </is>
      </c>
      <c r="N5768" t="b">
        <v>0</v>
      </c>
      <c r="O5768" t="n">
        <v>0.6417370999999999</v>
      </c>
      <c r="P5768" t="n">
        <v>0.0308064177695254</v>
      </c>
      <c r="Q5768" t="n">
        <v>66.83086144170045</v>
      </c>
      <c r="R5768" t="n">
        <v>42.88784321209866</v>
      </c>
      <c r="S5768" t="n">
        <v>0.0197696212008037</v>
      </c>
      <c r="T5768">
        <f>O5768*Q5768</f>
        <v/>
      </c>
      <c r="U5768">
        <f>O5768*P5768</f>
        <v/>
      </c>
    </row>
    <row r="5769">
      <c r="A5769" t="inlineStr">
        <is>
          <t>202512</t>
        </is>
      </c>
      <c r="B5769" t="inlineStr">
        <is>
          <t>Integra</t>
        </is>
      </c>
      <c r="C5769" t="inlineStr">
        <is>
          <t>F2</t>
        </is>
      </c>
      <c r="D5769" t="inlineStr">
        <is>
          <t>IN-FONDO2</t>
        </is>
      </c>
      <c r="E5769" t="inlineStr">
        <is>
          <t>5274122FK0P9</t>
        </is>
      </c>
      <c r="F5769" t="inlineStr">
        <is>
          <t>IE00B29K0P99</t>
        </is>
      </c>
      <c r="G5769" t="inlineStr">
        <is>
          <t>TD</t>
        </is>
      </c>
      <c r="H5769" t="inlineStr">
        <is>
          <t>Mayores</t>
        </is>
      </c>
      <c r="I5769" t="inlineStr"/>
      <c r="J5769" t="inlineStr"/>
      <c r="K5769" t="inlineStr"/>
      <c r="L5769" t="inlineStr">
        <is>
          <t>Pimco - Emerging Markets Local Bond Fund</t>
        </is>
      </c>
      <c r="M5769" t="inlineStr">
        <is>
          <t>Pimco - Emerging Markets Local Bond Fund</t>
        </is>
      </c>
      <c r="N5769" t="b">
        <v>0</v>
      </c>
      <c r="O5769" t="n">
        <v>169.70566217</v>
      </c>
      <c r="P5769" t="n">
        <v>0.004980441261258817</v>
      </c>
      <c r="Q5769" t="n">
        <v>38.40370291983508</v>
      </c>
      <c r="R5769" t="n">
        <v>6517.325833790575</v>
      </c>
      <c r="S5769" t="n">
        <v>0.8452090821407175</v>
      </c>
      <c r="T5769">
        <f>O5769*Q5769</f>
        <v/>
      </c>
      <c r="U5769">
        <f>O5769*P5769</f>
        <v/>
      </c>
    </row>
    <row r="5770">
      <c r="A5770" t="inlineStr">
        <is>
          <t>202512</t>
        </is>
      </c>
      <c r="B5770" t="inlineStr">
        <is>
          <t>Integra</t>
        </is>
      </c>
      <c r="C5770" t="inlineStr">
        <is>
          <t>F1</t>
        </is>
      </c>
      <c r="D5770" t="inlineStr">
        <is>
          <t>IN-FONDO1</t>
        </is>
      </c>
      <c r="E5770" t="inlineStr">
        <is>
          <t>5274122FK0P9</t>
        </is>
      </c>
      <c r="F5770" t="inlineStr">
        <is>
          <t>IE00B29K0P99</t>
        </is>
      </c>
      <c r="G5770" t="inlineStr">
        <is>
          <t>TD</t>
        </is>
      </c>
      <c r="H5770" t="inlineStr">
        <is>
          <t>Mayores</t>
        </is>
      </c>
      <c r="I5770" t="inlineStr"/>
      <c r="J5770" t="inlineStr"/>
      <c r="K5770" t="inlineStr"/>
      <c r="L5770" t="inlineStr">
        <is>
          <t>Pimco - Emerging Markets Local Bond Fund</t>
        </is>
      </c>
      <c r="M5770" t="inlineStr">
        <is>
          <t>Pimco - Emerging Markets Local Bond Fund</t>
        </is>
      </c>
      <c r="N5770" t="b">
        <v>0</v>
      </c>
      <c r="O5770" t="n">
        <v>169.70566217</v>
      </c>
      <c r="P5770" t="n">
        <v>0.04526831147770335</v>
      </c>
      <c r="Q5770" t="n">
        <v>98.20422077956965</v>
      </c>
      <c r="R5770" t="n">
        <v>16665.81231528574</v>
      </c>
      <c r="S5770" t="n">
        <v>7.682288774641459</v>
      </c>
      <c r="T5770">
        <f>O5770*Q5770</f>
        <v/>
      </c>
      <c r="U5770">
        <f>O5770*P5770</f>
        <v/>
      </c>
    </row>
    <row r="5771">
      <c r="A5771" t="inlineStr">
        <is>
          <t>202512</t>
        </is>
      </c>
      <c r="B5771" t="inlineStr">
        <is>
          <t>Integra</t>
        </is>
      </c>
      <c r="C5771" t="inlineStr">
        <is>
          <t>F2</t>
        </is>
      </c>
      <c r="D5771" t="inlineStr">
        <is>
          <t>IN-FONDO2</t>
        </is>
      </c>
      <c r="E5771" t="inlineStr">
        <is>
          <t>5274472F3543</t>
        </is>
      </c>
      <c r="F5771" t="inlineStr">
        <is>
          <t>LU1200235437</t>
        </is>
      </c>
      <c r="G5771" t="inlineStr">
        <is>
          <t>TD</t>
        </is>
      </c>
      <c r="H5771" t="inlineStr">
        <is>
          <t>Mayores</t>
        </is>
      </c>
      <c r="I5771" t="inlineStr"/>
      <c r="J5771" t="inlineStr"/>
      <c r="K5771" t="inlineStr"/>
      <c r="L5771" t="inlineStr">
        <is>
          <t>Degroof - EM  Sustainable Debt</t>
        </is>
      </c>
      <c r="M5771" t="inlineStr">
        <is>
          <t>Degroof - EM Sustainable Debt</t>
        </is>
      </c>
      <c r="N5771" t="b">
        <v>0</v>
      </c>
      <c r="O5771" t="n">
        <v>0.06141282</v>
      </c>
      <c r="P5771" t="n">
        <v>1.796617244861336e-08</v>
      </c>
      <c r="Q5771" t="n">
        <v>0.0001385354255033785</v>
      </c>
      <c r="R5771" t="n">
        <v>8.507851150062394e-06</v>
      </c>
      <c r="S5771" t="n">
        <v>1.103353314675652e-09</v>
      </c>
      <c r="T5771">
        <f>O5771*Q5771</f>
        <v/>
      </c>
      <c r="U5771">
        <f>O5771*P5771</f>
        <v/>
      </c>
    </row>
    <row r="5772">
      <c r="A5772" t="inlineStr">
        <is>
          <t>202512</t>
        </is>
      </c>
      <c r="B5772" t="inlineStr">
        <is>
          <t>Integra</t>
        </is>
      </c>
      <c r="C5772" t="inlineStr">
        <is>
          <t>F1</t>
        </is>
      </c>
      <c r="D5772" t="inlineStr">
        <is>
          <t>IN-FONDO1</t>
        </is>
      </c>
      <c r="E5772" t="inlineStr">
        <is>
          <t>5274472F3543</t>
        </is>
      </c>
      <c r="F5772" t="inlineStr">
        <is>
          <t>LU1200235437</t>
        </is>
      </c>
      <c r="G5772" t="inlineStr">
        <is>
          <t>TD</t>
        </is>
      </c>
      <c r="H5772" t="inlineStr">
        <is>
          <t>Mayores</t>
        </is>
      </c>
      <c r="I5772" t="inlineStr"/>
      <c r="J5772" t="inlineStr"/>
      <c r="K5772" t="inlineStr"/>
      <c r="L5772" t="inlineStr">
        <is>
          <t>Degroof - EM  Sustainable Debt</t>
        </is>
      </c>
      <c r="M5772" t="inlineStr">
        <is>
          <t>Degroof - EM Sustainable Debt</t>
        </is>
      </c>
      <c r="N5772" t="b">
        <v>0</v>
      </c>
      <c r="O5772" t="n">
        <v>0.06141282</v>
      </c>
      <c r="P5772" t="n">
        <v>8.140755647631884e-08</v>
      </c>
      <c r="Q5772" t="n">
        <v>0.0001766040169901937</v>
      </c>
      <c r="R5772" t="n">
        <v>1.084575070669571e-05</v>
      </c>
      <c r="S5772" t="n">
        <v>4.999467612520003e-09</v>
      </c>
      <c r="T5772">
        <f>O5772*Q5772</f>
        <v/>
      </c>
      <c r="U5772">
        <f>O5772*P5772</f>
        <v/>
      </c>
    </row>
    <row r="5773">
      <c r="A5773" t="inlineStr">
        <is>
          <t>202512</t>
        </is>
      </c>
      <c r="B5773" t="inlineStr">
        <is>
          <t>Integra</t>
        </is>
      </c>
      <c r="C5773" t="inlineStr">
        <is>
          <t>F3</t>
        </is>
      </c>
      <c r="D5773" t="inlineStr">
        <is>
          <t>IN-FONDO3</t>
        </is>
      </c>
      <c r="E5773" t="inlineStr">
        <is>
          <t>5270652EF106</t>
        </is>
      </c>
      <c r="F5773" t="inlineStr">
        <is>
          <t>US92189F1066</t>
        </is>
      </c>
      <c r="G5773" t="inlineStr">
        <is>
          <t>TD</t>
        </is>
      </c>
      <c r="H5773" t="inlineStr">
        <is>
          <t>Mayores</t>
        </is>
      </c>
      <c r="I5773" t="inlineStr"/>
      <c r="J5773" t="inlineStr"/>
      <c r="K5773" t="inlineStr"/>
      <c r="L5773" t="inlineStr">
        <is>
          <t>VanEck - Gold Miners ETF</t>
        </is>
      </c>
      <c r="M5773" t="inlineStr">
        <is>
          <t>VanEck - Gold Miners ETF</t>
        </is>
      </c>
      <c r="N5773" t="b">
        <v>0</v>
      </c>
      <c r="O5773" t="n">
        <v>81.86617169</v>
      </c>
      <c r="P5773" t="n">
        <v>0.0250371406385209</v>
      </c>
      <c r="Q5773" t="n">
        <v>23.80737273011957</v>
      </c>
      <c r="R5773" t="n">
        <v>1949.018463411792</v>
      </c>
      <c r="S5773" t="n">
        <v>2.049694854139828</v>
      </c>
      <c r="T5773">
        <f>O5773*Q5773</f>
        <v/>
      </c>
      <c r="U5773">
        <f>O5773*P5773</f>
        <v/>
      </c>
    </row>
    <row r="5774">
      <c r="A5774" t="inlineStr">
        <is>
          <t>202512</t>
        </is>
      </c>
      <c r="B5774" t="inlineStr">
        <is>
          <t>Integra</t>
        </is>
      </c>
      <c r="C5774" t="inlineStr">
        <is>
          <t>F2</t>
        </is>
      </c>
      <c r="D5774" t="inlineStr">
        <is>
          <t>IN-FONDO2</t>
        </is>
      </c>
      <c r="E5774" t="inlineStr">
        <is>
          <t>5270652EF106</t>
        </is>
      </c>
      <c r="F5774" t="inlineStr">
        <is>
          <t>US92189F1066</t>
        </is>
      </c>
      <c r="G5774" t="inlineStr">
        <is>
          <t>TD</t>
        </is>
      </c>
      <c r="H5774" t="inlineStr">
        <is>
          <t>Mayores</t>
        </is>
      </c>
      <c r="I5774" t="inlineStr"/>
      <c r="J5774" t="inlineStr"/>
      <c r="K5774" t="inlineStr"/>
      <c r="L5774" t="inlineStr">
        <is>
          <t>VanEck - Gold Miners ETF</t>
        </is>
      </c>
      <c r="M5774" t="inlineStr">
        <is>
          <t>VanEck - Gold Miners ETF</t>
        </is>
      </c>
      <c r="N5774" t="b">
        <v>0</v>
      </c>
      <c r="O5774" t="n">
        <v>81.86617169</v>
      </c>
      <c r="P5774" t="n">
        <v>0.01314414324652952</v>
      </c>
      <c r="Q5774" t="n">
        <v>101.3532227158304</v>
      </c>
      <c r="R5774" t="n">
        <v>8297.40033218898</v>
      </c>
      <c r="S5774" t="n">
        <v>1.07606068773834</v>
      </c>
      <c r="T5774">
        <f>O5774*Q5774</f>
        <v/>
      </c>
      <c r="U5774">
        <f>O5774*P5774</f>
        <v/>
      </c>
    </row>
    <row r="5775">
      <c r="A5775" t="inlineStr">
        <is>
          <t>202512</t>
        </is>
      </c>
      <c r="B5775" t="inlineStr">
        <is>
          <t>Integra</t>
        </is>
      </c>
      <c r="C5775" t="inlineStr">
        <is>
          <t>F1</t>
        </is>
      </c>
      <c r="D5775" t="inlineStr">
        <is>
          <t>IN-FONDO1</t>
        </is>
      </c>
      <c r="E5775" t="inlineStr">
        <is>
          <t>5270652EF106</t>
        </is>
      </c>
      <c r="F5775" t="inlineStr">
        <is>
          <t>US92189F1066</t>
        </is>
      </c>
      <c r="G5775" t="inlineStr">
        <is>
          <t>TD</t>
        </is>
      </c>
      <c r="H5775" t="inlineStr">
        <is>
          <t>Mayores</t>
        </is>
      </c>
      <c r="I5775" t="inlineStr"/>
      <c r="J5775" t="inlineStr"/>
      <c r="K5775" t="inlineStr"/>
      <c r="L5775" t="inlineStr">
        <is>
          <t>VanEck - Gold Miners ETF</t>
        </is>
      </c>
      <c r="M5775" t="inlineStr">
        <is>
          <t>VanEck - Gold Miners ETF</t>
        </is>
      </c>
      <c r="N5775" t="b">
        <v>0</v>
      </c>
      <c r="O5775" t="n">
        <v>81.86617169</v>
      </c>
      <c r="P5775" t="n">
        <v>0.004096185448728116</v>
      </c>
      <c r="Q5775" t="n">
        <v>8.886187424045819</v>
      </c>
      <c r="R5775" t="n">
        <v>727.4781453264538</v>
      </c>
      <c r="S5775" t="n">
        <v>0.3353390212196556</v>
      </c>
      <c r="T5775">
        <f>O5775*Q5775</f>
        <v/>
      </c>
      <c r="U5775">
        <f>O5775*P5775</f>
        <v/>
      </c>
    </row>
    <row r="5776">
      <c r="A5776" t="inlineStr">
        <is>
          <t>202512</t>
        </is>
      </c>
      <c r="B5776" t="inlineStr">
        <is>
          <t>Integra</t>
        </is>
      </c>
      <c r="C5776" t="inlineStr">
        <is>
          <t>F3</t>
        </is>
      </c>
      <c r="D5776" t="inlineStr">
        <is>
          <t>IN-FONDO3</t>
        </is>
      </c>
      <c r="E5776" t="inlineStr">
        <is>
          <t>5275282EY848</t>
        </is>
      </c>
      <c r="F5776" t="inlineStr">
        <is>
          <t>US37954Y8488</t>
        </is>
      </c>
      <c r="G5776" t="inlineStr">
        <is>
          <t>TD</t>
        </is>
      </c>
      <c r="H5776" t="inlineStr">
        <is>
          <t>Mayores</t>
        </is>
      </c>
      <c r="I5776" t="inlineStr"/>
      <c r="J5776" t="inlineStr"/>
      <c r="K5776" t="inlineStr"/>
      <c r="L5776" t="inlineStr">
        <is>
          <t>Global X - Silvers Miners ETF</t>
        </is>
      </c>
      <c r="M5776" t="inlineStr">
        <is>
          <t>Global X - Silvers Miners ETF</t>
        </is>
      </c>
      <c r="N5776" t="b">
        <v>0</v>
      </c>
      <c r="O5776" t="n">
        <v>66.17408177</v>
      </c>
      <c r="P5776" t="n">
        <v>0.01067876999430569</v>
      </c>
      <c r="Q5776" t="n">
        <v>10.15425288471246</v>
      </c>
      <c r="R5776" t="n">
        <v>671.9483607062205</v>
      </c>
      <c r="S5776" t="n">
        <v>0.7066577988062069</v>
      </c>
      <c r="T5776">
        <f>O5776*Q5776</f>
        <v/>
      </c>
      <c r="U5776">
        <f>O5776*P5776</f>
        <v/>
      </c>
    </row>
    <row r="5777">
      <c r="A5777" t="inlineStr">
        <is>
          <t>202512</t>
        </is>
      </c>
      <c r="B5777" t="inlineStr">
        <is>
          <t>Integra</t>
        </is>
      </c>
      <c r="C5777" t="inlineStr">
        <is>
          <t>F2</t>
        </is>
      </c>
      <c r="D5777" t="inlineStr">
        <is>
          <t>IN-FONDO2</t>
        </is>
      </c>
      <c r="E5777" t="inlineStr">
        <is>
          <t>5275282EY848</t>
        </is>
      </c>
      <c r="F5777" t="inlineStr">
        <is>
          <t>US37954Y8488</t>
        </is>
      </c>
      <c r="G5777" t="inlineStr">
        <is>
          <t>TD</t>
        </is>
      </c>
      <c r="H5777" t="inlineStr">
        <is>
          <t>Mayores</t>
        </is>
      </c>
      <c r="I5777" t="inlineStr"/>
      <c r="J5777" t="inlineStr"/>
      <c r="K5777" t="inlineStr"/>
      <c r="L5777" t="inlineStr">
        <is>
          <t>Global X - Silvers Miners ETF</t>
        </is>
      </c>
      <c r="M5777" t="inlineStr">
        <is>
          <t>Global X - Silvers Miners ETF</t>
        </is>
      </c>
      <c r="N5777" t="b">
        <v>0</v>
      </c>
      <c r="O5777" t="n">
        <v>66.17408177</v>
      </c>
      <c r="P5777" t="n">
        <v>0.003543373056547959</v>
      </c>
      <c r="Q5777" t="n">
        <v>27.32260839141422</v>
      </c>
      <c r="R5777" t="n">
        <v>1808.048521863133</v>
      </c>
      <c r="S5777" t="n">
        <v>0.2344794583856195</v>
      </c>
      <c r="T5777">
        <f>O5777*Q5777</f>
        <v/>
      </c>
      <c r="U5777">
        <f>O5777*P5777</f>
        <v/>
      </c>
    </row>
    <row r="5778">
      <c r="A5778" t="inlineStr">
        <is>
          <t>202512</t>
        </is>
      </c>
      <c r="B5778" t="inlineStr">
        <is>
          <t>Integra</t>
        </is>
      </c>
      <c r="C5778" t="inlineStr">
        <is>
          <t>F1</t>
        </is>
      </c>
      <c r="D5778" t="inlineStr">
        <is>
          <t>IN-FONDO1</t>
        </is>
      </c>
      <c r="E5778" t="inlineStr">
        <is>
          <t>5275282EY848</t>
        </is>
      </c>
      <c r="F5778" t="inlineStr">
        <is>
          <t>US37954Y8488</t>
        </is>
      </c>
      <c r="G5778" t="inlineStr">
        <is>
          <t>TD</t>
        </is>
      </c>
      <c r="H5778" t="inlineStr">
        <is>
          <t>Mayores</t>
        </is>
      </c>
      <c r="I5778" t="inlineStr"/>
      <c r="J5778" t="inlineStr"/>
      <c r="K5778" t="inlineStr"/>
      <c r="L5778" t="inlineStr">
        <is>
          <t>Global X - Silvers Miners ETF</t>
        </is>
      </c>
      <c r="M5778" t="inlineStr">
        <is>
          <t>Global X - Silvers Miners ETF</t>
        </is>
      </c>
      <c r="N5778" t="b">
        <v>0</v>
      </c>
      <c r="O5778" t="n">
        <v>66.17408177</v>
      </c>
      <c r="P5778" t="n">
        <v>0.002322180982899765</v>
      </c>
      <c r="Q5778" t="n">
        <v>5.037695608486089</v>
      </c>
      <c r="R5778" t="n">
        <v>333.3648811283284</v>
      </c>
      <c r="S5778" t="n">
        <v>0.153668194247148</v>
      </c>
      <c r="T5778">
        <f>O5778*Q5778</f>
        <v/>
      </c>
      <c r="U5778">
        <f>O5778*P5778</f>
        <v/>
      </c>
    </row>
    <row r="5779">
      <c r="A5779" t="inlineStr">
        <is>
          <t>202512</t>
        </is>
      </c>
      <c r="B5779" t="inlineStr">
        <is>
          <t>Integra</t>
        </is>
      </c>
      <c r="C5779" t="inlineStr">
        <is>
          <t>F2</t>
        </is>
      </c>
      <c r="D5779" t="inlineStr">
        <is>
          <t>IN-FONDO2</t>
        </is>
      </c>
      <c r="E5779" t="inlineStr">
        <is>
          <t>5275504F2546</t>
        </is>
      </c>
      <c r="F5779" t="inlineStr">
        <is>
          <t>LU1966825462</t>
        </is>
      </c>
      <c r="G5779" t="inlineStr">
        <is>
          <t>TD</t>
        </is>
      </c>
      <c r="H5779" t="inlineStr">
        <is>
          <t>Mayores</t>
        </is>
      </c>
      <c r="I5779" t="inlineStr"/>
      <c r="J5779" t="inlineStr"/>
      <c r="K5779" t="inlineStr"/>
      <c r="L5779" t="inlineStr">
        <is>
          <t>Joh Berenberg - European Focus Fund</t>
        </is>
      </c>
      <c r="M5779" t="inlineStr">
        <is>
          <t>Joh Berenberg - European Focus Fund</t>
        </is>
      </c>
      <c r="N5779" t="b">
        <v>0</v>
      </c>
      <c r="O5779" t="n">
        <v>35.55167229</v>
      </c>
      <c r="P5779" t="n">
        <v>3.391297581874422e-08</v>
      </c>
      <c r="Q5779" t="n">
        <v>0.0002614996905196756</v>
      </c>
      <c r="R5779" t="n">
        <v>0.009296751301291928</v>
      </c>
      <c r="S5779" t="n">
        <v>1.205663002686689e-06</v>
      </c>
      <c r="T5779">
        <f>O5779*Q5779</f>
        <v/>
      </c>
      <c r="U5779">
        <f>O5779*P5779</f>
        <v/>
      </c>
    </row>
    <row r="5780">
      <c r="A5780" t="inlineStr">
        <is>
          <t>202512</t>
        </is>
      </c>
      <c r="B5780" t="inlineStr">
        <is>
          <t>Integra</t>
        </is>
      </c>
      <c r="C5780" t="inlineStr">
        <is>
          <t>F3</t>
        </is>
      </c>
      <c r="D5780" t="inlineStr">
        <is>
          <t>IN-FONDO3</t>
        </is>
      </c>
      <c r="E5780" t="inlineStr">
        <is>
          <t>5275504F2546</t>
        </is>
      </c>
      <c r="F5780" t="inlineStr">
        <is>
          <t>LU1966825462</t>
        </is>
      </c>
      <c r="G5780" t="inlineStr">
        <is>
          <t>TD</t>
        </is>
      </c>
      <c r="H5780" t="inlineStr">
        <is>
          <t>Mayores</t>
        </is>
      </c>
      <c r="I5780" t="inlineStr"/>
      <c r="J5780" t="inlineStr"/>
      <c r="K5780" t="inlineStr"/>
      <c r="L5780" t="inlineStr">
        <is>
          <t>Joh Berenberg - European Focus Fund</t>
        </is>
      </c>
      <c r="M5780" t="inlineStr">
        <is>
          <t>Joh Berenberg - European Focus Fund</t>
        </is>
      </c>
      <c r="N5780" t="b">
        <v>0</v>
      </c>
      <c r="O5780" t="n">
        <v>35.55167229</v>
      </c>
      <c r="P5780" t="n">
        <v>2.822388444978819e-07</v>
      </c>
      <c r="Q5780" t="n">
        <v>0.0002683759086906773</v>
      </c>
      <c r="R5780" t="n">
        <v>0.009541212356301924</v>
      </c>
      <c r="S5780" t="n">
        <v>1.003406290709697e-05</v>
      </c>
      <c r="T5780">
        <f>O5780*Q5780</f>
        <v/>
      </c>
      <c r="U5780">
        <f>O5780*P5780</f>
        <v/>
      </c>
    </row>
    <row r="5781">
      <c r="A5781" t="inlineStr">
        <is>
          <t>202512</t>
        </is>
      </c>
      <c r="B5781" t="inlineStr">
        <is>
          <t>Integra</t>
        </is>
      </c>
      <c r="C5781" t="inlineStr">
        <is>
          <t>F3</t>
        </is>
      </c>
      <c r="D5781" t="inlineStr">
        <is>
          <t>IN-FONDO3</t>
        </is>
      </c>
      <c r="E5781" t="inlineStr">
        <is>
          <t>5273874F4273</t>
        </is>
      </c>
      <c r="F5781" t="inlineStr">
        <is>
          <t>LU1353442731</t>
        </is>
      </c>
      <c r="G5781" t="inlineStr">
        <is>
          <t>TD</t>
        </is>
      </c>
      <c r="H5781" t="inlineStr">
        <is>
          <t>Mayores</t>
        </is>
      </c>
      <c r="I5781" t="inlineStr"/>
      <c r="J5781" t="inlineStr"/>
      <c r="K5781" t="inlineStr"/>
      <c r="L5781" t="inlineStr">
        <is>
          <t>Fidelity - European Dynamic Growth</t>
        </is>
      </c>
      <c r="M5781" t="inlineStr">
        <is>
          <t>Fidelity - European Dynamic Growth</t>
        </is>
      </c>
      <c r="N5781" t="b">
        <v>0</v>
      </c>
      <c r="O5781" t="n">
        <v>18.48493338</v>
      </c>
      <c r="P5781" t="n">
        <v>2.783753715528359e-08</v>
      </c>
      <c r="Q5781" t="n">
        <v>2.647022008274908e-05</v>
      </c>
      <c r="R5781" t="n">
        <v>0.0004893002547835547</v>
      </c>
      <c r="S5781" t="n">
        <v>5.14575019778692e-07</v>
      </c>
      <c r="T5781">
        <f>O5781*Q5781</f>
        <v/>
      </c>
      <c r="U5781">
        <f>O5781*P5781</f>
        <v/>
      </c>
    </row>
    <row r="5782">
      <c r="A5782" t="inlineStr">
        <is>
          <t>202512</t>
        </is>
      </c>
      <c r="B5782" t="inlineStr">
        <is>
          <t>Integra</t>
        </is>
      </c>
      <c r="C5782" t="inlineStr">
        <is>
          <t>F2</t>
        </is>
      </c>
      <c r="D5782" t="inlineStr">
        <is>
          <t>IN-FONDO2</t>
        </is>
      </c>
      <c r="E5782" t="inlineStr">
        <is>
          <t>5273874F4273</t>
        </is>
      </c>
      <c r="F5782" t="inlineStr">
        <is>
          <t>LU1353442731</t>
        </is>
      </c>
      <c r="G5782" t="inlineStr">
        <is>
          <t>TD</t>
        </is>
      </c>
      <c r="H5782" t="inlineStr">
        <is>
          <t>Mayores</t>
        </is>
      </c>
      <c r="I5782" t="inlineStr"/>
      <c r="J5782" t="inlineStr"/>
      <c r="K5782" t="inlineStr"/>
      <c r="L5782" t="inlineStr">
        <is>
          <t>Fidelity - European Dynamic Growth</t>
        </is>
      </c>
      <c r="M5782" t="inlineStr">
        <is>
          <t>Fidelity - European Dynamic Growth</t>
        </is>
      </c>
      <c r="N5782" t="b">
        <v>0</v>
      </c>
      <c r="O5782" t="n">
        <v>18.48493338</v>
      </c>
      <c r="P5782" t="n">
        <v>3.72538252403615e-09</v>
      </c>
      <c r="Q5782" t="n">
        <v>2.872606586663544e-05</v>
      </c>
      <c r="R5782" t="n">
        <v>0.000530999413814248</v>
      </c>
      <c r="S5782" t="n">
        <v>6.886344777182449e-08</v>
      </c>
      <c r="T5782">
        <f>O5782*Q5782</f>
        <v/>
      </c>
      <c r="U5782">
        <f>O5782*P5782</f>
        <v/>
      </c>
    </row>
    <row r="5783">
      <c r="A5783" t="inlineStr">
        <is>
          <t>202512</t>
        </is>
      </c>
      <c r="B5783" t="inlineStr">
        <is>
          <t>Integra</t>
        </is>
      </c>
      <c r="C5783" t="inlineStr">
        <is>
          <t>F3</t>
        </is>
      </c>
      <c r="D5783" t="inlineStr">
        <is>
          <t>IN-FONDO3</t>
        </is>
      </c>
      <c r="E5783" t="inlineStr">
        <is>
          <t>5276846FQVT8</t>
        </is>
      </c>
      <c r="F5783" t="inlineStr">
        <is>
          <t>GB00BKPQVT86</t>
        </is>
      </c>
      <c r="G5783" t="inlineStr">
        <is>
          <t>TD</t>
        </is>
      </c>
      <c r="H5783" t="inlineStr">
        <is>
          <t>Mayores</t>
        </is>
      </c>
      <c r="I5783" t="inlineStr"/>
      <c r="J5783" t="inlineStr"/>
      <c r="K5783" t="inlineStr"/>
      <c r="L5783" t="inlineStr">
        <is>
          <t>Liontrust - Liontrust European Dynamic Fund S</t>
        </is>
      </c>
      <c r="M5783" t="inlineStr">
        <is>
          <t>Liontrust - Liontrust European Dynamic Fund S</t>
        </is>
      </c>
      <c r="N5783" t="b">
        <v>0</v>
      </c>
      <c r="O5783" t="n">
        <v>209.88483607</v>
      </c>
      <c r="P5783" t="n">
        <v>3.733015750390853e-09</v>
      </c>
      <c r="Q5783" t="n">
        <v>3.54965843185088e-06</v>
      </c>
      <c r="R5783" t="n">
        <v>0.0007450194780735152</v>
      </c>
      <c r="S5783" t="n">
        <v>7.835033988175123e-07</v>
      </c>
      <c r="T5783">
        <f>O5783*Q5783</f>
        <v/>
      </c>
      <c r="U5783">
        <f>O5783*P5783</f>
        <v/>
      </c>
    </row>
    <row r="5784">
      <c r="A5784" t="inlineStr">
        <is>
          <t>202512</t>
        </is>
      </c>
      <c r="B5784" t="inlineStr">
        <is>
          <t>Integra</t>
        </is>
      </c>
      <c r="C5784" t="inlineStr">
        <is>
          <t>F2</t>
        </is>
      </c>
      <c r="D5784" t="inlineStr">
        <is>
          <t>IN-FONDO2</t>
        </is>
      </c>
      <c r="E5784" t="inlineStr">
        <is>
          <t>5276846FQVT8</t>
        </is>
      </c>
      <c r="F5784" t="inlineStr">
        <is>
          <t>GB00BKPQVT86</t>
        </is>
      </c>
      <c r="G5784" t="inlineStr">
        <is>
          <t>TD</t>
        </is>
      </c>
      <c r="H5784" t="inlineStr">
        <is>
          <t>Mayores</t>
        </is>
      </c>
      <c r="I5784" t="inlineStr"/>
      <c r="J5784" t="inlineStr"/>
      <c r="K5784" t="inlineStr"/>
      <c r="L5784" t="inlineStr">
        <is>
          <t>Liontrust - Liontrust European Dynamic Fund S</t>
        </is>
      </c>
      <c r="M5784" t="inlineStr">
        <is>
          <t>Liontrust - Liontrust European Dynamic Fund S</t>
        </is>
      </c>
      <c r="N5784" t="b">
        <v>0</v>
      </c>
      <c r="O5784" t="n">
        <v>209.88483607</v>
      </c>
      <c r="P5784" t="n">
        <v>4.335616864842616e-10</v>
      </c>
      <c r="Q5784" t="n">
        <v>3.343152409944463e-06</v>
      </c>
      <c r="R5784" t="n">
        <v>0.000701676995518219</v>
      </c>
      <c r="S5784" t="n">
        <v>9.099802349398197e-08</v>
      </c>
      <c r="T5784">
        <f>O5784*Q5784</f>
        <v/>
      </c>
      <c r="U5784">
        <f>O5784*P5784</f>
        <v/>
      </c>
    </row>
    <row r="5785">
      <c r="A5785" t="inlineStr">
        <is>
          <t>202512</t>
        </is>
      </c>
      <c r="B5785" t="inlineStr">
        <is>
          <t>Integra</t>
        </is>
      </c>
      <c r="C5785" t="inlineStr">
        <is>
          <t>F3</t>
        </is>
      </c>
      <c r="D5785" t="inlineStr">
        <is>
          <t>IN-FONDO3</t>
        </is>
      </c>
      <c r="E5785" t="inlineStr">
        <is>
          <t>5277324FC1W6</t>
        </is>
      </c>
      <c r="F5785" t="inlineStr">
        <is>
          <t>GB00BMCC1W62</t>
        </is>
      </c>
      <c r="G5785" t="inlineStr">
        <is>
          <t>TD</t>
        </is>
      </c>
      <c r="H5785" t="inlineStr">
        <is>
          <t>Mayores</t>
        </is>
      </c>
      <c r="I5785" t="inlineStr"/>
      <c r="J5785" t="inlineStr"/>
      <c r="K5785" t="inlineStr"/>
      <c r="L5785" t="inlineStr">
        <is>
          <t>Premier Miton - European Opportunities Fund</t>
        </is>
      </c>
      <c r="M5785" t="inlineStr">
        <is>
          <t>Premier Miton - European Opportunities Fund</t>
        </is>
      </c>
      <c r="N5785" t="b">
        <v>0</v>
      </c>
      <c r="O5785" t="n">
        <v>3.68430528</v>
      </c>
      <c r="P5785" t="n">
        <v>2.601258504606482e-09</v>
      </c>
      <c r="Q5785" t="n">
        <v>2.473490550725225e-06</v>
      </c>
      <c r="R5785" t="n">
        <v>9.113094296067054e-06</v>
      </c>
      <c r="S5785" t="n">
        <v>9.583830443166565e-09</v>
      </c>
      <c r="T5785">
        <f>O5785*Q5785</f>
        <v/>
      </c>
      <c r="U5785">
        <f>O5785*P5785</f>
        <v/>
      </c>
    </row>
    <row r="5786">
      <c r="A5786" t="inlineStr">
        <is>
          <t>202512</t>
        </is>
      </c>
      <c r="B5786" t="inlineStr">
        <is>
          <t>Integra</t>
        </is>
      </c>
      <c r="C5786" t="inlineStr">
        <is>
          <t>F2</t>
        </is>
      </c>
      <c r="D5786" t="inlineStr">
        <is>
          <t>IN-FONDO2</t>
        </is>
      </c>
      <c r="E5786" t="inlineStr">
        <is>
          <t>5277324FC1W6</t>
        </is>
      </c>
      <c r="F5786" t="inlineStr">
        <is>
          <t>GB00BMCC1W62</t>
        </is>
      </c>
      <c r="G5786" t="inlineStr">
        <is>
          <t>TD</t>
        </is>
      </c>
      <c r="H5786" t="inlineStr">
        <is>
          <t>Mayores</t>
        </is>
      </c>
      <c r="I5786" t="inlineStr"/>
      <c r="J5786" t="inlineStr"/>
      <c r="K5786" t="inlineStr"/>
      <c r="L5786" t="inlineStr">
        <is>
          <t>Premier Miton - European Opportunities Fund</t>
        </is>
      </c>
      <c r="M5786" t="inlineStr">
        <is>
          <t>Premier Miton - European Opportunities Fund</t>
        </is>
      </c>
      <c r="N5786" t="b">
        <v>0</v>
      </c>
      <c r="O5786" t="n">
        <v>3.68430528</v>
      </c>
      <c r="P5786" t="n">
        <v>3.043246559335421e-10</v>
      </c>
      <c r="Q5786" t="n">
        <v>2.346618113652606e-06</v>
      </c>
      <c r="R5786" t="n">
        <v>8.645657506273937e-06</v>
      </c>
      <c r="S5786" t="n">
        <v>1.121224936690132e-09</v>
      </c>
      <c r="T5786">
        <f>O5786*Q5786</f>
        <v/>
      </c>
      <c r="U5786">
        <f>O5786*P5786</f>
        <v/>
      </c>
    </row>
    <row r="5787">
      <c r="A5787" t="inlineStr">
        <is>
          <t>202512</t>
        </is>
      </c>
      <c r="B5787" t="inlineStr">
        <is>
          <t>Integra</t>
        </is>
      </c>
      <c r="C5787" t="inlineStr">
        <is>
          <t>F1</t>
        </is>
      </c>
      <c r="D5787" t="inlineStr">
        <is>
          <t>IN-FONDO1</t>
        </is>
      </c>
      <c r="E5787" t="inlineStr">
        <is>
          <t>1551192KAB72</t>
        </is>
      </c>
      <c r="F5787" t="inlineStr">
        <is>
          <t>USP1401KAB72</t>
        </is>
      </c>
      <c r="G5787" t="inlineStr">
        <is>
          <t>BU</t>
        </is>
      </c>
      <c r="H5787" t="inlineStr">
        <is>
          <t>Mayores</t>
        </is>
      </c>
      <c r="I5787" t="inlineStr"/>
      <c r="J5787" t="inlineStr"/>
      <c r="K5787" t="inlineStr"/>
      <c r="L5787" t="inlineStr">
        <is>
          <t>Banorte</t>
        </is>
      </c>
      <c r="M5787" t="inlineStr">
        <is>
          <t>Banorte</t>
        </is>
      </c>
      <c r="N5787" t="b">
        <v>0</v>
      </c>
      <c r="O5787" t="n">
        <v>1.05</v>
      </c>
      <c r="P5787" t="n">
        <v>0.002956925327165691</v>
      </c>
      <c r="Q5787" t="n">
        <v>6.414698012332689</v>
      </c>
      <c r="R5787" t="n">
        <v>6.735432912949324</v>
      </c>
      <c r="S5787" t="n">
        <v>0.003104771593523975</v>
      </c>
      <c r="T5787">
        <f>O5787*Q5787</f>
        <v/>
      </c>
      <c r="U5787">
        <f>O5787*P5787</f>
        <v/>
      </c>
    </row>
    <row r="5788">
      <c r="A5788" t="inlineStr">
        <is>
          <t>202512</t>
        </is>
      </c>
      <c r="B5788" t="inlineStr">
        <is>
          <t>Integra</t>
        </is>
      </c>
      <c r="C5788" t="inlineStr">
        <is>
          <t>F2</t>
        </is>
      </c>
      <c r="D5788" t="inlineStr">
        <is>
          <t>IN-FONDO2</t>
        </is>
      </c>
      <c r="E5788" t="inlineStr">
        <is>
          <t>1551192KAB72</t>
        </is>
      </c>
      <c r="F5788" t="inlineStr">
        <is>
          <t>USP1401KAB72</t>
        </is>
      </c>
      <c r="G5788" t="inlineStr">
        <is>
          <t>BU</t>
        </is>
      </c>
      <c r="H5788" t="inlineStr">
        <is>
          <t>Mayores</t>
        </is>
      </c>
      <c r="I5788" t="inlineStr"/>
      <c r="J5788" t="inlineStr"/>
      <c r="K5788" t="inlineStr"/>
      <c r="L5788" t="inlineStr">
        <is>
          <t>Banorte</t>
        </is>
      </c>
      <c r="M5788" t="inlineStr">
        <is>
          <t>Banorte</t>
        </is>
      </c>
      <c r="N5788" t="b">
        <v>0</v>
      </c>
      <c r="O5788" t="n">
        <v>1.05</v>
      </c>
      <c r="P5788" t="n">
        <v>0.00242938947368407</v>
      </c>
      <c r="Q5788" t="n">
        <v>18.73278826710956</v>
      </c>
      <c r="R5788" t="n">
        <v>19.66942768046503</v>
      </c>
      <c r="S5788" t="n">
        <v>0.002550858947368273</v>
      </c>
      <c r="T5788">
        <f>O5788*Q5788</f>
        <v/>
      </c>
      <c r="U5788">
        <f>O5788*P5788</f>
        <v/>
      </c>
    </row>
    <row r="5789">
      <c r="A5789" t="inlineStr">
        <is>
          <t>202512</t>
        </is>
      </c>
      <c r="B5789" t="inlineStr">
        <is>
          <t>Integra</t>
        </is>
      </c>
      <c r="C5789" t="inlineStr">
        <is>
          <t>F2</t>
        </is>
      </c>
      <c r="D5789" t="inlineStr">
        <is>
          <t>IN-FONDO2</t>
        </is>
      </c>
      <c r="E5789" t="inlineStr">
        <is>
          <t>1551192MAD04</t>
        </is>
      </c>
      <c r="F5789" t="inlineStr">
        <is>
          <t>USP1400MAD04</t>
        </is>
      </c>
      <c r="G5789" t="inlineStr">
        <is>
          <t>BU</t>
        </is>
      </c>
      <c r="H5789" t="inlineStr">
        <is>
          <t>Mayores</t>
        </is>
      </c>
      <c r="I5789" t="inlineStr"/>
      <c r="J5789" t="inlineStr"/>
      <c r="K5789" t="inlineStr"/>
      <c r="L5789" t="inlineStr"/>
      <c r="M5789" t="inlineStr">
        <is>
          <t>nan</t>
        </is>
      </c>
      <c r="N5789" t="b">
        <v>0</v>
      </c>
      <c r="O5789" t="n">
        <v>1.05</v>
      </c>
      <c r="P5789" t="n">
        <v>0.002247638393739574</v>
      </c>
      <c r="Q5789" t="n">
        <v>17.33132319335354</v>
      </c>
      <c r="R5789" t="n">
        <v>18.19788935302122</v>
      </c>
      <c r="S5789" t="n">
        <v>0.002360020313426553</v>
      </c>
      <c r="T5789">
        <f>O5789*Q5789</f>
        <v/>
      </c>
      <c r="U5789">
        <f>O5789*P5789</f>
        <v/>
      </c>
    </row>
    <row r="5790">
      <c r="A5790" t="inlineStr">
        <is>
          <t>202512</t>
        </is>
      </c>
      <c r="B5790" t="inlineStr">
        <is>
          <t>Integra</t>
        </is>
      </c>
      <c r="C5790" t="inlineStr">
        <is>
          <t>F1</t>
        </is>
      </c>
      <c r="D5790" t="inlineStr">
        <is>
          <t>IN-FONDO1</t>
        </is>
      </c>
      <c r="E5790" t="inlineStr">
        <is>
          <t>1551192MAD04</t>
        </is>
      </c>
      <c r="F5790" t="inlineStr">
        <is>
          <t>USP1400MAD04</t>
        </is>
      </c>
      <c r="G5790" t="inlineStr">
        <is>
          <t>BU</t>
        </is>
      </c>
      <c r="H5790" t="inlineStr">
        <is>
          <t>Mayores</t>
        </is>
      </c>
      <c r="I5790" t="inlineStr"/>
      <c r="J5790" t="inlineStr"/>
      <c r="K5790" t="inlineStr"/>
      <c r="L5790" t="inlineStr"/>
      <c r="M5790" t="inlineStr">
        <is>
          <t>nan</t>
        </is>
      </c>
      <c r="N5790" t="b">
        <v>0</v>
      </c>
      <c r="O5790" t="n">
        <v>1.05</v>
      </c>
      <c r="P5790" t="n">
        <v>0.008573294225172398</v>
      </c>
      <c r="Q5790" t="n">
        <v>18.59874272782915</v>
      </c>
      <c r="R5790" t="n">
        <v>19.52867986422061</v>
      </c>
      <c r="S5790" t="n">
        <v>0.009001958936431019</v>
      </c>
      <c r="T5790">
        <f>O5790*Q5790</f>
        <v/>
      </c>
      <c r="U5790">
        <f>O5790*P5790</f>
        <v/>
      </c>
    </row>
    <row r="5791">
      <c r="A5791" t="inlineStr">
        <is>
          <t>202512</t>
        </is>
      </c>
      <c r="B5791" t="inlineStr">
        <is>
          <t>Integra</t>
        </is>
      </c>
      <c r="C5791" t="inlineStr">
        <is>
          <t>F1</t>
        </is>
      </c>
      <c r="D5791" t="inlineStr">
        <is>
          <t>IN-FONDO1</t>
        </is>
      </c>
      <c r="E5791" t="inlineStr">
        <is>
          <t>5270474F8219</t>
        </is>
      </c>
      <c r="F5791" t="inlineStr">
        <is>
          <t>LU0852482198</t>
        </is>
      </c>
      <c r="G5791" t="inlineStr">
        <is>
          <t>TD</t>
        </is>
      </c>
      <c r="H5791" t="inlineStr">
        <is>
          <t>Mayores</t>
        </is>
      </c>
      <c r="I5791" t="inlineStr"/>
      <c r="J5791" t="inlineStr"/>
      <c r="K5791" t="inlineStr"/>
      <c r="L5791" t="inlineStr">
        <is>
          <t>Allianz - Euroland Equity Growth</t>
        </is>
      </c>
      <c r="M5791" t="inlineStr">
        <is>
          <t>Allianz - Euroland Equity Growth</t>
        </is>
      </c>
      <c r="N5791" t="b">
        <v>0</v>
      </c>
      <c r="O5791" t="n">
        <v>32.94621338</v>
      </c>
      <c r="P5791" t="n">
        <v>1.181748106193952e-06</v>
      </c>
      <c r="Q5791" t="n">
        <v>0.002563662043892896</v>
      </c>
      <c r="R5791" t="n">
        <v>0.08446295673230228</v>
      </c>
      <c r="S5791" t="n">
        <v>3.893412526807685e-05</v>
      </c>
      <c r="T5791">
        <f>O5791*Q5791</f>
        <v/>
      </c>
      <c r="U5791">
        <f>O5791*P5791</f>
        <v/>
      </c>
    </row>
    <row r="5792">
      <c r="A5792" t="inlineStr">
        <is>
          <t>202512</t>
        </is>
      </c>
      <c r="B5792" t="inlineStr">
        <is>
          <t>Integra</t>
        </is>
      </c>
      <c r="C5792" t="inlineStr">
        <is>
          <t>F2</t>
        </is>
      </c>
      <c r="D5792" t="inlineStr">
        <is>
          <t>IN-FONDO2</t>
        </is>
      </c>
      <c r="E5792" t="inlineStr">
        <is>
          <t>5270474F8219</t>
        </is>
      </c>
      <c r="F5792" t="inlineStr">
        <is>
          <t>LU0852482198</t>
        </is>
      </c>
      <c r="G5792" t="inlineStr">
        <is>
          <t>TD</t>
        </is>
      </c>
      <c r="H5792" t="inlineStr">
        <is>
          <t>Mayores</t>
        </is>
      </c>
      <c r="I5792" t="inlineStr"/>
      <c r="J5792" t="inlineStr"/>
      <c r="K5792" t="inlineStr"/>
      <c r="L5792" t="inlineStr">
        <is>
          <t>Allianz - Euroland Equity Growth</t>
        </is>
      </c>
      <c r="M5792" t="inlineStr">
        <is>
          <t>Allianz - Euroland Equity Growth</t>
        </is>
      </c>
      <c r="N5792" t="b">
        <v>0</v>
      </c>
      <c r="O5792" t="n">
        <v>32.94621338</v>
      </c>
      <c r="P5792" t="n">
        <v>3.124442795828155e-07</v>
      </c>
      <c r="Q5792" t="n">
        <v>0.002409227749644729</v>
      </c>
      <c r="R5792" t="n">
        <v>0.07937493152081247</v>
      </c>
      <c r="S5792" t="n">
        <v>1.029385590449582e-05</v>
      </c>
      <c r="T5792">
        <f>O5792*Q5792</f>
        <v/>
      </c>
      <c r="U5792">
        <f>O5792*P5792</f>
        <v/>
      </c>
    </row>
    <row r="5793">
      <c r="A5793" t="inlineStr">
        <is>
          <t>202512</t>
        </is>
      </c>
      <c r="B5793" t="inlineStr">
        <is>
          <t>Integra</t>
        </is>
      </c>
      <c r="C5793" t="inlineStr">
        <is>
          <t>F1</t>
        </is>
      </c>
      <c r="D5793" t="inlineStr">
        <is>
          <t>IN-FONDO1</t>
        </is>
      </c>
      <c r="E5793" t="inlineStr">
        <is>
          <t>1552782GAA15</t>
        </is>
      </c>
      <c r="F5793" t="inlineStr">
        <is>
          <t>USP2000GAA15</t>
        </is>
      </c>
      <c r="G5793" t="inlineStr">
        <is>
          <t>BU</t>
        </is>
      </c>
      <c r="H5793" t="inlineStr">
        <is>
          <t>Mayores</t>
        </is>
      </c>
      <c r="I5793" t="inlineStr"/>
      <c r="J5793" t="inlineStr"/>
      <c r="K5793" t="inlineStr"/>
      <c r="L5793" t="inlineStr"/>
      <c r="M5793" t="inlineStr">
        <is>
          <t>nan</t>
        </is>
      </c>
      <c r="N5793" t="b">
        <v>0</v>
      </c>
      <c r="O5793" t="n">
        <v>1.2</v>
      </c>
      <c r="P5793" t="n">
        <v>0.0007120018999983026</v>
      </c>
      <c r="Q5793" t="n">
        <v>1.544603487526719</v>
      </c>
      <c r="R5793" t="n">
        <v>1.853524185032062</v>
      </c>
      <c r="S5793" t="n">
        <v>0.0008544022799979632</v>
      </c>
      <c r="T5793">
        <f>O5793*Q5793</f>
        <v/>
      </c>
      <c r="U5793">
        <f>O5793*P5793</f>
        <v/>
      </c>
    </row>
    <row r="5794">
      <c r="A5794" t="inlineStr">
        <is>
          <t>202512</t>
        </is>
      </c>
      <c r="B5794" t="inlineStr">
        <is>
          <t>Integra</t>
        </is>
      </c>
      <c r="C5794" t="inlineStr">
        <is>
          <t>F2</t>
        </is>
      </c>
      <c r="D5794" t="inlineStr">
        <is>
          <t>IN-FONDO2</t>
        </is>
      </c>
      <c r="E5794" t="inlineStr">
        <is>
          <t>15527829AM84</t>
        </is>
      </c>
      <c r="F5794" t="inlineStr">
        <is>
          <t>USP16259AM84</t>
        </is>
      </c>
      <c r="G5794" t="inlineStr">
        <is>
          <t>BU</t>
        </is>
      </c>
      <c r="H5794" t="inlineStr">
        <is>
          <t>Mayores</t>
        </is>
      </c>
      <c r="I5794" t="inlineStr"/>
      <c r="J5794" t="inlineStr"/>
      <c r="K5794" t="inlineStr"/>
      <c r="L5794" t="inlineStr">
        <is>
          <t>BBVA Bancomer</t>
        </is>
      </c>
      <c r="M5794" t="inlineStr">
        <is>
          <t>BBVA Bancomer</t>
        </is>
      </c>
      <c r="N5794" t="b">
        <v>0</v>
      </c>
      <c r="O5794" t="n">
        <v>1.2</v>
      </c>
      <c r="P5794" t="n">
        <v>0.0002921284517601492</v>
      </c>
      <c r="Q5794" t="n">
        <v>2.252574357837635</v>
      </c>
      <c r="R5794" t="n">
        <v>2.703089229405162</v>
      </c>
      <c r="S5794" t="n">
        <v>0.0003505541421121791</v>
      </c>
      <c r="T5794">
        <f>O5794*Q5794</f>
        <v/>
      </c>
      <c r="U5794">
        <f>O5794*P5794</f>
        <v/>
      </c>
    </row>
    <row r="5795">
      <c r="A5795" t="inlineStr">
        <is>
          <t>202512</t>
        </is>
      </c>
      <c r="B5795" t="inlineStr">
        <is>
          <t>Integra</t>
        </is>
      </c>
      <c r="C5795" t="inlineStr">
        <is>
          <t>F3</t>
        </is>
      </c>
      <c r="D5795" t="inlineStr">
        <is>
          <t>IN-FONDO3</t>
        </is>
      </c>
      <c r="E5795" t="inlineStr">
        <is>
          <t>5270474F8219</t>
        </is>
      </c>
      <c r="F5795" t="inlineStr">
        <is>
          <t>LU0852482198</t>
        </is>
      </c>
      <c r="G5795" t="inlineStr">
        <is>
          <t>TD</t>
        </is>
      </c>
      <c r="H5795" t="inlineStr">
        <is>
          <t>Mayores</t>
        </is>
      </c>
      <c r="I5795" t="inlineStr"/>
      <c r="J5795" t="inlineStr"/>
      <c r="K5795" t="inlineStr"/>
      <c r="L5795" t="inlineStr">
        <is>
          <t>Allianz - Euroland Equity Growth</t>
        </is>
      </c>
      <c r="M5795" t="inlineStr">
        <is>
          <t>Allianz - Euroland Equity Growth</t>
        </is>
      </c>
      <c r="N5795" t="b">
        <v>0</v>
      </c>
      <c r="O5795" t="n">
        <v>32.94621338</v>
      </c>
      <c r="P5795" t="n">
        <v>2.902609566491242e-06</v>
      </c>
      <c r="Q5795" t="n">
        <v>0.002760039927768292</v>
      </c>
      <c r="R5795" t="n">
        <v>0.09093286439757395</v>
      </c>
      <c r="S5795" t="n">
        <v>9.562999413644977e-05</v>
      </c>
      <c r="T5795">
        <f>O5795*Q5795</f>
        <v/>
      </c>
      <c r="U5795">
        <f>O5795*P5795</f>
        <v/>
      </c>
    </row>
    <row r="5796">
      <c r="A5796" t="inlineStr">
        <is>
          <t>202512</t>
        </is>
      </c>
      <c r="B5796" t="inlineStr">
        <is>
          <t>Integra</t>
        </is>
      </c>
      <c r="C5796" t="inlineStr">
        <is>
          <t>F2</t>
        </is>
      </c>
      <c r="D5796" t="inlineStr">
        <is>
          <t>IN-FONDO2</t>
        </is>
      </c>
      <c r="E5796" t="inlineStr">
        <is>
          <t>5274084F6545</t>
        </is>
      </c>
      <c r="F5796" t="inlineStr">
        <is>
          <t>LU1240965456</t>
        </is>
      </c>
      <c r="G5796" t="inlineStr">
        <is>
          <t>TD</t>
        </is>
      </c>
      <c r="H5796" t="inlineStr">
        <is>
          <t>Mayores</t>
        </is>
      </c>
      <c r="I5796" t="inlineStr"/>
      <c r="J5796" t="inlineStr"/>
      <c r="K5796" t="inlineStr"/>
      <c r="L5796" t="inlineStr">
        <is>
          <t>Invesco  - Euro Equity Fund</t>
        </is>
      </c>
      <c r="M5796" t="inlineStr">
        <is>
          <t>Invesco - Euro Equity Fund</t>
        </is>
      </c>
      <c r="N5796" t="b">
        <v>0</v>
      </c>
      <c r="O5796" t="n">
        <v>66.25431211999999</v>
      </c>
      <c r="P5796" t="n">
        <v>2.828880589307428e-09</v>
      </c>
      <c r="Q5796" t="n">
        <v>2.181322578634158e-05</v>
      </c>
      <c r="R5796" t="n">
        <v>0.001445220269592308</v>
      </c>
      <c r="S5796" t="n">
        <v>1.874255375141838e-07</v>
      </c>
      <c r="T5796">
        <f>O5796*Q5796</f>
        <v/>
      </c>
      <c r="U5796">
        <f>O5796*P5796</f>
        <v/>
      </c>
    </row>
    <row r="5797">
      <c r="A5797" t="inlineStr">
        <is>
          <t>202512</t>
        </is>
      </c>
      <c r="B5797" t="inlineStr">
        <is>
          <t>Integra</t>
        </is>
      </c>
      <c r="C5797" t="inlineStr">
        <is>
          <t>F2</t>
        </is>
      </c>
      <c r="D5797" t="inlineStr">
        <is>
          <t>IN-FONDO2</t>
        </is>
      </c>
      <c r="E5797" t="inlineStr">
        <is>
          <t>15527829AN67</t>
        </is>
      </c>
      <c r="F5797" t="inlineStr">
        <is>
          <t>USP16259AN67</t>
        </is>
      </c>
      <c r="G5797" t="inlineStr">
        <is>
          <t>BU</t>
        </is>
      </c>
      <c r="H5797" t="inlineStr">
        <is>
          <t>Mayores</t>
        </is>
      </c>
      <c r="I5797" t="inlineStr"/>
      <c r="J5797" t="inlineStr"/>
      <c r="K5797" t="inlineStr"/>
      <c r="L5797" t="inlineStr">
        <is>
          <t>BBVA Bancomer</t>
        </is>
      </c>
      <c r="M5797" t="inlineStr">
        <is>
          <t>BBVA Bancomer</t>
        </is>
      </c>
      <c r="N5797" t="b">
        <v>0</v>
      </c>
      <c r="O5797" t="n">
        <v>1.2</v>
      </c>
      <c r="P5797" t="n">
        <v>0.0007079250716389951</v>
      </c>
      <c r="Q5797" t="n">
        <v>5.458742050067943</v>
      </c>
      <c r="R5797" t="n">
        <v>6.550490460081531</v>
      </c>
      <c r="S5797" t="n">
        <v>0.0008495100859667941</v>
      </c>
      <c r="T5797">
        <f>O5797*Q5797</f>
        <v/>
      </c>
      <c r="U5797">
        <f>O5797*P5797</f>
        <v/>
      </c>
    </row>
    <row r="5798">
      <c r="A5798" t="inlineStr">
        <is>
          <t>202512</t>
        </is>
      </c>
      <c r="B5798" t="inlineStr">
        <is>
          <t>Integra</t>
        </is>
      </c>
      <c r="C5798" t="inlineStr">
        <is>
          <t>F1</t>
        </is>
      </c>
      <c r="D5798" t="inlineStr">
        <is>
          <t>IN-FONDO1</t>
        </is>
      </c>
      <c r="E5798" t="inlineStr">
        <is>
          <t>15527829AN67</t>
        </is>
      </c>
      <c r="F5798" t="inlineStr">
        <is>
          <t>USP16259AN67</t>
        </is>
      </c>
      <c r="G5798" t="inlineStr">
        <is>
          <t>BU</t>
        </is>
      </c>
      <c r="H5798" t="inlineStr">
        <is>
          <t>Mayores</t>
        </is>
      </c>
      <c r="I5798" t="inlineStr"/>
      <c r="J5798" t="inlineStr"/>
      <c r="K5798" t="inlineStr"/>
      <c r="L5798" t="inlineStr">
        <is>
          <t>BBVA Bancomer</t>
        </is>
      </c>
      <c r="M5798" t="inlineStr">
        <is>
          <t>BBVA Bancomer</t>
        </is>
      </c>
      <c r="N5798" t="b">
        <v>0</v>
      </c>
      <c r="O5798" t="n">
        <v>1.2</v>
      </c>
      <c r="P5798" t="n">
        <v>0.002142050067560556</v>
      </c>
      <c r="Q5798" t="n">
        <v>4.646922999529589</v>
      </c>
      <c r="R5798" t="n">
        <v>5.576307599435506</v>
      </c>
      <c r="S5798" t="n">
        <v>0.002570460081072667</v>
      </c>
      <c r="T5798">
        <f>O5798*Q5798</f>
        <v/>
      </c>
      <c r="U5798">
        <f>O5798*P5798</f>
        <v/>
      </c>
    </row>
    <row r="5799">
      <c r="A5799" t="inlineStr">
        <is>
          <t>202512</t>
        </is>
      </c>
      <c r="B5799" t="inlineStr">
        <is>
          <t>Integra</t>
        </is>
      </c>
      <c r="C5799" t="inlineStr">
        <is>
          <t>F2</t>
        </is>
      </c>
      <c r="D5799" t="inlineStr">
        <is>
          <t>IN-FONDO2</t>
        </is>
      </c>
      <c r="E5799" t="inlineStr">
        <is>
          <t>5274186F1948</t>
        </is>
      </c>
      <c r="F5799" t="inlineStr">
        <is>
          <t>GB00B0119487</t>
        </is>
      </c>
      <c r="G5799" t="inlineStr">
        <is>
          <t>TD</t>
        </is>
      </c>
      <c r="H5799" t="inlineStr">
        <is>
          <t>Mayores</t>
        </is>
      </c>
      <c r="I5799" t="inlineStr"/>
      <c r="J5799" t="inlineStr"/>
      <c r="K5799" t="inlineStr"/>
      <c r="L5799" t="inlineStr">
        <is>
          <t>Man GLG - Continental European Growth</t>
        </is>
      </c>
      <c r="M5799" t="inlineStr">
        <is>
          <t>Man GLG - Continental European Growth</t>
        </is>
      </c>
      <c r="N5799" t="b">
        <v>0</v>
      </c>
      <c r="O5799" t="n">
        <v>71.35282405</v>
      </c>
      <c r="P5799" t="n">
        <v>1.40609583866509e-09</v>
      </c>
      <c r="Q5799" t="n">
        <v>1.084226959666261e-05</v>
      </c>
      <c r="R5799" t="n">
        <v>0.0007736265548333319</v>
      </c>
      <c r="S5799" t="n">
        <v>1.003289089737074e-07</v>
      </c>
      <c r="T5799">
        <f>O5799*Q5799</f>
        <v/>
      </c>
      <c r="U5799">
        <f>O5799*P5799</f>
        <v/>
      </c>
    </row>
    <row r="5800">
      <c r="A5800" t="inlineStr">
        <is>
          <t>202512</t>
        </is>
      </c>
      <c r="B5800" t="inlineStr">
        <is>
          <t>Integra</t>
        </is>
      </c>
      <c r="C5800" t="inlineStr">
        <is>
          <t>F3</t>
        </is>
      </c>
      <c r="D5800" t="inlineStr">
        <is>
          <t>IN-FONDO3</t>
        </is>
      </c>
      <c r="E5800" t="inlineStr">
        <is>
          <t>5274186F1948</t>
        </is>
      </c>
      <c r="F5800" t="inlineStr">
        <is>
          <t>GB00B0119487</t>
        </is>
      </c>
      <c r="G5800" t="inlineStr">
        <is>
          <t>TD</t>
        </is>
      </c>
      <c r="H5800" t="inlineStr">
        <is>
          <t>Mayores</t>
        </is>
      </c>
      <c r="I5800" t="inlineStr"/>
      <c r="J5800" t="inlineStr"/>
      <c r="K5800" t="inlineStr"/>
      <c r="L5800" t="inlineStr">
        <is>
          <t>Man GLG - Continental European Growth</t>
        </is>
      </c>
      <c r="M5800" t="inlineStr">
        <is>
          <t>Man GLG - Continental European Growth</t>
        </is>
      </c>
      <c r="N5800" t="b">
        <v>0</v>
      </c>
      <c r="O5800" t="n">
        <v>71.35282405</v>
      </c>
      <c r="P5800" t="n">
        <v>2.088262321952853e-08</v>
      </c>
      <c r="Q5800" t="n">
        <v>1.985691584146231e-05</v>
      </c>
      <c r="R5800" t="n">
        <v>0.001416847022211518</v>
      </c>
      <c r="S5800" t="n">
        <v>1.490034140285464e-06</v>
      </c>
      <c r="T5800">
        <f>O5800*Q5800</f>
        <v/>
      </c>
      <c r="U5800">
        <f>O5800*P5800</f>
        <v/>
      </c>
    </row>
    <row r="5801">
      <c r="A5801" t="inlineStr">
        <is>
          <t>202512</t>
        </is>
      </c>
      <c r="B5801" t="inlineStr">
        <is>
          <t>Integra</t>
        </is>
      </c>
      <c r="C5801" t="inlineStr">
        <is>
          <t>F1</t>
        </is>
      </c>
      <c r="D5801" t="inlineStr">
        <is>
          <t>IN-FONDO1</t>
        </is>
      </c>
      <c r="E5801" t="inlineStr">
        <is>
          <t>59509428AW93</t>
        </is>
      </c>
      <c r="F5801" t="inlineStr">
        <is>
          <t>US279158AW93</t>
        </is>
      </c>
      <c r="G5801" t="inlineStr">
        <is>
          <t>BU</t>
        </is>
      </c>
      <c r="H5801" t="inlineStr">
        <is>
          <t>Mayores</t>
        </is>
      </c>
      <c r="I5801" t="inlineStr"/>
      <c r="J5801" t="inlineStr"/>
      <c r="K5801" t="inlineStr"/>
      <c r="L5801" t="inlineStr"/>
      <c r="M5801" t="inlineStr">
        <is>
          <t>nan</t>
        </is>
      </c>
      <c r="N5801" t="b">
        <v>0</v>
      </c>
      <c r="O5801" t="n">
        <v>259.63</v>
      </c>
      <c r="P5801" t="n">
        <v>0.002914226484549771</v>
      </c>
      <c r="Q5801" t="n">
        <v>6.322067948820131</v>
      </c>
      <c r="R5801" t="n">
        <v>1641.398501552171</v>
      </c>
      <c r="S5801" t="n">
        <v>0.756620622183657</v>
      </c>
      <c r="T5801">
        <f>O5801*Q5801</f>
        <v/>
      </c>
      <c r="U5801">
        <f>O5801*P5801</f>
        <v/>
      </c>
    </row>
    <row r="5802">
      <c r="A5802" t="inlineStr">
        <is>
          <t>202512</t>
        </is>
      </c>
      <c r="B5802" t="inlineStr">
        <is>
          <t>Integra</t>
        </is>
      </c>
      <c r="C5802" t="inlineStr">
        <is>
          <t>F2</t>
        </is>
      </c>
      <c r="D5802" t="inlineStr">
        <is>
          <t>IN-FONDO2</t>
        </is>
      </c>
      <c r="E5802" t="inlineStr">
        <is>
          <t>59509428AW93</t>
        </is>
      </c>
      <c r="F5802" t="inlineStr">
        <is>
          <t>US279158AW93</t>
        </is>
      </c>
      <c r="G5802" t="inlineStr">
        <is>
          <t>BU</t>
        </is>
      </c>
      <c r="H5802" t="inlineStr">
        <is>
          <t>Mayores</t>
        </is>
      </c>
      <c r="I5802" t="inlineStr"/>
      <c r="J5802" t="inlineStr"/>
      <c r="K5802" t="inlineStr"/>
      <c r="L5802" t="inlineStr"/>
      <c r="M5802" t="inlineStr">
        <is>
          <t>nan</t>
        </is>
      </c>
      <c r="N5802" t="b">
        <v>0</v>
      </c>
      <c r="O5802" t="n">
        <v>259.63</v>
      </c>
      <c r="P5802" t="n">
        <v>0.001745263628572892</v>
      </c>
      <c r="Q5802" t="n">
        <v>13.45755976079238</v>
      </c>
      <c r="R5802" t="n">
        <v>3493.986240694525</v>
      </c>
      <c r="S5802" t="n">
        <v>0.4531227958863798</v>
      </c>
      <c r="T5802">
        <f>O5802*Q5802</f>
        <v/>
      </c>
      <c r="U5802">
        <f>O5802*P5802</f>
        <v/>
      </c>
    </row>
    <row r="5803">
      <c r="A5803" t="inlineStr">
        <is>
          <t>202512</t>
        </is>
      </c>
      <c r="B5803" t="inlineStr">
        <is>
          <t>Integra</t>
        </is>
      </c>
      <c r="C5803" t="inlineStr">
        <is>
          <t>F2</t>
        </is>
      </c>
      <c r="D5803" t="inlineStr">
        <is>
          <t>IN-FONDO2</t>
        </is>
      </c>
      <c r="E5803" t="inlineStr">
        <is>
          <t>5271284E8930</t>
        </is>
      </c>
      <c r="F5803" t="inlineStr">
        <is>
          <t>DE0006289309</t>
        </is>
      </c>
      <c r="G5803" t="inlineStr">
        <is>
          <t>TD</t>
        </is>
      </c>
      <c r="H5803" t="inlineStr">
        <is>
          <t>Mayores</t>
        </is>
      </c>
      <c r="I5803" t="inlineStr"/>
      <c r="J5803" t="inlineStr"/>
      <c r="K5803" t="inlineStr"/>
      <c r="L5803" t="inlineStr">
        <is>
          <t>BlackRock - iShares Euro Stoxx Banks 30-15 UCITS</t>
        </is>
      </c>
      <c r="M5803" t="inlineStr">
        <is>
          <t>BlackRock - iShares Euro Stoxx Banks 30-15 UCITS</t>
        </is>
      </c>
      <c r="N5803" t="b">
        <v>0</v>
      </c>
      <c r="O5803" t="n">
        <v>0.42006297</v>
      </c>
      <c r="P5803" t="n">
        <v>0.0118323915141076</v>
      </c>
      <c r="Q5803" t="n">
        <v>91.23843143651757</v>
      </c>
      <c r="R5803" t="n">
        <v>38.32588648736493</v>
      </c>
      <c r="S5803" t="n">
        <v>0.004970349521618834</v>
      </c>
      <c r="T5803">
        <f>O5803*Q5803</f>
        <v/>
      </c>
      <c r="U5803">
        <f>O5803*P5803</f>
        <v/>
      </c>
    </row>
    <row r="5804">
      <c r="A5804" t="inlineStr">
        <is>
          <t>202512</t>
        </is>
      </c>
      <c r="B5804" t="inlineStr">
        <is>
          <t>Integra</t>
        </is>
      </c>
      <c r="C5804" t="inlineStr">
        <is>
          <t>F3</t>
        </is>
      </c>
      <c r="D5804" t="inlineStr">
        <is>
          <t>IN-FONDO3</t>
        </is>
      </c>
      <c r="E5804" t="inlineStr">
        <is>
          <t>5271284E8930</t>
        </is>
      </c>
      <c r="F5804" t="inlineStr">
        <is>
          <t>DE0006289309</t>
        </is>
      </c>
      <c r="G5804" t="inlineStr">
        <is>
          <t>TD</t>
        </is>
      </c>
      <c r="H5804" t="inlineStr">
        <is>
          <t>Mayores</t>
        </is>
      </c>
      <c r="I5804" t="inlineStr"/>
      <c r="J5804" t="inlineStr"/>
      <c r="K5804" t="inlineStr"/>
      <c r="L5804" t="inlineStr">
        <is>
          <t>BlackRock - iShares Euro Stoxx Banks 30-15 UCITS</t>
        </is>
      </c>
      <c r="M5804" t="inlineStr">
        <is>
          <t>BlackRock - iShares Euro Stoxx Banks 30-15 UCITS</t>
        </is>
      </c>
      <c r="N5804" t="b">
        <v>0</v>
      </c>
      <c r="O5804" t="n">
        <v>0.42006297</v>
      </c>
      <c r="P5804" t="n">
        <v>0.02759851083164861</v>
      </c>
      <c r="Q5804" t="n">
        <v>26.24293419330797</v>
      </c>
      <c r="R5804" t="n">
        <v>11.0236848787555</v>
      </c>
      <c r="S5804" t="n">
        <v>0.01159311242751948</v>
      </c>
      <c r="T5804">
        <f>O5804*Q5804</f>
        <v/>
      </c>
      <c r="U5804">
        <f>O5804*P5804</f>
        <v/>
      </c>
    </row>
    <row r="5805">
      <c r="A5805" t="inlineStr">
        <is>
          <t>202512</t>
        </is>
      </c>
      <c r="B5805" t="inlineStr">
        <is>
          <t>Integra</t>
        </is>
      </c>
      <c r="C5805" t="inlineStr">
        <is>
          <t>F2</t>
        </is>
      </c>
      <c r="D5805" t="inlineStr">
        <is>
          <t>IN-FONDO2</t>
        </is>
      </c>
      <c r="E5805" t="inlineStr">
        <is>
          <t>1552782BAB48</t>
        </is>
      </c>
      <c r="F5805" t="inlineStr">
        <is>
          <t>USP1S81BAB48</t>
        </is>
      </c>
      <c r="G5805" t="inlineStr">
        <is>
          <t>BU</t>
        </is>
      </c>
      <c r="H5805" t="inlineStr">
        <is>
          <t>Mayores</t>
        </is>
      </c>
      <c r="I5805" t="inlineStr"/>
      <c r="J5805" t="inlineStr"/>
      <c r="K5805" t="inlineStr"/>
      <c r="L5805" t="inlineStr"/>
      <c r="M5805" t="inlineStr">
        <is>
          <t>nan</t>
        </is>
      </c>
      <c r="N5805" t="b">
        <v>0</v>
      </c>
      <c r="O5805" t="n">
        <v>1.2</v>
      </c>
      <c r="P5805" t="n">
        <v>0.001497774063633554</v>
      </c>
      <c r="Q5805" t="n">
        <v>11.54919156024317</v>
      </c>
      <c r="R5805" t="n">
        <v>13.8590298722918</v>
      </c>
      <c r="S5805" t="n">
        <v>0.001797328876360265</v>
      </c>
      <c r="T5805">
        <f>O5805*Q5805</f>
        <v/>
      </c>
      <c r="U5805">
        <f>O5805*P5805</f>
        <v/>
      </c>
    </row>
    <row r="5806">
      <c r="A5806" t="inlineStr">
        <is>
          <t>202512</t>
        </is>
      </c>
      <c r="B5806" t="inlineStr">
        <is>
          <t>Integra</t>
        </is>
      </c>
      <c r="C5806" t="inlineStr">
        <is>
          <t>F1</t>
        </is>
      </c>
      <c r="D5806" t="inlineStr">
        <is>
          <t>IN-FONDO1</t>
        </is>
      </c>
      <c r="E5806" t="inlineStr">
        <is>
          <t>1552782BAB48</t>
        </is>
      </c>
      <c r="F5806" t="inlineStr">
        <is>
          <t>USP1S81BAB48</t>
        </is>
      </c>
      <c r="G5806" t="inlineStr">
        <is>
          <t>BU</t>
        </is>
      </c>
      <c r="H5806" t="inlineStr">
        <is>
          <t>Mayores</t>
        </is>
      </c>
      <c r="I5806" t="inlineStr"/>
      <c r="J5806" t="inlineStr"/>
      <c r="K5806" t="inlineStr"/>
      <c r="L5806" t="inlineStr"/>
      <c r="M5806" t="inlineStr">
        <is>
          <t>nan</t>
        </is>
      </c>
      <c r="N5806" t="b">
        <v>0</v>
      </c>
      <c r="O5806" t="n">
        <v>1.2</v>
      </c>
      <c r="P5806" t="n">
        <v>0.006305372849000009</v>
      </c>
      <c r="Q5806" t="n">
        <v>13.678756886386</v>
      </c>
      <c r="R5806" t="n">
        <v>16.4145082636632</v>
      </c>
      <c r="S5806" t="n">
        <v>0.007566447418800011</v>
      </c>
      <c r="T5806">
        <f>O5806*Q5806</f>
        <v/>
      </c>
      <c r="U5806">
        <f>O5806*P5806</f>
        <v/>
      </c>
    </row>
    <row r="5807">
      <c r="A5807" t="inlineStr">
        <is>
          <t>202512</t>
        </is>
      </c>
      <c r="B5807" t="inlineStr">
        <is>
          <t>Integra</t>
        </is>
      </c>
      <c r="C5807" t="inlineStr">
        <is>
          <t>F3</t>
        </is>
      </c>
      <c r="D5807" t="inlineStr">
        <is>
          <t>IN-FONDO3</t>
        </is>
      </c>
      <c r="E5807" t="inlineStr">
        <is>
          <t>5274104F8932</t>
        </is>
      </c>
      <c r="F5807" t="inlineStr">
        <is>
          <t>FR0010589325</t>
        </is>
      </c>
      <c r="G5807" t="inlineStr">
        <is>
          <t>TD</t>
        </is>
      </c>
      <c r="H5807" t="inlineStr">
        <is>
          <t>Mayores</t>
        </is>
      </c>
      <c r="I5807" t="inlineStr"/>
      <c r="J5807" t="inlineStr"/>
      <c r="K5807" t="inlineStr"/>
      <c r="L5807" t="inlineStr">
        <is>
          <t>Groupama - Avenir Euro (Mid Small Caps)</t>
        </is>
      </c>
      <c r="M5807" t="inlineStr">
        <is>
          <t>Groupama - Avenir Euro (Mid Small Caps)</t>
        </is>
      </c>
      <c r="N5807" t="b">
        <v>0</v>
      </c>
      <c r="O5807" t="n">
        <v>11.37433998</v>
      </c>
      <c r="P5807" t="n">
        <v>7.97620430084796e-07</v>
      </c>
      <c r="Q5807" t="n">
        <v>0.0007584431125881486</v>
      </c>
      <c r="R5807" t="n">
        <v>0.00862678981806702</v>
      </c>
      <c r="S5807" t="n">
        <v>9.07240594677829e-06</v>
      </c>
      <c r="T5807">
        <f>O5807*Q5807</f>
        <v/>
      </c>
      <c r="U5807">
        <f>O5807*P5807</f>
        <v/>
      </c>
    </row>
    <row r="5808">
      <c r="A5808" t="inlineStr">
        <is>
          <t>202512</t>
        </is>
      </c>
      <c r="B5808" t="inlineStr">
        <is>
          <t>Integra</t>
        </is>
      </c>
      <c r="C5808" t="inlineStr">
        <is>
          <t>F1</t>
        </is>
      </c>
      <c r="D5808" t="inlineStr">
        <is>
          <t>IN-FONDO1</t>
        </is>
      </c>
      <c r="E5808" t="inlineStr">
        <is>
          <t>5274104F8932</t>
        </is>
      </c>
      <c r="F5808" t="inlineStr">
        <is>
          <t>FR0010589325</t>
        </is>
      </c>
      <c r="G5808" t="inlineStr">
        <is>
          <t>TD</t>
        </is>
      </c>
      <c r="H5808" t="inlineStr">
        <is>
          <t>Mayores</t>
        </is>
      </c>
      <c r="I5808" t="inlineStr"/>
      <c r="J5808" t="inlineStr"/>
      <c r="K5808" t="inlineStr"/>
      <c r="L5808" t="inlineStr">
        <is>
          <t>Groupama - Avenir Euro (Mid Small Caps)</t>
        </is>
      </c>
      <c r="M5808" t="inlineStr">
        <is>
          <t>Groupama - Avenir Euro (Mid Small Caps)</t>
        </is>
      </c>
      <c r="N5808" t="b">
        <v>0</v>
      </c>
      <c r="O5808" t="n">
        <v>11.37433998</v>
      </c>
      <c r="P5808" t="n">
        <v>2.356586277946859e-07</v>
      </c>
      <c r="Q5808" t="n">
        <v>0.0005112333806388727</v>
      </c>
      <c r="R5808" t="n">
        <v>0.005814942280511288</v>
      </c>
      <c r="S5808" t="n">
        <v>2.680461351757036e-06</v>
      </c>
      <c r="T5808">
        <f>O5808*Q5808</f>
        <v/>
      </c>
      <c r="U5808">
        <f>O5808*P5808</f>
        <v/>
      </c>
    </row>
    <row r="5809">
      <c r="A5809" t="inlineStr">
        <is>
          <t>202512</t>
        </is>
      </c>
      <c r="B5809" t="inlineStr">
        <is>
          <t>Integra</t>
        </is>
      </c>
      <c r="C5809" t="inlineStr">
        <is>
          <t>F1</t>
        </is>
      </c>
      <c r="D5809" t="inlineStr">
        <is>
          <t>IN-FONDO1</t>
        </is>
      </c>
      <c r="E5809" t="inlineStr">
        <is>
          <t>1552782BAA64</t>
        </is>
      </c>
      <c r="F5809" t="inlineStr">
        <is>
          <t>USP1S81BAA64</t>
        </is>
      </c>
      <c r="G5809" t="inlineStr">
        <is>
          <t>BU</t>
        </is>
      </c>
      <c r="H5809" t="inlineStr">
        <is>
          <t>Mayores</t>
        </is>
      </c>
      <c r="I5809" t="inlineStr"/>
      <c r="J5809" t="inlineStr"/>
      <c r="K5809" t="inlineStr"/>
      <c r="L5809" t="inlineStr">
        <is>
          <t>BBVA Bancomer</t>
        </is>
      </c>
      <c r="M5809" t="inlineStr">
        <is>
          <t>BBVA Bancomer</t>
        </is>
      </c>
      <c r="N5809" t="b">
        <v>0</v>
      </c>
      <c r="O5809" t="n">
        <v>1.2</v>
      </c>
      <c r="P5809" t="n">
        <v>0.003986996485211945</v>
      </c>
      <c r="Q5809" t="n">
        <v>8.649314946813796</v>
      </c>
      <c r="R5809" t="n">
        <v>10.37917793617656</v>
      </c>
      <c r="S5809" t="n">
        <v>0.004784395782254334</v>
      </c>
      <c r="T5809">
        <f>O5809*Q5809</f>
        <v/>
      </c>
      <c r="U5809">
        <f>O5809*P5809</f>
        <v/>
      </c>
    </row>
    <row r="5810">
      <c r="A5810" t="inlineStr">
        <is>
          <t>202512</t>
        </is>
      </c>
      <c r="B5810" t="inlineStr">
        <is>
          <t>Integra</t>
        </is>
      </c>
      <c r="C5810" t="inlineStr">
        <is>
          <t>F2</t>
        </is>
      </c>
      <c r="D5810" t="inlineStr">
        <is>
          <t>IN-FONDO2</t>
        </is>
      </c>
      <c r="E5810" t="inlineStr">
        <is>
          <t>1552782BAA64</t>
        </is>
      </c>
      <c r="F5810" t="inlineStr">
        <is>
          <t>USP1S81BAA64</t>
        </is>
      </c>
      <c r="G5810" t="inlineStr">
        <is>
          <t>BU</t>
        </is>
      </c>
      <c r="H5810" t="inlineStr">
        <is>
          <t>Mayores</t>
        </is>
      </c>
      <c r="I5810" t="inlineStr"/>
      <c r="J5810" t="inlineStr"/>
      <c r="K5810" t="inlineStr"/>
      <c r="L5810" t="inlineStr">
        <is>
          <t>BBVA Bancomer</t>
        </is>
      </c>
      <c r="M5810" t="inlineStr">
        <is>
          <t>BBVA Bancomer</t>
        </is>
      </c>
      <c r="N5810" t="b">
        <v>0</v>
      </c>
      <c r="O5810" t="n">
        <v>1.2</v>
      </c>
      <c r="P5810" t="n">
        <v>0.0008613000370060158</v>
      </c>
      <c r="Q5810" t="n">
        <v>6.641401637103471</v>
      </c>
      <c r="R5810" t="n">
        <v>7.969681964524164</v>
      </c>
      <c r="S5810" t="n">
        <v>0.001033560044407219</v>
      </c>
      <c r="T5810">
        <f>O5810*Q5810</f>
        <v/>
      </c>
      <c r="U5810">
        <f>O5810*P5810</f>
        <v/>
      </c>
    </row>
    <row r="5811">
      <c r="A5811" t="inlineStr">
        <is>
          <t>202512</t>
        </is>
      </c>
      <c r="B5811" t="inlineStr">
        <is>
          <t>Integra</t>
        </is>
      </c>
      <c r="C5811" t="inlineStr">
        <is>
          <t>F2</t>
        </is>
      </c>
      <c r="D5811" t="inlineStr">
        <is>
          <t>IN-FONDO2</t>
        </is>
      </c>
      <c r="E5811" t="inlineStr">
        <is>
          <t>5274104F8932</t>
        </is>
      </c>
      <c r="F5811" t="inlineStr">
        <is>
          <t>FR0010589325</t>
        </is>
      </c>
      <c r="G5811" t="inlineStr">
        <is>
          <t>TD</t>
        </is>
      </c>
      <c r="H5811" t="inlineStr">
        <is>
          <t>Mayores</t>
        </is>
      </c>
      <c r="I5811" t="inlineStr"/>
      <c r="J5811" t="inlineStr"/>
      <c r="K5811" t="inlineStr"/>
      <c r="L5811" t="inlineStr">
        <is>
          <t>Groupama - Avenir Euro (Mid Small Caps)</t>
        </is>
      </c>
      <c r="M5811" t="inlineStr">
        <is>
          <t>Groupama - Avenir Euro (Mid Small Caps)</t>
        </is>
      </c>
      <c r="N5811" t="b">
        <v>0</v>
      </c>
      <c r="O5811" t="n">
        <v>11.37433998</v>
      </c>
      <c r="P5811" t="n">
        <v>1.035528429888038e-07</v>
      </c>
      <c r="Q5811" t="n">
        <v>0.0007984859995399684</v>
      </c>
      <c r="R5811" t="n">
        <v>0.009082251228037724</v>
      </c>
      <c r="S5811" t="n">
        <v>1.177845242050214e-06</v>
      </c>
      <c r="T5811">
        <f>O5811*Q5811</f>
        <v/>
      </c>
      <c r="U5811">
        <f>O5811*P5811</f>
        <v/>
      </c>
    </row>
    <row r="5812">
      <c r="A5812" t="inlineStr">
        <is>
          <t>202512</t>
        </is>
      </c>
      <c r="B5812" t="inlineStr">
        <is>
          <t>Integra</t>
        </is>
      </c>
      <c r="C5812" t="inlineStr">
        <is>
          <t>F2</t>
        </is>
      </c>
      <c r="D5812" t="inlineStr">
        <is>
          <t>IN-FONDO2</t>
        </is>
      </c>
      <c r="E5812" t="inlineStr">
        <is>
          <t>5277445FGVH8</t>
        </is>
      </c>
      <c r="F5812" t="inlineStr">
        <is>
          <t>IE00B8JGVH80</t>
        </is>
      </c>
      <c r="G5812" t="inlineStr">
        <is>
          <t>TD</t>
        </is>
      </c>
      <c r="H5812" t="inlineStr">
        <is>
          <t>Mayores</t>
        </is>
      </c>
      <c r="I5812" t="inlineStr"/>
      <c r="J5812" t="inlineStr"/>
      <c r="K5812" t="inlineStr"/>
      <c r="L5812" t="inlineStr">
        <is>
          <t>Lazard - Japanese Strategic Equity</t>
        </is>
      </c>
      <c r="M5812" t="inlineStr">
        <is>
          <t>Lazard - Japanese Strategic Equity</t>
        </is>
      </c>
      <c r="N5812" t="b">
        <v>0</v>
      </c>
      <c r="O5812" t="n">
        <v>57.24315432</v>
      </c>
      <c r="P5812" t="n">
        <v>0.001482726023985288</v>
      </c>
      <c r="Q5812" t="n">
        <v>11.43315757572995</v>
      </c>
      <c r="R5812" t="n">
        <v>654.4700034723863</v>
      </c>
      <c r="S5812" t="n">
        <v>0.08487591460526986</v>
      </c>
      <c r="T5812">
        <f>O5812*Q5812</f>
        <v/>
      </c>
      <c r="U5812">
        <f>O5812*P5812</f>
        <v/>
      </c>
    </row>
    <row r="5813">
      <c r="A5813" t="inlineStr">
        <is>
          <t>202512</t>
        </is>
      </c>
      <c r="B5813" t="inlineStr">
        <is>
          <t>Integra</t>
        </is>
      </c>
      <c r="C5813" t="inlineStr">
        <is>
          <t>F2</t>
        </is>
      </c>
      <c r="D5813" t="inlineStr">
        <is>
          <t>IN-FONDO2</t>
        </is>
      </c>
      <c r="E5813" t="inlineStr">
        <is>
          <t>1551112LAN29</t>
        </is>
      </c>
      <c r="F5813" t="inlineStr">
        <is>
          <t>US05968LAN29</t>
        </is>
      </c>
      <c r="G5813" t="inlineStr">
        <is>
          <t>BU</t>
        </is>
      </c>
      <c r="H5813" t="inlineStr">
        <is>
          <t>Mayores</t>
        </is>
      </c>
      <c r="I5813" t="inlineStr"/>
      <c r="J5813" t="inlineStr"/>
      <c r="K5813" t="inlineStr"/>
      <c r="L5813" t="inlineStr"/>
      <c r="M5813" t="inlineStr">
        <is>
          <t>nan</t>
        </is>
      </c>
      <c r="N5813" t="b">
        <v>0</v>
      </c>
      <c r="O5813" t="n">
        <v>0.98</v>
      </c>
      <c r="P5813" t="n">
        <v>0.001677169067660152</v>
      </c>
      <c r="Q5813" t="n">
        <v>12.93248915950022</v>
      </c>
      <c r="R5813" t="n">
        <v>12.67383937631021</v>
      </c>
      <c r="S5813" t="n">
        <v>0.001643625686306948</v>
      </c>
      <c r="T5813">
        <f>O5813*Q5813</f>
        <v/>
      </c>
      <c r="U5813">
        <f>O5813*P5813</f>
        <v/>
      </c>
    </row>
    <row r="5814">
      <c r="A5814" t="inlineStr">
        <is>
          <t>202512</t>
        </is>
      </c>
      <c r="B5814" t="inlineStr">
        <is>
          <t>Integra</t>
        </is>
      </c>
      <c r="C5814" t="inlineStr">
        <is>
          <t>F1</t>
        </is>
      </c>
      <c r="D5814" t="inlineStr">
        <is>
          <t>IN-FONDO1</t>
        </is>
      </c>
      <c r="E5814" t="inlineStr">
        <is>
          <t>1551112LAN29</t>
        </is>
      </c>
      <c r="F5814" t="inlineStr">
        <is>
          <t>US05968LAN29</t>
        </is>
      </c>
      <c r="G5814" t="inlineStr">
        <is>
          <t>BU</t>
        </is>
      </c>
      <c r="H5814" t="inlineStr">
        <is>
          <t>Mayores</t>
        </is>
      </c>
      <c r="I5814" t="inlineStr"/>
      <c r="J5814" t="inlineStr"/>
      <c r="K5814" t="inlineStr"/>
      <c r="L5814" t="inlineStr"/>
      <c r="M5814" t="inlineStr">
        <is>
          <t>nan</t>
        </is>
      </c>
      <c r="N5814" t="b">
        <v>0</v>
      </c>
      <c r="O5814" t="n">
        <v>0.98</v>
      </c>
      <c r="P5814" t="n">
        <v>0.007954088775916088</v>
      </c>
      <c r="Q5814" t="n">
        <v>17.25545010962247</v>
      </c>
      <c r="R5814" t="n">
        <v>16.91034110743002</v>
      </c>
      <c r="S5814" t="n">
        <v>0.007795007000397767</v>
      </c>
      <c r="T5814">
        <f>O5814*Q5814</f>
        <v/>
      </c>
      <c r="U5814">
        <f>O5814*P5814</f>
        <v/>
      </c>
    </row>
    <row r="5815">
      <c r="A5815" t="inlineStr">
        <is>
          <t>202512</t>
        </is>
      </c>
      <c r="B5815" t="inlineStr">
        <is>
          <t>Integra</t>
        </is>
      </c>
      <c r="C5815" t="inlineStr">
        <is>
          <t>F3</t>
        </is>
      </c>
      <c r="D5815" t="inlineStr">
        <is>
          <t>IN-FONDO3</t>
        </is>
      </c>
      <c r="E5815" t="inlineStr">
        <is>
          <t>5277445FGVH8</t>
        </is>
      </c>
      <c r="F5815" t="inlineStr">
        <is>
          <t>IE00B8JGVH80</t>
        </is>
      </c>
      <c r="G5815" t="inlineStr">
        <is>
          <t>TD</t>
        </is>
      </c>
      <c r="H5815" t="inlineStr">
        <is>
          <t>Mayores</t>
        </is>
      </c>
      <c r="I5815" t="inlineStr"/>
      <c r="J5815" t="inlineStr"/>
      <c r="K5815" t="inlineStr"/>
      <c r="L5815" t="inlineStr">
        <is>
          <t>Lazard - Japanese Strategic Equity</t>
        </is>
      </c>
      <c r="M5815" t="inlineStr">
        <is>
          <t>Lazard - Japanese Strategic Equity</t>
        </is>
      </c>
      <c r="N5815" t="b">
        <v>0</v>
      </c>
      <c r="O5815" t="n">
        <v>57.24315432</v>
      </c>
      <c r="P5815" t="n">
        <v>4.899375876707855e-09</v>
      </c>
      <c r="Q5815" t="n">
        <v>4.658729578020654e-06</v>
      </c>
      <c r="R5815" t="n">
        <v>0.0002666803761697848</v>
      </c>
      <c r="S5815" t="n">
        <v>2.80455729382073e-07</v>
      </c>
      <c r="T5815">
        <f>O5815*Q5815</f>
        <v/>
      </c>
      <c r="U5815">
        <f>O5815*P5815</f>
        <v/>
      </c>
    </row>
    <row r="5816">
      <c r="A5816" t="inlineStr">
        <is>
          <t>202512</t>
        </is>
      </c>
      <c r="B5816" t="inlineStr">
        <is>
          <t>Integra</t>
        </is>
      </c>
      <c r="C5816" t="inlineStr">
        <is>
          <t>F1</t>
        </is>
      </c>
      <c r="D5816" t="inlineStr">
        <is>
          <t>IN-FONDO1</t>
        </is>
      </c>
      <c r="E5816" t="inlineStr">
        <is>
          <t>5270132F4904</t>
        </is>
      </c>
      <c r="F5816" t="inlineStr">
        <is>
          <t>LU0129464904</t>
        </is>
      </c>
      <c r="G5816" t="inlineStr">
        <is>
          <t>TD</t>
        </is>
      </c>
      <c r="H5816" t="inlineStr">
        <is>
          <t>Mayores</t>
        </is>
      </c>
      <c r="I5816" t="inlineStr"/>
      <c r="J5816" t="inlineStr"/>
      <c r="K5816" t="inlineStr"/>
      <c r="L5816" t="inlineStr">
        <is>
          <t>JP Morgan - Japan Equity Fund - C</t>
        </is>
      </c>
      <c r="M5816" t="inlineStr">
        <is>
          <t>JP Morgan - Japan Equity Fund - C</t>
        </is>
      </c>
      <c r="N5816" t="b">
        <v>0</v>
      </c>
      <c r="O5816" t="n">
        <v>22.73810773</v>
      </c>
      <c r="P5816" t="n">
        <v>0.0009628089171598476</v>
      </c>
      <c r="Q5816" t="n">
        <v>2.088699498232335</v>
      </c>
      <c r="R5816" t="n">
        <v>47.49307420640379</v>
      </c>
      <c r="S5816" t="n">
        <v>0.02189245288178526</v>
      </c>
      <c r="T5816">
        <f>O5816*Q5816</f>
        <v/>
      </c>
      <c r="U5816">
        <f>O5816*P5816</f>
        <v/>
      </c>
    </row>
    <row r="5817">
      <c r="A5817" t="inlineStr">
        <is>
          <t>202512</t>
        </is>
      </c>
      <c r="B5817" t="inlineStr">
        <is>
          <t>Integra</t>
        </is>
      </c>
      <c r="C5817" t="inlineStr">
        <is>
          <t>F2</t>
        </is>
      </c>
      <c r="D5817" t="inlineStr">
        <is>
          <t>IN-FONDO2</t>
        </is>
      </c>
      <c r="E5817" t="inlineStr">
        <is>
          <t>59509428AJ82</t>
        </is>
      </c>
      <c r="F5817" t="inlineStr">
        <is>
          <t>US279158AJ82</t>
        </is>
      </c>
      <c r="G5817" t="inlineStr">
        <is>
          <t>BU</t>
        </is>
      </c>
      <c r="H5817" t="inlineStr">
        <is>
          <t>Mayores</t>
        </is>
      </c>
      <c r="I5817" t="inlineStr"/>
      <c r="J5817" t="inlineStr"/>
      <c r="K5817" t="inlineStr"/>
      <c r="L5817" t="inlineStr">
        <is>
          <t>Ecopetrol</t>
        </is>
      </c>
      <c r="M5817" t="inlineStr">
        <is>
          <t>Ecopetrol</t>
        </is>
      </c>
      <c r="N5817" t="b">
        <v>0</v>
      </c>
      <c r="O5817" t="n">
        <v>259.63</v>
      </c>
      <c r="P5817" t="n">
        <v>0.002614465289183</v>
      </c>
      <c r="Q5817" t="n">
        <v>20.15989005653427</v>
      </c>
      <c r="R5817" t="n">
        <v>5234.112255377993</v>
      </c>
      <c r="S5817" t="n">
        <v>0.6787936230305823</v>
      </c>
      <c r="T5817">
        <f>O5817*Q5817</f>
        <v/>
      </c>
      <c r="U5817">
        <f>O5817*P5817</f>
        <v/>
      </c>
    </row>
    <row r="5818">
      <c r="A5818" t="inlineStr">
        <is>
          <t>202512</t>
        </is>
      </c>
      <c r="B5818" t="inlineStr">
        <is>
          <t>Integra</t>
        </is>
      </c>
      <c r="C5818" t="inlineStr">
        <is>
          <t>F1</t>
        </is>
      </c>
      <c r="D5818" t="inlineStr">
        <is>
          <t>IN-FONDO1</t>
        </is>
      </c>
      <c r="E5818" t="inlineStr">
        <is>
          <t>59509428AJ82</t>
        </is>
      </c>
      <c r="F5818" t="inlineStr">
        <is>
          <t>US279158AJ82</t>
        </is>
      </c>
      <c r="G5818" t="inlineStr">
        <is>
          <t>BU</t>
        </is>
      </c>
      <c r="H5818" t="inlineStr">
        <is>
          <t>Mayores</t>
        </is>
      </c>
      <c r="I5818" t="inlineStr"/>
      <c r="J5818" t="inlineStr"/>
      <c r="K5818" t="inlineStr"/>
      <c r="L5818" t="inlineStr">
        <is>
          <t>Ecopetrol</t>
        </is>
      </c>
      <c r="M5818" t="inlineStr">
        <is>
          <t>Ecopetrol</t>
        </is>
      </c>
      <c r="N5818" t="b">
        <v>0</v>
      </c>
      <c r="O5818" t="n">
        <v>259.63</v>
      </c>
      <c r="P5818" t="n">
        <v>0.01036352882863219</v>
      </c>
      <c r="Q5818" t="n">
        <v>22.48244389772994</v>
      </c>
      <c r="R5818" t="n">
        <v>5837.116909167625</v>
      </c>
      <c r="S5818" t="n">
        <v>2.690682989777774</v>
      </c>
      <c r="T5818">
        <f>O5818*Q5818</f>
        <v/>
      </c>
      <c r="U5818">
        <f>O5818*P5818</f>
        <v/>
      </c>
    </row>
    <row r="5819">
      <c r="A5819" t="inlineStr">
        <is>
          <t>202512</t>
        </is>
      </c>
      <c r="B5819" t="inlineStr">
        <is>
          <t>Integra</t>
        </is>
      </c>
      <c r="C5819" t="inlineStr">
        <is>
          <t>F2</t>
        </is>
      </c>
      <c r="D5819" t="inlineStr">
        <is>
          <t>IN-FONDO2</t>
        </is>
      </c>
      <c r="E5819" t="inlineStr">
        <is>
          <t>5270132F4904</t>
        </is>
      </c>
      <c r="F5819" t="inlineStr">
        <is>
          <t>LU0129464904</t>
        </is>
      </c>
      <c r="G5819" t="inlineStr">
        <is>
          <t>TD</t>
        </is>
      </c>
      <c r="H5819" t="inlineStr">
        <is>
          <t>Mayores</t>
        </is>
      </c>
      <c r="I5819" t="inlineStr"/>
      <c r="J5819" t="inlineStr"/>
      <c r="K5819" t="inlineStr"/>
      <c r="L5819" t="inlineStr">
        <is>
          <t>JP Morgan - Japan Equity Fund - C</t>
        </is>
      </c>
      <c r="M5819" t="inlineStr">
        <is>
          <t>JP Morgan - Japan Equity Fund - C</t>
        </is>
      </c>
      <c r="N5819" t="b">
        <v>0</v>
      </c>
      <c r="O5819" t="n">
        <v>22.73810773</v>
      </c>
      <c r="P5819" t="n">
        <v>0.004732486294974162</v>
      </c>
      <c r="Q5819" t="n">
        <v>36.491746054333</v>
      </c>
      <c r="R5819" t="n">
        <v>829.7532530392261</v>
      </c>
      <c r="S5819" t="n">
        <v>0.1076077832058711</v>
      </c>
      <c r="T5819">
        <f>O5819*Q5819</f>
        <v/>
      </c>
      <c r="U5819">
        <f>O5819*P5819</f>
        <v/>
      </c>
    </row>
    <row r="5820">
      <c r="A5820" t="inlineStr">
        <is>
          <t>202512</t>
        </is>
      </c>
      <c r="B5820" t="inlineStr">
        <is>
          <t>Integra</t>
        </is>
      </c>
      <c r="C5820" t="inlineStr">
        <is>
          <t>F3</t>
        </is>
      </c>
      <c r="D5820" t="inlineStr">
        <is>
          <t>IN-FONDO3</t>
        </is>
      </c>
      <c r="E5820" t="inlineStr">
        <is>
          <t>5270132F4904</t>
        </is>
      </c>
      <c r="F5820" t="inlineStr">
        <is>
          <t>LU0129464904</t>
        </is>
      </c>
      <c r="G5820" t="inlineStr">
        <is>
          <t>TD</t>
        </is>
      </c>
      <c r="H5820" t="inlineStr">
        <is>
          <t>Mayores</t>
        </is>
      </c>
      <c r="I5820" t="inlineStr"/>
      <c r="J5820" t="inlineStr"/>
      <c r="K5820" t="inlineStr"/>
      <c r="L5820" t="inlineStr">
        <is>
          <t>JP Morgan - Japan Equity Fund - C</t>
        </is>
      </c>
      <c r="M5820" t="inlineStr">
        <is>
          <t>JP Morgan - Japan Equity Fund - C</t>
        </is>
      </c>
      <c r="N5820" t="b">
        <v>0</v>
      </c>
      <c r="O5820" t="n">
        <v>22.73810773</v>
      </c>
      <c r="P5820" t="n">
        <v>0.01080437719603268</v>
      </c>
      <c r="Q5820" t="n">
        <v>10.27369054383959</v>
      </c>
      <c r="R5820" t="n">
        <v>233.604282370507</v>
      </c>
      <c r="S5820" t="n">
        <v>0.2456710926389464</v>
      </c>
      <c r="T5820">
        <f>O5820*Q5820</f>
        <v/>
      </c>
      <c r="U5820">
        <f>O5820*P5820</f>
        <v/>
      </c>
    </row>
    <row r="5821">
      <c r="A5821" t="inlineStr">
        <is>
          <t>202512</t>
        </is>
      </c>
      <c r="B5821" t="inlineStr">
        <is>
          <t>Integra</t>
        </is>
      </c>
      <c r="C5821" t="inlineStr">
        <is>
          <t>F2</t>
        </is>
      </c>
      <c r="D5821" t="inlineStr">
        <is>
          <t>IN-FONDO2</t>
        </is>
      </c>
      <c r="E5821" t="inlineStr">
        <is>
          <t>59509428AQ26</t>
        </is>
      </c>
      <c r="F5821" t="inlineStr">
        <is>
          <t>US279158AQ26</t>
        </is>
      </c>
      <c r="G5821" t="inlineStr">
        <is>
          <t>BU</t>
        </is>
      </c>
      <c r="H5821" t="inlineStr">
        <is>
          <t>Mayores</t>
        </is>
      </c>
      <c r="I5821" t="inlineStr"/>
      <c r="J5821" t="inlineStr"/>
      <c r="K5821" t="inlineStr"/>
      <c r="L5821" t="inlineStr">
        <is>
          <t>Ecopetrol</t>
        </is>
      </c>
      <c r="M5821" t="inlineStr">
        <is>
          <t>Ecopetrol</t>
        </is>
      </c>
      <c r="N5821" t="b">
        <v>0</v>
      </c>
      <c r="O5821" t="n">
        <v>259.63</v>
      </c>
      <c r="P5821" t="n">
        <v>0.002840119383980624</v>
      </c>
      <c r="Q5821" t="n">
        <v>21.89988704970469</v>
      </c>
      <c r="R5821" t="n">
        <v>5685.867674714829</v>
      </c>
      <c r="S5821" t="n">
        <v>0.7373801956628894</v>
      </c>
      <c r="T5821">
        <f>O5821*Q5821</f>
        <v/>
      </c>
      <c r="U5821">
        <f>O5821*P5821</f>
        <v/>
      </c>
    </row>
    <row r="5822">
      <c r="A5822" t="inlineStr">
        <is>
          <t>202512</t>
        </is>
      </c>
      <c r="B5822" t="inlineStr">
        <is>
          <t>Integra</t>
        </is>
      </c>
      <c r="C5822" t="inlineStr">
        <is>
          <t>F3</t>
        </is>
      </c>
      <c r="D5822" t="inlineStr">
        <is>
          <t>IN-FONDO3</t>
        </is>
      </c>
      <c r="E5822" t="inlineStr">
        <is>
          <t>5274095F6533</t>
        </is>
      </c>
      <c r="F5822" t="inlineStr">
        <is>
          <t>LU1259265335</t>
        </is>
      </c>
      <c r="G5822" t="inlineStr">
        <is>
          <t>TD</t>
        </is>
      </c>
      <c r="H5822" t="inlineStr">
        <is>
          <t>Mayores</t>
        </is>
      </c>
      <c r="I5822" t="inlineStr"/>
      <c r="J5822" t="inlineStr"/>
      <c r="K5822" t="inlineStr"/>
      <c r="L5822" t="inlineStr">
        <is>
          <t>Eastspring - Japan Dynamic Fund</t>
        </is>
      </c>
      <c r="M5822" t="inlineStr">
        <is>
          <t>Eastspring - Japan Dynamic Fund</t>
        </is>
      </c>
      <c r="N5822" t="b">
        <v>0</v>
      </c>
      <c r="O5822" t="n">
        <v>131.51194707</v>
      </c>
      <c r="P5822" t="n">
        <v>1.949547311270677e-08</v>
      </c>
      <c r="Q5822" t="n">
        <v>1.853789942091622e-05</v>
      </c>
      <c r="R5822" t="n">
        <v>0.002437955247432517</v>
      </c>
      <c r="S5822" t="n">
        <v>2.563887628102901e-06</v>
      </c>
      <c r="T5822">
        <f>O5822*Q5822</f>
        <v/>
      </c>
      <c r="U5822">
        <f>O5822*P5822</f>
        <v/>
      </c>
    </row>
    <row r="5823">
      <c r="A5823" t="inlineStr">
        <is>
          <t>202512</t>
        </is>
      </c>
      <c r="B5823" t="inlineStr">
        <is>
          <t>Integra</t>
        </is>
      </c>
      <c r="C5823" t="inlineStr">
        <is>
          <t>F1</t>
        </is>
      </c>
      <c r="D5823" t="inlineStr">
        <is>
          <t>IN-FONDO1</t>
        </is>
      </c>
      <c r="E5823" t="inlineStr">
        <is>
          <t>59509428AQ26</t>
        </is>
      </c>
      <c r="F5823" t="inlineStr">
        <is>
          <t>US279158AQ26</t>
        </is>
      </c>
      <c r="G5823" t="inlineStr">
        <is>
          <t>BU</t>
        </is>
      </c>
      <c r="H5823" t="inlineStr">
        <is>
          <t>Mayores</t>
        </is>
      </c>
      <c r="I5823" t="inlineStr"/>
      <c r="J5823" t="inlineStr"/>
      <c r="K5823" t="inlineStr"/>
      <c r="L5823" t="inlineStr">
        <is>
          <t>Ecopetrol</t>
        </is>
      </c>
      <c r="M5823" t="inlineStr">
        <is>
          <t>Ecopetrol</t>
        </is>
      </c>
      <c r="N5823" t="b">
        <v>0</v>
      </c>
      <c r="O5823" t="n">
        <v>259.63</v>
      </c>
      <c r="P5823" t="n">
        <v>0.005841837531535982</v>
      </c>
      <c r="Q5823" t="n">
        <v>12.67317211484473</v>
      </c>
      <c r="R5823" t="n">
        <v>3290.335676177137</v>
      </c>
      <c r="S5823" t="n">
        <v>1.516716278312687</v>
      </c>
      <c r="T5823">
        <f>O5823*Q5823</f>
        <v/>
      </c>
      <c r="U5823">
        <f>O5823*P5823</f>
        <v/>
      </c>
    </row>
    <row r="5824">
      <c r="A5824" t="inlineStr">
        <is>
          <t>202512</t>
        </is>
      </c>
      <c r="B5824" t="inlineStr">
        <is>
          <t>Integra</t>
        </is>
      </c>
      <c r="C5824" t="inlineStr">
        <is>
          <t>F2</t>
        </is>
      </c>
      <c r="D5824" t="inlineStr">
        <is>
          <t>IN-FONDO2</t>
        </is>
      </c>
      <c r="E5824" t="inlineStr">
        <is>
          <t>5274095F6533</t>
        </is>
      </c>
      <c r="F5824" t="inlineStr">
        <is>
          <t>LU1259265335</t>
        </is>
      </c>
      <c r="G5824" t="inlineStr">
        <is>
          <t>TD</t>
        </is>
      </c>
      <c r="H5824" t="inlineStr">
        <is>
          <t>Mayores</t>
        </is>
      </c>
      <c r="I5824" t="inlineStr"/>
      <c r="J5824" t="inlineStr"/>
      <c r="K5824" t="inlineStr"/>
      <c r="L5824" t="inlineStr">
        <is>
          <t>Eastspring - Japan Dynamic Fund</t>
        </is>
      </c>
      <c r="M5824" t="inlineStr">
        <is>
          <t>Eastspring - Japan Dynamic Fund</t>
        </is>
      </c>
      <c r="N5824" t="b">
        <v>0</v>
      </c>
      <c r="O5824" t="n">
        <v>131.51194707</v>
      </c>
      <c r="P5824" t="n">
        <v>2.090156548883411e-09</v>
      </c>
      <c r="Q5824" t="n">
        <v>1.611699585409384e-05</v>
      </c>
      <c r="R5824" t="n">
        <v>0.002119577505690998</v>
      </c>
      <c r="S5824" t="n">
        <v>2.74880557424769e-07</v>
      </c>
      <c r="T5824">
        <f>O5824*Q5824</f>
        <v/>
      </c>
      <c r="U5824">
        <f>O5824*P5824</f>
        <v/>
      </c>
    </row>
    <row r="5825">
      <c r="A5825" t="inlineStr">
        <is>
          <t>202512</t>
        </is>
      </c>
      <c r="B5825" t="inlineStr">
        <is>
          <t>Integra</t>
        </is>
      </c>
      <c r="C5825" t="inlineStr">
        <is>
          <t>F1</t>
        </is>
      </c>
      <c r="D5825" t="inlineStr">
        <is>
          <t>IN-FONDO1</t>
        </is>
      </c>
      <c r="E5825" t="inlineStr">
        <is>
          <t>59509428AE95</t>
        </is>
      </c>
      <c r="F5825" t="inlineStr">
        <is>
          <t>US279158AE95</t>
        </is>
      </c>
      <c r="G5825" t="inlineStr">
        <is>
          <t>BU</t>
        </is>
      </c>
      <c r="H5825" t="inlineStr">
        <is>
          <t>Mayores</t>
        </is>
      </c>
      <c r="I5825" t="inlineStr"/>
      <c r="J5825" t="inlineStr"/>
      <c r="K5825" t="inlineStr"/>
      <c r="L5825" t="inlineStr">
        <is>
          <t>Ecopetrol</t>
        </is>
      </c>
      <c r="M5825" t="inlineStr">
        <is>
          <t>Ecopetrol</t>
        </is>
      </c>
      <c r="N5825" t="b">
        <v>0</v>
      </c>
      <c r="O5825" t="n">
        <v>259.63</v>
      </c>
      <c r="P5825" t="n">
        <v>0.0004942368224300665</v>
      </c>
      <c r="Q5825" t="n">
        <v>1.072188037126621</v>
      </c>
      <c r="R5825" t="n">
        <v>278.3721800791845</v>
      </c>
      <c r="S5825" t="n">
        <v>0.1283187062075182</v>
      </c>
      <c r="T5825">
        <f>O5825*Q5825</f>
        <v/>
      </c>
      <c r="U5825">
        <f>O5825*P5825</f>
        <v/>
      </c>
    </row>
    <row r="5826">
      <c r="A5826" t="inlineStr">
        <is>
          <t>202512</t>
        </is>
      </c>
      <c r="B5826" t="inlineStr">
        <is>
          <t>Integra</t>
        </is>
      </c>
      <c r="C5826" t="inlineStr">
        <is>
          <t>F1</t>
        </is>
      </c>
      <c r="D5826" t="inlineStr">
        <is>
          <t>IN-FONDO1</t>
        </is>
      </c>
      <c r="E5826" t="inlineStr">
        <is>
          <t>59509428AS81</t>
        </is>
      </c>
      <c r="F5826" t="inlineStr">
        <is>
          <t>US279158AS81</t>
        </is>
      </c>
      <c r="G5826" t="inlineStr">
        <is>
          <t>BU</t>
        </is>
      </c>
      <c r="H5826" t="inlineStr">
        <is>
          <t>Mayores</t>
        </is>
      </c>
      <c r="I5826" t="inlineStr"/>
      <c r="J5826" t="inlineStr"/>
      <c r="K5826" t="inlineStr"/>
      <c r="L5826" t="inlineStr">
        <is>
          <t>Ecopetrol</t>
        </is>
      </c>
      <c r="M5826" t="inlineStr">
        <is>
          <t>Ecopetrol</t>
        </is>
      </c>
      <c r="N5826" t="b">
        <v>0</v>
      </c>
      <c r="O5826" t="n">
        <v>259.63</v>
      </c>
      <c r="P5826" t="n">
        <v>0.004073037976855818</v>
      </c>
      <c r="Q5826" t="n">
        <v>8.835971735321586</v>
      </c>
      <c r="R5826" t="n">
        <v>2294.083341641543</v>
      </c>
      <c r="S5826" t="n">
        <v>1.057482849931076</v>
      </c>
      <c r="T5826">
        <f>O5826*Q5826</f>
        <v/>
      </c>
      <c r="U5826">
        <f>O5826*P5826</f>
        <v/>
      </c>
    </row>
    <row r="5827">
      <c r="A5827" t="inlineStr">
        <is>
          <t>202512</t>
        </is>
      </c>
      <c r="B5827" t="inlineStr">
        <is>
          <t>Integra</t>
        </is>
      </c>
      <c r="C5827" t="inlineStr">
        <is>
          <t>F3</t>
        </is>
      </c>
      <c r="D5827" t="inlineStr">
        <is>
          <t>IN-FONDO3</t>
        </is>
      </c>
      <c r="E5827" t="inlineStr">
        <is>
          <t>5270465F0075</t>
        </is>
      </c>
      <c r="F5827" t="inlineStr">
        <is>
          <t>LU0102000758</t>
        </is>
      </c>
      <c r="G5827" t="inlineStr">
        <is>
          <t>TD</t>
        </is>
      </c>
      <c r="H5827" t="inlineStr">
        <is>
          <t>Mayores</t>
        </is>
      </c>
      <c r="I5827" t="inlineStr"/>
      <c r="J5827" t="inlineStr"/>
      <c r="K5827" t="inlineStr"/>
      <c r="L5827" t="inlineStr">
        <is>
          <t>BNP Paribas - Japan Small Caps</t>
        </is>
      </c>
      <c r="M5827" t="inlineStr">
        <is>
          <t>BNP Paribas - Japan Small Caps</t>
        </is>
      </c>
      <c r="N5827" t="b">
        <v>0</v>
      </c>
      <c r="O5827" t="n">
        <v>121.3874163</v>
      </c>
      <c r="P5827" t="n">
        <v>0.01374594020885844</v>
      </c>
      <c r="Q5827" t="n">
        <v>13.07077061246893</v>
      </c>
      <c r="R5827" t="n">
        <v>1586.627073697572</v>
      </c>
      <c r="S5827" t="n">
        <v>1.668584166567608</v>
      </c>
      <c r="T5827">
        <f>O5827*Q5827</f>
        <v/>
      </c>
      <c r="U5827">
        <f>O5827*P5827</f>
        <v/>
      </c>
    </row>
    <row r="5828">
      <c r="A5828" t="inlineStr">
        <is>
          <t>202512</t>
        </is>
      </c>
      <c r="B5828" t="inlineStr">
        <is>
          <t>Integra</t>
        </is>
      </c>
      <c r="C5828" t="inlineStr">
        <is>
          <t>F1</t>
        </is>
      </c>
      <c r="D5828" t="inlineStr">
        <is>
          <t>IN-FONDO1</t>
        </is>
      </c>
      <c r="E5828" t="inlineStr">
        <is>
          <t>5270465F0075</t>
        </is>
      </c>
      <c r="F5828" t="inlineStr">
        <is>
          <t>LU0102000758</t>
        </is>
      </c>
      <c r="G5828" t="inlineStr">
        <is>
          <t>TD</t>
        </is>
      </c>
      <c r="H5828" t="inlineStr">
        <is>
          <t>Mayores</t>
        </is>
      </c>
      <c r="I5828" t="inlineStr"/>
      <c r="J5828" t="inlineStr"/>
      <c r="K5828" t="inlineStr"/>
      <c r="L5828" t="inlineStr">
        <is>
          <t>BNP Paribas - Japan Small Caps</t>
        </is>
      </c>
      <c r="M5828" t="inlineStr">
        <is>
          <t>BNP Paribas - Japan Small Caps</t>
        </is>
      </c>
      <c r="N5828" t="b">
        <v>0</v>
      </c>
      <c r="O5828" t="n">
        <v>121.3874163</v>
      </c>
      <c r="P5828" t="n">
        <v>0.003081380550583122</v>
      </c>
      <c r="Q5828" t="n">
        <v>6.684688825744758</v>
      </c>
      <c r="R5828" t="n">
        <v>811.4371053266372</v>
      </c>
      <c r="S5828" t="n">
        <v>0.3740408236723566</v>
      </c>
      <c r="T5828">
        <f>O5828*Q5828</f>
        <v/>
      </c>
      <c r="U5828">
        <f>O5828*P5828</f>
        <v/>
      </c>
    </row>
    <row r="5829">
      <c r="A5829" t="inlineStr">
        <is>
          <t>202512</t>
        </is>
      </c>
      <c r="B5829" t="inlineStr">
        <is>
          <t>Integra</t>
        </is>
      </c>
      <c r="C5829" t="inlineStr">
        <is>
          <t>F2</t>
        </is>
      </c>
      <c r="D5829" t="inlineStr">
        <is>
          <t>IN-FONDO2</t>
        </is>
      </c>
      <c r="E5829" t="inlineStr">
        <is>
          <t>59509428AS81</t>
        </is>
      </c>
      <c r="F5829" t="inlineStr">
        <is>
          <t>US279158AS81</t>
        </is>
      </c>
      <c r="G5829" t="inlineStr">
        <is>
          <t>BU</t>
        </is>
      </c>
      <c r="H5829" t="inlineStr">
        <is>
          <t>Mayores</t>
        </is>
      </c>
      <c r="I5829" t="inlineStr"/>
      <c r="J5829" t="inlineStr"/>
      <c r="K5829" t="inlineStr"/>
      <c r="L5829" t="inlineStr">
        <is>
          <t>Ecopetrol</t>
        </is>
      </c>
      <c r="M5829" t="inlineStr">
        <is>
          <t>Ecopetrol</t>
        </is>
      </c>
      <c r="N5829" t="b">
        <v>0</v>
      </c>
      <c r="O5829" t="n">
        <v>259.63</v>
      </c>
      <c r="P5829" t="n">
        <v>0.0001281996490060581</v>
      </c>
      <c r="Q5829" t="n">
        <v>0.9885351471069054</v>
      </c>
      <c r="R5829" t="n">
        <v>256.6533802433659</v>
      </c>
      <c r="S5829" t="n">
        <v>0.03328447487144287</v>
      </c>
      <c r="T5829">
        <f>O5829*Q5829</f>
        <v/>
      </c>
      <c r="U5829">
        <f>O5829*P5829</f>
        <v/>
      </c>
    </row>
    <row r="5830">
      <c r="A5830" t="inlineStr">
        <is>
          <t>202512</t>
        </is>
      </c>
      <c r="B5830" t="inlineStr">
        <is>
          <t>Integra</t>
        </is>
      </c>
      <c r="C5830" t="inlineStr">
        <is>
          <t>F2</t>
        </is>
      </c>
      <c r="D5830" t="inlineStr">
        <is>
          <t>IN-FONDO2</t>
        </is>
      </c>
      <c r="E5830" t="inlineStr">
        <is>
          <t>59509428AV11</t>
        </is>
      </c>
      <c r="F5830" t="inlineStr">
        <is>
          <t>US279158AV11</t>
        </is>
      </c>
      <c r="G5830" t="inlineStr">
        <is>
          <t>BU</t>
        </is>
      </c>
      <c r="H5830" t="inlineStr">
        <is>
          <t>Mayores</t>
        </is>
      </c>
      <c r="I5830" t="inlineStr"/>
      <c r="J5830" t="inlineStr"/>
      <c r="K5830" t="inlineStr"/>
      <c r="L5830" t="inlineStr"/>
      <c r="M5830" t="inlineStr">
        <is>
          <t>nan</t>
        </is>
      </c>
      <c r="N5830" t="b">
        <v>0</v>
      </c>
      <c r="O5830" t="n">
        <v>259.63</v>
      </c>
      <c r="P5830" t="n">
        <v>0.001731458064682082</v>
      </c>
      <c r="Q5830" t="n">
        <v>13.3511063871872</v>
      </c>
      <c r="R5830" t="n">
        <v>3466.347751305412</v>
      </c>
      <c r="S5830" t="n">
        <v>0.4495384573334089</v>
      </c>
      <c r="T5830">
        <f>O5830*Q5830</f>
        <v/>
      </c>
      <c r="U5830">
        <f>O5830*P5830</f>
        <v/>
      </c>
    </row>
    <row r="5831">
      <c r="A5831" t="inlineStr">
        <is>
          <t>202512</t>
        </is>
      </c>
      <c r="B5831" t="inlineStr">
        <is>
          <t>Integra</t>
        </is>
      </c>
      <c r="C5831" t="inlineStr">
        <is>
          <t>F2</t>
        </is>
      </c>
      <c r="D5831" t="inlineStr">
        <is>
          <t>IN-FONDO2</t>
        </is>
      </c>
      <c r="E5831" t="inlineStr">
        <is>
          <t>5270465F0075</t>
        </is>
      </c>
      <c r="F5831" t="inlineStr">
        <is>
          <t>LU0102000758</t>
        </is>
      </c>
      <c r="G5831" t="inlineStr">
        <is>
          <t>TD</t>
        </is>
      </c>
      <c r="H5831" t="inlineStr">
        <is>
          <t>Mayores</t>
        </is>
      </c>
      <c r="I5831" t="inlineStr"/>
      <c r="J5831" t="inlineStr"/>
      <c r="K5831" t="inlineStr"/>
      <c r="L5831" t="inlineStr">
        <is>
          <t>BNP Paribas - Japan Small Caps</t>
        </is>
      </c>
      <c r="M5831" t="inlineStr">
        <is>
          <t>BNP Paribas - Japan Small Caps</t>
        </is>
      </c>
      <c r="N5831" t="b">
        <v>0</v>
      </c>
      <c r="O5831" t="n">
        <v>121.3874163</v>
      </c>
      <c r="P5831" t="n">
        <v>0.008255237524951249</v>
      </c>
      <c r="Q5831" t="n">
        <v>63.65534152706218</v>
      </c>
      <c r="R5831" t="n">
        <v>7726.957441664175</v>
      </c>
      <c r="S5831" t="n">
        <v>1.002081954096639</v>
      </c>
      <c r="T5831">
        <f>O5831*Q5831</f>
        <v/>
      </c>
      <c r="U5831">
        <f>O5831*P5831</f>
        <v/>
      </c>
    </row>
    <row r="5832">
      <c r="A5832" t="inlineStr">
        <is>
          <t>202512</t>
        </is>
      </c>
      <c r="B5832" t="inlineStr">
        <is>
          <t>Integra</t>
        </is>
      </c>
      <c r="C5832" t="inlineStr">
        <is>
          <t>F3</t>
        </is>
      </c>
      <c r="D5832" t="inlineStr">
        <is>
          <t>IN-FONDO3</t>
        </is>
      </c>
      <c r="E5832" t="inlineStr">
        <is>
          <t>5260012E1030</t>
        </is>
      </c>
      <c r="F5832" t="inlineStr">
        <is>
          <t>US78462F1030</t>
        </is>
      </c>
      <c r="G5832" t="inlineStr">
        <is>
          <t>TD</t>
        </is>
      </c>
      <c r="H5832" t="inlineStr">
        <is>
          <t>Mayores</t>
        </is>
      </c>
      <c r="I5832" t="inlineStr"/>
      <c r="J5832" t="inlineStr"/>
      <c r="K5832" t="inlineStr"/>
      <c r="L5832" t="inlineStr">
        <is>
          <t>State Street - S&amp;P 500 ETF</t>
        </is>
      </c>
      <c r="M5832" t="inlineStr">
        <is>
          <t>State Street - S&amp;P 500 ETF</t>
        </is>
      </c>
      <c r="N5832" t="b">
        <v>0</v>
      </c>
      <c r="O5832" t="n">
        <v>22.7305237</v>
      </c>
      <c r="P5832" t="n">
        <v>0.002570878191988206</v>
      </c>
      <c r="Q5832" t="n">
        <v>2.444602450578195</v>
      </c>
      <c r="R5832" t="n">
        <v>55.56709393994575</v>
      </c>
      <c r="S5832" t="n">
        <v>0.05843740767280107</v>
      </c>
      <c r="T5832">
        <f>O5832*Q5832</f>
        <v/>
      </c>
      <c r="U5832">
        <f>O5832*P5832</f>
        <v/>
      </c>
    </row>
    <row r="5833">
      <c r="A5833" t="inlineStr">
        <is>
          <t>202512</t>
        </is>
      </c>
      <c r="B5833" t="inlineStr">
        <is>
          <t>Integra</t>
        </is>
      </c>
      <c r="C5833" t="inlineStr">
        <is>
          <t>F1</t>
        </is>
      </c>
      <c r="D5833" t="inlineStr">
        <is>
          <t>IN-FONDO1</t>
        </is>
      </c>
      <c r="E5833" t="inlineStr">
        <is>
          <t>59509428AV11</t>
        </is>
      </c>
      <c r="F5833" t="inlineStr">
        <is>
          <t>US279158AV11</t>
        </is>
      </c>
      <c r="G5833" t="inlineStr">
        <is>
          <t>BU</t>
        </is>
      </c>
      <c r="H5833" t="inlineStr">
        <is>
          <t>Mayores</t>
        </is>
      </c>
      <c r="I5833" t="inlineStr"/>
      <c r="J5833" t="inlineStr"/>
      <c r="K5833" t="inlineStr"/>
      <c r="L5833" t="inlineStr"/>
      <c r="M5833" t="inlineStr">
        <is>
          <t>nan</t>
        </is>
      </c>
      <c r="N5833" t="b">
        <v>0</v>
      </c>
      <c r="O5833" t="n">
        <v>259.63</v>
      </c>
      <c r="P5833" t="n">
        <v>0.005417293190028243</v>
      </c>
      <c r="Q5833" t="n">
        <v>11.75217363084609</v>
      </c>
      <c r="R5833" t="n">
        <v>3051.21683977657</v>
      </c>
      <c r="S5833" t="n">
        <v>1.406491830927033</v>
      </c>
      <c r="T5833">
        <f>O5833*Q5833</f>
        <v/>
      </c>
      <c r="U5833">
        <f>O5833*P5833</f>
        <v/>
      </c>
    </row>
    <row r="5834">
      <c r="A5834" t="inlineStr">
        <is>
          <t>202512</t>
        </is>
      </c>
      <c r="B5834" t="inlineStr">
        <is>
          <t>Integra</t>
        </is>
      </c>
      <c r="C5834" t="inlineStr">
        <is>
          <t>F2</t>
        </is>
      </c>
      <c r="D5834" t="inlineStr">
        <is>
          <t>IN-FONDO2</t>
        </is>
      </c>
      <c r="E5834" t="inlineStr">
        <is>
          <t>15528725AC15</t>
        </is>
      </c>
      <c r="F5834" t="inlineStr">
        <is>
          <t>USG42045AC15</t>
        </is>
      </c>
      <c r="G5834" t="inlineStr">
        <is>
          <t>BU</t>
        </is>
      </c>
      <c r="H5834" t="inlineStr">
        <is>
          <t>Mayores</t>
        </is>
      </c>
      <c r="I5834" t="inlineStr"/>
      <c r="J5834" t="inlineStr"/>
      <c r="K5834" t="inlineStr"/>
      <c r="L5834" t="inlineStr">
        <is>
          <t>Aval</t>
        </is>
      </c>
      <c r="M5834" t="inlineStr">
        <is>
          <t>Aval</t>
        </is>
      </c>
      <c r="N5834" t="b">
        <v>0</v>
      </c>
      <c r="O5834" t="n">
        <v>10.51</v>
      </c>
      <c r="P5834" t="n">
        <v>0.0001313432783112056</v>
      </c>
      <c r="Q5834" t="n">
        <v>1.01277536992894</v>
      </c>
      <c r="R5834" t="n">
        <v>10.64426913795316</v>
      </c>
      <c r="S5834" t="n">
        <v>0.001380417855050771</v>
      </c>
      <c r="T5834">
        <f>O5834*Q5834</f>
        <v/>
      </c>
      <c r="U5834">
        <f>O5834*P5834</f>
        <v/>
      </c>
    </row>
    <row r="5835">
      <c r="A5835" t="inlineStr">
        <is>
          <t>202512</t>
        </is>
      </c>
      <c r="B5835" t="inlineStr">
        <is>
          <t>Integra</t>
        </is>
      </c>
      <c r="C5835" t="inlineStr">
        <is>
          <t>F3</t>
        </is>
      </c>
      <c r="D5835" t="inlineStr">
        <is>
          <t>IN-FONDO3</t>
        </is>
      </c>
      <c r="E5835" t="inlineStr">
        <is>
          <t>5270172E8413</t>
        </is>
      </c>
      <c r="F5835" t="inlineStr">
        <is>
          <t>US9229083632</t>
        </is>
      </c>
      <c r="G5835" t="inlineStr">
        <is>
          <t>TD</t>
        </is>
      </c>
      <c r="H5835" t="inlineStr">
        <is>
          <t>Mayores</t>
        </is>
      </c>
      <c r="I5835" t="inlineStr"/>
      <c r="J5835" t="inlineStr"/>
      <c r="K5835" t="inlineStr"/>
      <c r="L5835" t="inlineStr">
        <is>
          <t>Vanguard - S&amp;P 500 ETF</t>
        </is>
      </c>
      <c r="M5835" t="inlineStr">
        <is>
          <t>Vanguard - S&amp;P 500 ETF</t>
        </is>
      </c>
      <c r="N5835" t="b">
        <v>0</v>
      </c>
      <c r="O5835" t="n">
        <v>22.76817287</v>
      </c>
      <c r="P5835" t="n">
        <v>0.01418590016900716</v>
      </c>
      <c r="Q5835" t="n">
        <v>13.48912073115117</v>
      </c>
      <c r="R5835" t="n">
        <v>307.1226326711507</v>
      </c>
      <c r="S5835" t="n">
        <v>0.3229870273645173</v>
      </c>
      <c r="T5835">
        <f>O5835*Q5835</f>
        <v/>
      </c>
      <c r="U5835">
        <f>O5835*P5835</f>
        <v/>
      </c>
    </row>
    <row r="5836">
      <c r="A5836" t="inlineStr">
        <is>
          <t>202512</t>
        </is>
      </c>
      <c r="B5836" t="inlineStr">
        <is>
          <t>Integra</t>
        </is>
      </c>
      <c r="C5836" t="inlineStr">
        <is>
          <t>F2</t>
        </is>
      </c>
      <c r="D5836" t="inlineStr">
        <is>
          <t>IN-FONDO2</t>
        </is>
      </c>
      <c r="E5836" t="inlineStr">
        <is>
          <t>5270172E8413</t>
        </is>
      </c>
      <c r="F5836" t="inlineStr">
        <is>
          <t>US9229083632</t>
        </is>
      </c>
      <c r="G5836" t="inlineStr">
        <is>
          <t>TD</t>
        </is>
      </c>
      <c r="H5836" t="inlineStr">
        <is>
          <t>Mayores</t>
        </is>
      </c>
      <c r="I5836" t="inlineStr"/>
      <c r="J5836" t="inlineStr"/>
      <c r="K5836" t="inlineStr"/>
      <c r="L5836" t="inlineStr">
        <is>
          <t>Vanguard - S&amp;P 500 ETF</t>
        </is>
      </c>
      <c r="M5836" t="inlineStr">
        <is>
          <t>Vanguard - S&amp;P 500 ETF</t>
        </is>
      </c>
      <c r="N5836" t="b">
        <v>0</v>
      </c>
      <c r="O5836" t="n">
        <v>22.76817287</v>
      </c>
      <c r="P5836" t="n">
        <v>0.005220907565335798</v>
      </c>
      <c r="Q5836" t="n">
        <v>40.25791543225591</v>
      </c>
      <c r="R5836" t="n">
        <v>916.5991779474433</v>
      </c>
      <c r="S5836" t="n">
        <v>0.1188705259858563</v>
      </c>
      <c r="T5836">
        <f>O5836*Q5836</f>
        <v/>
      </c>
      <c r="U5836">
        <f>O5836*P5836</f>
        <v/>
      </c>
    </row>
    <row r="5837">
      <c r="A5837" t="inlineStr">
        <is>
          <t>202512</t>
        </is>
      </c>
      <c r="B5837" t="inlineStr">
        <is>
          <t>Integra</t>
        </is>
      </c>
      <c r="C5837" t="inlineStr">
        <is>
          <t>F2</t>
        </is>
      </c>
      <c r="D5837" t="inlineStr">
        <is>
          <t>IN-FONDO2</t>
        </is>
      </c>
      <c r="E5837" t="inlineStr">
        <is>
          <t>5270242F3827</t>
        </is>
      </c>
      <c r="F5837" t="inlineStr">
        <is>
          <t>US2332038270</t>
        </is>
      </c>
      <c r="G5837" t="inlineStr">
        <is>
          <t>TD</t>
        </is>
      </c>
      <c r="H5837" t="inlineStr">
        <is>
          <t>Mayores</t>
        </is>
      </c>
      <c r="I5837" t="inlineStr"/>
      <c r="J5837" t="inlineStr"/>
      <c r="K5837" t="inlineStr"/>
      <c r="L5837" t="inlineStr">
        <is>
          <t>DFA - US Large Cap Value</t>
        </is>
      </c>
      <c r="M5837" t="inlineStr">
        <is>
          <t>DFA - US Large Cap Value</t>
        </is>
      </c>
      <c r="N5837" t="b">
        <v>0</v>
      </c>
      <c r="O5837" t="n">
        <v>57.01475886</v>
      </c>
      <c r="P5837" t="n">
        <v>6.577740968117693e-09</v>
      </c>
      <c r="Q5837" t="n">
        <v>5.072032713008498e-05</v>
      </c>
      <c r="R5837" t="n">
        <v>0.002891807220622111</v>
      </c>
      <c r="S5837" t="n">
        <v>3.750283151407732e-07</v>
      </c>
      <c r="T5837">
        <f>O5837*Q5837</f>
        <v/>
      </c>
      <c r="U5837">
        <f>O5837*P5837</f>
        <v/>
      </c>
    </row>
    <row r="5838">
      <c r="A5838" t="inlineStr">
        <is>
          <t>202512</t>
        </is>
      </c>
      <c r="B5838" t="inlineStr">
        <is>
          <t>Integra</t>
        </is>
      </c>
      <c r="C5838" t="inlineStr">
        <is>
          <t>F2</t>
        </is>
      </c>
      <c r="D5838" t="inlineStr">
        <is>
          <t>IN-FONDO2</t>
        </is>
      </c>
      <c r="E5838" t="inlineStr">
        <is>
          <t>5260012EY803</t>
        </is>
      </c>
      <c r="F5838" t="inlineStr">
        <is>
          <t>US81369Y8030</t>
        </is>
      </c>
      <c r="G5838" t="inlineStr">
        <is>
          <t>TD</t>
        </is>
      </c>
      <c r="H5838" t="inlineStr">
        <is>
          <t>Mayores</t>
        </is>
      </c>
      <c r="I5838" t="inlineStr"/>
      <c r="J5838" t="inlineStr"/>
      <c r="K5838" t="inlineStr"/>
      <c r="L5838" t="inlineStr">
        <is>
          <t>State Street - Technology Select Sector</t>
        </is>
      </c>
      <c r="M5838" t="inlineStr">
        <is>
          <t>State Street - Technology Select Sector</t>
        </is>
      </c>
      <c r="N5838" t="b">
        <v>0</v>
      </c>
      <c r="O5838" t="n">
        <v>3.32177916</v>
      </c>
      <c r="P5838" t="n">
        <v>0.02919616420232065</v>
      </c>
      <c r="Q5838" t="n">
        <v>225.1288104020826</v>
      </c>
      <c r="R5838" t="n">
        <v>747.8281907092294</v>
      </c>
      <c r="S5838" t="n">
        <v>0.09698320979920676</v>
      </c>
      <c r="T5838">
        <f>O5838*Q5838</f>
        <v/>
      </c>
      <c r="U5838">
        <f>O5838*P5838</f>
        <v/>
      </c>
    </row>
    <row r="5839">
      <c r="A5839" t="inlineStr">
        <is>
          <t>202512</t>
        </is>
      </c>
      <c r="B5839" t="inlineStr">
        <is>
          <t>Integra</t>
        </is>
      </c>
      <c r="C5839" t="inlineStr">
        <is>
          <t>F3</t>
        </is>
      </c>
      <c r="D5839" t="inlineStr">
        <is>
          <t>IN-FONDO3</t>
        </is>
      </c>
      <c r="E5839" t="inlineStr">
        <is>
          <t>5260012EY803</t>
        </is>
      </c>
      <c r="F5839" t="inlineStr">
        <is>
          <t>US81369Y8030</t>
        </is>
      </c>
      <c r="G5839" t="inlineStr">
        <is>
          <t>TD</t>
        </is>
      </c>
      <c r="H5839" t="inlineStr">
        <is>
          <t>Mayores</t>
        </is>
      </c>
      <c r="I5839" t="inlineStr"/>
      <c r="J5839" t="inlineStr"/>
      <c r="K5839" t="inlineStr"/>
      <c r="L5839" t="inlineStr">
        <is>
          <t>State Street - Technology Select Sector</t>
        </is>
      </c>
      <c r="M5839" t="inlineStr">
        <is>
          <t>State Street - Technology Select Sector</t>
        </is>
      </c>
      <c r="N5839" t="b">
        <v>0</v>
      </c>
      <c r="O5839" t="n">
        <v>3.32177916</v>
      </c>
      <c r="P5839" t="n">
        <v>0.02806923699780375</v>
      </c>
      <c r="Q5839" t="n">
        <v>26.69053935131205</v>
      </c>
      <c r="R5839" t="n">
        <v>88.66007738634829</v>
      </c>
      <c r="S5839" t="n">
        <v>0.09323980649640545</v>
      </c>
      <c r="T5839">
        <f>O5839*Q5839</f>
        <v/>
      </c>
      <c r="U5839">
        <f>O5839*P5839</f>
        <v/>
      </c>
    </row>
    <row r="5840">
      <c r="A5840" t="inlineStr">
        <is>
          <t>202512</t>
        </is>
      </c>
      <c r="B5840" t="inlineStr">
        <is>
          <t>Integra</t>
        </is>
      </c>
      <c r="C5840" t="inlineStr">
        <is>
          <t>F3</t>
        </is>
      </c>
      <c r="D5840" t="inlineStr">
        <is>
          <t>IN-FONDO3</t>
        </is>
      </c>
      <c r="E5840" t="inlineStr">
        <is>
          <t>5274042ER704</t>
        </is>
      </c>
      <c r="F5840" t="inlineStr">
        <is>
          <t>US33738R7044</t>
        </is>
      </c>
      <c r="G5840" t="inlineStr">
        <is>
          <t>TD</t>
        </is>
      </c>
      <c r="H5840" t="inlineStr">
        <is>
          <t>Mayores</t>
        </is>
      </c>
      <c r="I5840" t="inlineStr"/>
      <c r="J5840" t="inlineStr"/>
      <c r="K5840" t="inlineStr"/>
      <c r="L5840" t="inlineStr">
        <is>
          <t>AIRR US - First Trust American Industrial Rennaisance</t>
        </is>
      </c>
      <c r="M5840" t="inlineStr">
        <is>
          <t>AIRR US - First Trust American Industrial Rennaisance</t>
        </is>
      </c>
      <c r="N5840" t="b">
        <v>0</v>
      </c>
      <c r="O5840" t="n">
        <v>26.74229504</v>
      </c>
      <c r="P5840" t="n">
        <v>0.02037637691647966</v>
      </c>
      <c r="Q5840" t="n">
        <v>19.37553521561774</v>
      </c>
      <c r="R5840" t="n">
        <v>518.1462792939595</v>
      </c>
      <c r="S5840" t="n">
        <v>0.5449110833467444</v>
      </c>
      <c r="T5840">
        <f>O5840*Q5840</f>
        <v/>
      </c>
      <c r="U5840">
        <f>O5840*P5840</f>
        <v/>
      </c>
    </row>
    <row r="5841">
      <c r="A5841" t="inlineStr">
        <is>
          <t>202512</t>
        </is>
      </c>
      <c r="B5841" t="inlineStr">
        <is>
          <t>Integra</t>
        </is>
      </c>
      <c r="C5841" t="inlineStr">
        <is>
          <t>F2</t>
        </is>
      </c>
      <c r="D5841" t="inlineStr">
        <is>
          <t>IN-FONDO2</t>
        </is>
      </c>
      <c r="E5841" t="inlineStr">
        <is>
          <t>5274042ER704</t>
        </is>
      </c>
      <c r="F5841" t="inlineStr">
        <is>
          <t>US33738R7044</t>
        </is>
      </c>
      <c r="G5841" t="inlineStr">
        <is>
          <t>TD</t>
        </is>
      </c>
      <c r="H5841" t="inlineStr">
        <is>
          <t>Mayores</t>
        </is>
      </c>
      <c r="I5841" t="inlineStr"/>
      <c r="J5841" t="inlineStr"/>
      <c r="K5841" t="inlineStr"/>
      <c r="L5841" t="inlineStr">
        <is>
          <t>AIRR US - First Trust American Industrial Rennaisance</t>
        </is>
      </c>
      <c r="M5841" t="inlineStr">
        <is>
          <t>AIRR US - First Trust American Industrial Rennaisance</t>
        </is>
      </c>
      <c r="N5841" t="b">
        <v>0</v>
      </c>
      <c r="O5841" t="n">
        <v>26.74229504</v>
      </c>
      <c r="P5841" t="n">
        <v>0.01054274432201716</v>
      </c>
      <c r="Q5841" t="n">
        <v>81.29408613890381</v>
      </c>
      <c r="R5841" t="n">
        <v>2173.99043653374</v>
      </c>
      <c r="S5841" t="n">
        <v>0.2819371791906676</v>
      </c>
      <c r="T5841">
        <f>O5841*Q5841</f>
        <v/>
      </c>
      <c r="U5841">
        <f>O5841*P5841</f>
        <v/>
      </c>
    </row>
    <row r="5842">
      <c r="A5842" t="inlineStr">
        <is>
          <t>202512</t>
        </is>
      </c>
      <c r="B5842" t="inlineStr">
        <is>
          <t>Integra</t>
        </is>
      </c>
      <c r="C5842" t="inlineStr">
        <is>
          <t>F1</t>
        </is>
      </c>
      <c r="D5842" t="inlineStr">
        <is>
          <t>IN-FONDO1</t>
        </is>
      </c>
      <c r="E5842" t="inlineStr">
        <is>
          <t>5275522EX192</t>
        </is>
      </c>
      <c r="F5842" t="inlineStr">
        <is>
          <t>US33734X1928</t>
        </is>
      </c>
      <c r="G5842" t="inlineStr">
        <is>
          <t>TD</t>
        </is>
      </c>
      <c r="H5842" t="inlineStr">
        <is>
          <t>Mayores</t>
        </is>
      </c>
      <c r="I5842" t="inlineStr"/>
      <c r="J5842" t="inlineStr"/>
      <c r="K5842" t="inlineStr"/>
      <c r="L5842" t="inlineStr">
        <is>
          <t>SKYY US - First Trust Cloud Computing ETF</t>
        </is>
      </c>
      <c r="M5842" t="inlineStr">
        <is>
          <t>SKYY US - First Trust Cloud Computing ETF</t>
        </is>
      </c>
      <c r="N5842" t="b">
        <v>0</v>
      </c>
      <c r="O5842" t="n">
        <v>4.12865293</v>
      </c>
      <c r="P5842" t="n">
        <v>0.001460383152667376</v>
      </c>
      <c r="Q5842" t="n">
        <v>3.168127656317589</v>
      </c>
      <c r="R5842" t="n">
        <v>13.08009953086965</v>
      </c>
      <c r="S5842" t="n">
        <v>0.006029415182182798</v>
      </c>
      <c r="T5842">
        <f>O5842*Q5842</f>
        <v/>
      </c>
      <c r="U5842">
        <f>O5842*P5842</f>
        <v/>
      </c>
    </row>
    <row r="5843">
      <c r="A5843" t="inlineStr">
        <is>
          <t>202512</t>
        </is>
      </c>
      <c r="B5843" t="inlineStr">
        <is>
          <t>Integra</t>
        </is>
      </c>
      <c r="C5843" t="inlineStr">
        <is>
          <t>F3</t>
        </is>
      </c>
      <c r="D5843" t="inlineStr">
        <is>
          <t>IN-FONDO3</t>
        </is>
      </c>
      <c r="E5843" t="inlineStr">
        <is>
          <t>5275522EX192</t>
        </is>
      </c>
      <c r="F5843" t="inlineStr">
        <is>
          <t>US33734X1928</t>
        </is>
      </c>
      <c r="G5843" t="inlineStr">
        <is>
          <t>TD</t>
        </is>
      </c>
      <c r="H5843" t="inlineStr">
        <is>
          <t>Mayores</t>
        </is>
      </c>
      <c r="I5843" t="inlineStr"/>
      <c r="J5843" t="inlineStr"/>
      <c r="K5843" t="inlineStr"/>
      <c r="L5843" t="inlineStr">
        <is>
          <t>SKYY US - First Trust Cloud Computing ETF</t>
        </is>
      </c>
      <c r="M5843" t="inlineStr">
        <is>
          <t>SKYY US - First Trust Cloud Computing ETF</t>
        </is>
      </c>
      <c r="N5843" t="b">
        <v>0</v>
      </c>
      <c r="O5843" t="n">
        <v>4.12865293</v>
      </c>
      <c r="P5843" t="n">
        <v>0.01095714248580527</v>
      </c>
      <c r="Q5843" t="n">
        <v>10.41895234694842</v>
      </c>
      <c r="R5843" t="n">
        <v>43.01623813475897</v>
      </c>
      <c r="S5843" t="n">
        <v>0.04523823842844742</v>
      </c>
      <c r="T5843">
        <f>O5843*Q5843</f>
        <v/>
      </c>
      <c r="U5843">
        <f>O5843*P5843</f>
        <v/>
      </c>
    </row>
    <row r="5844">
      <c r="A5844" t="inlineStr">
        <is>
          <t>202512</t>
        </is>
      </c>
      <c r="B5844" t="inlineStr">
        <is>
          <t>Integra</t>
        </is>
      </c>
      <c r="C5844" t="inlineStr">
        <is>
          <t>F1</t>
        </is>
      </c>
      <c r="D5844" t="inlineStr">
        <is>
          <t>IN-FONDO1</t>
        </is>
      </c>
      <c r="E5844" t="inlineStr">
        <is>
          <t>2100022V2H78</t>
        </is>
      </c>
      <c r="F5844" t="inlineStr">
        <is>
          <t>US05971V2H78</t>
        </is>
      </c>
      <c r="G5844" t="inlineStr">
        <is>
          <t>BU</t>
        </is>
      </c>
      <c r="H5844" t="inlineStr">
        <is>
          <t>Mayores</t>
        </is>
      </c>
      <c r="I5844" t="inlineStr"/>
      <c r="J5844" t="inlineStr"/>
      <c r="K5844" t="inlineStr"/>
      <c r="L5844" t="inlineStr"/>
      <c r="M5844" t="inlineStr">
        <is>
          <t>nan</t>
        </is>
      </c>
      <c r="N5844" t="b">
        <v>0</v>
      </c>
      <c r="O5844" t="n">
        <v>0.61</v>
      </c>
      <c r="P5844" t="n">
        <v>0.006559547707385873</v>
      </c>
      <c r="Q5844" t="n">
        <v>14.23015902829791</v>
      </c>
      <c r="R5844" t="n">
        <v>8.680397007261725</v>
      </c>
      <c r="S5844" t="n">
        <v>0.004001324101505382</v>
      </c>
      <c r="T5844">
        <f>O5844*Q5844</f>
        <v/>
      </c>
      <c r="U5844">
        <f>O5844*P5844</f>
        <v/>
      </c>
    </row>
    <row r="5845">
      <c r="A5845" t="inlineStr">
        <is>
          <t>202512</t>
        </is>
      </c>
      <c r="B5845" t="inlineStr">
        <is>
          <t>Integra</t>
        </is>
      </c>
      <c r="C5845" t="inlineStr">
        <is>
          <t>F2</t>
        </is>
      </c>
      <c r="D5845" t="inlineStr">
        <is>
          <t>IN-FONDO2</t>
        </is>
      </c>
      <c r="E5845" t="inlineStr">
        <is>
          <t>5270652EF676</t>
        </is>
      </c>
      <c r="F5845" t="inlineStr">
        <is>
          <t>US92189F6768</t>
        </is>
      </c>
      <c r="G5845" t="inlineStr">
        <is>
          <t>TD</t>
        </is>
      </c>
      <c r="H5845" t="inlineStr">
        <is>
          <t>Mayores</t>
        </is>
      </c>
      <c r="I5845" t="inlineStr"/>
      <c r="J5845" t="inlineStr"/>
      <c r="K5845" t="inlineStr"/>
      <c r="L5845" t="inlineStr">
        <is>
          <t>VanEck Semiconductor ETF</t>
        </is>
      </c>
      <c r="M5845" t="inlineStr">
        <is>
          <t>VanEck Semiconductor ETF</t>
        </is>
      </c>
      <c r="N5845" t="b">
        <v>0</v>
      </c>
      <c r="O5845" t="n">
        <v>6.27096993</v>
      </c>
      <c r="P5845" t="n">
        <v>0.03815284334170319</v>
      </c>
      <c r="Q5845" t="n">
        <v>294.1929006650791</v>
      </c>
      <c r="R5845" t="n">
        <v>1844.874833690188</v>
      </c>
      <c r="S5845" t="n">
        <v>0.2392553333398214</v>
      </c>
      <c r="T5845">
        <f>O5845*Q5845</f>
        <v/>
      </c>
      <c r="U5845">
        <f>O5845*P5845</f>
        <v/>
      </c>
    </row>
    <row r="5846">
      <c r="A5846" t="inlineStr">
        <is>
          <t>202512</t>
        </is>
      </c>
      <c r="B5846" t="inlineStr">
        <is>
          <t>Integra</t>
        </is>
      </c>
      <c r="C5846" t="inlineStr">
        <is>
          <t>F1</t>
        </is>
      </c>
      <c r="D5846" t="inlineStr">
        <is>
          <t>IN-FONDO1</t>
        </is>
      </c>
      <c r="E5846" t="inlineStr">
        <is>
          <t>5270652EF676</t>
        </is>
      </c>
      <c r="F5846" t="inlineStr">
        <is>
          <t>US92189F6768</t>
        </is>
      </c>
      <c r="G5846" t="inlineStr">
        <is>
          <t>TD</t>
        </is>
      </c>
      <c r="H5846" t="inlineStr">
        <is>
          <t>Mayores</t>
        </is>
      </c>
      <c r="I5846" t="inlineStr"/>
      <c r="J5846" t="inlineStr"/>
      <c r="K5846" t="inlineStr"/>
      <c r="L5846" t="inlineStr">
        <is>
          <t>VanEck Semiconductor ETF</t>
        </is>
      </c>
      <c r="M5846" t="inlineStr">
        <is>
          <t>VanEck Semiconductor ETF</t>
        </is>
      </c>
      <c r="N5846" t="b">
        <v>0</v>
      </c>
      <c r="O5846" t="n">
        <v>6.27096993</v>
      </c>
      <c r="P5846" t="n">
        <v>0.01153707834765618</v>
      </c>
      <c r="Q5846" t="n">
        <v>25.02832008131048</v>
      </c>
      <c r="R5846" t="n">
        <v>156.9518426283131</v>
      </c>
      <c r="S5846" t="n">
        <v>0.072348671398206</v>
      </c>
      <c r="T5846">
        <f>O5846*Q5846</f>
        <v/>
      </c>
      <c r="U5846">
        <f>O5846*P5846</f>
        <v/>
      </c>
    </row>
    <row r="5847">
      <c r="A5847" t="inlineStr">
        <is>
          <t>202512</t>
        </is>
      </c>
      <c r="B5847" t="inlineStr">
        <is>
          <t>Integra</t>
        </is>
      </c>
      <c r="C5847" t="inlineStr">
        <is>
          <t>F2</t>
        </is>
      </c>
      <c r="D5847" t="inlineStr">
        <is>
          <t>IN-FONDO2</t>
        </is>
      </c>
      <c r="E5847" t="inlineStr">
        <is>
          <t>2100022V2H78</t>
        </is>
      </c>
      <c r="F5847" t="inlineStr">
        <is>
          <t>US05971V2H78</t>
        </is>
      </c>
      <c r="G5847" t="inlineStr">
        <is>
          <t>BU</t>
        </is>
      </c>
      <c r="H5847" t="inlineStr">
        <is>
          <t>Mayores</t>
        </is>
      </c>
      <c r="I5847" t="inlineStr"/>
      <c r="J5847" t="inlineStr"/>
      <c r="K5847" t="inlineStr"/>
      <c r="L5847" t="inlineStr"/>
      <c r="M5847" t="inlineStr">
        <is>
          <t>nan</t>
        </is>
      </c>
      <c r="N5847" t="b">
        <v>0</v>
      </c>
      <c r="O5847" t="n">
        <v>0.61</v>
      </c>
      <c r="P5847" t="n">
        <v>0.00346103258777446</v>
      </c>
      <c r="Q5847" t="n">
        <v>26.6876889665723</v>
      </c>
      <c r="R5847" t="n">
        <v>16.2794902696091</v>
      </c>
      <c r="S5847" t="n">
        <v>0.002111229878542421</v>
      </c>
      <c r="T5847">
        <f>O5847*Q5847</f>
        <v/>
      </c>
      <c r="U5847">
        <f>O5847*P5847</f>
        <v/>
      </c>
    </row>
    <row r="5848">
      <c r="A5848" t="inlineStr">
        <is>
          <t>202512</t>
        </is>
      </c>
      <c r="B5848" t="inlineStr">
        <is>
          <t>Integra</t>
        </is>
      </c>
      <c r="C5848" t="inlineStr">
        <is>
          <t>F2</t>
        </is>
      </c>
      <c r="D5848" t="inlineStr">
        <is>
          <t>IN-FONDO2</t>
        </is>
      </c>
      <c r="E5848" t="inlineStr">
        <is>
          <t>2100022V2J35</t>
        </is>
      </c>
      <c r="F5848" t="inlineStr">
        <is>
          <t>US05971V2J35</t>
        </is>
      </c>
      <c r="G5848" t="inlineStr">
        <is>
          <t>BU</t>
        </is>
      </c>
      <c r="H5848" t="inlineStr">
        <is>
          <t>Mayores</t>
        </is>
      </c>
      <c r="I5848" t="inlineStr"/>
      <c r="J5848" t="inlineStr"/>
      <c r="K5848" t="inlineStr"/>
      <c r="L5848" t="inlineStr"/>
      <c r="M5848" t="inlineStr">
        <is>
          <t>nan</t>
        </is>
      </c>
      <c r="N5848" t="b">
        <v>0</v>
      </c>
      <c r="O5848" t="n">
        <v>0.61</v>
      </c>
      <c r="P5848" t="n">
        <v>0.0009302523492114194</v>
      </c>
      <c r="Q5848" t="n">
        <v>7.173086276006881</v>
      </c>
      <c r="R5848" t="n">
        <v>4.375582628364198</v>
      </c>
      <c r="S5848" t="n">
        <v>0.0005674539330189659</v>
      </c>
      <c r="T5848">
        <f>O5848*Q5848</f>
        <v/>
      </c>
      <c r="U5848">
        <f>O5848*P5848</f>
        <v/>
      </c>
    </row>
    <row r="5849">
      <c r="A5849" t="inlineStr">
        <is>
          <t>202512</t>
        </is>
      </c>
      <c r="B5849" t="inlineStr">
        <is>
          <t>Integra</t>
        </is>
      </c>
      <c r="C5849" t="inlineStr">
        <is>
          <t>F3</t>
        </is>
      </c>
      <c r="D5849" t="inlineStr">
        <is>
          <t>IN-FONDO3</t>
        </is>
      </c>
      <c r="E5849" t="inlineStr">
        <is>
          <t>5270652EF676</t>
        </is>
      </c>
      <c r="F5849" t="inlineStr">
        <is>
          <t>US92189F6768</t>
        </is>
      </c>
      <c r="G5849" t="inlineStr">
        <is>
          <t>TD</t>
        </is>
      </c>
      <c r="H5849" t="inlineStr">
        <is>
          <t>Mayores</t>
        </is>
      </c>
      <c r="I5849" t="inlineStr"/>
      <c r="J5849" t="inlineStr"/>
      <c r="K5849" t="inlineStr"/>
      <c r="L5849" t="inlineStr">
        <is>
          <t>VanEck Semiconductor ETF</t>
        </is>
      </c>
      <c r="M5849" t="inlineStr">
        <is>
          <t>VanEck Semiconductor ETF</t>
        </is>
      </c>
      <c r="N5849" t="b">
        <v>0</v>
      </c>
      <c r="O5849" t="n">
        <v>6.27096993</v>
      </c>
      <c r="P5849" t="n">
        <v>0.08297554497626224</v>
      </c>
      <c r="Q5849" t="n">
        <v>78.89997325394967</v>
      </c>
      <c r="R5849" t="n">
        <v>494.7793597533226</v>
      </c>
      <c r="S5849" t="n">
        <v>0.5203371474715031</v>
      </c>
      <c r="T5849">
        <f>O5849*Q5849</f>
        <v/>
      </c>
      <c r="U5849">
        <f>O5849*P5849</f>
        <v/>
      </c>
    </row>
    <row r="5850">
      <c r="A5850" t="inlineStr">
        <is>
          <t>202512</t>
        </is>
      </c>
      <c r="B5850" t="inlineStr">
        <is>
          <t>Integra</t>
        </is>
      </c>
      <c r="C5850" t="inlineStr">
        <is>
          <t>F3</t>
        </is>
      </c>
      <c r="D5850" t="inlineStr">
        <is>
          <t>IN-FONDO3</t>
        </is>
      </c>
      <c r="E5850" t="inlineStr">
        <is>
          <t>5271112E7523</t>
        </is>
      </c>
      <c r="F5850" t="inlineStr">
        <is>
          <t>US4642875235</t>
        </is>
      </c>
      <c r="G5850" t="inlineStr">
        <is>
          <t>TD</t>
        </is>
      </c>
      <c r="H5850" t="inlineStr">
        <is>
          <t>Mayores</t>
        </is>
      </c>
      <c r="I5850" t="inlineStr"/>
      <c r="J5850" t="inlineStr"/>
      <c r="K5850" t="inlineStr"/>
      <c r="L5850" t="inlineStr">
        <is>
          <t>BlackRock - iShares PHLX Semiconductor ETF</t>
        </is>
      </c>
      <c r="M5850" t="inlineStr">
        <is>
          <t>BlackRock - iShares PHLX Semiconductor ETF</t>
        </is>
      </c>
      <c r="N5850" t="b">
        <v>0</v>
      </c>
      <c r="O5850" t="n">
        <v>8.458460970000001</v>
      </c>
      <c r="P5850" t="n">
        <v>0.08239419443813313</v>
      </c>
      <c r="Q5850" t="n">
        <v>78.34717734374894</v>
      </c>
      <c r="R5850" t="n">
        <v>662.6965416717687</v>
      </c>
      <c r="S5850" t="n">
        <v>0.6969280778095402</v>
      </c>
      <c r="T5850">
        <f>O5850*Q5850</f>
        <v/>
      </c>
      <c r="U5850">
        <f>O5850*P5850</f>
        <v/>
      </c>
    </row>
    <row r="5851">
      <c r="A5851" t="inlineStr">
        <is>
          <t>202512</t>
        </is>
      </c>
      <c r="B5851" t="inlineStr">
        <is>
          <t>Integra</t>
        </is>
      </c>
      <c r="C5851" t="inlineStr">
        <is>
          <t>F1</t>
        </is>
      </c>
      <c r="D5851" t="inlineStr">
        <is>
          <t>IN-FONDO1</t>
        </is>
      </c>
      <c r="E5851" t="inlineStr">
        <is>
          <t>2100022V2J35</t>
        </is>
      </c>
      <c r="F5851" t="inlineStr">
        <is>
          <t>US05971V2J35</t>
        </is>
      </c>
      <c r="G5851" t="inlineStr">
        <is>
          <t>BU</t>
        </is>
      </c>
      <c r="H5851" t="inlineStr">
        <is>
          <t>Mayores</t>
        </is>
      </c>
      <c r="I5851" t="inlineStr"/>
      <c r="J5851" t="inlineStr"/>
      <c r="K5851" t="inlineStr"/>
      <c r="L5851" t="inlineStr"/>
      <c r="M5851" t="inlineStr">
        <is>
          <t>nan</t>
        </is>
      </c>
      <c r="N5851" t="b">
        <v>0</v>
      </c>
      <c r="O5851" t="n">
        <v>0.61</v>
      </c>
      <c r="P5851" t="n">
        <v>0.0009021341714423015</v>
      </c>
      <c r="Q5851" t="n">
        <v>1.957072849707462</v>
      </c>
      <c r="R5851" t="n">
        <v>1.193814438321552</v>
      </c>
      <c r="S5851" t="n">
        <v>0.0005503018445798039</v>
      </c>
      <c r="T5851">
        <f>O5851*Q5851</f>
        <v/>
      </c>
      <c r="U5851">
        <f>O5851*P5851</f>
        <v/>
      </c>
    </row>
    <row r="5852">
      <c r="A5852" t="inlineStr">
        <is>
          <t>202512</t>
        </is>
      </c>
      <c r="B5852" t="inlineStr">
        <is>
          <t>Integra</t>
        </is>
      </c>
      <c r="C5852" t="inlineStr">
        <is>
          <t>F1</t>
        </is>
      </c>
      <c r="D5852" t="inlineStr">
        <is>
          <t>IN-FONDO1</t>
        </is>
      </c>
      <c r="E5852" t="inlineStr">
        <is>
          <t>21000325AG03</t>
        </is>
      </c>
      <c r="F5852" t="inlineStr">
        <is>
          <t>USP13435AG03</t>
        </is>
      </c>
      <c r="G5852" t="inlineStr">
        <is>
          <t>BU</t>
        </is>
      </c>
      <c r="H5852" t="inlineStr">
        <is>
          <t>Mayores</t>
        </is>
      </c>
      <c r="I5852" t="inlineStr"/>
      <c r="J5852" t="inlineStr"/>
      <c r="K5852" t="inlineStr"/>
      <c r="L5852" t="inlineStr"/>
      <c r="M5852" t="inlineStr">
        <is>
          <t>nan</t>
        </is>
      </c>
      <c r="N5852" t="b">
        <v>0</v>
      </c>
      <c r="O5852" t="n">
        <v>0.47</v>
      </c>
      <c r="P5852" t="n">
        <v>0.004250555772348373</v>
      </c>
      <c r="Q5852" t="n">
        <v>9.22107549138812</v>
      </c>
      <c r="R5852" t="n">
        <v>4.333905480952416</v>
      </c>
      <c r="S5852" t="n">
        <v>0.001997761213003735</v>
      </c>
      <c r="T5852">
        <f>O5852*Q5852</f>
        <v/>
      </c>
      <c r="U5852">
        <f>O5852*P5852</f>
        <v/>
      </c>
    </row>
    <row r="5853">
      <c r="A5853" t="inlineStr">
        <is>
          <t>202512</t>
        </is>
      </c>
      <c r="B5853" t="inlineStr">
        <is>
          <t>Integra</t>
        </is>
      </c>
      <c r="C5853" t="inlineStr">
        <is>
          <t>F1</t>
        </is>
      </c>
      <c r="D5853" t="inlineStr">
        <is>
          <t>IN-FONDO1</t>
        </is>
      </c>
      <c r="E5853" t="inlineStr">
        <is>
          <t>5271112E7523</t>
        </is>
      </c>
      <c r="F5853" t="inlineStr">
        <is>
          <t>US4642875235</t>
        </is>
      </c>
      <c r="G5853" t="inlineStr">
        <is>
          <t>TD</t>
        </is>
      </c>
      <c r="H5853" t="inlineStr">
        <is>
          <t>Mayores</t>
        </is>
      </c>
      <c r="I5853" t="inlineStr"/>
      <c r="J5853" t="inlineStr"/>
      <c r="K5853" t="inlineStr"/>
      <c r="L5853" t="inlineStr">
        <is>
          <t>BlackRock - iShares PHLX Semiconductor ETF</t>
        </is>
      </c>
      <c r="M5853" t="inlineStr">
        <is>
          <t>BlackRock - iShares PHLX Semiconductor ETF</t>
        </is>
      </c>
      <c r="N5853" t="b">
        <v>0</v>
      </c>
      <c r="O5853" t="n">
        <v>8.458460970000001</v>
      </c>
      <c r="P5853" t="n">
        <v>0.01055227176167427</v>
      </c>
      <c r="Q5853" t="n">
        <v>22.89189925539615</v>
      </c>
      <c r="R5853" t="n">
        <v>193.6302363809405</v>
      </c>
      <c r="S5853" t="n">
        <v>0.08925597884095497</v>
      </c>
      <c r="T5853">
        <f>O5853*Q5853</f>
        <v/>
      </c>
      <c r="U5853">
        <f>O5853*P5853</f>
        <v/>
      </c>
    </row>
    <row r="5854">
      <c r="A5854" t="inlineStr">
        <is>
          <t>202512</t>
        </is>
      </c>
      <c r="B5854" t="inlineStr">
        <is>
          <t>Integra</t>
        </is>
      </c>
      <c r="C5854" t="inlineStr">
        <is>
          <t>F2</t>
        </is>
      </c>
      <c r="D5854" t="inlineStr">
        <is>
          <t>IN-FONDO2</t>
        </is>
      </c>
      <c r="E5854" t="inlineStr">
        <is>
          <t>5271112E7523</t>
        </is>
      </c>
      <c r="F5854" t="inlineStr">
        <is>
          <t>US4642875235</t>
        </is>
      </c>
      <c r="G5854" t="inlineStr">
        <is>
          <t>TD</t>
        </is>
      </c>
      <c r="H5854" t="inlineStr">
        <is>
          <t>Mayores</t>
        </is>
      </c>
      <c r="I5854" t="inlineStr"/>
      <c r="J5854" t="inlineStr"/>
      <c r="K5854" t="inlineStr"/>
      <c r="L5854" t="inlineStr">
        <is>
          <t>BlackRock - iShares PHLX Semiconductor ETF</t>
        </is>
      </c>
      <c r="M5854" t="inlineStr">
        <is>
          <t>BlackRock - iShares PHLX Semiconductor ETF</t>
        </is>
      </c>
      <c r="N5854" t="b">
        <v>0</v>
      </c>
      <c r="O5854" t="n">
        <v>8.458460970000001</v>
      </c>
      <c r="P5854" t="n">
        <v>0.0370722263613414</v>
      </c>
      <c r="Q5854" t="n">
        <v>285.8603671992685</v>
      </c>
      <c r="R5854" t="n">
        <v>2417.938758824881</v>
      </c>
      <c r="S5854" t="n">
        <v>0.3135739797484114</v>
      </c>
      <c r="T5854">
        <f>O5854*Q5854</f>
        <v/>
      </c>
      <c r="U5854">
        <f>O5854*P5854</f>
        <v/>
      </c>
    </row>
    <row r="5855">
      <c r="A5855" t="inlineStr">
        <is>
          <t>202512</t>
        </is>
      </c>
      <c r="B5855" t="inlineStr">
        <is>
          <t>Integra</t>
        </is>
      </c>
      <c r="C5855" t="inlineStr">
        <is>
          <t>F2</t>
        </is>
      </c>
      <c r="D5855" t="inlineStr">
        <is>
          <t>IN-FONDO2</t>
        </is>
      </c>
      <c r="E5855" t="inlineStr">
        <is>
          <t>21000325AG03</t>
        </is>
      </c>
      <c r="F5855" t="inlineStr">
        <is>
          <t>USP13435AG03</t>
        </is>
      </c>
      <c r="G5855" t="inlineStr">
        <is>
          <t>BU</t>
        </is>
      </c>
      <c r="H5855" t="inlineStr">
        <is>
          <t>Mayores</t>
        </is>
      </c>
      <c r="I5855" t="inlineStr"/>
      <c r="J5855" t="inlineStr"/>
      <c r="K5855" t="inlineStr"/>
      <c r="L5855" t="inlineStr"/>
      <c r="M5855" t="inlineStr">
        <is>
          <t>nan</t>
        </is>
      </c>
      <c r="N5855" t="b">
        <v>0</v>
      </c>
      <c r="O5855" t="n">
        <v>0.47</v>
      </c>
      <c r="P5855" t="n">
        <v>0.002711316834262923</v>
      </c>
      <c r="Q5855" t="n">
        <v>20.90670299327318</v>
      </c>
      <c r="R5855" t="n">
        <v>9.826150406838394</v>
      </c>
      <c r="S5855" t="n">
        <v>0.001274318912103574</v>
      </c>
      <c r="T5855">
        <f>O5855*Q5855</f>
        <v/>
      </c>
      <c r="U5855">
        <f>O5855*P5855</f>
        <v/>
      </c>
    </row>
    <row r="5856">
      <c r="A5856" t="inlineStr">
        <is>
          <t>202512</t>
        </is>
      </c>
      <c r="B5856" t="inlineStr">
        <is>
          <t>Integra</t>
        </is>
      </c>
      <c r="C5856" t="inlineStr">
        <is>
          <t>F2</t>
        </is>
      </c>
      <c r="D5856" t="inlineStr">
        <is>
          <t>IN-FONDO2</t>
        </is>
      </c>
      <c r="E5856" t="inlineStr">
        <is>
          <t>1254342KAB22</t>
        </is>
      </c>
      <c r="F5856" t="inlineStr">
        <is>
          <t>USP4R21KAB22</t>
        </is>
      </c>
      <c r="G5856" t="inlineStr">
        <is>
          <t>BU</t>
        </is>
      </c>
      <c r="H5856" t="inlineStr">
        <is>
          <t>Mayores</t>
        </is>
      </c>
      <c r="I5856" t="inlineStr"/>
      <c r="J5856" t="inlineStr"/>
      <c r="K5856" t="inlineStr"/>
      <c r="L5856" t="inlineStr"/>
      <c r="M5856" t="inlineStr">
        <is>
          <t>nan</t>
        </is>
      </c>
      <c r="N5856" t="b">
        <v>0</v>
      </c>
      <c r="O5856" t="n">
        <v>17.5</v>
      </c>
      <c r="P5856" t="n">
        <v>0.001128465784808844</v>
      </c>
      <c r="Q5856" t="n">
        <v>8.701490988781137</v>
      </c>
      <c r="R5856" t="n">
        <v>152.2760923036699</v>
      </c>
      <c r="S5856" t="n">
        <v>0.01974815123415476</v>
      </c>
      <c r="T5856">
        <f>O5856*Q5856</f>
        <v/>
      </c>
      <c r="U5856">
        <f>O5856*P5856</f>
        <v/>
      </c>
    </row>
    <row r="5857">
      <c r="A5857" t="inlineStr">
        <is>
          <t>202512</t>
        </is>
      </c>
      <c r="B5857" t="inlineStr">
        <is>
          <t>Integra</t>
        </is>
      </c>
      <c r="C5857" t="inlineStr">
        <is>
          <t>F3</t>
        </is>
      </c>
      <c r="D5857" t="inlineStr">
        <is>
          <t>IN-FONDO3</t>
        </is>
      </c>
      <c r="E5857" t="inlineStr">
        <is>
          <t>5275122EE103</t>
        </is>
      </c>
      <c r="F5857" t="inlineStr">
        <is>
          <t>US46090E1038</t>
        </is>
      </c>
      <c r="G5857" t="inlineStr">
        <is>
          <t>TD</t>
        </is>
      </c>
      <c r="H5857" t="inlineStr">
        <is>
          <t>Mayores</t>
        </is>
      </c>
      <c r="I5857" t="inlineStr"/>
      <c r="J5857" t="inlineStr"/>
      <c r="K5857" t="inlineStr"/>
      <c r="L5857" t="inlineStr">
        <is>
          <t>Invesco - Power Shares QQQ</t>
        </is>
      </c>
      <c r="M5857" t="inlineStr">
        <is>
          <t>Invesco - Power Shares QQQ</t>
        </is>
      </c>
      <c r="N5857" t="b">
        <v>0</v>
      </c>
      <c r="O5857" t="n">
        <v>9.196959</v>
      </c>
      <c r="P5857" t="n">
        <v>0.004036430210051319</v>
      </c>
      <c r="Q5857" t="n">
        <v>3.838169857222307</v>
      </c>
      <c r="R5857" t="n">
        <v>35.29949081190941</v>
      </c>
      <c r="S5857" t="n">
        <v>0.03712288314820337</v>
      </c>
      <c r="T5857">
        <f>O5857*Q5857</f>
        <v/>
      </c>
      <c r="U5857">
        <f>O5857*P5857</f>
        <v/>
      </c>
    </row>
    <row r="5858">
      <c r="A5858" t="inlineStr">
        <is>
          <t>202512</t>
        </is>
      </c>
      <c r="B5858" t="inlineStr">
        <is>
          <t>Integra</t>
        </is>
      </c>
      <c r="C5858" t="inlineStr">
        <is>
          <t>F1</t>
        </is>
      </c>
      <c r="D5858" t="inlineStr">
        <is>
          <t>IN-FONDO1</t>
        </is>
      </c>
      <c r="E5858" t="inlineStr">
        <is>
          <t>5275122EE103</t>
        </is>
      </c>
      <c r="F5858" t="inlineStr">
        <is>
          <t>US46090E1038</t>
        </is>
      </c>
      <c r="G5858" t="inlineStr">
        <is>
          <t>TD</t>
        </is>
      </c>
      <c r="H5858" t="inlineStr">
        <is>
          <t>Mayores</t>
        </is>
      </c>
      <c r="I5858" t="inlineStr"/>
      <c r="J5858" t="inlineStr"/>
      <c r="K5858" t="inlineStr"/>
      <c r="L5858" t="inlineStr">
        <is>
          <t>Invesco - Power Shares QQQ</t>
        </is>
      </c>
      <c r="M5858" t="inlineStr">
        <is>
          <t>Invesco - Power Shares QQQ</t>
        </is>
      </c>
      <c r="N5858" t="b">
        <v>0</v>
      </c>
      <c r="O5858" t="n">
        <v>9.196959</v>
      </c>
      <c r="P5858" t="n">
        <v>0.00196664859304136</v>
      </c>
      <c r="Q5858" t="n">
        <v>4.266410350251089</v>
      </c>
      <c r="R5858" t="n">
        <v>39.2380010684349</v>
      </c>
      <c r="S5858" t="n">
        <v>0.01808718647760907</v>
      </c>
      <c r="T5858">
        <f>O5858*Q5858</f>
        <v/>
      </c>
      <c r="U5858">
        <f>O5858*P5858</f>
        <v/>
      </c>
    </row>
    <row r="5859">
      <c r="A5859" t="inlineStr">
        <is>
          <t>202512</t>
        </is>
      </c>
      <c r="B5859" t="inlineStr">
        <is>
          <t>Integra</t>
        </is>
      </c>
      <c r="C5859" t="inlineStr">
        <is>
          <t>F1</t>
        </is>
      </c>
      <c r="D5859" t="inlineStr">
        <is>
          <t>IN-FONDO1</t>
        </is>
      </c>
      <c r="E5859" t="inlineStr">
        <is>
          <t>1254342KAB22</t>
        </is>
      </c>
      <c r="F5859" t="inlineStr">
        <is>
          <t>USP4R21KAB22</t>
        </is>
      </c>
      <c r="G5859" t="inlineStr">
        <is>
          <t>BU</t>
        </is>
      </c>
      <c r="H5859" t="inlineStr">
        <is>
          <t>Mayores</t>
        </is>
      </c>
      <c r="I5859" t="inlineStr"/>
      <c r="J5859" t="inlineStr"/>
      <c r="K5859" t="inlineStr"/>
      <c r="L5859" t="inlineStr"/>
      <c r="M5859" t="inlineStr">
        <is>
          <t>nan</t>
        </is>
      </c>
      <c r="N5859" t="b">
        <v>0</v>
      </c>
      <c r="O5859" t="n">
        <v>17.5</v>
      </c>
      <c r="P5859" t="n">
        <v>0.00200854607477627</v>
      </c>
      <c r="Q5859" t="n">
        <v>4.357301956588773</v>
      </c>
      <c r="R5859" t="n">
        <v>76.25278424030353</v>
      </c>
      <c r="S5859" t="n">
        <v>0.03514955630858472</v>
      </c>
      <c r="T5859">
        <f>O5859*Q5859</f>
        <v/>
      </c>
      <c r="U5859">
        <f>O5859*P5859</f>
        <v/>
      </c>
    </row>
    <row r="5860">
      <c r="A5860" t="inlineStr">
        <is>
          <t>202512</t>
        </is>
      </c>
      <c r="B5860" t="inlineStr">
        <is>
          <t>Integra</t>
        </is>
      </c>
      <c r="C5860" t="inlineStr">
        <is>
          <t>F1</t>
        </is>
      </c>
      <c r="D5860" t="inlineStr">
        <is>
          <t>IN-FONDO1</t>
        </is>
      </c>
      <c r="E5860" t="inlineStr">
        <is>
          <t>2220082PAB78</t>
        </is>
      </c>
      <c r="F5860" t="inlineStr">
        <is>
          <t>USP6680PAB78</t>
        </is>
      </c>
      <c r="G5860" t="inlineStr">
        <is>
          <t>BU</t>
        </is>
      </c>
      <c r="H5860" t="inlineStr">
        <is>
          <t>Mayores</t>
        </is>
      </c>
      <c r="I5860" t="inlineStr"/>
      <c r="J5860" t="inlineStr"/>
      <c r="K5860" t="inlineStr"/>
      <c r="L5860" t="inlineStr"/>
      <c r="M5860" t="inlineStr">
        <is>
          <t>nan</t>
        </is>
      </c>
      <c r="N5860" t="b">
        <v>0</v>
      </c>
      <c r="O5860" t="n">
        <v>58.4</v>
      </c>
      <c r="P5860" t="n">
        <v>0.006923020063032269</v>
      </c>
      <c r="Q5860" t="n">
        <v>15.01866909849901</v>
      </c>
      <c r="R5860" t="n">
        <v>877.0902753523419</v>
      </c>
      <c r="S5860" t="n">
        <v>0.4043043716810845</v>
      </c>
      <c r="T5860">
        <f>O5860*Q5860</f>
        <v/>
      </c>
      <c r="U5860">
        <f>O5860*P5860</f>
        <v/>
      </c>
    </row>
    <row r="5861">
      <c r="A5861" t="inlineStr">
        <is>
          <t>202512</t>
        </is>
      </c>
      <c r="B5861" t="inlineStr">
        <is>
          <t>Integra</t>
        </is>
      </c>
      <c r="C5861" t="inlineStr">
        <is>
          <t>F2</t>
        </is>
      </c>
      <c r="D5861" t="inlineStr">
        <is>
          <t>IN-FONDO2</t>
        </is>
      </c>
      <c r="E5861" t="inlineStr">
        <is>
          <t>5270082F8671</t>
        </is>
      </c>
      <c r="F5861" t="inlineStr">
        <is>
          <t>LU1951186714</t>
        </is>
      </c>
      <c r="G5861" t="inlineStr">
        <is>
          <t>TD</t>
        </is>
      </c>
      <c r="H5861" t="inlineStr">
        <is>
          <t>Mayores</t>
        </is>
      </c>
      <c r="I5861" t="inlineStr"/>
      <c r="J5861" t="inlineStr"/>
      <c r="K5861" t="inlineStr"/>
      <c r="L5861" t="inlineStr">
        <is>
          <t>UBS - China Opportunity - A3</t>
        </is>
      </c>
      <c r="M5861" t="inlineStr">
        <is>
          <t>UBS - China Opportunity - A3</t>
        </is>
      </c>
      <c r="N5861" t="b">
        <v>0</v>
      </c>
      <c r="O5861" t="n">
        <v>100.84136264</v>
      </c>
      <c r="P5861" t="n">
        <v>1.123769883007166e-08</v>
      </c>
      <c r="Q5861" t="n">
        <v>8.665281342231317e-05</v>
      </c>
      <c r="R5861" t="n">
        <v>0.008738187782095742</v>
      </c>
      <c r="S5861" t="n">
        <v>1.13322486296236e-06</v>
      </c>
      <c r="T5861">
        <f>O5861*Q5861</f>
        <v/>
      </c>
      <c r="U5861">
        <f>O5861*P5861</f>
        <v/>
      </c>
    </row>
    <row r="5862">
      <c r="A5862" t="inlineStr">
        <is>
          <t>202512</t>
        </is>
      </c>
      <c r="B5862" t="inlineStr">
        <is>
          <t>Integra</t>
        </is>
      </c>
      <c r="C5862" t="inlineStr">
        <is>
          <t>F3</t>
        </is>
      </c>
      <c r="D5862" t="inlineStr">
        <is>
          <t>IN-FONDO3</t>
        </is>
      </c>
      <c r="E5862" t="inlineStr">
        <is>
          <t>5270082F8671</t>
        </is>
      </c>
      <c r="F5862" t="inlineStr">
        <is>
          <t>LU1951186714</t>
        </is>
      </c>
      <c r="G5862" t="inlineStr">
        <is>
          <t>TD</t>
        </is>
      </c>
      <c r="H5862" t="inlineStr">
        <is>
          <t>Mayores</t>
        </is>
      </c>
      <c r="I5862" t="inlineStr"/>
      <c r="J5862" t="inlineStr"/>
      <c r="K5862" t="inlineStr"/>
      <c r="L5862" t="inlineStr">
        <is>
          <t>UBS - China Opportunity - A3</t>
        </is>
      </c>
      <c r="M5862" t="inlineStr">
        <is>
          <t>UBS - China Opportunity - A3</t>
        </is>
      </c>
      <c r="N5862" t="b">
        <v>0</v>
      </c>
      <c r="O5862" t="n">
        <v>100.84136264</v>
      </c>
      <c r="P5862" t="n">
        <v>1.043983015885805e-07</v>
      </c>
      <c r="Q5862" t="n">
        <v>9.927049235353899e-05</v>
      </c>
      <c r="R5862" t="n">
        <v>0.01001057171887457</v>
      </c>
      <c r="S5862" t="n">
        <v>1.052766698949413e-05</v>
      </c>
      <c r="T5862">
        <f>O5862*Q5862</f>
        <v/>
      </c>
      <c r="U5862">
        <f>O5862*P5862</f>
        <v/>
      </c>
    </row>
    <row r="5863">
      <c r="A5863" t="inlineStr">
        <is>
          <t>202512</t>
        </is>
      </c>
      <c r="B5863" t="inlineStr">
        <is>
          <t>Integra</t>
        </is>
      </c>
      <c r="C5863" t="inlineStr">
        <is>
          <t>F2</t>
        </is>
      </c>
      <c r="D5863" t="inlineStr">
        <is>
          <t>IN-FONDO2</t>
        </is>
      </c>
      <c r="E5863" t="inlineStr">
        <is>
          <t>2220082PAB78</t>
        </is>
      </c>
      <c r="F5863" t="inlineStr">
        <is>
          <t>USP6680PAB78</t>
        </is>
      </c>
      <c r="G5863" t="inlineStr">
        <is>
          <t>BU</t>
        </is>
      </c>
      <c r="H5863" t="inlineStr">
        <is>
          <t>Mayores</t>
        </is>
      </c>
      <c r="I5863" t="inlineStr"/>
      <c r="J5863" t="inlineStr"/>
      <c r="K5863" t="inlineStr"/>
      <c r="L5863" t="inlineStr"/>
      <c r="M5863" t="inlineStr">
        <is>
          <t>nan</t>
        </is>
      </c>
      <c r="N5863" t="b">
        <v>0</v>
      </c>
      <c r="O5863" t="n">
        <v>58.4</v>
      </c>
      <c r="P5863" t="n">
        <v>0.001395260504888906</v>
      </c>
      <c r="Q5863" t="n">
        <v>10.75871938142071</v>
      </c>
      <c r="R5863" t="n">
        <v>628.3092118749693</v>
      </c>
      <c r="S5863" t="n">
        <v>0.08148321348551212</v>
      </c>
      <c r="T5863">
        <f>O5863*Q5863</f>
        <v/>
      </c>
      <c r="U5863">
        <f>O5863*P5863</f>
        <v/>
      </c>
    </row>
    <row r="5864">
      <c r="A5864" t="inlineStr">
        <is>
          <t>202512</t>
        </is>
      </c>
      <c r="B5864" t="inlineStr">
        <is>
          <t>Integra</t>
        </is>
      </c>
      <c r="C5864" t="inlineStr">
        <is>
          <t>F3</t>
        </is>
      </c>
      <c r="D5864" t="inlineStr">
        <is>
          <t>IN-FONDO3</t>
        </is>
      </c>
      <c r="E5864" t="inlineStr">
        <is>
          <t>5275152F0769</t>
        </is>
      </c>
      <c r="F5864" t="inlineStr">
        <is>
          <t>LU1713307699</t>
        </is>
      </c>
      <c r="G5864" t="inlineStr">
        <is>
          <t>TD</t>
        </is>
      </c>
      <c r="H5864" t="inlineStr">
        <is>
          <t>Mayores</t>
        </is>
      </c>
      <c r="I5864" t="inlineStr"/>
      <c r="J5864" t="inlineStr"/>
      <c r="K5864" t="inlineStr"/>
      <c r="L5864" t="inlineStr">
        <is>
          <t>Schroder - International Selection Fund China A</t>
        </is>
      </c>
      <c r="M5864" t="inlineStr">
        <is>
          <t>Schroder - International Selection Fund China A</t>
        </is>
      </c>
      <c r="N5864" t="b">
        <v>0</v>
      </c>
      <c r="O5864" t="n">
        <v>77.041534</v>
      </c>
      <c r="P5864" t="n">
        <v>3.08213057005683e-07</v>
      </c>
      <c r="Q5864" t="n">
        <v>0.0002930743264322443</v>
      </c>
      <c r="R5864" t="n">
        <v>0.02257889568435685</v>
      </c>
      <c r="S5864" t="n">
        <v>2.374520671054726e-05</v>
      </c>
      <c r="T5864">
        <f>O5864*Q5864</f>
        <v/>
      </c>
      <c r="U5864">
        <f>O5864*P5864</f>
        <v/>
      </c>
    </row>
    <row r="5865">
      <c r="A5865" t="inlineStr">
        <is>
          <t>202512</t>
        </is>
      </c>
      <c r="B5865" t="inlineStr">
        <is>
          <t>Integra</t>
        </is>
      </c>
      <c r="C5865" t="inlineStr">
        <is>
          <t>F2</t>
        </is>
      </c>
      <c r="D5865" t="inlineStr">
        <is>
          <t>IN-FONDO2</t>
        </is>
      </c>
      <c r="E5865" t="inlineStr">
        <is>
          <t>5275152F0769</t>
        </is>
      </c>
      <c r="F5865" t="inlineStr">
        <is>
          <t>LU1713307699</t>
        </is>
      </c>
      <c r="G5865" t="inlineStr">
        <is>
          <t>TD</t>
        </is>
      </c>
      <c r="H5865" t="inlineStr">
        <is>
          <t>Mayores</t>
        </is>
      </c>
      <c r="I5865" t="inlineStr"/>
      <c r="J5865" t="inlineStr"/>
      <c r="K5865" t="inlineStr"/>
      <c r="L5865" t="inlineStr">
        <is>
          <t>Schroder - International Selection Fund China A</t>
        </is>
      </c>
      <c r="M5865" t="inlineStr">
        <is>
          <t>Schroder - International Selection Fund China A</t>
        </is>
      </c>
      <c r="N5865" t="b">
        <v>0</v>
      </c>
      <c r="O5865" t="n">
        <v>77.041534</v>
      </c>
      <c r="P5865" t="n">
        <v>2.680388584146152e-08</v>
      </c>
      <c r="Q5865" t="n">
        <v>0.0002066821823519482</v>
      </c>
      <c r="R5865" t="n">
        <v>0.01592311237886182</v>
      </c>
      <c r="S5865" t="n">
        <v>2.065012482387076e-06</v>
      </c>
      <c r="T5865">
        <f>O5865*Q5865</f>
        <v/>
      </c>
      <c r="U5865">
        <f>O5865*P5865</f>
        <v/>
      </c>
    </row>
    <row r="5866">
      <c r="A5866" t="inlineStr">
        <is>
          <t>202512</t>
        </is>
      </c>
      <c r="B5866" t="inlineStr">
        <is>
          <t>Integra</t>
        </is>
      </c>
      <c r="C5866" t="inlineStr">
        <is>
          <t>F2</t>
        </is>
      </c>
      <c r="D5866" t="inlineStr">
        <is>
          <t>IN-FONDO2</t>
        </is>
      </c>
      <c r="E5866" t="inlineStr">
        <is>
          <t>5270472F4576</t>
        </is>
      </c>
      <c r="F5866" t="inlineStr">
        <is>
          <t>LU1997245763</t>
        </is>
      </c>
      <c r="G5866" t="inlineStr">
        <is>
          <t>TD</t>
        </is>
      </c>
      <c r="H5866" t="inlineStr">
        <is>
          <t>Mayores</t>
        </is>
      </c>
      <c r="I5866" t="inlineStr"/>
      <c r="J5866" t="inlineStr"/>
      <c r="K5866" t="inlineStr"/>
      <c r="L5866" t="inlineStr">
        <is>
          <t>Allianz - China-A</t>
        </is>
      </c>
      <c r="M5866" t="inlineStr">
        <is>
          <t>Allianz - China-A</t>
        </is>
      </c>
      <c r="N5866" t="b">
        <v>0</v>
      </c>
      <c r="O5866" t="n">
        <v>35.82604497</v>
      </c>
      <c r="P5866" t="n">
        <v>6.742266444499057e-07</v>
      </c>
      <c r="Q5866" t="n">
        <v>0.005198896723369243</v>
      </c>
      <c r="R5866" t="n">
        <v>0.1862559078058121</v>
      </c>
      <c r="S5866" t="n">
        <v>2.415487408403452e-05</v>
      </c>
      <c r="T5866">
        <f>O5866*Q5866</f>
        <v/>
      </c>
      <c r="U5866">
        <f>O5866*P5866</f>
        <v/>
      </c>
    </row>
    <row r="5867">
      <c r="A5867" t="inlineStr">
        <is>
          <t>202512</t>
        </is>
      </c>
      <c r="B5867" t="inlineStr">
        <is>
          <t>Integra</t>
        </is>
      </c>
      <c r="C5867" t="inlineStr">
        <is>
          <t>F2</t>
        </is>
      </c>
      <c r="D5867" t="inlineStr">
        <is>
          <t>IN-FONDO2</t>
        </is>
      </c>
      <c r="E5867" t="inlineStr">
        <is>
          <t>2220392TAB19</t>
        </is>
      </c>
      <c r="F5867" t="inlineStr">
        <is>
          <t>USP6811TAB19</t>
        </is>
      </c>
      <c r="G5867" t="inlineStr">
        <is>
          <t>BU</t>
        </is>
      </c>
      <c r="H5867" t="inlineStr">
        <is>
          <t>Mayores</t>
        </is>
      </c>
      <c r="I5867" t="inlineStr"/>
      <c r="J5867" t="inlineStr"/>
      <c r="K5867" t="inlineStr"/>
      <c r="L5867" t="inlineStr">
        <is>
          <t>Minsur</t>
        </is>
      </c>
      <c r="M5867" t="inlineStr">
        <is>
          <t>Minsur</t>
        </is>
      </c>
      <c r="N5867" t="b">
        <v>0</v>
      </c>
      <c r="O5867" t="n">
        <v>114.2</v>
      </c>
      <c r="P5867" t="n">
        <v>0.0003646590833319757</v>
      </c>
      <c r="Q5867" t="n">
        <v>2.811851072762371</v>
      </c>
      <c r="R5867" t="n">
        <v>321.1133925094628</v>
      </c>
      <c r="S5867" t="n">
        <v>0.04164406731651163</v>
      </c>
      <c r="T5867">
        <f>O5867*Q5867</f>
        <v/>
      </c>
      <c r="U5867">
        <f>O5867*P5867</f>
        <v/>
      </c>
    </row>
    <row r="5868">
      <c r="A5868" t="inlineStr">
        <is>
          <t>202512</t>
        </is>
      </c>
      <c r="B5868" t="inlineStr">
        <is>
          <t>Integra</t>
        </is>
      </c>
      <c r="C5868" t="inlineStr">
        <is>
          <t>F1</t>
        </is>
      </c>
      <c r="D5868" t="inlineStr">
        <is>
          <t>IN-FONDO1</t>
        </is>
      </c>
      <c r="E5868" t="inlineStr">
        <is>
          <t>27211723AE14</t>
        </is>
      </c>
      <c r="F5868" t="inlineStr">
        <is>
          <t>USP56243AE14</t>
        </is>
      </c>
      <c r="G5868" t="inlineStr">
        <is>
          <t>BU</t>
        </is>
      </c>
      <c r="H5868" t="inlineStr">
        <is>
          <t>Mayores</t>
        </is>
      </c>
      <c r="I5868" t="inlineStr"/>
      <c r="J5868" t="inlineStr"/>
      <c r="K5868" t="inlineStr"/>
      <c r="L5868" t="inlineStr"/>
      <c r="M5868" t="inlineStr">
        <is>
          <t>nan</t>
        </is>
      </c>
      <c r="N5868" t="b">
        <v>0</v>
      </c>
      <c r="O5868" t="n">
        <v>21.25</v>
      </c>
      <c r="P5868" t="n">
        <v>0.002727109768192299</v>
      </c>
      <c r="Q5868" t="n">
        <v>5.91614047494543</v>
      </c>
      <c r="R5868" t="n">
        <v>125.7179850925904</v>
      </c>
      <c r="S5868" t="n">
        <v>0.05795108257408636</v>
      </c>
      <c r="T5868">
        <f>O5868*Q5868</f>
        <v/>
      </c>
      <c r="U5868">
        <f>O5868*P5868</f>
        <v/>
      </c>
    </row>
    <row r="5869">
      <c r="A5869" t="inlineStr">
        <is>
          <t>202512</t>
        </is>
      </c>
      <c r="B5869" t="inlineStr">
        <is>
          <t>Integra</t>
        </is>
      </c>
      <c r="C5869" t="inlineStr">
        <is>
          <t>F3</t>
        </is>
      </c>
      <c r="D5869" t="inlineStr">
        <is>
          <t>IN-FONDO3</t>
        </is>
      </c>
      <c r="E5869" t="inlineStr">
        <is>
          <t>5270472F4576</t>
        </is>
      </c>
      <c r="F5869" t="inlineStr">
        <is>
          <t>LU1997245763</t>
        </is>
      </c>
      <c r="G5869" t="inlineStr">
        <is>
          <t>TD</t>
        </is>
      </c>
      <c r="H5869" t="inlineStr">
        <is>
          <t>Mayores</t>
        </is>
      </c>
      <c r="I5869" t="inlineStr"/>
      <c r="J5869" t="inlineStr"/>
      <c r="K5869" t="inlineStr"/>
      <c r="L5869" t="inlineStr">
        <is>
          <t>Allianz - China-A</t>
        </is>
      </c>
      <c r="M5869" t="inlineStr">
        <is>
          <t>Allianz - China-A</t>
        </is>
      </c>
      <c r="N5869" t="b">
        <v>0</v>
      </c>
      <c r="O5869" t="n">
        <v>35.82604497</v>
      </c>
      <c r="P5869" t="n">
        <v>2.098719703123259e-06</v>
      </c>
      <c r="Q5869" t="n">
        <v>0.001995635322327009</v>
      </c>
      <c r="R5869" t="n">
        <v>0.07149572080140787</v>
      </c>
      <c r="S5869" t="n">
        <v>7.518882646351892e-05</v>
      </c>
      <c r="T5869">
        <f>O5869*Q5869</f>
        <v/>
      </c>
      <c r="U5869">
        <f>O5869*P5869</f>
        <v/>
      </c>
    </row>
    <row r="5870">
      <c r="A5870" t="inlineStr">
        <is>
          <t>202512</t>
        </is>
      </c>
      <c r="B5870" t="inlineStr">
        <is>
          <t>Integra</t>
        </is>
      </c>
      <c r="C5870" t="inlineStr">
        <is>
          <t>F1</t>
        </is>
      </c>
      <c r="D5870" t="inlineStr">
        <is>
          <t>IN-FONDO1</t>
        </is>
      </c>
      <c r="E5870" t="inlineStr">
        <is>
          <t>5270472F4576</t>
        </is>
      </c>
      <c r="F5870" t="inlineStr">
        <is>
          <t>LU1997245763</t>
        </is>
      </c>
      <c r="G5870" t="inlineStr">
        <is>
          <t>TD</t>
        </is>
      </c>
      <c r="H5870" t="inlineStr">
        <is>
          <t>Mayores</t>
        </is>
      </c>
      <c r="I5870" t="inlineStr"/>
      <c r="J5870" t="inlineStr"/>
      <c r="K5870" t="inlineStr"/>
      <c r="L5870" t="inlineStr">
        <is>
          <t>Allianz - China-A</t>
        </is>
      </c>
      <c r="M5870" t="inlineStr">
        <is>
          <t>Allianz - China-A</t>
        </is>
      </c>
      <c r="N5870" t="b">
        <v>0</v>
      </c>
      <c r="O5870" t="n">
        <v>35.82604497</v>
      </c>
      <c r="P5870" t="n">
        <v>8.451704367687832e-07</v>
      </c>
      <c r="Q5870" t="n">
        <v>0.001833496798520699</v>
      </c>
      <c r="R5870" t="n">
        <v>0.06568693875615358</v>
      </c>
      <c r="S5870" t="n">
        <v>3.027911407499297e-05</v>
      </c>
      <c r="T5870">
        <f>O5870*Q5870</f>
        <v/>
      </c>
      <c r="U5870">
        <f>O5870*P5870</f>
        <v/>
      </c>
    </row>
    <row r="5871">
      <c r="A5871" t="inlineStr">
        <is>
          <t>202512</t>
        </is>
      </c>
      <c r="B5871" t="inlineStr">
        <is>
          <t>Integra</t>
        </is>
      </c>
      <c r="C5871" t="inlineStr">
        <is>
          <t>F2</t>
        </is>
      </c>
      <c r="D5871" t="inlineStr">
        <is>
          <t>IN-FONDO2</t>
        </is>
      </c>
      <c r="E5871" t="inlineStr">
        <is>
          <t>5274722E7306</t>
        </is>
      </c>
      <c r="F5871" t="inlineStr">
        <is>
          <t>US5007673065</t>
        </is>
      </c>
      <c r="G5871" t="inlineStr">
        <is>
          <t>TD</t>
        </is>
      </c>
      <c r="H5871" t="inlineStr">
        <is>
          <t>Mayores</t>
        </is>
      </c>
      <c r="I5871" t="inlineStr"/>
      <c r="J5871" t="inlineStr"/>
      <c r="K5871" t="inlineStr"/>
      <c r="L5871" t="inlineStr">
        <is>
          <t>Krane - CSI China Internet Fund</t>
        </is>
      </c>
      <c r="M5871" t="inlineStr">
        <is>
          <t>Krane - CSI China Internet Fund</t>
        </is>
      </c>
      <c r="N5871" t="b">
        <v>0</v>
      </c>
      <c r="O5871" t="n">
        <v>7.08932128</v>
      </c>
      <c r="P5871" t="n">
        <v>0.004426810331916288</v>
      </c>
      <c r="Q5871" t="n">
        <v>34.13470814158348</v>
      </c>
      <c r="R5871" t="n">
        <v>241.991912814717</v>
      </c>
      <c r="S5871" t="n">
        <v>0.03138308068857801</v>
      </c>
      <c r="T5871">
        <f>O5871*Q5871</f>
        <v/>
      </c>
      <c r="U5871">
        <f>O5871*P5871</f>
        <v/>
      </c>
    </row>
    <row r="5872">
      <c r="A5872" t="inlineStr">
        <is>
          <t>202512</t>
        </is>
      </c>
      <c r="B5872" t="inlineStr">
        <is>
          <t>Integra</t>
        </is>
      </c>
      <c r="C5872" t="inlineStr">
        <is>
          <t>F3</t>
        </is>
      </c>
      <c r="D5872" t="inlineStr">
        <is>
          <t>IN-FONDO3</t>
        </is>
      </c>
      <c r="E5872" t="inlineStr">
        <is>
          <t>5274722E7306</t>
        </is>
      </c>
      <c r="F5872" t="inlineStr">
        <is>
          <t>US5007673065</t>
        </is>
      </c>
      <c r="G5872" t="inlineStr">
        <is>
          <t>TD</t>
        </is>
      </c>
      <c r="H5872" t="inlineStr">
        <is>
          <t>Mayores</t>
        </is>
      </c>
      <c r="I5872" t="inlineStr"/>
      <c r="J5872" t="inlineStr"/>
      <c r="K5872" t="inlineStr"/>
      <c r="L5872" t="inlineStr">
        <is>
          <t>Krane - CSI China Internet Fund</t>
        </is>
      </c>
      <c r="M5872" t="inlineStr">
        <is>
          <t>Krane - CSI China Internet Fund</t>
        </is>
      </c>
      <c r="N5872" t="b">
        <v>0</v>
      </c>
      <c r="O5872" t="n">
        <v>7.08932128</v>
      </c>
      <c r="P5872" t="n">
        <v>0.008517051711284302</v>
      </c>
      <c r="Q5872" t="n">
        <v>8.098713330717901</v>
      </c>
      <c r="R5872" t="n">
        <v>57.4143807560781</v>
      </c>
      <c r="S5872" t="n">
        <v>0.06038011593966822</v>
      </c>
      <c r="T5872">
        <f>O5872*Q5872</f>
        <v/>
      </c>
      <c r="U5872">
        <f>O5872*P5872</f>
        <v/>
      </c>
    </row>
    <row r="5873">
      <c r="A5873" t="inlineStr">
        <is>
          <t>202512</t>
        </is>
      </c>
      <c r="B5873" t="inlineStr">
        <is>
          <t>Integra</t>
        </is>
      </c>
      <c r="C5873" t="inlineStr">
        <is>
          <t>F1</t>
        </is>
      </c>
      <c r="D5873" t="inlineStr">
        <is>
          <t>IN-FONDO1</t>
        </is>
      </c>
      <c r="E5873" t="inlineStr">
        <is>
          <t>12583329AC04</t>
        </is>
      </c>
      <c r="F5873" t="inlineStr">
        <is>
          <t>USL67359AC04</t>
        </is>
      </c>
      <c r="G5873" t="inlineStr">
        <is>
          <t>BU</t>
        </is>
      </c>
      <c r="H5873" t="inlineStr">
        <is>
          <t>Mayores</t>
        </is>
      </c>
      <c r="I5873" t="inlineStr"/>
      <c r="J5873" t="inlineStr"/>
      <c r="K5873" t="inlineStr"/>
      <c r="L5873" t="inlineStr"/>
      <c r="M5873" t="inlineStr">
        <is>
          <t>nan</t>
        </is>
      </c>
      <c r="N5873" t="b">
        <v>0</v>
      </c>
      <c r="O5873" t="n">
        <v>214.26</v>
      </c>
      <c r="P5873" t="n">
        <v>0.003214930889241951</v>
      </c>
      <c r="Q5873" t="n">
        <v>6.974410410551335</v>
      </c>
      <c r="R5873" t="n">
        <v>1494.337174564729</v>
      </c>
      <c r="S5873" t="n">
        <v>0.6888310923289803</v>
      </c>
      <c r="T5873">
        <f>O5873*Q5873</f>
        <v/>
      </c>
      <c r="U5873">
        <f>O5873*P5873</f>
        <v/>
      </c>
    </row>
    <row r="5874">
      <c r="A5874" t="inlineStr">
        <is>
          <t>202512</t>
        </is>
      </c>
      <c r="B5874" t="inlineStr">
        <is>
          <t>Integra</t>
        </is>
      </c>
      <c r="C5874" t="inlineStr">
        <is>
          <t>F3</t>
        </is>
      </c>
      <c r="D5874" t="inlineStr">
        <is>
          <t>IN-FONDO3</t>
        </is>
      </c>
      <c r="E5874" t="inlineStr">
        <is>
          <t>5270012F2664</t>
        </is>
      </c>
      <c r="F5874" t="inlineStr">
        <is>
          <t>LU0823426647</t>
        </is>
      </c>
      <c r="G5874" t="inlineStr">
        <is>
          <t>TD</t>
        </is>
      </c>
      <c r="H5874" t="inlineStr">
        <is>
          <t>Mayores</t>
        </is>
      </c>
      <c r="I5874" t="inlineStr"/>
      <c r="J5874" t="inlineStr"/>
      <c r="K5874" t="inlineStr"/>
      <c r="L5874" t="inlineStr">
        <is>
          <t>BNP Paribas - China Equity Class</t>
        </is>
      </c>
      <c r="M5874" t="inlineStr">
        <is>
          <t>BNP Paribas - China Equity Class</t>
        </is>
      </c>
      <c r="N5874" t="b">
        <v>0</v>
      </c>
      <c r="O5874" t="n">
        <v>25.65329572</v>
      </c>
      <c r="P5874" t="n">
        <v>8.831563766453369e-07</v>
      </c>
      <c r="Q5874" t="n">
        <v>0.0008397777262723208</v>
      </c>
      <c r="R5874" t="n">
        <v>0.02154306635113306</v>
      </c>
      <c r="S5874" t="n">
        <v>2.265587169708653e-05</v>
      </c>
      <c r="T5874">
        <f>O5874*Q5874</f>
        <v/>
      </c>
      <c r="U5874">
        <f>O5874*P5874</f>
        <v/>
      </c>
    </row>
    <row r="5875">
      <c r="A5875" t="inlineStr">
        <is>
          <t>202512</t>
        </is>
      </c>
      <c r="B5875" t="inlineStr">
        <is>
          <t>Integra</t>
        </is>
      </c>
      <c r="C5875" t="inlineStr">
        <is>
          <t>F2</t>
        </is>
      </c>
      <c r="D5875" t="inlineStr">
        <is>
          <t>IN-FONDO2</t>
        </is>
      </c>
      <c r="E5875" t="inlineStr">
        <is>
          <t>595132FRAZ03</t>
        </is>
      </c>
      <c r="F5875" t="inlineStr">
        <is>
          <t>USP9379RAZ03</t>
        </is>
      </c>
      <c r="G5875" t="inlineStr">
        <is>
          <t>BU</t>
        </is>
      </c>
      <c r="H5875" t="inlineStr">
        <is>
          <t>Mayores</t>
        </is>
      </c>
      <c r="I5875" t="inlineStr"/>
      <c r="J5875" t="inlineStr"/>
      <c r="K5875" t="inlineStr"/>
      <c r="L5875" t="inlineStr">
        <is>
          <t>Emp. Públicas Medellin</t>
        </is>
      </c>
      <c r="M5875" t="inlineStr">
        <is>
          <t>Emp. Públicas Medellin</t>
        </is>
      </c>
      <c r="N5875" t="b">
        <v>0</v>
      </c>
      <c r="O5875" t="n">
        <v>32.63</v>
      </c>
      <c r="P5875" t="n">
        <v>0.00323635770870485</v>
      </c>
      <c r="Q5875" t="n">
        <v>24.95524261157637</v>
      </c>
      <c r="R5875" t="n">
        <v>814.289566415737</v>
      </c>
      <c r="S5875" t="n">
        <v>0.1056023520350393</v>
      </c>
      <c r="T5875">
        <f>O5875*Q5875</f>
        <v/>
      </c>
      <c r="U5875">
        <f>O5875*P5875</f>
        <v/>
      </c>
    </row>
    <row r="5876">
      <c r="A5876" t="inlineStr">
        <is>
          <t>202512</t>
        </is>
      </c>
      <c r="B5876" t="inlineStr">
        <is>
          <t>Integra</t>
        </is>
      </c>
      <c r="C5876" t="inlineStr">
        <is>
          <t>F1</t>
        </is>
      </c>
      <c r="D5876" t="inlineStr">
        <is>
          <t>IN-FONDO1</t>
        </is>
      </c>
      <c r="E5876" t="inlineStr">
        <is>
          <t>595132FRAZ03</t>
        </is>
      </c>
      <c r="F5876" t="inlineStr">
        <is>
          <t>USP9379RAZ03</t>
        </is>
      </c>
      <c r="G5876" t="inlineStr">
        <is>
          <t>BU</t>
        </is>
      </c>
      <c r="H5876" t="inlineStr">
        <is>
          <t>Mayores</t>
        </is>
      </c>
      <c r="I5876" t="inlineStr"/>
      <c r="J5876" t="inlineStr"/>
      <c r="K5876" t="inlineStr"/>
      <c r="L5876" t="inlineStr">
        <is>
          <t>Emp. Públicas Medellin</t>
        </is>
      </c>
      <c r="M5876" t="inlineStr">
        <is>
          <t>Emp. Públicas Medellin</t>
        </is>
      </c>
      <c r="N5876" t="b">
        <v>0</v>
      </c>
      <c r="O5876" t="n">
        <v>32.63</v>
      </c>
      <c r="P5876" t="n">
        <v>0.007800597563448148</v>
      </c>
      <c r="Q5876" t="n">
        <v>16.9224691694266</v>
      </c>
      <c r="R5876" t="n">
        <v>552.1801689983899</v>
      </c>
      <c r="S5876" t="n">
        <v>0.2545334984953131</v>
      </c>
      <c r="T5876">
        <f>O5876*Q5876</f>
        <v/>
      </c>
      <c r="U5876">
        <f>O5876*P5876</f>
        <v/>
      </c>
    </row>
    <row r="5877">
      <c r="A5877" t="inlineStr">
        <is>
          <t>202512</t>
        </is>
      </c>
      <c r="B5877" t="inlineStr">
        <is>
          <t>Integra</t>
        </is>
      </c>
      <c r="C5877" t="inlineStr">
        <is>
          <t>F2</t>
        </is>
      </c>
      <c r="D5877" t="inlineStr">
        <is>
          <t>IN-FONDO2</t>
        </is>
      </c>
      <c r="E5877" t="inlineStr">
        <is>
          <t>5270012F2664</t>
        </is>
      </c>
      <c r="F5877" t="inlineStr">
        <is>
          <t>LU0823426647</t>
        </is>
      </c>
      <c r="G5877" t="inlineStr">
        <is>
          <t>TD</t>
        </is>
      </c>
      <c r="H5877" t="inlineStr">
        <is>
          <t>Mayores</t>
        </is>
      </c>
      <c r="I5877" t="inlineStr"/>
      <c r="J5877" t="inlineStr"/>
      <c r="K5877" t="inlineStr"/>
      <c r="L5877" t="inlineStr">
        <is>
          <t>BNP Paribas - China Equity Class</t>
        </is>
      </c>
      <c r="M5877" t="inlineStr">
        <is>
          <t>BNP Paribas - China Equity Class</t>
        </is>
      </c>
      <c r="N5877" t="b">
        <v>0</v>
      </c>
      <c r="O5877" t="n">
        <v>25.65329572</v>
      </c>
      <c r="P5877" t="n">
        <v>1.312097807279545e-07</v>
      </c>
      <c r="Q5877" t="n">
        <v>0.001011745982921092</v>
      </c>
      <c r="R5877" t="n">
        <v>0.02595461889339684</v>
      </c>
      <c r="S5877" t="n">
        <v>3.365963306370574e-06</v>
      </c>
      <c r="T5877">
        <f>O5877*Q5877</f>
        <v/>
      </c>
      <c r="U5877">
        <f>O5877*P5877</f>
        <v/>
      </c>
    </row>
    <row r="5878">
      <c r="A5878" t="inlineStr">
        <is>
          <t>202512</t>
        </is>
      </c>
      <c r="B5878" t="inlineStr">
        <is>
          <t>Integra</t>
        </is>
      </c>
      <c r="C5878" t="inlineStr">
        <is>
          <t>F2</t>
        </is>
      </c>
      <c r="D5878" t="inlineStr">
        <is>
          <t>IN-FONDO2</t>
        </is>
      </c>
      <c r="E5878" t="inlineStr">
        <is>
          <t>5273882F7240</t>
        </is>
      </c>
      <c r="F5878" t="inlineStr">
        <is>
          <t>LU0440072402</t>
        </is>
      </c>
      <c r="G5878" t="inlineStr">
        <is>
          <t>TD</t>
        </is>
      </c>
      <c r="H5878" t="inlineStr">
        <is>
          <t>Mayores</t>
        </is>
      </c>
      <c r="I5878" t="inlineStr"/>
      <c r="J5878" t="inlineStr"/>
      <c r="K5878" t="inlineStr"/>
      <c r="L5878" t="inlineStr">
        <is>
          <t>Robeco - Chinese Equities</t>
        </is>
      </c>
      <c r="M5878" t="inlineStr">
        <is>
          <t>Robeco - Chinese Equities</t>
        </is>
      </c>
      <c r="N5878" t="b">
        <v>0</v>
      </c>
      <c r="O5878" t="n">
        <v>71.98874262</v>
      </c>
      <c r="P5878" t="n">
        <v>2.290556545481489e-08</v>
      </c>
      <c r="Q5878" t="n">
        <v>0.0001766226092816548</v>
      </c>
      <c r="R5878" t="n">
        <v>0.01271483956044987</v>
      </c>
      <c r="S5878" t="n">
        <v>1.648942856092232e-06</v>
      </c>
      <c r="T5878">
        <f>O5878*Q5878</f>
        <v/>
      </c>
      <c r="U5878">
        <f>O5878*P5878</f>
        <v/>
      </c>
    </row>
    <row r="5879">
      <c r="A5879" t="inlineStr">
        <is>
          <t>202512</t>
        </is>
      </c>
      <c r="B5879" t="inlineStr">
        <is>
          <t>Integra</t>
        </is>
      </c>
      <c r="C5879" t="inlineStr">
        <is>
          <t>F2</t>
        </is>
      </c>
      <c r="D5879" t="inlineStr">
        <is>
          <t>IN-FONDO2</t>
        </is>
      </c>
      <c r="E5879" t="inlineStr">
        <is>
          <t>2220111KEA71</t>
        </is>
      </c>
      <c r="F5879" t="inlineStr">
        <is>
          <t>USP0161KEA71</t>
        </is>
      </c>
      <c r="G5879" t="inlineStr">
        <is>
          <t>BU</t>
        </is>
      </c>
      <c r="H5879" t="inlineStr">
        <is>
          <t>Mayores</t>
        </is>
      </c>
      <c r="I5879" t="inlineStr"/>
      <c r="J5879" t="inlineStr"/>
      <c r="K5879" t="inlineStr"/>
      <c r="L5879" t="inlineStr"/>
      <c r="M5879" t="inlineStr">
        <is>
          <t>nan</t>
        </is>
      </c>
      <c r="N5879" t="b">
        <v>0</v>
      </c>
      <c r="O5879" t="n">
        <v>36.6</v>
      </c>
      <c r="P5879" t="n">
        <v>0.004285782189263706</v>
      </c>
      <c r="Q5879" t="n">
        <v>33.04725371542747</v>
      </c>
      <c r="R5879" t="n">
        <v>1209.529485984645</v>
      </c>
      <c r="S5879" t="n">
        <v>0.1568596281270516</v>
      </c>
      <c r="T5879">
        <f>O5879*Q5879</f>
        <v/>
      </c>
      <c r="U5879">
        <f>O5879*P5879</f>
        <v/>
      </c>
    </row>
    <row r="5880">
      <c r="A5880" t="inlineStr">
        <is>
          <t>202512</t>
        </is>
      </c>
      <c r="B5880" t="inlineStr">
        <is>
          <t>Integra</t>
        </is>
      </c>
      <c r="C5880" t="inlineStr">
        <is>
          <t>F1</t>
        </is>
      </c>
      <c r="D5880" t="inlineStr">
        <is>
          <t>IN-FONDO1</t>
        </is>
      </c>
      <c r="E5880" t="inlineStr">
        <is>
          <t>2220111KEA71</t>
        </is>
      </c>
      <c r="F5880" t="inlineStr">
        <is>
          <t>USP0161KEA71</t>
        </is>
      </c>
      <c r="G5880" t="inlineStr">
        <is>
          <t>BU</t>
        </is>
      </c>
      <c r="H5880" t="inlineStr">
        <is>
          <t>Mayores</t>
        </is>
      </c>
      <c r="I5880" t="inlineStr"/>
      <c r="J5880" t="inlineStr"/>
      <c r="K5880" t="inlineStr"/>
      <c r="L5880" t="inlineStr"/>
      <c r="M5880" t="inlineStr">
        <is>
          <t>nan</t>
        </is>
      </c>
      <c r="N5880" t="b">
        <v>0</v>
      </c>
      <c r="O5880" t="n">
        <v>36.6</v>
      </c>
      <c r="P5880" t="n">
        <v>0.01735613836031655</v>
      </c>
      <c r="Q5880" t="n">
        <v>37.65207907648157</v>
      </c>
      <c r="R5880" t="n">
        <v>1378.066094199226</v>
      </c>
      <c r="S5880" t="n">
        <v>0.6352346639875859</v>
      </c>
      <c r="T5880">
        <f>O5880*Q5880</f>
        <v/>
      </c>
      <c r="U5880">
        <f>O5880*P5880</f>
        <v/>
      </c>
    </row>
    <row r="5881">
      <c r="A5881" t="inlineStr">
        <is>
          <t>202512</t>
        </is>
      </c>
      <c r="B5881" t="inlineStr">
        <is>
          <t>Integra</t>
        </is>
      </c>
      <c r="C5881" t="inlineStr">
        <is>
          <t>F3</t>
        </is>
      </c>
      <c r="D5881" t="inlineStr">
        <is>
          <t>IN-FONDO3</t>
        </is>
      </c>
      <c r="E5881" t="inlineStr">
        <is>
          <t>5273882F7240</t>
        </is>
      </c>
      <c r="F5881" t="inlineStr">
        <is>
          <t>LU0440072402</t>
        </is>
      </c>
      <c r="G5881" t="inlineStr">
        <is>
          <t>TD</t>
        </is>
      </c>
      <c r="H5881" t="inlineStr">
        <is>
          <t>Mayores</t>
        </is>
      </c>
      <c r="I5881" t="inlineStr"/>
      <c r="J5881" t="inlineStr"/>
      <c r="K5881" t="inlineStr"/>
      <c r="L5881" t="inlineStr">
        <is>
          <t>Robeco - Chinese Equities</t>
        </is>
      </c>
      <c r="M5881" t="inlineStr">
        <is>
          <t>Robeco - Chinese Equities</t>
        </is>
      </c>
      <c r="N5881" t="b">
        <v>0</v>
      </c>
      <c r="O5881" t="n">
        <v>71.98874262</v>
      </c>
      <c r="P5881" t="n">
        <v>2.127928650312018e-07</v>
      </c>
      <c r="Q5881" t="n">
        <v>0.0002023409591873878</v>
      </c>
      <c r="R5881" t="n">
        <v>0.01456627123242479</v>
      </c>
      <c r="S5881" t="n">
        <v>1.531869079210358e-05</v>
      </c>
      <c r="T5881">
        <f>O5881*Q5881</f>
        <v/>
      </c>
      <c r="U5881">
        <f>O5881*P5881</f>
        <v/>
      </c>
    </row>
    <row r="5882">
      <c r="A5882" t="inlineStr">
        <is>
          <t>202512</t>
        </is>
      </c>
      <c r="B5882" t="inlineStr">
        <is>
          <t>Integra</t>
        </is>
      </c>
      <c r="C5882" t="inlineStr">
        <is>
          <t>F2</t>
        </is>
      </c>
      <c r="D5882" t="inlineStr">
        <is>
          <t>IN-FONDO2</t>
        </is>
      </c>
      <c r="E5882" t="inlineStr">
        <is>
          <t>5270192F5998</t>
        </is>
      </c>
      <c r="F5882" t="inlineStr">
        <is>
          <t>LU0106259988</t>
        </is>
      </c>
      <c r="G5882" t="inlineStr">
        <is>
          <t>TD</t>
        </is>
      </c>
      <c r="H5882" t="inlineStr">
        <is>
          <t>Mayores</t>
        </is>
      </c>
      <c r="I5882" t="inlineStr"/>
      <c r="J5882" t="inlineStr"/>
      <c r="K5882" t="inlineStr"/>
      <c r="L5882" t="inlineStr">
        <is>
          <t>Schroders - Asian Opportunities</t>
        </is>
      </c>
      <c r="M5882" t="inlineStr">
        <is>
          <t>Schroders - Asian Opportunities</t>
        </is>
      </c>
      <c r="N5882" t="b">
        <v>0</v>
      </c>
      <c r="O5882" t="n">
        <v>25.11745269</v>
      </c>
      <c r="P5882" t="n">
        <v>8.09267262709018e-09</v>
      </c>
      <c r="Q5882" t="n">
        <v>6.240181925560949e-05</v>
      </c>
      <c r="R5882" t="n">
        <v>0.001567374742922702</v>
      </c>
      <c r="S5882" t="n">
        <v>2.032673218465956e-07</v>
      </c>
      <c r="T5882">
        <f>O5882*Q5882</f>
        <v/>
      </c>
      <c r="U5882">
        <f>O5882*P5882</f>
        <v/>
      </c>
    </row>
    <row r="5883">
      <c r="A5883" t="inlineStr">
        <is>
          <t>202512</t>
        </is>
      </c>
      <c r="B5883" t="inlineStr">
        <is>
          <t>Integra</t>
        </is>
      </c>
      <c r="C5883" t="inlineStr">
        <is>
          <t>F3</t>
        </is>
      </c>
      <c r="D5883" t="inlineStr">
        <is>
          <t>IN-FONDO3</t>
        </is>
      </c>
      <c r="E5883" t="inlineStr">
        <is>
          <t>5270192F5998</t>
        </is>
      </c>
      <c r="F5883" t="inlineStr">
        <is>
          <t>LU0106259988</t>
        </is>
      </c>
      <c r="G5883" t="inlineStr">
        <is>
          <t>TD</t>
        </is>
      </c>
      <c r="H5883" t="inlineStr">
        <is>
          <t>Mayores</t>
        </is>
      </c>
      <c r="I5883" t="inlineStr"/>
      <c r="J5883" t="inlineStr"/>
      <c r="K5883" t="inlineStr"/>
      <c r="L5883" t="inlineStr">
        <is>
          <t>Schroders - Asian Opportunities</t>
        </is>
      </c>
      <c r="M5883" t="inlineStr">
        <is>
          <t>Schroders - Asian Opportunities</t>
        </is>
      </c>
      <c r="N5883" t="b">
        <v>0</v>
      </c>
      <c r="O5883" t="n">
        <v>25.11745269</v>
      </c>
      <c r="P5883" t="n">
        <v>4.693619564555209e-08</v>
      </c>
      <c r="Q5883" t="n">
        <v>4.463079552096517e-05</v>
      </c>
      <c r="R5883" t="n">
        <v>0.001121011895014907</v>
      </c>
      <c r="S5883" t="n">
        <v>1.178917673575739e-06</v>
      </c>
      <c r="T5883">
        <f>O5883*Q5883</f>
        <v/>
      </c>
      <c r="U5883">
        <f>O5883*P5883</f>
        <v/>
      </c>
    </row>
    <row r="5884">
      <c r="A5884" t="inlineStr">
        <is>
          <t>202512</t>
        </is>
      </c>
      <c r="B5884" t="inlineStr">
        <is>
          <t>Integra</t>
        </is>
      </c>
      <c r="C5884" t="inlineStr">
        <is>
          <t>F3</t>
        </is>
      </c>
      <c r="D5884" t="inlineStr">
        <is>
          <t>IN-FONDO3</t>
        </is>
      </c>
      <c r="E5884" t="inlineStr">
        <is>
          <t>5275336F6323</t>
        </is>
      </c>
      <c r="F5884" t="inlineStr">
        <is>
          <t>GB0006063233</t>
        </is>
      </c>
      <c r="G5884" t="inlineStr">
        <is>
          <t>TD</t>
        </is>
      </c>
      <c r="H5884" t="inlineStr">
        <is>
          <t>Mayores</t>
        </is>
      </c>
      <c r="I5884" t="inlineStr"/>
      <c r="J5884" t="inlineStr"/>
      <c r="K5884" t="inlineStr"/>
      <c r="L5884" t="inlineStr">
        <is>
          <t>Baillie Gifford &amp; Co Ltd - Overseas Growth Funds ICVC - Pacific Fund</t>
        </is>
      </c>
      <c r="M5884" t="inlineStr">
        <is>
          <t>Baillie Gifford &amp; Co Ltd - Overseas Growth Funds ICVC - Pacific Fund</t>
        </is>
      </c>
      <c r="N5884" t="b">
        <v>0</v>
      </c>
      <c r="O5884" t="n">
        <v>26.15918024</v>
      </c>
      <c r="P5884" t="n">
        <v>0.004169628171278747</v>
      </c>
      <c r="Q5884" t="n">
        <v>3.964825434854623</v>
      </c>
      <c r="R5884" t="n">
        <v>103.7165831704985</v>
      </c>
      <c r="S5884" t="n">
        <v>0.1090740548662623</v>
      </c>
      <c r="T5884">
        <f>O5884*Q5884</f>
        <v/>
      </c>
      <c r="U5884">
        <f>O5884*P5884</f>
        <v/>
      </c>
    </row>
    <row r="5885">
      <c r="A5885" t="inlineStr">
        <is>
          <t>202512</t>
        </is>
      </c>
      <c r="B5885" t="inlineStr">
        <is>
          <t>Integra</t>
        </is>
      </c>
      <c r="C5885" t="inlineStr">
        <is>
          <t>F2</t>
        </is>
      </c>
      <c r="D5885" t="inlineStr">
        <is>
          <t>IN-FONDO2</t>
        </is>
      </c>
      <c r="E5885" t="inlineStr">
        <is>
          <t>5275336F6323</t>
        </is>
      </c>
      <c r="F5885" t="inlineStr">
        <is>
          <t>GB0006063233</t>
        </is>
      </c>
      <c r="G5885" t="inlineStr">
        <is>
          <t>TD</t>
        </is>
      </c>
      <c r="H5885" t="inlineStr">
        <is>
          <t>Mayores</t>
        </is>
      </c>
      <c r="I5885" t="inlineStr"/>
      <c r="J5885" t="inlineStr"/>
      <c r="K5885" t="inlineStr"/>
      <c r="L5885" t="inlineStr">
        <is>
          <t>Baillie Gifford &amp; Co Ltd - Overseas Growth Funds ICVC - Pacific Fund</t>
        </is>
      </c>
      <c r="M5885" t="inlineStr">
        <is>
          <t>Baillie Gifford &amp; Co Ltd - Overseas Growth Funds ICVC - Pacific Fund</t>
        </is>
      </c>
      <c r="N5885" t="b">
        <v>0</v>
      </c>
      <c r="O5885" t="n">
        <v>26.15918024</v>
      </c>
      <c r="P5885" t="n">
        <v>0.002260268321333748</v>
      </c>
      <c r="Q5885" t="n">
        <v>17.42871134869604</v>
      </c>
      <c r="R5885" t="n">
        <v>455.9208015214733</v>
      </c>
      <c r="S5885" t="n">
        <v>0.05912676640853175</v>
      </c>
      <c r="T5885">
        <f>O5885*Q5885</f>
        <v/>
      </c>
      <c r="U5885">
        <f>O5885*P5885</f>
        <v/>
      </c>
    </row>
    <row r="5886">
      <c r="A5886" t="inlineStr">
        <is>
          <t>202512</t>
        </is>
      </c>
      <c r="B5886" t="inlineStr">
        <is>
          <t>Integra</t>
        </is>
      </c>
      <c r="C5886" t="inlineStr">
        <is>
          <t>F3</t>
        </is>
      </c>
      <c r="D5886" t="inlineStr">
        <is>
          <t>IN-FONDO3</t>
        </is>
      </c>
      <c r="E5886" t="inlineStr">
        <is>
          <t>5270942F9527</t>
        </is>
      </c>
      <c r="F5886" t="inlineStr">
        <is>
          <t>IE0003895277</t>
        </is>
      </c>
      <c r="G5886" t="inlineStr">
        <is>
          <t>TD</t>
        </is>
      </c>
      <c r="H5886" t="inlineStr">
        <is>
          <t>Mayores</t>
        </is>
      </c>
      <c r="I5886" t="inlineStr"/>
      <c r="J5886" t="inlineStr"/>
      <c r="K5886" t="inlineStr"/>
      <c r="L5886" t="inlineStr">
        <is>
          <t>Pinebridge - Asia Ex-Japan Small Caps</t>
        </is>
      </c>
      <c r="M5886" t="inlineStr">
        <is>
          <t>Pinebridge - Asia Ex-Japan Small Caps</t>
        </is>
      </c>
      <c r="N5886" t="b">
        <v>0</v>
      </c>
      <c r="O5886" t="n">
        <v>77.35235221000001</v>
      </c>
      <c r="P5886" t="n">
        <v>1.078926136593009e-06</v>
      </c>
      <c r="Q5886" t="n">
        <v>0.001025931716923692</v>
      </c>
      <c r="R5886" t="n">
        <v>0.07935823151089141</v>
      </c>
      <c r="S5886" t="n">
        <v>8.345747452631704e-05</v>
      </c>
      <c r="T5886">
        <f>O5886*Q5886</f>
        <v/>
      </c>
      <c r="U5886">
        <f>O5886*P5886</f>
        <v/>
      </c>
    </row>
    <row r="5887">
      <c r="A5887" t="inlineStr">
        <is>
          <t>202512</t>
        </is>
      </c>
      <c r="B5887" t="inlineStr">
        <is>
          <t>Integra</t>
        </is>
      </c>
      <c r="C5887" t="inlineStr">
        <is>
          <t>F2</t>
        </is>
      </c>
      <c r="D5887" t="inlineStr">
        <is>
          <t>IN-FONDO2</t>
        </is>
      </c>
      <c r="E5887" t="inlineStr">
        <is>
          <t>5270942F9527</t>
        </is>
      </c>
      <c r="F5887" t="inlineStr">
        <is>
          <t>IE0003895277</t>
        </is>
      </c>
      <c r="G5887" t="inlineStr">
        <is>
          <t>TD</t>
        </is>
      </c>
      <c r="H5887" t="inlineStr">
        <is>
          <t>Mayores</t>
        </is>
      </c>
      <c r="I5887" t="inlineStr"/>
      <c r="J5887" t="inlineStr"/>
      <c r="K5887" t="inlineStr"/>
      <c r="L5887" t="inlineStr">
        <is>
          <t>Pinebridge - Asia Ex-Japan Small Caps</t>
        </is>
      </c>
      <c r="M5887" t="inlineStr">
        <is>
          <t>Pinebridge - Asia Ex-Japan Small Caps</t>
        </is>
      </c>
      <c r="N5887" t="b">
        <v>0</v>
      </c>
      <c r="O5887" t="n">
        <v>77.35235221000001</v>
      </c>
      <c r="P5887" t="n">
        <v>1.394579254607222e-07</v>
      </c>
      <c r="Q5887" t="n">
        <v>0.001075346632610704</v>
      </c>
      <c r="R5887" t="n">
        <v>0.08318059147354068</v>
      </c>
      <c r="S5887" t="n">
        <v>1.078739856871371e-05</v>
      </c>
      <c r="T5887">
        <f>O5887*Q5887</f>
        <v/>
      </c>
      <c r="U5887">
        <f>O5887*P5887</f>
        <v/>
      </c>
    </row>
    <row r="5888">
      <c r="A5888" t="inlineStr">
        <is>
          <t>202512</t>
        </is>
      </c>
      <c r="B5888" t="inlineStr">
        <is>
          <t>Integra</t>
        </is>
      </c>
      <c r="C5888" t="inlineStr">
        <is>
          <t>F2</t>
        </is>
      </c>
      <c r="D5888" t="inlineStr">
        <is>
          <t>IN-FONDO2</t>
        </is>
      </c>
      <c r="E5888" t="inlineStr">
        <is>
          <t>25210511604A</t>
        </is>
      </c>
      <c r="F5888" t="inlineStr">
        <is>
          <t>PEP16880M023</t>
        </is>
      </c>
      <c r="G5888" t="inlineStr">
        <is>
          <t>BU</t>
        </is>
      </c>
      <c r="H5888" t="inlineStr">
        <is>
          <t>Mayores</t>
        </is>
      </c>
      <c r="I5888" t="inlineStr"/>
      <c r="J5888" t="inlineStr"/>
      <c r="K5888" t="inlineStr"/>
      <c r="L5888" t="inlineStr">
        <is>
          <t>Mi Vivienda</t>
        </is>
      </c>
      <c r="M5888" t="inlineStr">
        <is>
          <t>Mi Vivienda</t>
        </is>
      </c>
      <c r="N5888" t="b">
        <v>0</v>
      </c>
      <c r="O5888" t="n">
        <v>0.31</v>
      </c>
      <c r="P5888" t="n">
        <v>0.0006584678721394901</v>
      </c>
      <c r="Q5888" t="n">
        <v>5.077382347745916</v>
      </c>
      <c r="R5888" t="n">
        <v>1.573988527801234</v>
      </c>
      <c r="S5888" t="n">
        <v>0.0002041250403632419</v>
      </c>
      <c r="T5888">
        <f>O5888*Q5888</f>
        <v/>
      </c>
      <c r="U5888">
        <f>O5888*P5888</f>
        <v/>
      </c>
    </row>
    <row r="5889">
      <c r="A5889" t="inlineStr">
        <is>
          <t>202512</t>
        </is>
      </c>
      <c r="B5889" t="inlineStr">
        <is>
          <t>Integra</t>
        </is>
      </c>
      <c r="C5889" t="inlineStr">
        <is>
          <t>F2</t>
        </is>
      </c>
      <c r="D5889" t="inlineStr">
        <is>
          <t>IN-FONDO2</t>
        </is>
      </c>
      <c r="E5889" t="inlineStr">
        <is>
          <t>5270272F1107</t>
        </is>
      </c>
      <c r="F5889" t="inlineStr">
        <is>
          <t>LU0333811072</t>
        </is>
      </c>
      <c r="G5889" t="inlineStr">
        <is>
          <t>TD</t>
        </is>
      </c>
      <c r="H5889" t="inlineStr">
        <is>
          <t>Mayores</t>
        </is>
      </c>
      <c r="I5889" t="inlineStr"/>
      <c r="J5889" t="inlineStr"/>
      <c r="K5889" t="inlineStr"/>
      <c r="L5889" t="inlineStr">
        <is>
          <t>Goldman Sachs - India Equity Portfolio</t>
        </is>
      </c>
      <c r="M5889" t="inlineStr">
        <is>
          <t>Goldman Sachs - India Equity Portfolio</t>
        </is>
      </c>
      <c r="N5889" t="b">
        <v>0</v>
      </c>
      <c r="O5889" t="n">
        <v>128.29965439</v>
      </c>
      <c r="P5889" t="n">
        <v>0.001502694026577311</v>
      </c>
      <c r="Q5889" t="n">
        <v>11.58712892068116</v>
      </c>
      <c r="R5889" t="n">
        <v>1486.624635895767</v>
      </c>
      <c r="S5889" t="n">
        <v>0.1927951242637865</v>
      </c>
      <c r="T5889">
        <f>O5889*Q5889</f>
        <v/>
      </c>
      <c r="U5889">
        <f>O5889*P5889</f>
        <v/>
      </c>
    </row>
    <row r="5890">
      <c r="A5890" t="inlineStr">
        <is>
          <t>202512</t>
        </is>
      </c>
      <c r="B5890" t="inlineStr">
        <is>
          <t>Integra</t>
        </is>
      </c>
      <c r="C5890" t="inlineStr">
        <is>
          <t>F2</t>
        </is>
      </c>
      <c r="D5890" t="inlineStr">
        <is>
          <t>IN-FONDO2</t>
        </is>
      </c>
      <c r="E5890" t="inlineStr">
        <is>
          <t>25210511905A</t>
        </is>
      </c>
      <c r="F5890" t="inlineStr">
        <is>
          <t>PEP16880M049</t>
        </is>
      </c>
      <c r="G5890" t="inlineStr">
        <is>
          <t>BU</t>
        </is>
      </c>
      <c r="H5890" t="inlineStr">
        <is>
          <t>Mayores</t>
        </is>
      </c>
      <c r="I5890" t="inlineStr"/>
      <c r="J5890" t="inlineStr"/>
      <c r="K5890" t="inlineStr"/>
      <c r="L5890" t="inlineStr">
        <is>
          <t>Mi Vivienda</t>
        </is>
      </c>
      <c r="M5890" t="inlineStr">
        <is>
          <t>Mi Vivienda</t>
        </is>
      </c>
      <c r="N5890" t="b">
        <v>0</v>
      </c>
      <c r="O5890" t="n">
        <v>0.31</v>
      </c>
      <c r="P5890" t="n">
        <v>0.0001716251461715294</v>
      </c>
      <c r="Q5890" t="n">
        <v>1.323384973619544</v>
      </c>
      <c r="R5890" t="n">
        <v>0.4102493418220585</v>
      </c>
      <c r="S5890" t="n">
        <v>5.320379531317412e-05</v>
      </c>
      <c r="T5890">
        <f>O5890*Q5890</f>
        <v/>
      </c>
      <c r="U5890">
        <f>O5890*P5890</f>
        <v/>
      </c>
    </row>
    <row r="5891">
      <c r="A5891" t="inlineStr">
        <is>
          <t>202512</t>
        </is>
      </c>
      <c r="B5891" t="inlineStr">
        <is>
          <t>Integra</t>
        </is>
      </c>
      <c r="C5891" t="inlineStr">
        <is>
          <t>F3</t>
        </is>
      </c>
      <c r="D5891" t="inlineStr">
        <is>
          <t>IN-FONDO3</t>
        </is>
      </c>
      <c r="E5891" t="inlineStr">
        <is>
          <t>5270272F1107</t>
        </is>
      </c>
      <c r="F5891" t="inlineStr">
        <is>
          <t>LU0333811072</t>
        </is>
      </c>
      <c r="G5891" t="inlineStr">
        <is>
          <t>TD</t>
        </is>
      </c>
      <c r="H5891" t="inlineStr">
        <is>
          <t>Mayores</t>
        </is>
      </c>
      <c r="I5891" t="inlineStr"/>
      <c r="J5891" t="inlineStr"/>
      <c r="K5891" t="inlineStr"/>
      <c r="L5891" t="inlineStr">
        <is>
          <t>Goldman Sachs - India Equity Portfolio</t>
        </is>
      </c>
      <c r="M5891" t="inlineStr">
        <is>
          <t>Goldman Sachs - India Equity Portfolio</t>
        </is>
      </c>
      <c r="N5891" t="b">
        <v>0</v>
      </c>
      <c r="O5891" t="n">
        <v>128.29965439</v>
      </c>
      <c r="P5891" t="n">
        <v>0.002364034157397981</v>
      </c>
      <c r="Q5891" t="n">
        <v>2.247918128690624</v>
      </c>
      <c r="R5891" t="n">
        <v>288.4071190080226</v>
      </c>
      <c r="S5891" t="n">
        <v>0.3033047653603158</v>
      </c>
      <c r="T5891">
        <f>O5891*Q5891</f>
        <v/>
      </c>
      <c r="U5891">
        <f>O5891*P5891</f>
        <v/>
      </c>
    </row>
    <row r="5892">
      <c r="A5892" t="inlineStr">
        <is>
          <t>202512</t>
        </is>
      </c>
      <c r="B5892" t="inlineStr">
        <is>
          <t>Integra</t>
        </is>
      </c>
      <c r="C5892" t="inlineStr">
        <is>
          <t>F1</t>
        </is>
      </c>
      <c r="D5892" t="inlineStr">
        <is>
          <t>IN-FONDO1</t>
        </is>
      </c>
      <c r="E5892" t="inlineStr">
        <is>
          <t>5270882F3974</t>
        </is>
      </c>
      <c r="F5892" t="inlineStr">
        <is>
          <t>LU0301639745</t>
        </is>
      </c>
      <c r="G5892" t="inlineStr">
        <is>
          <t>TD</t>
        </is>
      </c>
      <c r="H5892" t="inlineStr">
        <is>
          <t>Mayores</t>
        </is>
      </c>
      <c r="I5892" t="inlineStr"/>
      <c r="J5892" t="inlineStr"/>
      <c r="K5892" t="inlineStr"/>
      <c r="L5892" t="inlineStr">
        <is>
          <t>JP Morgan - Korea Equity Fund</t>
        </is>
      </c>
      <c r="M5892" t="inlineStr">
        <is>
          <t>JP Morgan - Korea Equity Fund</t>
        </is>
      </c>
      <c r="N5892" t="b">
        <v>0</v>
      </c>
      <c r="O5892" t="n">
        <v>173.38699137</v>
      </c>
      <c r="P5892" t="n">
        <v>0.0005203479796412331</v>
      </c>
      <c r="Q5892" t="n">
        <v>1.128833088905025</v>
      </c>
      <c r="R5892" t="n">
        <v>195.724973044146</v>
      </c>
      <c r="S5892" t="n">
        <v>0.09022157065545143</v>
      </c>
      <c r="T5892">
        <f>O5892*Q5892</f>
        <v/>
      </c>
      <c r="U5892">
        <f>O5892*P5892</f>
        <v/>
      </c>
    </row>
    <row r="5893">
      <c r="A5893" t="inlineStr">
        <is>
          <t>202512</t>
        </is>
      </c>
      <c r="B5893" t="inlineStr">
        <is>
          <t>Integra</t>
        </is>
      </c>
      <c r="C5893" t="inlineStr">
        <is>
          <t>F2</t>
        </is>
      </c>
      <c r="D5893" t="inlineStr">
        <is>
          <t>IN-FONDO2</t>
        </is>
      </c>
      <c r="E5893" t="inlineStr">
        <is>
          <t>5270882F3974</t>
        </is>
      </c>
      <c r="F5893" t="inlineStr">
        <is>
          <t>LU0301639745</t>
        </is>
      </c>
      <c r="G5893" t="inlineStr">
        <is>
          <t>TD</t>
        </is>
      </c>
      <c r="H5893" t="inlineStr">
        <is>
          <t>Mayores</t>
        </is>
      </c>
      <c r="I5893" t="inlineStr"/>
      <c r="J5893" t="inlineStr"/>
      <c r="K5893" t="inlineStr"/>
      <c r="L5893" t="inlineStr">
        <is>
          <t>JP Morgan - Korea Equity Fund</t>
        </is>
      </c>
      <c r="M5893" t="inlineStr">
        <is>
          <t>JP Morgan - Korea Equity Fund</t>
        </is>
      </c>
      <c r="N5893" t="b">
        <v>0</v>
      </c>
      <c r="O5893" t="n">
        <v>173.38699137</v>
      </c>
      <c r="P5893" t="n">
        <v>0.001591526959352101</v>
      </c>
      <c r="Q5893" t="n">
        <v>12.27211111017463</v>
      </c>
      <c r="R5893" t="n">
        <v>2127.82442315153</v>
      </c>
      <c r="S5893" t="n">
        <v>0.275950071166305</v>
      </c>
      <c r="T5893">
        <f>O5893*Q5893</f>
        <v/>
      </c>
      <c r="U5893">
        <f>O5893*P5893</f>
        <v/>
      </c>
    </row>
    <row r="5894">
      <c r="A5894" t="inlineStr">
        <is>
          <t>202512</t>
        </is>
      </c>
      <c r="B5894" t="inlineStr">
        <is>
          <t>Integra</t>
        </is>
      </c>
      <c r="C5894" t="inlineStr">
        <is>
          <t>F3</t>
        </is>
      </c>
      <c r="D5894" t="inlineStr">
        <is>
          <t>IN-FONDO3</t>
        </is>
      </c>
      <c r="E5894" t="inlineStr">
        <is>
          <t>5270882F3974</t>
        </is>
      </c>
      <c r="F5894" t="inlineStr">
        <is>
          <t>LU0301639745</t>
        </is>
      </c>
      <c r="G5894" t="inlineStr">
        <is>
          <t>TD</t>
        </is>
      </c>
      <c r="H5894" t="inlineStr">
        <is>
          <t>Mayores</t>
        </is>
      </c>
      <c r="I5894" t="inlineStr"/>
      <c r="J5894" t="inlineStr"/>
      <c r="K5894" t="inlineStr"/>
      <c r="L5894" t="inlineStr">
        <is>
          <t>JP Morgan - Korea Equity Fund</t>
        </is>
      </c>
      <c r="M5894" t="inlineStr">
        <is>
          <t>JP Morgan - Korea Equity Fund</t>
        </is>
      </c>
      <c r="N5894" t="b">
        <v>0</v>
      </c>
      <c r="O5894" t="n">
        <v>173.38699137</v>
      </c>
      <c r="P5894" t="n">
        <v>0.003190997597380818</v>
      </c>
      <c r="Q5894" t="n">
        <v>3.034262988676855</v>
      </c>
      <c r="R5894" t="n">
        <v>526.1017306320243</v>
      </c>
      <c r="S5894" t="n">
        <v>0.5532774728787586</v>
      </c>
      <c r="T5894">
        <f>O5894*Q5894</f>
        <v/>
      </c>
      <c r="U5894">
        <f>O5894*P5894</f>
        <v/>
      </c>
    </row>
    <row r="5895">
      <c r="A5895" t="inlineStr">
        <is>
          <t>202512</t>
        </is>
      </c>
      <c r="B5895" t="inlineStr">
        <is>
          <t>Integra</t>
        </is>
      </c>
      <c r="C5895" t="inlineStr">
        <is>
          <t>F1</t>
        </is>
      </c>
      <c r="D5895" t="inlineStr">
        <is>
          <t>IN-FONDO1</t>
        </is>
      </c>
      <c r="E5895" t="inlineStr">
        <is>
          <t>5271112E6772</t>
        </is>
      </c>
      <c r="F5895" t="inlineStr">
        <is>
          <t>US4642867729</t>
        </is>
      </c>
      <c r="G5895" t="inlineStr">
        <is>
          <t>TD</t>
        </is>
      </c>
      <c r="H5895" t="inlineStr">
        <is>
          <t>Mayores</t>
        </is>
      </c>
      <c r="I5895" t="inlineStr"/>
      <c r="J5895" t="inlineStr"/>
      <c r="K5895" t="inlineStr"/>
      <c r="L5895" t="inlineStr">
        <is>
          <t>BlackRock - iShares Korea</t>
        </is>
      </c>
      <c r="M5895" t="inlineStr">
        <is>
          <t>BlackRock - iShares Korea</t>
        </is>
      </c>
      <c r="N5895" t="b">
        <v>0</v>
      </c>
      <c r="O5895" t="n">
        <v>100.58758148</v>
      </c>
      <c r="P5895" t="n">
        <v>0.001986816939205743</v>
      </c>
      <c r="Q5895" t="n">
        <v>4.310163179875879</v>
      </c>
      <c r="R5895" t="n">
        <v>433.5488900478608</v>
      </c>
      <c r="S5895" t="n">
        <v>0.1998491107582019</v>
      </c>
      <c r="T5895">
        <f>O5895*Q5895</f>
        <v/>
      </c>
      <c r="U5895">
        <f>O5895*P5895</f>
        <v/>
      </c>
    </row>
    <row r="5896">
      <c r="A5896" t="inlineStr">
        <is>
          <t>202512</t>
        </is>
      </c>
      <c r="B5896" t="inlineStr">
        <is>
          <t>Integra</t>
        </is>
      </c>
      <c r="C5896" t="inlineStr">
        <is>
          <t>F2</t>
        </is>
      </c>
      <c r="D5896" t="inlineStr">
        <is>
          <t>IN-FONDO2</t>
        </is>
      </c>
      <c r="E5896" t="inlineStr">
        <is>
          <t>5271112E6772</t>
        </is>
      </c>
      <c r="F5896" t="inlineStr">
        <is>
          <t>US4642867729</t>
        </is>
      </c>
      <c r="G5896" t="inlineStr">
        <is>
          <t>TD</t>
        </is>
      </c>
      <c r="H5896" t="inlineStr">
        <is>
          <t>Mayores</t>
        </is>
      </c>
      <c r="I5896" t="inlineStr"/>
      <c r="J5896" t="inlineStr"/>
      <c r="K5896" t="inlineStr"/>
      <c r="L5896" t="inlineStr">
        <is>
          <t>BlackRock - iShares Korea</t>
        </is>
      </c>
      <c r="M5896" t="inlineStr">
        <is>
          <t>BlackRock - iShares Korea</t>
        </is>
      </c>
      <c r="N5896" t="b">
        <v>0</v>
      </c>
      <c r="O5896" t="n">
        <v>100.58758148</v>
      </c>
      <c r="P5896" t="n">
        <v>0.009768734017261031</v>
      </c>
      <c r="Q5896" t="n">
        <v>75.32576722066554</v>
      </c>
      <c r="R5896" t="n">
        <v>7576.836747852208</v>
      </c>
      <c r="S5896" t="n">
        <v>0.9826133289176916</v>
      </c>
      <c r="T5896">
        <f>O5896*Q5896</f>
        <v/>
      </c>
      <c r="U5896">
        <f>O5896*P5896</f>
        <v/>
      </c>
    </row>
    <row r="5897">
      <c r="A5897" t="inlineStr">
        <is>
          <t>202512</t>
        </is>
      </c>
      <c r="B5897" t="inlineStr">
        <is>
          <t>Integra</t>
        </is>
      </c>
      <c r="C5897" t="inlineStr">
        <is>
          <t>F3</t>
        </is>
      </c>
      <c r="D5897" t="inlineStr">
        <is>
          <t>IN-FONDO3</t>
        </is>
      </c>
      <c r="E5897" t="inlineStr">
        <is>
          <t>5271112E6772</t>
        </is>
      </c>
      <c r="F5897" t="inlineStr">
        <is>
          <t>US4642867729</t>
        </is>
      </c>
      <c r="G5897" t="inlineStr">
        <is>
          <t>TD</t>
        </is>
      </c>
      <c r="H5897" t="inlineStr">
        <is>
          <t>Mayores</t>
        </is>
      </c>
      <c r="I5897" t="inlineStr"/>
      <c r="J5897" t="inlineStr"/>
      <c r="K5897" t="inlineStr"/>
      <c r="L5897" t="inlineStr">
        <is>
          <t>BlackRock - iShares Korea</t>
        </is>
      </c>
      <c r="M5897" t="inlineStr">
        <is>
          <t>BlackRock - iShares Korea</t>
        </is>
      </c>
      <c r="N5897" t="b">
        <v>0</v>
      </c>
      <c r="O5897" t="n">
        <v>100.58758148</v>
      </c>
      <c r="P5897" t="n">
        <v>0.01717431770937326</v>
      </c>
      <c r="Q5897" t="n">
        <v>16.33075393854948</v>
      </c>
      <c r="R5897" t="n">
        <v>1642.671042423677</v>
      </c>
      <c r="S5897" t="n">
        <v>1.727523081954989</v>
      </c>
      <c r="T5897">
        <f>O5897*Q5897</f>
        <v/>
      </c>
      <c r="U5897">
        <f>O5897*P5897</f>
        <v/>
      </c>
    </row>
    <row r="5898">
      <c r="A5898" t="inlineStr">
        <is>
          <t>202512</t>
        </is>
      </c>
      <c r="B5898" t="inlineStr">
        <is>
          <t>Integra</t>
        </is>
      </c>
      <c r="C5898" t="inlineStr">
        <is>
          <t>F3</t>
        </is>
      </c>
      <c r="D5898" t="inlineStr">
        <is>
          <t>IN-FONDO3</t>
        </is>
      </c>
      <c r="E5898" t="inlineStr">
        <is>
          <t>5271112E6731</t>
        </is>
      </c>
      <c r="F5898" t="inlineStr">
        <is>
          <t>US46434G7723</t>
        </is>
      </c>
      <c r="G5898" t="inlineStr">
        <is>
          <t>TD</t>
        </is>
      </c>
      <c r="H5898" t="inlineStr">
        <is>
          <t>Mayores</t>
        </is>
      </c>
      <c r="I5898" t="inlineStr"/>
      <c r="J5898" t="inlineStr"/>
      <c r="K5898" t="inlineStr"/>
      <c r="L5898" t="inlineStr">
        <is>
          <t>BlackRock - iShares Taiwan</t>
        </is>
      </c>
      <c r="M5898" t="inlineStr">
        <is>
          <t>BlackRock - iShares Taiwan</t>
        </is>
      </c>
      <c r="N5898" t="b">
        <v>0</v>
      </c>
      <c r="O5898" t="n">
        <v>70.22714919000001</v>
      </c>
      <c r="P5898" t="n">
        <v>0.01374797773085464</v>
      </c>
      <c r="Q5898" t="n">
        <v>13.07270805597774</v>
      </c>
      <c r="R5898" t="n">
        <v>918.0590189644638</v>
      </c>
      <c r="S5898" t="n">
        <v>0.9654812831655265</v>
      </c>
      <c r="T5898">
        <f>O5898*Q5898</f>
        <v/>
      </c>
      <c r="U5898">
        <f>O5898*P5898</f>
        <v/>
      </c>
    </row>
    <row r="5899">
      <c r="A5899" t="inlineStr">
        <is>
          <t>202512</t>
        </is>
      </c>
      <c r="B5899" t="inlineStr">
        <is>
          <t>Integra</t>
        </is>
      </c>
      <c r="C5899" t="inlineStr">
        <is>
          <t>F2</t>
        </is>
      </c>
      <c r="D5899" t="inlineStr">
        <is>
          <t>IN-FONDO2</t>
        </is>
      </c>
      <c r="E5899" t="inlineStr">
        <is>
          <t>5271112E6731</t>
        </is>
      </c>
      <c r="F5899" t="inlineStr">
        <is>
          <t>US46434G7723</t>
        </is>
      </c>
      <c r="G5899" t="inlineStr">
        <is>
          <t>TD</t>
        </is>
      </c>
      <c r="H5899" t="inlineStr">
        <is>
          <t>Mayores</t>
        </is>
      </c>
      <c r="I5899" t="inlineStr"/>
      <c r="J5899" t="inlineStr"/>
      <c r="K5899" t="inlineStr"/>
      <c r="L5899" t="inlineStr">
        <is>
          <t>BlackRock - iShares Taiwan</t>
        </is>
      </c>
      <c r="M5899" t="inlineStr">
        <is>
          <t>BlackRock - iShares Taiwan</t>
        </is>
      </c>
      <c r="N5899" t="b">
        <v>0</v>
      </c>
      <c r="O5899" t="n">
        <v>70.22714919000001</v>
      </c>
      <c r="P5899" t="n">
        <v>0.006459410851762575</v>
      </c>
      <c r="Q5899" t="n">
        <v>49.80789499875554</v>
      </c>
      <c r="R5899" t="n">
        <v>3497.86647291746</v>
      </c>
      <c r="S5899" t="n">
        <v>0.4536260095662354</v>
      </c>
      <c r="T5899">
        <f>O5899*Q5899</f>
        <v/>
      </c>
      <c r="U5899">
        <f>O5899*P5899</f>
        <v/>
      </c>
    </row>
    <row r="5900">
      <c r="A5900" t="inlineStr">
        <is>
          <t>202512</t>
        </is>
      </c>
      <c r="B5900" t="inlineStr">
        <is>
          <t>Integra</t>
        </is>
      </c>
      <c r="C5900" t="inlineStr">
        <is>
          <t>F3</t>
        </is>
      </c>
      <c r="D5900" t="inlineStr">
        <is>
          <t>IN-FONDO3</t>
        </is>
      </c>
      <c r="E5900" t="inlineStr">
        <is>
          <t>5275282EE259</t>
        </is>
      </c>
      <c r="F5900" t="inlineStr">
        <is>
          <t>US37950E2596</t>
        </is>
      </c>
      <c r="G5900" t="inlineStr">
        <is>
          <t>TD</t>
        </is>
      </c>
      <c r="H5900" t="inlineStr">
        <is>
          <t>Mayores</t>
        </is>
      </c>
      <c r="I5900" t="inlineStr"/>
      <c r="J5900" t="inlineStr"/>
      <c r="K5900" t="inlineStr"/>
      <c r="L5900" t="inlineStr">
        <is>
          <t>Global X - Argentina ETF</t>
        </is>
      </c>
      <c r="M5900" t="inlineStr">
        <is>
          <t>Global X - Argentina ETF</t>
        </is>
      </c>
      <c r="N5900" t="b">
        <v>0</v>
      </c>
      <c r="O5900" t="n">
        <v>207.09422203</v>
      </c>
      <c r="P5900" t="n">
        <v>0.002057879888956189</v>
      </c>
      <c r="Q5900" t="n">
        <v>1.956801467769019</v>
      </c>
      <c r="R5900" t="n">
        <v>405.2422776347872</v>
      </c>
      <c r="S5900" t="n">
        <v>0.4261750346345647</v>
      </c>
      <c r="T5900">
        <f>O5900*Q5900</f>
        <v/>
      </c>
      <c r="U5900">
        <f>O5900*P5900</f>
        <v/>
      </c>
    </row>
    <row r="5901">
      <c r="A5901" t="inlineStr">
        <is>
          <t>202512</t>
        </is>
      </c>
      <c r="B5901" t="inlineStr">
        <is>
          <t>Integra</t>
        </is>
      </c>
      <c r="C5901" t="inlineStr">
        <is>
          <t>F1</t>
        </is>
      </c>
      <c r="D5901" t="inlineStr">
        <is>
          <t>IN-FONDO1</t>
        </is>
      </c>
      <c r="E5901" t="inlineStr">
        <is>
          <t>5460042E8427</t>
        </is>
      </c>
      <c r="F5901" t="inlineStr">
        <is>
          <t>US4642898427</t>
        </is>
      </c>
      <c r="G5901" t="inlineStr">
        <is>
          <t>TD</t>
        </is>
      </c>
      <c r="H5901" t="inlineStr">
        <is>
          <t>Mayores</t>
        </is>
      </c>
      <c r="I5901" t="inlineStr"/>
      <c r="J5901" t="inlineStr"/>
      <c r="K5901" t="inlineStr"/>
      <c r="L5901" t="inlineStr">
        <is>
          <t>BlackRock - iShares MSCI Peru</t>
        </is>
      </c>
      <c r="M5901" t="inlineStr">
        <is>
          <t>BlackRock - iShares MSCI Peru</t>
        </is>
      </c>
      <c r="N5901" t="b">
        <v>0</v>
      </c>
      <c r="O5901" t="n">
        <v>31.33247536</v>
      </c>
      <c r="P5901" t="n">
        <v>0.0001531870728136649</v>
      </c>
      <c r="Q5901" t="n">
        <v>0.332321145368517</v>
      </c>
      <c r="R5901" t="n">
        <v>10.41244409886604</v>
      </c>
      <c r="S5901" t="n">
        <v>0.004799730184404681</v>
      </c>
      <c r="T5901">
        <f>O5901*Q5901</f>
        <v/>
      </c>
      <c r="U5901">
        <f>O5901*P5901</f>
        <v/>
      </c>
    </row>
    <row r="5902">
      <c r="A5902" t="inlineStr">
        <is>
          <t>202512</t>
        </is>
      </c>
      <c r="B5902" t="inlineStr">
        <is>
          <t>Integra</t>
        </is>
      </c>
      <c r="C5902" t="inlineStr">
        <is>
          <t>F2</t>
        </is>
      </c>
      <c r="D5902" t="inlineStr">
        <is>
          <t>IN-FONDO2</t>
        </is>
      </c>
      <c r="E5902" t="inlineStr">
        <is>
          <t>5460042E8427</t>
        </is>
      </c>
      <c r="F5902" t="inlineStr">
        <is>
          <t>US4642898427</t>
        </is>
      </c>
      <c r="G5902" t="inlineStr">
        <is>
          <t>TD</t>
        </is>
      </c>
      <c r="H5902" t="inlineStr">
        <is>
          <t>Mayores</t>
        </is>
      </c>
      <c r="I5902" t="inlineStr"/>
      <c r="J5902" t="inlineStr"/>
      <c r="K5902" t="inlineStr"/>
      <c r="L5902" t="inlineStr">
        <is>
          <t>BlackRock - iShares MSCI Peru</t>
        </is>
      </c>
      <c r="M5902" t="inlineStr">
        <is>
          <t>BlackRock - iShares MSCI Peru</t>
        </is>
      </c>
      <c r="N5902" t="b">
        <v>0</v>
      </c>
      <c r="O5902" t="n">
        <v>31.33247536</v>
      </c>
      <c r="P5902" t="n">
        <v>2.215495743757087e-05</v>
      </c>
      <c r="Q5902" t="n">
        <v>0.1708347431486447</v>
      </c>
      <c r="R5902" t="n">
        <v>5.352675380336841</v>
      </c>
      <c r="S5902" t="n">
        <v>0.0006941696580145382</v>
      </c>
      <c r="T5902">
        <f>O5902*Q5902</f>
        <v/>
      </c>
      <c r="U5902">
        <f>O5902*P5902</f>
        <v/>
      </c>
    </row>
    <row r="5903">
      <c r="A5903" t="inlineStr">
        <is>
          <t>202512</t>
        </is>
      </c>
      <c r="B5903" t="inlineStr">
        <is>
          <t>Integra</t>
        </is>
      </c>
      <c r="C5903" t="inlineStr">
        <is>
          <t>F3</t>
        </is>
      </c>
      <c r="D5903" t="inlineStr">
        <is>
          <t>IN-FONDO3</t>
        </is>
      </c>
      <c r="E5903" t="inlineStr">
        <is>
          <t>5460042E8427</t>
        </is>
      </c>
      <c r="F5903" t="inlineStr">
        <is>
          <t>US4642898427</t>
        </is>
      </c>
      <c r="G5903" t="inlineStr">
        <is>
          <t>TD</t>
        </is>
      </c>
      <c r="H5903" t="inlineStr">
        <is>
          <t>Mayores</t>
        </is>
      </c>
      <c r="I5903" t="inlineStr"/>
      <c r="J5903" t="inlineStr"/>
      <c r="K5903" t="inlineStr"/>
      <c r="L5903" t="inlineStr">
        <is>
          <t>BlackRock - iShares MSCI Peru</t>
        </is>
      </c>
      <c r="M5903" t="inlineStr">
        <is>
          <t>BlackRock - iShares MSCI Peru</t>
        </is>
      </c>
      <c r="N5903" t="b">
        <v>0</v>
      </c>
      <c r="O5903" t="n">
        <v>31.33247536</v>
      </c>
      <c r="P5903" t="n">
        <v>0.007211171412758921</v>
      </c>
      <c r="Q5903" t="n">
        <v>6.856974928686454</v>
      </c>
      <c r="R5903" t="n">
        <v>214.8459979972061</v>
      </c>
      <c r="S5903" t="n">
        <v>0.2259438506070053</v>
      </c>
      <c r="T5903">
        <f>O5903*Q5903</f>
        <v/>
      </c>
      <c r="U5903">
        <f>O5903*P5903</f>
        <v/>
      </c>
    </row>
    <row r="5904">
      <c r="A5904" t="inlineStr">
        <is>
          <t>202512</t>
        </is>
      </c>
      <c r="B5904" t="inlineStr">
        <is>
          <t>Integra</t>
        </is>
      </c>
      <c r="C5904" t="inlineStr">
        <is>
          <t>F3</t>
        </is>
      </c>
      <c r="D5904" t="inlineStr">
        <is>
          <t>IN-FONDO3</t>
        </is>
      </c>
      <c r="E5904" t="inlineStr">
        <is>
          <t>5275282EY830</t>
        </is>
      </c>
      <c r="F5904" t="inlineStr">
        <is>
          <t>US37954Y8306</t>
        </is>
      </c>
      <c r="G5904" t="inlineStr">
        <is>
          <t>TD</t>
        </is>
      </c>
      <c r="H5904" t="inlineStr">
        <is>
          <t>Mayores</t>
        </is>
      </c>
      <c r="I5904" t="inlineStr"/>
      <c r="J5904" t="inlineStr"/>
      <c r="K5904" t="inlineStr"/>
      <c r="L5904" t="inlineStr">
        <is>
          <t>Global X - Copper Miners ETF</t>
        </is>
      </c>
      <c r="M5904" t="inlineStr">
        <is>
          <t>Global X - Copper Miners ETF</t>
        </is>
      </c>
      <c r="N5904" t="b">
        <v>0</v>
      </c>
      <c r="O5904" t="n">
        <v>120.63185874</v>
      </c>
      <c r="P5904" t="n">
        <v>0.01994322198640422</v>
      </c>
      <c r="Q5904" t="n">
        <v>18.96365587927177</v>
      </c>
      <c r="R5904" t="n">
        <v>2287.621057222283</v>
      </c>
      <c r="S5904" t="n">
        <v>2.405787937484376</v>
      </c>
      <c r="T5904">
        <f>O5904*Q5904</f>
        <v/>
      </c>
      <c r="U5904">
        <f>O5904*P5904</f>
        <v/>
      </c>
    </row>
    <row r="5905">
      <c r="A5905" t="inlineStr">
        <is>
          <t>202512</t>
        </is>
      </c>
      <c r="B5905" t="inlineStr">
        <is>
          <t>Integra</t>
        </is>
      </c>
      <c r="C5905" t="inlineStr">
        <is>
          <t>F2</t>
        </is>
      </c>
      <c r="D5905" t="inlineStr">
        <is>
          <t>IN-FONDO2</t>
        </is>
      </c>
      <c r="E5905" t="inlineStr">
        <is>
          <t>5275282EY830</t>
        </is>
      </c>
      <c r="F5905" t="inlineStr">
        <is>
          <t>US37954Y8306</t>
        </is>
      </c>
      <c r="G5905" t="inlineStr">
        <is>
          <t>TD</t>
        </is>
      </c>
      <c r="H5905" t="inlineStr">
        <is>
          <t>Mayores</t>
        </is>
      </c>
      <c r="I5905" t="inlineStr"/>
      <c r="J5905" t="inlineStr"/>
      <c r="K5905" t="inlineStr"/>
      <c r="L5905" t="inlineStr">
        <is>
          <t>Global X - Copper Miners ETF</t>
        </is>
      </c>
      <c r="M5905" t="inlineStr">
        <is>
          <t>Global X - Copper Miners ETF</t>
        </is>
      </c>
      <c r="N5905" t="b">
        <v>0</v>
      </c>
      <c r="O5905" t="n">
        <v>120.63185874</v>
      </c>
      <c r="P5905" t="n">
        <v>0.01373530162822737</v>
      </c>
      <c r="Q5905" t="n">
        <v>105.9115880650799</v>
      </c>
      <c r="R5905" t="n">
        <v>12776.31173039579</v>
      </c>
      <c r="S5905" t="n">
        <v>1.656914965767616</v>
      </c>
      <c r="T5905">
        <f>O5905*Q5905</f>
        <v/>
      </c>
      <c r="U5905">
        <f>O5905*P5905</f>
        <v/>
      </c>
    </row>
    <row r="5906">
      <c r="A5906" t="inlineStr">
        <is>
          <t>202512</t>
        </is>
      </c>
      <c r="B5906" t="inlineStr">
        <is>
          <t>Integra</t>
        </is>
      </c>
      <c r="C5906" t="inlineStr">
        <is>
          <t>F1</t>
        </is>
      </c>
      <c r="D5906" t="inlineStr">
        <is>
          <t>IN-FONDO1</t>
        </is>
      </c>
      <c r="E5906" t="inlineStr">
        <is>
          <t>5275282EY830</t>
        </is>
      </c>
      <c r="F5906" t="inlineStr">
        <is>
          <t>US37954Y8306</t>
        </is>
      </c>
      <c r="G5906" t="inlineStr">
        <is>
          <t>TD</t>
        </is>
      </c>
      <c r="H5906" t="inlineStr">
        <is>
          <t>Mayores</t>
        </is>
      </c>
      <c r="I5906" t="inlineStr"/>
      <c r="J5906" t="inlineStr"/>
      <c r="K5906" t="inlineStr"/>
      <c r="L5906" t="inlineStr">
        <is>
          <t>Global X - Copper Miners ETF</t>
        </is>
      </c>
      <c r="M5906" t="inlineStr">
        <is>
          <t>Global X - Copper Miners ETF</t>
        </is>
      </c>
      <c r="N5906" t="b">
        <v>0</v>
      </c>
      <c r="O5906" t="n">
        <v>120.63185874</v>
      </c>
      <c r="P5906" t="n">
        <v>0.007612662399746716</v>
      </c>
      <c r="Q5906" t="n">
        <v>16.51476617132669</v>
      </c>
      <c r="R5906" t="n">
        <v>1992.206939903612</v>
      </c>
      <c r="S5906" t="n">
        <v>0.9183296152415552</v>
      </c>
      <c r="T5906">
        <f>O5906*Q5906</f>
        <v/>
      </c>
      <c r="U5906">
        <f>O5906*P5906</f>
        <v/>
      </c>
    </row>
    <row r="5907">
      <c r="A5907" t="inlineStr">
        <is>
          <t>202512</t>
        </is>
      </c>
      <c r="B5907" t="inlineStr">
        <is>
          <t>Integra</t>
        </is>
      </c>
      <c r="C5907" t="inlineStr">
        <is>
          <t>F3</t>
        </is>
      </c>
      <c r="D5907" t="inlineStr">
        <is>
          <t>IN-FONDO3</t>
        </is>
      </c>
      <c r="E5907" t="inlineStr">
        <is>
          <t>5275282EY871</t>
        </is>
      </c>
      <c r="F5907" t="inlineStr">
        <is>
          <t>US37954Y8710</t>
        </is>
      </c>
      <c r="G5907" t="inlineStr">
        <is>
          <t>TD</t>
        </is>
      </c>
      <c r="H5907" t="inlineStr">
        <is>
          <t>Mayores</t>
        </is>
      </c>
      <c r="I5907" t="inlineStr"/>
      <c r="J5907" t="inlineStr"/>
      <c r="K5907" t="inlineStr"/>
      <c r="L5907" t="inlineStr">
        <is>
          <t>Global X - Uranium Miners ETF</t>
        </is>
      </c>
      <c r="M5907" t="inlineStr">
        <is>
          <t>Global X - Uranium Miners ETF</t>
        </is>
      </c>
      <c r="N5907" t="b">
        <v>0</v>
      </c>
      <c r="O5907" t="n">
        <v>68.75079876</v>
      </c>
      <c r="P5907" t="n">
        <v>0.00405498105146649</v>
      </c>
      <c r="Q5907" t="n">
        <v>3.855809523125242</v>
      </c>
      <c r="R5907" t="n">
        <v>265.0899845812751</v>
      </c>
      <c r="S5907" t="n">
        <v>0.2787831862449858</v>
      </c>
      <c r="T5907">
        <f>O5907*Q5907</f>
        <v/>
      </c>
      <c r="U5907">
        <f>O5907*P5907</f>
        <v/>
      </c>
    </row>
    <row r="5908">
      <c r="A5908" t="inlineStr">
        <is>
          <t>202512</t>
        </is>
      </c>
      <c r="B5908" t="inlineStr">
        <is>
          <t>Integra</t>
        </is>
      </c>
      <c r="C5908" t="inlineStr">
        <is>
          <t>F2</t>
        </is>
      </c>
      <c r="D5908" t="inlineStr">
        <is>
          <t>IN-FONDO2</t>
        </is>
      </c>
      <c r="E5908" t="inlineStr">
        <is>
          <t>5260012EA755</t>
        </is>
      </c>
      <c r="F5908" t="inlineStr">
        <is>
          <t>US78464A7550</t>
        </is>
      </c>
      <c r="G5908" t="inlineStr">
        <is>
          <t>TD</t>
        </is>
      </c>
      <c r="H5908" t="inlineStr">
        <is>
          <t>Mayores</t>
        </is>
      </c>
      <c r="I5908" t="inlineStr"/>
      <c r="J5908" t="inlineStr"/>
      <c r="K5908" t="inlineStr"/>
      <c r="L5908" t="inlineStr">
        <is>
          <t>State Street - S&amp;P Metals &amp; Mining ETF</t>
        </is>
      </c>
      <c r="M5908" t="inlineStr">
        <is>
          <t>State Street - S&amp;P Metals &amp; Mining ETF</t>
        </is>
      </c>
      <c r="N5908" t="b">
        <v>0</v>
      </c>
      <c r="O5908" t="n">
        <v>649.79570505</v>
      </c>
      <c r="P5908" t="n">
        <v>0.004395700220174019</v>
      </c>
      <c r="Q5908" t="n">
        <v>33.89482106602523</v>
      </c>
      <c r="R5908" t="n">
        <v>22024.70915214146</v>
      </c>
      <c r="S5908" t="n">
        <v>2.856307123756417</v>
      </c>
      <c r="T5908">
        <f>O5908*Q5908</f>
        <v/>
      </c>
      <c r="U5908">
        <f>O5908*P5908</f>
        <v/>
      </c>
    </row>
    <row r="5909">
      <c r="A5909" t="inlineStr">
        <is>
          <t>202512</t>
        </is>
      </c>
      <c r="B5909" t="inlineStr">
        <is>
          <t>Integra</t>
        </is>
      </c>
      <c r="C5909" t="inlineStr">
        <is>
          <t>F1</t>
        </is>
      </c>
      <c r="D5909" t="inlineStr">
        <is>
          <t>IN-FONDO1</t>
        </is>
      </c>
      <c r="E5909" t="inlineStr">
        <is>
          <t>5260012EA755</t>
        </is>
      </c>
      <c r="F5909" t="inlineStr">
        <is>
          <t>US78464A7550</t>
        </is>
      </c>
      <c r="G5909" t="inlineStr">
        <is>
          <t>TD</t>
        </is>
      </c>
      <c r="H5909" t="inlineStr">
        <is>
          <t>Mayores</t>
        </is>
      </c>
      <c r="I5909" t="inlineStr"/>
      <c r="J5909" t="inlineStr"/>
      <c r="K5909" t="inlineStr"/>
      <c r="L5909" t="inlineStr">
        <is>
          <t>State Street - S&amp;P Metals &amp; Mining ETF</t>
        </is>
      </c>
      <c r="M5909" t="inlineStr">
        <is>
          <t>State Street - S&amp;P Metals &amp; Mining ETF</t>
        </is>
      </c>
      <c r="N5909" t="b">
        <v>0</v>
      </c>
      <c r="O5909" t="n">
        <v>649.79570505</v>
      </c>
      <c r="P5909" t="n">
        <v>0.001494906025058744</v>
      </c>
      <c r="Q5909" t="n">
        <v>3.243020924292401</v>
      </c>
      <c r="R5909" t="n">
        <v>2107.301067992483</v>
      </c>
      <c r="S5909" t="n">
        <v>0.9713835145365398</v>
      </c>
      <c r="T5909">
        <f>O5909*Q5909</f>
        <v/>
      </c>
      <c r="U5909">
        <f>O5909*P5909</f>
        <v/>
      </c>
    </row>
    <row r="5910">
      <c r="A5910" t="inlineStr">
        <is>
          <t>202512</t>
        </is>
      </c>
      <c r="B5910" t="inlineStr">
        <is>
          <t>Integra</t>
        </is>
      </c>
      <c r="C5910" t="inlineStr">
        <is>
          <t>F3</t>
        </is>
      </c>
      <c r="D5910" t="inlineStr">
        <is>
          <t>IN-FONDO3</t>
        </is>
      </c>
      <c r="E5910" t="inlineStr">
        <is>
          <t>5260012EA755</t>
        </is>
      </c>
      <c r="F5910" t="inlineStr">
        <is>
          <t>US78464A7550</t>
        </is>
      </c>
      <c r="G5910" t="inlineStr">
        <is>
          <t>TD</t>
        </is>
      </c>
      <c r="H5910" t="inlineStr">
        <is>
          <t>Mayores</t>
        </is>
      </c>
      <c r="I5910" t="inlineStr"/>
      <c r="J5910" t="inlineStr"/>
      <c r="K5910" t="inlineStr"/>
      <c r="L5910" t="inlineStr">
        <is>
          <t>State Street - S&amp;P Metals &amp; Mining ETF</t>
        </is>
      </c>
      <c r="M5910" t="inlineStr">
        <is>
          <t>State Street - S&amp;P Metals &amp; Mining ETF</t>
        </is>
      </c>
      <c r="N5910" t="b">
        <v>0</v>
      </c>
      <c r="O5910" t="n">
        <v>649.79570505</v>
      </c>
      <c r="P5910" t="n">
        <v>0.01350414435966499</v>
      </c>
      <c r="Q5910" t="n">
        <v>12.84085123032161</v>
      </c>
      <c r="R5910" t="n">
        <v>8343.92997864899</v>
      </c>
      <c r="S5910" t="n">
        <v>8.774935005285494</v>
      </c>
      <c r="T5910">
        <f>O5910*Q5910</f>
        <v/>
      </c>
      <c r="U5910">
        <f>O5910*P5910</f>
        <v/>
      </c>
    </row>
    <row r="5911">
      <c r="A5911" t="inlineStr">
        <is>
          <t>202512</t>
        </is>
      </c>
      <c r="B5911" t="inlineStr">
        <is>
          <t>Integra</t>
        </is>
      </c>
      <c r="C5911" t="inlineStr">
        <is>
          <t>F1</t>
        </is>
      </c>
      <c r="D5911" t="inlineStr">
        <is>
          <t>IN-FONDO1</t>
        </is>
      </c>
      <c r="E5911" t="inlineStr">
        <is>
          <t>2500021V2F13</t>
        </is>
      </c>
      <c r="F5911" t="inlineStr">
        <is>
          <t>US05971V2F13</t>
        </is>
      </c>
      <c r="G5911" t="inlineStr">
        <is>
          <t>BU</t>
        </is>
      </c>
      <c r="H5911" t="inlineStr">
        <is>
          <t>Mayores</t>
        </is>
      </c>
      <c r="I5911" t="inlineStr"/>
      <c r="J5911" t="inlineStr"/>
      <c r="K5911" t="inlineStr"/>
      <c r="L5911" t="inlineStr"/>
      <c r="M5911" t="inlineStr">
        <is>
          <t>nan</t>
        </is>
      </c>
      <c r="N5911" t="b">
        <v>0</v>
      </c>
      <c r="O5911" t="n">
        <v>0.61</v>
      </c>
      <c r="P5911" t="n">
        <v>0.0002635182613674675</v>
      </c>
      <c r="Q5911" t="n">
        <v>0.5716715440452307</v>
      </c>
      <c r="R5911" t="n">
        <v>0.3487196418675907</v>
      </c>
      <c r="S5911" t="n">
        <v>0.0001607461394341551</v>
      </c>
      <c r="T5911">
        <f>O5911*Q5911</f>
        <v/>
      </c>
      <c r="U5911">
        <f>O5911*P5911</f>
        <v/>
      </c>
    </row>
    <row r="5912">
      <c r="A5912" t="inlineStr">
        <is>
          <t>202512</t>
        </is>
      </c>
      <c r="B5912" t="inlineStr">
        <is>
          <t>Integra</t>
        </is>
      </c>
      <c r="C5912" t="inlineStr">
        <is>
          <t>F2</t>
        </is>
      </c>
      <c r="D5912" t="inlineStr">
        <is>
          <t>IN-FONDO2</t>
        </is>
      </c>
      <c r="E5912" t="inlineStr">
        <is>
          <t>2500021V2F13</t>
        </is>
      </c>
      <c r="F5912" t="inlineStr">
        <is>
          <t>US05971V2F13</t>
        </is>
      </c>
      <c r="G5912" t="inlineStr">
        <is>
          <t>BU</t>
        </is>
      </c>
      <c r="H5912" t="inlineStr">
        <is>
          <t>Mayores</t>
        </is>
      </c>
      <c r="I5912" t="inlineStr"/>
      <c r="J5912" t="inlineStr"/>
      <c r="K5912" t="inlineStr"/>
      <c r="L5912" t="inlineStr"/>
      <c r="M5912" t="inlineStr">
        <is>
          <t>nan</t>
        </is>
      </c>
      <c r="N5912" t="b">
        <v>0</v>
      </c>
      <c r="O5912" t="n">
        <v>0.61</v>
      </c>
      <c r="P5912" t="n">
        <v>0.005674954320388719</v>
      </c>
      <c r="Q5912" t="n">
        <v>43.75902623310093</v>
      </c>
      <c r="R5912" t="n">
        <v>26.69300600219157</v>
      </c>
      <c r="S5912" t="n">
        <v>0.003461722135437119</v>
      </c>
      <c r="T5912">
        <f>O5912*Q5912</f>
        <v/>
      </c>
      <c r="U5912">
        <f>O5912*P5912</f>
        <v/>
      </c>
    </row>
    <row r="5913">
      <c r="A5913" t="inlineStr">
        <is>
          <t>202512</t>
        </is>
      </c>
      <c r="B5913" t="inlineStr">
        <is>
          <t>Integra</t>
        </is>
      </c>
      <c r="C5913" t="inlineStr">
        <is>
          <t>F2</t>
        </is>
      </c>
      <c r="D5913" t="inlineStr">
        <is>
          <t>IN-FONDO2</t>
        </is>
      </c>
      <c r="E5913" t="inlineStr">
        <is>
          <t>22211619AA48</t>
        </is>
      </c>
      <c r="F5913" t="inlineStr">
        <is>
          <t>USP82169AA48</t>
        </is>
      </c>
      <c r="G5913" t="inlineStr">
        <is>
          <t>BU</t>
        </is>
      </c>
      <c r="H5913" t="inlineStr">
        <is>
          <t>Mayores</t>
        </is>
      </c>
      <c r="I5913" t="inlineStr"/>
      <c r="J5913" t="inlineStr"/>
      <c r="K5913" t="inlineStr"/>
      <c r="L5913" t="inlineStr">
        <is>
          <t>Rutas de Lima</t>
        </is>
      </c>
      <c r="M5913" t="inlineStr">
        <is>
          <t>Rutas de Lima</t>
        </is>
      </c>
      <c r="N5913" t="b">
        <v>0</v>
      </c>
      <c r="O5913" t="n">
        <v>27.41</v>
      </c>
      <c r="P5913" t="n">
        <v>0.002223327081280981</v>
      </c>
      <c r="Q5913" t="n">
        <v>17.14386100430744</v>
      </c>
      <c r="R5913" t="n">
        <v>469.9132301280669</v>
      </c>
      <c r="S5913" t="n">
        <v>0.06094139529791168</v>
      </c>
      <c r="T5913">
        <f>O5913*Q5913</f>
        <v/>
      </c>
      <c r="U5913">
        <f>O5913*P5913</f>
        <v/>
      </c>
    </row>
    <row r="5914">
      <c r="A5914" t="inlineStr">
        <is>
          <t>202512</t>
        </is>
      </c>
      <c r="B5914" t="inlineStr">
        <is>
          <t>Integra</t>
        </is>
      </c>
      <c r="C5914" t="inlineStr">
        <is>
          <t>F1</t>
        </is>
      </c>
      <c r="D5914" t="inlineStr">
        <is>
          <t>IN-FONDO1</t>
        </is>
      </c>
      <c r="E5914" t="inlineStr">
        <is>
          <t>22211619AA48</t>
        </is>
      </c>
      <c r="F5914" t="inlineStr">
        <is>
          <t>USP82169AA48</t>
        </is>
      </c>
      <c r="G5914" t="inlineStr">
        <is>
          <t>BU</t>
        </is>
      </c>
      <c r="H5914" t="inlineStr">
        <is>
          <t>Mayores</t>
        </is>
      </c>
      <c r="I5914" t="inlineStr"/>
      <c r="J5914" t="inlineStr"/>
      <c r="K5914" t="inlineStr"/>
      <c r="L5914" t="inlineStr">
        <is>
          <t>Rutas de Lima</t>
        </is>
      </c>
      <c r="M5914" t="inlineStr">
        <is>
          <t>Rutas de Lima</t>
        </is>
      </c>
      <c r="N5914" t="b">
        <v>0</v>
      </c>
      <c r="O5914" t="n">
        <v>27.41</v>
      </c>
      <c r="P5914" t="n">
        <v>0.00211645028416487</v>
      </c>
      <c r="Q5914" t="n">
        <v>4.591387312457687</v>
      </c>
      <c r="R5914" t="n">
        <v>125.8499262344652</v>
      </c>
      <c r="S5914" t="n">
        <v>0.05801190228895909</v>
      </c>
      <c r="T5914">
        <f>O5914*Q5914</f>
        <v/>
      </c>
      <c r="U5914">
        <f>O5914*P5914</f>
        <v/>
      </c>
    </row>
    <row r="5915">
      <c r="A5915" t="inlineStr">
        <is>
          <t>202512</t>
        </is>
      </c>
      <c r="B5915" t="inlineStr">
        <is>
          <t>Integra</t>
        </is>
      </c>
      <c r="C5915" t="inlineStr">
        <is>
          <t>F2</t>
        </is>
      </c>
      <c r="D5915" t="inlineStr">
        <is>
          <t>IN-FONDO2</t>
        </is>
      </c>
      <c r="E5915" t="inlineStr">
        <is>
          <t>2223041GAR67</t>
        </is>
      </c>
      <c r="F5915" t="inlineStr">
        <is>
          <t>USP9T36GAR67</t>
        </is>
      </c>
      <c r="G5915" t="inlineStr">
        <is>
          <t>BU</t>
        </is>
      </c>
      <c r="H5915" t="inlineStr">
        <is>
          <t>Mayores</t>
        </is>
      </c>
      <c r="I5915" t="inlineStr"/>
      <c r="J5915" t="inlineStr"/>
      <c r="K5915" t="inlineStr"/>
      <c r="L5915" t="inlineStr">
        <is>
          <t>Telefónica</t>
        </is>
      </c>
      <c r="M5915" t="inlineStr">
        <is>
          <t>Telefónica</t>
        </is>
      </c>
      <c r="N5915" t="b">
        <v>0</v>
      </c>
      <c r="O5915" t="n">
        <v>2.4</v>
      </c>
      <c r="P5915" t="n">
        <v>0.002933415461985019</v>
      </c>
      <c r="Q5915" t="n">
        <v>22.61928412223656</v>
      </c>
      <c r="R5915" t="n">
        <v>54.28628189336775</v>
      </c>
      <c r="S5915" t="n">
        <v>0.007040197108764044</v>
      </c>
      <c r="T5915">
        <f>O5915*Q5915</f>
        <v/>
      </c>
      <c r="U5915">
        <f>O5915*P5915</f>
        <v/>
      </c>
    </row>
    <row r="5916">
      <c r="A5916" t="inlineStr">
        <is>
          <t>202512</t>
        </is>
      </c>
      <c r="B5916" t="inlineStr">
        <is>
          <t>Integra</t>
        </is>
      </c>
      <c r="C5916" t="inlineStr">
        <is>
          <t>F1</t>
        </is>
      </c>
      <c r="D5916" t="inlineStr">
        <is>
          <t>IN-FONDO1</t>
        </is>
      </c>
      <c r="E5916" t="inlineStr">
        <is>
          <t>2223041GAR67</t>
        </is>
      </c>
      <c r="F5916" t="inlineStr">
        <is>
          <t>USP9T36GAR67</t>
        </is>
      </c>
      <c r="G5916" t="inlineStr">
        <is>
          <t>BU</t>
        </is>
      </c>
      <c r="H5916" t="inlineStr">
        <is>
          <t>Mayores</t>
        </is>
      </c>
      <c r="I5916" t="inlineStr"/>
      <c r="J5916" t="inlineStr"/>
      <c r="K5916" t="inlineStr"/>
      <c r="L5916" t="inlineStr">
        <is>
          <t>Telefónica</t>
        </is>
      </c>
      <c r="M5916" t="inlineStr">
        <is>
          <t>Telefónica</t>
        </is>
      </c>
      <c r="N5916" t="b">
        <v>0</v>
      </c>
      <c r="O5916" t="n">
        <v>2.4</v>
      </c>
      <c r="P5916" t="n">
        <v>0.004942536356544161</v>
      </c>
      <c r="Q5916" t="n">
        <v>10.72224511418286</v>
      </c>
      <c r="R5916" t="n">
        <v>25.73338827403887</v>
      </c>
      <c r="S5916" t="n">
        <v>0.01186208725570599</v>
      </c>
      <c r="T5916">
        <f>O5916*Q5916</f>
        <v/>
      </c>
      <c r="U5916">
        <f>O5916*P5916</f>
        <v/>
      </c>
    </row>
    <row r="5917">
      <c r="A5917" t="inlineStr">
        <is>
          <t>202512</t>
        </is>
      </c>
      <c r="B5917" t="inlineStr">
        <is>
          <t>Integra</t>
        </is>
      </c>
      <c r="C5917" t="inlineStr">
        <is>
          <t>F1</t>
        </is>
      </c>
      <c r="D5917" t="inlineStr">
        <is>
          <t>IN-FONDO1</t>
        </is>
      </c>
      <c r="E5917" t="inlineStr">
        <is>
          <t>22230430719A</t>
        </is>
      </c>
      <c r="F5917" t="inlineStr">
        <is>
          <t>PEP70500M335</t>
        </is>
      </c>
      <c r="G5917" t="inlineStr">
        <is>
          <t>BU</t>
        </is>
      </c>
      <c r="H5917" t="inlineStr">
        <is>
          <t>Mayores</t>
        </is>
      </c>
      <c r="I5917" t="inlineStr"/>
      <c r="J5917" t="inlineStr"/>
      <c r="K5917" t="inlineStr"/>
      <c r="L5917" t="inlineStr">
        <is>
          <t>Telefónica</t>
        </is>
      </c>
      <c r="M5917" t="inlineStr">
        <is>
          <t>Telefónica</t>
        </is>
      </c>
      <c r="N5917" t="b">
        <v>0</v>
      </c>
      <c r="O5917" t="n">
        <v>2.4</v>
      </c>
      <c r="P5917" t="n">
        <v>7.593430438459648e-05</v>
      </c>
      <c r="Q5917" t="n">
        <v>0.1647304471738667</v>
      </c>
      <c r="R5917" t="n">
        <v>0.3953530732172801</v>
      </c>
      <c r="S5917" t="n">
        <v>0.0001822423305230315</v>
      </c>
      <c r="T5917">
        <f>O5917*Q5917</f>
        <v/>
      </c>
      <c r="U5917">
        <f>O5917*P5917</f>
        <v/>
      </c>
    </row>
    <row r="5918">
      <c r="A5918" t="inlineStr">
        <is>
          <t>202512</t>
        </is>
      </c>
      <c r="B5918" t="inlineStr">
        <is>
          <t>Integra</t>
        </is>
      </c>
      <c r="C5918" t="inlineStr">
        <is>
          <t>F2</t>
        </is>
      </c>
      <c r="D5918" t="inlineStr">
        <is>
          <t>IN-FONDO2</t>
        </is>
      </c>
      <c r="E5918" t="inlineStr">
        <is>
          <t>22230430719A</t>
        </is>
      </c>
      <c r="F5918" t="inlineStr">
        <is>
          <t>PEP70500M335</t>
        </is>
      </c>
      <c r="G5918" t="inlineStr">
        <is>
          <t>BU</t>
        </is>
      </c>
      <c r="H5918" t="inlineStr">
        <is>
          <t>Mayores</t>
        </is>
      </c>
      <c r="I5918" t="inlineStr"/>
      <c r="J5918" t="inlineStr"/>
      <c r="K5918" t="inlineStr"/>
      <c r="L5918" t="inlineStr">
        <is>
          <t>Telefónica</t>
        </is>
      </c>
      <c r="M5918" t="inlineStr">
        <is>
          <t>Telefónica</t>
        </is>
      </c>
      <c r="N5918" t="b">
        <v>0</v>
      </c>
      <c r="O5918" t="n">
        <v>2.4</v>
      </c>
      <c r="P5918" t="n">
        <v>8.006656604615365e-05</v>
      </c>
      <c r="Q5918" t="n">
        <v>0.6173855799015413</v>
      </c>
      <c r="R5918" t="n">
        <v>1.481725391763699</v>
      </c>
      <c r="S5918" t="n">
        <v>0.0001921597585107687</v>
      </c>
      <c r="T5918">
        <f>O5918*Q5918</f>
        <v/>
      </c>
      <c r="U5918">
        <f>O5918*P5918</f>
        <v/>
      </c>
    </row>
    <row r="5919">
      <c r="A5919" t="inlineStr">
        <is>
          <t>202512</t>
        </is>
      </c>
      <c r="B5919" t="inlineStr">
        <is>
          <t>Integra</t>
        </is>
      </c>
      <c r="C5919" t="inlineStr">
        <is>
          <t>F2</t>
        </is>
      </c>
      <c r="D5919" t="inlineStr">
        <is>
          <t>IN-FONDO2</t>
        </is>
      </c>
      <c r="E5919" t="inlineStr">
        <is>
          <t>22230430819C</t>
        </is>
      </c>
      <c r="F5919" t="inlineStr">
        <is>
          <t>PEP70500M459</t>
        </is>
      </c>
      <c r="G5919" t="inlineStr">
        <is>
          <t>BU</t>
        </is>
      </c>
      <c r="H5919" t="inlineStr">
        <is>
          <t>Mayores</t>
        </is>
      </c>
      <c r="I5919" t="inlineStr"/>
      <c r="J5919" t="inlineStr"/>
      <c r="K5919" t="inlineStr"/>
      <c r="L5919" t="inlineStr">
        <is>
          <t>Telefónica</t>
        </is>
      </c>
      <c r="M5919" t="inlineStr">
        <is>
          <t>Telefónica</t>
        </is>
      </c>
      <c r="N5919" t="b">
        <v>0</v>
      </c>
      <c r="O5919" t="n">
        <v>2.4</v>
      </c>
      <c r="P5919" t="n">
        <v>2.257732623868917e-05</v>
      </c>
      <c r="Q5919" t="n">
        <v>0.1740915882974728</v>
      </c>
      <c r="R5919" t="n">
        <v>0.4178198119139348</v>
      </c>
      <c r="S5919" t="n">
        <v>5.418558297285401e-05</v>
      </c>
      <c r="T5919">
        <f>O5919*Q5919</f>
        <v/>
      </c>
      <c r="U5919">
        <f>O5919*P5919</f>
        <v/>
      </c>
    </row>
    <row r="5920">
      <c r="A5920" t="inlineStr">
        <is>
          <t>202512</t>
        </is>
      </c>
      <c r="B5920" t="inlineStr">
        <is>
          <t>Integra</t>
        </is>
      </c>
      <c r="C5920" t="inlineStr">
        <is>
          <t>F2</t>
        </is>
      </c>
      <c r="D5920" t="inlineStr">
        <is>
          <t>IN-FONDO2</t>
        </is>
      </c>
      <c r="E5920" t="inlineStr">
        <is>
          <t>302011100001</t>
        </is>
      </c>
      <c r="F5920" t="inlineStr">
        <is>
          <t>PEP214001005</t>
        </is>
      </c>
      <c r="G5920" t="inlineStr">
        <is>
          <t>BU</t>
        </is>
      </c>
      <c r="H5920" t="inlineStr">
        <is>
          <t>Mayores</t>
        </is>
      </c>
      <c r="I5920" t="inlineStr"/>
      <c r="J5920" t="inlineStr"/>
      <c r="K5920" t="inlineStr"/>
      <c r="L5920" t="inlineStr">
        <is>
          <t>Alicorp</t>
        </is>
      </c>
      <c r="M5920" t="inlineStr">
        <is>
          <t>Alicorp</t>
        </is>
      </c>
      <c r="N5920" t="b">
        <v>0</v>
      </c>
      <c r="O5920" t="n">
        <v>36.6</v>
      </c>
      <c r="P5920" t="n">
        <v>0.002983870708794342</v>
      </c>
      <c r="Q5920" t="n">
        <v>23.00833967124679</v>
      </c>
      <c r="R5920" t="n">
        <v>842.1052319676326</v>
      </c>
      <c r="S5920" t="n">
        <v>0.1092096679418729</v>
      </c>
      <c r="T5920">
        <f>O5920*Q5920</f>
        <v/>
      </c>
      <c r="U5920">
        <f>O5920*P5920</f>
        <v/>
      </c>
    </row>
    <row r="5921">
      <c r="A5921" t="inlineStr">
        <is>
          <t>202512</t>
        </is>
      </c>
      <c r="B5921" t="inlineStr">
        <is>
          <t>Integra</t>
        </is>
      </c>
      <c r="C5921" t="inlineStr">
        <is>
          <t>F1</t>
        </is>
      </c>
      <c r="D5921" t="inlineStr">
        <is>
          <t>IN-FONDO1</t>
        </is>
      </c>
      <c r="E5921" t="inlineStr">
        <is>
          <t>302011100001</t>
        </is>
      </c>
      <c r="F5921" t="inlineStr">
        <is>
          <t>PEP214001005</t>
        </is>
      </c>
      <c r="G5921" t="inlineStr">
        <is>
          <t>BU</t>
        </is>
      </c>
      <c r="H5921" t="inlineStr">
        <is>
          <t>Mayores</t>
        </is>
      </c>
      <c r="I5921" t="inlineStr"/>
      <c r="J5921" t="inlineStr"/>
      <c r="K5921" t="inlineStr"/>
      <c r="L5921" t="inlineStr">
        <is>
          <t>Alicorp</t>
        </is>
      </c>
      <c r="M5921" t="inlineStr">
        <is>
          <t>Alicorp</t>
        </is>
      </c>
      <c r="N5921" t="b">
        <v>0</v>
      </c>
      <c r="O5921" t="n">
        <v>36.6</v>
      </c>
      <c r="P5921" t="n">
        <v>5.229231993126298e-05</v>
      </c>
      <c r="Q5921" t="n">
        <v>0.1134419721869904</v>
      </c>
      <c r="R5921" t="n">
        <v>4.151976182043847</v>
      </c>
      <c r="S5921" t="n">
        <v>0.001913898909484225</v>
      </c>
      <c r="T5921">
        <f>O5921*Q5921</f>
        <v/>
      </c>
      <c r="U5921">
        <f>O5921*P5921</f>
        <v/>
      </c>
    </row>
    <row r="5922">
      <c r="A5922" t="inlineStr">
        <is>
          <t>202512</t>
        </is>
      </c>
      <c r="B5922" t="inlineStr">
        <is>
          <t>Integra</t>
        </is>
      </c>
      <c r="C5922" t="inlineStr">
        <is>
          <t>F3</t>
        </is>
      </c>
      <c r="D5922" t="inlineStr">
        <is>
          <t>IN-FONDO3</t>
        </is>
      </c>
      <c r="E5922" t="inlineStr">
        <is>
          <t>302011100001</t>
        </is>
      </c>
      <c r="F5922" t="inlineStr">
        <is>
          <t>PEP214001005</t>
        </is>
      </c>
      <c r="G5922" t="inlineStr">
        <is>
          <t>BU</t>
        </is>
      </c>
      <c r="H5922" t="inlineStr">
        <is>
          <t>Mayores</t>
        </is>
      </c>
      <c r="I5922" t="inlineStr"/>
      <c r="J5922" t="inlineStr"/>
      <c r="K5922" t="inlineStr"/>
      <c r="L5922" t="inlineStr">
        <is>
          <t>Alicorp</t>
        </is>
      </c>
      <c r="M5922" t="inlineStr">
        <is>
          <t>Alicorp</t>
        </is>
      </c>
      <c r="N5922" t="b">
        <v>0</v>
      </c>
      <c r="O5922" t="n">
        <v>36.6</v>
      </c>
      <c r="P5922" t="n">
        <v>0.002461392028402862</v>
      </c>
      <c r="Q5922" t="n">
        <v>2.340494000539905</v>
      </c>
      <c r="R5922" t="n">
        <v>85.66208041976051</v>
      </c>
      <c r="S5922" t="n">
        <v>0.09008694823954476</v>
      </c>
      <c r="T5922">
        <f>O5922*Q5922</f>
        <v/>
      </c>
      <c r="U5922">
        <f>O5922*P5922</f>
        <v/>
      </c>
    </row>
    <row r="5923">
      <c r="A5923" t="inlineStr">
        <is>
          <t>202512</t>
        </is>
      </c>
      <c r="B5923" t="inlineStr">
        <is>
          <t>Integra</t>
        </is>
      </c>
      <c r="C5923" t="inlineStr">
        <is>
          <t>F1</t>
        </is>
      </c>
      <c r="D5923" t="inlineStr">
        <is>
          <t>IN-FONDO1</t>
        </is>
      </c>
      <c r="E5923" t="inlineStr">
        <is>
          <t>3021012171A1</t>
        </is>
      </c>
      <c r="F5923" t="inlineStr">
        <is>
          <t>PAL1801171A1</t>
        </is>
      </c>
      <c r="G5923" t="inlineStr">
        <is>
          <t>BU</t>
        </is>
      </c>
      <c r="H5923" t="inlineStr">
        <is>
          <t>Mayores</t>
        </is>
      </c>
      <c r="I5923" t="inlineStr"/>
      <c r="J5923" t="inlineStr"/>
      <c r="K5923" t="inlineStr"/>
      <c r="L5923" t="inlineStr">
        <is>
          <t>InRetail Peru</t>
        </is>
      </c>
      <c r="M5923" t="inlineStr">
        <is>
          <t>InRetail Peru</t>
        </is>
      </c>
      <c r="N5923" t="b">
        <v>0</v>
      </c>
      <c r="O5923" t="n">
        <v>21.25</v>
      </c>
      <c r="P5923" t="n">
        <v>0.002079856086920783</v>
      </c>
      <c r="Q5923" t="n">
        <v>4.512000551429953</v>
      </c>
      <c r="R5923" t="n">
        <v>95.8800117178865</v>
      </c>
      <c r="S5923" t="n">
        <v>0.04419694184706664</v>
      </c>
      <c r="T5923">
        <f>O5923*Q5923</f>
        <v/>
      </c>
      <c r="U5923">
        <f>O5923*P5923</f>
        <v/>
      </c>
    </row>
    <row r="5924">
      <c r="A5924" t="inlineStr">
        <is>
          <t>202512</t>
        </is>
      </c>
      <c r="B5924" t="inlineStr">
        <is>
          <t>Integra</t>
        </is>
      </c>
      <c r="C5924" t="inlineStr">
        <is>
          <t>F3</t>
        </is>
      </c>
      <c r="D5924" t="inlineStr">
        <is>
          <t>IN-FONDO3</t>
        </is>
      </c>
      <c r="E5924" t="inlineStr">
        <is>
          <t>3021012171A1</t>
        </is>
      </c>
      <c r="F5924" t="inlineStr">
        <is>
          <t>PAL1801171A1</t>
        </is>
      </c>
      <c r="G5924" t="inlineStr">
        <is>
          <t>BU</t>
        </is>
      </c>
      <c r="H5924" t="inlineStr">
        <is>
          <t>Mayores</t>
        </is>
      </c>
      <c r="I5924" t="inlineStr"/>
      <c r="J5924" t="inlineStr"/>
      <c r="K5924" t="inlineStr"/>
      <c r="L5924" t="inlineStr">
        <is>
          <t>InRetail Peru</t>
        </is>
      </c>
      <c r="M5924" t="inlineStr">
        <is>
          <t>InRetail Peru</t>
        </is>
      </c>
      <c r="N5924" t="b">
        <v>0</v>
      </c>
      <c r="O5924" t="n">
        <v>21.25</v>
      </c>
      <c r="P5924" t="n">
        <v>0.02193742506052112</v>
      </c>
      <c r="Q5924" t="n">
        <v>20.85990819380348</v>
      </c>
      <c r="R5924" t="n">
        <v>443.273049118324</v>
      </c>
      <c r="S5924" t="n">
        <v>0.4661702825360738</v>
      </c>
      <c r="T5924">
        <f>O5924*Q5924</f>
        <v/>
      </c>
      <c r="U5924">
        <f>O5924*P5924</f>
        <v/>
      </c>
    </row>
    <row r="5925">
      <c r="A5925" t="inlineStr">
        <is>
          <t>202512</t>
        </is>
      </c>
      <c r="B5925" t="inlineStr">
        <is>
          <t>Integra</t>
        </is>
      </c>
      <c r="C5925" t="inlineStr">
        <is>
          <t>F2</t>
        </is>
      </c>
      <c r="D5925" t="inlineStr">
        <is>
          <t>IN-FONDO2</t>
        </is>
      </c>
      <c r="E5925" t="inlineStr">
        <is>
          <t>3021012171A1</t>
        </is>
      </c>
      <c r="F5925" t="inlineStr">
        <is>
          <t>PAL1801171A1</t>
        </is>
      </c>
      <c r="G5925" t="inlineStr">
        <is>
          <t>BU</t>
        </is>
      </c>
      <c r="H5925" t="inlineStr">
        <is>
          <t>Mayores</t>
        </is>
      </c>
      <c r="I5925" t="inlineStr"/>
      <c r="J5925" t="inlineStr"/>
      <c r="K5925" t="inlineStr"/>
      <c r="L5925" t="inlineStr">
        <is>
          <t>InRetail Peru</t>
        </is>
      </c>
      <c r="M5925" t="inlineStr">
        <is>
          <t>InRetail Peru</t>
        </is>
      </c>
      <c r="N5925" t="b">
        <v>0</v>
      </c>
      <c r="O5925" t="n">
        <v>21.25</v>
      </c>
      <c r="P5925" t="n">
        <v>0.01340259020137978</v>
      </c>
      <c r="Q5925" t="n">
        <v>103.3460822947218</v>
      </c>
      <c r="R5925" t="n">
        <v>2196.104248762837</v>
      </c>
      <c r="S5925" t="n">
        <v>0.2848050417793204</v>
      </c>
      <c r="T5925">
        <f>O5925*Q5925</f>
        <v/>
      </c>
      <c r="U5925">
        <f>O5925*P5925</f>
        <v/>
      </c>
    </row>
    <row r="5926">
      <c r="A5926" t="inlineStr">
        <is>
          <t>202512</t>
        </is>
      </c>
      <c r="B5926" t="inlineStr">
        <is>
          <t>Integra</t>
        </is>
      </c>
      <c r="C5926" t="inlineStr">
        <is>
          <t>F3</t>
        </is>
      </c>
      <c r="D5926" t="inlineStr">
        <is>
          <t>IN-FONDO3</t>
        </is>
      </c>
      <c r="E5926" t="inlineStr">
        <is>
          <t>300013200002</t>
        </is>
      </c>
      <c r="F5926" t="inlineStr">
        <is>
          <t>PAL2400671A3</t>
        </is>
      </c>
      <c r="G5926" t="inlineStr">
        <is>
          <t>BU</t>
        </is>
      </c>
      <c r="H5926" t="inlineStr">
        <is>
          <t>Mayores</t>
        </is>
      </c>
      <c r="I5926" t="inlineStr"/>
      <c r="J5926" t="inlineStr"/>
      <c r="K5926" t="inlineStr"/>
      <c r="L5926" t="inlineStr">
        <is>
          <t>Intergroup</t>
        </is>
      </c>
      <c r="M5926" t="inlineStr">
        <is>
          <t>Intergroup</t>
        </is>
      </c>
      <c r="N5926" t="b">
        <v>0</v>
      </c>
      <c r="O5926" t="n">
        <v>0.71</v>
      </c>
      <c r="P5926" t="n">
        <v>0.005515798522534121</v>
      </c>
      <c r="Q5926" t="n">
        <v>5.244874933049478</v>
      </c>
      <c r="R5926" t="n">
        <v>3.723861202465129</v>
      </c>
      <c r="S5926" t="n">
        <v>0.003916216950999226</v>
      </c>
      <c r="T5926">
        <f>O5926*Q5926</f>
        <v/>
      </c>
      <c r="U5926">
        <f>O5926*P5926</f>
        <v/>
      </c>
    </row>
    <row r="5927">
      <c r="A5927" t="inlineStr">
        <is>
          <t>202512</t>
        </is>
      </c>
      <c r="B5927" t="inlineStr">
        <is>
          <t>Integra</t>
        </is>
      </c>
      <c r="C5927" t="inlineStr">
        <is>
          <t>F1</t>
        </is>
      </c>
      <c r="D5927" t="inlineStr">
        <is>
          <t>IN-FONDO1</t>
        </is>
      </c>
      <c r="E5927" t="inlineStr">
        <is>
          <t>300013200002</t>
        </is>
      </c>
      <c r="F5927" t="inlineStr">
        <is>
          <t>PAL2400671A3</t>
        </is>
      </c>
      <c r="G5927" t="inlineStr">
        <is>
          <t>BU</t>
        </is>
      </c>
      <c r="H5927" t="inlineStr">
        <is>
          <t>Mayores</t>
        </is>
      </c>
      <c r="I5927" t="inlineStr"/>
      <c r="J5927" t="inlineStr"/>
      <c r="K5927" t="inlineStr"/>
      <c r="L5927" t="inlineStr">
        <is>
          <t>Intergroup</t>
        </is>
      </c>
      <c r="M5927" t="inlineStr">
        <is>
          <t>Intergroup</t>
        </is>
      </c>
      <c r="N5927" t="b">
        <v>0</v>
      </c>
      <c r="O5927" t="n">
        <v>0.71</v>
      </c>
      <c r="P5927" t="n">
        <v>0.0004809734422788853</v>
      </c>
      <c r="Q5927" t="n">
        <v>1.043414710485278</v>
      </c>
      <c r="R5927" t="n">
        <v>0.7408244444445476</v>
      </c>
      <c r="S5927" t="n">
        <v>0.0003414911440180085</v>
      </c>
      <c r="T5927">
        <f>O5927*Q5927</f>
        <v/>
      </c>
      <c r="U5927">
        <f>O5927*P5927</f>
        <v/>
      </c>
    </row>
    <row r="5928">
      <c r="A5928" t="inlineStr">
        <is>
          <t>202512</t>
        </is>
      </c>
      <c r="B5928" t="inlineStr">
        <is>
          <t>Integra</t>
        </is>
      </c>
      <c r="C5928" t="inlineStr">
        <is>
          <t>F2</t>
        </is>
      </c>
      <c r="D5928" t="inlineStr">
        <is>
          <t>IN-FONDO2</t>
        </is>
      </c>
      <c r="E5928" t="inlineStr">
        <is>
          <t>300013200002</t>
        </is>
      </c>
      <c r="F5928" t="inlineStr">
        <is>
          <t>PAL2400671A3</t>
        </is>
      </c>
      <c r="G5928" t="inlineStr">
        <is>
          <t>BU</t>
        </is>
      </c>
      <c r="H5928" t="inlineStr">
        <is>
          <t>Mayores</t>
        </is>
      </c>
      <c r="I5928" t="inlineStr"/>
      <c r="J5928" t="inlineStr"/>
      <c r="K5928" t="inlineStr"/>
      <c r="L5928" t="inlineStr">
        <is>
          <t>Intergroup</t>
        </is>
      </c>
      <c r="M5928" t="inlineStr">
        <is>
          <t>Intergroup</t>
        </is>
      </c>
      <c r="N5928" t="b">
        <v>0</v>
      </c>
      <c r="O5928" t="n">
        <v>0.71</v>
      </c>
      <c r="P5928" t="n">
        <v>0.01173059625733629</v>
      </c>
      <c r="Q5928" t="n">
        <v>90.45349801503485</v>
      </c>
      <c r="R5928" t="n">
        <v>64.22198359067474</v>
      </c>
      <c r="S5928" t="n">
        <v>0.008328723342708767</v>
      </c>
      <c r="T5928">
        <f>O5928*Q5928</f>
        <v/>
      </c>
      <c r="U5928">
        <f>O5928*P5928</f>
        <v/>
      </c>
    </row>
    <row r="5929">
      <c r="A5929" t="inlineStr">
        <is>
          <t>202512</t>
        </is>
      </c>
      <c r="B5929" t="inlineStr">
        <is>
          <t>Integra</t>
        </is>
      </c>
      <c r="C5929" t="inlineStr">
        <is>
          <t>F2</t>
        </is>
      </c>
      <c r="D5929" t="inlineStr">
        <is>
          <t>IN-FONDO2</t>
        </is>
      </c>
      <c r="E5929" t="inlineStr">
        <is>
          <t>302012200001</t>
        </is>
      </c>
      <c r="F5929" t="inlineStr">
        <is>
          <t>BMG2519Y1084</t>
        </is>
      </c>
      <c r="G5929" t="inlineStr">
        <is>
          <t>BU</t>
        </is>
      </c>
      <c r="H5929" t="inlineStr">
        <is>
          <t>Mayores</t>
        </is>
      </c>
      <c r="I5929" t="inlineStr"/>
      <c r="J5929" t="inlineStr"/>
      <c r="K5929" t="inlineStr"/>
      <c r="L5929" t="inlineStr">
        <is>
          <t>Credicorp*</t>
        </is>
      </c>
      <c r="M5929" t="inlineStr">
        <is>
          <t>Credicorp</t>
        </is>
      </c>
      <c r="N5929" t="b">
        <v>0</v>
      </c>
      <c r="O5929" t="n">
        <v>0.73</v>
      </c>
      <c r="P5929" t="n">
        <v>0.04253236670193739</v>
      </c>
      <c r="Q5929" t="n">
        <v>327.9629835220351</v>
      </c>
      <c r="R5929" t="n">
        <v>239.4129779710856</v>
      </c>
      <c r="S5929" t="n">
        <v>0.03104862769241429</v>
      </c>
      <c r="T5929">
        <f>O5929*Q5929</f>
        <v/>
      </c>
      <c r="U5929">
        <f>O5929*P5929</f>
        <v/>
      </c>
    </row>
    <row r="5930">
      <c r="A5930" t="inlineStr">
        <is>
          <t>202512</t>
        </is>
      </c>
      <c r="B5930" t="inlineStr">
        <is>
          <t>Integra</t>
        </is>
      </c>
      <c r="C5930" t="inlineStr">
        <is>
          <t>F1</t>
        </is>
      </c>
      <c r="D5930" t="inlineStr">
        <is>
          <t>IN-FONDO1</t>
        </is>
      </c>
      <c r="E5930" t="inlineStr">
        <is>
          <t>302012200001</t>
        </is>
      </c>
      <c r="F5930" t="inlineStr">
        <is>
          <t>BMG2519Y1084</t>
        </is>
      </c>
      <c r="G5930" t="inlineStr">
        <is>
          <t>BU</t>
        </is>
      </c>
      <c r="H5930" t="inlineStr">
        <is>
          <t>Mayores</t>
        </is>
      </c>
      <c r="I5930" t="inlineStr"/>
      <c r="J5930" t="inlineStr"/>
      <c r="K5930" t="inlineStr"/>
      <c r="L5930" t="inlineStr">
        <is>
          <t>Credicorp*</t>
        </is>
      </c>
      <c r="M5930" t="inlineStr">
        <is>
          <t>Credicorp</t>
        </is>
      </c>
      <c r="N5930" t="b">
        <v>0</v>
      </c>
      <c r="O5930" t="n">
        <v>0.73</v>
      </c>
      <c r="P5930" t="n">
        <v>0.005298959849437273</v>
      </c>
      <c r="Q5930" t="n">
        <v>11.49546351452767</v>
      </c>
      <c r="R5930" t="n">
        <v>8.3916883656052</v>
      </c>
      <c r="S5930" t="n">
        <v>0.003868240690089209</v>
      </c>
      <c r="T5930">
        <f>O5930*Q5930</f>
        <v/>
      </c>
      <c r="U5930">
        <f>O5930*P5930</f>
        <v/>
      </c>
    </row>
    <row r="5931">
      <c r="A5931" t="inlineStr">
        <is>
          <t>202512</t>
        </is>
      </c>
      <c r="B5931" t="inlineStr">
        <is>
          <t>Integra</t>
        </is>
      </c>
      <c r="C5931" t="inlineStr">
        <is>
          <t>F3</t>
        </is>
      </c>
      <c r="D5931" t="inlineStr">
        <is>
          <t>IN-FONDO3</t>
        </is>
      </c>
      <c r="E5931" t="inlineStr">
        <is>
          <t>302012200001</t>
        </is>
      </c>
      <c r="F5931" t="inlineStr">
        <is>
          <t>BMG2519Y1084</t>
        </is>
      </c>
      <c r="G5931" t="inlineStr">
        <is>
          <t>BU</t>
        </is>
      </c>
      <c r="H5931" t="inlineStr">
        <is>
          <t>Mayores</t>
        </is>
      </c>
      <c r="I5931" t="inlineStr"/>
      <c r="J5931" t="inlineStr"/>
      <c r="K5931" t="inlineStr"/>
      <c r="L5931" t="inlineStr">
        <is>
          <t>Credicorp*</t>
        </is>
      </c>
      <c r="M5931" t="inlineStr">
        <is>
          <t>Credicorp</t>
        </is>
      </c>
      <c r="N5931" t="b">
        <v>0</v>
      </c>
      <c r="O5931" t="n">
        <v>0.73</v>
      </c>
      <c r="P5931" t="n">
        <v>0.05688325871765248</v>
      </c>
      <c r="Q5931" t="n">
        <v>54.0892812780469</v>
      </c>
      <c r="R5931" t="n">
        <v>39.48517533297424</v>
      </c>
      <c r="S5931" t="n">
        <v>0.04152477886388631</v>
      </c>
      <c r="T5931">
        <f>O5931*Q5931</f>
        <v/>
      </c>
      <c r="U5931">
        <f>O5931*P5931</f>
        <v/>
      </c>
    </row>
    <row r="5932">
      <c r="A5932" t="inlineStr">
        <is>
          <t>202512</t>
        </is>
      </c>
      <c r="B5932" t="inlineStr">
        <is>
          <t>Integra</t>
        </is>
      </c>
      <c r="C5932" t="inlineStr">
        <is>
          <t>F2</t>
        </is>
      </c>
      <c r="D5932" t="inlineStr">
        <is>
          <t>IN-FONDO2</t>
        </is>
      </c>
      <c r="E5932" t="inlineStr">
        <is>
          <t>302029100001</t>
        </is>
      </c>
      <c r="F5932" t="inlineStr">
        <is>
          <t>PEP736581005</t>
        </is>
      </c>
      <c r="G5932" t="inlineStr">
        <is>
          <t>BU</t>
        </is>
      </c>
      <c r="H5932" t="inlineStr">
        <is>
          <t>Mayores</t>
        </is>
      </c>
      <c r="I5932" t="inlineStr"/>
      <c r="J5932" t="inlineStr"/>
      <c r="K5932" t="inlineStr"/>
      <c r="L5932" t="inlineStr">
        <is>
          <t>Aenza</t>
        </is>
      </c>
      <c r="M5932" t="inlineStr">
        <is>
          <t>Aenza</t>
        </is>
      </c>
      <c r="N5932" t="b">
        <v>0</v>
      </c>
      <c r="O5932" t="n">
        <v>128.26</v>
      </c>
      <c r="P5932" t="n">
        <v>0.0007635449378979392</v>
      </c>
      <c r="Q5932" t="n">
        <v>5.887621482271017</v>
      </c>
      <c r="R5932" t="n">
        <v>755.1463313160806</v>
      </c>
      <c r="S5932" t="n">
        <v>0.09793227373478967</v>
      </c>
      <c r="T5932">
        <f>O5932*Q5932</f>
        <v/>
      </c>
      <c r="U5932">
        <f>O5932*P5932</f>
        <v/>
      </c>
    </row>
    <row r="5933">
      <c r="A5933" t="inlineStr">
        <is>
          <t>202512</t>
        </is>
      </c>
      <c r="B5933" t="inlineStr">
        <is>
          <t>Integra</t>
        </is>
      </c>
      <c r="C5933" t="inlineStr">
        <is>
          <t>F1</t>
        </is>
      </c>
      <c r="D5933" t="inlineStr">
        <is>
          <t>IN-FONDO1</t>
        </is>
      </c>
      <c r="E5933" t="inlineStr">
        <is>
          <t>302029100001</t>
        </is>
      </c>
      <c r="F5933" t="inlineStr">
        <is>
          <t>PEP736581005</t>
        </is>
      </c>
      <c r="G5933" t="inlineStr">
        <is>
          <t>BU</t>
        </is>
      </c>
      <c r="H5933" t="inlineStr">
        <is>
          <t>Mayores</t>
        </is>
      </c>
      <c r="I5933" t="inlineStr"/>
      <c r="J5933" t="inlineStr"/>
      <c r="K5933" t="inlineStr"/>
      <c r="L5933" t="inlineStr">
        <is>
          <t>Aenza</t>
        </is>
      </c>
      <c r="M5933" t="inlineStr">
        <is>
          <t>Aenza</t>
        </is>
      </c>
      <c r="N5933" t="b">
        <v>0</v>
      </c>
      <c r="O5933" t="n">
        <v>128.26</v>
      </c>
      <c r="P5933" t="n">
        <v>0.0004113616859310228</v>
      </c>
      <c r="Q5933" t="n">
        <v>0.8924002797259996</v>
      </c>
      <c r="R5933" t="n">
        <v>114.4592598776567</v>
      </c>
      <c r="S5933" t="n">
        <v>0.05276124983751298</v>
      </c>
      <c r="T5933">
        <f>O5933*Q5933</f>
        <v/>
      </c>
      <c r="U5933">
        <f>O5933*P5933</f>
        <v/>
      </c>
    </row>
    <row r="5934">
      <c r="A5934" t="inlineStr">
        <is>
          <t>202512</t>
        </is>
      </c>
      <c r="B5934" t="inlineStr">
        <is>
          <t>Integra</t>
        </is>
      </c>
      <c r="C5934" t="inlineStr">
        <is>
          <t>F3</t>
        </is>
      </c>
      <c r="D5934" t="inlineStr">
        <is>
          <t>IN-FONDO3</t>
        </is>
      </c>
      <c r="E5934" t="inlineStr">
        <is>
          <t>302029100001</t>
        </is>
      </c>
      <c r="F5934" t="inlineStr">
        <is>
          <t>PEP736581005</t>
        </is>
      </c>
      <c r="G5934" t="inlineStr">
        <is>
          <t>BU</t>
        </is>
      </c>
      <c r="H5934" t="inlineStr">
        <is>
          <t>Mayores</t>
        </is>
      </c>
      <c r="I5934" t="inlineStr"/>
      <c r="J5934" t="inlineStr"/>
      <c r="K5934" t="inlineStr"/>
      <c r="L5934" t="inlineStr">
        <is>
          <t>Aenza</t>
        </is>
      </c>
      <c r="M5934" t="inlineStr">
        <is>
          <t>Aenza</t>
        </is>
      </c>
      <c r="N5934" t="b">
        <v>0</v>
      </c>
      <c r="O5934" t="n">
        <v>128.26</v>
      </c>
      <c r="P5934" t="n">
        <v>0.01082490160077067</v>
      </c>
      <c r="Q5934" t="n">
        <v>10.29320683608382</v>
      </c>
      <c r="R5934" t="n">
        <v>1320.206708796111</v>
      </c>
      <c r="S5934" t="n">
        <v>1.388401879314846</v>
      </c>
      <c r="T5934">
        <f>O5934*Q5934</f>
        <v/>
      </c>
      <c r="U5934">
        <f>O5934*P5934</f>
        <v/>
      </c>
    </row>
    <row r="5935">
      <c r="A5935" t="inlineStr">
        <is>
          <t>202512</t>
        </is>
      </c>
      <c r="B5935" t="inlineStr">
        <is>
          <t>Integra</t>
        </is>
      </c>
      <c r="C5935" t="inlineStr">
        <is>
          <t>F2</t>
        </is>
      </c>
      <c r="D5935" t="inlineStr">
        <is>
          <t>IN-FONDO2</t>
        </is>
      </c>
      <c r="E5935" t="inlineStr">
        <is>
          <t>302107100001</t>
        </is>
      </c>
      <c r="F5935" t="inlineStr">
        <is>
          <t>PEP736001004</t>
        </is>
      </c>
      <c r="G5935" t="inlineStr">
        <is>
          <t>BU</t>
        </is>
      </c>
      <c r="H5935" t="inlineStr">
        <is>
          <t>Mayores</t>
        </is>
      </c>
      <c r="I5935" t="inlineStr"/>
      <c r="J5935" t="inlineStr"/>
      <c r="K5935" t="inlineStr"/>
      <c r="L5935" t="inlineStr">
        <is>
          <t>Ferreyros</t>
        </is>
      </c>
      <c r="M5935" t="inlineStr">
        <is>
          <t>Ferreyros</t>
        </is>
      </c>
      <c r="N5935" t="b">
        <v>0</v>
      </c>
      <c r="O5935" t="n">
        <v>7.95</v>
      </c>
      <c r="P5935" t="n">
        <v>0.01265111331969694</v>
      </c>
      <c r="Q5935" t="n">
        <v>97.55151643170073</v>
      </c>
      <c r="R5935" t="n">
        <v>775.5345556320209</v>
      </c>
      <c r="S5935" t="n">
        <v>0.1005763508915907</v>
      </c>
      <c r="T5935">
        <f>O5935*Q5935</f>
        <v/>
      </c>
      <c r="U5935">
        <f>O5935*P5935</f>
        <v/>
      </c>
    </row>
    <row r="5936">
      <c r="A5936" t="inlineStr">
        <is>
          <t>202512</t>
        </is>
      </c>
      <c r="B5936" t="inlineStr">
        <is>
          <t>Integra</t>
        </is>
      </c>
      <c r="C5936" t="inlineStr">
        <is>
          <t>F1</t>
        </is>
      </c>
      <c r="D5936" t="inlineStr">
        <is>
          <t>IN-FONDO1</t>
        </is>
      </c>
      <c r="E5936" t="inlineStr">
        <is>
          <t>302107100001</t>
        </is>
      </c>
      <c r="F5936" t="inlineStr">
        <is>
          <t>PEP736001004</t>
        </is>
      </c>
      <c r="G5936" t="inlineStr">
        <is>
          <t>BU</t>
        </is>
      </c>
      <c r="H5936" t="inlineStr">
        <is>
          <t>Mayores</t>
        </is>
      </c>
      <c r="I5936" t="inlineStr"/>
      <c r="J5936" t="inlineStr"/>
      <c r="K5936" t="inlineStr"/>
      <c r="L5936" t="inlineStr">
        <is>
          <t>Ferreyros</t>
        </is>
      </c>
      <c r="M5936" t="inlineStr">
        <is>
          <t>Ferreyros</t>
        </is>
      </c>
      <c r="N5936" t="b">
        <v>0</v>
      </c>
      <c r="O5936" t="n">
        <v>7.95</v>
      </c>
      <c r="P5936" t="n">
        <v>0.009180899698956814</v>
      </c>
      <c r="Q5936" t="n">
        <v>19.91687057811995</v>
      </c>
      <c r="R5936" t="n">
        <v>158.3391210960536</v>
      </c>
      <c r="S5936" t="n">
        <v>0.07298815260670667</v>
      </c>
      <c r="T5936">
        <f>O5936*Q5936</f>
        <v/>
      </c>
      <c r="U5936">
        <f>O5936*P5936</f>
        <v/>
      </c>
    </row>
    <row r="5937">
      <c r="A5937" t="inlineStr">
        <is>
          <t>202512</t>
        </is>
      </c>
      <c r="B5937" t="inlineStr">
        <is>
          <t>Integra</t>
        </is>
      </c>
      <c r="C5937" t="inlineStr">
        <is>
          <t>F3</t>
        </is>
      </c>
      <c r="D5937" t="inlineStr">
        <is>
          <t>IN-FONDO3</t>
        </is>
      </c>
      <c r="E5937" t="inlineStr">
        <is>
          <t>302107100001</t>
        </is>
      </c>
      <c r="F5937" t="inlineStr">
        <is>
          <t>PEP736001004</t>
        </is>
      </c>
      <c r="G5937" t="inlineStr">
        <is>
          <t>BU</t>
        </is>
      </c>
      <c r="H5937" t="inlineStr">
        <is>
          <t>Mayores</t>
        </is>
      </c>
      <c r="I5937" t="inlineStr"/>
      <c r="J5937" t="inlineStr"/>
      <c r="K5937" t="inlineStr"/>
      <c r="L5937" t="inlineStr">
        <is>
          <t>Ferreyros</t>
        </is>
      </c>
      <c r="M5937" t="inlineStr">
        <is>
          <t>Ferreyros</t>
        </is>
      </c>
      <c r="N5937" t="b">
        <v>0</v>
      </c>
      <c r="O5937" t="n">
        <v>7.95</v>
      </c>
      <c r="P5937" t="n">
        <v>0.03188060637337561</v>
      </c>
      <c r="Q5937" t="n">
        <v>30.31470285490305</v>
      </c>
      <c r="R5937" t="n">
        <v>241.0018876964793</v>
      </c>
      <c r="S5937" t="n">
        <v>0.2534508206683361</v>
      </c>
      <c r="T5937">
        <f>O5937*Q5937</f>
        <v/>
      </c>
      <c r="U5937">
        <f>O5937*P5937</f>
        <v/>
      </c>
    </row>
    <row r="5938">
      <c r="A5938" t="inlineStr">
        <is>
          <t>202512</t>
        </is>
      </c>
      <c r="B5938" t="inlineStr">
        <is>
          <t>Integra</t>
        </is>
      </c>
      <c r="C5938" t="inlineStr">
        <is>
          <t>F1</t>
        </is>
      </c>
      <c r="D5938" t="inlineStr">
        <is>
          <t>IN-FONDO1</t>
        </is>
      </c>
      <c r="E5938" t="inlineStr">
        <is>
          <t>302845100002</t>
        </is>
      </c>
      <c r="F5938" t="inlineStr">
        <is>
          <t>PEP620001003</t>
        </is>
      </c>
      <c r="G5938" t="inlineStr">
        <is>
          <t>BU</t>
        </is>
      </c>
      <c r="H5938" t="inlineStr">
        <is>
          <t>Mayores</t>
        </is>
      </c>
      <c r="I5938" t="inlineStr"/>
      <c r="J5938" t="inlineStr"/>
      <c r="K5938" t="inlineStr"/>
      <c r="L5938" t="inlineStr">
        <is>
          <t>Nexa Resources Perú</t>
        </is>
      </c>
      <c r="M5938" t="inlineStr">
        <is>
          <t>Nexa Resources Perú</t>
        </is>
      </c>
      <c r="N5938" t="b">
        <v>0</v>
      </c>
      <c r="O5938" t="n">
        <v>277.81</v>
      </c>
      <c r="P5938" t="n">
        <v>0.002790583331657412</v>
      </c>
      <c r="Q5938" t="n">
        <v>6.053838825882689</v>
      </c>
      <c r="R5938" t="n">
        <v>1681.81696421847</v>
      </c>
      <c r="S5938" t="n">
        <v>0.7752519553677456</v>
      </c>
      <c r="T5938">
        <f>O5938*Q5938</f>
        <v/>
      </c>
      <c r="U5938">
        <f>O5938*P5938</f>
        <v/>
      </c>
    </row>
    <row r="5939">
      <c r="A5939" t="inlineStr">
        <is>
          <t>202512</t>
        </is>
      </c>
      <c r="B5939" t="inlineStr">
        <is>
          <t>Integra</t>
        </is>
      </c>
      <c r="C5939" t="inlineStr">
        <is>
          <t>F3</t>
        </is>
      </c>
      <c r="D5939" t="inlineStr">
        <is>
          <t>IN-FONDO3</t>
        </is>
      </c>
      <c r="E5939" t="inlineStr">
        <is>
          <t>302845100002</t>
        </is>
      </c>
      <c r="F5939" t="inlineStr">
        <is>
          <t>PEP620001003</t>
        </is>
      </c>
      <c r="G5939" t="inlineStr">
        <is>
          <t>BU</t>
        </is>
      </c>
      <c r="H5939" t="inlineStr">
        <is>
          <t>Mayores</t>
        </is>
      </c>
      <c r="I5939" t="inlineStr"/>
      <c r="J5939" t="inlineStr"/>
      <c r="K5939" t="inlineStr"/>
      <c r="L5939" t="inlineStr">
        <is>
          <t>Nexa Resources Perú</t>
        </is>
      </c>
      <c r="M5939" t="inlineStr">
        <is>
          <t>Nexa Resources Perú</t>
        </is>
      </c>
      <c r="N5939" t="b">
        <v>0</v>
      </c>
      <c r="O5939" t="n">
        <v>277.81</v>
      </c>
      <c r="P5939" t="n">
        <v>0.008970063183106343</v>
      </c>
      <c r="Q5939" t="n">
        <v>8.529473900241328</v>
      </c>
      <c r="R5939" t="n">
        <v>2369.573144226043</v>
      </c>
      <c r="S5939" t="n">
        <v>2.491973252898773</v>
      </c>
      <c r="T5939">
        <f>O5939*Q5939</f>
        <v/>
      </c>
      <c r="U5939">
        <f>O5939*P5939</f>
        <v/>
      </c>
    </row>
    <row r="5940">
      <c r="A5940" t="inlineStr">
        <is>
          <t>202512</t>
        </is>
      </c>
      <c r="B5940" t="inlineStr">
        <is>
          <t>Integra</t>
        </is>
      </c>
      <c r="C5940" t="inlineStr">
        <is>
          <t>F2</t>
        </is>
      </c>
      <c r="D5940" t="inlineStr">
        <is>
          <t>IN-FONDO2</t>
        </is>
      </c>
      <c r="E5940" t="inlineStr">
        <is>
          <t>302845100002</t>
        </is>
      </c>
      <c r="F5940" t="inlineStr">
        <is>
          <t>PEP620001003</t>
        </is>
      </c>
      <c r="G5940" t="inlineStr">
        <is>
          <t>BU</t>
        </is>
      </c>
      <c r="H5940" t="inlineStr">
        <is>
          <t>Mayores</t>
        </is>
      </c>
      <c r="I5940" t="inlineStr"/>
      <c r="J5940" t="inlineStr"/>
      <c r="K5940" t="inlineStr"/>
      <c r="L5940" t="inlineStr">
        <is>
          <t>Nexa Resources Perú</t>
        </is>
      </c>
      <c r="M5940" t="inlineStr">
        <is>
          <t>Nexa Resources Perú</t>
        </is>
      </c>
      <c r="N5940" t="b">
        <v>0</v>
      </c>
      <c r="O5940" t="n">
        <v>277.81</v>
      </c>
      <c r="P5940" t="n">
        <v>0.007931029212073558</v>
      </c>
      <c r="Q5940" t="n">
        <v>61.15540244962612</v>
      </c>
      <c r="R5940" t="n">
        <v>16989.58235453063</v>
      </c>
      <c r="S5940" t="n">
        <v>2.203319225406155</v>
      </c>
      <c r="T5940">
        <f>O5940*Q5940</f>
        <v/>
      </c>
      <c r="U5940">
        <f>O5940*P5940</f>
        <v/>
      </c>
    </row>
    <row r="5941">
      <c r="A5941" t="inlineStr">
        <is>
          <t>202512</t>
        </is>
      </c>
      <c r="B5941" t="inlineStr">
        <is>
          <t>Integra</t>
        </is>
      </c>
      <c r="C5941" t="inlineStr">
        <is>
          <t>F1</t>
        </is>
      </c>
      <c r="D5941" t="inlineStr">
        <is>
          <t>IN-FONDO1</t>
        </is>
      </c>
      <c r="E5941" t="inlineStr">
        <is>
          <t>312039100001</t>
        </is>
      </c>
      <c r="F5941" t="inlineStr">
        <is>
          <t>PEP622005002</t>
        </is>
      </c>
      <c r="G5941" t="inlineStr">
        <is>
          <t>BU</t>
        </is>
      </c>
      <c r="H5941" t="inlineStr">
        <is>
          <t>Mayores</t>
        </is>
      </c>
      <c r="I5941" t="inlineStr"/>
      <c r="J5941" t="inlineStr"/>
      <c r="K5941" t="inlineStr"/>
      <c r="L5941" t="inlineStr">
        <is>
          <t>Minsur</t>
        </is>
      </c>
      <c r="M5941" t="inlineStr">
        <is>
          <t>Minsur</t>
        </is>
      </c>
      <c r="N5941" t="b">
        <v>0</v>
      </c>
      <c r="O5941" t="n">
        <v>114.2</v>
      </c>
      <c r="P5941" t="n">
        <v>0.008690853130142517</v>
      </c>
      <c r="Q5941" t="n">
        <v>18.85377279812404</v>
      </c>
      <c r="R5941" t="n">
        <v>2153.100853545765</v>
      </c>
      <c r="S5941" t="n">
        <v>0.9924954274622755</v>
      </c>
      <c r="T5941">
        <f>O5941*Q5941</f>
        <v/>
      </c>
      <c r="U5941">
        <f>O5941*P5941</f>
        <v/>
      </c>
    </row>
    <row r="5942">
      <c r="A5942" t="inlineStr">
        <is>
          <t>202512</t>
        </is>
      </c>
      <c r="B5942" t="inlineStr">
        <is>
          <t>Integra</t>
        </is>
      </c>
      <c r="C5942" t="inlineStr">
        <is>
          <t>F2</t>
        </is>
      </c>
      <c r="D5942" t="inlineStr">
        <is>
          <t>IN-FONDO2</t>
        </is>
      </c>
      <c r="E5942" t="inlineStr">
        <is>
          <t>312039100001</t>
        </is>
      </c>
      <c r="F5942" t="inlineStr">
        <is>
          <t>PEP622005002</t>
        </is>
      </c>
      <c r="G5942" t="inlineStr">
        <is>
          <t>BU</t>
        </is>
      </c>
      <c r="H5942" t="inlineStr">
        <is>
          <t>Mayores</t>
        </is>
      </c>
      <c r="I5942" t="inlineStr"/>
      <c r="J5942" t="inlineStr"/>
      <c r="K5942" t="inlineStr"/>
      <c r="L5942" t="inlineStr">
        <is>
          <t>Minsur</t>
        </is>
      </c>
      <c r="M5942" t="inlineStr">
        <is>
          <t>Minsur</t>
        </is>
      </c>
      <c r="N5942" t="b">
        <v>0</v>
      </c>
      <c r="O5942" t="n">
        <v>114.2</v>
      </c>
      <c r="P5942" t="n">
        <v>0.02751289456051715</v>
      </c>
      <c r="Q5942" t="n">
        <v>212.1492803028842</v>
      </c>
      <c r="R5942" t="n">
        <v>24227.44781058938</v>
      </c>
      <c r="S5942" t="n">
        <v>3.141972558811059</v>
      </c>
      <c r="T5942">
        <f>O5942*Q5942</f>
        <v/>
      </c>
      <c r="U5942">
        <f>O5942*P5942</f>
        <v/>
      </c>
    </row>
    <row r="5943">
      <c r="A5943" t="inlineStr">
        <is>
          <t>202512</t>
        </is>
      </c>
      <c r="B5943" t="inlineStr">
        <is>
          <t>Integra</t>
        </is>
      </c>
      <c r="C5943" t="inlineStr">
        <is>
          <t>F3</t>
        </is>
      </c>
      <c r="D5943" t="inlineStr">
        <is>
          <t>IN-FONDO3</t>
        </is>
      </c>
      <c r="E5943" t="inlineStr">
        <is>
          <t>312039100001</t>
        </is>
      </c>
      <c r="F5943" t="inlineStr">
        <is>
          <t>PEP622005002</t>
        </is>
      </c>
      <c r="G5943" t="inlineStr">
        <is>
          <t>BU</t>
        </is>
      </c>
      <c r="H5943" t="inlineStr">
        <is>
          <t>Mayores</t>
        </is>
      </c>
      <c r="I5943" t="inlineStr"/>
      <c r="J5943" t="inlineStr"/>
      <c r="K5943" t="inlineStr"/>
      <c r="L5943" t="inlineStr">
        <is>
          <t>Minsur</t>
        </is>
      </c>
      <c r="M5943" t="inlineStr">
        <is>
          <t>Minsur</t>
        </is>
      </c>
      <c r="N5943" t="b">
        <v>0</v>
      </c>
      <c r="O5943" t="n">
        <v>114.2</v>
      </c>
      <c r="P5943" t="n">
        <v>0.05634627852873049</v>
      </c>
      <c r="Q5943" t="n">
        <v>53.57867634552171</v>
      </c>
      <c r="R5943" t="n">
        <v>6118.68483865858</v>
      </c>
      <c r="S5943" t="n">
        <v>6.434745007981022</v>
      </c>
      <c r="T5943">
        <f>O5943*Q5943</f>
        <v/>
      </c>
      <c r="U5943">
        <f>O5943*P5943</f>
        <v/>
      </c>
    </row>
    <row r="5944">
      <c r="A5944" t="inlineStr">
        <is>
          <t>202512</t>
        </is>
      </c>
      <c r="B5944" t="inlineStr">
        <is>
          <t>Integra</t>
        </is>
      </c>
      <c r="C5944" t="inlineStr">
        <is>
          <t>F3</t>
        </is>
      </c>
      <c r="D5944" t="inlineStr">
        <is>
          <t>IN-FONDO3</t>
        </is>
      </c>
      <c r="E5944" t="inlineStr">
        <is>
          <t>395833228291</t>
        </is>
      </c>
      <c r="F5944" t="inlineStr">
        <is>
          <t>LU1701428291</t>
        </is>
      </c>
      <c r="G5944" t="inlineStr">
        <is>
          <t>BU</t>
        </is>
      </c>
      <c r="H5944" t="inlineStr">
        <is>
          <t>Mayores</t>
        </is>
      </c>
      <c r="I5944" t="inlineStr"/>
      <c r="J5944" t="inlineStr"/>
      <c r="K5944" t="inlineStr"/>
      <c r="L5944" t="inlineStr">
        <is>
          <t>Nexa Resources</t>
        </is>
      </c>
      <c r="M5944" t="inlineStr">
        <is>
          <t>Nexa Resources</t>
        </is>
      </c>
      <c r="N5944" t="b">
        <v>0</v>
      </c>
      <c r="O5944" t="n">
        <v>214.26</v>
      </c>
      <c r="P5944" t="n">
        <v>0.009505655047433385</v>
      </c>
      <c r="Q5944" t="n">
        <v>9.038758699546062</v>
      </c>
      <c r="R5944" t="n">
        <v>1936.644438964739</v>
      </c>
      <c r="S5944" t="n">
        <v>2.036681650463077</v>
      </c>
      <c r="T5944">
        <f>O5944*Q5944</f>
        <v/>
      </c>
      <c r="U5944">
        <f>O5944*P5944</f>
        <v/>
      </c>
    </row>
    <row r="5945">
      <c r="A5945" t="inlineStr">
        <is>
          <t>202512</t>
        </is>
      </c>
      <c r="B5945" t="inlineStr">
        <is>
          <t>Integra</t>
        </is>
      </c>
      <c r="C5945" t="inlineStr">
        <is>
          <t>F2</t>
        </is>
      </c>
      <c r="D5945" t="inlineStr">
        <is>
          <t>IN-FONDO2</t>
        </is>
      </c>
      <c r="E5945" t="inlineStr">
        <is>
          <t>395833228291</t>
        </is>
      </c>
      <c r="F5945" t="inlineStr">
        <is>
          <t>LU1701428291</t>
        </is>
      </c>
      <c r="G5945" t="inlineStr">
        <is>
          <t>BU</t>
        </is>
      </c>
      <c r="H5945" t="inlineStr">
        <is>
          <t>Mayores</t>
        </is>
      </c>
      <c r="I5945" t="inlineStr"/>
      <c r="J5945" t="inlineStr"/>
      <c r="K5945" t="inlineStr"/>
      <c r="L5945" t="inlineStr">
        <is>
          <t>Nexa Resources</t>
        </is>
      </c>
      <c r="M5945" t="inlineStr">
        <is>
          <t>Nexa Resources</t>
        </is>
      </c>
      <c r="N5945" t="b">
        <v>0</v>
      </c>
      <c r="O5945" t="n">
        <v>214.26</v>
      </c>
      <c r="P5945" t="n">
        <v>0.003732654370659273</v>
      </c>
      <c r="Q5945" t="n">
        <v>28.78213837562482</v>
      </c>
      <c r="R5945" t="n">
        <v>6166.860968361373</v>
      </c>
      <c r="S5945" t="n">
        <v>0.7997585254574558</v>
      </c>
      <c r="T5945">
        <f>O5945*Q5945</f>
        <v/>
      </c>
      <c r="U5945">
        <f>O5945*P5945</f>
        <v/>
      </c>
    </row>
    <row r="5946">
      <c r="A5946" t="inlineStr">
        <is>
          <t>202512</t>
        </is>
      </c>
      <c r="B5946" t="inlineStr">
        <is>
          <t>Integra</t>
        </is>
      </c>
      <c r="C5946" t="inlineStr">
        <is>
          <t>F1</t>
        </is>
      </c>
      <c r="D5946" t="inlineStr">
        <is>
          <t>IN-FONDO1</t>
        </is>
      </c>
      <c r="E5946" t="inlineStr">
        <is>
          <t>395833228291</t>
        </is>
      </c>
      <c r="F5946" t="inlineStr">
        <is>
          <t>LU1701428291</t>
        </is>
      </c>
      <c r="G5946" t="inlineStr">
        <is>
          <t>BU</t>
        </is>
      </c>
      <c r="H5946" t="inlineStr">
        <is>
          <t>Mayores</t>
        </is>
      </c>
      <c r="I5946" t="inlineStr"/>
      <c r="J5946" t="inlineStr"/>
      <c r="K5946" t="inlineStr"/>
      <c r="L5946" t="inlineStr">
        <is>
          <t>Nexa Resources</t>
        </is>
      </c>
      <c r="M5946" t="inlineStr">
        <is>
          <t>Nexa Resources</t>
        </is>
      </c>
      <c r="N5946" t="b">
        <v>0</v>
      </c>
      <c r="O5946" t="n">
        <v>214.26</v>
      </c>
      <c r="P5946" t="n">
        <v>0.0008975918316188961</v>
      </c>
      <c r="Q5946" t="n">
        <v>1.947218783401206</v>
      </c>
      <c r="R5946" t="n">
        <v>417.2110965315425</v>
      </c>
      <c r="S5946" t="n">
        <v>0.1923180258426647</v>
      </c>
      <c r="T5946">
        <f>O5946*Q5946</f>
        <v/>
      </c>
      <c r="U5946">
        <f>O5946*P5946</f>
        <v/>
      </c>
    </row>
    <row r="5947">
      <c r="A5947" t="inlineStr">
        <is>
          <t>202512</t>
        </is>
      </c>
      <c r="B5947" t="inlineStr">
        <is>
          <t>Integra</t>
        </is>
      </c>
      <c r="C5947" t="inlineStr">
        <is>
          <t>F2</t>
        </is>
      </c>
      <c r="D5947" t="inlineStr">
        <is>
          <t>IN-FONDO2</t>
        </is>
      </c>
      <c r="E5947" t="inlineStr">
        <is>
          <t>302008100002</t>
        </is>
      </c>
      <c r="F5947" t="inlineStr">
        <is>
          <t>PEP612001003</t>
        </is>
      </c>
      <c r="G5947" t="inlineStr">
        <is>
          <t>BU</t>
        </is>
      </c>
      <c r="H5947" t="inlineStr">
        <is>
          <t>Mayores</t>
        </is>
      </c>
      <c r="I5947" t="inlineStr"/>
      <c r="J5947" t="inlineStr"/>
      <c r="K5947" t="inlineStr"/>
      <c r="L5947" t="inlineStr">
        <is>
          <t>Buenaventura*</t>
        </is>
      </c>
      <c r="M5947" t="inlineStr">
        <is>
          <t>Buenaventura</t>
        </is>
      </c>
      <c r="N5947" t="b">
        <v>0</v>
      </c>
      <c r="O5947" t="n">
        <v>58.4</v>
      </c>
      <c r="P5947" t="n">
        <v>3.227942329040197e-06</v>
      </c>
      <c r="Q5947" t="n">
        <v>0.02489035242943269</v>
      </c>
      <c r="R5947" t="n">
        <v>1.453596581878869</v>
      </c>
      <c r="S5947" t="n">
        <v>0.0001885118320159475</v>
      </c>
      <c r="T5947">
        <f>O5947*Q5947</f>
        <v/>
      </c>
      <c r="U5947">
        <f>O5947*P5947</f>
        <v/>
      </c>
    </row>
    <row r="5948">
      <c r="A5948" t="inlineStr">
        <is>
          <t>202512</t>
        </is>
      </c>
      <c r="B5948" t="inlineStr">
        <is>
          <t>Integra</t>
        </is>
      </c>
      <c r="C5948" t="inlineStr">
        <is>
          <t>F3</t>
        </is>
      </c>
      <c r="D5948" t="inlineStr">
        <is>
          <t>IN-FONDO3</t>
        </is>
      </c>
      <c r="E5948" t="inlineStr">
        <is>
          <t>3920836W5029</t>
        </is>
      </c>
      <c r="F5948" t="inlineStr">
        <is>
          <t>GB00B1FW5029</t>
        </is>
      </c>
      <c r="G5948" t="inlineStr">
        <is>
          <t>BU</t>
        </is>
      </c>
      <c r="H5948" t="inlineStr">
        <is>
          <t>Mayores</t>
        </is>
      </c>
      <c r="I5948" t="inlineStr"/>
      <c r="J5948" t="inlineStr"/>
      <c r="K5948" t="inlineStr"/>
      <c r="L5948" t="inlineStr"/>
      <c r="M5948" t="inlineStr">
        <is>
          <t>nan</t>
        </is>
      </c>
      <c r="N5948" t="b">
        <v>0</v>
      </c>
      <c r="O5948" t="n">
        <v>72.64</v>
      </c>
      <c r="P5948" t="n">
        <v>0.01388960030720164</v>
      </c>
      <c r="Q5948" t="n">
        <v>13.20737445062607</v>
      </c>
      <c r="R5948" t="n">
        <v>959.3836800934778</v>
      </c>
      <c r="S5948" t="n">
        <v>1.008940566315127</v>
      </c>
      <c r="T5948">
        <f>O5948*Q5948</f>
        <v/>
      </c>
      <c r="U5948">
        <f>O5948*P5948</f>
        <v/>
      </c>
    </row>
    <row r="5949">
      <c r="A5949" t="inlineStr">
        <is>
          <t>202512</t>
        </is>
      </c>
      <c r="B5949" t="inlineStr">
        <is>
          <t>Integra</t>
        </is>
      </c>
      <c r="C5949" t="inlineStr">
        <is>
          <t>F1</t>
        </is>
      </c>
      <c r="D5949" t="inlineStr">
        <is>
          <t>IN-FONDO1</t>
        </is>
      </c>
      <c r="E5949" t="inlineStr">
        <is>
          <t>3920836W5029</t>
        </is>
      </c>
      <c r="F5949" t="inlineStr">
        <is>
          <t>GB00B1FW5029</t>
        </is>
      </c>
      <c r="G5949" t="inlineStr">
        <is>
          <t>BU</t>
        </is>
      </c>
      <c r="H5949" t="inlineStr">
        <is>
          <t>Mayores</t>
        </is>
      </c>
      <c r="I5949" t="inlineStr"/>
      <c r="J5949" t="inlineStr"/>
      <c r="K5949" t="inlineStr"/>
      <c r="L5949" t="inlineStr"/>
      <c r="M5949" t="inlineStr">
        <is>
          <t>nan</t>
        </is>
      </c>
      <c r="N5949" t="b">
        <v>0</v>
      </c>
      <c r="O5949" t="n">
        <v>72.64</v>
      </c>
      <c r="P5949" t="n">
        <v>0.002484502603344616</v>
      </c>
      <c r="Q5949" t="n">
        <v>5.389833069131492</v>
      </c>
      <c r="R5949" t="n">
        <v>391.5174741417116</v>
      </c>
      <c r="S5949" t="n">
        <v>0.1804742691069529</v>
      </c>
      <c r="T5949">
        <f>O5949*Q5949</f>
        <v/>
      </c>
      <c r="U5949">
        <f>O5949*P5949</f>
        <v/>
      </c>
    </row>
    <row r="5950">
      <c r="A5950" t="inlineStr">
        <is>
          <t>202512</t>
        </is>
      </c>
      <c r="B5950" t="inlineStr">
        <is>
          <t>Integra</t>
        </is>
      </c>
      <c r="C5950" t="inlineStr">
        <is>
          <t>F2</t>
        </is>
      </c>
      <c r="D5950" t="inlineStr">
        <is>
          <t>IN-FONDO2</t>
        </is>
      </c>
      <c r="E5950" t="inlineStr">
        <is>
          <t>3920836W5029</t>
        </is>
      </c>
      <c r="F5950" t="inlineStr">
        <is>
          <t>GB00B1FW5029</t>
        </is>
      </c>
      <c r="G5950" t="inlineStr">
        <is>
          <t>BU</t>
        </is>
      </c>
      <c r="H5950" t="inlineStr">
        <is>
          <t>Mayores</t>
        </is>
      </c>
      <c r="I5950" t="inlineStr"/>
      <c r="J5950" t="inlineStr"/>
      <c r="K5950" t="inlineStr"/>
      <c r="L5950" t="inlineStr"/>
      <c r="M5950" t="inlineStr">
        <is>
          <t>nan</t>
        </is>
      </c>
      <c r="N5950" t="b">
        <v>0</v>
      </c>
      <c r="O5950" t="n">
        <v>72.64</v>
      </c>
      <c r="P5950" t="n">
        <v>0.00533036951510816</v>
      </c>
      <c r="Q5950" t="n">
        <v>41.10196598512221</v>
      </c>
      <c r="R5950" t="n">
        <v>2985.646809159277</v>
      </c>
      <c r="S5950" t="n">
        <v>0.3871980415774567</v>
      </c>
      <c r="T5950">
        <f>O5950*Q5950</f>
        <v/>
      </c>
      <c r="U5950">
        <f>O5950*P5950</f>
        <v/>
      </c>
    </row>
    <row r="5951">
      <c r="A5951" t="inlineStr">
        <is>
          <t>202512</t>
        </is>
      </c>
      <c r="B5951" t="inlineStr">
        <is>
          <t>Integra</t>
        </is>
      </c>
      <c r="C5951" t="inlineStr">
        <is>
          <t>F2</t>
        </is>
      </c>
      <c r="D5951" t="inlineStr">
        <is>
          <t>IN-FONDO2</t>
        </is>
      </c>
      <c r="E5951" t="inlineStr">
        <is>
          <t>3220082A1040</t>
        </is>
      </c>
      <c r="F5951" t="inlineStr">
        <is>
          <t>US2044481040</t>
        </is>
      </c>
      <c r="G5951" t="inlineStr">
        <is>
          <t>BU</t>
        </is>
      </c>
      <c r="H5951" t="inlineStr">
        <is>
          <t>Mayores</t>
        </is>
      </c>
      <c r="I5951" t="inlineStr"/>
      <c r="J5951" t="inlineStr"/>
      <c r="K5951" t="inlineStr"/>
      <c r="L5951" t="inlineStr">
        <is>
          <t>Buenaventura*</t>
        </is>
      </c>
      <c r="M5951" t="inlineStr">
        <is>
          <t>Buenaventura</t>
        </is>
      </c>
      <c r="N5951" t="b">
        <v>0</v>
      </c>
      <c r="O5951" t="n">
        <v>58.4</v>
      </c>
      <c r="P5951" t="n">
        <v>0.03176017435436922</v>
      </c>
      <c r="Q5951" t="n">
        <v>244.8996457552993</v>
      </c>
      <c r="R5951" t="n">
        <v>14302.13931210948</v>
      </c>
      <c r="S5951" t="n">
        <v>1.854794182295163</v>
      </c>
      <c r="T5951">
        <f>O5951*Q5951</f>
        <v/>
      </c>
      <c r="U5951">
        <f>O5951*P5951</f>
        <v/>
      </c>
    </row>
    <row r="5952">
      <c r="A5952" t="inlineStr">
        <is>
          <t>202512</t>
        </is>
      </c>
      <c r="B5952" t="inlineStr">
        <is>
          <t>Integra</t>
        </is>
      </c>
      <c r="C5952" t="inlineStr">
        <is>
          <t>F3</t>
        </is>
      </c>
      <c r="D5952" t="inlineStr">
        <is>
          <t>IN-FONDO3</t>
        </is>
      </c>
      <c r="E5952" t="inlineStr">
        <is>
          <t>3220082A1040</t>
        </is>
      </c>
      <c r="F5952" t="inlineStr">
        <is>
          <t>US2044481040</t>
        </is>
      </c>
      <c r="G5952" t="inlineStr">
        <is>
          <t>BU</t>
        </is>
      </c>
      <c r="H5952" t="inlineStr">
        <is>
          <t>Mayores</t>
        </is>
      </c>
      <c r="I5952" t="inlineStr"/>
      <c r="J5952" t="inlineStr"/>
      <c r="K5952" t="inlineStr"/>
      <c r="L5952" t="inlineStr">
        <is>
          <t>Buenaventura*</t>
        </is>
      </c>
      <c r="M5952" t="inlineStr">
        <is>
          <t>Buenaventura</t>
        </is>
      </c>
      <c r="N5952" t="b">
        <v>0</v>
      </c>
      <c r="O5952" t="n">
        <v>58.4</v>
      </c>
      <c r="P5952" t="n">
        <v>0.05619556973050526</v>
      </c>
      <c r="Q5952" t="n">
        <v>53.43537002373127</v>
      </c>
      <c r="R5952" t="n">
        <v>3120.625609385907</v>
      </c>
      <c r="S5952" t="n">
        <v>3.281821272261507</v>
      </c>
      <c r="T5952">
        <f>O5952*Q5952</f>
        <v/>
      </c>
      <c r="U5952">
        <f>O5952*P5952</f>
        <v/>
      </c>
    </row>
    <row r="5953">
      <c r="A5953" t="inlineStr">
        <is>
          <t>202512</t>
        </is>
      </c>
      <c r="B5953" t="inlineStr">
        <is>
          <t>Integra</t>
        </is>
      </c>
      <c r="C5953" t="inlineStr">
        <is>
          <t>F1</t>
        </is>
      </c>
      <c r="D5953" t="inlineStr">
        <is>
          <t>IN-FONDO1</t>
        </is>
      </c>
      <c r="E5953" t="inlineStr">
        <is>
          <t>3220082A1040</t>
        </is>
      </c>
      <c r="F5953" t="inlineStr">
        <is>
          <t>US2044481040</t>
        </is>
      </c>
      <c r="G5953" t="inlineStr">
        <is>
          <t>BU</t>
        </is>
      </c>
      <c r="H5953" t="inlineStr">
        <is>
          <t>Mayores</t>
        </is>
      </c>
      <c r="I5953" t="inlineStr"/>
      <c r="J5953" t="inlineStr"/>
      <c r="K5953" t="inlineStr"/>
      <c r="L5953" t="inlineStr">
        <is>
          <t>Buenaventura*</t>
        </is>
      </c>
      <c r="M5953" t="inlineStr">
        <is>
          <t>Buenaventura</t>
        </is>
      </c>
      <c r="N5953" t="b">
        <v>0</v>
      </c>
      <c r="O5953" t="n">
        <v>58.4</v>
      </c>
      <c r="P5953" t="n">
        <v>0.004030612414326591</v>
      </c>
      <c r="Q5953" t="n">
        <v>8.743934520472743</v>
      </c>
      <c r="R5953" t="n">
        <v>510.6457759956082</v>
      </c>
      <c r="S5953" t="n">
        <v>0.2353877649966729</v>
      </c>
      <c r="T5953">
        <f>O5953*Q5953</f>
        <v/>
      </c>
      <c r="U5953">
        <f>O5953*P5953</f>
        <v/>
      </c>
    </row>
    <row r="5954">
      <c r="A5954" t="inlineStr">
        <is>
          <t>202512</t>
        </is>
      </c>
      <c r="B5954" t="inlineStr">
        <is>
          <t>Prima</t>
        </is>
      </c>
      <c r="C5954" t="inlineStr">
        <is>
          <t>F1</t>
        </is>
      </c>
      <c r="D5954" t="inlineStr">
        <is>
          <t>IN-FONDO1</t>
        </is>
      </c>
      <c r="E5954" t="inlineStr">
        <is>
          <t>08400326CH10</t>
        </is>
      </c>
      <c r="F5954" t="inlineStr">
        <is>
          <t>US105756CH10</t>
        </is>
      </c>
      <c r="G5954" t="inlineStr">
        <is>
          <t>SOB</t>
        </is>
      </c>
      <c r="H5954" t="inlineStr">
        <is>
          <t>Soberanos</t>
        </is>
      </c>
      <c r="I5954" t="inlineStr">
        <is>
          <t>GOB</t>
        </is>
      </c>
      <c r="J5954" t="inlineStr"/>
      <c r="K5954" t="inlineStr">
        <is>
          <t>Brasil</t>
        </is>
      </c>
      <c r="L5954" t="inlineStr">
        <is>
          <t>Gobierno de Brasil</t>
        </is>
      </c>
      <c r="M5954" t="inlineStr">
        <is>
          <t>Gobierno de Brasil</t>
        </is>
      </c>
      <c r="N5954" t="b">
        <v>0</v>
      </c>
      <c r="O5954" t="n">
        <v>274.3982815</v>
      </c>
      <c r="P5954" t="n">
        <v>0.01008047695203332</v>
      </c>
      <c r="Q5954" t="n">
        <v>19.06637495456346</v>
      </c>
      <c r="R5954" t="n">
        <v>5231.780521966855</v>
      </c>
      <c r="S5954" t="n">
        <v>2.766065552338302</v>
      </c>
      <c r="T5954">
        <f>O5954*Q5954</f>
        <v/>
      </c>
      <c r="U5954">
        <f>O5954*P5954</f>
        <v/>
      </c>
    </row>
    <row r="5955">
      <c r="A5955" t="inlineStr">
        <is>
          <t>202512</t>
        </is>
      </c>
      <c r="B5955" t="inlineStr">
        <is>
          <t>Prima</t>
        </is>
      </c>
      <c r="C5955" t="inlineStr">
        <is>
          <t>F2</t>
        </is>
      </c>
      <c r="D5955" t="inlineStr">
        <is>
          <t>IN-FONDO2</t>
        </is>
      </c>
      <c r="E5955" t="inlineStr">
        <is>
          <t>08400326CH10</t>
        </is>
      </c>
      <c r="F5955" t="inlineStr">
        <is>
          <t>US105756CH10</t>
        </is>
      </c>
      <c r="G5955" t="inlineStr">
        <is>
          <t>SOB</t>
        </is>
      </c>
      <c r="H5955" t="inlineStr">
        <is>
          <t>Soberanos</t>
        </is>
      </c>
      <c r="I5955" t="inlineStr">
        <is>
          <t>GOB</t>
        </is>
      </c>
      <c r="J5955" t="inlineStr"/>
      <c r="K5955" t="inlineStr">
        <is>
          <t>Brasil</t>
        </is>
      </c>
      <c r="L5955" t="inlineStr">
        <is>
          <t>Gobierno de Brasil</t>
        </is>
      </c>
      <c r="M5955" t="inlineStr">
        <is>
          <t>Gobierno de Brasil</t>
        </is>
      </c>
      <c r="N5955" t="b">
        <v>0</v>
      </c>
      <c r="O5955" t="n">
        <v>274.3982815</v>
      </c>
      <c r="P5955" t="n">
        <v>0.0007876619281427064</v>
      </c>
      <c r="Q5955" t="n">
        <v>4.918616756812214</v>
      </c>
      <c r="R5955" t="n">
        <v>1349.659985426375</v>
      </c>
      <c r="S5955" t="n">
        <v>0.2161330794853351</v>
      </c>
      <c r="T5955">
        <f>O5955*Q5955</f>
        <v/>
      </c>
      <c r="U5955">
        <f>O5955*P5955</f>
        <v/>
      </c>
    </row>
    <row r="5956">
      <c r="A5956" t="inlineStr">
        <is>
          <t>202512</t>
        </is>
      </c>
      <c r="B5956" t="inlineStr">
        <is>
          <t>Prima</t>
        </is>
      </c>
      <c r="C5956" t="inlineStr">
        <is>
          <t>F2</t>
        </is>
      </c>
      <c r="D5956" t="inlineStr">
        <is>
          <t>IN-FONDO2</t>
        </is>
      </c>
      <c r="E5956" t="inlineStr">
        <is>
          <t>08400425ES00</t>
        </is>
      </c>
      <c r="F5956" t="inlineStr">
        <is>
          <t>US195325ES00</t>
        </is>
      </c>
      <c r="G5956" t="inlineStr">
        <is>
          <t>SOB</t>
        </is>
      </c>
      <c r="H5956" t="inlineStr">
        <is>
          <t>Soberanos</t>
        </is>
      </c>
      <c r="I5956" t="inlineStr">
        <is>
          <t>GOB</t>
        </is>
      </c>
      <c r="J5956" t="inlineStr"/>
      <c r="K5956" t="inlineStr">
        <is>
          <t>Colombia</t>
        </is>
      </c>
      <c r="L5956" t="inlineStr">
        <is>
          <t>Gobierno de Colombia</t>
        </is>
      </c>
      <c r="M5956" t="inlineStr">
        <is>
          <t>Gobierno de Colombia</t>
        </is>
      </c>
      <c r="N5956" t="b">
        <v>0</v>
      </c>
      <c r="O5956" t="n">
        <v>191.4067878</v>
      </c>
      <c r="P5956" t="n">
        <v>0.001063445156115319</v>
      </c>
      <c r="Q5956" t="n">
        <v>6.640766778144835</v>
      </c>
      <c r="R5956" t="n">
        <v>1271.087837533658</v>
      </c>
      <c r="S5956" t="n">
        <v>0.2035506213335027</v>
      </c>
      <c r="T5956">
        <f>O5956*Q5956</f>
        <v/>
      </c>
      <c r="U5956">
        <f>O5956*P5956</f>
        <v/>
      </c>
    </row>
    <row r="5957">
      <c r="A5957" t="inlineStr">
        <is>
          <t>202512</t>
        </is>
      </c>
      <c r="B5957" t="inlineStr">
        <is>
          <t>Prima</t>
        </is>
      </c>
      <c r="C5957" t="inlineStr">
        <is>
          <t>F1</t>
        </is>
      </c>
      <c r="D5957" t="inlineStr">
        <is>
          <t>IN-FONDO1</t>
        </is>
      </c>
      <c r="E5957" t="inlineStr">
        <is>
          <t>08400425ES00</t>
        </is>
      </c>
      <c r="F5957" t="inlineStr">
        <is>
          <t>US195325ES00</t>
        </is>
      </c>
      <c r="G5957" t="inlineStr">
        <is>
          <t>SOB</t>
        </is>
      </c>
      <c r="H5957" t="inlineStr">
        <is>
          <t>Soberanos</t>
        </is>
      </c>
      <c r="I5957" t="inlineStr">
        <is>
          <t>GOB</t>
        </is>
      </c>
      <c r="J5957" t="inlineStr"/>
      <c r="K5957" t="inlineStr">
        <is>
          <t>Colombia</t>
        </is>
      </c>
      <c r="L5957" t="inlineStr">
        <is>
          <t>Gobierno de Colombia</t>
        </is>
      </c>
      <c r="M5957" t="inlineStr">
        <is>
          <t>Gobierno de Colombia</t>
        </is>
      </c>
      <c r="N5957" t="b">
        <v>0</v>
      </c>
      <c r="O5957" t="n">
        <v>191.4067878</v>
      </c>
      <c r="P5957" t="n">
        <v>0.008426798623826944</v>
      </c>
      <c r="Q5957" t="n">
        <v>15.93858137794518</v>
      </c>
      <c r="R5957" t="n">
        <v>3050.752663641384</v>
      </c>
      <c r="S5957" t="n">
        <v>1.612946456024176</v>
      </c>
      <c r="T5957">
        <f>O5957*Q5957</f>
        <v/>
      </c>
      <c r="U5957">
        <f>O5957*P5957</f>
        <v/>
      </c>
    </row>
    <row r="5958">
      <c r="A5958" t="inlineStr">
        <is>
          <t>202512</t>
        </is>
      </c>
      <c r="B5958" t="inlineStr">
        <is>
          <t>Prima</t>
        </is>
      </c>
      <c r="C5958" t="inlineStr">
        <is>
          <t>F2</t>
        </is>
      </c>
      <c r="D5958" t="inlineStr">
        <is>
          <t>IN-FONDO2</t>
        </is>
      </c>
      <c r="E5958" t="inlineStr">
        <is>
          <t>08400425EM30</t>
        </is>
      </c>
      <c r="F5958" t="inlineStr">
        <is>
          <t>US195325EM30</t>
        </is>
      </c>
      <c r="G5958" t="inlineStr">
        <is>
          <t>SOB</t>
        </is>
      </c>
      <c r="H5958" t="inlineStr">
        <is>
          <t>Soberanos</t>
        </is>
      </c>
      <c r="I5958" t="inlineStr">
        <is>
          <t>GOB</t>
        </is>
      </c>
      <c r="J5958" t="inlineStr"/>
      <c r="K5958" t="inlineStr">
        <is>
          <t>Colombia</t>
        </is>
      </c>
      <c r="L5958" t="inlineStr">
        <is>
          <t>Gobierno de Colombia</t>
        </is>
      </c>
      <c r="M5958" t="inlineStr">
        <is>
          <t>Gobierno de Colombia</t>
        </is>
      </c>
      <c r="N5958" t="b">
        <v>0</v>
      </c>
      <c r="O5958" t="n">
        <v>191.4067878</v>
      </c>
      <c r="P5958" t="n">
        <v>0.00273871254616305</v>
      </c>
      <c r="Q5958" t="n">
        <v>17.10210553582684</v>
      </c>
      <c r="R5958" t="n">
        <v>3273.459085229213</v>
      </c>
      <c r="S5958" t="n">
        <v>0.5242081711686286</v>
      </c>
      <c r="T5958">
        <f>O5958*Q5958</f>
        <v/>
      </c>
      <c r="U5958">
        <f>O5958*P5958</f>
        <v/>
      </c>
    </row>
    <row r="5959">
      <c r="A5959" t="inlineStr">
        <is>
          <t>202512</t>
        </is>
      </c>
      <c r="B5959" t="inlineStr">
        <is>
          <t>Prima</t>
        </is>
      </c>
      <c r="C5959" t="inlineStr">
        <is>
          <t>F2</t>
        </is>
      </c>
      <c r="D5959" t="inlineStr">
        <is>
          <t>IN-FONDO2</t>
        </is>
      </c>
      <c r="E5959" t="inlineStr">
        <is>
          <t>084004460236</t>
        </is>
      </c>
      <c r="F5959" t="inlineStr">
        <is>
          <t>XS3183160236</t>
        </is>
      </c>
      <c r="G5959" t="inlineStr">
        <is>
          <t>SOB</t>
        </is>
      </c>
      <c r="H5959" t="inlineStr">
        <is>
          <t>Soberanos</t>
        </is>
      </c>
      <c r="I5959" t="inlineStr">
        <is>
          <t>GOB</t>
        </is>
      </c>
      <c r="J5959" t="inlineStr"/>
      <c r="K5959" t="inlineStr">
        <is>
          <t>Colombia</t>
        </is>
      </c>
      <c r="L5959" t="inlineStr">
        <is>
          <t>Gobierno de Colombia</t>
        </is>
      </c>
      <c r="M5959" t="inlineStr">
        <is>
          <t>Gobierno de Colombia</t>
        </is>
      </c>
      <c r="N5959" t="b">
        <v>0</v>
      </c>
      <c r="O5959" t="n">
        <v>191.4067878</v>
      </c>
      <c r="P5959" t="n">
        <v>0.008149646392508349</v>
      </c>
      <c r="Q5959" t="n">
        <v>50.89110680111898</v>
      </c>
      <c r="R5959" t="n">
        <v>9740.903280388917</v>
      </c>
      <c r="S5959" t="n">
        <v>1.559897637695881</v>
      </c>
      <c r="T5959">
        <f>O5959*Q5959</f>
        <v/>
      </c>
      <c r="U5959">
        <f>O5959*P5959</f>
        <v/>
      </c>
    </row>
    <row r="5960">
      <c r="A5960" t="inlineStr">
        <is>
          <t>202512</t>
        </is>
      </c>
      <c r="B5960" t="inlineStr">
        <is>
          <t>Prima</t>
        </is>
      </c>
      <c r="C5960" t="inlineStr">
        <is>
          <t>F1</t>
        </is>
      </c>
      <c r="D5960" t="inlineStr">
        <is>
          <t>IN-FONDO1</t>
        </is>
      </c>
      <c r="E5960" t="inlineStr">
        <is>
          <t>084004460236</t>
        </is>
      </c>
      <c r="F5960" t="inlineStr">
        <is>
          <t>XS3183160236</t>
        </is>
      </c>
      <c r="G5960" t="inlineStr">
        <is>
          <t>SOB</t>
        </is>
      </c>
      <c r="H5960" t="inlineStr">
        <is>
          <t>Soberanos</t>
        </is>
      </c>
      <c r="I5960" t="inlineStr">
        <is>
          <t>GOB</t>
        </is>
      </c>
      <c r="J5960" t="inlineStr"/>
      <c r="K5960" t="inlineStr">
        <is>
          <t>Colombia</t>
        </is>
      </c>
      <c r="L5960" t="inlineStr">
        <is>
          <t>Gobierno de Colombia</t>
        </is>
      </c>
      <c r="M5960" t="inlineStr">
        <is>
          <t>Gobierno de Colombia</t>
        </is>
      </c>
      <c r="N5960" t="b">
        <v>0</v>
      </c>
      <c r="O5960" t="n">
        <v>191.4067878</v>
      </c>
      <c r="P5960" t="n">
        <v>0.01409159905055962</v>
      </c>
      <c r="Q5960" t="n">
        <v>26.65307529453215</v>
      </c>
      <c r="R5960" t="n">
        <v>5101.579527117939</v>
      </c>
      <c r="S5960" t="n">
        <v>2.697227709233146</v>
      </c>
      <c r="T5960">
        <f>O5960*Q5960</f>
        <v/>
      </c>
      <c r="U5960">
        <f>O5960*P5960</f>
        <v/>
      </c>
    </row>
    <row r="5961">
      <c r="A5961" t="inlineStr">
        <is>
          <t>202512</t>
        </is>
      </c>
      <c r="B5961" t="inlineStr">
        <is>
          <t>Prima</t>
        </is>
      </c>
      <c r="C5961" t="inlineStr">
        <is>
          <t>F1</t>
        </is>
      </c>
      <c r="D5961" t="inlineStr">
        <is>
          <t>IN-FONDO1</t>
        </is>
      </c>
      <c r="E5961" t="inlineStr">
        <is>
          <t>08400425DT91</t>
        </is>
      </c>
      <c r="F5961" t="inlineStr">
        <is>
          <t>US195325DT91</t>
        </is>
      </c>
      <c r="G5961" t="inlineStr">
        <is>
          <t>SOB</t>
        </is>
      </c>
      <c r="H5961" t="inlineStr">
        <is>
          <t>Soberanos</t>
        </is>
      </c>
      <c r="I5961" t="inlineStr">
        <is>
          <t>GOB</t>
        </is>
      </c>
      <c r="J5961" t="inlineStr"/>
      <c r="K5961" t="inlineStr">
        <is>
          <t>Colombia</t>
        </is>
      </c>
      <c r="L5961" t="inlineStr">
        <is>
          <t>Gobierno de Colombia</t>
        </is>
      </c>
      <c r="M5961" t="inlineStr">
        <is>
          <t>Gobierno de Colombia</t>
        </is>
      </c>
      <c r="N5961" t="b">
        <v>0</v>
      </c>
      <c r="O5961" t="n">
        <v>191.4067878</v>
      </c>
      <c r="P5961" t="n">
        <v>2.429917577887891e-05</v>
      </c>
      <c r="Q5961" t="n">
        <v>0.04595984879400977</v>
      </c>
      <c r="R5961" t="n">
        <v>8.797027025435114</v>
      </c>
      <c r="S5961" t="n">
        <v>0.004651027182022776</v>
      </c>
      <c r="T5961">
        <f>O5961*Q5961</f>
        <v/>
      </c>
      <c r="U5961">
        <f>O5961*P5961</f>
        <v/>
      </c>
    </row>
    <row r="5962">
      <c r="A5962" t="inlineStr">
        <is>
          <t>202512</t>
        </is>
      </c>
      <c r="B5962" t="inlineStr">
        <is>
          <t>Prima</t>
        </is>
      </c>
      <c r="C5962" t="inlineStr">
        <is>
          <t>F2</t>
        </is>
      </c>
      <c r="D5962" t="inlineStr">
        <is>
          <t>IN-FONDO2</t>
        </is>
      </c>
      <c r="E5962" t="inlineStr">
        <is>
          <t>0840052BAV27</t>
        </is>
      </c>
      <c r="F5962" t="inlineStr">
        <is>
          <t>US91087BAV27</t>
        </is>
      </c>
      <c r="G5962" t="inlineStr">
        <is>
          <t>SOB</t>
        </is>
      </c>
      <c r="H5962" t="inlineStr">
        <is>
          <t>Soberanos</t>
        </is>
      </c>
      <c r="I5962" t="inlineStr">
        <is>
          <t>GOB</t>
        </is>
      </c>
      <c r="J5962" t="inlineStr"/>
      <c r="K5962" t="inlineStr">
        <is>
          <t>México</t>
        </is>
      </c>
      <c r="L5962" t="inlineStr">
        <is>
          <t>Gobierno de México</t>
        </is>
      </c>
      <c r="M5962" t="inlineStr">
        <is>
          <t>Gobierno de México</t>
        </is>
      </c>
      <c r="N5962" t="b">
        <v>0</v>
      </c>
      <c r="O5962" t="n">
        <v>204.3031481</v>
      </c>
      <c r="P5962" t="n">
        <v>4.545099386749604e-18</v>
      </c>
      <c r="Q5962" t="n">
        <v>2.8382229997783e-14</v>
      </c>
      <c r="R5962" t="n">
        <v>5.798578938645322e-12</v>
      </c>
      <c r="S5962" t="n">
        <v>9.285781131403235e-16</v>
      </c>
      <c r="T5962">
        <f>O5962*Q5962</f>
        <v/>
      </c>
      <c r="U5962">
        <f>O5962*P5962</f>
        <v/>
      </c>
    </row>
    <row r="5963">
      <c r="A5963" t="inlineStr">
        <is>
          <t>202512</t>
        </is>
      </c>
      <c r="B5963" t="inlineStr">
        <is>
          <t>Prima</t>
        </is>
      </c>
      <c r="C5963" t="inlineStr">
        <is>
          <t>F1</t>
        </is>
      </c>
      <c r="D5963" t="inlineStr">
        <is>
          <t>IN-FONDO1</t>
        </is>
      </c>
      <c r="E5963" t="inlineStr">
        <is>
          <t>01100028DF60</t>
        </is>
      </c>
      <c r="F5963" t="inlineStr">
        <is>
          <t>US715638DF60</t>
        </is>
      </c>
      <c r="G5963" t="inlineStr">
        <is>
          <t>SOB</t>
        </is>
      </c>
      <c r="H5963" t="inlineStr">
        <is>
          <t>Soberanos</t>
        </is>
      </c>
      <c r="I5963" t="inlineStr">
        <is>
          <t>GOB</t>
        </is>
      </c>
      <c r="J5963" t="inlineStr"/>
      <c r="K5963" t="inlineStr">
        <is>
          <t>Perú</t>
        </is>
      </c>
      <c r="L5963" t="inlineStr">
        <is>
          <t>Gobierno Central</t>
        </is>
      </c>
      <c r="M5963" t="inlineStr">
        <is>
          <t>Gobierno Central</t>
        </is>
      </c>
      <c r="N5963" t="b">
        <v>0</v>
      </c>
      <c r="O5963" t="n">
        <v>170.4198394</v>
      </c>
      <c r="P5963" t="n">
        <v>0.00870372307033996</v>
      </c>
      <c r="Q5963" t="n">
        <v>16.46236069477969</v>
      </c>
      <c r="R5963" t="n">
        <v>2805.512865749228</v>
      </c>
      <c r="S5963" t="n">
        <v>1.483287087829411</v>
      </c>
      <c r="T5963">
        <f>O5963*Q5963</f>
        <v/>
      </c>
      <c r="U5963">
        <f>O5963*P5963</f>
        <v/>
      </c>
    </row>
    <row r="5964">
      <c r="A5964" t="inlineStr">
        <is>
          <t>202512</t>
        </is>
      </c>
      <c r="B5964" t="inlineStr">
        <is>
          <t>Prima</t>
        </is>
      </c>
      <c r="C5964" t="inlineStr">
        <is>
          <t>F2</t>
        </is>
      </c>
      <c r="D5964" t="inlineStr">
        <is>
          <t>IN-FONDO2</t>
        </is>
      </c>
      <c r="E5964" t="inlineStr">
        <is>
          <t>01100028DR09</t>
        </is>
      </c>
      <c r="F5964" t="inlineStr">
        <is>
          <t>US715638DR09</t>
        </is>
      </c>
      <c r="G5964" t="inlineStr">
        <is>
          <t>SOB</t>
        </is>
      </c>
      <c r="H5964" t="inlineStr">
        <is>
          <t>Soberanos</t>
        </is>
      </c>
      <c r="I5964" t="inlineStr">
        <is>
          <t>GOB</t>
        </is>
      </c>
      <c r="J5964" t="inlineStr"/>
      <c r="K5964" t="inlineStr">
        <is>
          <t>Perú</t>
        </is>
      </c>
      <c r="L5964" t="inlineStr">
        <is>
          <t>Gobierno Central</t>
        </is>
      </c>
      <c r="M5964" t="inlineStr">
        <is>
          <t>Gobierno Central</t>
        </is>
      </c>
      <c r="N5964" t="b">
        <v>0</v>
      </c>
      <c r="O5964" t="n">
        <v>170.4198394</v>
      </c>
      <c r="P5964" t="n">
        <v>0.01431984200522618</v>
      </c>
      <c r="Q5964" t="n">
        <v>89.42137778309366</v>
      </c>
      <c r="R5964" t="n">
        <v>15239.17684072155</v>
      </c>
      <c r="S5964" t="n">
        <v>2.44038517476402</v>
      </c>
      <c r="T5964">
        <f>O5964*Q5964</f>
        <v/>
      </c>
      <c r="U5964">
        <f>O5964*P5964</f>
        <v/>
      </c>
    </row>
    <row r="5965">
      <c r="A5965" t="inlineStr">
        <is>
          <t>202512</t>
        </is>
      </c>
      <c r="B5965" t="inlineStr">
        <is>
          <t>Prima</t>
        </is>
      </c>
      <c r="C5965" t="inlineStr">
        <is>
          <t>F1</t>
        </is>
      </c>
      <c r="D5965" t="inlineStr">
        <is>
          <t>IN-FONDO1</t>
        </is>
      </c>
      <c r="E5965" t="inlineStr">
        <is>
          <t>0840038TF212</t>
        </is>
      </c>
      <c r="F5965" t="inlineStr">
        <is>
          <t>BRSTNCNTF212</t>
        </is>
      </c>
      <c r="G5965" t="inlineStr">
        <is>
          <t>SOB</t>
        </is>
      </c>
      <c r="H5965" t="inlineStr">
        <is>
          <t>Soberanos</t>
        </is>
      </c>
      <c r="I5965" t="inlineStr">
        <is>
          <t>GOB</t>
        </is>
      </c>
      <c r="J5965" t="inlineStr"/>
      <c r="K5965" t="inlineStr">
        <is>
          <t>Brasil</t>
        </is>
      </c>
      <c r="L5965" t="inlineStr">
        <is>
          <t>Gobierno de Brasil</t>
        </is>
      </c>
      <c r="M5965" t="inlineStr">
        <is>
          <t>Gobierno de Brasil</t>
        </is>
      </c>
      <c r="N5965" t="b">
        <v>0</v>
      </c>
      <c r="O5965" t="n">
        <v>274.3982815</v>
      </c>
      <c r="P5965" t="n">
        <v>0.01280167811938753</v>
      </c>
      <c r="Q5965" t="n">
        <v>24.21329826290015</v>
      </c>
      <c r="R5965" t="n">
        <v>6644.087432786735</v>
      </c>
      <c r="S5965" t="n">
        <v>3.512758476276089</v>
      </c>
      <c r="T5965">
        <f>O5965*Q5965</f>
        <v/>
      </c>
      <c r="U5965">
        <f>O5965*P5965</f>
        <v/>
      </c>
    </row>
    <row r="5966">
      <c r="A5966" t="inlineStr">
        <is>
          <t>202512</t>
        </is>
      </c>
      <c r="B5966" t="inlineStr">
        <is>
          <t>Prima</t>
        </is>
      </c>
      <c r="C5966" t="inlineStr">
        <is>
          <t>F1</t>
        </is>
      </c>
      <c r="D5966" t="inlineStr">
        <is>
          <t>IN-FONDO1</t>
        </is>
      </c>
      <c r="E5966" t="inlineStr">
        <is>
          <t>0840038TF1Q6</t>
        </is>
      </c>
      <c r="F5966" t="inlineStr">
        <is>
          <t>BRSTNCNTF1Q6</t>
        </is>
      </c>
      <c r="G5966" t="inlineStr">
        <is>
          <t>SOB</t>
        </is>
      </c>
      <c r="H5966" t="inlineStr">
        <is>
          <t>Soberanos</t>
        </is>
      </c>
      <c r="I5966" t="inlineStr">
        <is>
          <t>GOB</t>
        </is>
      </c>
      <c r="J5966" t="inlineStr"/>
      <c r="K5966" t="inlineStr">
        <is>
          <t>Brasil</t>
        </is>
      </c>
      <c r="L5966" t="inlineStr">
        <is>
          <t>Gobierno de Brasil</t>
        </is>
      </c>
      <c r="M5966" t="inlineStr">
        <is>
          <t>Gobierno de Brasil</t>
        </is>
      </c>
      <c r="N5966" t="b">
        <v>0</v>
      </c>
      <c r="O5966" t="n">
        <v>274.3982815</v>
      </c>
      <c r="P5966" t="n">
        <v>0.01651734856113018</v>
      </c>
      <c r="Q5966" t="n">
        <v>31.24117662490205</v>
      </c>
      <c r="R5966" t="n">
        <v>8572.525177911093</v>
      </c>
      <c r="S5966" t="n">
        <v>4.53233206011062</v>
      </c>
      <c r="T5966">
        <f>O5966*Q5966</f>
        <v/>
      </c>
      <c r="U5966">
        <f>O5966*P5966</f>
        <v/>
      </c>
    </row>
    <row r="5967">
      <c r="A5967" t="inlineStr">
        <is>
          <t>202512</t>
        </is>
      </c>
      <c r="B5967" t="inlineStr">
        <is>
          <t>Prima</t>
        </is>
      </c>
      <c r="C5967" t="inlineStr">
        <is>
          <t>F2</t>
        </is>
      </c>
      <c r="D5967" t="inlineStr">
        <is>
          <t>IN-FONDO2</t>
        </is>
      </c>
      <c r="E5967" t="inlineStr">
        <is>
          <t>0840038TF1P8</t>
        </is>
      </c>
      <c r="F5967" t="inlineStr">
        <is>
          <t>BRSTNCNTF1P8</t>
        </is>
      </c>
      <c r="G5967" t="inlineStr">
        <is>
          <t>SOB</t>
        </is>
      </c>
      <c r="H5967" t="inlineStr">
        <is>
          <t>Soberanos</t>
        </is>
      </c>
      <c r="I5967" t="inlineStr">
        <is>
          <t>GOB</t>
        </is>
      </c>
      <c r="J5967" t="inlineStr"/>
      <c r="K5967" t="inlineStr">
        <is>
          <t>Brasil</t>
        </is>
      </c>
      <c r="L5967" t="inlineStr">
        <is>
          <t>Gobierno de Brasil</t>
        </is>
      </c>
      <c r="M5967" t="inlineStr">
        <is>
          <t>Gobierno de Brasil</t>
        </is>
      </c>
      <c r="N5967" t="b">
        <v>0</v>
      </c>
      <c r="O5967" t="n">
        <v>274.3982815</v>
      </c>
      <c r="P5967" t="n">
        <v>0.003227058952479647</v>
      </c>
      <c r="Q5967" t="n">
        <v>20.15162301460316</v>
      </c>
      <c r="R5967" t="n">
        <v>5529.570724642956</v>
      </c>
      <c r="S5967" t="n">
        <v>0.8854994308596053</v>
      </c>
      <c r="T5967">
        <f>O5967*Q5967</f>
        <v/>
      </c>
      <c r="U5967">
        <f>O5967*P5967</f>
        <v/>
      </c>
    </row>
    <row r="5968">
      <c r="A5968" t="inlineStr">
        <is>
          <t>202512</t>
        </is>
      </c>
      <c r="B5968" t="inlineStr">
        <is>
          <t>Prima</t>
        </is>
      </c>
      <c r="C5968" t="inlineStr">
        <is>
          <t>F1</t>
        </is>
      </c>
      <c r="D5968" t="inlineStr">
        <is>
          <t>IN-FONDO1</t>
        </is>
      </c>
      <c r="E5968" t="inlineStr">
        <is>
          <t>0840038TF1P8</t>
        </is>
      </c>
      <c r="F5968" t="inlineStr">
        <is>
          <t>BRSTNCNTF1P8</t>
        </is>
      </c>
      <c r="G5968" t="inlineStr">
        <is>
          <t>SOB</t>
        </is>
      </c>
      <c r="H5968" t="inlineStr">
        <is>
          <t>Soberanos</t>
        </is>
      </c>
      <c r="I5968" t="inlineStr">
        <is>
          <t>GOB</t>
        </is>
      </c>
      <c r="J5968" t="inlineStr"/>
      <c r="K5968" t="inlineStr">
        <is>
          <t>Brasil</t>
        </is>
      </c>
      <c r="L5968" t="inlineStr">
        <is>
          <t>Gobierno de Brasil</t>
        </is>
      </c>
      <c r="M5968" t="inlineStr">
        <is>
          <t>Gobierno de Brasil</t>
        </is>
      </c>
      <c r="N5968" t="b">
        <v>0</v>
      </c>
      <c r="O5968" t="n">
        <v>274.3982815</v>
      </c>
      <c r="P5968" t="n">
        <v>0.02786182215488461</v>
      </c>
      <c r="Q5968" t="n">
        <v>52.69829499637324</v>
      </c>
      <c r="R5968" t="n">
        <v>14460.32158498486</v>
      </c>
      <c r="S5968" t="n">
        <v>7.645236118758965</v>
      </c>
      <c r="T5968">
        <f>O5968*Q5968</f>
        <v/>
      </c>
      <c r="U5968">
        <f>O5968*P5968</f>
        <v/>
      </c>
    </row>
    <row r="5969">
      <c r="A5969" t="inlineStr">
        <is>
          <t>202512</t>
        </is>
      </c>
      <c r="B5969" t="inlineStr">
        <is>
          <t>Prima</t>
        </is>
      </c>
      <c r="C5969" t="inlineStr">
        <is>
          <t>F3</t>
        </is>
      </c>
      <c r="D5969" t="inlineStr">
        <is>
          <t>IN-FONDO3</t>
        </is>
      </c>
      <c r="E5969" t="inlineStr">
        <is>
          <t>0840038TF1P8</t>
        </is>
      </c>
      <c r="F5969" t="inlineStr">
        <is>
          <t>BRSTNCNTF1P8</t>
        </is>
      </c>
      <c r="G5969" t="inlineStr">
        <is>
          <t>SOB</t>
        </is>
      </c>
      <c r="H5969" t="inlineStr">
        <is>
          <t>Soberanos</t>
        </is>
      </c>
      <c r="I5969" t="inlineStr">
        <is>
          <t>GOB</t>
        </is>
      </c>
      <c r="J5969" t="inlineStr"/>
      <c r="K5969" t="inlineStr">
        <is>
          <t>Brasil</t>
        </is>
      </c>
      <c r="L5969" t="inlineStr">
        <is>
          <t>Gobierno de Brasil</t>
        </is>
      </c>
      <c r="M5969" t="inlineStr">
        <is>
          <t>Gobierno de Brasil</t>
        </is>
      </c>
      <c r="N5969" t="b">
        <v>0</v>
      </c>
      <c r="O5969" t="n">
        <v>274.3982815</v>
      </c>
      <c r="P5969" t="n">
        <v>0.001273291384790629</v>
      </c>
      <c r="Q5969" t="n">
        <v>1.09534510610764</v>
      </c>
      <c r="R5969" t="n">
        <v>300.5608147653714</v>
      </c>
      <c r="S5969" t="n">
        <v>0.3493889678353038</v>
      </c>
      <c r="T5969">
        <f>O5969*Q5969</f>
        <v/>
      </c>
      <c r="U5969">
        <f>O5969*P5969</f>
        <v/>
      </c>
    </row>
    <row r="5970">
      <c r="A5970" t="inlineStr">
        <is>
          <t>202512</t>
        </is>
      </c>
      <c r="B5970" t="inlineStr">
        <is>
          <t>Prima</t>
        </is>
      </c>
      <c r="C5970" t="inlineStr">
        <is>
          <t>F2</t>
        </is>
      </c>
      <c r="D5970" t="inlineStr">
        <is>
          <t>IN-FONDO2</t>
        </is>
      </c>
      <c r="E5970" t="inlineStr">
        <is>
          <t>084004F03862</t>
        </is>
      </c>
      <c r="F5970" t="inlineStr">
        <is>
          <t>COL17CT03862</t>
        </is>
      </c>
      <c r="G5970" t="inlineStr">
        <is>
          <t>SOB</t>
        </is>
      </c>
      <c r="H5970" t="inlineStr">
        <is>
          <t>Soberanos</t>
        </is>
      </c>
      <c r="I5970" t="inlineStr">
        <is>
          <t>GOB</t>
        </is>
      </c>
      <c r="J5970" t="inlineStr"/>
      <c r="K5970" t="inlineStr">
        <is>
          <t>Colombia</t>
        </is>
      </c>
      <c r="L5970" t="inlineStr">
        <is>
          <t>Gobierno de Colombia</t>
        </is>
      </c>
      <c r="M5970" t="inlineStr">
        <is>
          <t>Gobierno de Colombia</t>
        </is>
      </c>
      <c r="N5970" t="b">
        <v>0</v>
      </c>
      <c r="O5970" t="n">
        <v>191.4067878</v>
      </c>
      <c r="P5970" t="n">
        <v>0.00616004034948537</v>
      </c>
      <c r="Q5970" t="n">
        <v>38.46685564333718</v>
      </c>
      <c r="R5970" t="n">
        <v>7362.817275457471</v>
      </c>
      <c r="S5970" t="n">
        <v>1.179073536013384</v>
      </c>
      <c r="T5970">
        <f>O5970*Q5970</f>
        <v/>
      </c>
      <c r="U5970">
        <f>O5970*P5970</f>
        <v/>
      </c>
    </row>
    <row r="5971">
      <c r="A5971" t="inlineStr">
        <is>
          <t>202512</t>
        </is>
      </c>
      <c r="B5971" t="inlineStr">
        <is>
          <t>Prima</t>
        </is>
      </c>
      <c r="C5971" t="inlineStr">
        <is>
          <t>F1</t>
        </is>
      </c>
      <c r="D5971" t="inlineStr">
        <is>
          <t>IN-FONDO1</t>
        </is>
      </c>
      <c r="E5971" t="inlineStr">
        <is>
          <t>084004F03813</t>
        </is>
      </c>
      <c r="F5971" t="inlineStr">
        <is>
          <t>COL17CT03813</t>
        </is>
      </c>
      <c r="G5971" t="inlineStr">
        <is>
          <t>SOB</t>
        </is>
      </c>
      <c r="H5971" t="inlineStr">
        <is>
          <t>Soberanos</t>
        </is>
      </c>
      <c r="I5971" t="inlineStr">
        <is>
          <t>GOB</t>
        </is>
      </c>
      <c r="J5971" t="inlineStr"/>
      <c r="K5971" t="inlineStr">
        <is>
          <t>Colombia</t>
        </is>
      </c>
      <c r="L5971" t="inlineStr">
        <is>
          <t>Gobierno de Colombia</t>
        </is>
      </c>
      <c r="M5971" t="inlineStr">
        <is>
          <t>Gobierno de Colombia</t>
        </is>
      </c>
      <c r="N5971" t="b">
        <v>0</v>
      </c>
      <c r="O5971" t="n">
        <v>191.4067878</v>
      </c>
      <c r="P5971" t="n">
        <v>0.006617959455924587</v>
      </c>
      <c r="Q5971" t="n">
        <v>12.51731411332727</v>
      </c>
      <c r="R5971" t="n">
        <v>2395.898886315578</v>
      </c>
      <c r="S5971" t="n">
        <v>1.266722361249161</v>
      </c>
      <c r="T5971">
        <f>O5971*Q5971</f>
        <v/>
      </c>
      <c r="U5971">
        <f>O5971*P5971</f>
        <v/>
      </c>
    </row>
    <row r="5972">
      <c r="A5972" t="inlineStr">
        <is>
          <t>202512</t>
        </is>
      </c>
      <c r="B5972" t="inlineStr">
        <is>
          <t>Prima</t>
        </is>
      </c>
      <c r="C5972" t="inlineStr">
        <is>
          <t>F1</t>
        </is>
      </c>
      <c r="D5972" t="inlineStr">
        <is>
          <t>IN-FONDO1</t>
        </is>
      </c>
      <c r="E5972" t="inlineStr">
        <is>
          <t>084004F03748</t>
        </is>
      </c>
      <c r="F5972" t="inlineStr">
        <is>
          <t>COL17CT03748</t>
        </is>
      </c>
      <c r="G5972" t="inlineStr">
        <is>
          <t>SOB</t>
        </is>
      </c>
      <c r="H5972" t="inlineStr">
        <is>
          <t>Soberanos</t>
        </is>
      </c>
      <c r="I5972" t="inlineStr">
        <is>
          <t>GOB</t>
        </is>
      </c>
      <c r="J5972" t="inlineStr"/>
      <c r="K5972" t="inlineStr">
        <is>
          <t>Colombia</t>
        </is>
      </c>
      <c r="L5972" t="inlineStr">
        <is>
          <t>Gobierno de Colombia</t>
        </is>
      </c>
      <c r="M5972" t="inlineStr">
        <is>
          <t>Gobierno de Colombia</t>
        </is>
      </c>
      <c r="N5972" t="b">
        <v>0</v>
      </c>
      <c r="O5972" t="n">
        <v>191.4067878</v>
      </c>
      <c r="P5972" t="n">
        <v>0.0168957403259191</v>
      </c>
      <c r="Q5972" t="n">
        <v>31.95687284657035</v>
      </c>
      <c r="R5972" t="n">
        <v>6116.762379695072</v>
      </c>
      <c r="S5972" t="n">
        <v>3.2339593832871</v>
      </c>
      <c r="T5972">
        <f>O5972*Q5972</f>
        <v/>
      </c>
      <c r="U5972">
        <f>O5972*P5972</f>
        <v/>
      </c>
    </row>
    <row r="5973">
      <c r="A5973" t="inlineStr">
        <is>
          <t>202512</t>
        </is>
      </c>
      <c r="B5973" t="inlineStr">
        <is>
          <t>Prima</t>
        </is>
      </c>
      <c r="C5973" t="inlineStr">
        <is>
          <t>F2</t>
        </is>
      </c>
      <c r="D5973" t="inlineStr">
        <is>
          <t>IN-FONDO2</t>
        </is>
      </c>
      <c r="E5973" t="inlineStr">
        <is>
          <t>084004F03748</t>
        </is>
      </c>
      <c r="F5973" t="inlineStr">
        <is>
          <t>COL17CT03748</t>
        </is>
      </c>
      <c r="G5973" t="inlineStr">
        <is>
          <t>SOB</t>
        </is>
      </c>
      <c r="H5973" t="inlineStr">
        <is>
          <t>Soberanos</t>
        </is>
      </c>
      <c r="I5973" t="inlineStr">
        <is>
          <t>GOB</t>
        </is>
      </c>
      <c r="J5973" t="inlineStr"/>
      <c r="K5973" t="inlineStr">
        <is>
          <t>Colombia</t>
        </is>
      </c>
      <c r="L5973" t="inlineStr">
        <is>
          <t>Gobierno de Colombia</t>
        </is>
      </c>
      <c r="M5973" t="inlineStr">
        <is>
          <t>Gobierno de Colombia</t>
        </is>
      </c>
      <c r="N5973" t="b">
        <v>0</v>
      </c>
      <c r="O5973" t="n">
        <v>191.4067878</v>
      </c>
      <c r="P5973" t="n">
        <v>0.005404038510862188</v>
      </c>
      <c r="Q5973" t="n">
        <v>33.74594280145214</v>
      </c>
      <c r="R5973" t="n">
        <v>6459.202512908488</v>
      </c>
      <c r="S5973" t="n">
        <v>1.034369652511627</v>
      </c>
      <c r="T5973">
        <f>O5973*Q5973</f>
        <v/>
      </c>
      <c r="U5973">
        <f>O5973*P5973</f>
        <v/>
      </c>
    </row>
    <row r="5974">
      <c r="A5974" t="inlineStr">
        <is>
          <t>202512</t>
        </is>
      </c>
      <c r="B5974" t="inlineStr">
        <is>
          <t>Prima</t>
        </is>
      </c>
      <c r="C5974" t="inlineStr">
        <is>
          <t>F1</t>
        </is>
      </c>
      <c r="D5974" t="inlineStr">
        <is>
          <t>IN-FONDO1</t>
        </is>
      </c>
      <c r="E5974" t="inlineStr">
        <is>
          <t>0840059000J5</t>
        </is>
      </c>
      <c r="F5974" t="inlineStr">
        <is>
          <t>MX0MGO0000J5</t>
        </is>
      </c>
      <c r="G5974" t="inlineStr">
        <is>
          <t>SOB</t>
        </is>
      </c>
      <c r="H5974" t="inlineStr">
        <is>
          <t>Soberanos</t>
        </is>
      </c>
      <c r="I5974" t="inlineStr">
        <is>
          <t>GOB</t>
        </is>
      </c>
      <c r="J5974" t="inlineStr"/>
      <c r="K5974" t="inlineStr">
        <is>
          <t>México</t>
        </is>
      </c>
      <c r="L5974" t="inlineStr">
        <is>
          <t>Gobierno de México</t>
        </is>
      </c>
      <c r="M5974" t="inlineStr">
        <is>
          <t>Gobierno de México</t>
        </is>
      </c>
      <c r="N5974" t="b">
        <v>0</v>
      </c>
      <c r="O5974" t="n">
        <v>204.3031481</v>
      </c>
      <c r="P5974" t="n">
        <v>0.01714698940584405</v>
      </c>
      <c r="Q5974" t="n">
        <v>32.43208936535539</v>
      </c>
      <c r="R5974" t="n">
        <v>6625.977956802636</v>
      </c>
      <c r="S5974" t="n">
        <v>3.503183916051288</v>
      </c>
      <c r="T5974">
        <f>O5974*Q5974</f>
        <v/>
      </c>
      <c r="U5974">
        <f>O5974*P5974</f>
        <v/>
      </c>
    </row>
    <row r="5975">
      <c r="A5975" t="inlineStr">
        <is>
          <t>202512</t>
        </is>
      </c>
      <c r="B5975" t="inlineStr">
        <is>
          <t>Prima</t>
        </is>
      </c>
      <c r="C5975" t="inlineStr">
        <is>
          <t>F2</t>
        </is>
      </c>
      <c r="D5975" t="inlineStr">
        <is>
          <t>IN-FONDO2</t>
        </is>
      </c>
      <c r="E5975" t="inlineStr">
        <is>
          <t>0840059000J5</t>
        </is>
      </c>
      <c r="F5975" t="inlineStr">
        <is>
          <t>MX0MGO0000J5</t>
        </is>
      </c>
      <c r="G5975" t="inlineStr">
        <is>
          <t>SOB</t>
        </is>
      </c>
      <c r="H5975" t="inlineStr">
        <is>
          <t>Soberanos</t>
        </is>
      </c>
      <c r="I5975" t="inlineStr">
        <is>
          <t>GOB</t>
        </is>
      </c>
      <c r="J5975" t="inlineStr"/>
      <c r="K5975" t="inlineStr">
        <is>
          <t>México</t>
        </is>
      </c>
      <c r="L5975" t="inlineStr">
        <is>
          <t>Gobierno de México</t>
        </is>
      </c>
      <c r="M5975" t="inlineStr">
        <is>
          <t>Gobierno de México</t>
        </is>
      </c>
      <c r="N5975" t="b">
        <v>0</v>
      </c>
      <c r="O5975" t="n">
        <v>204.3031481</v>
      </c>
      <c r="P5975" t="n">
        <v>0.0008143310879231198</v>
      </c>
      <c r="Q5975" t="n">
        <v>5.085154419100085</v>
      </c>
      <c r="R5975" t="n">
        <v>1038.913056396774</v>
      </c>
      <c r="S5975" t="n">
        <v>0.1663704048583912</v>
      </c>
      <c r="T5975">
        <f>O5975*Q5975</f>
        <v/>
      </c>
      <c r="U5975">
        <f>O5975*P5975</f>
        <v/>
      </c>
    </row>
    <row r="5976">
      <c r="A5976" t="inlineStr">
        <is>
          <t>202512</t>
        </is>
      </c>
      <c r="B5976" t="inlineStr">
        <is>
          <t>Prima</t>
        </is>
      </c>
      <c r="C5976" t="inlineStr">
        <is>
          <t>F2</t>
        </is>
      </c>
      <c r="D5976" t="inlineStr">
        <is>
          <t>IN-FONDO2</t>
        </is>
      </c>
      <c r="E5976" t="inlineStr">
        <is>
          <t>011000112G33</t>
        </is>
      </c>
      <c r="F5976" t="inlineStr">
        <is>
          <t>PEP01000C5I0</t>
        </is>
      </c>
      <c r="G5976" t="inlineStr">
        <is>
          <t>SOB</t>
        </is>
      </c>
      <c r="H5976" t="inlineStr">
        <is>
          <t>Soberanos</t>
        </is>
      </c>
      <c r="I5976" t="inlineStr">
        <is>
          <t>GOB</t>
        </is>
      </c>
      <c r="J5976" t="inlineStr"/>
      <c r="K5976" t="inlineStr">
        <is>
          <t>Perú</t>
        </is>
      </c>
      <c r="L5976" t="inlineStr">
        <is>
          <t>Gobierno Central</t>
        </is>
      </c>
      <c r="M5976" t="inlineStr">
        <is>
          <t>Gobierno Central</t>
        </is>
      </c>
      <c r="N5976" t="b">
        <v>0</v>
      </c>
      <c r="O5976" t="n">
        <v>170.4198394</v>
      </c>
      <c r="P5976" t="n">
        <v>0.006094525112775443</v>
      </c>
      <c r="Q5976" t="n">
        <v>38.05774060350301</v>
      </c>
      <c r="R5976" t="n">
        <v>6485.794041575841</v>
      </c>
      <c r="S5976" t="n">
        <v>1.038627990938458</v>
      </c>
      <c r="T5976">
        <f>O5976*Q5976</f>
        <v/>
      </c>
      <c r="U5976">
        <f>O5976*P5976</f>
        <v/>
      </c>
    </row>
    <row r="5977">
      <c r="A5977" t="inlineStr">
        <is>
          <t>202512</t>
        </is>
      </c>
      <c r="B5977" t="inlineStr">
        <is>
          <t>Prima</t>
        </is>
      </c>
      <c r="C5977" t="inlineStr">
        <is>
          <t>F1</t>
        </is>
      </c>
      <c r="D5977" t="inlineStr">
        <is>
          <t>IN-FONDO1</t>
        </is>
      </c>
      <c r="E5977" t="inlineStr">
        <is>
          <t>011000112G33</t>
        </is>
      </c>
      <c r="F5977" t="inlineStr">
        <is>
          <t>PEP01000C5I0</t>
        </is>
      </c>
      <c r="G5977" t="inlineStr">
        <is>
          <t>SOB</t>
        </is>
      </c>
      <c r="H5977" t="inlineStr">
        <is>
          <t>Soberanos</t>
        </is>
      </c>
      <c r="I5977" t="inlineStr">
        <is>
          <t>GOB</t>
        </is>
      </c>
      <c r="J5977" t="inlineStr"/>
      <c r="K5977" t="inlineStr">
        <is>
          <t>Perú</t>
        </is>
      </c>
      <c r="L5977" t="inlineStr">
        <is>
          <t>Gobierno Central</t>
        </is>
      </c>
      <c r="M5977" t="inlineStr">
        <is>
          <t>Gobierno Central</t>
        </is>
      </c>
      <c r="N5977" t="b">
        <v>0</v>
      </c>
      <c r="O5977" t="n">
        <v>170.4198394</v>
      </c>
      <c r="P5977" t="n">
        <v>0.02114540745153142</v>
      </c>
      <c r="Q5977" t="n">
        <v>39.9947610570744</v>
      </c>
      <c r="R5977" t="n">
        <v>6815.900756187993</v>
      </c>
      <c r="S5977" t="n">
        <v>3.603596941937549</v>
      </c>
      <c r="T5977">
        <f>O5977*Q5977</f>
        <v/>
      </c>
      <c r="U5977">
        <f>O5977*P5977</f>
        <v/>
      </c>
    </row>
    <row r="5978">
      <c r="A5978" t="inlineStr">
        <is>
          <t>202512</t>
        </is>
      </c>
      <c r="B5978" t="inlineStr">
        <is>
          <t>Prima</t>
        </is>
      </c>
      <c r="C5978" t="inlineStr">
        <is>
          <t>F3</t>
        </is>
      </c>
      <c r="D5978" t="inlineStr">
        <is>
          <t>IN-FONDO3</t>
        </is>
      </c>
      <c r="E5978" t="inlineStr">
        <is>
          <t>011000112G33</t>
        </is>
      </c>
      <c r="F5978" t="inlineStr">
        <is>
          <t>PEP01000C5I0</t>
        </is>
      </c>
      <c r="G5978" t="inlineStr">
        <is>
          <t>SOB</t>
        </is>
      </c>
      <c r="H5978" t="inlineStr">
        <is>
          <t>Soberanos</t>
        </is>
      </c>
      <c r="I5978" t="inlineStr">
        <is>
          <t>GOB</t>
        </is>
      </c>
      <c r="J5978" t="inlineStr"/>
      <c r="K5978" t="inlineStr">
        <is>
          <t>Perú</t>
        </is>
      </c>
      <c r="L5978" t="inlineStr">
        <is>
          <t>Gobierno Central</t>
        </is>
      </c>
      <c r="M5978" t="inlineStr">
        <is>
          <t>Gobierno Central</t>
        </is>
      </c>
      <c r="N5978" t="b">
        <v>0</v>
      </c>
      <c r="O5978" t="n">
        <v>170.4198394</v>
      </c>
      <c r="P5978" t="n">
        <v>0.01138216552347306</v>
      </c>
      <c r="Q5978" t="n">
        <v>9.791473854268924</v>
      </c>
      <c r="R5978" t="n">
        <v>1668.661401733809</v>
      </c>
      <c r="S5978" t="n">
        <v>1.939746820534495</v>
      </c>
      <c r="T5978">
        <f>O5978*Q5978</f>
        <v/>
      </c>
      <c r="U5978">
        <f>O5978*P5978</f>
        <v/>
      </c>
    </row>
    <row r="5979">
      <c r="A5979" t="inlineStr">
        <is>
          <t>202512</t>
        </is>
      </c>
      <c r="B5979" t="inlineStr">
        <is>
          <t>Prima</t>
        </is>
      </c>
      <c r="C5979" t="inlineStr">
        <is>
          <t>F2</t>
        </is>
      </c>
      <c r="D5979" t="inlineStr">
        <is>
          <t>IN-FONDO2</t>
        </is>
      </c>
      <c r="E5979" t="inlineStr">
        <is>
          <t>011000112B29</t>
        </is>
      </c>
      <c r="F5979" t="inlineStr">
        <is>
          <t>PEP01000C5F6</t>
        </is>
      </c>
      <c r="G5979" t="inlineStr">
        <is>
          <t>SOB</t>
        </is>
      </c>
      <c r="H5979" t="inlineStr">
        <is>
          <t>Soberanos</t>
        </is>
      </c>
      <c r="I5979" t="inlineStr">
        <is>
          <t>GOB</t>
        </is>
      </c>
      <c r="J5979" t="inlineStr"/>
      <c r="K5979" t="inlineStr">
        <is>
          <t>Perú</t>
        </is>
      </c>
      <c r="L5979" t="inlineStr">
        <is>
          <t>Gobierno Central</t>
        </is>
      </c>
      <c r="M5979" t="inlineStr">
        <is>
          <t>Gobierno Central</t>
        </is>
      </c>
      <c r="N5979" t="b">
        <v>0</v>
      </c>
      <c r="O5979" t="n">
        <v>170.4198394</v>
      </c>
      <c r="P5979" t="n">
        <v>0.0004965616748227721</v>
      </c>
      <c r="Q5979" t="n">
        <v>3.100818368018821</v>
      </c>
      <c r="R5979" t="n">
        <v>528.4409682863375</v>
      </c>
      <c r="S5979" t="n">
        <v>0.08462396087549184</v>
      </c>
      <c r="T5979">
        <f>O5979*Q5979</f>
        <v/>
      </c>
      <c r="U5979">
        <f>O5979*P5979</f>
        <v/>
      </c>
    </row>
    <row r="5980">
      <c r="A5980" t="inlineStr">
        <is>
          <t>202512</t>
        </is>
      </c>
      <c r="B5980" t="inlineStr">
        <is>
          <t>Prima</t>
        </is>
      </c>
      <c r="C5980" t="inlineStr">
        <is>
          <t>F1</t>
        </is>
      </c>
      <c r="D5980" t="inlineStr">
        <is>
          <t>IN-FONDO1</t>
        </is>
      </c>
      <c r="E5980" t="inlineStr">
        <is>
          <t>011000112B29</t>
        </is>
      </c>
      <c r="F5980" t="inlineStr">
        <is>
          <t>PEP01000C5F6</t>
        </is>
      </c>
      <c r="G5980" t="inlineStr">
        <is>
          <t>SOB</t>
        </is>
      </c>
      <c r="H5980" t="inlineStr">
        <is>
          <t>Soberanos</t>
        </is>
      </c>
      <c r="I5980" t="inlineStr">
        <is>
          <t>GOB</t>
        </is>
      </c>
      <c r="J5980" t="inlineStr"/>
      <c r="K5980" t="inlineStr">
        <is>
          <t>Perú</t>
        </is>
      </c>
      <c r="L5980" t="inlineStr">
        <is>
          <t>Gobierno Central</t>
        </is>
      </c>
      <c r="M5980" t="inlineStr">
        <is>
          <t>Gobierno Central</t>
        </is>
      </c>
      <c r="N5980" t="b">
        <v>0</v>
      </c>
      <c r="O5980" t="n">
        <v>170.4198394</v>
      </c>
      <c r="P5980" t="n">
        <v>0.0004116437097281195</v>
      </c>
      <c r="Q5980" t="n">
        <v>0.7785894809055326</v>
      </c>
      <c r="R5980" t="n">
        <v>132.6870942944502</v>
      </c>
      <c r="S5980" t="n">
        <v>0.07015225490188635</v>
      </c>
      <c r="T5980">
        <f>O5980*Q5980</f>
        <v/>
      </c>
      <c r="U5980">
        <f>O5980*P5980</f>
        <v/>
      </c>
    </row>
    <row r="5981">
      <c r="A5981" t="inlineStr">
        <is>
          <t>202512</t>
        </is>
      </c>
      <c r="B5981" t="inlineStr">
        <is>
          <t>Prima</t>
        </is>
      </c>
      <c r="C5981" t="inlineStr">
        <is>
          <t>F2</t>
        </is>
      </c>
      <c r="D5981" t="inlineStr">
        <is>
          <t>IN-FONDO2</t>
        </is>
      </c>
      <c r="E5981" t="inlineStr">
        <is>
          <t>011000112F42</t>
        </is>
      </c>
      <c r="F5981" t="inlineStr">
        <is>
          <t>PEP01000C4L7</t>
        </is>
      </c>
      <c r="G5981" t="inlineStr">
        <is>
          <t>SOB</t>
        </is>
      </c>
      <c r="H5981" t="inlineStr">
        <is>
          <t>Soberanos</t>
        </is>
      </c>
      <c r="I5981" t="inlineStr">
        <is>
          <t>GOB</t>
        </is>
      </c>
      <c r="J5981" t="inlineStr"/>
      <c r="K5981" t="inlineStr">
        <is>
          <t>Perú</t>
        </is>
      </c>
      <c r="L5981" t="inlineStr">
        <is>
          <t>Gobierno Central</t>
        </is>
      </c>
      <c r="M5981" t="inlineStr">
        <is>
          <t>Gobierno Central</t>
        </is>
      </c>
      <c r="N5981" t="b">
        <v>0</v>
      </c>
      <c r="O5981" t="n">
        <v>170.4198394</v>
      </c>
      <c r="P5981" t="n">
        <v>0.004338087577776264</v>
      </c>
      <c r="Q5981" t="n">
        <v>27.08952850226296</v>
      </c>
      <c r="R5981" t="n">
        <v>4616.593096777376</v>
      </c>
      <c r="S5981" t="n">
        <v>0.739296188307766</v>
      </c>
      <c r="T5981">
        <f>O5981*Q5981</f>
        <v/>
      </c>
      <c r="U5981">
        <f>O5981*P5981</f>
        <v/>
      </c>
    </row>
    <row r="5982">
      <c r="A5982" t="inlineStr">
        <is>
          <t>202512</t>
        </is>
      </c>
      <c r="B5982" t="inlineStr">
        <is>
          <t>Prima</t>
        </is>
      </c>
      <c r="C5982" t="inlineStr">
        <is>
          <t>F1</t>
        </is>
      </c>
      <c r="D5982" t="inlineStr">
        <is>
          <t>IN-FONDO1</t>
        </is>
      </c>
      <c r="E5982" t="inlineStr">
        <is>
          <t>011000112F55</t>
        </is>
      </c>
      <c r="F5982" t="inlineStr">
        <is>
          <t>PEP01000C4S2</t>
        </is>
      </c>
      <c r="G5982" t="inlineStr">
        <is>
          <t>SOB</t>
        </is>
      </c>
      <c r="H5982" t="inlineStr">
        <is>
          <t>Soberanos</t>
        </is>
      </c>
      <c r="I5982" t="inlineStr">
        <is>
          <t>GOB</t>
        </is>
      </c>
      <c r="J5982" t="inlineStr"/>
      <c r="K5982" t="inlineStr">
        <is>
          <t>Perú</t>
        </is>
      </c>
      <c r="L5982" t="inlineStr">
        <is>
          <t>Gobierno Central</t>
        </is>
      </c>
      <c r="M5982" t="inlineStr">
        <is>
          <t>Gobierno Central</t>
        </is>
      </c>
      <c r="N5982" t="b">
        <v>0</v>
      </c>
      <c r="O5982" t="n">
        <v>170.4198394</v>
      </c>
      <c r="P5982" t="n">
        <v>0.01619521262565378</v>
      </c>
      <c r="Q5982" t="n">
        <v>30.63188357643243</v>
      </c>
      <c r="R5982" t="n">
        <v>5220.280679615112</v>
      </c>
      <c r="S5982" t="n">
        <v>2.759985534712769</v>
      </c>
      <c r="T5982">
        <f>O5982*Q5982</f>
        <v/>
      </c>
      <c r="U5982">
        <f>O5982*P5982</f>
        <v/>
      </c>
    </row>
    <row r="5983">
      <c r="A5983" t="inlineStr">
        <is>
          <t>202512</t>
        </is>
      </c>
      <c r="B5983" t="inlineStr">
        <is>
          <t>Prima</t>
        </is>
      </c>
      <c r="C5983" t="inlineStr">
        <is>
          <t>F2</t>
        </is>
      </c>
      <c r="D5983" t="inlineStr">
        <is>
          <t>IN-FONDO2</t>
        </is>
      </c>
      <c r="E5983" t="inlineStr">
        <is>
          <t>011000112F55</t>
        </is>
      </c>
      <c r="F5983" t="inlineStr">
        <is>
          <t>PEP01000C4S2</t>
        </is>
      </c>
      <c r="G5983" t="inlineStr">
        <is>
          <t>SOB</t>
        </is>
      </c>
      <c r="H5983" t="inlineStr">
        <is>
          <t>Soberanos</t>
        </is>
      </c>
      <c r="I5983" t="inlineStr">
        <is>
          <t>GOB</t>
        </is>
      </c>
      <c r="J5983" t="inlineStr"/>
      <c r="K5983" t="inlineStr">
        <is>
          <t>Perú</t>
        </is>
      </c>
      <c r="L5983" t="inlineStr">
        <is>
          <t>Gobierno Central</t>
        </is>
      </c>
      <c r="M5983" t="inlineStr">
        <is>
          <t>Gobierno Central</t>
        </is>
      </c>
      <c r="N5983" t="b">
        <v>0</v>
      </c>
      <c r="O5983" t="n">
        <v>170.4198394</v>
      </c>
      <c r="P5983" t="n">
        <v>0.004535412555046137</v>
      </c>
      <c r="Q5983" t="n">
        <v>28.32173981660916</v>
      </c>
      <c r="R5983" t="n">
        <v>4826.586351075119</v>
      </c>
      <c r="S5983" t="n">
        <v>0.7729242792437064</v>
      </c>
      <c r="T5983">
        <f>O5983*Q5983</f>
        <v/>
      </c>
      <c r="U5983">
        <f>O5983*P5983</f>
        <v/>
      </c>
    </row>
    <row r="5984">
      <c r="A5984" t="inlineStr">
        <is>
          <t>202512</t>
        </is>
      </c>
      <c r="B5984" t="inlineStr">
        <is>
          <t>Prima</t>
        </is>
      </c>
      <c r="C5984" t="inlineStr">
        <is>
          <t>F2</t>
        </is>
      </c>
      <c r="D5984" t="inlineStr">
        <is>
          <t>IN-FONDO2</t>
        </is>
      </c>
      <c r="E5984" t="inlineStr">
        <is>
          <t>011000112G34</t>
        </is>
      </c>
      <c r="F5984" t="inlineStr">
        <is>
          <t>PEP01000C5G4</t>
        </is>
      </c>
      <c r="G5984" t="inlineStr">
        <is>
          <t>SOB</t>
        </is>
      </c>
      <c r="H5984" t="inlineStr">
        <is>
          <t>Soberanos</t>
        </is>
      </c>
      <c r="I5984" t="inlineStr">
        <is>
          <t>GOB</t>
        </is>
      </c>
      <c r="J5984" t="inlineStr"/>
      <c r="K5984" t="inlineStr">
        <is>
          <t>Perú</t>
        </is>
      </c>
      <c r="L5984" t="inlineStr">
        <is>
          <t>Gobierno Central</t>
        </is>
      </c>
      <c r="M5984" t="inlineStr">
        <is>
          <t>Gobierno Central</t>
        </is>
      </c>
      <c r="N5984" t="b">
        <v>0</v>
      </c>
      <c r="O5984" t="n">
        <v>170.4198394</v>
      </c>
      <c r="P5984" t="n">
        <v>0.04144504423092565</v>
      </c>
      <c r="Q5984" t="n">
        <v>258.8068329286075</v>
      </c>
      <c r="R5984" t="n">
        <v>44105.81890331593</v>
      </c>
      <c r="S5984" t="n">
        <v>7.063057781760246</v>
      </c>
      <c r="T5984">
        <f>O5984*Q5984</f>
        <v/>
      </c>
      <c r="U5984">
        <f>O5984*P5984</f>
        <v/>
      </c>
    </row>
    <row r="5985">
      <c r="A5985" t="inlineStr">
        <is>
          <t>202512</t>
        </is>
      </c>
      <c r="B5985" t="inlineStr">
        <is>
          <t>Prima</t>
        </is>
      </c>
      <c r="C5985" t="inlineStr">
        <is>
          <t>F1</t>
        </is>
      </c>
      <c r="D5985" t="inlineStr">
        <is>
          <t>IN-FONDO1</t>
        </is>
      </c>
      <c r="E5985" t="inlineStr">
        <is>
          <t>011000112G34</t>
        </is>
      </c>
      <c r="F5985" t="inlineStr">
        <is>
          <t>PEP01000C5G4</t>
        </is>
      </c>
      <c r="G5985" t="inlineStr">
        <is>
          <t>SOB</t>
        </is>
      </c>
      <c r="H5985" t="inlineStr">
        <is>
          <t>Soberanos</t>
        </is>
      </c>
      <c r="I5985" t="inlineStr">
        <is>
          <t>GOB</t>
        </is>
      </c>
      <c r="J5985" t="inlineStr"/>
      <c r="K5985" t="inlineStr">
        <is>
          <t>Perú</t>
        </is>
      </c>
      <c r="L5985" t="inlineStr">
        <is>
          <t>Gobierno Central</t>
        </is>
      </c>
      <c r="M5985" t="inlineStr">
        <is>
          <t>Gobierno Central</t>
        </is>
      </c>
      <c r="N5985" t="b">
        <v>0</v>
      </c>
      <c r="O5985" t="n">
        <v>170.4198394</v>
      </c>
      <c r="P5985" t="n">
        <v>0.04139329121698451</v>
      </c>
      <c r="Q5985" t="n">
        <v>78.29193149310979</v>
      </c>
      <c r="R5985" t="n">
        <v>13342.49839137157</v>
      </c>
      <c r="S5985" t="n">
        <v>7.05423804143593</v>
      </c>
      <c r="T5985">
        <f>O5985*Q5985</f>
        <v/>
      </c>
      <c r="U5985">
        <f>O5985*P5985</f>
        <v/>
      </c>
    </row>
    <row r="5986">
      <c r="A5986" t="inlineStr">
        <is>
          <t>202512</t>
        </is>
      </c>
      <c r="B5986" t="inlineStr">
        <is>
          <t>Prima</t>
        </is>
      </c>
      <c r="C5986" t="inlineStr">
        <is>
          <t>F2</t>
        </is>
      </c>
      <c r="D5986" t="inlineStr">
        <is>
          <t>IN-FONDO2</t>
        </is>
      </c>
      <c r="E5986" t="inlineStr">
        <is>
          <t>011000112G35</t>
        </is>
      </c>
      <c r="F5986" t="inlineStr">
        <is>
          <t>PEP01000C5K6</t>
        </is>
      </c>
      <c r="G5986" t="inlineStr">
        <is>
          <t>SOB</t>
        </is>
      </c>
      <c r="H5986" t="inlineStr">
        <is>
          <t>Soberanos</t>
        </is>
      </c>
      <c r="I5986" t="inlineStr">
        <is>
          <t>GOB</t>
        </is>
      </c>
      <c r="J5986" t="inlineStr"/>
      <c r="K5986" t="inlineStr">
        <is>
          <t>Perú</t>
        </is>
      </c>
      <c r="L5986" t="inlineStr">
        <is>
          <t>Gobierno Central</t>
        </is>
      </c>
      <c r="M5986" t="inlineStr">
        <is>
          <t>Gobierno Central</t>
        </is>
      </c>
      <c r="N5986" t="b">
        <v>0</v>
      </c>
      <c r="O5986" t="n">
        <v>170.4198394</v>
      </c>
      <c r="P5986" t="n">
        <v>0.01713930148035096</v>
      </c>
      <c r="Q5986" t="n">
        <v>107.0277138570002</v>
      </c>
      <c r="R5986" t="n">
        <v>18239.64580685912</v>
      </c>
      <c r="S5986" t="n">
        <v>2.920877005709593</v>
      </c>
      <c r="T5986">
        <f>O5986*Q5986</f>
        <v/>
      </c>
      <c r="U5986">
        <f>O5986*P5986</f>
        <v/>
      </c>
    </row>
    <row r="5987">
      <c r="A5987" t="inlineStr">
        <is>
          <t>202512</t>
        </is>
      </c>
      <c r="B5987" t="inlineStr">
        <is>
          <t>Prima</t>
        </is>
      </c>
      <c r="C5987" t="inlineStr">
        <is>
          <t>F1</t>
        </is>
      </c>
      <c r="D5987" t="inlineStr">
        <is>
          <t>IN-FONDO1</t>
        </is>
      </c>
      <c r="E5987" t="inlineStr">
        <is>
          <t>011000112G35</t>
        </is>
      </c>
      <c r="F5987" t="inlineStr">
        <is>
          <t>PEP01000C5K6</t>
        </is>
      </c>
      <c r="G5987" t="inlineStr">
        <is>
          <t>SOB</t>
        </is>
      </c>
      <c r="H5987" t="inlineStr">
        <is>
          <t>Soberanos</t>
        </is>
      </c>
      <c r="I5987" t="inlineStr">
        <is>
          <t>GOB</t>
        </is>
      </c>
      <c r="J5987" t="inlineStr"/>
      <c r="K5987" t="inlineStr">
        <is>
          <t>Perú</t>
        </is>
      </c>
      <c r="L5987" t="inlineStr">
        <is>
          <t>Gobierno Central</t>
        </is>
      </c>
      <c r="M5987" t="inlineStr">
        <is>
          <t>Gobierno Central</t>
        </is>
      </c>
      <c r="N5987" t="b">
        <v>0</v>
      </c>
      <c r="O5987" t="n">
        <v>170.4198394</v>
      </c>
      <c r="P5987" t="n">
        <v>0.0567050062438449</v>
      </c>
      <c r="Q5987" t="n">
        <v>107.252753613799</v>
      </c>
      <c r="R5987" t="n">
        <v>18277.99704607139</v>
      </c>
      <c r="S5987" t="n">
        <v>9.663658057252045</v>
      </c>
      <c r="T5987">
        <f>O5987*Q5987</f>
        <v/>
      </c>
      <c r="U5987">
        <f>O5987*P5987</f>
        <v/>
      </c>
    </row>
    <row r="5988">
      <c r="A5988" t="inlineStr">
        <is>
          <t>202512</t>
        </is>
      </c>
      <c r="B5988" t="inlineStr">
        <is>
          <t>Prima</t>
        </is>
      </c>
      <c r="C5988" t="inlineStr">
        <is>
          <t>F3</t>
        </is>
      </c>
      <c r="D5988" t="inlineStr">
        <is>
          <t>IN-FONDO3</t>
        </is>
      </c>
      <c r="E5988" t="inlineStr">
        <is>
          <t>011000112G35</t>
        </is>
      </c>
      <c r="F5988" t="inlineStr">
        <is>
          <t>PEP01000C5K6</t>
        </is>
      </c>
      <c r="G5988" t="inlineStr">
        <is>
          <t>SOB</t>
        </is>
      </c>
      <c r="H5988" t="inlineStr">
        <is>
          <t>Soberanos</t>
        </is>
      </c>
      <c r="I5988" t="inlineStr">
        <is>
          <t>GOB</t>
        </is>
      </c>
      <c r="J5988" t="inlineStr"/>
      <c r="K5988" t="inlineStr">
        <is>
          <t>Perú</t>
        </is>
      </c>
      <c r="L5988" t="inlineStr">
        <is>
          <t>Gobierno Central</t>
        </is>
      </c>
      <c r="M5988" t="inlineStr">
        <is>
          <t>Gobierno Central</t>
        </is>
      </c>
      <c r="N5988" t="b">
        <v>0</v>
      </c>
      <c r="O5988" t="n">
        <v>170.4198394</v>
      </c>
      <c r="P5988" t="n">
        <v>0.0003198579101676325</v>
      </c>
      <c r="Q5988" t="n">
        <v>0.2751568107166163</v>
      </c>
      <c r="R5988" t="n">
        <v>46.89217949214195</v>
      </c>
      <c r="S5988" t="n">
        <v>0.05451013368158756</v>
      </c>
      <c r="T5988">
        <f>O5988*Q5988</f>
        <v/>
      </c>
      <c r="U5988">
        <f>O5988*P5988</f>
        <v/>
      </c>
    </row>
    <row r="5989">
      <c r="A5989" t="inlineStr">
        <is>
          <t>202512</t>
        </is>
      </c>
      <c r="B5989" t="inlineStr">
        <is>
          <t>Prima</t>
        </is>
      </c>
      <c r="C5989" t="inlineStr">
        <is>
          <t>F2</t>
        </is>
      </c>
      <c r="D5989" t="inlineStr">
        <is>
          <t>IN-FONDO2</t>
        </is>
      </c>
      <c r="E5989" t="inlineStr">
        <is>
          <t>011000112G37</t>
        </is>
      </c>
      <c r="F5989" t="inlineStr">
        <is>
          <t>PEP01000C2Z1</t>
        </is>
      </c>
      <c r="G5989" t="inlineStr">
        <is>
          <t>SOB</t>
        </is>
      </c>
      <c r="H5989" t="inlineStr">
        <is>
          <t>Soberanos</t>
        </is>
      </c>
      <c r="I5989" t="inlineStr">
        <is>
          <t>GOB</t>
        </is>
      </c>
      <c r="J5989" t="inlineStr"/>
      <c r="K5989" t="inlineStr">
        <is>
          <t>Perú</t>
        </is>
      </c>
      <c r="L5989" t="inlineStr">
        <is>
          <t>Gobierno Central</t>
        </is>
      </c>
      <c r="M5989" t="inlineStr">
        <is>
          <t>Gobierno Central</t>
        </is>
      </c>
      <c r="N5989" t="b">
        <v>0</v>
      </c>
      <c r="O5989" t="n">
        <v>170.4198394</v>
      </c>
      <c r="P5989" t="n">
        <v>0.08186923415894451</v>
      </c>
      <c r="Q5989" t="n">
        <v>511.2388610061274</v>
      </c>
      <c r="R5989" t="n">
        <v>87125.24458770316</v>
      </c>
      <c r="S5989" t="n">
        <v>13.95214173716832</v>
      </c>
      <c r="T5989">
        <f>O5989*Q5989</f>
        <v/>
      </c>
      <c r="U5989">
        <f>O5989*P5989</f>
        <v/>
      </c>
    </row>
    <row r="5990">
      <c r="A5990" t="inlineStr">
        <is>
          <t>202512</t>
        </is>
      </c>
      <c r="B5990" t="inlineStr">
        <is>
          <t>Prima</t>
        </is>
      </c>
      <c r="C5990" t="inlineStr">
        <is>
          <t>F1</t>
        </is>
      </c>
      <c r="D5990" t="inlineStr">
        <is>
          <t>IN-FONDO1</t>
        </is>
      </c>
      <c r="E5990" t="inlineStr">
        <is>
          <t>011000112G37</t>
        </is>
      </c>
      <c r="F5990" t="inlineStr">
        <is>
          <t>PEP01000C2Z1</t>
        </is>
      </c>
      <c r="G5990" t="inlineStr">
        <is>
          <t>SOB</t>
        </is>
      </c>
      <c r="H5990" t="inlineStr">
        <is>
          <t>Soberanos</t>
        </is>
      </c>
      <c r="I5990" t="inlineStr">
        <is>
          <t>GOB</t>
        </is>
      </c>
      <c r="J5990" t="inlineStr"/>
      <c r="K5990" t="inlineStr">
        <is>
          <t>Perú</t>
        </is>
      </c>
      <c r="L5990" t="inlineStr">
        <is>
          <t>Gobierno Central</t>
        </is>
      </c>
      <c r="M5990" t="inlineStr">
        <is>
          <t>Gobierno Central</t>
        </is>
      </c>
      <c r="N5990" t="b">
        <v>0</v>
      </c>
      <c r="O5990" t="n">
        <v>170.4198394</v>
      </c>
      <c r="P5990" t="n">
        <v>0.06418971689577489</v>
      </c>
      <c r="Q5990" t="n">
        <v>121.4094547694251</v>
      </c>
      <c r="R5990" t="n">
        <v>20690.57978344698</v>
      </c>
      <c r="S5990" t="n">
        <v>10.93920124450942</v>
      </c>
      <c r="T5990">
        <f>O5990*Q5990</f>
        <v/>
      </c>
      <c r="U5990">
        <f>O5990*P5990</f>
        <v/>
      </c>
    </row>
    <row r="5991">
      <c r="A5991" t="inlineStr">
        <is>
          <t>202512</t>
        </is>
      </c>
      <c r="B5991" t="inlineStr">
        <is>
          <t>Prima</t>
        </is>
      </c>
      <c r="C5991" t="inlineStr">
        <is>
          <t>F3</t>
        </is>
      </c>
      <c r="D5991" t="inlineStr">
        <is>
          <t>IN-FONDO3</t>
        </is>
      </c>
      <c r="E5991" t="inlineStr">
        <is>
          <t>011000112G37</t>
        </is>
      </c>
      <c r="F5991" t="inlineStr">
        <is>
          <t>PEP01000C2Z1</t>
        </is>
      </c>
      <c r="G5991" t="inlineStr">
        <is>
          <t>SOB</t>
        </is>
      </c>
      <c r="H5991" t="inlineStr">
        <is>
          <t>Soberanos</t>
        </is>
      </c>
      <c r="I5991" t="inlineStr">
        <is>
          <t>GOB</t>
        </is>
      </c>
      <c r="J5991" t="inlineStr"/>
      <c r="K5991" t="inlineStr">
        <is>
          <t>Perú</t>
        </is>
      </c>
      <c r="L5991" t="inlineStr">
        <is>
          <t>Gobierno Central</t>
        </is>
      </c>
      <c r="M5991" t="inlineStr">
        <is>
          <t>Gobierno Central</t>
        </is>
      </c>
      <c r="N5991" t="b">
        <v>0</v>
      </c>
      <c r="O5991" t="n">
        <v>170.4198394</v>
      </c>
      <c r="P5991" t="n">
        <v>0.02356194693252106</v>
      </c>
      <c r="Q5991" t="n">
        <v>20.26909438890817</v>
      </c>
      <c r="R5991" t="n">
        <v>3454.255810541172</v>
      </c>
      <c r="S5991" t="n">
        <v>4.015423212191561</v>
      </c>
      <c r="T5991">
        <f>O5991*Q5991</f>
        <v/>
      </c>
      <c r="U5991">
        <f>O5991*P5991</f>
        <v/>
      </c>
    </row>
    <row r="5992">
      <c r="A5992" t="inlineStr">
        <is>
          <t>202512</t>
        </is>
      </c>
      <c r="B5992" t="inlineStr">
        <is>
          <t>Prima</t>
        </is>
      </c>
      <c r="C5992" t="inlineStr">
        <is>
          <t>F2</t>
        </is>
      </c>
      <c r="D5992" t="inlineStr">
        <is>
          <t>IN-FONDO2</t>
        </is>
      </c>
      <c r="E5992" t="inlineStr">
        <is>
          <t>011000112G39</t>
        </is>
      </c>
      <c r="F5992" t="inlineStr">
        <is>
          <t>PEP01000C5J8</t>
        </is>
      </c>
      <c r="G5992" t="inlineStr">
        <is>
          <t>SOB</t>
        </is>
      </c>
      <c r="H5992" t="inlineStr">
        <is>
          <t>Soberanos</t>
        </is>
      </c>
      <c r="I5992" t="inlineStr">
        <is>
          <t>GOB</t>
        </is>
      </c>
      <c r="J5992" t="inlineStr"/>
      <c r="K5992" t="inlineStr">
        <is>
          <t>Perú</t>
        </is>
      </c>
      <c r="L5992" t="inlineStr">
        <is>
          <t>Gobierno Central</t>
        </is>
      </c>
      <c r="M5992" t="inlineStr">
        <is>
          <t>Gobierno Central</t>
        </is>
      </c>
      <c r="N5992" t="b">
        <v>0</v>
      </c>
      <c r="O5992" t="n">
        <v>170.4198394</v>
      </c>
      <c r="P5992" t="n">
        <v>0.04116945756603062</v>
      </c>
      <c r="Q5992" t="n">
        <v>257.0859103608468</v>
      </c>
      <c r="R5992" t="n">
        <v>43812.53955569831</v>
      </c>
      <c r="S5992" t="n">
        <v>7.016092346588053</v>
      </c>
      <c r="T5992">
        <f>O5992*Q5992</f>
        <v/>
      </c>
      <c r="U5992">
        <f>O5992*P5992</f>
        <v/>
      </c>
    </row>
    <row r="5993">
      <c r="A5993" t="inlineStr">
        <is>
          <t>202512</t>
        </is>
      </c>
      <c r="B5993" t="inlineStr">
        <is>
          <t>Prima</t>
        </is>
      </c>
      <c r="C5993" t="inlineStr">
        <is>
          <t>F1</t>
        </is>
      </c>
      <c r="D5993" t="inlineStr">
        <is>
          <t>IN-FONDO1</t>
        </is>
      </c>
      <c r="E5993" t="inlineStr">
        <is>
          <t>011000112G39</t>
        </is>
      </c>
      <c r="F5993" t="inlineStr">
        <is>
          <t>PEP01000C5J8</t>
        </is>
      </c>
      <c r="G5993" t="inlineStr">
        <is>
          <t>SOB</t>
        </is>
      </c>
      <c r="H5993" t="inlineStr">
        <is>
          <t>Soberanos</t>
        </is>
      </c>
      <c r="I5993" t="inlineStr">
        <is>
          <t>GOB</t>
        </is>
      </c>
      <c r="J5993" t="inlineStr"/>
      <c r="K5993" t="inlineStr">
        <is>
          <t>Perú</t>
        </is>
      </c>
      <c r="L5993" t="inlineStr">
        <is>
          <t>Gobierno Central</t>
        </is>
      </c>
      <c r="M5993" t="inlineStr">
        <is>
          <t>Gobierno Central</t>
        </is>
      </c>
      <c r="N5993" t="b">
        <v>0</v>
      </c>
      <c r="O5993" t="n">
        <v>170.4198394</v>
      </c>
      <c r="P5993" t="n">
        <v>0.05767260043279279</v>
      </c>
      <c r="Q5993" t="n">
        <v>109.082876702034</v>
      </c>
      <c r="R5993" t="n">
        <v>18589.88632885063</v>
      </c>
      <c r="S5993" t="n">
        <v>9.828555303536916</v>
      </c>
      <c r="T5993">
        <f>O5993*Q5993</f>
        <v/>
      </c>
      <c r="U5993">
        <f>O5993*P5993</f>
        <v/>
      </c>
    </row>
    <row r="5994">
      <c r="A5994" t="inlineStr">
        <is>
          <t>202512</t>
        </is>
      </c>
      <c r="B5994" t="inlineStr">
        <is>
          <t>Prima</t>
        </is>
      </c>
      <c r="C5994" t="inlineStr">
        <is>
          <t>F1</t>
        </is>
      </c>
      <c r="D5994" t="inlineStr">
        <is>
          <t>IN-FONDO1</t>
        </is>
      </c>
      <c r="E5994" t="inlineStr">
        <is>
          <t>011000112G40</t>
        </is>
      </c>
      <c r="F5994" t="inlineStr">
        <is>
          <t>PEP01000C5H2</t>
        </is>
      </c>
      <c r="G5994" t="inlineStr">
        <is>
          <t>SOB</t>
        </is>
      </c>
      <c r="H5994" t="inlineStr">
        <is>
          <t>Soberanos</t>
        </is>
      </c>
      <c r="I5994" t="inlineStr">
        <is>
          <t>GOB</t>
        </is>
      </c>
      <c r="J5994" t="inlineStr"/>
      <c r="K5994" t="inlineStr">
        <is>
          <t>Perú</t>
        </is>
      </c>
      <c r="L5994" t="inlineStr">
        <is>
          <t>Gobierno Central</t>
        </is>
      </c>
      <c r="M5994" t="inlineStr">
        <is>
          <t>Gobierno Central</t>
        </is>
      </c>
      <c r="N5994" t="b">
        <v>0</v>
      </c>
      <c r="O5994" t="n">
        <v>170.4198394</v>
      </c>
      <c r="P5994" t="n">
        <v>0.01688816952748772</v>
      </c>
      <c r="Q5994" t="n">
        <v>31.94255331761502</v>
      </c>
      <c r="R5994" t="n">
        <v>5443.644806413889</v>
      </c>
      <c r="S5994" t="n">
        <v>2.878079138634432</v>
      </c>
      <c r="T5994">
        <f>O5994*Q5994</f>
        <v/>
      </c>
      <c r="U5994">
        <f>O5994*P5994</f>
        <v/>
      </c>
    </row>
    <row r="5995">
      <c r="A5995" t="inlineStr">
        <is>
          <t>202512</t>
        </is>
      </c>
      <c r="B5995" t="inlineStr">
        <is>
          <t>Prima</t>
        </is>
      </c>
      <c r="C5995" t="inlineStr">
        <is>
          <t>F2</t>
        </is>
      </c>
      <c r="D5995" t="inlineStr">
        <is>
          <t>IN-FONDO2</t>
        </is>
      </c>
      <c r="E5995" t="inlineStr">
        <is>
          <t>011000112G40</t>
        </is>
      </c>
      <c r="F5995" t="inlineStr">
        <is>
          <t>PEP01000C5H2</t>
        </is>
      </c>
      <c r="G5995" t="inlineStr">
        <is>
          <t>SOB</t>
        </is>
      </c>
      <c r="H5995" t="inlineStr">
        <is>
          <t>Soberanos</t>
        </is>
      </c>
      <c r="I5995" t="inlineStr">
        <is>
          <t>GOB</t>
        </is>
      </c>
      <c r="J5995" t="inlineStr"/>
      <c r="K5995" t="inlineStr">
        <is>
          <t>Perú</t>
        </is>
      </c>
      <c r="L5995" t="inlineStr">
        <is>
          <t>Gobierno Central</t>
        </is>
      </c>
      <c r="M5995" t="inlineStr">
        <is>
          <t>Gobierno Central</t>
        </is>
      </c>
      <c r="N5995" t="b">
        <v>0</v>
      </c>
      <c r="O5995" t="n">
        <v>170.4198394</v>
      </c>
      <c r="P5995" t="n">
        <v>0.00799858969531946</v>
      </c>
      <c r="Q5995" t="n">
        <v>49.94782139468333</v>
      </c>
      <c r="R5995" t="n">
        <v>8512.099700461817</v>
      </c>
      <c r="S5995" t="n">
        <v>1.363118371302837</v>
      </c>
      <c r="T5995">
        <f>O5995*Q5995</f>
        <v/>
      </c>
      <c r="U5995">
        <f>O5995*P5995</f>
        <v/>
      </c>
    </row>
    <row r="5996">
      <c r="A5996" t="inlineStr">
        <is>
          <t>202512</t>
        </is>
      </c>
      <c r="B5996" t="inlineStr">
        <is>
          <t>Prima</t>
        </is>
      </c>
      <c r="C5996" t="inlineStr">
        <is>
          <t>F2</t>
        </is>
      </c>
      <c r="D5996" t="inlineStr">
        <is>
          <t>IN-FONDO2</t>
        </is>
      </c>
      <c r="E5996" t="inlineStr">
        <is>
          <t>0110001PEB40</t>
        </is>
      </c>
      <c r="F5996" t="inlineStr">
        <is>
          <t>US715638DC30</t>
        </is>
      </c>
      <c r="G5996" t="inlineStr">
        <is>
          <t>SOB</t>
        </is>
      </c>
      <c r="H5996" t="inlineStr">
        <is>
          <t>Soberanos</t>
        </is>
      </c>
      <c r="I5996" t="inlineStr">
        <is>
          <t>GOB</t>
        </is>
      </c>
      <c r="J5996" t="inlineStr"/>
      <c r="K5996" t="inlineStr">
        <is>
          <t>Perú</t>
        </is>
      </c>
      <c r="L5996" t="inlineStr">
        <is>
          <t>Gobierno Central</t>
        </is>
      </c>
      <c r="M5996" t="inlineStr">
        <is>
          <t>Gobierno Central</t>
        </is>
      </c>
      <c r="N5996" t="b">
        <v>0</v>
      </c>
      <c r="O5996" t="n">
        <v>170.4198394</v>
      </c>
      <c r="P5996" t="n">
        <v>0.0002723943386004271</v>
      </c>
      <c r="Q5996" t="n">
        <v>1.700987835555382</v>
      </c>
      <c r="R5996" t="n">
        <v>289.8820737567017</v>
      </c>
      <c r="S5996" t="n">
        <v>0.046421399437754</v>
      </c>
      <c r="T5996">
        <f>O5996*Q5996</f>
        <v/>
      </c>
      <c r="U5996">
        <f>O5996*P5996</f>
        <v/>
      </c>
    </row>
    <row r="5997">
      <c r="A5997" t="inlineStr">
        <is>
          <t>202512</t>
        </is>
      </c>
      <c r="B5997" t="inlineStr">
        <is>
          <t>Prima</t>
        </is>
      </c>
      <c r="C5997" t="inlineStr">
        <is>
          <t>F1</t>
        </is>
      </c>
      <c r="D5997" t="inlineStr">
        <is>
          <t>IN-FONDO1</t>
        </is>
      </c>
      <c r="E5997" t="inlineStr">
        <is>
          <t>011000112G32</t>
        </is>
      </c>
      <c r="F5997" t="inlineStr">
        <is>
          <t>PEP01000C5E9</t>
        </is>
      </c>
      <c r="G5997" t="inlineStr">
        <is>
          <t>SOB</t>
        </is>
      </c>
      <c r="H5997" t="inlineStr">
        <is>
          <t>Soberanos</t>
        </is>
      </c>
      <c r="I5997" t="inlineStr">
        <is>
          <t>GOB</t>
        </is>
      </c>
      <c r="J5997" t="inlineStr"/>
      <c r="K5997" t="inlineStr">
        <is>
          <t>Perú</t>
        </is>
      </c>
      <c r="L5997" t="inlineStr">
        <is>
          <t>Gobierno Central</t>
        </is>
      </c>
      <c r="M5997" t="inlineStr">
        <is>
          <t>Gobierno Central</t>
        </is>
      </c>
      <c r="N5997" t="b">
        <v>0</v>
      </c>
      <c r="O5997" t="n">
        <v>170.4198394</v>
      </c>
      <c r="P5997" t="n">
        <v>0.001111002359731852</v>
      </c>
      <c r="Q5997" t="n">
        <v>2.101367590724914</v>
      </c>
      <c r="R5997" t="n">
        <v>358.1147273317048</v>
      </c>
      <c r="S5997" t="n">
        <v>0.1893368437185232</v>
      </c>
      <c r="T5997">
        <f>O5997*Q5997</f>
        <v/>
      </c>
      <c r="U5997">
        <f>O5997*P5997</f>
        <v/>
      </c>
    </row>
    <row r="5998">
      <c r="A5998" t="inlineStr">
        <is>
          <t>202512</t>
        </is>
      </c>
      <c r="B5998" t="inlineStr">
        <is>
          <t>Prima</t>
        </is>
      </c>
      <c r="C5998" t="inlineStr">
        <is>
          <t>F1</t>
        </is>
      </c>
      <c r="D5998" t="inlineStr">
        <is>
          <t>IN-FONDO1</t>
        </is>
      </c>
      <c r="E5998" t="inlineStr">
        <is>
          <t>011000312F54</t>
        </is>
      </c>
      <c r="F5998" t="inlineStr">
        <is>
          <t>PEP01000C4T0</t>
        </is>
      </c>
      <c r="G5998" t="inlineStr">
        <is>
          <t>SOB</t>
        </is>
      </c>
      <c r="H5998" t="inlineStr">
        <is>
          <t>Soberanos</t>
        </is>
      </c>
      <c r="I5998" t="inlineStr">
        <is>
          <t>GOB</t>
        </is>
      </c>
      <c r="J5998" t="inlineStr"/>
      <c r="K5998" t="inlineStr">
        <is>
          <t>Perú</t>
        </is>
      </c>
      <c r="L5998" t="inlineStr">
        <is>
          <t>Gobierno Central</t>
        </is>
      </c>
      <c r="M5998" t="inlineStr">
        <is>
          <t>Gobierno Central</t>
        </is>
      </c>
      <c r="N5998" t="b">
        <v>0</v>
      </c>
      <c r="O5998" t="n">
        <v>170.4198394</v>
      </c>
      <c r="P5998" t="n">
        <v>0.002950803108430241</v>
      </c>
      <c r="Q5998" t="n">
        <v>5.581196083293854</v>
      </c>
      <c r="R5998" t="n">
        <v>951.1465401748476</v>
      </c>
      <c r="S5998" t="n">
        <v>0.5028753918397024</v>
      </c>
      <c r="T5998">
        <f>O5998*Q5998</f>
        <v/>
      </c>
      <c r="U5998">
        <f>O5998*P5998</f>
        <v/>
      </c>
    </row>
    <row r="5999">
      <c r="A5999" t="inlineStr">
        <is>
          <t>202512</t>
        </is>
      </c>
      <c r="B5999" t="inlineStr">
        <is>
          <t>Prima</t>
        </is>
      </c>
      <c r="C5999" t="inlineStr">
        <is>
          <t>F2</t>
        </is>
      </c>
      <c r="D5999" t="inlineStr">
        <is>
          <t>IN-FONDO2</t>
        </is>
      </c>
      <c r="E5999" t="inlineStr">
        <is>
          <t>011000312F54</t>
        </is>
      </c>
      <c r="F5999" t="inlineStr">
        <is>
          <t>PEP01000C4T0</t>
        </is>
      </c>
      <c r="G5999" t="inlineStr">
        <is>
          <t>SOB</t>
        </is>
      </c>
      <c r="H5999" t="inlineStr">
        <is>
          <t>Soberanos</t>
        </is>
      </c>
      <c r="I5999" t="inlineStr">
        <is>
          <t>GOB</t>
        </is>
      </c>
      <c r="J5999" t="inlineStr"/>
      <c r="K5999" t="inlineStr">
        <is>
          <t>Perú</t>
        </is>
      </c>
      <c r="L5999" t="inlineStr">
        <is>
          <t>Gobierno Central</t>
        </is>
      </c>
      <c r="M5999" t="inlineStr">
        <is>
          <t>Gobierno Central</t>
        </is>
      </c>
      <c r="N5999" t="b">
        <v>0</v>
      </c>
      <c r="O5999" t="n">
        <v>170.4198394</v>
      </c>
      <c r="P5999" t="n">
        <v>0.007783920494788055</v>
      </c>
      <c r="Q5999" t="n">
        <v>48.60730271632727</v>
      </c>
      <c r="R5999" t="n">
        <v>8283.648722583677</v>
      </c>
      <c r="S5999" t="n">
        <v>1.326534480624149</v>
      </c>
      <c r="T5999">
        <f>O5999*Q5999</f>
        <v/>
      </c>
      <c r="U5999">
        <f>O5999*P5999</f>
        <v/>
      </c>
    </row>
    <row r="6000">
      <c r="A6000" t="inlineStr">
        <is>
          <t>202512</t>
        </is>
      </c>
      <c r="B6000" t="inlineStr">
        <is>
          <t>Prima</t>
        </is>
      </c>
      <c r="C6000" t="inlineStr">
        <is>
          <t>F2</t>
        </is>
      </c>
      <c r="D6000" t="inlineStr">
        <is>
          <t>IN-FONDO2</t>
        </is>
      </c>
      <c r="E6000" t="inlineStr">
        <is>
          <t>12586329AB50</t>
        </is>
      </c>
      <c r="F6000" t="inlineStr">
        <is>
          <t>USP55409AB50</t>
        </is>
      </c>
      <c r="G6000" t="inlineStr">
        <is>
          <t>BU</t>
        </is>
      </c>
      <c r="H6000" t="inlineStr">
        <is>
          <t>Sector</t>
        </is>
      </c>
      <c r="I6000" t="inlineStr">
        <is>
          <t>Materials</t>
        </is>
      </c>
      <c r="J6000" t="inlineStr">
        <is>
          <t>MSCI</t>
        </is>
      </c>
      <c r="K6000" t="inlineStr"/>
      <c r="L6000" t="inlineStr">
        <is>
          <t>Industrias Peñoles</t>
        </is>
      </c>
      <c r="M6000" t="inlineStr">
        <is>
          <t>Industrias Peñoles</t>
        </is>
      </c>
      <c r="N6000" t="b">
        <v>0</v>
      </c>
      <c r="O6000" t="n">
        <v>287.47</v>
      </c>
      <c r="P6000" t="n">
        <v>6.70301918699411e-10</v>
      </c>
      <c r="Q6000" t="n">
        <v>4.18575296283835e-06</v>
      </c>
      <c r="R6000" t="n">
        <v>0.001203278404227141</v>
      </c>
      <c r="S6000" t="n">
        <v>1.926916925685197e-07</v>
      </c>
      <c r="T6000">
        <f>O6000*Q6000</f>
        <v/>
      </c>
      <c r="U6000">
        <f>O6000*P6000</f>
        <v/>
      </c>
    </row>
    <row r="6001">
      <c r="A6001" t="inlineStr">
        <is>
          <t>202512</t>
        </is>
      </c>
      <c r="B6001" t="inlineStr">
        <is>
          <t>Prima</t>
        </is>
      </c>
      <c r="C6001" t="inlineStr">
        <is>
          <t>F2</t>
        </is>
      </c>
      <c r="D6001" t="inlineStr">
        <is>
          <t>IN-FONDO2</t>
        </is>
      </c>
      <c r="E6001" t="inlineStr">
        <is>
          <t>12583829AB21</t>
        </is>
      </c>
      <c r="F6001" t="inlineStr">
        <is>
          <t>USL67359AB21</t>
        </is>
      </c>
      <c r="G6001" t="inlineStr">
        <is>
          <t>BU</t>
        </is>
      </c>
      <c r="H6001" t="inlineStr">
        <is>
          <t>Sector</t>
        </is>
      </c>
      <c r="I6001" t="inlineStr">
        <is>
          <t>Materials</t>
        </is>
      </c>
      <c r="J6001" t="inlineStr">
        <is>
          <t>MSCI</t>
        </is>
      </c>
      <c r="K6001" t="inlineStr"/>
      <c r="L6001" t="inlineStr"/>
      <c r="M6001" t="inlineStr">
        <is>
          <t>nan</t>
        </is>
      </c>
      <c r="N6001" t="b">
        <v>0</v>
      </c>
      <c r="O6001" t="n">
        <v>214.26</v>
      </c>
      <c r="P6001" t="n">
        <v>6.221362255845779e-08</v>
      </c>
      <c r="Q6001" t="n">
        <v>0.0003884978510254716</v>
      </c>
      <c r="R6001" t="n">
        <v>0.08323954956071754</v>
      </c>
      <c r="S6001" t="n">
        <v>1.332989076937517e-05</v>
      </c>
      <c r="T6001">
        <f>O6001*Q6001</f>
        <v/>
      </c>
      <c r="U6001">
        <f>O6001*P6001</f>
        <v/>
      </c>
    </row>
    <row r="6002">
      <c r="A6002" t="inlineStr">
        <is>
          <t>202512</t>
        </is>
      </c>
      <c r="B6002" t="inlineStr">
        <is>
          <t>Prima</t>
        </is>
      </c>
      <c r="C6002" t="inlineStr">
        <is>
          <t>F2</t>
        </is>
      </c>
      <c r="D6002" t="inlineStr">
        <is>
          <t>IN-FONDO2</t>
        </is>
      </c>
      <c r="E6002" t="inlineStr">
        <is>
          <t>2220082PAB78</t>
        </is>
      </c>
      <c r="F6002" t="inlineStr">
        <is>
          <t>USP6680PAB78</t>
        </is>
      </c>
      <c r="G6002" t="inlineStr">
        <is>
          <t>BU</t>
        </is>
      </c>
      <c r="H6002" t="inlineStr">
        <is>
          <t>Sector</t>
        </is>
      </c>
      <c r="I6002" t="inlineStr">
        <is>
          <t>Materials</t>
        </is>
      </c>
      <c r="J6002" t="inlineStr">
        <is>
          <t>MSCI</t>
        </is>
      </c>
      <c r="K6002" t="inlineStr"/>
      <c r="L6002" t="inlineStr"/>
      <c r="M6002" t="inlineStr">
        <is>
          <t>nan</t>
        </is>
      </c>
      <c r="N6002" t="b">
        <v>0</v>
      </c>
      <c r="O6002" t="n">
        <v>58.4</v>
      </c>
      <c r="P6002" t="n">
        <v>0.001667772527647257</v>
      </c>
      <c r="Q6002" t="n">
        <v>10.41453650093221</v>
      </c>
      <c r="R6002" t="n">
        <v>608.2089316544411</v>
      </c>
      <c r="S6002" t="n">
        <v>0.09739791561459982</v>
      </c>
      <c r="T6002">
        <f>O6002*Q6002</f>
        <v/>
      </c>
      <c r="U6002">
        <f>O6002*P6002</f>
        <v/>
      </c>
    </row>
    <row r="6003">
      <c r="A6003" t="inlineStr">
        <is>
          <t>202512</t>
        </is>
      </c>
      <c r="B6003" t="inlineStr">
        <is>
          <t>Prima</t>
        </is>
      </c>
      <c r="C6003" t="inlineStr">
        <is>
          <t>F1</t>
        </is>
      </c>
      <c r="D6003" t="inlineStr">
        <is>
          <t>IN-FONDO1</t>
        </is>
      </c>
      <c r="E6003" t="inlineStr">
        <is>
          <t>2220082PAB78</t>
        </is>
      </c>
      <c r="F6003" t="inlineStr">
        <is>
          <t>USP6680PAB78</t>
        </is>
      </c>
      <c r="G6003" t="inlineStr">
        <is>
          <t>BU</t>
        </is>
      </c>
      <c r="H6003" t="inlineStr">
        <is>
          <t>Sector</t>
        </is>
      </c>
      <c r="I6003" t="inlineStr">
        <is>
          <t>Materials</t>
        </is>
      </c>
      <c r="J6003" t="inlineStr">
        <is>
          <t>MSCI</t>
        </is>
      </c>
      <c r="K6003" t="inlineStr"/>
      <c r="L6003" t="inlineStr"/>
      <c r="M6003" t="inlineStr">
        <is>
          <t>nan</t>
        </is>
      </c>
      <c r="N6003" t="b">
        <v>0</v>
      </c>
      <c r="O6003" t="n">
        <v>58.4</v>
      </c>
      <c r="P6003" t="n">
        <v>0.003310352958988993</v>
      </c>
      <c r="Q6003" t="n">
        <v>6.261254407739272</v>
      </c>
      <c r="R6003" t="n">
        <v>365.6572574119735</v>
      </c>
      <c r="S6003" t="n">
        <v>0.1933246128049572</v>
      </c>
      <c r="T6003">
        <f>O6003*Q6003</f>
        <v/>
      </c>
      <c r="U6003">
        <f>O6003*P6003</f>
        <v/>
      </c>
    </row>
    <row r="6004">
      <c r="A6004" t="inlineStr">
        <is>
          <t>202512</t>
        </is>
      </c>
      <c r="B6004" t="inlineStr">
        <is>
          <t>Prima</t>
        </is>
      </c>
      <c r="C6004" t="inlineStr">
        <is>
          <t>F1</t>
        </is>
      </c>
      <c r="D6004" t="inlineStr">
        <is>
          <t>IN-FONDO1</t>
        </is>
      </c>
      <c r="E6004" t="inlineStr">
        <is>
          <t>2220392TAB19</t>
        </is>
      </c>
      <c r="F6004" t="inlineStr">
        <is>
          <t>USP6811TAB19</t>
        </is>
      </c>
      <c r="G6004" t="inlineStr">
        <is>
          <t>BU</t>
        </is>
      </c>
      <c r="H6004" t="inlineStr">
        <is>
          <t>Sector</t>
        </is>
      </c>
      <c r="I6004" t="inlineStr">
        <is>
          <t>Materials</t>
        </is>
      </c>
      <c r="J6004" t="inlineStr">
        <is>
          <t>MSCI</t>
        </is>
      </c>
      <c r="K6004" t="inlineStr"/>
      <c r="L6004" t="inlineStr">
        <is>
          <t>Minsur</t>
        </is>
      </c>
      <c r="M6004" t="inlineStr">
        <is>
          <t>Minsur</t>
        </is>
      </c>
      <c r="N6004" t="b">
        <v>0</v>
      </c>
      <c r="O6004" t="n">
        <v>114.2</v>
      </c>
      <c r="P6004" t="n">
        <v>8.143431221217031e-05</v>
      </c>
      <c r="Q6004" t="n">
        <v>0.1540261575114301</v>
      </c>
      <c r="R6004" t="n">
        <v>17.58978718780532</v>
      </c>
      <c r="S6004" t="n">
        <v>0.009299798454629849</v>
      </c>
      <c r="T6004">
        <f>O6004*Q6004</f>
        <v/>
      </c>
      <c r="U6004">
        <f>O6004*P6004</f>
        <v/>
      </c>
    </row>
    <row r="6005">
      <c r="A6005" t="inlineStr">
        <is>
          <t>202512</t>
        </is>
      </c>
      <c r="B6005" t="inlineStr">
        <is>
          <t>Prima</t>
        </is>
      </c>
      <c r="C6005" t="inlineStr">
        <is>
          <t>F2</t>
        </is>
      </c>
      <c r="D6005" t="inlineStr">
        <is>
          <t>IN-FONDO2</t>
        </is>
      </c>
      <c r="E6005" t="inlineStr">
        <is>
          <t>1254072TJW01</t>
        </is>
      </c>
      <c r="F6005" t="inlineStr">
        <is>
          <t>USP2253TJW01</t>
        </is>
      </c>
      <c r="G6005" t="inlineStr">
        <is>
          <t>BU</t>
        </is>
      </c>
      <c r="H6005" t="inlineStr">
        <is>
          <t>Sector</t>
        </is>
      </c>
      <c r="I6005" t="inlineStr">
        <is>
          <t>Materials</t>
        </is>
      </c>
      <c r="J6005" t="inlineStr">
        <is>
          <t>MSCI</t>
        </is>
      </c>
      <c r="K6005" t="inlineStr"/>
      <c r="L6005" t="inlineStr"/>
      <c r="M6005" t="inlineStr">
        <is>
          <t>nan</t>
        </is>
      </c>
      <c r="N6005" t="b">
        <v>0</v>
      </c>
      <c r="O6005" t="n">
        <v>1939.11</v>
      </c>
      <c r="P6005" t="n">
        <v>0.001243360405062822</v>
      </c>
      <c r="Q6005" t="n">
        <v>7.764261676985369</v>
      </c>
      <c r="R6005" t="n">
        <v>15055.7574604591</v>
      </c>
      <c r="S6005" t="n">
        <v>2.411012595061369</v>
      </c>
      <c r="T6005">
        <f>O6005*Q6005</f>
        <v/>
      </c>
      <c r="U6005">
        <f>O6005*P6005</f>
        <v/>
      </c>
    </row>
    <row r="6006">
      <c r="A6006" t="inlineStr">
        <is>
          <t>202512</t>
        </is>
      </c>
      <c r="B6006" t="inlineStr">
        <is>
          <t>Prima</t>
        </is>
      </c>
      <c r="C6006" t="inlineStr">
        <is>
          <t>F1</t>
        </is>
      </c>
      <c r="D6006" t="inlineStr">
        <is>
          <t>IN-FONDO1</t>
        </is>
      </c>
      <c r="E6006" t="inlineStr">
        <is>
          <t>1254072TJW01</t>
        </is>
      </c>
      <c r="F6006" t="inlineStr">
        <is>
          <t>USP2253TJW01</t>
        </is>
      </c>
      <c r="G6006" t="inlineStr">
        <is>
          <t>BU</t>
        </is>
      </c>
      <c r="H6006" t="inlineStr">
        <is>
          <t>Sector</t>
        </is>
      </c>
      <c r="I6006" t="inlineStr">
        <is>
          <t>Materials</t>
        </is>
      </c>
      <c r="J6006" t="inlineStr">
        <is>
          <t>MSCI</t>
        </is>
      </c>
      <c r="K6006" t="inlineStr"/>
      <c r="L6006" t="inlineStr"/>
      <c r="M6006" t="inlineStr">
        <is>
          <t>nan</t>
        </is>
      </c>
      <c r="N6006" t="b">
        <v>0</v>
      </c>
      <c r="O6006" t="n">
        <v>1939.11</v>
      </c>
      <c r="P6006" t="n">
        <v>0.004181262212583003</v>
      </c>
      <c r="Q6006" t="n">
        <v>7.908506066508552</v>
      </c>
      <c r="R6006" t="n">
        <v>15335.4631986274</v>
      </c>
      <c r="S6006" t="n">
        <v>8.107927369041827</v>
      </c>
      <c r="T6006">
        <f>O6006*Q6006</f>
        <v/>
      </c>
      <c r="U6006">
        <f>O6006*P6006</f>
        <v/>
      </c>
    </row>
    <row r="6007">
      <c r="A6007" t="inlineStr">
        <is>
          <t>202512</t>
        </is>
      </c>
      <c r="B6007" t="inlineStr">
        <is>
          <t>Prima</t>
        </is>
      </c>
      <c r="C6007" t="inlineStr">
        <is>
          <t>F2</t>
        </is>
      </c>
      <c r="D6007" t="inlineStr">
        <is>
          <t>IN-FONDO2</t>
        </is>
      </c>
      <c r="E6007" t="inlineStr">
        <is>
          <t>302845100002</t>
        </is>
      </c>
      <c r="F6007" t="inlineStr">
        <is>
          <t>PEP620001003</t>
        </is>
      </c>
      <c r="G6007" t="inlineStr">
        <is>
          <t>BU</t>
        </is>
      </c>
      <c r="H6007" t="inlineStr">
        <is>
          <t>Sector</t>
        </is>
      </c>
      <c r="I6007" t="inlineStr">
        <is>
          <t>Materials</t>
        </is>
      </c>
      <c r="J6007" t="inlineStr">
        <is>
          <t>MSCI</t>
        </is>
      </c>
      <c r="K6007" t="inlineStr"/>
      <c r="L6007" t="inlineStr">
        <is>
          <t>Nexa Resources Perú</t>
        </is>
      </c>
      <c r="M6007" t="inlineStr">
        <is>
          <t>Nexa Resources Perú</t>
        </is>
      </c>
      <c r="N6007" t="b">
        <v>0</v>
      </c>
      <c r="O6007" t="n">
        <v>277.81</v>
      </c>
      <c r="P6007" t="n">
        <v>0.0001736275380531561</v>
      </c>
      <c r="Q6007" t="n">
        <v>1.084230794455229</v>
      </c>
      <c r="R6007" t="n">
        <v>301.2101570076072</v>
      </c>
      <c r="S6007" t="n">
        <v>0.0482354663465473</v>
      </c>
      <c r="T6007">
        <f>O6007*Q6007</f>
        <v/>
      </c>
      <c r="U6007">
        <f>O6007*P6007</f>
        <v/>
      </c>
    </row>
    <row r="6008">
      <c r="A6008" t="inlineStr">
        <is>
          <t>202512</t>
        </is>
      </c>
      <c r="B6008" t="inlineStr">
        <is>
          <t>Prima</t>
        </is>
      </c>
      <c r="C6008" t="inlineStr">
        <is>
          <t>F1</t>
        </is>
      </c>
      <c r="D6008" t="inlineStr">
        <is>
          <t>IN-FONDO1</t>
        </is>
      </c>
      <c r="E6008" t="inlineStr">
        <is>
          <t>302845100002</t>
        </is>
      </c>
      <c r="F6008" t="inlineStr">
        <is>
          <t>PEP620001003</t>
        </is>
      </c>
      <c r="G6008" t="inlineStr">
        <is>
          <t>BU</t>
        </is>
      </c>
      <c r="H6008" t="inlineStr">
        <is>
          <t>Sector</t>
        </is>
      </c>
      <c r="I6008" t="inlineStr">
        <is>
          <t>Materials</t>
        </is>
      </c>
      <c r="J6008" t="inlineStr">
        <is>
          <t>MSCI</t>
        </is>
      </c>
      <c r="K6008" t="inlineStr"/>
      <c r="L6008" t="inlineStr">
        <is>
          <t>Nexa Resources Perú</t>
        </is>
      </c>
      <c r="M6008" t="inlineStr">
        <is>
          <t>Nexa Resources Perú</t>
        </is>
      </c>
      <c r="N6008" t="b">
        <v>0</v>
      </c>
      <c r="O6008" t="n">
        <v>277.81</v>
      </c>
      <c r="P6008" t="n">
        <v>2.268266027955149e-05</v>
      </c>
      <c r="Q6008" t="n">
        <v>0.04290234558491577</v>
      </c>
      <c r="R6008" t="n">
        <v>11.91870062694545</v>
      </c>
      <c r="S6008" t="n">
        <v>0.006301469852262201</v>
      </c>
      <c r="T6008">
        <f>O6008*Q6008</f>
        <v/>
      </c>
      <c r="U6008">
        <f>O6008*P6008</f>
        <v/>
      </c>
    </row>
    <row r="6009">
      <c r="A6009" t="inlineStr">
        <is>
          <t>202512</t>
        </is>
      </c>
      <c r="B6009" t="inlineStr">
        <is>
          <t>Prima</t>
        </is>
      </c>
      <c r="C6009" t="inlineStr">
        <is>
          <t>F1</t>
        </is>
      </c>
      <c r="D6009" t="inlineStr">
        <is>
          <t>IN-FONDO1</t>
        </is>
      </c>
      <c r="E6009" t="inlineStr">
        <is>
          <t>312039100001</t>
        </is>
      </c>
      <c r="F6009" t="inlineStr">
        <is>
          <t>PEP622005002</t>
        </is>
      </c>
      <c r="G6009" t="inlineStr">
        <is>
          <t>BU</t>
        </is>
      </c>
      <c r="H6009" t="inlineStr">
        <is>
          <t>Sector</t>
        </is>
      </c>
      <c r="I6009" t="inlineStr">
        <is>
          <t>Materials</t>
        </is>
      </c>
      <c r="J6009" t="inlineStr">
        <is>
          <t>MSCI</t>
        </is>
      </c>
      <c r="K6009" t="inlineStr"/>
      <c r="L6009" t="inlineStr">
        <is>
          <t>Minsur</t>
        </is>
      </c>
      <c r="M6009" t="inlineStr">
        <is>
          <t>Minsur</t>
        </is>
      </c>
      <c r="N6009" t="b">
        <v>0</v>
      </c>
      <c r="O6009" t="n">
        <v>114.2</v>
      </c>
      <c r="P6009" t="n">
        <v>0.009383612348975404</v>
      </c>
      <c r="Q6009" t="n">
        <v>17.74831412493324</v>
      </c>
      <c r="R6009" t="n">
        <v>2026.857473067377</v>
      </c>
      <c r="S6009" t="n">
        <v>1.071608530252991</v>
      </c>
      <c r="T6009">
        <f>O6009*Q6009</f>
        <v/>
      </c>
      <c r="U6009">
        <f>O6009*P6009</f>
        <v/>
      </c>
    </row>
    <row r="6010">
      <c r="A6010" t="inlineStr">
        <is>
          <t>202512</t>
        </is>
      </c>
      <c r="B6010" t="inlineStr">
        <is>
          <t>Prima</t>
        </is>
      </c>
      <c r="C6010" t="inlineStr">
        <is>
          <t>F2</t>
        </is>
      </c>
      <c r="D6010" t="inlineStr">
        <is>
          <t>IN-FONDO2</t>
        </is>
      </c>
      <c r="E6010" t="inlineStr">
        <is>
          <t>312039100001</t>
        </is>
      </c>
      <c r="F6010" t="inlineStr">
        <is>
          <t>PEP622005002</t>
        </is>
      </c>
      <c r="G6010" t="inlineStr">
        <is>
          <t>BU</t>
        </is>
      </c>
      <c r="H6010" t="inlineStr">
        <is>
          <t>Sector</t>
        </is>
      </c>
      <c r="I6010" t="inlineStr">
        <is>
          <t>Materials</t>
        </is>
      </c>
      <c r="J6010" t="inlineStr">
        <is>
          <t>MSCI</t>
        </is>
      </c>
      <c r="K6010" t="inlineStr"/>
      <c r="L6010" t="inlineStr">
        <is>
          <t>Minsur</t>
        </is>
      </c>
      <c r="M6010" t="inlineStr">
        <is>
          <t>Minsur</t>
        </is>
      </c>
      <c r="N6010" t="b">
        <v>0</v>
      </c>
      <c r="O6010" t="n">
        <v>114.2</v>
      </c>
      <c r="P6010" t="n">
        <v>0.03535912341302727</v>
      </c>
      <c r="Q6010" t="n">
        <v>220.8028225200661</v>
      </c>
      <c r="R6010" t="n">
        <v>25215.68233179154</v>
      </c>
      <c r="S6010" t="n">
        <v>4.038011893767714</v>
      </c>
      <c r="T6010">
        <f>O6010*Q6010</f>
        <v/>
      </c>
      <c r="U6010">
        <f>O6010*P6010</f>
        <v/>
      </c>
    </row>
    <row r="6011">
      <c r="A6011" t="inlineStr">
        <is>
          <t>202512</t>
        </is>
      </c>
      <c r="B6011" t="inlineStr">
        <is>
          <t>Prima</t>
        </is>
      </c>
      <c r="C6011" t="inlineStr">
        <is>
          <t>F3</t>
        </is>
      </c>
      <c r="D6011" t="inlineStr">
        <is>
          <t>IN-FONDO3</t>
        </is>
      </c>
      <c r="E6011" t="inlineStr">
        <is>
          <t>312039100001</t>
        </is>
      </c>
      <c r="F6011" t="inlineStr">
        <is>
          <t>PEP622005002</t>
        </is>
      </c>
      <c r="G6011" t="inlineStr">
        <is>
          <t>BU</t>
        </is>
      </c>
      <c r="H6011" t="inlineStr">
        <is>
          <t>Sector</t>
        </is>
      </c>
      <c r="I6011" t="inlineStr">
        <is>
          <t>Materials</t>
        </is>
      </c>
      <c r="J6011" t="inlineStr">
        <is>
          <t>MSCI</t>
        </is>
      </c>
      <c r="K6011" t="inlineStr"/>
      <c r="L6011" t="inlineStr">
        <is>
          <t>Minsur</t>
        </is>
      </c>
      <c r="M6011" t="inlineStr">
        <is>
          <t>Minsur</t>
        </is>
      </c>
      <c r="N6011" t="b">
        <v>0</v>
      </c>
      <c r="O6011" t="n">
        <v>114.2</v>
      </c>
      <c r="P6011" t="n">
        <v>0.06470718210470729</v>
      </c>
      <c r="Q6011" t="n">
        <v>55.66415990481349</v>
      </c>
      <c r="R6011" t="n">
        <v>6356.847061129701</v>
      </c>
      <c r="S6011" t="n">
        <v>7.389560196357572</v>
      </c>
      <c r="T6011">
        <f>O6011*Q6011</f>
        <v/>
      </c>
      <c r="U6011">
        <f>O6011*P6011</f>
        <v/>
      </c>
    </row>
    <row r="6012">
      <c r="A6012" t="inlineStr">
        <is>
          <t>202512</t>
        </is>
      </c>
      <c r="B6012" t="inlineStr">
        <is>
          <t>Prima</t>
        </is>
      </c>
      <c r="C6012" t="inlineStr">
        <is>
          <t>F3</t>
        </is>
      </c>
      <c r="D6012" t="inlineStr">
        <is>
          <t>IN-FONDO3</t>
        </is>
      </c>
      <c r="E6012" t="inlineStr">
        <is>
          <t>395833228291</t>
        </is>
      </c>
      <c r="F6012" t="inlineStr">
        <is>
          <t>LU1701428291</t>
        </is>
      </c>
      <c r="G6012" t="inlineStr">
        <is>
          <t>BU</t>
        </is>
      </c>
      <c r="H6012" t="inlineStr">
        <is>
          <t>Sector</t>
        </is>
      </c>
      <c r="I6012" t="inlineStr">
        <is>
          <t>Materials</t>
        </is>
      </c>
      <c r="J6012" t="inlineStr">
        <is>
          <t>MSCI</t>
        </is>
      </c>
      <c r="K6012" t="inlineStr"/>
      <c r="L6012" t="inlineStr">
        <is>
          <t>Nexa Resources</t>
        </is>
      </c>
      <c r="M6012" t="inlineStr">
        <is>
          <t>Nexa Resources</t>
        </is>
      </c>
      <c r="N6012" t="b">
        <v>0</v>
      </c>
      <c r="O6012" t="n">
        <v>214.26</v>
      </c>
      <c r="P6012" t="n">
        <v>0.01771764807215624</v>
      </c>
      <c r="Q6012" t="n">
        <v>15.2415537711071</v>
      </c>
      <c r="R6012" t="n">
        <v>3265.655310997408</v>
      </c>
      <c r="S6012" t="n">
        <v>3.796183275940196</v>
      </c>
      <c r="T6012">
        <f>O6012*Q6012</f>
        <v/>
      </c>
      <c r="U6012">
        <f>O6012*P6012</f>
        <v/>
      </c>
    </row>
    <row r="6013">
      <c r="A6013" t="inlineStr">
        <is>
          <t>202512</t>
        </is>
      </c>
      <c r="B6013" t="inlineStr">
        <is>
          <t>Prima</t>
        </is>
      </c>
      <c r="C6013" t="inlineStr">
        <is>
          <t>F2</t>
        </is>
      </c>
      <c r="D6013" t="inlineStr">
        <is>
          <t>IN-FONDO2</t>
        </is>
      </c>
      <c r="E6013" t="inlineStr">
        <is>
          <t>395833228291</t>
        </is>
      </c>
      <c r="F6013" t="inlineStr">
        <is>
          <t>LU1701428291</t>
        </is>
      </c>
      <c r="G6013" t="inlineStr">
        <is>
          <t>BU</t>
        </is>
      </c>
      <c r="H6013" t="inlineStr">
        <is>
          <t>Sector</t>
        </is>
      </c>
      <c r="I6013" t="inlineStr">
        <is>
          <t>Materials</t>
        </is>
      </c>
      <c r="J6013" t="inlineStr">
        <is>
          <t>MSCI</t>
        </is>
      </c>
      <c r="K6013" t="inlineStr"/>
      <c r="L6013" t="inlineStr">
        <is>
          <t>Nexa Resources</t>
        </is>
      </c>
      <c r="M6013" t="inlineStr">
        <is>
          <t>Nexa Resources</t>
        </is>
      </c>
      <c r="N6013" t="b">
        <v>0</v>
      </c>
      <c r="O6013" t="n">
        <v>214.26</v>
      </c>
      <c r="P6013" t="n">
        <v>0.01852626722918225</v>
      </c>
      <c r="Q6013" t="n">
        <v>115.6887303789136</v>
      </c>
      <c r="R6013" t="n">
        <v>24787.46737098603</v>
      </c>
      <c r="S6013" t="n">
        <v>3.969438016524588</v>
      </c>
      <c r="T6013">
        <f>O6013*Q6013</f>
        <v/>
      </c>
      <c r="U6013">
        <f>O6013*P6013</f>
        <v/>
      </c>
    </row>
    <row r="6014">
      <c r="A6014" t="inlineStr">
        <is>
          <t>202512</t>
        </is>
      </c>
      <c r="B6014" t="inlineStr">
        <is>
          <t>Prima</t>
        </is>
      </c>
      <c r="C6014" t="inlineStr">
        <is>
          <t>F1</t>
        </is>
      </c>
      <c r="D6014" t="inlineStr">
        <is>
          <t>IN-FONDO1</t>
        </is>
      </c>
      <c r="E6014" t="inlineStr">
        <is>
          <t>395833228291</t>
        </is>
      </c>
      <c r="F6014" t="inlineStr">
        <is>
          <t>LU1701428291</t>
        </is>
      </c>
      <c r="G6014" t="inlineStr">
        <is>
          <t>BU</t>
        </is>
      </c>
      <c r="H6014" t="inlineStr">
        <is>
          <t>Sector</t>
        </is>
      </c>
      <c r="I6014" t="inlineStr">
        <is>
          <t>Materials</t>
        </is>
      </c>
      <c r="J6014" t="inlineStr">
        <is>
          <t>MSCI</t>
        </is>
      </c>
      <c r="K6014" t="inlineStr"/>
      <c r="L6014" t="inlineStr">
        <is>
          <t>Nexa Resources</t>
        </is>
      </c>
      <c r="M6014" t="inlineStr">
        <is>
          <t>Nexa Resources</t>
        </is>
      </c>
      <c r="N6014" t="b">
        <v>0</v>
      </c>
      <c r="O6014" t="n">
        <v>214.26</v>
      </c>
      <c r="P6014" t="n">
        <v>0.002598520485630552</v>
      </c>
      <c r="Q6014" t="n">
        <v>4.914883109390266</v>
      </c>
      <c r="R6014" t="n">
        <v>1053.062855017958</v>
      </c>
      <c r="S6014" t="n">
        <v>0.5567589992512021</v>
      </c>
      <c r="T6014">
        <f>O6014*Q6014</f>
        <v/>
      </c>
      <c r="U6014">
        <f>O6014*P6014</f>
        <v/>
      </c>
    </row>
    <row r="6015">
      <c r="A6015" t="inlineStr">
        <is>
          <t>202512</t>
        </is>
      </c>
      <c r="B6015" t="inlineStr">
        <is>
          <t>Prima</t>
        </is>
      </c>
      <c r="C6015" t="inlineStr">
        <is>
          <t>F2</t>
        </is>
      </c>
      <c r="D6015" t="inlineStr">
        <is>
          <t>IN-FONDO2</t>
        </is>
      </c>
      <c r="E6015" t="inlineStr">
        <is>
          <t>3920836W5029</t>
        </is>
      </c>
      <c r="F6015" t="inlineStr">
        <is>
          <t>GB00B1FW5029</t>
        </is>
      </c>
      <c r="G6015" t="inlineStr">
        <is>
          <t>BU</t>
        </is>
      </c>
      <c r="H6015" t="inlineStr">
        <is>
          <t>Sector</t>
        </is>
      </c>
      <c r="I6015" t="inlineStr">
        <is>
          <t>Materials</t>
        </is>
      </c>
      <c r="J6015" t="inlineStr">
        <is>
          <t>MSCI</t>
        </is>
      </c>
      <c r="K6015" t="inlineStr"/>
      <c r="L6015" t="inlineStr"/>
      <c r="M6015" t="inlineStr">
        <is>
          <t>nan</t>
        </is>
      </c>
      <c r="N6015" t="b">
        <v>0</v>
      </c>
      <c r="O6015" t="n">
        <v>72.64</v>
      </c>
      <c r="P6015" t="n">
        <v>8.060701143120934e-05</v>
      </c>
      <c r="Q6015" t="n">
        <v>0.5033568120741615</v>
      </c>
      <c r="R6015" t="n">
        <v>36.56383882906709</v>
      </c>
      <c r="S6015" t="n">
        <v>0.005855293310363047</v>
      </c>
      <c r="T6015">
        <f>O6015*Q6015</f>
        <v/>
      </c>
      <c r="U6015">
        <f>O6015*P6015</f>
        <v/>
      </c>
    </row>
    <row r="6016">
      <c r="A6016" t="inlineStr">
        <is>
          <t>202512</t>
        </is>
      </c>
      <c r="B6016" t="inlineStr">
        <is>
          <t>Prima</t>
        </is>
      </c>
      <c r="C6016" t="inlineStr">
        <is>
          <t>F3</t>
        </is>
      </c>
      <c r="D6016" t="inlineStr">
        <is>
          <t>IN-FONDO3</t>
        </is>
      </c>
      <c r="E6016" t="inlineStr">
        <is>
          <t>3920836W5029</t>
        </is>
      </c>
      <c r="F6016" t="inlineStr">
        <is>
          <t>GB00B1FW5029</t>
        </is>
      </c>
      <c r="G6016" t="inlineStr">
        <is>
          <t>BU</t>
        </is>
      </c>
      <c r="H6016" t="inlineStr">
        <is>
          <t>Sector</t>
        </is>
      </c>
      <c r="I6016" t="inlineStr">
        <is>
          <t>Materials</t>
        </is>
      </c>
      <c r="J6016" t="inlineStr">
        <is>
          <t>MSCI</t>
        </is>
      </c>
      <c r="K6016" t="inlineStr"/>
      <c r="L6016" t="inlineStr"/>
      <c r="M6016" t="inlineStr">
        <is>
          <t>nan</t>
        </is>
      </c>
      <c r="N6016" t="b">
        <v>0</v>
      </c>
      <c r="O6016" t="n">
        <v>72.64</v>
      </c>
      <c r="P6016" t="n">
        <v>0.01322165957343299</v>
      </c>
      <c r="Q6016" t="n">
        <v>11.37389310991248</v>
      </c>
      <c r="R6016" t="n">
        <v>826.1995955040426</v>
      </c>
      <c r="S6016" t="n">
        <v>0.9604213514141727</v>
      </c>
      <c r="T6016">
        <f>O6016*Q6016</f>
        <v/>
      </c>
      <c r="U6016">
        <f>O6016*P6016</f>
        <v/>
      </c>
    </row>
    <row r="6017">
      <c r="A6017" t="inlineStr">
        <is>
          <t>202512</t>
        </is>
      </c>
      <c r="B6017" t="inlineStr">
        <is>
          <t>Prima</t>
        </is>
      </c>
      <c r="C6017" t="inlineStr">
        <is>
          <t>F1</t>
        </is>
      </c>
      <c r="D6017" t="inlineStr">
        <is>
          <t>IN-FONDO1</t>
        </is>
      </c>
      <c r="E6017" t="inlineStr">
        <is>
          <t>3920836W5029</t>
        </is>
      </c>
      <c r="F6017" t="inlineStr">
        <is>
          <t>GB00B1FW5029</t>
        </is>
      </c>
      <c r="G6017" t="inlineStr">
        <is>
          <t>BU</t>
        </is>
      </c>
      <c r="H6017" t="inlineStr">
        <is>
          <t>Sector</t>
        </is>
      </c>
      <c r="I6017" t="inlineStr">
        <is>
          <t>Materials</t>
        </is>
      </c>
      <c r="J6017" t="inlineStr">
        <is>
          <t>MSCI</t>
        </is>
      </c>
      <c r="K6017" t="inlineStr"/>
      <c r="L6017" t="inlineStr"/>
      <c r="M6017" t="inlineStr">
        <is>
          <t>nan</t>
        </is>
      </c>
      <c r="N6017" t="b">
        <v>0</v>
      </c>
      <c r="O6017" t="n">
        <v>72.64</v>
      </c>
      <c r="P6017" t="n">
        <v>0.000310054502320655</v>
      </c>
      <c r="Q6017" t="n">
        <v>0.5864420330234225</v>
      </c>
      <c r="R6017" t="n">
        <v>42.59914927882141</v>
      </c>
      <c r="S6017" t="n">
        <v>0.02252235904857238</v>
      </c>
      <c r="T6017">
        <f>O6017*Q6017</f>
        <v/>
      </c>
      <c r="U6017">
        <f>O6017*P6017</f>
        <v/>
      </c>
    </row>
    <row r="6018">
      <c r="A6018" t="inlineStr">
        <is>
          <t>202512</t>
        </is>
      </c>
      <c r="B6018" t="inlineStr">
        <is>
          <t>Prima</t>
        </is>
      </c>
      <c r="C6018" t="inlineStr">
        <is>
          <t>F3</t>
        </is>
      </c>
      <c r="D6018" t="inlineStr">
        <is>
          <t>IN-FONDO3</t>
        </is>
      </c>
      <c r="E6018" t="inlineStr">
        <is>
          <t>3220082A1040</t>
        </is>
      </c>
      <c r="F6018" t="inlineStr">
        <is>
          <t>US2044481040</t>
        </is>
      </c>
      <c r="G6018" t="inlineStr">
        <is>
          <t>BU</t>
        </is>
      </c>
      <c r="H6018" t="inlineStr">
        <is>
          <t>Sector</t>
        </is>
      </c>
      <c r="I6018" t="inlineStr">
        <is>
          <t>Materials</t>
        </is>
      </c>
      <c r="J6018" t="inlineStr">
        <is>
          <t>MSCI</t>
        </is>
      </c>
      <c r="K6018" t="inlineStr"/>
      <c r="L6018" t="inlineStr">
        <is>
          <t>Buenaventura*</t>
        </is>
      </c>
      <c r="M6018" t="inlineStr">
        <is>
          <t>Buenaventura</t>
        </is>
      </c>
      <c r="N6018" t="b">
        <v>0</v>
      </c>
      <c r="O6018" t="n">
        <v>58.4</v>
      </c>
      <c r="P6018" t="n">
        <v>0.03673166390030585</v>
      </c>
      <c r="Q6018" t="n">
        <v>31.59830402764128</v>
      </c>
      <c r="R6018" t="n">
        <v>1845.34095521425</v>
      </c>
      <c r="S6018" t="n">
        <v>2.145129171777862</v>
      </c>
      <c r="T6018">
        <f>O6018*Q6018</f>
        <v/>
      </c>
      <c r="U6018">
        <f>O6018*P6018</f>
        <v/>
      </c>
    </row>
    <row r="6019">
      <c r="A6019" t="inlineStr">
        <is>
          <t>202512</t>
        </is>
      </c>
      <c r="B6019" t="inlineStr">
        <is>
          <t>Prima</t>
        </is>
      </c>
      <c r="C6019" t="inlineStr">
        <is>
          <t>F2</t>
        </is>
      </c>
      <c r="D6019" t="inlineStr">
        <is>
          <t>IN-FONDO2</t>
        </is>
      </c>
      <c r="E6019" t="inlineStr">
        <is>
          <t>3220082A1040</t>
        </is>
      </c>
      <c r="F6019" t="inlineStr">
        <is>
          <t>US2044481040</t>
        </is>
      </c>
      <c r="G6019" t="inlineStr">
        <is>
          <t>BU</t>
        </is>
      </c>
      <c r="H6019" t="inlineStr">
        <is>
          <t>Sector</t>
        </is>
      </c>
      <c r="I6019" t="inlineStr">
        <is>
          <t>Materials</t>
        </is>
      </c>
      <c r="J6019" t="inlineStr">
        <is>
          <t>MSCI</t>
        </is>
      </c>
      <c r="K6019" t="inlineStr"/>
      <c r="L6019" t="inlineStr">
        <is>
          <t>Buenaventura*</t>
        </is>
      </c>
      <c r="M6019" t="inlineStr">
        <is>
          <t>Buenaventura</t>
        </is>
      </c>
      <c r="N6019" t="b">
        <v>0</v>
      </c>
      <c r="O6019" t="n">
        <v>58.4</v>
      </c>
      <c r="P6019" t="n">
        <v>0.03123037954304416</v>
      </c>
      <c r="Q6019" t="n">
        <v>195.0205572386022</v>
      </c>
      <c r="R6019" t="n">
        <v>11389.20054273436</v>
      </c>
      <c r="S6019" t="n">
        <v>1.823854165313779</v>
      </c>
      <c r="T6019">
        <f>O6019*Q6019</f>
        <v/>
      </c>
      <c r="U6019">
        <f>O6019*P6019</f>
        <v/>
      </c>
    </row>
    <row r="6020">
      <c r="A6020" t="inlineStr">
        <is>
          <t>202512</t>
        </is>
      </c>
      <c r="B6020" t="inlineStr">
        <is>
          <t>Prima</t>
        </is>
      </c>
      <c r="C6020" t="inlineStr">
        <is>
          <t>F1</t>
        </is>
      </c>
      <c r="D6020" t="inlineStr">
        <is>
          <t>IN-FONDO1</t>
        </is>
      </c>
      <c r="E6020" t="inlineStr">
        <is>
          <t>3220082A1040</t>
        </is>
      </c>
      <c r="F6020" t="inlineStr">
        <is>
          <t>US2044481040</t>
        </is>
      </c>
      <c r="G6020" t="inlineStr">
        <is>
          <t>BU</t>
        </is>
      </c>
      <c r="H6020" t="inlineStr">
        <is>
          <t>Sector</t>
        </is>
      </c>
      <c r="I6020" t="inlineStr">
        <is>
          <t>Materials</t>
        </is>
      </c>
      <c r="J6020" t="inlineStr">
        <is>
          <t>MSCI</t>
        </is>
      </c>
      <c r="K6020" t="inlineStr"/>
      <c r="L6020" t="inlineStr">
        <is>
          <t>Buenaventura*</t>
        </is>
      </c>
      <c r="M6020" t="inlineStr">
        <is>
          <t>Buenaventura</t>
        </is>
      </c>
      <c r="N6020" t="b">
        <v>0</v>
      </c>
      <c r="O6020" t="n">
        <v>58.4</v>
      </c>
      <c r="P6020" t="n">
        <v>0.001464784133074778</v>
      </c>
      <c r="Q6020" t="n">
        <v>2.770516081886934</v>
      </c>
      <c r="R6020" t="n">
        <v>161.798139182197</v>
      </c>
      <c r="S6020" t="n">
        <v>0.08554339337156705</v>
      </c>
      <c r="T6020">
        <f>O6020*Q6020</f>
        <v/>
      </c>
      <c r="U6020">
        <f>O6020*P6020</f>
        <v/>
      </c>
    </row>
    <row r="6021">
      <c r="A6021" t="inlineStr">
        <is>
          <t>202512</t>
        </is>
      </c>
      <c r="B6021" t="inlineStr">
        <is>
          <t>Prima</t>
        </is>
      </c>
      <c r="C6021" t="inlineStr">
        <is>
          <t>F2</t>
        </is>
      </c>
      <c r="D6021" t="inlineStr">
        <is>
          <t>IN-FONDO2</t>
        </is>
      </c>
      <c r="E6021" t="inlineStr">
        <is>
          <t>5953042VAC78</t>
        </is>
      </c>
      <c r="F6021" t="inlineStr">
        <is>
          <t>USP4R53VAC78</t>
        </is>
      </c>
      <c r="G6021" t="inlineStr">
        <is>
          <t>BU</t>
        </is>
      </c>
      <c r="H6021" t="inlineStr">
        <is>
          <t>Sector</t>
        </is>
      </c>
      <c r="I6021" t="inlineStr">
        <is>
          <t>Utilities</t>
        </is>
      </c>
      <c r="J6021" t="inlineStr">
        <is>
          <t>MSCI</t>
        </is>
      </c>
      <c r="K6021" t="inlineStr"/>
      <c r="L6021" t="inlineStr"/>
      <c r="M6021" t="inlineStr">
        <is>
          <t>nan</t>
        </is>
      </c>
      <c r="N6021" t="b">
        <v>0</v>
      </c>
      <c r="O6021" t="n">
        <v>32.4</v>
      </c>
      <c r="P6021" t="n">
        <v>0.00156873194547948</v>
      </c>
      <c r="Q6021" t="n">
        <v>9.796069809005711</v>
      </c>
      <c r="R6021" t="n">
        <v>317.392661811785</v>
      </c>
      <c r="S6021" t="n">
        <v>0.05082691503353513</v>
      </c>
      <c r="T6021">
        <f>O6021*Q6021</f>
        <v/>
      </c>
      <c r="U6021">
        <f>O6021*P6021</f>
        <v/>
      </c>
    </row>
    <row r="6022">
      <c r="A6022" t="inlineStr">
        <is>
          <t>202512</t>
        </is>
      </c>
      <c r="B6022" t="inlineStr">
        <is>
          <t>Prima</t>
        </is>
      </c>
      <c r="C6022" t="inlineStr">
        <is>
          <t>F1</t>
        </is>
      </c>
      <c r="D6022" t="inlineStr">
        <is>
          <t>IN-FONDO1</t>
        </is>
      </c>
      <c r="E6022" t="inlineStr">
        <is>
          <t>5953042VAC78</t>
        </is>
      </c>
      <c r="F6022" t="inlineStr">
        <is>
          <t>USP4R53VAC78</t>
        </is>
      </c>
      <c r="G6022" t="inlineStr">
        <is>
          <t>BU</t>
        </is>
      </c>
      <c r="H6022" t="inlineStr">
        <is>
          <t>Sector</t>
        </is>
      </c>
      <c r="I6022" t="inlineStr">
        <is>
          <t>Utilities</t>
        </is>
      </c>
      <c r="J6022" t="inlineStr">
        <is>
          <t>MSCI</t>
        </is>
      </c>
      <c r="K6022" t="inlineStr"/>
      <c r="L6022" t="inlineStr"/>
      <c r="M6022" t="inlineStr">
        <is>
          <t>nan</t>
        </is>
      </c>
      <c r="N6022" t="b">
        <v>0</v>
      </c>
      <c r="O6022" t="n">
        <v>32.4</v>
      </c>
      <c r="P6022" t="n">
        <v>0.00535101232644551</v>
      </c>
      <c r="Q6022" t="n">
        <v>10.12099009679515</v>
      </c>
      <c r="R6022" t="n">
        <v>327.9200791361629</v>
      </c>
      <c r="S6022" t="n">
        <v>0.1733727993768345</v>
      </c>
      <c r="T6022">
        <f>O6022*Q6022</f>
        <v/>
      </c>
      <c r="U6022">
        <f>O6022*P6022</f>
        <v/>
      </c>
    </row>
    <row r="6023">
      <c r="A6023" t="inlineStr">
        <is>
          <t>202512</t>
        </is>
      </c>
      <c r="B6023" t="inlineStr">
        <is>
          <t>Prima</t>
        </is>
      </c>
      <c r="C6023" t="inlineStr">
        <is>
          <t>F2</t>
        </is>
      </c>
      <c r="D6023" t="inlineStr">
        <is>
          <t>IN-FONDO2</t>
        </is>
      </c>
      <c r="E6023" t="inlineStr">
        <is>
          <t>59529429BR86</t>
        </is>
      </c>
      <c r="F6023" t="inlineStr">
        <is>
          <t>USP30179BR86</t>
        </is>
      </c>
      <c r="G6023" t="inlineStr">
        <is>
          <t>BU</t>
        </is>
      </c>
      <c r="H6023" t="inlineStr">
        <is>
          <t>Sector</t>
        </is>
      </c>
      <c r="I6023" t="inlineStr">
        <is>
          <t>Utilities</t>
        </is>
      </c>
      <c r="J6023" t="inlineStr">
        <is>
          <t>MSCI</t>
        </is>
      </c>
      <c r="K6023" t="inlineStr"/>
      <c r="L6023" t="inlineStr">
        <is>
          <t>Comisión Federal de Electricidad</t>
        </is>
      </c>
      <c r="M6023" t="inlineStr">
        <is>
          <t>Comisión Federal de Electricidad</t>
        </is>
      </c>
      <c r="N6023" t="b">
        <v>0</v>
      </c>
      <c r="O6023" t="n">
        <v>898.1</v>
      </c>
      <c r="P6023" t="n">
        <v>2.821448244574243e-08</v>
      </c>
      <c r="Q6023" t="n">
        <v>0.0001761875510089015</v>
      </c>
      <c r="R6023" t="n">
        <v>0.1582340395610944</v>
      </c>
      <c r="S6023" t="n">
        <v>2.533942668452128e-05</v>
      </c>
      <c r="T6023">
        <f>O6023*Q6023</f>
        <v/>
      </c>
      <c r="U6023">
        <f>O6023*P6023</f>
        <v/>
      </c>
    </row>
    <row r="6024">
      <c r="A6024" t="inlineStr">
        <is>
          <t>202512</t>
        </is>
      </c>
      <c r="B6024" t="inlineStr">
        <is>
          <t>Prima</t>
        </is>
      </c>
      <c r="C6024" t="inlineStr">
        <is>
          <t>F2</t>
        </is>
      </c>
      <c r="D6024" t="inlineStr">
        <is>
          <t>IN-FONDO2</t>
        </is>
      </c>
      <c r="E6024" t="inlineStr">
        <is>
          <t>595132FRAZ03</t>
        </is>
      </c>
      <c r="F6024" t="inlineStr">
        <is>
          <t>USP9379RAZ03</t>
        </is>
      </c>
      <c r="G6024" t="inlineStr">
        <is>
          <t>BU</t>
        </is>
      </c>
      <c r="H6024" t="inlineStr">
        <is>
          <t>Sector</t>
        </is>
      </c>
      <c r="I6024" t="inlineStr">
        <is>
          <t>Utilities</t>
        </is>
      </c>
      <c r="J6024" t="inlineStr">
        <is>
          <t>MSCI</t>
        </is>
      </c>
      <c r="K6024" t="inlineStr"/>
      <c r="L6024" t="inlineStr">
        <is>
          <t>Emp. Públicas Medellin</t>
        </is>
      </c>
      <c r="M6024" t="inlineStr">
        <is>
          <t>Emp. Públicas Medellin</t>
        </is>
      </c>
      <c r="N6024" t="b">
        <v>0</v>
      </c>
      <c r="O6024" t="n">
        <v>32.63</v>
      </c>
      <c r="P6024" t="n">
        <v>0.003580790207428433</v>
      </c>
      <c r="Q6024" t="n">
        <v>22.36052561079934</v>
      </c>
      <c r="R6024" t="n">
        <v>729.6239506803824</v>
      </c>
      <c r="S6024" t="n">
        <v>0.1168411844683898</v>
      </c>
      <c r="T6024">
        <f>O6024*Q6024</f>
        <v/>
      </c>
      <c r="U6024">
        <f>O6024*P6024</f>
        <v/>
      </c>
    </row>
    <row r="6025">
      <c r="A6025" t="inlineStr">
        <is>
          <t>202512</t>
        </is>
      </c>
      <c r="B6025" t="inlineStr">
        <is>
          <t>Prima</t>
        </is>
      </c>
      <c r="C6025" t="inlineStr">
        <is>
          <t>F1</t>
        </is>
      </c>
      <c r="D6025" t="inlineStr">
        <is>
          <t>IN-FONDO1</t>
        </is>
      </c>
      <c r="E6025" t="inlineStr">
        <is>
          <t>595132FRAZ03</t>
        </is>
      </c>
      <c r="F6025" t="inlineStr">
        <is>
          <t>USP9379RAZ03</t>
        </is>
      </c>
      <c r="G6025" t="inlineStr">
        <is>
          <t>BU</t>
        </is>
      </c>
      <c r="H6025" t="inlineStr">
        <is>
          <t>Sector</t>
        </is>
      </c>
      <c r="I6025" t="inlineStr">
        <is>
          <t>Utilities</t>
        </is>
      </c>
      <c r="J6025" t="inlineStr">
        <is>
          <t>MSCI</t>
        </is>
      </c>
      <c r="K6025" t="inlineStr"/>
      <c r="L6025" t="inlineStr">
        <is>
          <t>Emp. Públicas Medellin</t>
        </is>
      </c>
      <c r="M6025" t="inlineStr">
        <is>
          <t>Emp. Públicas Medellin</t>
        </is>
      </c>
      <c r="N6025" t="b">
        <v>0</v>
      </c>
      <c r="O6025" t="n">
        <v>32.63</v>
      </c>
      <c r="P6025" t="n">
        <v>0.02273811617062149</v>
      </c>
      <c r="Q6025" t="n">
        <v>43.00723574215845</v>
      </c>
      <c r="R6025" t="n">
        <v>1403.32610226663</v>
      </c>
      <c r="S6025" t="n">
        <v>0.7419447306473792</v>
      </c>
      <c r="T6025">
        <f>O6025*Q6025</f>
        <v/>
      </c>
      <c r="U6025">
        <f>O6025*P6025</f>
        <v/>
      </c>
    </row>
    <row r="6026">
      <c r="A6026" t="inlineStr">
        <is>
          <t>202512</t>
        </is>
      </c>
      <c r="B6026" t="inlineStr">
        <is>
          <t>Prima</t>
        </is>
      </c>
      <c r="C6026" t="inlineStr">
        <is>
          <t>F1</t>
        </is>
      </c>
      <c r="D6026" t="inlineStr">
        <is>
          <t>IN-FONDO1</t>
        </is>
      </c>
      <c r="E6026" t="inlineStr">
        <is>
          <t>15515123CH47</t>
        </is>
      </c>
      <c r="F6026" t="inlineStr">
        <is>
          <t>USP32133CH47</t>
        </is>
      </c>
      <c r="G6026" t="inlineStr">
        <is>
          <t>BU</t>
        </is>
      </c>
      <c r="H6026" t="inlineStr">
        <is>
          <t>Sector</t>
        </is>
      </c>
      <c r="I6026" t="inlineStr">
        <is>
          <t>Otros</t>
        </is>
      </c>
      <c r="J6026" t="inlineStr">
        <is>
          <t>MSCI</t>
        </is>
      </c>
      <c r="K6026" t="inlineStr"/>
      <c r="L6026" t="inlineStr"/>
      <c r="M6026" t="inlineStr">
        <is>
          <t>nan</t>
        </is>
      </c>
      <c r="N6026" t="b">
        <v>0</v>
      </c>
      <c r="O6026" t="n">
        <v>0.16</v>
      </c>
      <c r="P6026" t="n">
        <v>0.001641887153621219</v>
      </c>
      <c r="Q6026" t="n">
        <v>3.105491560863956</v>
      </c>
      <c r="R6026" t="n">
        <v>0.496878649738233</v>
      </c>
      <c r="S6026" t="n">
        <v>0.000262701944579395</v>
      </c>
      <c r="T6026">
        <f>O6026*Q6026</f>
        <v/>
      </c>
      <c r="U6026">
        <f>O6026*P6026</f>
        <v/>
      </c>
    </row>
    <row r="6027">
      <c r="A6027" t="inlineStr">
        <is>
          <t>202512</t>
        </is>
      </c>
      <c r="B6027" t="inlineStr">
        <is>
          <t>Prima</t>
        </is>
      </c>
      <c r="C6027" t="inlineStr">
        <is>
          <t>F2</t>
        </is>
      </c>
      <c r="D6027" t="inlineStr">
        <is>
          <t>IN-FONDO2</t>
        </is>
      </c>
      <c r="E6027" t="inlineStr">
        <is>
          <t>15515123CH47</t>
        </is>
      </c>
      <c r="F6027" t="inlineStr">
        <is>
          <t>USP32133CH47</t>
        </is>
      </c>
      <c r="G6027" t="inlineStr">
        <is>
          <t>BU</t>
        </is>
      </c>
      <c r="H6027" t="inlineStr">
        <is>
          <t>Sector</t>
        </is>
      </c>
      <c r="I6027" t="inlineStr">
        <is>
          <t>Otros</t>
        </is>
      </c>
      <c r="J6027" t="inlineStr">
        <is>
          <t>MSCI</t>
        </is>
      </c>
      <c r="K6027" t="inlineStr"/>
      <c r="L6027" t="inlineStr"/>
      <c r="M6027" t="inlineStr">
        <is>
          <t>nan</t>
        </is>
      </c>
      <c r="N6027" t="b">
        <v>0</v>
      </c>
      <c r="O6027" t="n">
        <v>0.16</v>
      </c>
      <c r="P6027" t="n">
        <v>0.0008550579778799907</v>
      </c>
      <c r="Q6027" t="n">
        <v>5.339476681275513</v>
      </c>
      <c r="R6027" t="n">
        <v>0.8543162690040821</v>
      </c>
      <c r="S6027" t="n">
        <v>0.0001368092764607985</v>
      </c>
      <c r="T6027">
        <f>O6027*Q6027</f>
        <v/>
      </c>
      <c r="U6027">
        <f>O6027*P6027</f>
        <v/>
      </c>
    </row>
    <row r="6028">
      <c r="A6028" t="inlineStr">
        <is>
          <t>202512</t>
        </is>
      </c>
      <c r="B6028" t="inlineStr">
        <is>
          <t>Prima</t>
        </is>
      </c>
      <c r="C6028" t="inlineStr">
        <is>
          <t>F1</t>
        </is>
      </c>
      <c r="D6028" t="inlineStr">
        <is>
          <t>IN-FONDO1</t>
        </is>
      </c>
      <c r="E6028" t="inlineStr">
        <is>
          <t>1551512PAC05</t>
        </is>
      </c>
      <c r="F6028" t="inlineStr">
        <is>
          <t>US05890PAC05</t>
        </is>
      </c>
      <c r="G6028" t="inlineStr">
        <is>
          <t>BU</t>
        </is>
      </c>
      <c r="H6028" t="inlineStr">
        <is>
          <t>Sector</t>
        </is>
      </c>
      <c r="I6028" t="inlineStr">
        <is>
          <t>Otros</t>
        </is>
      </c>
      <c r="J6028" t="inlineStr">
        <is>
          <t>MSCI</t>
        </is>
      </c>
      <c r="K6028" t="inlineStr"/>
      <c r="L6028" t="inlineStr"/>
      <c r="M6028" t="inlineStr">
        <is>
          <t>nan</t>
        </is>
      </c>
      <c r="N6028" t="b">
        <v>0</v>
      </c>
      <c r="O6028" t="n">
        <v>0.16</v>
      </c>
      <c r="P6028" t="n">
        <v>0.001639640544613079</v>
      </c>
      <c r="Q6028" t="n">
        <v>3.10124228873831</v>
      </c>
      <c r="R6028" t="n">
        <v>0.4961987661981296</v>
      </c>
      <c r="S6028" t="n">
        <v>0.0002623424871380927</v>
      </c>
      <c r="T6028">
        <f>O6028*Q6028</f>
        <v/>
      </c>
      <c r="U6028">
        <f>O6028*P6028</f>
        <v/>
      </c>
    </row>
    <row r="6029">
      <c r="A6029" t="inlineStr">
        <is>
          <t>202512</t>
        </is>
      </c>
      <c r="B6029" t="inlineStr">
        <is>
          <t>Prima</t>
        </is>
      </c>
      <c r="C6029" t="inlineStr">
        <is>
          <t>F1</t>
        </is>
      </c>
      <c r="D6029" t="inlineStr">
        <is>
          <t>IN-FONDO1</t>
        </is>
      </c>
      <c r="E6029" t="inlineStr">
        <is>
          <t>1551192MAD04</t>
        </is>
      </c>
      <c r="F6029" t="inlineStr">
        <is>
          <t>USP1400MAD04</t>
        </is>
      </c>
      <c r="G6029" t="inlineStr">
        <is>
          <t>BU</t>
        </is>
      </c>
      <c r="H6029" t="inlineStr">
        <is>
          <t>Sector</t>
        </is>
      </c>
      <c r="I6029" t="inlineStr">
        <is>
          <t>Otros</t>
        </is>
      </c>
      <c r="J6029" t="inlineStr">
        <is>
          <t>MSCI</t>
        </is>
      </c>
      <c r="K6029" t="inlineStr"/>
      <c r="L6029" t="inlineStr"/>
      <c r="M6029" t="inlineStr">
        <is>
          <t>nan</t>
        </is>
      </c>
      <c r="N6029" t="b">
        <v>0</v>
      </c>
      <c r="O6029" t="n">
        <v>1.05</v>
      </c>
      <c r="P6029" t="n">
        <v>0.01069277498064798</v>
      </c>
      <c r="Q6029" t="n">
        <v>20.22448521591894</v>
      </c>
      <c r="R6029" t="n">
        <v>21.23570947671488</v>
      </c>
      <c r="S6029" t="n">
        <v>0.01122741372968038</v>
      </c>
      <c r="T6029">
        <f>O6029*Q6029</f>
        <v/>
      </c>
      <c r="U6029">
        <f>O6029*P6029</f>
        <v/>
      </c>
    </row>
    <row r="6030">
      <c r="A6030" t="inlineStr">
        <is>
          <t>202512</t>
        </is>
      </c>
      <c r="B6030" t="inlineStr">
        <is>
          <t>Prima</t>
        </is>
      </c>
      <c r="C6030" t="inlineStr">
        <is>
          <t>F2</t>
        </is>
      </c>
      <c r="D6030" t="inlineStr">
        <is>
          <t>IN-FONDO2</t>
        </is>
      </c>
      <c r="E6030" t="inlineStr">
        <is>
          <t>1551192MAD04</t>
        </is>
      </c>
      <c r="F6030" t="inlineStr">
        <is>
          <t>USP1400MAD04</t>
        </is>
      </c>
      <c r="G6030" t="inlineStr">
        <is>
          <t>BU</t>
        </is>
      </c>
      <c r="H6030" t="inlineStr">
        <is>
          <t>Sector</t>
        </is>
      </c>
      <c r="I6030" t="inlineStr">
        <is>
          <t>Otros</t>
        </is>
      </c>
      <c r="J6030" t="inlineStr">
        <is>
          <t>MSCI</t>
        </is>
      </c>
      <c r="K6030" t="inlineStr"/>
      <c r="L6030" t="inlineStr"/>
      <c r="M6030" t="inlineStr">
        <is>
          <t>nan</t>
        </is>
      </c>
      <c r="N6030" t="b">
        <v>0</v>
      </c>
      <c r="O6030" t="n">
        <v>1.05</v>
      </c>
      <c r="P6030" t="n">
        <v>0.003323987972267151</v>
      </c>
      <c r="Q6030" t="n">
        <v>20.75690388944801</v>
      </c>
      <c r="R6030" t="n">
        <v>21.79474908392041</v>
      </c>
      <c r="S6030" t="n">
        <v>0.003490187370880509</v>
      </c>
      <c r="T6030">
        <f>O6030*Q6030</f>
        <v/>
      </c>
      <c r="U6030">
        <f>O6030*P6030</f>
        <v/>
      </c>
    </row>
    <row r="6031">
      <c r="A6031" t="inlineStr">
        <is>
          <t>202512</t>
        </is>
      </c>
      <c r="B6031" t="inlineStr">
        <is>
          <t>Prima</t>
        </is>
      </c>
      <c r="C6031" t="inlineStr">
        <is>
          <t>F2</t>
        </is>
      </c>
      <c r="D6031" t="inlineStr">
        <is>
          <t>IN-FONDO2</t>
        </is>
      </c>
      <c r="E6031" t="inlineStr">
        <is>
          <t>15527829AN67</t>
        </is>
      </c>
      <c r="F6031" t="inlineStr">
        <is>
          <t>USP16259AN67</t>
        </is>
      </c>
      <c r="G6031" t="inlineStr">
        <is>
          <t>BU</t>
        </is>
      </c>
      <c r="H6031" t="inlineStr">
        <is>
          <t>Sector</t>
        </is>
      </c>
      <c r="I6031" t="inlineStr">
        <is>
          <t>Otros</t>
        </is>
      </c>
      <c r="J6031" t="inlineStr">
        <is>
          <t>MSCI</t>
        </is>
      </c>
      <c r="K6031" t="inlineStr"/>
      <c r="L6031" t="inlineStr">
        <is>
          <t>BBVA Bancomer</t>
        </is>
      </c>
      <c r="M6031" t="inlineStr">
        <is>
          <t>BBVA Bancomer</t>
        </is>
      </c>
      <c r="N6031" t="b">
        <v>0</v>
      </c>
      <c r="O6031" t="n">
        <v>1.2</v>
      </c>
      <c r="P6031" t="n">
        <v>3.472908146572935e-08</v>
      </c>
      <c r="Q6031" t="n">
        <v>0.000216868476109822</v>
      </c>
      <c r="R6031" t="n">
        <v>0.0002602421713317864</v>
      </c>
      <c r="S6031" t="n">
        <v>4.167489775887522e-08</v>
      </c>
      <c r="T6031">
        <f>O6031*Q6031</f>
        <v/>
      </c>
      <c r="U6031">
        <f>O6031*P6031</f>
        <v/>
      </c>
    </row>
    <row r="6032">
      <c r="A6032" t="inlineStr">
        <is>
          <t>202512</t>
        </is>
      </c>
      <c r="B6032" t="inlineStr">
        <is>
          <t>Prima</t>
        </is>
      </c>
      <c r="C6032" t="inlineStr">
        <is>
          <t>F1</t>
        </is>
      </c>
      <c r="D6032" t="inlineStr">
        <is>
          <t>IN-FONDO1</t>
        </is>
      </c>
      <c r="E6032" t="inlineStr">
        <is>
          <t>15527829AN67</t>
        </is>
      </c>
      <c r="F6032" t="inlineStr">
        <is>
          <t>USP16259AN67</t>
        </is>
      </c>
      <c r="G6032" t="inlineStr">
        <is>
          <t>BU</t>
        </is>
      </c>
      <c r="H6032" t="inlineStr">
        <is>
          <t>Sector</t>
        </is>
      </c>
      <c r="I6032" t="inlineStr">
        <is>
          <t>Otros</t>
        </is>
      </c>
      <c r="J6032" t="inlineStr">
        <is>
          <t>MSCI</t>
        </is>
      </c>
      <c r="K6032" t="inlineStr"/>
      <c r="L6032" t="inlineStr">
        <is>
          <t>BBVA Bancomer</t>
        </is>
      </c>
      <c r="M6032" t="inlineStr">
        <is>
          <t>BBVA Bancomer</t>
        </is>
      </c>
      <c r="N6032" t="b">
        <v>0</v>
      </c>
      <c r="O6032" t="n">
        <v>1.2</v>
      </c>
      <c r="P6032" t="n">
        <v>0.005988467903034044</v>
      </c>
      <c r="Q6032" t="n">
        <v>11.32668374581072</v>
      </c>
      <c r="R6032" t="n">
        <v>13.59202049497287</v>
      </c>
      <c r="S6032" t="n">
        <v>0.007186161483640853</v>
      </c>
      <c r="T6032">
        <f>O6032*Q6032</f>
        <v/>
      </c>
      <c r="U6032">
        <f>O6032*P6032</f>
        <v/>
      </c>
    </row>
    <row r="6033">
      <c r="A6033" t="inlineStr">
        <is>
          <t>202512</t>
        </is>
      </c>
      <c r="B6033" t="inlineStr">
        <is>
          <t>Prima</t>
        </is>
      </c>
      <c r="C6033" t="inlineStr">
        <is>
          <t>F2</t>
        </is>
      </c>
      <c r="D6033" t="inlineStr">
        <is>
          <t>IN-FONDO2</t>
        </is>
      </c>
      <c r="E6033" t="inlineStr">
        <is>
          <t>59509428AW93</t>
        </is>
      </c>
      <c r="F6033" t="inlineStr">
        <is>
          <t>US279158AW93</t>
        </is>
      </c>
      <c r="G6033" t="inlineStr">
        <is>
          <t>BU</t>
        </is>
      </c>
      <c r="H6033" t="inlineStr">
        <is>
          <t>Sector</t>
        </is>
      </c>
      <c r="I6033" t="inlineStr">
        <is>
          <t>Otros</t>
        </is>
      </c>
      <c r="J6033" t="inlineStr">
        <is>
          <t>MSCI</t>
        </is>
      </c>
      <c r="K6033" t="inlineStr"/>
      <c r="L6033" t="inlineStr"/>
      <c r="M6033" t="inlineStr">
        <is>
          <t>nan</t>
        </is>
      </c>
      <c r="N6033" t="b">
        <v>0</v>
      </c>
      <c r="O6033" t="n">
        <v>259.63</v>
      </c>
      <c r="P6033" t="n">
        <v>6.24871710322144e-08</v>
      </c>
      <c r="Q6033" t="n">
        <v>0.0003902060459486315</v>
      </c>
      <c r="R6033" t="n">
        <v>0.1013091957096432</v>
      </c>
      <c r="S6033" t="n">
        <v>1.622354421509382e-05</v>
      </c>
      <c r="T6033">
        <f>O6033*Q6033</f>
        <v/>
      </c>
      <c r="U6033">
        <f>O6033*P6033</f>
        <v/>
      </c>
    </row>
    <row r="6034">
      <c r="A6034" t="inlineStr">
        <is>
          <t>202512</t>
        </is>
      </c>
      <c r="B6034" t="inlineStr">
        <is>
          <t>Prima</t>
        </is>
      </c>
      <c r="C6034" t="inlineStr">
        <is>
          <t>F1</t>
        </is>
      </c>
      <c r="D6034" t="inlineStr">
        <is>
          <t>IN-FONDO1</t>
        </is>
      </c>
      <c r="E6034" t="inlineStr">
        <is>
          <t>59509428AW93</t>
        </is>
      </c>
      <c r="F6034" t="inlineStr">
        <is>
          <t>US279158AW93</t>
        </is>
      </c>
      <c r="G6034" t="inlineStr">
        <is>
          <t>BU</t>
        </is>
      </c>
      <c r="H6034" t="inlineStr">
        <is>
          <t>Sector</t>
        </is>
      </c>
      <c r="I6034" t="inlineStr">
        <is>
          <t>Otros</t>
        </is>
      </c>
      <c r="J6034" t="inlineStr">
        <is>
          <t>MSCI</t>
        </is>
      </c>
      <c r="K6034" t="inlineStr"/>
      <c r="L6034" t="inlineStr"/>
      <c r="M6034" t="inlineStr">
        <is>
          <t>nan</t>
        </is>
      </c>
      <c r="N6034" t="b">
        <v>0</v>
      </c>
      <c r="O6034" t="n">
        <v>259.63</v>
      </c>
      <c r="P6034" t="n">
        <v>0.0008985804991820069</v>
      </c>
      <c r="Q6034" t="n">
        <v>1.699589494206138</v>
      </c>
      <c r="R6034" t="n">
        <v>441.2644203807397</v>
      </c>
      <c r="S6034" t="n">
        <v>0.2332984550026244</v>
      </c>
      <c r="T6034">
        <f>O6034*Q6034</f>
        <v/>
      </c>
      <c r="U6034">
        <f>O6034*P6034</f>
        <v/>
      </c>
    </row>
    <row r="6035">
      <c r="A6035" t="inlineStr">
        <is>
          <t>202512</t>
        </is>
      </c>
      <c r="B6035" t="inlineStr">
        <is>
          <t>Prima</t>
        </is>
      </c>
      <c r="C6035" t="inlineStr">
        <is>
          <t>F1</t>
        </is>
      </c>
      <c r="D6035" t="inlineStr">
        <is>
          <t>IN-FONDO1</t>
        </is>
      </c>
      <c r="E6035" t="inlineStr">
        <is>
          <t>1552782BAB48</t>
        </is>
      </c>
      <c r="F6035" t="inlineStr">
        <is>
          <t>USP1S81BAB48</t>
        </is>
      </c>
      <c r="G6035" t="inlineStr">
        <is>
          <t>BU</t>
        </is>
      </c>
      <c r="H6035" t="inlineStr">
        <is>
          <t>Sector</t>
        </is>
      </c>
      <c r="I6035" t="inlineStr">
        <is>
          <t>Otros</t>
        </is>
      </c>
      <c r="J6035" t="inlineStr">
        <is>
          <t>MSCI</t>
        </is>
      </c>
      <c r="K6035" t="inlineStr"/>
      <c r="L6035" t="inlineStr"/>
      <c r="M6035" t="inlineStr">
        <is>
          <t>nan</t>
        </is>
      </c>
      <c r="N6035" t="b">
        <v>0</v>
      </c>
      <c r="O6035" t="n">
        <v>1.2</v>
      </c>
      <c r="P6035" t="n">
        <v>0.002116248202326474</v>
      </c>
      <c r="Q6035" t="n">
        <v>4.00270561744984</v>
      </c>
      <c r="R6035" t="n">
        <v>4.803246740939808</v>
      </c>
      <c r="S6035" t="n">
        <v>0.002539497842791768</v>
      </c>
      <c r="T6035">
        <f>O6035*Q6035</f>
        <v/>
      </c>
      <c r="U6035">
        <f>O6035*P6035</f>
        <v/>
      </c>
    </row>
    <row r="6036">
      <c r="A6036" t="inlineStr">
        <is>
          <t>202512</t>
        </is>
      </c>
      <c r="B6036" t="inlineStr">
        <is>
          <t>Prima</t>
        </is>
      </c>
      <c r="C6036" t="inlineStr">
        <is>
          <t>F2</t>
        </is>
      </c>
      <c r="D6036" t="inlineStr">
        <is>
          <t>IN-FONDO2</t>
        </is>
      </c>
      <c r="E6036" t="inlineStr">
        <is>
          <t>1552782BAB48</t>
        </is>
      </c>
      <c r="F6036" t="inlineStr">
        <is>
          <t>USP1S81BAB48</t>
        </is>
      </c>
      <c r="G6036" t="inlineStr">
        <is>
          <t>BU</t>
        </is>
      </c>
      <c r="H6036" t="inlineStr">
        <is>
          <t>Sector</t>
        </is>
      </c>
      <c r="I6036" t="inlineStr">
        <is>
          <t>Otros</t>
        </is>
      </c>
      <c r="J6036" t="inlineStr">
        <is>
          <t>MSCI</t>
        </is>
      </c>
      <c r="K6036" t="inlineStr"/>
      <c r="L6036" t="inlineStr"/>
      <c r="M6036" t="inlineStr">
        <is>
          <t>nan</t>
        </is>
      </c>
      <c r="N6036" t="b">
        <v>0</v>
      </c>
      <c r="O6036" t="n">
        <v>1.2</v>
      </c>
      <c r="P6036" t="n">
        <v>0.001362658453591086</v>
      </c>
      <c r="Q6036" t="n">
        <v>8.509227708198448</v>
      </c>
      <c r="R6036" t="n">
        <v>10.21107324983814</v>
      </c>
      <c r="S6036" t="n">
        <v>0.001635190144309303</v>
      </c>
      <c r="T6036">
        <f>O6036*Q6036</f>
        <v/>
      </c>
      <c r="U6036">
        <f>O6036*P6036</f>
        <v/>
      </c>
    </row>
    <row r="6037">
      <c r="A6037" t="inlineStr">
        <is>
          <t>202512</t>
        </is>
      </c>
      <c r="B6037" t="inlineStr">
        <is>
          <t>Prima</t>
        </is>
      </c>
      <c r="C6037" t="inlineStr">
        <is>
          <t>F1</t>
        </is>
      </c>
      <c r="D6037" t="inlineStr">
        <is>
          <t>IN-FONDO1</t>
        </is>
      </c>
      <c r="E6037" t="inlineStr">
        <is>
          <t>1551112LAN29</t>
        </is>
      </c>
      <c r="F6037" t="inlineStr">
        <is>
          <t>US05968LAN29</t>
        </is>
      </c>
      <c r="G6037" t="inlineStr">
        <is>
          <t>BU</t>
        </is>
      </c>
      <c r="H6037" t="inlineStr">
        <is>
          <t>Sector</t>
        </is>
      </c>
      <c r="I6037" t="inlineStr">
        <is>
          <t>Otros</t>
        </is>
      </c>
      <c r="J6037" t="inlineStr">
        <is>
          <t>MSCI</t>
        </is>
      </c>
      <c r="K6037" t="inlineStr"/>
      <c r="L6037" t="inlineStr"/>
      <c r="M6037" t="inlineStr">
        <is>
          <t>nan</t>
        </is>
      </c>
      <c r="N6037" t="b">
        <v>0</v>
      </c>
      <c r="O6037" t="n">
        <v>0.98</v>
      </c>
      <c r="P6037" t="n">
        <v>0.008302155090534875</v>
      </c>
      <c r="Q6037" t="n">
        <v>15.70282861022233</v>
      </c>
      <c r="R6037" t="n">
        <v>15.38877203801789</v>
      </c>
      <c r="S6037" t="n">
        <v>0.008136111988724177</v>
      </c>
      <c r="T6037">
        <f>O6037*Q6037</f>
        <v/>
      </c>
      <c r="U6037">
        <f>O6037*P6037</f>
        <v/>
      </c>
    </row>
    <row r="6038">
      <c r="A6038" t="inlineStr">
        <is>
          <t>202512</t>
        </is>
      </c>
      <c r="B6038" t="inlineStr">
        <is>
          <t>Prima</t>
        </is>
      </c>
      <c r="C6038" t="inlineStr">
        <is>
          <t>F2</t>
        </is>
      </c>
      <c r="D6038" t="inlineStr">
        <is>
          <t>IN-FONDO2</t>
        </is>
      </c>
      <c r="E6038" t="inlineStr">
        <is>
          <t>1551112LAN29</t>
        </is>
      </c>
      <c r="F6038" t="inlineStr">
        <is>
          <t>US05968LAN29</t>
        </is>
      </c>
      <c r="G6038" t="inlineStr">
        <is>
          <t>BU</t>
        </is>
      </c>
      <c r="H6038" t="inlineStr">
        <is>
          <t>Sector</t>
        </is>
      </c>
      <c r="I6038" t="inlineStr">
        <is>
          <t>Otros</t>
        </is>
      </c>
      <c r="J6038" t="inlineStr">
        <is>
          <t>MSCI</t>
        </is>
      </c>
      <c r="K6038" t="inlineStr"/>
      <c r="L6038" t="inlineStr"/>
      <c r="M6038" t="inlineStr">
        <is>
          <t>nan</t>
        </is>
      </c>
      <c r="N6038" t="b">
        <v>0</v>
      </c>
      <c r="O6038" t="n">
        <v>0.98</v>
      </c>
      <c r="P6038" t="n">
        <v>0.003354257129623356</v>
      </c>
      <c r="Q6038" t="n">
        <v>20.94592201926657</v>
      </c>
      <c r="R6038" t="n">
        <v>20.52700357888124</v>
      </c>
      <c r="S6038" t="n">
        <v>0.003287171987030889</v>
      </c>
      <c r="T6038">
        <f>O6038*Q6038</f>
        <v/>
      </c>
      <c r="U6038">
        <f>O6038*P6038</f>
        <v/>
      </c>
    </row>
    <row r="6039">
      <c r="A6039" t="inlineStr">
        <is>
          <t>202512</t>
        </is>
      </c>
      <c r="B6039" t="inlineStr">
        <is>
          <t>Prima</t>
        </is>
      </c>
      <c r="C6039" t="inlineStr">
        <is>
          <t>F1</t>
        </is>
      </c>
      <c r="D6039" t="inlineStr">
        <is>
          <t>IN-FONDO1</t>
        </is>
      </c>
      <c r="E6039" t="inlineStr">
        <is>
          <t>59509428AJ82</t>
        </is>
      </c>
      <c r="F6039" t="inlineStr">
        <is>
          <t>US279158AJ82</t>
        </is>
      </c>
      <c r="G6039" t="inlineStr">
        <is>
          <t>BU</t>
        </is>
      </c>
      <c r="H6039" t="inlineStr">
        <is>
          <t>Sector</t>
        </is>
      </c>
      <c r="I6039" t="inlineStr">
        <is>
          <t>Otros</t>
        </is>
      </c>
      <c r="J6039" t="inlineStr">
        <is>
          <t>MSCI</t>
        </is>
      </c>
      <c r="K6039" t="inlineStr"/>
      <c r="L6039" t="inlineStr">
        <is>
          <t>Ecopetrol</t>
        </is>
      </c>
      <c r="M6039" t="inlineStr">
        <is>
          <t>Ecopetrol</t>
        </is>
      </c>
      <c r="N6039" t="b">
        <v>0</v>
      </c>
      <c r="O6039" t="n">
        <v>259.63</v>
      </c>
      <c r="P6039" t="n">
        <v>0.01933869205631631</v>
      </c>
      <c r="Q6039" t="n">
        <v>36.57751073000477</v>
      </c>
      <c r="R6039" t="n">
        <v>9496.619110831138</v>
      </c>
      <c r="S6039" t="n">
        <v>5.020904618581403</v>
      </c>
      <c r="T6039">
        <f>O6039*Q6039</f>
        <v/>
      </c>
      <c r="U6039">
        <f>O6039*P6039</f>
        <v/>
      </c>
    </row>
    <row r="6040">
      <c r="A6040" t="inlineStr">
        <is>
          <t>202512</t>
        </is>
      </c>
      <c r="B6040" t="inlineStr">
        <is>
          <t>Prima</t>
        </is>
      </c>
      <c r="C6040" t="inlineStr">
        <is>
          <t>F2</t>
        </is>
      </c>
      <c r="D6040" t="inlineStr">
        <is>
          <t>IN-FONDO2</t>
        </is>
      </c>
      <c r="E6040" t="inlineStr">
        <is>
          <t>59509428AJ82</t>
        </is>
      </c>
      <c r="F6040" t="inlineStr">
        <is>
          <t>US279158AJ82</t>
        </is>
      </c>
      <c r="G6040" t="inlineStr">
        <is>
          <t>BU</t>
        </is>
      </c>
      <c r="H6040" t="inlineStr">
        <is>
          <t>Sector</t>
        </is>
      </c>
      <c r="I6040" t="inlineStr">
        <is>
          <t>Otros</t>
        </is>
      </c>
      <c r="J6040" t="inlineStr">
        <is>
          <t>MSCI</t>
        </is>
      </c>
      <c r="K6040" t="inlineStr"/>
      <c r="L6040" t="inlineStr">
        <is>
          <t>Ecopetrol</t>
        </is>
      </c>
      <c r="M6040" t="inlineStr">
        <is>
          <t>Ecopetrol</t>
        </is>
      </c>
      <c r="N6040" t="b">
        <v>0</v>
      </c>
      <c r="O6040" t="n">
        <v>259.63</v>
      </c>
      <c r="P6040" t="n">
        <v>0.003291267445750151</v>
      </c>
      <c r="Q6040" t="n">
        <v>20.5525779924255</v>
      </c>
      <c r="R6040" t="n">
        <v>5336.065824173434</v>
      </c>
      <c r="S6040" t="n">
        <v>0.8545117669401117</v>
      </c>
      <c r="T6040">
        <f>O6040*Q6040</f>
        <v/>
      </c>
      <c r="U6040">
        <f>O6040*P6040</f>
        <v/>
      </c>
    </row>
    <row r="6041">
      <c r="A6041" t="inlineStr">
        <is>
          <t>202512</t>
        </is>
      </c>
      <c r="B6041" t="inlineStr">
        <is>
          <t>Prima</t>
        </is>
      </c>
      <c r="C6041" t="inlineStr">
        <is>
          <t>F2</t>
        </is>
      </c>
      <c r="D6041" t="inlineStr">
        <is>
          <t>IN-FONDO2</t>
        </is>
      </c>
      <c r="E6041" t="inlineStr">
        <is>
          <t>59509428AQ26</t>
        </is>
      </c>
      <c r="F6041" t="inlineStr">
        <is>
          <t>US279158AQ26</t>
        </is>
      </c>
      <c r="G6041" t="inlineStr">
        <is>
          <t>BU</t>
        </is>
      </c>
      <c r="H6041" t="inlineStr">
        <is>
          <t>Sector</t>
        </is>
      </c>
      <c r="I6041" t="inlineStr">
        <is>
          <t>Otros</t>
        </is>
      </c>
      <c r="J6041" t="inlineStr">
        <is>
          <t>MSCI</t>
        </is>
      </c>
      <c r="K6041" t="inlineStr"/>
      <c r="L6041" t="inlineStr">
        <is>
          <t>Ecopetrol</t>
        </is>
      </c>
      <c r="M6041" t="inlineStr">
        <is>
          <t>Ecopetrol</t>
        </is>
      </c>
      <c r="N6041" t="b">
        <v>0</v>
      </c>
      <c r="O6041" t="n">
        <v>259.63</v>
      </c>
      <c r="P6041" t="n">
        <v>0.002654696505465541</v>
      </c>
      <c r="Q6041" t="n">
        <v>16.57746077282528</v>
      </c>
      <c r="R6041" t="n">
        <v>4304.006140448626</v>
      </c>
      <c r="S6041" t="n">
        <v>0.6892388537140184</v>
      </c>
      <c r="T6041">
        <f>O6041*Q6041</f>
        <v/>
      </c>
      <c r="U6041">
        <f>O6041*P6041</f>
        <v/>
      </c>
    </row>
    <row r="6042">
      <c r="A6042" t="inlineStr">
        <is>
          <t>202512</t>
        </is>
      </c>
      <c r="B6042" t="inlineStr">
        <is>
          <t>Prima</t>
        </is>
      </c>
      <c r="C6042" t="inlineStr">
        <is>
          <t>F1</t>
        </is>
      </c>
      <c r="D6042" t="inlineStr">
        <is>
          <t>IN-FONDO1</t>
        </is>
      </c>
      <c r="E6042" t="inlineStr">
        <is>
          <t>59509428AQ26</t>
        </is>
      </c>
      <c r="F6042" t="inlineStr">
        <is>
          <t>US279158AQ26</t>
        </is>
      </c>
      <c r="G6042" t="inlineStr">
        <is>
          <t>BU</t>
        </is>
      </c>
      <c r="H6042" t="inlineStr">
        <is>
          <t>Sector</t>
        </is>
      </c>
      <c r="I6042" t="inlineStr">
        <is>
          <t>Otros</t>
        </is>
      </c>
      <c r="J6042" t="inlineStr">
        <is>
          <t>MSCI</t>
        </is>
      </c>
      <c r="K6042" t="inlineStr"/>
      <c r="L6042" t="inlineStr">
        <is>
          <t>Ecopetrol</t>
        </is>
      </c>
      <c r="M6042" t="inlineStr">
        <is>
          <t>Ecopetrol</t>
        </is>
      </c>
      <c r="N6042" t="b">
        <v>0</v>
      </c>
      <c r="O6042" t="n">
        <v>259.63</v>
      </c>
      <c r="P6042" t="n">
        <v>0.005768067211873174</v>
      </c>
      <c r="Q6042" t="n">
        <v>10.90981436176135</v>
      </c>
      <c r="R6042" t="n">
        <v>2832.515102744098</v>
      </c>
      <c r="S6042" t="n">
        <v>1.497563290218632</v>
      </c>
      <c r="T6042">
        <f>O6042*Q6042</f>
        <v/>
      </c>
      <c r="U6042">
        <f>O6042*P6042</f>
        <v/>
      </c>
    </row>
    <row r="6043">
      <c r="A6043" t="inlineStr">
        <is>
          <t>202512</t>
        </is>
      </c>
      <c r="B6043" t="inlineStr">
        <is>
          <t>Prima</t>
        </is>
      </c>
      <c r="C6043" t="inlineStr">
        <is>
          <t>F1</t>
        </is>
      </c>
      <c r="D6043" t="inlineStr">
        <is>
          <t>IN-FONDO1</t>
        </is>
      </c>
      <c r="E6043" t="inlineStr">
        <is>
          <t>59509428AS81</t>
        </is>
      </c>
      <c r="F6043" t="inlineStr">
        <is>
          <t>US279158AS81</t>
        </is>
      </c>
      <c r="G6043" t="inlineStr">
        <is>
          <t>BU</t>
        </is>
      </c>
      <c r="H6043" t="inlineStr">
        <is>
          <t>Sector</t>
        </is>
      </c>
      <c r="I6043" t="inlineStr">
        <is>
          <t>Otros</t>
        </is>
      </c>
      <c r="J6043" t="inlineStr">
        <is>
          <t>MSCI</t>
        </is>
      </c>
      <c r="K6043" t="inlineStr"/>
      <c r="L6043" t="inlineStr">
        <is>
          <t>Ecopetrol</t>
        </is>
      </c>
      <c r="M6043" t="inlineStr">
        <is>
          <t>Ecopetrol</t>
        </is>
      </c>
      <c r="N6043" t="b">
        <v>0</v>
      </c>
      <c r="O6043" t="n">
        <v>259.63</v>
      </c>
      <c r="P6043" t="n">
        <v>0.001103964741165458</v>
      </c>
      <c r="Q6043" t="n">
        <v>2.088056526673823</v>
      </c>
      <c r="R6043" t="n">
        <v>542.1221160203247</v>
      </c>
      <c r="S6043" t="n">
        <v>0.2866223657487879</v>
      </c>
      <c r="T6043">
        <f>O6043*Q6043</f>
        <v/>
      </c>
      <c r="U6043">
        <f>O6043*P6043</f>
        <v/>
      </c>
    </row>
    <row r="6044">
      <c r="A6044" t="inlineStr">
        <is>
          <t>202512</t>
        </is>
      </c>
      <c r="B6044" t="inlineStr">
        <is>
          <t>Prima</t>
        </is>
      </c>
      <c r="C6044" t="inlineStr">
        <is>
          <t>F2</t>
        </is>
      </c>
      <c r="D6044" t="inlineStr">
        <is>
          <t>IN-FONDO2</t>
        </is>
      </c>
      <c r="E6044" t="inlineStr">
        <is>
          <t>59509428AS81</t>
        </is>
      </c>
      <c r="F6044" t="inlineStr">
        <is>
          <t>US279158AS81</t>
        </is>
      </c>
      <c r="G6044" t="inlineStr">
        <is>
          <t>BU</t>
        </is>
      </c>
      <c r="H6044" t="inlineStr">
        <is>
          <t>Sector</t>
        </is>
      </c>
      <c r="I6044" t="inlineStr">
        <is>
          <t>Otros</t>
        </is>
      </c>
      <c r="J6044" t="inlineStr">
        <is>
          <t>MSCI</t>
        </is>
      </c>
      <c r="K6044" t="inlineStr"/>
      <c r="L6044" t="inlineStr">
        <is>
          <t>Ecopetrol</t>
        </is>
      </c>
      <c r="M6044" t="inlineStr">
        <is>
          <t>Ecopetrol</t>
        </is>
      </c>
      <c r="N6044" t="b">
        <v>0</v>
      </c>
      <c r="O6044" t="n">
        <v>259.63</v>
      </c>
      <c r="P6044" t="n">
        <v>0.004020051183211852</v>
      </c>
      <c r="Q6044" t="n">
        <v>25.10352526446619</v>
      </c>
      <c r="R6044" t="n">
        <v>6517.628264413356</v>
      </c>
      <c r="S6044" t="n">
        <v>1.043725888697293</v>
      </c>
      <c r="T6044">
        <f>O6044*Q6044</f>
        <v/>
      </c>
      <c r="U6044">
        <f>O6044*P6044</f>
        <v/>
      </c>
    </row>
    <row r="6045">
      <c r="A6045" t="inlineStr">
        <is>
          <t>202512</t>
        </is>
      </c>
      <c r="B6045" t="inlineStr">
        <is>
          <t>Prima</t>
        </is>
      </c>
      <c r="C6045" t="inlineStr">
        <is>
          <t>F1</t>
        </is>
      </c>
      <c r="D6045" t="inlineStr">
        <is>
          <t>IN-FONDO1</t>
        </is>
      </c>
      <c r="E6045" t="inlineStr">
        <is>
          <t>59509428AV11</t>
        </is>
      </c>
      <c r="F6045" t="inlineStr">
        <is>
          <t>US279158AV11</t>
        </is>
      </c>
      <c r="G6045" t="inlineStr">
        <is>
          <t>BU</t>
        </is>
      </c>
      <c r="H6045" t="inlineStr">
        <is>
          <t>Sector</t>
        </is>
      </c>
      <c r="I6045" t="inlineStr">
        <is>
          <t>Otros</t>
        </is>
      </c>
      <c r="J6045" t="inlineStr">
        <is>
          <t>MSCI</t>
        </is>
      </c>
      <c r="K6045" t="inlineStr"/>
      <c r="L6045" t="inlineStr"/>
      <c r="M6045" t="inlineStr">
        <is>
          <t>nan</t>
        </is>
      </c>
      <c r="N6045" t="b">
        <v>0</v>
      </c>
      <c r="O6045" t="n">
        <v>259.63</v>
      </c>
      <c r="P6045" t="n">
        <v>0.005346227250269839</v>
      </c>
      <c r="Q6045" t="n">
        <v>10.1119395273642</v>
      </c>
      <c r="R6045" t="n">
        <v>2625.362859489567</v>
      </c>
      <c r="S6045" t="n">
        <v>1.388040980987558</v>
      </c>
      <c r="T6045">
        <f>O6045*Q6045</f>
        <v/>
      </c>
      <c r="U6045">
        <f>O6045*P6045</f>
        <v/>
      </c>
    </row>
    <row r="6046">
      <c r="A6046" t="inlineStr">
        <is>
          <t>202512</t>
        </is>
      </c>
      <c r="B6046" t="inlineStr">
        <is>
          <t>Prima</t>
        </is>
      </c>
      <c r="C6046" t="inlineStr">
        <is>
          <t>F2</t>
        </is>
      </c>
      <c r="D6046" t="inlineStr">
        <is>
          <t>IN-FONDO2</t>
        </is>
      </c>
      <c r="E6046" t="inlineStr">
        <is>
          <t>59509428AV11</t>
        </is>
      </c>
      <c r="F6046" t="inlineStr">
        <is>
          <t>US279158AV11</t>
        </is>
      </c>
      <c r="G6046" t="inlineStr">
        <is>
          <t>BU</t>
        </is>
      </c>
      <c r="H6046" t="inlineStr">
        <is>
          <t>Sector</t>
        </is>
      </c>
      <c r="I6046" t="inlineStr">
        <is>
          <t>Otros</t>
        </is>
      </c>
      <c r="J6046" t="inlineStr">
        <is>
          <t>MSCI</t>
        </is>
      </c>
      <c r="K6046" t="inlineStr"/>
      <c r="L6046" t="inlineStr"/>
      <c r="M6046" t="inlineStr">
        <is>
          <t>nan</t>
        </is>
      </c>
      <c r="N6046" t="b">
        <v>0</v>
      </c>
      <c r="O6046" t="n">
        <v>259.63</v>
      </c>
      <c r="P6046" t="n">
        <v>0.005972884132862474</v>
      </c>
      <c r="Q6046" t="n">
        <v>37.29814395329321</v>
      </c>
      <c r="R6046" t="n">
        <v>9683.717114593515</v>
      </c>
      <c r="S6046" t="n">
        <v>1.550739907415084</v>
      </c>
      <c r="T6046">
        <f>O6046*Q6046</f>
        <v/>
      </c>
      <c r="U6046">
        <f>O6046*P6046</f>
        <v/>
      </c>
    </row>
    <row r="6047">
      <c r="A6047" t="inlineStr">
        <is>
          <t>202512</t>
        </is>
      </c>
      <c r="B6047" t="inlineStr">
        <is>
          <t>Prima</t>
        </is>
      </c>
      <c r="C6047" t="inlineStr">
        <is>
          <t>F2</t>
        </is>
      </c>
      <c r="D6047" t="inlineStr">
        <is>
          <t>IN-FONDO2</t>
        </is>
      </c>
      <c r="E6047" t="inlineStr">
        <is>
          <t>12535622BA92</t>
        </is>
      </c>
      <c r="F6047" t="inlineStr">
        <is>
          <t>USP58072BA92</t>
        </is>
      </c>
      <c r="G6047" t="inlineStr">
        <is>
          <t>BU</t>
        </is>
      </c>
      <c r="H6047" t="inlineStr">
        <is>
          <t>Sector</t>
        </is>
      </c>
      <c r="I6047" t="inlineStr">
        <is>
          <t>Otros</t>
        </is>
      </c>
      <c r="J6047" t="inlineStr">
        <is>
          <t>MSCI</t>
        </is>
      </c>
      <c r="K6047" t="inlineStr"/>
      <c r="L6047" t="inlineStr"/>
      <c r="M6047" t="inlineStr">
        <is>
          <t>nan</t>
        </is>
      </c>
      <c r="N6047" t="b">
        <v>0</v>
      </c>
      <c r="O6047" t="n">
        <v>165.25</v>
      </c>
      <c r="P6047" t="n">
        <v>0.00298213490964394</v>
      </c>
      <c r="Q6047" t="n">
        <v>18.62217559789415</v>
      </c>
      <c r="R6047" t="n">
        <v>3077.314517552008</v>
      </c>
      <c r="S6047" t="n">
        <v>0.4927977938186611</v>
      </c>
      <c r="T6047">
        <f>O6047*Q6047</f>
        <v/>
      </c>
      <c r="U6047">
        <f>O6047*P6047</f>
        <v/>
      </c>
    </row>
    <row r="6048">
      <c r="A6048" t="inlineStr">
        <is>
          <t>202512</t>
        </is>
      </c>
      <c r="B6048" t="inlineStr">
        <is>
          <t>Prima</t>
        </is>
      </c>
      <c r="C6048" t="inlineStr">
        <is>
          <t>F1</t>
        </is>
      </c>
      <c r="D6048" t="inlineStr">
        <is>
          <t>IN-FONDO1</t>
        </is>
      </c>
      <c r="E6048" t="inlineStr">
        <is>
          <t>12535622BA92</t>
        </is>
      </c>
      <c r="F6048" t="inlineStr">
        <is>
          <t>USP58072BA92</t>
        </is>
      </c>
      <c r="G6048" t="inlineStr">
        <is>
          <t>BU</t>
        </is>
      </c>
      <c r="H6048" t="inlineStr">
        <is>
          <t>Sector</t>
        </is>
      </c>
      <c r="I6048" t="inlineStr">
        <is>
          <t>Otros</t>
        </is>
      </c>
      <c r="J6048" t="inlineStr">
        <is>
          <t>MSCI</t>
        </is>
      </c>
      <c r="K6048" t="inlineStr"/>
      <c r="L6048" t="inlineStr"/>
      <c r="M6048" t="inlineStr">
        <is>
          <t>nan</t>
        </is>
      </c>
      <c r="N6048" t="b">
        <v>0</v>
      </c>
      <c r="O6048" t="n">
        <v>165.25</v>
      </c>
      <c r="P6048" t="n">
        <v>0.01178514916847189</v>
      </c>
      <c r="Q6048" t="n">
        <v>22.29061918505977</v>
      </c>
      <c r="R6048" t="n">
        <v>3683.524820331127</v>
      </c>
      <c r="S6048" t="n">
        <v>1.94749590008998</v>
      </c>
      <c r="T6048">
        <f>O6048*Q6048</f>
        <v/>
      </c>
      <c r="U6048">
        <f>O6048*P6048</f>
        <v/>
      </c>
    </row>
    <row r="6049">
      <c r="A6049" t="inlineStr">
        <is>
          <t>202512</t>
        </is>
      </c>
      <c r="B6049" t="inlineStr">
        <is>
          <t>Prima</t>
        </is>
      </c>
      <c r="C6049" t="inlineStr">
        <is>
          <t>F1</t>
        </is>
      </c>
      <c r="D6049" t="inlineStr">
        <is>
          <t>IN-FONDO1</t>
        </is>
      </c>
      <c r="E6049" t="inlineStr">
        <is>
          <t>2100022V2H78</t>
        </is>
      </c>
      <c r="F6049" t="inlineStr">
        <is>
          <t>US05971V2H78</t>
        </is>
      </c>
      <c r="G6049" t="inlineStr">
        <is>
          <t>BU</t>
        </is>
      </c>
      <c r="H6049" t="inlineStr">
        <is>
          <t>Sector</t>
        </is>
      </c>
      <c r="I6049" t="inlineStr">
        <is>
          <t>Otros</t>
        </is>
      </c>
      <c r="J6049" t="inlineStr">
        <is>
          <t>MSCI</t>
        </is>
      </c>
      <c r="K6049" t="inlineStr"/>
      <c r="L6049" t="inlineStr"/>
      <c r="M6049" t="inlineStr">
        <is>
          <t>nan</t>
        </is>
      </c>
      <c r="N6049" t="b">
        <v>0</v>
      </c>
      <c r="O6049" t="n">
        <v>0.61</v>
      </c>
      <c r="P6049" t="n">
        <v>0.001588001507466038</v>
      </c>
      <c r="Q6049" t="n">
        <v>3.003571389908516</v>
      </c>
      <c r="R6049" t="n">
        <v>1.832178547844195</v>
      </c>
      <c r="S6049" t="n">
        <v>0.0009686809195542833</v>
      </c>
      <c r="T6049">
        <f>O6049*Q6049</f>
        <v/>
      </c>
      <c r="U6049">
        <f>O6049*P6049</f>
        <v/>
      </c>
    </row>
    <row r="6050">
      <c r="A6050" t="inlineStr">
        <is>
          <t>202512</t>
        </is>
      </c>
      <c r="B6050" t="inlineStr">
        <is>
          <t>Prima</t>
        </is>
      </c>
      <c r="C6050" t="inlineStr">
        <is>
          <t>F1</t>
        </is>
      </c>
      <c r="D6050" t="inlineStr">
        <is>
          <t>IN-FONDO1</t>
        </is>
      </c>
      <c r="E6050" t="inlineStr">
        <is>
          <t>2100022V2K08</t>
        </is>
      </c>
      <c r="F6050" t="inlineStr">
        <is>
          <t>US05971V2K08</t>
        </is>
      </c>
      <c r="G6050" t="inlineStr">
        <is>
          <t>BU</t>
        </is>
      </c>
      <c r="H6050" t="inlineStr">
        <is>
          <t>Sector</t>
        </is>
      </c>
      <c r="I6050" t="inlineStr">
        <is>
          <t>Otros</t>
        </is>
      </c>
      <c r="J6050" t="inlineStr">
        <is>
          <t>MSCI</t>
        </is>
      </c>
      <c r="K6050" t="inlineStr"/>
      <c r="L6050" t="inlineStr"/>
      <c r="M6050" t="inlineStr">
        <is>
          <t>nan</t>
        </is>
      </c>
      <c r="N6050" t="b">
        <v>0</v>
      </c>
      <c r="O6050" t="n">
        <v>0.61</v>
      </c>
      <c r="P6050" t="n">
        <v>0.003857314255703277</v>
      </c>
      <c r="Q6050" t="n">
        <v>7.295785731843458</v>
      </c>
      <c r="R6050" t="n">
        <v>4.45042929642451</v>
      </c>
      <c r="S6050" t="n">
        <v>0.002352961695978999</v>
      </c>
      <c r="T6050">
        <f>O6050*Q6050</f>
        <v/>
      </c>
      <c r="U6050">
        <f>O6050*P6050</f>
        <v/>
      </c>
    </row>
    <row r="6051">
      <c r="A6051" t="inlineStr">
        <is>
          <t>202512</t>
        </is>
      </c>
      <c r="B6051" t="inlineStr">
        <is>
          <t>Prima</t>
        </is>
      </c>
      <c r="C6051" t="inlineStr">
        <is>
          <t>F2</t>
        </is>
      </c>
      <c r="D6051" t="inlineStr">
        <is>
          <t>IN-FONDO2</t>
        </is>
      </c>
      <c r="E6051" t="inlineStr">
        <is>
          <t>2100022V2K08</t>
        </is>
      </c>
      <c r="F6051" t="inlineStr">
        <is>
          <t>US05971V2K08</t>
        </is>
      </c>
      <c r="G6051" t="inlineStr">
        <is>
          <t>BU</t>
        </is>
      </c>
      <c r="H6051" t="inlineStr">
        <is>
          <t>Sector</t>
        </is>
      </c>
      <c r="I6051" t="inlineStr">
        <is>
          <t>Otros</t>
        </is>
      </c>
      <c r="J6051" t="inlineStr">
        <is>
          <t>MSCI</t>
        </is>
      </c>
      <c r="K6051" t="inlineStr"/>
      <c r="L6051" t="inlineStr"/>
      <c r="M6051" t="inlineStr">
        <is>
          <t>nan</t>
        </is>
      </c>
      <c r="N6051" t="b">
        <v>0</v>
      </c>
      <c r="O6051" t="n">
        <v>0.61</v>
      </c>
      <c r="P6051" t="n">
        <v>0.003543302980622871</v>
      </c>
      <c r="Q6051" t="n">
        <v>22.12643367954777</v>
      </c>
      <c r="R6051" t="n">
        <v>13.49712454452414</v>
      </c>
      <c r="S6051" t="n">
        <v>0.002161414818179951</v>
      </c>
      <c r="T6051">
        <f>O6051*Q6051</f>
        <v/>
      </c>
      <c r="U6051">
        <f>O6051*P6051</f>
        <v/>
      </c>
    </row>
    <row r="6052">
      <c r="A6052" t="inlineStr">
        <is>
          <t>202512</t>
        </is>
      </c>
      <c r="B6052" t="inlineStr">
        <is>
          <t>Prima</t>
        </is>
      </c>
      <c r="C6052" t="inlineStr">
        <is>
          <t>F2</t>
        </is>
      </c>
      <c r="D6052" t="inlineStr">
        <is>
          <t>IN-FONDO2</t>
        </is>
      </c>
      <c r="E6052" t="inlineStr">
        <is>
          <t>2100022V2J35</t>
        </is>
      </c>
      <c r="F6052" t="inlineStr">
        <is>
          <t>US05971V2J35</t>
        </is>
      </c>
      <c r="G6052" t="inlineStr">
        <is>
          <t>BU</t>
        </is>
      </c>
      <c r="H6052" t="inlineStr">
        <is>
          <t>Sector</t>
        </is>
      </c>
      <c r="I6052" t="inlineStr">
        <is>
          <t>Otros</t>
        </is>
      </c>
      <c r="J6052" t="inlineStr">
        <is>
          <t>MSCI</t>
        </is>
      </c>
      <c r="K6052" t="inlineStr"/>
      <c r="L6052" t="inlineStr"/>
      <c r="M6052" t="inlineStr">
        <is>
          <t>nan</t>
        </is>
      </c>
      <c r="N6052" t="b">
        <v>0</v>
      </c>
      <c r="O6052" t="n">
        <v>0.61</v>
      </c>
      <c r="P6052" t="n">
        <v>0.0006131807720450075</v>
      </c>
      <c r="Q6052" t="n">
        <v>3.829055477452496</v>
      </c>
      <c r="R6052" t="n">
        <v>2.335723841246022</v>
      </c>
      <c r="S6052" t="n">
        <v>0.0003740402709474546</v>
      </c>
      <c r="T6052">
        <f>O6052*Q6052</f>
        <v/>
      </c>
      <c r="U6052">
        <f>O6052*P6052</f>
        <v/>
      </c>
    </row>
    <row r="6053">
      <c r="A6053" t="inlineStr">
        <is>
          <t>202512</t>
        </is>
      </c>
      <c r="B6053" t="inlineStr">
        <is>
          <t>Prima</t>
        </is>
      </c>
      <c r="C6053" t="inlineStr">
        <is>
          <t>F1</t>
        </is>
      </c>
      <c r="D6053" t="inlineStr">
        <is>
          <t>IN-FONDO1</t>
        </is>
      </c>
      <c r="E6053" t="inlineStr">
        <is>
          <t>2220292FAB50</t>
        </is>
      </c>
      <c r="F6053" t="inlineStr">
        <is>
          <t>USP0091FAB50</t>
        </is>
      </c>
      <c r="G6053" t="inlineStr">
        <is>
          <t>BU</t>
        </is>
      </c>
      <c r="H6053" t="inlineStr">
        <is>
          <t>Sector</t>
        </is>
      </c>
      <c r="I6053" t="inlineStr">
        <is>
          <t>Otros</t>
        </is>
      </c>
      <c r="J6053" t="inlineStr">
        <is>
          <t>MSCI</t>
        </is>
      </c>
      <c r="K6053" t="inlineStr"/>
      <c r="L6053" t="inlineStr"/>
      <c r="M6053" t="inlineStr">
        <is>
          <t>nan</t>
        </is>
      </c>
      <c r="N6053" t="b">
        <v>0</v>
      </c>
      <c r="O6053" t="n">
        <v>128.26</v>
      </c>
      <c r="P6053" t="n">
        <v>0.002531597659972715</v>
      </c>
      <c r="Q6053" t="n">
        <v>4.788304209097872</v>
      </c>
      <c r="R6053" t="n">
        <v>614.147897858893</v>
      </c>
      <c r="S6053" t="n">
        <v>0.3247027158681004</v>
      </c>
      <c r="T6053">
        <f>O6053*Q6053</f>
        <v/>
      </c>
      <c r="U6053">
        <f>O6053*P6053</f>
        <v/>
      </c>
    </row>
    <row r="6054">
      <c r="A6054" t="inlineStr">
        <is>
          <t>202512</t>
        </is>
      </c>
      <c r="B6054" t="inlineStr">
        <is>
          <t>Prima</t>
        </is>
      </c>
      <c r="C6054" t="inlineStr">
        <is>
          <t>F1</t>
        </is>
      </c>
      <c r="D6054" t="inlineStr">
        <is>
          <t>IN-FONDO1</t>
        </is>
      </c>
      <c r="E6054" t="inlineStr">
        <is>
          <t>27211723AE14</t>
        </is>
      </c>
      <c r="F6054" t="inlineStr">
        <is>
          <t>USP56243AE14</t>
        </is>
      </c>
      <c r="G6054" t="inlineStr">
        <is>
          <t>BU</t>
        </is>
      </c>
      <c r="H6054" t="inlineStr">
        <is>
          <t>Sector</t>
        </is>
      </c>
      <c r="I6054" t="inlineStr">
        <is>
          <t>Otros</t>
        </is>
      </c>
      <c r="J6054" t="inlineStr">
        <is>
          <t>MSCI</t>
        </is>
      </c>
      <c r="K6054" t="inlineStr"/>
      <c r="L6054" t="inlineStr"/>
      <c r="M6054" t="inlineStr">
        <is>
          <t>nan</t>
        </is>
      </c>
      <c r="N6054" t="b">
        <v>0</v>
      </c>
      <c r="O6054" t="n">
        <v>21.25</v>
      </c>
      <c r="P6054" t="n">
        <v>0.006268819018193697</v>
      </c>
      <c r="Q6054" t="n">
        <v>11.85694431840057</v>
      </c>
      <c r="R6054" t="n">
        <v>251.9600667660121</v>
      </c>
      <c r="S6054" t="n">
        <v>0.1332124041366161</v>
      </c>
      <c r="T6054">
        <f>O6054*Q6054</f>
        <v/>
      </c>
      <c r="U6054">
        <f>O6054*P6054</f>
        <v/>
      </c>
    </row>
    <row r="6055">
      <c r="A6055" t="inlineStr">
        <is>
          <t>202512</t>
        </is>
      </c>
      <c r="B6055" t="inlineStr">
        <is>
          <t>Prima</t>
        </is>
      </c>
      <c r="C6055" t="inlineStr">
        <is>
          <t>F2</t>
        </is>
      </c>
      <c r="D6055" t="inlineStr">
        <is>
          <t>IN-FONDO2</t>
        </is>
      </c>
      <c r="E6055" t="inlineStr">
        <is>
          <t>27211723AE14</t>
        </is>
      </c>
      <c r="F6055" t="inlineStr">
        <is>
          <t>USP56243AE14</t>
        </is>
      </c>
      <c r="G6055" t="inlineStr">
        <is>
          <t>BU</t>
        </is>
      </c>
      <c r="H6055" t="inlineStr">
        <is>
          <t>Sector</t>
        </is>
      </c>
      <c r="I6055" t="inlineStr">
        <is>
          <t>Otros</t>
        </is>
      </c>
      <c r="J6055" t="inlineStr">
        <is>
          <t>MSCI</t>
        </is>
      </c>
      <c r="K6055" t="inlineStr"/>
      <c r="L6055" t="inlineStr"/>
      <c r="M6055" t="inlineStr">
        <is>
          <t>nan</t>
        </is>
      </c>
      <c r="N6055" t="b">
        <v>0</v>
      </c>
      <c r="O6055" t="n">
        <v>21.25</v>
      </c>
      <c r="P6055" t="n">
        <v>0.002472436392445261</v>
      </c>
      <c r="Q6055" t="n">
        <v>15.43932318616562</v>
      </c>
      <c r="R6055" t="n">
        <v>328.0856177060193</v>
      </c>
      <c r="S6055" t="n">
        <v>0.0525392733394618</v>
      </c>
      <c r="T6055">
        <f>O6055*Q6055</f>
        <v/>
      </c>
      <c r="U6055">
        <f>O6055*P6055</f>
        <v/>
      </c>
    </row>
    <row r="6056">
      <c r="A6056" t="inlineStr">
        <is>
          <t>202512</t>
        </is>
      </c>
      <c r="B6056" t="inlineStr">
        <is>
          <t>Prima</t>
        </is>
      </c>
      <c r="C6056" t="inlineStr">
        <is>
          <t>F1</t>
        </is>
      </c>
      <c r="D6056" t="inlineStr">
        <is>
          <t>IN-FONDO1</t>
        </is>
      </c>
      <c r="E6056" t="inlineStr">
        <is>
          <t>125037959440</t>
        </is>
      </c>
      <c r="F6056" t="inlineStr">
        <is>
          <t>XS2701559440</t>
        </is>
      </c>
      <c r="G6056" t="inlineStr">
        <is>
          <t>BU</t>
        </is>
      </c>
      <c r="H6056" t="inlineStr">
        <is>
          <t>Sector</t>
        </is>
      </c>
      <c r="I6056" t="inlineStr">
        <is>
          <t>Otros</t>
        </is>
      </c>
      <c r="J6056" t="inlineStr">
        <is>
          <t>MSCI</t>
        </is>
      </c>
      <c r="K6056" t="inlineStr"/>
      <c r="L6056" t="inlineStr"/>
      <c r="M6056" t="inlineStr">
        <is>
          <t>nan</t>
        </is>
      </c>
      <c r="N6056" t="b">
        <v>0</v>
      </c>
      <c r="O6056" t="n">
        <v>21.55</v>
      </c>
      <c r="P6056" t="n">
        <v>7.077556673659216e-08</v>
      </c>
      <c r="Q6056" t="n">
        <v>0.0001338660362443865</v>
      </c>
      <c r="R6056" t="n">
        <v>0.002884813081066529</v>
      </c>
      <c r="S6056" t="n">
        <v>1.525213463173561e-06</v>
      </c>
      <c r="T6056">
        <f>O6056*Q6056</f>
        <v/>
      </c>
      <c r="U6056">
        <f>O6056*P6056</f>
        <v/>
      </c>
    </row>
    <row r="6057">
      <c r="A6057" t="inlineStr">
        <is>
          <t>202512</t>
        </is>
      </c>
      <c r="B6057" t="inlineStr">
        <is>
          <t>Prima</t>
        </is>
      </c>
      <c r="C6057" t="inlineStr">
        <is>
          <t>F1</t>
        </is>
      </c>
      <c r="D6057" t="inlineStr">
        <is>
          <t>IN-FONDO1</t>
        </is>
      </c>
      <c r="E6057" t="inlineStr">
        <is>
          <t>2220111KEA71</t>
        </is>
      </c>
      <c r="F6057" t="inlineStr">
        <is>
          <t>USP0161KEA71</t>
        </is>
      </c>
      <c r="G6057" t="inlineStr">
        <is>
          <t>BU</t>
        </is>
      </c>
      <c r="H6057" t="inlineStr">
        <is>
          <t>Sector</t>
        </is>
      </c>
      <c r="I6057" t="inlineStr">
        <is>
          <t>Otros</t>
        </is>
      </c>
      <c r="J6057" t="inlineStr">
        <is>
          <t>MSCI</t>
        </is>
      </c>
      <c r="K6057" t="inlineStr"/>
      <c r="L6057" t="inlineStr"/>
      <c r="M6057" t="inlineStr">
        <is>
          <t>nan</t>
        </is>
      </c>
      <c r="N6057" t="b">
        <v>0</v>
      </c>
      <c r="O6057" t="n">
        <v>36.6</v>
      </c>
      <c r="P6057" t="n">
        <v>0.01697469671219322</v>
      </c>
      <c r="Q6057" t="n">
        <v>32.10621221542391</v>
      </c>
      <c r="R6057" t="n">
        <v>1175.087367084515</v>
      </c>
      <c r="S6057" t="n">
        <v>0.6212738996662717</v>
      </c>
      <c r="T6057">
        <f>O6057*Q6057</f>
        <v/>
      </c>
      <c r="U6057">
        <f>O6057*P6057</f>
        <v/>
      </c>
    </row>
    <row r="6058">
      <c r="A6058" t="inlineStr">
        <is>
          <t>202512</t>
        </is>
      </c>
      <c r="B6058" t="inlineStr">
        <is>
          <t>Prima</t>
        </is>
      </c>
      <c r="C6058" t="inlineStr">
        <is>
          <t>F2</t>
        </is>
      </c>
      <c r="D6058" t="inlineStr">
        <is>
          <t>IN-FONDO2</t>
        </is>
      </c>
      <c r="E6058" t="inlineStr">
        <is>
          <t>2220111KEA71</t>
        </is>
      </c>
      <c r="F6058" t="inlineStr">
        <is>
          <t>USP0161KEA71</t>
        </is>
      </c>
      <c r="G6058" t="inlineStr">
        <is>
          <t>BU</t>
        </is>
      </c>
      <c r="H6058" t="inlineStr">
        <is>
          <t>Sector</t>
        </is>
      </c>
      <c r="I6058" t="inlineStr">
        <is>
          <t>Otros</t>
        </is>
      </c>
      <c r="J6058" t="inlineStr">
        <is>
          <t>MSCI</t>
        </is>
      </c>
      <c r="K6058" t="inlineStr"/>
      <c r="L6058" t="inlineStr"/>
      <c r="M6058" t="inlineStr">
        <is>
          <t>nan</t>
        </is>
      </c>
      <c r="N6058" t="b">
        <v>0</v>
      </c>
      <c r="O6058" t="n">
        <v>36.6</v>
      </c>
      <c r="P6058" t="n">
        <v>0.0008824130713660955</v>
      </c>
      <c r="Q6058" t="n">
        <v>5.510297710447488</v>
      </c>
      <c r="R6058" t="n">
        <v>201.6768962023781</v>
      </c>
      <c r="S6058" t="n">
        <v>0.0322963184119991</v>
      </c>
      <c r="T6058">
        <f>O6058*Q6058</f>
        <v/>
      </c>
      <c r="U6058">
        <f>O6058*P6058</f>
        <v/>
      </c>
    </row>
    <row r="6059">
      <c r="A6059" t="inlineStr">
        <is>
          <t>202512</t>
        </is>
      </c>
      <c r="B6059" t="inlineStr">
        <is>
          <t>Prima</t>
        </is>
      </c>
      <c r="C6059" t="inlineStr">
        <is>
          <t>F1</t>
        </is>
      </c>
      <c r="D6059" t="inlineStr">
        <is>
          <t>IN-FONDO1</t>
        </is>
      </c>
      <c r="E6059" t="inlineStr">
        <is>
          <t>25210512503A</t>
        </is>
      </c>
      <c r="F6059" t="inlineStr">
        <is>
          <t>PEP16880M080</t>
        </is>
      </c>
      <c r="G6059" t="inlineStr">
        <is>
          <t>BU</t>
        </is>
      </c>
      <c r="H6059" t="inlineStr">
        <is>
          <t>Sector</t>
        </is>
      </c>
      <c r="I6059" t="inlineStr">
        <is>
          <t>Otros</t>
        </is>
      </c>
      <c r="J6059" t="inlineStr">
        <is>
          <t>MSCI</t>
        </is>
      </c>
      <c r="K6059" t="inlineStr"/>
      <c r="L6059" t="inlineStr"/>
      <c r="M6059" t="inlineStr">
        <is>
          <t>nan</t>
        </is>
      </c>
      <c r="N6059" t="b">
        <v>0</v>
      </c>
      <c r="O6059" t="n">
        <v>0.31</v>
      </c>
      <c r="P6059" t="n">
        <v>0.003184053411302487</v>
      </c>
      <c r="Q6059" t="n">
        <v>6.022369427966866</v>
      </c>
      <c r="R6059" t="n">
        <v>1.866934522669728</v>
      </c>
      <c r="S6059" t="n">
        <v>0.0009870565575037711</v>
      </c>
      <c r="T6059">
        <f>O6059*Q6059</f>
        <v/>
      </c>
      <c r="U6059">
        <f>O6059*P6059</f>
        <v/>
      </c>
    </row>
    <row r="6060">
      <c r="A6060" t="inlineStr">
        <is>
          <t>202512</t>
        </is>
      </c>
      <c r="B6060" t="inlineStr">
        <is>
          <t>Prima</t>
        </is>
      </c>
      <c r="C6060" t="inlineStr">
        <is>
          <t>F1</t>
        </is>
      </c>
      <c r="D6060" t="inlineStr">
        <is>
          <t>IN-FONDO1</t>
        </is>
      </c>
      <c r="E6060" t="inlineStr">
        <is>
          <t>22211619AA48</t>
        </is>
      </c>
      <c r="F6060" t="inlineStr">
        <is>
          <t>USP82169AA48</t>
        </is>
      </c>
      <c r="G6060" t="inlineStr">
        <is>
          <t>BU</t>
        </is>
      </c>
      <c r="H6060" t="inlineStr">
        <is>
          <t>Sector</t>
        </is>
      </c>
      <c r="I6060" t="inlineStr">
        <is>
          <t>Otros</t>
        </is>
      </c>
      <c r="J6060" t="inlineStr">
        <is>
          <t>MSCI</t>
        </is>
      </c>
      <c r="K6060" t="inlineStr"/>
      <c r="L6060" t="inlineStr">
        <is>
          <t>Rutas de Lima</t>
        </is>
      </c>
      <c r="M6060" t="inlineStr">
        <is>
          <t>Rutas de Lima</t>
        </is>
      </c>
      <c r="N6060" t="b">
        <v>0</v>
      </c>
      <c r="O6060" t="n">
        <v>27.41</v>
      </c>
      <c r="P6060" t="n">
        <v>0.001705075794748132</v>
      </c>
      <c r="Q6060" t="n">
        <v>3.225007564950654</v>
      </c>
      <c r="R6060" t="n">
        <v>88.39745735529743</v>
      </c>
      <c r="S6060" t="n">
        <v>0.04673612753404631</v>
      </c>
      <c r="T6060">
        <f>O6060*Q6060</f>
        <v/>
      </c>
      <c r="U6060">
        <f>O6060*P6060</f>
        <v/>
      </c>
    </row>
    <row r="6061">
      <c r="A6061" t="inlineStr">
        <is>
          <t>202512</t>
        </is>
      </c>
      <c r="B6061" t="inlineStr">
        <is>
          <t>Prima</t>
        </is>
      </c>
      <c r="C6061" t="inlineStr">
        <is>
          <t>F2</t>
        </is>
      </c>
      <c r="D6061" t="inlineStr">
        <is>
          <t>IN-FONDO2</t>
        </is>
      </c>
      <c r="E6061" t="inlineStr">
        <is>
          <t>22211619AA48</t>
        </is>
      </c>
      <c r="F6061" t="inlineStr">
        <is>
          <t>USP82169AA48</t>
        </is>
      </c>
      <c r="G6061" t="inlineStr">
        <is>
          <t>BU</t>
        </is>
      </c>
      <c r="H6061" t="inlineStr">
        <is>
          <t>Sector</t>
        </is>
      </c>
      <c r="I6061" t="inlineStr">
        <is>
          <t>Otros</t>
        </is>
      </c>
      <c r="J6061" t="inlineStr">
        <is>
          <t>MSCI</t>
        </is>
      </c>
      <c r="K6061" t="inlineStr"/>
      <c r="L6061" t="inlineStr">
        <is>
          <t>Rutas de Lima</t>
        </is>
      </c>
      <c r="M6061" t="inlineStr">
        <is>
          <t>Rutas de Lima</t>
        </is>
      </c>
      <c r="N6061" t="b">
        <v>0</v>
      </c>
      <c r="O6061" t="n">
        <v>27.41</v>
      </c>
      <c r="P6061" t="n">
        <v>0.002318050213314259</v>
      </c>
      <c r="Q6061" t="n">
        <v>14.47524656831444</v>
      </c>
      <c r="R6061" t="n">
        <v>396.7665084374987</v>
      </c>
      <c r="S6061" t="n">
        <v>0.06353775634694385</v>
      </c>
      <c r="T6061">
        <f>O6061*Q6061</f>
        <v/>
      </c>
      <c r="U6061">
        <f>O6061*P6061</f>
        <v/>
      </c>
    </row>
    <row r="6062">
      <c r="A6062" t="inlineStr">
        <is>
          <t>202512</t>
        </is>
      </c>
      <c r="B6062" t="inlineStr">
        <is>
          <t>Prima</t>
        </is>
      </c>
      <c r="C6062" t="inlineStr">
        <is>
          <t>F3</t>
        </is>
      </c>
      <c r="D6062" t="inlineStr">
        <is>
          <t>IN-FONDO3</t>
        </is>
      </c>
      <c r="E6062" t="inlineStr">
        <is>
          <t>22211619AA48</t>
        </is>
      </c>
      <c r="F6062" t="inlineStr">
        <is>
          <t>USP82169AA48</t>
        </is>
      </c>
      <c r="G6062" t="inlineStr">
        <is>
          <t>BU</t>
        </is>
      </c>
      <c r="H6062" t="inlineStr">
        <is>
          <t>Sector</t>
        </is>
      </c>
      <c r="I6062" t="inlineStr">
        <is>
          <t>Otros</t>
        </is>
      </c>
      <c r="J6062" t="inlineStr">
        <is>
          <t>MSCI</t>
        </is>
      </c>
      <c r="K6062" t="inlineStr"/>
      <c r="L6062" t="inlineStr">
        <is>
          <t>Rutas de Lima</t>
        </is>
      </c>
      <c r="M6062" t="inlineStr">
        <is>
          <t>Rutas de Lima</t>
        </is>
      </c>
      <c r="N6062" t="b">
        <v>0</v>
      </c>
      <c r="O6062" t="n">
        <v>27.41</v>
      </c>
      <c r="P6062" t="n">
        <v>0.001891616122672654</v>
      </c>
      <c r="Q6062" t="n">
        <v>1.627257112828499</v>
      </c>
      <c r="R6062" t="n">
        <v>44.60311746262916</v>
      </c>
      <c r="S6062" t="n">
        <v>0.05184919792245745</v>
      </c>
      <c r="T6062">
        <f>O6062*Q6062</f>
        <v/>
      </c>
      <c r="U6062">
        <f>O6062*P6062</f>
        <v/>
      </c>
    </row>
    <row r="6063">
      <c r="A6063" t="inlineStr">
        <is>
          <t>202512</t>
        </is>
      </c>
      <c r="B6063" t="inlineStr">
        <is>
          <t>Prima</t>
        </is>
      </c>
      <c r="C6063" t="inlineStr">
        <is>
          <t>F1</t>
        </is>
      </c>
      <c r="D6063" t="inlineStr">
        <is>
          <t>IN-FONDO1</t>
        </is>
      </c>
      <c r="E6063" t="inlineStr">
        <is>
          <t>2223041GAR67</t>
        </is>
      </c>
      <c r="F6063" t="inlineStr">
        <is>
          <t>USP9T36GAR67</t>
        </is>
      </c>
      <c r="G6063" t="inlineStr">
        <is>
          <t>BU</t>
        </is>
      </c>
      <c r="H6063" t="inlineStr">
        <is>
          <t>Sector</t>
        </is>
      </c>
      <c r="I6063" t="inlineStr">
        <is>
          <t>Otros</t>
        </is>
      </c>
      <c r="J6063" t="inlineStr">
        <is>
          <t>MSCI</t>
        </is>
      </c>
      <c r="K6063" t="inlineStr"/>
      <c r="L6063" t="inlineStr">
        <is>
          <t>Telefónica</t>
        </is>
      </c>
      <c r="M6063" t="inlineStr">
        <is>
          <t>Telefónica</t>
        </is>
      </c>
      <c r="N6063" t="b">
        <v>0</v>
      </c>
      <c r="O6063" t="n">
        <v>2.4</v>
      </c>
      <c r="P6063" t="n">
        <v>0.008169092978446365</v>
      </c>
      <c r="Q6063" t="n">
        <v>15.45115280823422</v>
      </c>
      <c r="R6063" t="n">
        <v>37.08276673976213</v>
      </c>
      <c r="S6063" t="n">
        <v>0.01960582314827128</v>
      </c>
      <c r="T6063">
        <f>O6063*Q6063</f>
        <v/>
      </c>
      <c r="U6063">
        <f>O6063*P6063</f>
        <v/>
      </c>
    </row>
    <row r="6064">
      <c r="A6064" t="inlineStr">
        <is>
          <t>202512</t>
        </is>
      </c>
      <c r="B6064" t="inlineStr">
        <is>
          <t>Prima</t>
        </is>
      </c>
      <c r="C6064" t="inlineStr">
        <is>
          <t>F2</t>
        </is>
      </c>
      <c r="D6064" t="inlineStr">
        <is>
          <t>IN-FONDO2</t>
        </is>
      </c>
      <c r="E6064" t="inlineStr">
        <is>
          <t>2223041GAR67</t>
        </is>
      </c>
      <c r="F6064" t="inlineStr">
        <is>
          <t>USP9T36GAR67</t>
        </is>
      </c>
      <c r="G6064" t="inlineStr">
        <is>
          <t>BU</t>
        </is>
      </c>
      <c r="H6064" t="inlineStr">
        <is>
          <t>Sector</t>
        </is>
      </c>
      <c r="I6064" t="inlineStr">
        <is>
          <t>Otros</t>
        </is>
      </c>
      <c r="J6064" t="inlineStr">
        <is>
          <t>MSCI</t>
        </is>
      </c>
      <c r="K6064" t="inlineStr"/>
      <c r="L6064" t="inlineStr">
        <is>
          <t>Telefónica</t>
        </is>
      </c>
      <c r="M6064" t="inlineStr">
        <is>
          <t>Telefónica</t>
        </is>
      </c>
      <c r="N6064" t="b">
        <v>0</v>
      </c>
      <c r="O6064" t="n">
        <v>2.4</v>
      </c>
      <c r="P6064" t="n">
        <v>0.01060816015065787</v>
      </c>
      <c r="Q6064" t="n">
        <v>66.2434890042318</v>
      </c>
      <c r="R6064" t="n">
        <v>158.9843736101563</v>
      </c>
      <c r="S6064" t="n">
        <v>0.0254595843615789</v>
      </c>
      <c r="T6064">
        <f>O6064*Q6064</f>
        <v/>
      </c>
      <c r="U6064">
        <f>O6064*P6064</f>
        <v/>
      </c>
    </row>
    <row r="6065">
      <c r="A6065" t="inlineStr">
        <is>
          <t>202512</t>
        </is>
      </c>
      <c r="B6065" t="inlineStr">
        <is>
          <t>Prima</t>
        </is>
      </c>
      <c r="C6065" t="inlineStr">
        <is>
          <t>F3</t>
        </is>
      </c>
      <c r="D6065" t="inlineStr">
        <is>
          <t>IN-FONDO3</t>
        </is>
      </c>
      <c r="E6065" t="inlineStr">
        <is>
          <t>222116304874</t>
        </is>
      </c>
      <c r="F6065" t="inlineStr">
        <is>
          <t>XS1084504874</t>
        </is>
      </c>
      <c r="G6065" t="inlineStr">
        <is>
          <t>BU</t>
        </is>
      </c>
      <c r="H6065" t="inlineStr">
        <is>
          <t>Sector</t>
        </is>
      </c>
      <c r="I6065" t="inlineStr">
        <is>
          <t>Otros</t>
        </is>
      </c>
      <c r="J6065" t="inlineStr">
        <is>
          <t>MSCI</t>
        </is>
      </c>
      <c r="K6065" t="inlineStr"/>
      <c r="L6065" t="inlineStr">
        <is>
          <t>Rutas de Lima</t>
        </is>
      </c>
      <c r="M6065" t="inlineStr">
        <is>
          <t>Rutas de Lima</t>
        </is>
      </c>
      <c r="N6065" t="b">
        <v>0</v>
      </c>
      <c r="O6065" t="n">
        <v>27.41</v>
      </c>
      <c r="P6065" t="n">
        <v>0.002226185545130054</v>
      </c>
      <c r="Q6065" t="n">
        <v>1.91506945799899</v>
      </c>
      <c r="R6065" t="n">
        <v>52.4920538437523</v>
      </c>
      <c r="S6065" t="n">
        <v>0.06101974579201477</v>
      </c>
      <c r="T6065">
        <f>O6065*Q6065</f>
        <v/>
      </c>
      <c r="U6065">
        <f>O6065*P6065</f>
        <v/>
      </c>
    </row>
    <row r="6066">
      <c r="A6066" t="inlineStr">
        <is>
          <t>202512</t>
        </is>
      </c>
      <c r="B6066" t="inlineStr">
        <is>
          <t>Prima</t>
        </is>
      </c>
      <c r="C6066" t="inlineStr">
        <is>
          <t>F1</t>
        </is>
      </c>
      <c r="D6066" t="inlineStr">
        <is>
          <t>IN-FONDO1</t>
        </is>
      </c>
      <c r="E6066" t="inlineStr">
        <is>
          <t>222116304874</t>
        </is>
      </c>
      <c r="F6066" t="inlineStr">
        <is>
          <t>XS1084504874</t>
        </is>
      </c>
      <c r="G6066" t="inlineStr">
        <is>
          <t>BU</t>
        </is>
      </c>
      <c r="H6066" t="inlineStr">
        <is>
          <t>Sector</t>
        </is>
      </c>
      <c r="I6066" t="inlineStr">
        <is>
          <t>Otros</t>
        </is>
      </c>
      <c r="J6066" t="inlineStr">
        <is>
          <t>MSCI</t>
        </is>
      </c>
      <c r="K6066" t="inlineStr"/>
      <c r="L6066" t="inlineStr">
        <is>
          <t>Rutas de Lima</t>
        </is>
      </c>
      <c r="M6066" t="inlineStr">
        <is>
          <t>Rutas de Lima</t>
        </is>
      </c>
      <c r="N6066" t="b">
        <v>0</v>
      </c>
      <c r="O6066" t="n">
        <v>27.41</v>
      </c>
      <c r="P6066" t="n">
        <v>0.002006651900522148</v>
      </c>
      <c r="Q6066" t="n">
        <v>3.79541342346161</v>
      </c>
      <c r="R6066" t="n">
        <v>104.0322819370827</v>
      </c>
      <c r="S6066" t="n">
        <v>0.05500232859331207</v>
      </c>
      <c r="T6066">
        <f>O6066*Q6066</f>
        <v/>
      </c>
      <c r="U6066">
        <f>O6066*P6066</f>
        <v/>
      </c>
    </row>
    <row r="6067">
      <c r="A6067" t="inlineStr">
        <is>
          <t>202512</t>
        </is>
      </c>
      <c r="B6067" t="inlineStr">
        <is>
          <t>Prima</t>
        </is>
      </c>
      <c r="C6067" t="inlineStr">
        <is>
          <t>F2</t>
        </is>
      </c>
      <c r="D6067" t="inlineStr">
        <is>
          <t>IN-FONDO2</t>
        </is>
      </c>
      <c r="E6067" t="inlineStr">
        <is>
          <t>222116304874</t>
        </is>
      </c>
      <c r="F6067" t="inlineStr">
        <is>
          <t>XS1084504874</t>
        </is>
      </c>
      <c r="G6067" t="inlineStr">
        <is>
          <t>BU</t>
        </is>
      </c>
      <c r="H6067" t="inlineStr">
        <is>
          <t>Sector</t>
        </is>
      </c>
      <c r="I6067" t="inlineStr">
        <is>
          <t>Otros</t>
        </is>
      </c>
      <c r="J6067" t="inlineStr">
        <is>
          <t>MSCI</t>
        </is>
      </c>
      <c r="K6067" t="inlineStr"/>
      <c r="L6067" t="inlineStr">
        <is>
          <t>Rutas de Lima</t>
        </is>
      </c>
      <c r="M6067" t="inlineStr">
        <is>
          <t>Rutas de Lima</t>
        </is>
      </c>
      <c r="N6067" t="b">
        <v>0</v>
      </c>
      <c r="O6067" t="n">
        <v>27.41</v>
      </c>
      <c r="P6067" t="n">
        <v>0.001327471756998371</v>
      </c>
      <c r="Q6067" t="n">
        <v>8.289501618496626</v>
      </c>
      <c r="R6067" t="n">
        <v>227.2152393629925</v>
      </c>
      <c r="S6067" t="n">
        <v>0.03638600085932535</v>
      </c>
      <c r="T6067">
        <f>O6067*Q6067</f>
        <v/>
      </c>
      <c r="U6067">
        <f>O6067*P6067</f>
        <v/>
      </c>
    </row>
    <row r="6068">
      <c r="A6068" t="inlineStr">
        <is>
          <t>202512</t>
        </is>
      </c>
      <c r="B6068" t="inlineStr">
        <is>
          <t>Prima</t>
        </is>
      </c>
      <c r="C6068" t="inlineStr">
        <is>
          <t>F2</t>
        </is>
      </c>
      <c r="D6068" t="inlineStr">
        <is>
          <t>IN-FONDO2</t>
        </is>
      </c>
      <c r="E6068" t="inlineStr">
        <is>
          <t>302011100001</t>
        </is>
      </c>
      <c r="F6068" t="inlineStr">
        <is>
          <t>PEP214001005</t>
        </is>
      </c>
      <c r="G6068" t="inlineStr">
        <is>
          <t>BU</t>
        </is>
      </c>
      <c r="H6068" t="inlineStr">
        <is>
          <t>Sector</t>
        </is>
      </c>
      <c r="I6068" t="inlineStr">
        <is>
          <t>Otros</t>
        </is>
      </c>
      <c r="J6068" t="inlineStr">
        <is>
          <t>MSCI</t>
        </is>
      </c>
      <c r="K6068" t="inlineStr"/>
      <c r="L6068" t="inlineStr">
        <is>
          <t>Alicorp</t>
        </is>
      </c>
      <c r="M6068" t="inlineStr">
        <is>
          <t>Alicorp</t>
        </is>
      </c>
      <c r="N6068" t="b">
        <v>0</v>
      </c>
      <c r="O6068" t="n">
        <v>36.6</v>
      </c>
      <c r="P6068" t="n">
        <v>4.919260358770944e-05</v>
      </c>
      <c r="Q6068" t="n">
        <v>0.3071870756636224</v>
      </c>
      <c r="R6068" t="n">
        <v>11.24304696928858</v>
      </c>
      <c r="S6068" t="n">
        <v>0.001800449291310166</v>
      </c>
      <c r="T6068">
        <f>O6068*Q6068</f>
        <v/>
      </c>
      <c r="U6068">
        <f>O6068*P6068</f>
        <v/>
      </c>
    </row>
    <row r="6069">
      <c r="A6069" t="inlineStr">
        <is>
          <t>202512</t>
        </is>
      </c>
      <c r="B6069" t="inlineStr">
        <is>
          <t>Prima</t>
        </is>
      </c>
      <c r="C6069" t="inlineStr">
        <is>
          <t>F1</t>
        </is>
      </c>
      <c r="D6069" t="inlineStr">
        <is>
          <t>IN-FONDO1</t>
        </is>
      </c>
      <c r="E6069" t="inlineStr">
        <is>
          <t>302011100001</t>
        </is>
      </c>
      <c r="F6069" t="inlineStr">
        <is>
          <t>PEP214001005</t>
        </is>
      </c>
      <c r="G6069" t="inlineStr">
        <is>
          <t>BU</t>
        </is>
      </c>
      <c r="H6069" t="inlineStr">
        <is>
          <t>Sector</t>
        </is>
      </c>
      <c r="I6069" t="inlineStr">
        <is>
          <t>Otros</t>
        </is>
      </c>
      <c r="J6069" t="inlineStr">
        <is>
          <t>MSCI</t>
        </is>
      </c>
      <c r="K6069" t="inlineStr"/>
      <c r="L6069" t="inlineStr">
        <is>
          <t>Alicorp</t>
        </is>
      </c>
      <c r="M6069" t="inlineStr">
        <is>
          <t>Alicorp</t>
        </is>
      </c>
      <c r="N6069" t="b">
        <v>0</v>
      </c>
      <c r="O6069" t="n">
        <v>36.6</v>
      </c>
      <c r="P6069" t="n">
        <v>0.0002720441515802005</v>
      </c>
      <c r="Q6069" t="n">
        <v>0.5145486491269599</v>
      </c>
      <c r="R6069" t="n">
        <v>18.83248055804673</v>
      </c>
      <c r="S6069" t="n">
        <v>0.009956815947835337</v>
      </c>
      <c r="T6069">
        <f>O6069*Q6069</f>
        <v/>
      </c>
      <c r="U6069">
        <f>O6069*P6069</f>
        <v/>
      </c>
    </row>
    <row r="6070">
      <c r="A6070" t="inlineStr">
        <is>
          <t>202512</t>
        </is>
      </c>
      <c r="B6070" t="inlineStr">
        <is>
          <t>Prima</t>
        </is>
      </c>
      <c r="C6070" t="inlineStr">
        <is>
          <t>F3</t>
        </is>
      </c>
      <c r="D6070" t="inlineStr">
        <is>
          <t>IN-FONDO3</t>
        </is>
      </c>
      <c r="E6070" t="inlineStr">
        <is>
          <t>302011100001</t>
        </is>
      </c>
      <c r="F6070" t="inlineStr">
        <is>
          <t>PEP214001005</t>
        </is>
      </c>
      <c r="G6070" t="inlineStr">
        <is>
          <t>BU</t>
        </is>
      </c>
      <c r="H6070" t="inlineStr">
        <is>
          <t>Sector</t>
        </is>
      </c>
      <c r="I6070" t="inlineStr">
        <is>
          <t>Otros</t>
        </is>
      </c>
      <c r="J6070" t="inlineStr">
        <is>
          <t>MSCI</t>
        </is>
      </c>
      <c r="K6070" t="inlineStr"/>
      <c r="L6070" t="inlineStr">
        <is>
          <t>Alicorp</t>
        </is>
      </c>
      <c r="M6070" t="inlineStr">
        <is>
          <t>Alicorp</t>
        </is>
      </c>
      <c r="N6070" t="b">
        <v>0</v>
      </c>
      <c r="O6070" t="n">
        <v>36.6</v>
      </c>
      <c r="P6070" t="n">
        <v>0.001331783891491417</v>
      </c>
      <c r="Q6070" t="n">
        <v>1.145663110080636</v>
      </c>
      <c r="R6070" t="n">
        <v>41.93126982895127</v>
      </c>
      <c r="S6070" t="n">
        <v>0.04874329042858586</v>
      </c>
      <c r="T6070">
        <f>O6070*Q6070</f>
        <v/>
      </c>
      <c r="U6070">
        <f>O6070*P6070</f>
        <v/>
      </c>
    </row>
    <row r="6071">
      <c r="A6071" t="inlineStr">
        <is>
          <t>202512</t>
        </is>
      </c>
      <c r="B6071" t="inlineStr">
        <is>
          <t>Prima</t>
        </is>
      </c>
      <c r="C6071" t="inlineStr">
        <is>
          <t>F1</t>
        </is>
      </c>
      <c r="D6071" t="inlineStr">
        <is>
          <t>IN-FONDO1</t>
        </is>
      </c>
      <c r="E6071" t="inlineStr">
        <is>
          <t>3021012171A1</t>
        </is>
      </c>
      <c r="F6071" t="inlineStr">
        <is>
          <t>PAL1801171A1</t>
        </is>
      </c>
      <c r="G6071" t="inlineStr">
        <is>
          <t>BU</t>
        </is>
      </c>
      <c r="H6071" t="inlineStr">
        <is>
          <t>Sector</t>
        </is>
      </c>
      <c r="I6071" t="inlineStr">
        <is>
          <t>Otros</t>
        </is>
      </c>
      <c r="J6071" t="inlineStr">
        <is>
          <t>MSCI</t>
        </is>
      </c>
      <c r="K6071" t="inlineStr"/>
      <c r="L6071" t="inlineStr">
        <is>
          <t>InRetail Peru</t>
        </is>
      </c>
      <c r="M6071" t="inlineStr">
        <is>
          <t>InRetail Peru</t>
        </is>
      </c>
      <c r="N6071" t="b">
        <v>0</v>
      </c>
      <c r="O6071" t="n">
        <v>21.25</v>
      </c>
      <c r="P6071" t="n">
        <v>0.002173870546370734</v>
      </c>
      <c r="Q6071" t="n">
        <v>4.111693438416696</v>
      </c>
      <c r="R6071" t="n">
        <v>87.37348556635479</v>
      </c>
      <c r="S6071" t="n">
        <v>0.0461947491103781</v>
      </c>
      <c r="T6071">
        <f>O6071*Q6071</f>
        <v/>
      </c>
      <c r="U6071">
        <f>O6071*P6071</f>
        <v/>
      </c>
    </row>
    <row r="6072">
      <c r="A6072" t="inlineStr">
        <is>
          <t>202512</t>
        </is>
      </c>
      <c r="B6072" t="inlineStr">
        <is>
          <t>Prima</t>
        </is>
      </c>
      <c r="C6072" t="inlineStr">
        <is>
          <t>F3</t>
        </is>
      </c>
      <c r="D6072" t="inlineStr">
        <is>
          <t>IN-FONDO3</t>
        </is>
      </c>
      <c r="E6072" t="inlineStr">
        <is>
          <t>3021012171A1</t>
        </is>
      </c>
      <c r="F6072" t="inlineStr">
        <is>
          <t>PAL1801171A1</t>
        </is>
      </c>
      <c r="G6072" t="inlineStr">
        <is>
          <t>BU</t>
        </is>
      </c>
      <c r="H6072" t="inlineStr">
        <is>
          <t>Sector</t>
        </is>
      </c>
      <c r="I6072" t="inlineStr">
        <is>
          <t>Otros</t>
        </is>
      </c>
      <c r="J6072" t="inlineStr">
        <is>
          <t>MSCI</t>
        </is>
      </c>
      <c r="K6072" t="inlineStr"/>
      <c r="L6072" t="inlineStr">
        <is>
          <t>InRetail Peru</t>
        </is>
      </c>
      <c r="M6072" t="inlineStr">
        <is>
          <t>InRetail Peru</t>
        </is>
      </c>
      <c r="N6072" t="b">
        <v>0</v>
      </c>
      <c r="O6072" t="n">
        <v>21.25</v>
      </c>
      <c r="P6072" t="n">
        <v>0.02324483862887474</v>
      </c>
      <c r="Q6072" t="n">
        <v>19.99630291897908</v>
      </c>
      <c r="R6072" t="n">
        <v>424.9214370283054</v>
      </c>
      <c r="S6072" t="n">
        <v>0.4939528208635882</v>
      </c>
      <c r="T6072">
        <f>O6072*Q6072</f>
        <v/>
      </c>
      <c r="U6072">
        <f>O6072*P6072</f>
        <v/>
      </c>
    </row>
    <row r="6073">
      <c r="A6073" t="inlineStr">
        <is>
          <t>202512</t>
        </is>
      </c>
      <c r="B6073" t="inlineStr">
        <is>
          <t>Prima</t>
        </is>
      </c>
      <c r="C6073" t="inlineStr">
        <is>
          <t>F2</t>
        </is>
      </c>
      <c r="D6073" t="inlineStr">
        <is>
          <t>IN-FONDO2</t>
        </is>
      </c>
      <c r="E6073" t="inlineStr">
        <is>
          <t>3021012171A1</t>
        </is>
      </c>
      <c r="F6073" t="inlineStr">
        <is>
          <t>PAL1801171A1</t>
        </is>
      </c>
      <c r="G6073" t="inlineStr">
        <is>
          <t>BU</t>
        </is>
      </c>
      <c r="H6073" t="inlineStr">
        <is>
          <t>Sector</t>
        </is>
      </c>
      <c r="I6073" t="inlineStr">
        <is>
          <t>Otros</t>
        </is>
      </c>
      <c r="J6073" t="inlineStr">
        <is>
          <t>MSCI</t>
        </is>
      </c>
      <c r="K6073" t="inlineStr"/>
      <c r="L6073" t="inlineStr">
        <is>
          <t>InRetail Peru</t>
        </is>
      </c>
      <c r="M6073" t="inlineStr">
        <is>
          <t>InRetail Peru</t>
        </is>
      </c>
      <c r="N6073" t="b">
        <v>0</v>
      </c>
      <c r="O6073" t="n">
        <v>21.25</v>
      </c>
      <c r="P6073" t="n">
        <v>0.02413853548611877</v>
      </c>
      <c r="Q6073" t="n">
        <v>150.7349801797443</v>
      </c>
      <c r="R6073" t="n">
        <v>3203.118328819567</v>
      </c>
      <c r="S6073" t="n">
        <v>0.5129438790800238</v>
      </c>
      <c r="T6073">
        <f>O6073*Q6073</f>
        <v/>
      </c>
      <c r="U6073">
        <f>O6073*P6073</f>
        <v/>
      </c>
    </row>
    <row r="6074">
      <c r="A6074" t="inlineStr">
        <is>
          <t>202512</t>
        </is>
      </c>
      <c r="B6074" t="inlineStr">
        <is>
          <t>Prima</t>
        </is>
      </c>
      <c r="C6074" t="inlineStr">
        <is>
          <t>F2</t>
        </is>
      </c>
      <c r="D6074" t="inlineStr">
        <is>
          <t>IN-FONDO2</t>
        </is>
      </c>
      <c r="E6074" t="inlineStr">
        <is>
          <t>300013200002</t>
        </is>
      </c>
      <c r="F6074" t="inlineStr">
        <is>
          <t>PAL2400671A3</t>
        </is>
      </c>
      <c r="G6074" t="inlineStr">
        <is>
          <t>BU</t>
        </is>
      </c>
      <c r="H6074" t="inlineStr">
        <is>
          <t>Sector</t>
        </is>
      </c>
      <c r="I6074" t="inlineStr">
        <is>
          <t>Otros</t>
        </is>
      </c>
      <c r="J6074" t="inlineStr">
        <is>
          <t>MSCI</t>
        </is>
      </c>
      <c r="K6074" t="inlineStr"/>
      <c r="L6074" t="inlineStr">
        <is>
          <t>Intergroup</t>
        </is>
      </c>
      <c r="M6074" t="inlineStr">
        <is>
          <t>Intergroup</t>
        </is>
      </c>
      <c r="N6074" t="b">
        <v>0</v>
      </c>
      <c r="O6074" t="n">
        <v>0.71</v>
      </c>
      <c r="P6074" t="n">
        <v>0.01260179573976653</v>
      </c>
      <c r="Q6074" t="n">
        <v>78.69290297894203</v>
      </c>
      <c r="R6074" t="n">
        <v>55.87196111504884</v>
      </c>
      <c r="S6074" t="n">
        <v>0.008947274975234233</v>
      </c>
      <c r="T6074">
        <f>O6074*Q6074</f>
        <v/>
      </c>
      <c r="U6074">
        <f>O6074*P6074</f>
        <v/>
      </c>
    </row>
    <row r="6075">
      <c r="A6075" t="inlineStr">
        <is>
          <t>202512</t>
        </is>
      </c>
      <c r="B6075" t="inlineStr">
        <is>
          <t>Prima</t>
        </is>
      </c>
      <c r="C6075" t="inlineStr">
        <is>
          <t>F1</t>
        </is>
      </c>
      <c r="D6075" t="inlineStr">
        <is>
          <t>IN-FONDO1</t>
        </is>
      </c>
      <c r="E6075" t="inlineStr">
        <is>
          <t>300013200002</t>
        </is>
      </c>
      <c r="F6075" t="inlineStr">
        <is>
          <t>PAL2400671A3</t>
        </is>
      </c>
      <c r="G6075" t="inlineStr">
        <is>
          <t>BU</t>
        </is>
      </c>
      <c r="H6075" t="inlineStr">
        <is>
          <t>Sector</t>
        </is>
      </c>
      <c r="I6075" t="inlineStr">
        <is>
          <t>Otros</t>
        </is>
      </c>
      <c r="J6075" t="inlineStr">
        <is>
          <t>MSCI</t>
        </is>
      </c>
      <c r="K6075" t="inlineStr"/>
      <c r="L6075" t="inlineStr">
        <is>
          <t>Intergroup</t>
        </is>
      </c>
      <c r="M6075" t="inlineStr">
        <is>
          <t>Intergroup</t>
        </is>
      </c>
      <c r="N6075" t="b">
        <v>0</v>
      </c>
      <c r="O6075" t="n">
        <v>0.71</v>
      </c>
      <c r="P6075" t="n">
        <v>0.001178859998454004</v>
      </c>
      <c r="Q6075" t="n">
        <v>2.229714611363345</v>
      </c>
      <c r="R6075" t="n">
        <v>1.583097374067975</v>
      </c>
      <c r="S6075" t="n">
        <v>0.0008369905989023428</v>
      </c>
      <c r="T6075">
        <f>O6075*Q6075</f>
        <v/>
      </c>
      <c r="U6075">
        <f>O6075*P6075</f>
        <v/>
      </c>
    </row>
    <row r="6076">
      <c r="A6076" t="inlineStr">
        <is>
          <t>202512</t>
        </is>
      </c>
      <c r="B6076" t="inlineStr">
        <is>
          <t>Prima</t>
        </is>
      </c>
      <c r="C6076" t="inlineStr">
        <is>
          <t>F3</t>
        </is>
      </c>
      <c r="D6076" t="inlineStr">
        <is>
          <t>IN-FONDO3</t>
        </is>
      </c>
      <c r="E6076" t="inlineStr">
        <is>
          <t>300013200002</t>
        </is>
      </c>
      <c r="F6076" t="inlineStr">
        <is>
          <t>PAL2400671A3</t>
        </is>
      </c>
      <c r="G6076" t="inlineStr">
        <is>
          <t>BU</t>
        </is>
      </c>
      <c r="H6076" t="inlineStr">
        <is>
          <t>Sector</t>
        </is>
      </c>
      <c r="I6076" t="inlineStr">
        <is>
          <t>Otros</t>
        </is>
      </c>
      <c r="J6076" t="inlineStr">
        <is>
          <t>MSCI</t>
        </is>
      </c>
      <c r="K6076" t="inlineStr"/>
      <c r="L6076" t="inlineStr">
        <is>
          <t>Intergroup</t>
        </is>
      </c>
      <c r="M6076" t="inlineStr">
        <is>
          <t>Intergroup</t>
        </is>
      </c>
      <c r="N6076" t="b">
        <v>0</v>
      </c>
      <c r="O6076" t="n">
        <v>0.71</v>
      </c>
      <c r="P6076" t="n">
        <v>0.00622724665789358</v>
      </c>
      <c r="Q6076" t="n">
        <v>5.356970315455706</v>
      </c>
      <c r="R6076" t="n">
        <v>3.803448923973551</v>
      </c>
      <c r="S6076" t="n">
        <v>0.004421345127104441</v>
      </c>
      <c r="T6076">
        <f>O6076*Q6076</f>
        <v/>
      </c>
      <c r="U6076">
        <f>O6076*P6076</f>
        <v/>
      </c>
    </row>
    <row r="6077">
      <c r="A6077" t="inlineStr">
        <is>
          <t>202512</t>
        </is>
      </c>
      <c r="B6077" t="inlineStr">
        <is>
          <t>Prima</t>
        </is>
      </c>
      <c r="C6077" t="inlineStr">
        <is>
          <t>F3</t>
        </is>
      </c>
      <c r="D6077" t="inlineStr">
        <is>
          <t>IN-FONDO3</t>
        </is>
      </c>
      <c r="E6077" t="inlineStr">
        <is>
          <t>302012200001</t>
        </is>
      </c>
      <c r="F6077" t="inlineStr">
        <is>
          <t>BMG2519Y1084</t>
        </is>
      </c>
      <c r="G6077" t="inlineStr">
        <is>
          <t>BU</t>
        </is>
      </c>
      <c r="H6077" t="inlineStr">
        <is>
          <t>Sector</t>
        </is>
      </c>
      <c r="I6077" t="inlineStr">
        <is>
          <t>Otros</t>
        </is>
      </c>
      <c r="J6077" t="inlineStr">
        <is>
          <t>MSCI</t>
        </is>
      </c>
      <c r="K6077" t="inlineStr"/>
      <c r="L6077" t="inlineStr">
        <is>
          <t>Credicorp*</t>
        </is>
      </c>
      <c r="M6077" t="inlineStr">
        <is>
          <t>Credicorp</t>
        </is>
      </c>
      <c r="N6077" t="b">
        <v>0</v>
      </c>
      <c r="O6077" t="n">
        <v>0.73</v>
      </c>
      <c r="P6077" t="n">
        <v>0.07484369056927832</v>
      </c>
      <c r="Q6077" t="n">
        <v>64.38406099918259</v>
      </c>
      <c r="R6077" t="n">
        <v>47.00036452940329</v>
      </c>
      <c r="S6077" t="n">
        <v>0.05463589411557317</v>
      </c>
      <c r="T6077">
        <f>O6077*Q6077</f>
        <v/>
      </c>
      <c r="U6077">
        <f>O6077*P6077</f>
        <v/>
      </c>
    </row>
    <row r="6078">
      <c r="A6078" t="inlineStr">
        <is>
          <t>202512</t>
        </is>
      </c>
      <c r="B6078" t="inlineStr">
        <is>
          <t>Prima</t>
        </is>
      </c>
      <c r="C6078" t="inlineStr">
        <is>
          <t>F1</t>
        </is>
      </c>
      <c r="D6078" t="inlineStr">
        <is>
          <t>IN-FONDO1</t>
        </is>
      </c>
      <c r="E6078" t="inlineStr">
        <is>
          <t>302012200001</t>
        </is>
      </c>
      <c r="F6078" t="inlineStr">
        <is>
          <t>BMG2519Y1084</t>
        </is>
      </c>
      <c r="G6078" t="inlineStr">
        <is>
          <t>BU</t>
        </is>
      </c>
      <c r="H6078" t="inlineStr">
        <is>
          <t>Sector</t>
        </is>
      </c>
      <c r="I6078" t="inlineStr">
        <is>
          <t>Otros</t>
        </is>
      </c>
      <c r="J6078" t="inlineStr">
        <is>
          <t>MSCI</t>
        </is>
      </c>
      <c r="K6078" t="inlineStr"/>
      <c r="L6078" t="inlineStr">
        <is>
          <t>Credicorp*</t>
        </is>
      </c>
      <c r="M6078" t="inlineStr">
        <is>
          <t>Credicorp</t>
        </is>
      </c>
      <c r="N6078" t="b">
        <v>0</v>
      </c>
      <c r="O6078" t="n">
        <v>0.73</v>
      </c>
      <c r="P6078" t="n">
        <v>0.005390420050238666</v>
      </c>
      <c r="Q6078" t="n">
        <v>10.19552649438045</v>
      </c>
      <c r="R6078" t="n">
        <v>7.442734340897728</v>
      </c>
      <c r="S6078" t="n">
        <v>0.003935006636674227</v>
      </c>
      <c r="T6078">
        <f>O6078*Q6078</f>
        <v/>
      </c>
      <c r="U6078">
        <f>O6078*P6078</f>
        <v/>
      </c>
    </row>
    <row r="6079">
      <c r="A6079" t="inlineStr">
        <is>
          <t>202512</t>
        </is>
      </c>
      <c r="B6079" t="inlineStr">
        <is>
          <t>Prima</t>
        </is>
      </c>
      <c r="C6079" t="inlineStr">
        <is>
          <t>F2</t>
        </is>
      </c>
      <c r="D6079" t="inlineStr">
        <is>
          <t>IN-FONDO2</t>
        </is>
      </c>
      <c r="E6079" t="inlineStr">
        <is>
          <t>302012200001</t>
        </is>
      </c>
      <c r="F6079" t="inlineStr">
        <is>
          <t>BMG2519Y1084</t>
        </is>
      </c>
      <c r="G6079" t="inlineStr">
        <is>
          <t>BU</t>
        </is>
      </c>
      <c r="H6079" t="inlineStr">
        <is>
          <t>Sector</t>
        </is>
      </c>
      <c r="I6079" t="inlineStr">
        <is>
          <t>Otros</t>
        </is>
      </c>
      <c r="J6079" t="inlineStr">
        <is>
          <t>MSCI</t>
        </is>
      </c>
      <c r="K6079" t="inlineStr"/>
      <c r="L6079" t="inlineStr">
        <is>
          <t>Credicorp*</t>
        </is>
      </c>
      <c r="M6079" t="inlineStr">
        <is>
          <t>Credicorp</t>
        </is>
      </c>
      <c r="N6079" t="b">
        <v>0</v>
      </c>
      <c r="O6079" t="n">
        <v>0.73</v>
      </c>
      <c r="P6079" t="n">
        <v>0.04960097392340996</v>
      </c>
      <c r="Q6079" t="n">
        <v>309.7371762897856</v>
      </c>
      <c r="R6079" t="n">
        <v>226.1081386915434</v>
      </c>
      <c r="S6079" t="n">
        <v>0.03620871096408927</v>
      </c>
      <c r="T6079">
        <f>O6079*Q6079</f>
        <v/>
      </c>
      <c r="U6079">
        <f>O6079*P6079</f>
        <v/>
      </c>
    </row>
    <row r="6080">
      <c r="A6080" t="inlineStr">
        <is>
          <t>202512</t>
        </is>
      </c>
      <c r="B6080" t="inlineStr">
        <is>
          <t>Prima</t>
        </is>
      </c>
      <c r="C6080" t="inlineStr">
        <is>
          <t>F1</t>
        </is>
      </c>
      <c r="D6080" t="inlineStr">
        <is>
          <t>IN-FONDO1</t>
        </is>
      </c>
      <c r="E6080" t="inlineStr">
        <is>
          <t>302029100001</t>
        </is>
      </c>
      <c r="F6080" t="inlineStr">
        <is>
          <t>PEP736581005</t>
        </is>
      </c>
      <c r="G6080" t="inlineStr">
        <is>
          <t>BU</t>
        </is>
      </c>
      <c r="H6080" t="inlineStr">
        <is>
          <t>Sector</t>
        </is>
      </c>
      <c r="I6080" t="inlineStr">
        <is>
          <t>Otros</t>
        </is>
      </c>
      <c r="J6080" t="inlineStr">
        <is>
          <t>MSCI</t>
        </is>
      </c>
      <c r="K6080" t="inlineStr"/>
      <c r="L6080" t="inlineStr">
        <is>
          <t>Aenza</t>
        </is>
      </c>
      <c r="M6080" t="inlineStr">
        <is>
          <t>Aenza</t>
        </is>
      </c>
      <c r="N6080" t="b">
        <v>0</v>
      </c>
      <c r="O6080" t="n">
        <v>128.26</v>
      </c>
      <c r="P6080" t="n">
        <v>0.0007483274256064704</v>
      </c>
      <c r="Q6080" t="n">
        <v>1.415398433356687</v>
      </c>
      <c r="R6080" t="n">
        <v>181.5390030623287</v>
      </c>
      <c r="S6080" t="n">
        <v>0.09598047560828589</v>
      </c>
      <c r="T6080">
        <f>O6080*Q6080</f>
        <v/>
      </c>
      <c r="U6080">
        <f>O6080*P6080</f>
        <v/>
      </c>
    </row>
    <row r="6081">
      <c r="A6081" t="inlineStr">
        <is>
          <t>202512</t>
        </is>
      </c>
      <c r="B6081" t="inlineStr">
        <is>
          <t>Prima</t>
        </is>
      </c>
      <c r="C6081" t="inlineStr">
        <is>
          <t>F3</t>
        </is>
      </c>
      <c r="D6081" t="inlineStr">
        <is>
          <t>IN-FONDO3</t>
        </is>
      </c>
      <c r="E6081" t="inlineStr">
        <is>
          <t>302029100001</t>
        </is>
      </c>
      <c r="F6081" t="inlineStr">
        <is>
          <t>PEP736581005</t>
        </is>
      </c>
      <c r="G6081" t="inlineStr">
        <is>
          <t>BU</t>
        </is>
      </c>
      <c r="H6081" t="inlineStr">
        <is>
          <t>Sector</t>
        </is>
      </c>
      <c r="I6081" t="inlineStr">
        <is>
          <t>Otros</t>
        </is>
      </c>
      <c r="J6081" t="inlineStr">
        <is>
          <t>MSCI</t>
        </is>
      </c>
      <c r="K6081" t="inlineStr"/>
      <c r="L6081" t="inlineStr">
        <is>
          <t>Aenza</t>
        </is>
      </c>
      <c r="M6081" t="inlineStr">
        <is>
          <t>Aenza</t>
        </is>
      </c>
      <c r="N6081" t="b">
        <v>0</v>
      </c>
      <c r="O6081" t="n">
        <v>128.26</v>
      </c>
      <c r="P6081" t="n">
        <v>0.01000188723635781</v>
      </c>
      <c r="Q6081" t="n">
        <v>8.604093585370832</v>
      </c>
      <c r="R6081" t="n">
        <v>1103.561043259663</v>
      </c>
      <c r="S6081" t="n">
        <v>1.282842056935253</v>
      </c>
      <c r="T6081">
        <f>O6081*Q6081</f>
        <v/>
      </c>
      <c r="U6081">
        <f>O6081*P6081</f>
        <v/>
      </c>
    </row>
    <row r="6082">
      <c r="A6082" t="inlineStr">
        <is>
          <t>202512</t>
        </is>
      </c>
      <c r="B6082" t="inlineStr">
        <is>
          <t>Prima</t>
        </is>
      </c>
      <c r="C6082" t="inlineStr">
        <is>
          <t>F2</t>
        </is>
      </c>
      <c r="D6082" t="inlineStr">
        <is>
          <t>IN-FONDO2</t>
        </is>
      </c>
      <c r="E6082" t="inlineStr">
        <is>
          <t>302029100001</t>
        </is>
      </c>
      <c r="F6082" t="inlineStr">
        <is>
          <t>PEP736581005</t>
        </is>
      </c>
      <c r="G6082" t="inlineStr">
        <is>
          <t>BU</t>
        </is>
      </c>
      <c r="H6082" t="inlineStr">
        <is>
          <t>Sector</t>
        </is>
      </c>
      <c r="I6082" t="inlineStr">
        <is>
          <t>Otros</t>
        </is>
      </c>
      <c r="J6082" t="inlineStr">
        <is>
          <t>MSCI</t>
        </is>
      </c>
      <c r="K6082" t="inlineStr"/>
      <c r="L6082" t="inlineStr">
        <is>
          <t>Aenza</t>
        </is>
      </c>
      <c r="M6082" t="inlineStr">
        <is>
          <t>Aenza</t>
        </is>
      </c>
      <c r="N6082" t="b">
        <v>0</v>
      </c>
      <c r="O6082" t="n">
        <v>128.26</v>
      </c>
      <c r="P6082" t="n">
        <v>0.00186908982874152</v>
      </c>
      <c r="Q6082" t="n">
        <v>11.67167819487358</v>
      </c>
      <c r="R6082" t="n">
        <v>1497.009445274486</v>
      </c>
      <c r="S6082" t="n">
        <v>0.2397294614343873</v>
      </c>
      <c r="T6082">
        <f>O6082*Q6082</f>
        <v/>
      </c>
      <c r="U6082">
        <f>O6082*P6082</f>
        <v/>
      </c>
    </row>
    <row r="6083">
      <c r="A6083" t="inlineStr">
        <is>
          <t>202512</t>
        </is>
      </c>
      <c r="B6083" t="inlineStr">
        <is>
          <t>Prima</t>
        </is>
      </c>
      <c r="C6083" t="inlineStr">
        <is>
          <t>F1</t>
        </is>
      </c>
      <c r="D6083" t="inlineStr">
        <is>
          <t>IN-FONDO1</t>
        </is>
      </c>
      <c r="E6083" t="inlineStr">
        <is>
          <t>302107100001</t>
        </is>
      </c>
      <c r="F6083" t="inlineStr">
        <is>
          <t>PEP736001004</t>
        </is>
      </c>
      <c r="G6083" t="inlineStr">
        <is>
          <t>BU</t>
        </is>
      </c>
      <c r="H6083" t="inlineStr">
        <is>
          <t>Sector</t>
        </is>
      </c>
      <c r="I6083" t="inlineStr">
        <is>
          <t>Otros</t>
        </is>
      </c>
      <c r="J6083" t="inlineStr">
        <is>
          <t>MSCI</t>
        </is>
      </c>
      <c r="K6083" t="inlineStr"/>
      <c r="L6083" t="inlineStr">
        <is>
          <t>Ferreyros</t>
        </is>
      </c>
      <c r="M6083" t="inlineStr">
        <is>
          <t>Ferreyros</t>
        </is>
      </c>
      <c r="N6083" t="b">
        <v>0</v>
      </c>
      <c r="O6083" t="n">
        <v>7.95</v>
      </c>
      <c r="P6083" t="n">
        <v>0.009033093352901516</v>
      </c>
      <c r="Q6083" t="n">
        <v>17.08533690275986</v>
      </c>
      <c r="R6083" t="n">
        <v>135.8284283769408</v>
      </c>
      <c r="S6083" t="n">
        <v>0.07181309215556705</v>
      </c>
      <c r="T6083">
        <f>O6083*Q6083</f>
        <v/>
      </c>
      <c r="U6083">
        <f>O6083*P6083</f>
        <v/>
      </c>
    </row>
    <row r="6084">
      <c r="A6084" t="inlineStr">
        <is>
          <t>202512</t>
        </is>
      </c>
      <c r="B6084" t="inlineStr">
        <is>
          <t>Prima</t>
        </is>
      </c>
      <c r="C6084" t="inlineStr">
        <is>
          <t>F3</t>
        </is>
      </c>
      <c r="D6084" t="inlineStr">
        <is>
          <t>IN-FONDO3</t>
        </is>
      </c>
      <c r="E6084" t="inlineStr">
        <is>
          <t>302107100001</t>
        </is>
      </c>
      <c r="F6084" t="inlineStr">
        <is>
          <t>PEP736001004</t>
        </is>
      </c>
      <c r="G6084" t="inlineStr">
        <is>
          <t>BU</t>
        </is>
      </c>
      <c r="H6084" t="inlineStr">
        <is>
          <t>Sector</t>
        </is>
      </c>
      <c r="I6084" t="inlineStr">
        <is>
          <t>Otros</t>
        </is>
      </c>
      <c r="J6084" t="inlineStr">
        <is>
          <t>MSCI</t>
        </is>
      </c>
      <c r="K6084" t="inlineStr"/>
      <c r="L6084" t="inlineStr">
        <is>
          <t>Ferreyros</t>
        </is>
      </c>
      <c r="M6084" t="inlineStr">
        <is>
          <t>Ferreyros</t>
        </is>
      </c>
      <c r="N6084" t="b">
        <v>0</v>
      </c>
      <c r="O6084" t="n">
        <v>7.95</v>
      </c>
      <c r="P6084" t="n">
        <v>0.03916757727546899</v>
      </c>
      <c r="Q6084" t="n">
        <v>33.69379122425482</v>
      </c>
      <c r="R6084" t="n">
        <v>267.8656402328258</v>
      </c>
      <c r="S6084" t="n">
        <v>0.3113822393399785</v>
      </c>
      <c r="T6084">
        <f>O6084*Q6084</f>
        <v/>
      </c>
      <c r="U6084">
        <f>O6084*P6084</f>
        <v/>
      </c>
    </row>
    <row r="6085">
      <c r="A6085" t="inlineStr">
        <is>
          <t>202512</t>
        </is>
      </c>
      <c r="B6085" t="inlineStr">
        <is>
          <t>Prima</t>
        </is>
      </c>
      <c r="C6085" t="inlineStr">
        <is>
          <t>F2</t>
        </is>
      </c>
      <c r="D6085" t="inlineStr">
        <is>
          <t>IN-FONDO2</t>
        </is>
      </c>
      <c r="E6085" t="inlineStr">
        <is>
          <t>302107100001</t>
        </is>
      </c>
      <c r="F6085" t="inlineStr">
        <is>
          <t>PEP736001004</t>
        </is>
      </c>
      <c r="G6085" t="inlineStr">
        <is>
          <t>BU</t>
        </is>
      </c>
      <c r="H6085" t="inlineStr">
        <is>
          <t>Sector</t>
        </is>
      </c>
      <c r="I6085" t="inlineStr">
        <is>
          <t>Otros</t>
        </is>
      </c>
      <c r="J6085" t="inlineStr">
        <is>
          <t>MSCI</t>
        </is>
      </c>
      <c r="K6085" t="inlineStr"/>
      <c r="L6085" t="inlineStr">
        <is>
          <t>Ferreyros</t>
        </is>
      </c>
      <c r="M6085" t="inlineStr">
        <is>
          <t>Ferreyros</t>
        </is>
      </c>
      <c r="N6085" t="b">
        <v>0</v>
      </c>
      <c r="O6085" t="n">
        <v>7.95</v>
      </c>
      <c r="P6085" t="n">
        <v>0.01522072565358655</v>
      </c>
      <c r="Q6085" t="n">
        <v>95.04701646187537</v>
      </c>
      <c r="R6085" t="n">
        <v>755.6237808719093</v>
      </c>
      <c r="S6085" t="n">
        <v>0.121004768946013</v>
      </c>
      <c r="T6085">
        <f>O6085*Q6085</f>
        <v/>
      </c>
      <c r="U6085">
        <f>O6085*P6085</f>
        <v/>
      </c>
    </row>
    <row r="6086">
      <c r="A6086" t="inlineStr">
        <is>
          <t>202512</t>
        </is>
      </c>
      <c r="B6086" t="inlineStr">
        <is>
          <t>Prima</t>
        </is>
      </c>
      <c r="C6086" t="inlineStr">
        <is>
          <t>F2</t>
        </is>
      </c>
      <c r="D6086" t="inlineStr">
        <is>
          <t>IN-FONDO2</t>
        </is>
      </c>
      <c r="E6086" t="inlineStr">
        <is>
          <t>5271112EG102</t>
        </is>
      </c>
      <c r="F6086" t="inlineStr">
        <is>
          <t>US46435G1022</t>
        </is>
      </c>
      <c r="G6086" t="inlineStr">
        <is>
          <t>TD</t>
        </is>
      </c>
      <c r="H6086" t="inlineStr">
        <is>
          <t>Sector</t>
        </is>
      </c>
      <c r="I6086" t="inlineStr">
        <is>
          <t>RF</t>
        </is>
      </c>
      <c r="J6086" t="inlineStr">
        <is>
          <t>MSCI</t>
        </is>
      </c>
      <c r="K6086" t="inlineStr"/>
      <c r="L6086" t="inlineStr">
        <is>
          <t>BlackRock - iShares Convertible Bond ETF</t>
        </is>
      </c>
      <c r="M6086" t="inlineStr">
        <is>
          <t>BlackRock - iShares Convertible Bond ETF</t>
        </is>
      </c>
      <c r="N6086" t="b">
        <v>0</v>
      </c>
      <c r="O6086" t="n">
        <v>55.558979</v>
      </c>
      <c r="P6086" t="n">
        <v>0.008557025259890173</v>
      </c>
      <c r="Q6086" t="n">
        <v>53.43501612551682</v>
      </c>
      <c r="R6086" t="n">
        <v>2968.79493878225</v>
      </c>
      <c r="S6086" t="n">
        <v>0.4754195867167076</v>
      </c>
      <c r="T6086">
        <f>O6086*Q6086</f>
        <v/>
      </c>
      <c r="U6086">
        <f>O6086*P6086</f>
        <v/>
      </c>
    </row>
    <row r="6087">
      <c r="A6087" t="inlineStr">
        <is>
          <t>202512</t>
        </is>
      </c>
      <c r="B6087" t="inlineStr">
        <is>
          <t>Prima</t>
        </is>
      </c>
      <c r="C6087" t="inlineStr">
        <is>
          <t>F1</t>
        </is>
      </c>
      <c r="D6087" t="inlineStr">
        <is>
          <t>IN-FONDO1</t>
        </is>
      </c>
      <c r="E6087" t="inlineStr">
        <is>
          <t>5271112EG102</t>
        </is>
      </c>
      <c r="F6087" t="inlineStr">
        <is>
          <t>US46435G1022</t>
        </is>
      </c>
      <c r="G6087" t="inlineStr">
        <is>
          <t>TD</t>
        </is>
      </c>
      <c r="H6087" t="inlineStr">
        <is>
          <t>Sector</t>
        </is>
      </c>
      <c r="I6087" t="inlineStr">
        <is>
          <t>RF</t>
        </is>
      </c>
      <c r="J6087" t="inlineStr">
        <is>
          <t>MSCI</t>
        </is>
      </c>
      <c r="K6087" t="inlineStr"/>
      <c r="L6087" t="inlineStr">
        <is>
          <t>BlackRock - iShares Convertible Bond ETF</t>
        </is>
      </c>
      <c r="M6087" t="inlineStr">
        <is>
          <t>BlackRock - iShares Convertible Bond ETF</t>
        </is>
      </c>
      <c r="N6087" t="b">
        <v>0</v>
      </c>
      <c r="O6087" t="n">
        <v>55.558979</v>
      </c>
      <c r="P6087" t="n">
        <v>0.0093819800029736</v>
      </c>
      <c r="Q6087" t="n">
        <v>17.74522667965917</v>
      </c>
      <c r="R6087" t="n">
        <v>985.9066764454235</v>
      </c>
      <c r="S6087" t="n">
        <v>0.5212532299636302</v>
      </c>
      <c r="T6087">
        <f>O6087*Q6087</f>
        <v/>
      </c>
      <c r="U6087">
        <f>O6087*P6087</f>
        <v/>
      </c>
    </row>
    <row r="6088">
      <c r="A6088" t="inlineStr">
        <is>
          <t>202512</t>
        </is>
      </c>
      <c r="B6088" t="inlineStr">
        <is>
          <t>Prima</t>
        </is>
      </c>
      <c r="C6088" t="inlineStr">
        <is>
          <t>F3</t>
        </is>
      </c>
      <c r="D6088" t="inlineStr">
        <is>
          <t>IN-FONDO3</t>
        </is>
      </c>
      <c r="E6088" t="inlineStr">
        <is>
          <t>5271112EG102</t>
        </is>
      </c>
      <c r="F6088" t="inlineStr">
        <is>
          <t>US46435G1022</t>
        </is>
      </c>
      <c r="G6088" t="inlineStr">
        <is>
          <t>TD</t>
        </is>
      </c>
      <c r="H6088" t="inlineStr">
        <is>
          <t>Sector</t>
        </is>
      </c>
      <c r="I6088" t="inlineStr">
        <is>
          <t>RF</t>
        </is>
      </c>
      <c r="J6088" t="inlineStr">
        <is>
          <t>MSCI</t>
        </is>
      </c>
      <c r="K6088" t="inlineStr"/>
      <c r="L6088" t="inlineStr">
        <is>
          <t>BlackRock - iShares Convertible Bond ETF</t>
        </is>
      </c>
      <c r="M6088" t="inlineStr">
        <is>
          <t>BlackRock - iShares Convertible Bond ETF</t>
        </is>
      </c>
      <c r="N6088" t="b">
        <v>0</v>
      </c>
      <c r="O6088" t="n">
        <v>55.558979</v>
      </c>
      <c r="P6088" t="n">
        <v>0.0141656517166223</v>
      </c>
      <c r="Q6088" t="n">
        <v>12.18595952817109</v>
      </c>
      <c r="R6088" t="n">
        <v>677.0394695205076</v>
      </c>
      <c r="S6088" t="n">
        <v>0.7870291462451325</v>
      </c>
      <c r="T6088">
        <f>O6088*Q6088</f>
        <v/>
      </c>
      <c r="U6088">
        <f>O6088*P6088</f>
        <v/>
      </c>
    </row>
    <row r="6089">
      <c r="A6089" t="inlineStr">
        <is>
          <t>202512</t>
        </is>
      </c>
      <c r="B6089" t="inlineStr">
        <is>
          <t>Prima</t>
        </is>
      </c>
      <c r="C6089" t="inlineStr">
        <is>
          <t>F1</t>
        </is>
      </c>
      <c r="D6089" t="inlineStr">
        <is>
          <t>IN-FONDO1</t>
        </is>
      </c>
      <c r="E6089" t="inlineStr">
        <is>
          <t>5271112E8513</t>
        </is>
      </c>
      <c r="F6089" t="inlineStr">
        <is>
          <t>US4642885135</t>
        </is>
      </c>
      <c r="G6089" t="inlineStr">
        <is>
          <t>TD</t>
        </is>
      </c>
      <c r="H6089" t="inlineStr">
        <is>
          <t>Sector</t>
        </is>
      </c>
      <c r="I6089" t="inlineStr">
        <is>
          <t>RF</t>
        </is>
      </c>
      <c r="J6089" t="inlineStr">
        <is>
          <t>MSCI</t>
        </is>
      </c>
      <c r="K6089" t="inlineStr"/>
      <c r="L6089" t="inlineStr">
        <is>
          <t>BlackRock - iShares iBoxx High Yield Corporate Bond</t>
        </is>
      </c>
      <c r="M6089" t="inlineStr">
        <is>
          <t>BlackRock - iShares iBoxx High Yield Corporate Bond</t>
        </is>
      </c>
      <c r="N6089" t="b">
        <v>0</v>
      </c>
      <c r="O6089" t="n">
        <v>122.2271635</v>
      </c>
      <c r="P6089" t="n">
        <v>0.02082378682767119</v>
      </c>
      <c r="Q6089" t="n">
        <v>39.38644267721807</v>
      </c>
      <c r="R6089" t="n">
        <v>4814.093168791711</v>
      </c>
      <c r="S6089" t="n">
        <v>2.545232397274912</v>
      </c>
      <c r="T6089">
        <f>O6089*Q6089</f>
        <v/>
      </c>
      <c r="U6089">
        <f>O6089*P6089</f>
        <v/>
      </c>
    </row>
    <row r="6090">
      <c r="A6090" t="inlineStr">
        <is>
          <t>202512</t>
        </is>
      </c>
      <c r="B6090" t="inlineStr">
        <is>
          <t>Prima</t>
        </is>
      </c>
      <c r="C6090" t="inlineStr">
        <is>
          <t>F2</t>
        </is>
      </c>
      <c r="D6090" t="inlineStr">
        <is>
          <t>IN-FONDO2</t>
        </is>
      </c>
      <c r="E6090" t="inlineStr">
        <is>
          <t>5271112E8513</t>
        </is>
      </c>
      <c r="F6090" t="inlineStr">
        <is>
          <t>US4642885135</t>
        </is>
      </c>
      <c r="G6090" t="inlineStr">
        <is>
          <t>TD</t>
        </is>
      </c>
      <c r="H6090" t="inlineStr">
        <is>
          <t>Sector</t>
        </is>
      </c>
      <c r="I6090" t="inlineStr">
        <is>
          <t>RF</t>
        </is>
      </c>
      <c r="J6090" t="inlineStr">
        <is>
          <t>MSCI</t>
        </is>
      </c>
      <c r="K6090" t="inlineStr"/>
      <c r="L6090" t="inlineStr">
        <is>
          <t>BlackRock - iShares iBoxx High Yield Corporate Bond</t>
        </is>
      </c>
      <c r="M6090" t="inlineStr">
        <is>
          <t>BlackRock - iShares iBoxx High Yield Corporate Bond</t>
        </is>
      </c>
      <c r="N6090" t="b">
        <v>0</v>
      </c>
      <c r="O6090" t="n">
        <v>122.2271635</v>
      </c>
      <c r="P6090" t="n">
        <v>0.002001316780488279</v>
      </c>
      <c r="Q6090" t="n">
        <v>12.49737977740072</v>
      </c>
      <c r="R6090" t="n">
        <v>1527.519281373952</v>
      </c>
      <c r="S6090" t="n">
        <v>0.2446152733440345</v>
      </c>
      <c r="T6090">
        <f>O6090*Q6090</f>
        <v/>
      </c>
      <c r="U6090">
        <f>O6090*P6090</f>
        <v/>
      </c>
    </row>
    <row r="6091">
      <c r="A6091" t="inlineStr">
        <is>
          <t>202512</t>
        </is>
      </c>
      <c r="B6091" t="inlineStr">
        <is>
          <t>Prima</t>
        </is>
      </c>
      <c r="C6091" t="inlineStr">
        <is>
          <t>F2</t>
        </is>
      </c>
      <c r="D6091" t="inlineStr">
        <is>
          <t>IN-FONDO2</t>
        </is>
      </c>
      <c r="E6091" t="inlineStr">
        <is>
          <t>5277022F0850</t>
        </is>
      </c>
      <c r="F6091" t="inlineStr">
        <is>
          <t>LU1981108506</t>
        </is>
      </c>
      <c r="G6091" t="inlineStr">
        <is>
          <t>TD</t>
        </is>
      </c>
      <c r="H6091" t="inlineStr">
        <is>
          <t>Sector</t>
        </is>
      </c>
      <c r="I6091" t="inlineStr">
        <is>
          <t>RF</t>
        </is>
      </c>
      <c r="J6091" t="inlineStr">
        <is>
          <t>MSCI</t>
        </is>
      </c>
      <c r="K6091" t="inlineStr"/>
      <c r="L6091" t="inlineStr">
        <is>
          <t>Jupiter - Bonds Global High Yield</t>
        </is>
      </c>
      <c r="M6091" t="inlineStr">
        <is>
          <t>Jupiter - Bonds Global High Yield</t>
        </is>
      </c>
      <c r="N6091" t="b">
        <v>0</v>
      </c>
      <c r="O6091" t="n">
        <v>232.69497082</v>
      </c>
      <c r="P6091" t="n">
        <v>0.00284464565554463</v>
      </c>
      <c r="Q6091" t="n">
        <v>17.76361315513513</v>
      </c>
      <c r="R6091" t="n">
        <v>4133.503444791938</v>
      </c>
      <c r="S6091" t="n">
        <v>0.6619347378101975</v>
      </c>
      <c r="T6091">
        <f>O6091*Q6091</f>
        <v/>
      </c>
      <c r="U6091">
        <f>O6091*P6091</f>
        <v/>
      </c>
    </row>
    <row r="6092">
      <c r="A6092" t="inlineStr">
        <is>
          <t>202512</t>
        </is>
      </c>
      <c r="B6092" t="inlineStr">
        <is>
          <t>Prima</t>
        </is>
      </c>
      <c r="C6092" t="inlineStr">
        <is>
          <t>F1</t>
        </is>
      </c>
      <c r="D6092" t="inlineStr">
        <is>
          <t>IN-FONDO1</t>
        </is>
      </c>
      <c r="E6092" t="inlineStr">
        <is>
          <t>5277022F0850</t>
        </is>
      </c>
      <c r="F6092" t="inlineStr">
        <is>
          <t>LU1981108506</t>
        </is>
      </c>
      <c r="G6092" t="inlineStr">
        <is>
          <t>TD</t>
        </is>
      </c>
      <c r="H6092" t="inlineStr">
        <is>
          <t>Sector</t>
        </is>
      </c>
      <c r="I6092" t="inlineStr">
        <is>
          <t>RF</t>
        </is>
      </c>
      <c r="J6092" t="inlineStr">
        <is>
          <t>MSCI</t>
        </is>
      </c>
      <c r="K6092" t="inlineStr"/>
      <c r="L6092" t="inlineStr">
        <is>
          <t>Jupiter - Bonds Global High Yield</t>
        </is>
      </c>
      <c r="M6092" t="inlineStr">
        <is>
          <t>Jupiter - Bonds Global High Yield</t>
        </is>
      </c>
      <c r="N6092" t="b">
        <v>0</v>
      </c>
      <c r="O6092" t="n">
        <v>232.69497082</v>
      </c>
      <c r="P6092" t="n">
        <v>0.00118594765083548</v>
      </c>
      <c r="Q6092" t="n">
        <v>2.243120310170639</v>
      </c>
      <c r="R6092" t="n">
        <v>521.9628151209063</v>
      </c>
      <c r="S6092" t="n">
        <v>0.2759640540052096</v>
      </c>
      <c r="T6092">
        <f>O6092*Q6092</f>
        <v/>
      </c>
      <c r="U6092">
        <f>O6092*P6092</f>
        <v/>
      </c>
    </row>
    <row r="6093">
      <c r="A6093" t="inlineStr">
        <is>
          <t>202512</t>
        </is>
      </c>
      <c r="B6093" t="inlineStr">
        <is>
          <t>Prima</t>
        </is>
      </c>
      <c r="C6093" t="inlineStr">
        <is>
          <t>F1</t>
        </is>
      </c>
      <c r="D6093" t="inlineStr">
        <is>
          <t>IN-FONDO1</t>
        </is>
      </c>
      <c r="E6093" t="inlineStr">
        <is>
          <t>5274174FF284</t>
        </is>
      </c>
      <c r="F6093" t="inlineStr">
        <is>
          <t>LU1797525737</t>
        </is>
      </c>
      <c r="G6093" t="inlineStr">
        <is>
          <t>TD</t>
        </is>
      </c>
      <c r="H6093" t="inlineStr">
        <is>
          <t>Sector</t>
        </is>
      </c>
      <c r="I6093" t="inlineStr">
        <is>
          <t>RF</t>
        </is>
      </c>
      <c r="J6093" t="inlineStr">
        <is>
          <t>MSCI</t>
        </is>
      </c>
      <c r="K6093" t="inlineStr"/>
      <c r="L6093" t="inlineStr">
        <is>
          <t>Candriam Bonds - Global High Yield</t>
        </is>
      </c>
      <c r="M6093" t="inlineStr">
        <is>
          <t>Candriam Bonds - Global High Yield</t>
        </is>
      </c>
      <c r="N6093" t="b">
        <v>0</v>
      </c>
      <c r="O6093" t="n">
        <v>142.88461225</v>
      </c>
      <c r="P6093" t="n">
        <v>0.009697668774390532</v>
      </c>
      <c r="Q6093" t="n">
        <v>18.34232545915359</v>
      </c>
      <c r="R6093" t="n">
        <v>2620.836060994464</v>
      </c>
      <c r="S6093" t="n">
        <v>1.385647642557724</v>
      </c>
      <c r="T6093">
        <f>O6093*Q6093</f>
        <v/>
      </c>
      <c r="U6093">
        <f>O6093*P6093</f>
        <v/>
      </c>
    </row>
    <row r="6094">
      <c r="A6094" t="inlineStr">
        <is>
          <t>202512</t>
        </is>
      </c>
      <c r="B6094" t="inlineStr">
        <is>
          <t>Prima</t>
        </is>
      </c>
      <c r="C6094" t="inlineStr">
        <is>
          <t>F2</t>
        </is>
      </c>
      <c r="D6094" t="inlineStr">
        <is>
          <t>IN-FONDO2</t>
        </is>
      </c>
      <c r="E6094" t="inlineStr">
        <is>
          <t>5274174FF284</t>
        </is>
      </c>
      <c r="F6094" t="inlineStr">
        <is>
          <t>LU1797525737</t>
        </is>
      </c>
      <c r="G6094" t="inlineStr">
        <is>
          <t>TD</t>
        </is>
      </c>
      <c r="H6094" t="inlineStr">
        <is>
          <t>Sector</t>
        </is>
      </c>
      <c r="I6094" t="inlineStr">
        <is>
          <t>RF</t>
        </is>
      </c>
      <c r="J6094" t="inlineStr">
        <is>
          <t>MSCI</t>
        </is>
      </c>
      <c r="K6094" t="inlineStr"/>
      <c r="L6094" t="inlineStr">
        <is>
          <t>Candriam Bonds - Global High Yield</t>
        </is>
      </c>
      <c r="M6094" t="inlineStr">
        <is>
          <t>Candriam Bonds - Global High Yield</t>
        </is>
      </c>
      <c r="N6094" t="b">
        <v>0</v>
      </c>
      <c r="O6094" t="n">
        <v>142.88461225</v>
      </c>
      <c r="P6094" t="n">
        <v>0.002876253534386047</v>
      </c>
      <c r="Q6094" t="n">
        <v>17.96099103638333</v>
      </c>
      <c r="R6094" t="n">
        <v>2566.349239859358</v>
      </c>
      <c r="S6094" t="n">
        <v>0.4109723709934424</v>
      </c>
      <c r="T6094">
        <f>O6094*Q6094</f>
        <v/>
      </c>
      <c r="U6094">
        <f>O6094*P6094</f>
        <v/>
      </c>
    </row>
    <row r="6095">
      <c r="A6095" t="inlineStr">
        <is>
          <t>202512</t>
        </is>
      </c>
      <c r="B6095" t="inlineStr">
        <is>
          <t>Prima</t>
        </is>
      </c>
      <c r="C6095" t="inlineStr">
        <is>
          <t>F2</t>
        </is>
      </c>
      <c r="D6095" t="inlineStr">
        <is>
          <t>IN-FONDO2</t>
        </is>
      </c>
      <c r="E6095" t="inlineStr">
        <is>
          <t>5274862F2445</t>
        </is>
      </c>
      <c r="F6095" t="inlineStr">
        <is>
          <t>LU1564424452</t>
        </is>
      </c>
      <c r="G6095" t="inlineStr">
        <is>
          <t>TD</t>
        </is>
      </c>
      <c r="H6095" t="inlineStr">
        <is>
          <t>Sector</t>
        </is>
      </c>
      <c r="I6095" t="inlineStr">
        <is>
          <t>RF</t>
        </is>
      </c>
      <c r="J6095" t="inlineStr">
        <is>
          <t>MSCI</t>
        </is>
      </c>
      <c r="K6095" t="inlineStr"/>
      <c r="L6095" t="inlineStr">
        <is>
          <t>Edmond de Rothschild - Corp EM Debt USD</t>
        </is>
      </c>
      <c r="M6095" t="inlineStr">
        <is>
          <t>Edmond de Rothschild - Corp EM Debt USD</t>
        </is>
      </c>
      <c r="N6095" t="b">
        <v>0</v>
      </c>
      <c r="O6095" t="n">
        <v>381.69555084</v>
      </c>
      <c r="P6095" t="n">
        <v>0.001818810534495366</v>
      </c>
      <c r="Q6095" t="n">
        <v>11.35770519406731</v>
      </c>
      <c r="R6095" t="n">
        <v>4335.185540327851</v>
      </c>
      <c r="S6095" t="n">
        <v>0.6942318888378036</v>
      </c>
      <c r="T6095">
        <f>O6095*Q6095</f>
        <v/>
      </c>
      <c r="U6095">
        <f>O6095*P6095</f>
        <v/>
      </c>
    </row>
    <row r="6096">
      <c r="A6096" t="inlineStr">
        <is>
          <t>202512</t>
        </is>
      </c>
      <c r="B6096" t="inlineStr">
        <is>
          <t>Prima</t>
        </is>
      </c>
      <c r="C6096" t="inlineStr">
        <is>
          <t>F1</t>
        </is>
      </c>
      <c r="D6096" t="inlineStr">
        <is>
          <t>IN-FONDO1</t>
        </is>
      </c>
      <c r="E6096" t="inlineStr">
        <is>
          <t>5274862F2445</t>
        </is>
      </c>
      <c r="F6096" t="inlineStr">
        <is>
          <t>LU1564424452</t>
        </is>
      </c>
      <c r="G6096" t="inlineStr">
        <is>
          <t>TD</t>
        </is>
      </c>
      <c r="H6096" t="inlineStr">
        <is>
          <t>Sector</t>
        </is>
      </c>
      <c r="I6096" t="inlineStr">
        <is>
          <t>RF</t>
        </is>
      </c>
      <c r="J6096" t="inlineStr">
        <is>
          <t>MSCI</t>
        </is>
      </c>
      <c r="K6096" t="inlineStr"/>
      <c r="L6096" t="inlineStr">
        <is>
          <t>Edmond de Rothschild - Corp EM Debt USD</t>
        </is>
      </c>
      <c r="M6096" t="inlineStr">
        <is>
          <t>Edmond de Rothschild - Corp EM Debt USD</t>
        </is>
      </c>
      <c r="N6096" t="b">
        <v>0</v>
      </c>
      <c r="O6096" t="n">
        <v>381.69555084</v>
      </c>
      <c r="P6096" t="n">
        <v>0.01337590657200763</v>
      </c>
      <c r="Q6096" t="n">
        <v>25.29940312076852</v>
      </c>
      <c r="R6096" t="n">
        <v>9656.669610104957</v>
      </c>
      <c r="S6096" t="n">
        <v>5.105524026986828</v>
      </c>
      <c r="T6096">
        <f>O6096*Q6096</f>
        <v/>
      </c>
      <c r="U6096">
        <f>O6096*P6096</f>
        <v/>
      </c>
    </row>
    <row r="6097">
      <c r="A6097" t="inlineStr">
        <is>
          <t>202512</t>
        </is>
      </c>
      <c r="B6097" t="inlineStr">
        <is>
          <t>Prima</t>
        </is>
      </c>
      <c r="C6097" t="inlineStr">
        <is>
          <t>F1</t>
        </is>
      </c>
      <c r="D6097" t="inlineStr">
        <is>
          <t>IN-FONDO1</t>
        </is>
      </c>
      <c r="E6097" t="inlineStr">
        <is>
          <t>5270292F4301</t>
        </is>
      </c>
      <c r="F6097" t="inlineStr">
        <is>
          <t>LU0492943013</t>
        </is>
      </c>
      <c r="G6097" t="inlineStr">
        <is>
          <t>TD</t>
        </is>
      </c>
      <c r="H6097" t="inlineStr">
        <is>
          <t>Sector</t>
        </is>
      </c>
      <c r="I6097" t="inlineStr">
        <is>
          <t>RF</t>
        </is>
      </c>
      <c r="J6097" t="inlineStr">
        <is>
          <t>MSCI</t>
        </is>
      </c>
      <c r="K6097" t="inlineStr"/>
      <c r="L6097" t="inlineStr">
        <is>
          <t>Investec - Latin American Corporate Debt</t>
        </is>
      </c>
      <c r="M6097" t="inlineStr">
        <is>
          <t>Investec - Latin American Corporate Debt</t>
        </is>
      </c>
      <c r="N6097" t="b">
        <v>0</v>
      </c>
      <c r="O6097" t="n">
        <v>350.59494537</v>
      </c>
      <c r="P6097" t="n">
        <v>0.001982651025106683</v>
      </c>
      <c r="Q6097" t="n">
        <v>3.750017784734743</v>
      </c>
      <c r="R6097" t="n">
        <v>1314.737280375606</v>
      </c>
      <c r="S6097" t="n">
        <v>0.6951074278350522</v>
      </c>
      <c r="T6097">
        <f>O6097*Q6097</f>
        <v/>
      </c>
      <c r="U6097">
        <f>O6097*P6097</f>
        <v/>
      </c>
    </row>
    <row r="6098">
      <c r="A6098" t="inlineStr">
        <is>
          <t>202512</t>
        </is>
      </c>
      <c r="B6098" t="inlineStr">
        <is>
          <t>Prima</t>
        </is>
      </c>
      <c r="C6098" t="inlineStr">
        <is>
          <t>F2</t>
        </is>
      </c>
      <c r="D6098" t="inlineStr">
        <is>
          <t>IN-FONDO2</t>
        </is>
      </c>
      <c r="E6098" t="inlineStr">
        <is>
          <t>5270292F4301</t>
        </is>
      </c>
      <c r="F6098" t="inlineStr">
        <is>
          <t>LU0492943013</t>
        </is>
      </c>
      <c r="G6098" t="inlineStr">
        <is>
          <t>TD</t>
        </is>
      </c>
      <c r="H6098" t="inlineStr">
        <is>
          <t>Sector</t>
        </is>
      </c>
      <c r="I6098" t="inlineStr">
        <is>
          <t>RF</t>
        </is>
      </c>
      <c r="J6098" t="inlineStr">
        <is>
          <t>MSCI</t>
        </is>
      </c>
      <c r="K6098" t="inlineStr"/>
      <c r="L6098" t="inlineStr">
        <is>
          <t>Investec - Latin American Corporate Debt</t>
        </is>
      </c>
      <c r="M6098" t="inlineStr">
        <is>
          <t>Investec - Latin American Corporate Debt</t>
        </is>
      </c>
      <c r="N6098" t="b">
        <v>0</v>
      </c>
      <c r="O6098" t="n">
        <v>350.59494537</v>
      </c>
      <c r="P6098" t="n">
        <v>0.00137663238136812</v>
      </c>
      <c r="Q6098" t="n">
        <v>8.596488997422718</v>
      </c>
      <c r="R6098" t="n">
        <v>3013.885590425224</v>
      </c>
      <c r="S6098" t="n">
        <v>0.4826403545403292</v>
      </c>
      <c r="T6098">
        <f>O6098*Q6098</f>
        <v/>
      </c>
      <c r="U6098">
        <f>O6098*P6098</f>
        <v/>
      </c>
    </row>
    <row r="6099">
      <c r="A6099" t="inlineStr">
        <is>
          <t>202512</t>
        </is>
      </c>
      <c r="B6099" t="inlineStr">
        <is>
          <t>Prima</t>
        </is>
      </c>
      <c r="C6099" t="inlineStr">
        <is>
          <t>F3</t>
        </is>
      </c>
      <c r="D6099" t="inlineStr">
        <is>
          <t>IN-FONDO3</t>
        </is>
      </c>
      <c r="E6099" t="inlineStr">
        <is>
          <t>5270252F1414</t>
        </is>
      </c>
      <c r="F6099" t="inlineStr">
        <is>
          <t>LU0132414144</t>
        </is>
      </c>
      <c r="G6099" t="inlineStr">
        <is>
          <t>TD</t>
        </is>
      </c>
      <c r="H6099" t="inlineStr">
        <is>
          <t>Sector</t>
        </is>
      </c>
      <c r="I6099" t="inlineStr">
        <is>
          <t>RF</t>
        </is>
      </c>
      <c r="J6099" t="inlineStr">
        <is>
          <t>MSCI</t>
        </is>
      </c>
      <c r="K6099" t="inlineStr"/>
      <c r="L6099" t="inlineStr">
        <is>
          <t>Aberdeen - Select Emerging Markets Bond</t>
        </is>
      </c>
      <c r="M6099" t="inlineStr">
        <is>
          <t>Aberdeen - Select Emerging Markets Bond</t>
        </is>
      </c>
      <c r="N6099" t="b">
        <v>0</v>
      </c>
      <c r="O6099" t="n">
        <v>443.00939258</v>
      </c>
      <c r="P6099" t="n">
        <v>6.320691351388362e-11</v>
      </c>
      <c r="Q6099" t="n">
        <v>5.437355833596999e-08</v>
      </c>
      <c r="R6099" t="n">
        <v>2.408799705083126e-05</v>
      </c>
      <c r="S6099" t="n">
        <v>2.800125636264217e-08</v>
      </c>
      <c r="T6099">
        <f>O6099*Q6099</f>
        <v/>
      </c>
      <c r="U6099">
        <f>O6099*P6099</f>
        <v/>
      </c>
    </row>
    <row r="6100">
      <c r="A6100" t="inlineStr">
        <is>
          <t>202512</t>
        </is>
      </c>
      <c r="B6100" t="inlineStr">
        <is>
          <t>Prima</t>
        </is>
      </c>
      <c r="C6100" t="inlineStr">
        <is>
          <t>F1</t>
        </is>
      </c>
      <c r="D6100" t="inlineStr">
        <is>
          <t>IN-FONDO1</t>
        </is>
      </c>
      <c r="E6100" t="inlineStr">
        <is>
          <t>5276802F6309</t>
        </is>
      </c>
      <c r="F6100" t="inlineStr">
        <is>
          <t>LU2219663098</t>
        </is>
      </c>
      <c r="G6100" t="inlineStr">
        <is>
          <t>TD</t>
        </is>
      </c>
      <c r="H6100" t="inlineStr">
        <is>
          <t>Sector</t>
        </is>
      </c>
      <c r="I6100" t="inlineStr">
        <is>
          <t>RF</t>
        </is>
      </c>
      <c r="J6100" t="inlineStr">
        <is>
          <t>MSCI</t>
        </is>
      </c>
      <c r="K6100" t="inlineStr"/>
      <c r="L6100" t="inlineStr">
        <is>
          <t>Azimut Investments SA - AZ Fund 3, AZ Bond Frontier Markets Debt</t>
        </is>
      </c>
      <c r="M6100" t="inlineStr">
        <is>
          <t>Azimut Investments SA - AZ Fund 3, AZ Bond Frontier Markets Debt</t>
        </is>
      </c>
      <c r="N6100" t="b">
        <v>0</v>
      </c>
      <c r="O6100" t="n">
        <v>1.51561618</v>
      </c>
      <c r="P6100" t="n">
        <v>0.003505822259755483</v>
      </c>
      <c r="Q6100" t="n">
        <v>6.630968162183052</v>
      </c>
      <c r="R6100" t="n">
        <v>10.0500026356695</v>
      </c>
      <c r="S6100" t="n">
        <v>0.005313480941089573</v>
      </c>
      <c r="T6100">
        <f>O6100*Q6100</f>
        <v/>
      </c>
      <c r="U6100">
        <f>O6100*P6100</f>
        <v/>
      </c>
    </row>
    <row r="6101">
      <c r="A6101" t="inlineStr">
        <is>
          <t>202512</t>
        </is>
      </c>
      <c r="B6101" t="inlineStr">
        <is>
          <t>Prima</t>
        </is>
      </c>
      <c r="C6101" t="inlineStr">
        <is>
          <t>F1</t>
        </is>
      </c>
      <c r="D6101" t="inlineStr">
        <is>
          <t>IN-FONDO1</t>
        </is>
      </c>
      <c r="E6101" t="inlineStr">
        <is>
          <t>5270492F3972</t>
        </is>
      </c>
      <c r="F6101" t="inlineStr">
        <is>
          <t>LU0926439729</t>
        </is>
      </c>
      <c r="G6101" t="inlineStr">
        <is>
          <t>TD</t>
        </is>
      </c>
      <c r="H6101" t="inlineStr">
        <is>
          <t>Sector</t>
        </is>
      </c>
      <c r="I6101" t="inlineStr">
        <is>
          <t>RF</t>
        </is>
      </c>
      <c r="J6101" t="inlineStr">
        <is>
          <t>MSCI</t>
        </is>
      </c>
      <c r="K6101" t="inlineStr"/>
      <c r="L6101" t="inlineStr">
        <is>
          <t>Vontobel - Emerging Markets Debt</t>
        </is>
      </c>
      <c r="M6101" t="inlineStr">
        <is>
          <t>Vontobel - Emerging Markets Debt</t>
        </is>
      </c>
      <c r="N6101" t="b">
        <v>0</v>
      </c>
      <c r="O6101" t="n">
        <v>305.48687911</v>
      </c>
      <c r="P6101" t="n">
        <v>0.00555806910091556</v>
      </c>
      <c r="Q6101" t="n">
        <v>10.51262058389548</v>
      </c>
      <c r="R6101" t="n">
        <v>3211.467653441777</v>
      </c>
      <c r="S6101" t="n">
        <v>1.697917183516418</v>
      </c>
      <c r="T6101">
        <f>O6101*Q6101</f>
        <v/>
      </c>
      <c r="U6101">
        <f>O6101*P6101</f>
        <v/>
      </c>
    </row>
    <row r="6102">
      <c r="A6102" t="inlineStr">
        <is>
          <t>202512</t>
        </is>
      </c>
      <c r="B6102" t="inlineStr">
        <is>
          <t>Prima</t>
        </is>
      </c>
      <c r="C6102" t="inlineStr">
        <is>
          <t>F1</t>
        </is>
      </c>
      <c r="D6102" t="inlineStr">
        <is>
          <t>IN-FONDO1</t>
        </is>
      </c>
      <c r="E6102" t="inlineStr">
        <is>
          <t>5274122EMBFU</t>
        </is>
      </c>
      <c r="F6102" t="inlineStr">
        <is>
          <t>IE0030759645</t>
        </is>
      </c>
      <c r="G6102" t="inlineStr">
        <is>
          <t>TD</t>
        </is>
      </c>
      <c r="H6102" t="inlineStr">
        <is>
          <t>Sector</t>
        </is>
      </c>
      <c r="I6102" t="inlineStr">
        <is>
          <t>RF</t>
        </is>
      </c>
      <c r="J6102" t="inlineStr">
        <is>
          <t>MSCI</t>
        </is>
      </c>
      <c r="K6102" t="inlineStr"/>
      <c r="L6102" t="inlineStr">
        <is>
          <t>Pimco - Emerging Markets Bond Fund</t>
        </is>
      </c>
      <c r="M6102" t="inlineStr">
        <is>
          <t>Pimco - Emerging Markets Bond Fund</t>
        </is>
      </c>
      <c r="N6102" t="b">
        <v>0</v>
      </c>
      <c r="O6102" t="n">
        <v>536.01392079</v>
      </c>
      <c r="P6102" t="n">
        <v>0.01163062449659724</v>
      </c>
      <c r="Q6102" t="n">
        <v>21.99834875502832</v>
      </c>
      <c r="R6102" t="n">
        <v>11791.42116708855</v>
      </c>
      <c r="S6102" t="n">
        <v>6.234176637657309</v>
      </c>
      <c r="T6102">
        <f>O6102*Q6102</f>
        <v/>
      </c>
      <c r="U6102">
        <f>O6102*P6102</f>
        <v/>
      </c>
    </row>
    <row r="6103">
      <c r="A6103" t="inlineStr">
        <is>
          <t>202512</t>
        </is>
      </c>
      <c r="B6103" t="inlineStr">
        <is>
          <t>Prima</t>
        </is>
      </c>
      <c r="C6103" t="inlineStr">
        <is>
          <t>F1</t>
        </is>
      </c>
      <c r="D6103" t="inlineStr">
        <is>
          <t>IN-FONDO1</t>
        </is>
      </c>
      <c r="E6103" t="inlineStr">
        <is>
          <t>5270952EMDHC</t>
        </is>
      </c>
      <c r="F6103" t="inlineStr">
        <is>
          <t>IE00B99K4563</t>
        </is>
      </c>
      <c r="G6103" t="inlineStr">
        <is>
          <t>TD</t>
        </is>
      </c>
      <c r="H6103" t="inlineStr">
        <is>
          <t>Sector</t>
        </is>
      </c>
      <c r="I6103" t="inlineStr">
        <is>
          <t>RF</t>
        </is>
      </c>
      <c r="J6103" t="inlineStr">
        <is>
          <t>MSCI</t>
        </is>
      </c>
      <c r="K6103" t="inlineStr"/>
      <c r="L6103" t="inlineStr">
        <is>
          <t>Neuberger Berman - Emerging Market Debt HC</t>
        </is>
      </c>
      <c r="M6103" t="inlineStr">
        <is>
          <t>Neuberger Berman - Emerging Market Debt HC</t>
        </is>
      </c>
      <c r="N6103" t="b">
        <v>0</v>
      </c>
      <c r="O6103" t="n">
        <v>660.78036123</v>
      </c>
      <c r="P6103" t="n">
        <v>0.004950872157130595</v>
      </c>
      <c r="Q6103" t="n">
        <v>9.364158595781522</v>
      </c>
      <c r="R6103" t="n">
        <v>6187.652099535524</v>
      </c>
      <c r="S6103" t="n">
        <v>3.271439092392304</v>
      </c>
      <c r="T6103">
        <f>O6103*Q6103</f>
        <v/>
      </c>
      <c r="U6103">
        <f>O6103*P6103</f>
        <v/>
      </c>
    </row>
    <row r="6104">
      <c r="A6104" t="inlineStr">
        <is>
          <t>202512</t>
        </is>
      </c>
      <c r="B6104" t="inlineStr">
        <is>
          <t>Prima</t>
        </is>
      </c>
      <c r="C6104" t="inlineStr">
        <is>
          <t>F2</t>
        </is>
      </c>
      <c r="D6104" t="inlineStr">
        <is>
          <t>IN-FONDO2</t>
        </is>
      </c>
      <c r="E6104" t="inlineStr">
        <is>
          <t>5270952EMDHC</t>
        </is>
      </c>
      <c r="F6104" t="inlineStr">
        <is>
          <t>IE00B99K4563</t>
        </is>
      </c>
      <c r="G6104" t="inlineStr">
        <is>
          <t>TD</t>
        </is>
      </c>
      <c r="H6104" t="inlineStr">
        <is>
          <t>Sector</t>
        </is>
      </c>
      <c r="I6104" t="inlineStr">
        <is>
          <t>RF</t>
        </is>
      </c>
      <c r="J6104" t="inlineStr">
        <is>
          <t>MSCI</t>
        </is>
      </c>
      <c r="K6104" t="inlineStr"/>
      <c r="L6104" t="inlineStr">
        <is>
          <t>Neuberger Berman - Emerging Market Debt HC</t>
        </is>
      </c>
      <c r="M6104" t="inlineStr">
        <is>
          <t>Neuberger Berman - Emerging Market Debt HC</t>
        </is>
      </c>
      <c r="N6104" t="b">
        <v>0</v>
      </c>
      <c r="O6104" t="n">
        <v>660.78036123</v>
      </c>
      <c r="P6104" t="n">
        <v>4.801762314108405e-05</v>
      </c>
      <c r="Q6104" t="n">
        <v>0.2998498180062341</v>
      </c>
      <c r="R6104" t="n">
        <v>198.1348710569091</v>
      </c>
      <c r="S6104" t="n">
        <v>0.03172910236457153</v>
      </c>
      <c r="T6104">
        <f>O6104*Q6104</f>
        <v/>
      </c>
      <c r="U6104">
        <f>O6104*P6104</f>
        <v/>
      </c>
    </row>
    <row r="6105">
      <c r="A6105" t="inlineStr">
        <is>
          <t>202512</t>
        </is>
      </c>
      <c r="B6105" t="inlineStr">
        <is>
          <t>Prima</t>
        </is>
      </c>
      <c r="C6105" t="inlineStr">
        <is>
          <t>F2</t>
        </is>
      </c>
      <c r="D6105" t="inlineStr">
        <is>
          <t>IN-FONDO2</t>
        </is>
      </c>
      <c r="E6105" t="inlineStr">
        <is>
          <t>4974252S2BDC</t>
        </is>
      </c>
      <c r="F6105" t="inlineStr">
        <is>
          <t>US4642885135</t>
        </is>
      </c>
      <c r="G6105" t="inlineStr">
        <is>
          <t>TD</t>
        </is>
      </c>
      <c r="H6105" t="inlineStr">
        <is>
          <t>Sector</t>
        </is>
      </c>
      <c r="I6105" t="inlineStr">
        <is>
          <t>RF</t>
        </is>
      </c>
      <c r="J6105" t="inlineStr">
        <is>
          <t>MSCI</t>
        </is>
      </c>
      <c r="K6105" t="inlineStr"/>
      <c r="L6105" t="inlineStr">
        <is>
          <t>BD Capital - Senior Loans 2</t>
        </is>
      </c>
      <c r="M6105" t="inlineStr">
        <is>
          <t>BD Capital - Senior Loans 2</t>
        </is>
      </c>
      <c r="N6105" t="b">
        <v>0</v>
      </c>
      <c r="O6105" t="n">
        <v>122.2271635</v>
      </c>
      <c r="P6105" t="n">
        <v>0.001782307613945558</v>
      </c>
      <c r="Q6105" t="n">
        <v>11.12975984051666</v>
      </c>
      <c r="R6105" t="n">
        <v>1360.358975742564</v>
      </c>
      <c r="S6105" t="n">
        <v>0.2178464041370186</v>
      </c>
      <c r="T6105">
        <f>O6105*Q6105</f>
        <v/>
      </c>
      <c r="U6105">
        <f>O6105*P6105</f>
        <v/>
      </c>
    </row>
    <row r="6106">
      <c r="A6106" t="inlineStr">
        <is>
          <t>202512</t>
        </is>
      </c>
      <c r="B6106" t="inlineStr">
        <is>
          <t>Prima</t>
        </is>
      </c>
      <c r="C6106" t="inlineStr">
        <is>
          <t>F1</t>
        </is>
      </c>
      <c r="D6106" t="inlineStr">
        <is>
          <t>IN-FONDO1</t>
        </is>
      </c>
      <c r="E6106" t="inlineStr">
        <is>
          <t>4974252S2BDC</t>
        </is>
      </c>
      <c r="F6106" t="inlineStr">
        <is>
          <t>US4642885135</t>
        </is>
      </c>
      <c r="G6106" t="inlineStr">
        <is>
          <t>TD</t>
        </is>
      </c>
      <c r="H6106" t="inlineStr">
        <is>
          <t>Sector</t>
        </is>
      </c>
      <c r="I6106" t="inlineStr">
        <is>
          <t>RF</t>
        </is>
      </c>
      <c r="J6106" t="inlineStr">
        <is>
          <t>MSCI</t>
        </is>
      </c>
      <c r="K6106" t="inlineStr"/>
      <c r="L6106" t="inlineStr">
        <is>
          <t>BD Capital - Senior Loans 2</t>
        </is>
      </c>
      <c r="M6106" t="inlineStr">
        <is>
          <t>BD Capital - Senior Loans 2</t>
        </is>
      </c>
      <c r="N6106" t="b">
        <v>0</v>
      </c>
      <c r="O6106" t="n">
        <v>122.2271635</v>
      </c>
      <c r="P6106" t="n">
        <v>0.01215905628647784</v>
      </c>
      <c r="Q6106" t="n">
        <v>22.99783307424421</v>
      </c>
      <c r="R6106" t="n">
        <v>2810.959903311355</v>
      </c>
      <c r="S6106" t="n">
        <v>1.486166960733029</v>
      </c>
      <c r="T6106">
        <f>O6106*Q6106</f>
        <v/>
      </c>
      <c r="U6106">
        <f>O6106*P6106</f>
        <v/>
      </c>
    </row>
    <row r="6107">
      <c r="A6107" t="inlineStr">
        <is>
          <t>202512</t>
        </is>
      </c>
      <c r="B6107" t="inlineStr">
        <is>
          <t>Prima</t>
        </is>
      </c>
      <c r="C6107" t="inlineStr">
        <is>
          <t>F1</t>
        </is>
      </c>
      <c r="D6107" t="inlineStr">
        <is>
          <t>IN-FONDO1</t>
        </is>
      </c>
      <c r="E6107" t="inlineStr">
        <is>
          <t>5276642FJ177</t>
        </is>
      </c>
      <c r="F6107" t="inlineStr">
        <is>
          <t>IE00BQZJ1775</t>
        </is>
      </c>
      <c r="G6107" t="inlineStr">
        <is>
          <t>TD</t>
        </is>
      </c>
      <c r="H6107" t="inlineStr">
        <is>
          <t>Sector</t>
        </is>
      </c>
      <c r="I6107" t="inlineStr">
        <is>
          <t>RF</t>
        </is>
      </c>
      <c r="J6107" t="inlineStr">
        <is>
          <t>MSCI</t>
        </is>
      </c>
      <c r="K6107" t="inlineStr"/>
      <c r="L6107" t="inlineStr">
        <is>
          <t>Colchester Local Markets Bond Fund USD Unhedged</t>
        </is>
      </c>
      <c r="M6107" t="inlineStr">
        <is>
          <t>Colchester Local Markets Bond Fund USD Unhedged</t>
        </is>
      </c>
      <c r="N6107" t="b">
        <v>0</v>
      </c>
      <c r="O6107" t="n">
        <v>750.30128982</v>
      </c>
      <c r="P6107" t="n">
        <v>0.01026869723223152</v>
      </c>
      <c r="Q6107" t="n">
        <v>19.42237779583656</v>
      </c>
      <c r="R6107" t="n">
        <v>14572.6351115875</v>
      </c>
      <c r="S6107" t="n">
        <v>7.704616778114374</v>
      </c>
      <c r="T6107">
        <f>O6107*Q6107</f>
        <v/>
      </c>
      <c r="U6107">
        <f>O6107*P6107</f>
        <v/>
      </c>
    </row>
    <row r="6108">
      <c r="A6108" t="inlineStr">
        <is>
          <t>202512</t>
        </is>
      </c>
      <c r="B6108" t="inlineStr">
        <is>
          <t>Prima</t>
        </is>
      </c>
      <c r="C6108" t="inlineStr">
        <is>
          <t>F1</t>
        </is>
      </c>
      <c r="D6108" t="inlineStr">
        <is>
          <t>IN-FONDO1</t>
        </is>
      </c>
      <c r="E6108" t="inlineStr">
        <is>
          <t>5270512FGKM4</t>
        </is>
      </c>
      <c r="F6108" t="inlineStr">
        <is>
          <t>IE00BKZGKM40</t>
        </is>
      </c>
      <c r="G6108" t="inlineStr">
        <is>
          <t>TD</t>
        </is>
      </c>
      <c r="H6108" t="inlineStr">
        <is>
          <t>Sector</t>
        </is>
      </c>
      <c r="I6108" t="inlineStr">
        <is>
          <t>RF</t>
        </is>
      </c>
      <c r="J6108" t="inlineStr">
        <is>
          <t>MSCI</t>
        </is>
      </c>
      <c r="K6108" t="inlineStr"/>
      <c r="L6108" t="inlineStr">
        <is>
          <t>Barings - Emerging Markets Local Debt Fund</t>
        </is>
      </c>
      <c r="M6108" t="inlineStr">
        <is>
          <t>Barings - Emerging Markets Local Debt Fund</t>
        </is>
      </c>
      <c r="N6108" t="b">
        <v>0</v>
      </c>
      <c r="O6108" t="n">
        <v>2.43463402</v>
      </c>
      <c r="P6108" t="n">
        <v>0.009326980857143423</v>
      </c>
      <c r="Q6108" t="n">
        <v>17.64120041765106</v>
      </c>
      <c r="R6108" t="n">
        <v>42.94986669045149</v>
      </c>
      <c r="S6108" t="n">
        <v>0.02270778489869013</v>
      </c>
      <c r="T6108">
        <f>O6108*Q6108</f>
        <v/>
      </c>
      <c r="U6108">
        <f>O6108*P6108</f>
        <v/>
      </c>
    </row>
    <row r="6109">
      <c r="A6109" t="inlineStr">
        <is>
          <t>202512</t>
        </is>
      </c>
      <c r="B6109" t="inlineStr">
        <is>
          <t>Prima</t>
        </is>
      </c>
      <c r="C6109" t="inlineStr">
        <is>
          <t>F2</t>
        </is>
      </c>
      <c r="D6109" t="inlineStr">
        <is>
          <t>IN-FONDO2</t>
        </is>
      </c>
      <c r="E6109" t="inlineStr">
        <is>
          <t>5274262F6624</t>
        </is>
      </c>
      <c r="F6109" t="inlineStr">
        <is>
          <t>LU1034966249</t>
        </is>
      </c>
      <c r="G6109" t="inlineStr">
        <is>
          <t>TD</t>
        </is>
      </c>
      <c r="H6109" t="inlineStr">
        <is>
          <t>Sector</t>
        </is>
      </c>
      <c r="I6109" t="inlineStr">
        <is>
          <t>RF</t>
        </is>
      </c>
      <c r="J6109" t="inlineStr">
        <is>
          <t>MSCI</t>
        </is>
      </c>
      <c r="K6109" t="inlineStr"/>
      <c r="L6109" t="inlineStr">
        <is>
          <t>Global Evolution Funds - Frontier Markets Fund</t>
        </is>
      </c>
      <c r="M6109" t="inlineStr">
        <is>
          <t>Global Evolution Funds - Frontier Markets Fund</t>
        </is>
      </c>
      <c r="N6109" t="b">
        <v>0</v>
      </c>
      <c r="O6109" t="n">
        <v>0.6417370999999999</v>
      </c>
      <c r="P6109" t="n">
        <v>0.01224299026285571</v>
      </c>
      <c r="Q6109" t="n">
        <v>76.45231400528048</v>
      </c>
      <c r="R6109" t="n">
        <v>49.06228627803808</v>
      </c>
      <c r="S6109" t="n">
        <v>0.00785678106661326</v>
      </c>
      <c r="T6109">
        <f>O6109*Q6109</f>
        <v/>
      </c>
      <c r="U6109">
        <f>O6109*P6109</f>
        <v/>
      </c>
    </row>
    <row r="6110">
      <c r="A6110" t="inlineStr">
        <is>
          <t>202512</t>
        </is>
      </c>
      <c r="B6110" t="inlineStr">
        <is>
          <t>Prima</t>
        </is>
      </c>
      <c r="C6110" t="inlineStr">
        <is>
          <t>F1</t>
        </is>
      </c>
      <c r="D6110" t="inlineStr">
        <is>
          <t>IN-FONDO1</t>
        </is>
      </c>
      <c r="E6110" t="inlineStr">
        <is>
          <t>5274262F6624</t>
        </is>
      </c>
      <c r="F6110" t="inlineStr">
        <is>
          <t>LU1034966249</t>
        </is>
      </c>
      <c r="G6110" t="inlineStr">
        <is>
          <t>TD</t>
        </is>
      </c>
      <c r="H6110" t="inlineStr">
        <is>
          <t>Sector</t>
        </is>
      </c>
      <c r="I6110" t="inlineStr">
        <is>
          <t>RF</t>
        </is>
      </c>
      <c r="J6110" t="inlineStr">
        <is>
          <t>MSCI</t>
        </is>
      </c>
      <c r="K6110" t="inlineStr"/>
      <c r="L6110" t="inlineStr">
        <is>
          <t>Global Evolution Funds - Frontier Markets Fund</t>
        </is>
      </c>
      <c r="M6110" t="inlineStr">
        <is>
          <t>Global Evolution Funds - Frontier Markets Fund</t>
        </is>
      </c>
      <c r="N6110" t="b">
        <v>0</v>
      </c>
      <c r="O6110" t="n">
        <v>0.6417370999999999</v>
      </c>
      <c r="P6110" t="n">
        <v>0.02264019885797498</v>
      </c>
      <c r="Q6110" t="n">
        <v>42.82203337461719</v>
      </c>
      <c r="R6110" t="n">
        <v>27.48048751393005</v>
      </c>
      <c r="S6110" t="n">
        <v>0.01452905555854017</v>
      </c>
      <c r="T6110">
        <f>O6110*Q6110</f>
        <v/>
      </c>
      <c r="U6110">
        <f>O6110*P6110</f>
        <v/>
      </c>
    </row>
    <row r="6111">
      <c r="A6111" t="inlineStr">
        <is>
          <t>202512</t>
        </is>
      </c>
      <c r="B6111" t="inlineStr">
        <is>
          <t>Prima</t>
        </is>
      </c>
      <c r="C6111" t="inlineStr">
        <is>
          <t>F3</t>
        </is>
      </c>
      <c r="D6111" t="inlineStr">
        <is>
          <t>IN-FONDO3</t>
        </is>
      </c>
      <c r="E6111" t="inlineStr">
        <is>
          <t>5274262F6624</t>
        </is>
      </c>
      <c r="F6111" t="inlineStr">
        <is>
          <t>LU1034966249</t>
        </is>
      </c>
      <c r="G6111" t="inlineStr">
        <is>
          <t>TD</t>
        </is>
      </c>
      <c r="H6111" t="inlineStr">
        <is>
          <t>Sector</t>
        </is>
      </c>
      <c r="I6111" t="inlineStr">
        <is>
          <t>RF</t>
        </is>
      </c>
      <c r="J6111" t="inlineStr">
        <is>
          <t>MSCI</t>
        </is>
      </c>
      <c r="K6111" t="inlineStr"/>
      <c r="L6111" t="inlineStr">
        <is>
          <t>Global Evolution Funds - Frontier Markets Fund</t>
        </is>
      </c>
      <c r="M6111" t="inlineStr">
        <is>
          <t>Global Evolution Funds - Frontier Markets Fund</t>
        </is>
      </c>
      <c r="N6111" t="b">
        <v>0</v>
      </c>
      <c r="O6111" t="n">
        <v>0.6417370999999999</v>
      </c>
      <c r="P6111" t="n">
        <v>0.009722120575720682</v>
      </c>
      <c r="Q6111" t="n">
        <v>8.36342515217371</v>
      </c>
      <c r="R6111" t="n">
        <v>5.367120203223014</v>
      </c>
      <c r="S6111" t="n">
        <v>0.00623904546411332</v>
      </c>
      <c r="T6111">
        <f>O6111*Q6111</f>
        <v/>
      </c>
      <c r="U6111">
        <f>O6111*P6111</f>
        <v/>
      </c>
    </row>
    <row r="6112">
      <c r="A6112" t="inlineStr">
        <is>
          <t>202512</t>
        </is>
      </c>
      <c r="B6112" t="inlineStr">
        <is>
          <t>Prima</t>
        </is>
      </c>
      <c r="C6112" t="inlineStr">
        <is>
          <t>F1</t>
        </is>
      </c>
      <c r="D6112" t="inlineStr">
        <is>
          <t>IN-FONDO1</t>
        </is>
      </c>
      <c r="E6112" t="inlineStr">
        <is>
          <t>5274122FK0P9</t>
        </is>
      </c>
      <c r="F6112" t="inlineStr">
        <is>
          <t>IE00B29K0P99</t>
        </is>
      </c>
      <c r="G6112" t="inlineStr">
        <is>
          <t>TD</t>
        </is>
      </c>
      <c r="H6112" t="inlineStr">
        <is>
          <t>Sector</t>
        </is>
      </c>
      <c r="I6112" t="inlineStr">
        <is>
          <t>RF</t>
        </is>
      </c>
      <c r="J6112" t="inlineStr">
        <is>
          <t>MSCI</t>
        </is>
      </c>
      <c r="K6112" t="inlineStr"/>
      <c r="L6112" t="inlineStr">
        <is>
          <t>Pimco - Emerging Markets Local Bond Fund</t>
        </is>
      </c>
      <c r="M6112" t="inlineStr">
        <is>
          <t>Pimco - Emerging Markets Local Bond Fund</t>
        </is>
      </c>
      <c r="N6112" t="b">
        <v>0</v>
      </c>
      <c r="O6112" t="n">
        <v>169.70566217</v>
      </c>
      <c r="P6112" t="n">
        <v>0.02723388311528348</v>
      </c>
      <c r="Q6112" t="n">
        <v>51.5106010772647</v>
      </c>
      <c r="R6112" t="n">
        <v>8741.640664591921</v>
      </c>
      <c r="S6112" t="n">
        <v>4.621744167539566</v>
      </c>
      <c r="T6112">
        <f>O6112*Q6112</f>
        <v/>
      </c>
      <c r="U6112">
        <f>O6112*P6112</f>
        <v/>
      </c>
    </row>
    <row r="6113">
      <c r="A6113" t="inlineStr">
        <is>
          <t>202512</t>
        </is>
      </c>
      <c r="B6113" t="inlineStr">
        <is>
          <t>Prima</t>
        </is>
      </c>
      <c r="C6113" t="inlineStr">
        <is>
          <t>F2</t>
        </is>
      </c>
      <c r="D6113" t="inlineStr">
        <is>
          <t>IN-FONDO2</t>
        </is>
      </c>
      <c r="E6113" t="inlineStr">
        <is>
          <t>4911011FCDS2</t>
        </is>
      </c>
      <c r="F6113" t="inlineStr">
        <is>
          <t>US4642898427</t>
        </is>
      </c>
      <c r="G6113" t="inlineStr">
        <is>
          <t>TD</t>
        </is>
      </c>
      <c r="H6113" t="inlineStr">
        <is>
          <t>Sector</t>
        </is>
      </c>
      <c r="I6113" t="inlineStr">
        <is>
          <t>RF</t>
        </is>
      </c>
      <c r="J6113" t="inlineStr">
        <is>
          <t>MSCI</t>
        </is>
      </c>
      <c r="K6113" t="inlineStr"/>
      <c r="L6113" t="inlineStr">
        <is>
          <t>Fondo Credicorp Deuda Soles II</t>
        </is>
      </c>
      <c r="M6113" t="inlineStr">
        <is>
          <t>Fondo Credicorp Deuda Soles II</t>
        </is>
      </c>
      <c r="N6113" t="b">
        <v>0</v>
      </c>
      <c r="O6113" t="n">
        <v>31.33247536</v>
      </c>
      <c r="P6113" t="n">
        <v>0.001062703334897573</v>
      </c>
      <c r="Q6113" t="n">
        <v>6.636134417303469</v>
      </c>
      <c r="R6113" t="n">
        <v>207.9265181158089</v>
      </c>
      <c r="S6113" t="n">
        <v>0.03329712605566804</v>
      </c>
      <c r="T6113">
        <f>O6113*Q6113</f>
        <v/>
      </c>
      <c r="U6113">
        <f>O6113*P6113</f>
        <v/>
      </c>
    </row>
    <row r="6114">
      <c r="A6114" t="inlineStr">
        <is>
          <t>202512</t>
        </is>
      </c>
      <c r="B6114" t="inlineStr">
        <is>
          <t>Prima</t>
        </is>
      </c>
      <c r="C6114" t="inlineStr">
        <is>
          <t>F1</t>
        </is>
      </c>
      <c r="D6114" t="inlineStr">
        <is>
          <t>IN-FONDO1</t>
        </is>
      </c>
      <c r="E6114" t="inlineStr">
        <is>
          <t>4911011FCDS2</t>
        </is>
      </c>
      <c r="F6114" t="inlineStr">
        <is>
          <t>US4642898427</t>
        </is>
      </c>
      <c r="G6114" t="inlineStr">
        <is>
          <t>TD</t>
        </is>
      </c>
      <c r="H6114" t="inlineStr">
        <is>
          <t>Sector</t>
        </is>
      </c>
      <c r="I6114" t="inlineStr">
        <is>
          <t>RF</t>
        </is>
      </c>
      <c r="J6114" t="inlineStr">
        <is>
          <t>MSCI</t>
        </is>
      </c>
      <c r="K6114" t="inlineStr"/>
      <c r="L6114" t="inlineStr">
        <is>
          <t>Fondo Credicorp Deuda Soles II</t>
        </is>
      </c>
      <c r="M6114" t="inlineStr">
        <is>
          <t>Fondo Credicorp Deuda Soles II</t>
        </is>
      </c>
      <c r="N6114" t="b">
        <v>0</v>
      </c>
      <c r="O6114" t="n">
        <v>31.33247536</v>
      </c>
      <c r="P6114" t="n">
        <v>0.002577096475371099</v>
      </c>
      <c r="Q6114" t="n">
        <v>4.874361394536808</v>
      </c>
      <c r="R6114" t="n">
        <v>152.7258082900598</v>
      </c>
      <c r="S6114" t="n">
        <v>0.08074681181490782</v>
      </c>
      <c r="T6114">
        <f>O6114*Q6114</f>
        <v/>
      </c>
      <c r="U6114">
        <f>O6114*P6114</f>
        <v/>
      </c>
    </row>
    <row r="6115">
      <c r="A6115" t="inlineStr">
        <is>
          <t>202512</t>
        </is>
      </c>
      <c r="B6115" t="inlineStr">
        <is>
          <t>Prima</t>
        </is>
      </c>
      <c r="C6115" t="inlineStr">
        <is>
          <t>F1</t>
        </is>
      </c>
      <c r="D6115" t="inlineStr">
        <is>
          <t>IN-FONDO1</t>
        </is>
      </c>
      <c r="E6115" t="inlineStr">
        <is>
          <t>5277402F6R19</t>
        </is>
      </c>
      <c r="F6115" t="inlineStr">
        <is>
          <t>IE00BMC6R191</t>
        </is>
      </c>
      <c r="G6115" t="inlineStr">
        <is>
          <t>TD</t>
        </is>
      </c>
      <c r="H6115" t="inlineStr">
        <is>
          <t>Sector</t>
        </is>
      </c>
      <c r="I6115" t="inlineStr">
        <is>
          <t>RF</t>
        </is>
      </c>
      <c r="J6115" t="inlineStr">
        <is>
          <t>MSCI</t>
        </is>
      </c>
      <c r="K6115" t="inlineStr"/>
      <c r="L6115" t="inlineStr">
        <is>
          <t>Aegon High Yield Global Bond Fund</t>
        </is>
      </c>
      <c r="M6115" t="inlineStr">
        <is>
          <t>Aegon High Yield Global Bond Fund</t>
        </is>
      </c>
      <c r="N6115" t="b">
        <v>0</v>
      </c>
      <c r="O6115" t="n">
        <v>67.06342521000001</v>
      </c>
      <c r="P6115" t="n">
        <v>0.009264733033757093</v>
      </c>
      <c r="Q6115" t="n">
        <v>17.52346389125091</v>
      </c>
      <c r="R6115" t="n">
        <v>1175.183510091041</v>
      </c>
      <c r="S6115" t="n">
        <v>0.6213247308999853</v>
      </c>
      <c r="T6115">
        <f>O6115*Q6115</f>
        <v/>
      </c>
      <c r="U6115">
        <f>O6115*P6115</f>
        <v/>
      </c>
    </row>
    <row r="6116">
      <c r="A6116" t="inlineStr">
        <is>
          <t>202512</t>
        </is>
      </c>
      <c r="B6116" t="inlineStr">
        <is>
          <t>Prima</t>
        </is>
      </c>
      <c r="C6116" t="inlineStr">
        <is>
          <t>F2</t>
        </is>
      </c>
      <c r="D6116" t="inlineStr">
        <is>
          <t>IN-FONDO2</t>
        </is>
      </c>
      <c r="E6116" t="inlineStr">
        <is>
          <t>5277402F6R19</t>
        </is>
      </c>
      <c r="F6116" t="inlineStr">
        <is>
          <t>IE00BMC6R191</t>
        </is>
      </c>
      <c r="G6116" t="inlineStr">
        <is>
          <t>TD</t>
        </is>
      </c>
      <c r="H6116" t="inlineStr">
        <is>
          <t>Sector</t>
        </is>
      </c>
      <c r="I6116" t="inlineStr">
        <is>
          <t>RF</t>
        </is>
      </c>
      <c r="J6116" t="inlineStr">
        <is>
          <t>MSCI</t>
        </is>
      </c>
      <c r="K6116" t="inlineStr"/>
      <c r="L6116" t="inlineStr">
        <is>
          <t>Aegon High Yield Global Bond Fund</t>
        </is>
      </c>
      <c r="M6116" t="inlineStr">
        <is>
          <t>Aegon High Yield Global Bond Fund</t>
        </is>
      </c>
      <c r="N6116" t="b">
        <v>0</v>
      </c>
      <c r="O6116" t="n">
        <v>67.06342521000001</v>
      </c>
      <c r="P6116" t="n">
        <v>0.002130274230807427</v>
      </c>
      <c r="Q6116" t="n">
        <v>13.30266470154475</v>
      </c>
      <c r="R6116" t="n">
        <v>892.1222593057536</v>
      </c>
      <c r="S6116" t="n">
        <v>0.1428634865545441</v>
      </c>
      <c r="T6116">
        <f>O6116*Q6116</f>
        <v/>
      </c>
      <c r="U6116">
        <f>O6116*P6116</f>
        <v/>
      </c>
    </row>
    <row r="6117">
      <c r="A6117" t="inlineStr">
        <is>
          <t>202512</t>
        </is>
      </c>
      <c r="B6117" t="inlineStr">
        <is>
          <t>Prima</t>
        </is>
      </c>
      <c r="C6117" t="inlineStr">
        <is>
          <t>F2</t>
        </is>
      </c>
      <c r="D6117" t="inlineStr">
        <is>
          <t>IN-FONDO2</t>
        </is>
      </c>
      <c r="E6117" t="inlineStr">
        <is>
          <t>5270652EF106</t>
        </is>
      </c>
      <c r="F6117" t="inlineStr">
        <is>
          <t>US92189F1066</t>
        </is>
      </c>
      <c r="G6117" t="inlineStr">
        <is>
          <t>TD</t>
        </is>
      </c>
      <c r="H6117" t="inlineStr">
        <is>
          <t>Sector</t>
        </is>
      </c>
      <c r="I6117" t="inlineStr">
        <is>
          <t>RV</t>
        </is>
      </c>
      <c r="J6117" t="inlineStr">
        <is>
          <t>MSCI</t>
        </is>
      </c>
      <c r="K6117" t="inlineStr"/>
      <c r="L6117" t="inlineStr">
        <is>
          <t>VanEck - Gold Miners ETF</t>
        </is>
      </c>
      <c r="M6117" t="inlineStr">
        <is>
          <t>VanEck - Gold Miners ETF</t>
        </is>
      </c>
      <c r="N6117" t="b">
        <v>0</v>
      </c>
      <c r="O6117" t="n">
        <v>81.86617169</v>
      </c>
      <c r="P6117" t="n">
        <v>0.02731529126325259</v>
      </c>
      <c r="Q6117" t="n">
        <v>170.5724810661392</v>
      </c>
      <c r="R6117" t="n">
        <v>13964.11602054982</v>
      </c>
      <c r="S6117" t="n">
        <v>2.236198324319794</v>
      </c>
      <c r="T6117">
        <f>O6117*Q6117</f>
        <v/>
      </c>
      <c r="U6117">
        <f>O6117*P6117</f>
        <v/>
      </c>
    </row>
    <row r="6118">
      <c r="A6118" t="inlineStr">
        <is>
          <t>202512</t>
        </is>
      </c>
      <c r="B6118" t="inlineStr">
        <is>
          <t>Prima</t>
        </is>
      </c>
      <c r="C6118" t="inlineStr">
        <is>
          <t>F1</t>
        </is>
      </c>
      <c r="D6118" t="inlineStr">
        <is>
          <t>IN-FONDO1</t>
        </is>
      </c>
      <c r="E6118" t="inlineStr">
        <is>
          <t>5270652EF106</t>
        </is>
      </c>
      <c r="F6118" t="inlineStr">
        <is>
          <t>US92189F1066</t>
        </is>
      </c>
      <c r="G6118" t="inlineStr">
        <is>
          <t>TD</t>
        </is>
      </c>
      <c r="H6118" t="inlineStr">
        <is>
          <t>Sector</t>
        </is>
      </c>
      <c r="I6118" t="inlineStr">
        <is>
          <t>RV</t>
        </is>
      </c>
      <c r="J6118" t="inlineStr">
        <is>
          <t>MSCI</t>
        </is>
      </c>
      <c r="K6118" t="inlineStr"/>
      <c r="L6118" t="inlineStr">
        <is>
          <t>VanEck - Gold Miners ETF</t>
        </is>
      </c>
      <c r="M6118" t="inlineStr">
        <is>
          <t>VanEck - Gold Miners ETF</t>
        </is>
      </c>
      <c r="N6118" t="b">
        <v>0</v>
      </c>
      <c r="O6118" t="n">
        <v>81.86617169</v>
      </c>
      <c r="P6118" t="n">
        <v>0.01815436942707381</v>
      </c>
      <c r="Q6118" t="n">
        <v>34.33746401160449</v>
      </c>
      <c r="R6118" t="n">
        <v>2811.076724173209</v>
      </c>
      <c r="S6118" t="n">
        <v>1.486228724440511</v>
      </c>
      <c r="T6118">
        <f>O6118*Q6118</f>
        <v/>
      </c>
      <c r="U6118">
        <f>O6118*P6118</f>
        <v/>
      </c>
    </row>
    <row r="6119">
      <c r="A6119" t="inlineStr">
        <is>
          <t>202512</t>
        </is>
      </c>
      <c r="B6119" t="inlineStr">
        <is>
          <t>Prima</t>
        </is>
      </c>
      <c r="C6119" t="inlineStr">
        <is>
          <t>F3</t>
        </is>
      </c>
      <c r="D6119" t="inlineStr">
        <is>
          <t>IN-FONDO3</t>
        </is>
      </c>
      <c r="E6119" t="inlineStr">
        <is>
          <t>5270652EF106</t>
        </is>
      </c>
      <c r="F6119" t="inlineStr">
        <is>
          <t>US92189F1066</t>
        </is>
      </c>
      <c r="G6119" t="inlineStr">
        <is>
          <t>TD</t>
        </is>
      </c>
      <c r="H6119" t="inlineStr">
        <is>
          <t>Sector</t>
        </is>
      </c>
      <c r="I6119" t="inlineStr">
        <is>
          <t>RV</t>
        </is>
      </c>
      <c r="J6119" t="inlineStr">
        <is>
          <t>MSCI</t>
        </is>
      </c>
      <c r="K6119" t="inlineStr"/>
      <c r="L6119" t="inlineStr">
        <is>
          <t>VanEck - Gold Miners ETF</t>
        </is>
      </c>
      <c r="M6119" t="inlineStr">
        <is>
          <t>VanEck - Gold Miners ETF</t>
        </is>
      </c>
      <c r="N6119" t="b">
        <v>0</v>
      </c>
      <c r="O6119" t="n">
        <v>81.86617169</v>
      </c>
      <c r="P6119" t="n">
        <v>0.05003691147648576</v>
      </c>
      <c r="Q6119" t="n">
        <v>43.04410346695471</v>
      </c>
      <c r="R6119" t="n">
        <v>3523.855964667839</v>
      </c>
      <c r="S6119" t="n">
        <v>4.096330385771314</v>
      </c>
      <c r="T6119">
        <f>O6119*Q6119</f>
        <v/>
      </c>
      <c r="U6119">
        <f>O6119*P6119</f>
        <v/>
      </c>
    </row>
    <row r="6120">
      <c r="A6120" t="inlineStr">
        <is>
          <t>202512</t>
        </is>
      </c>
      <c r="B6120" t="inlineStr">
        <is>
          <t>Prima</t>
        </is>
      </c>
      <c r="C6120" t="inlineStr">
        <is>
          <t>F3</t>
        </is>
      </c>
      <c r="D6120" t="inlineStr">
        <is>
          <t>IN-FONDO3</t>
        </is>
      </c>
      <c r="E6120" t="inlineStr">
        <is>
          <t>5270732F0NJ2</t>
        </is>
      </c>
      <c r="F6120" t="inlineStr">
        <is>
          <t>IE00BK70NJ20</t>
        </is>
      </c>
      <c r="G6120" t="inlineStr">
        <is>
          <t>TD</t>
        </is>
      </c>
      <c r="H6120" t="inlineStr">
        <is>
          <t>Sector</t>
        </is>
      </c>
      <c r="I6120" t="inlineStr">
        <is>
          <t>RV</t>
        </is>
      </c>
      <c r="J6120" t="inlineStr">
        <is>
          <t>MSCI</t>
        </is>
      </c>
      <c r="K6120" t="inlineStr"/>
      <c r="L6120" t="inlineStr">
        <is>
          <t>BlackRock - Global Unconstrained Equity Fund</t>
        </is>
      </c>
      <c r="M6120" t="inlineStr">
        <is>
          <t>BlackRock - Global Unconstrained Equity Fund</t>
        </is>
      </c>
      <c r="N6120" t="b">
        <v>0</v>
      </c>
      <c r="O6120" t="n">
        <v>3.87139246</v>
      </c>
      <c r="P6120" t="n">
        <v>0.03747427037715599</v>
      </c>
      <c r="Q6120" t="n">
        <v>32.23712902865658</v>
      </c>
      <c r="R6120" t="n">
        <v>124.8025782535882</v>
      </c>
      <c r="S6120" t="n">
        <v>0.1450776077821231</v>
      </c>
      <c r="T6120">
        <f>O6120*Q6120</f>
        <v/>
      </c>
      <c r="U6120">
        <f>O6120*P6120</f>
        <v/>
      </c>
    </row>
    <row r="6121">
      <c r="A6121" t="inlineStr">
        <is>
          <t>202512</t>
        </is>
      </c>
      <c r="B6121" t="inlineStr">
        <is>
          <t>Prima</t>
        </is>
      </c>
      <c r="C6121" t="inlineStr">
        <is>
          <t>F1</t>
        </is>
      </c>
      <c r="D6121" t="inlineStr">
        <is>
          <t>IN-FONDO1</t>
        </is>
      </c>
      <c r="E6121" t="inlineStr">
        <is>
          <t>5270732F0NJ2</t>
        </is>
      </c>
      <c r="F6121" t="inlineStr">
        <is>
          <t>IE00BK70NJ20</t>
        </is>
      </c>
      <c r="G6121" t="inlineStr">
        <is>
          <t>TD</t>
        </is>
      </c>
      <c r="H6121" t="inlineStr">
        <is>
          <t>Sector</t>
        </is>
      </c>
      <c r="I6121" t="inlineStr">
        <is>
          <t>RV</t>
        </is>
      </c>
      <c r="J6121" t="inlineStr">
        <is>
          <t>MSCI</t>
        </is>
      </c>
      <c r="K6121" t="inlineStr"/>
      <c r="L6121" t="inlineStr">
        <is>
          <t>BlackRock - Global Unconstrained Equity Fund</t>
        </is>
      </c>
      <c r="M6121" t="inlineStr">
        <is>
          <t>BlackRock - Global Unconstrained Equity Fund</t>
        </is>
      </c>
      <c r="N6121" t="b">
        <v>0</v>
      </c>
      <c r="O6121" t="n">
        <v>3.87139246</v>
      </c>
      <c r="P6121" t="n">
        <v>0.002412125132172691</v>
      </c>
      <c r="Q6121" t="n">
        <v>4.562331963672987</v>
      </c>
      <c r="R6121" t="n">
        <v>17.6625775641806</v>
      </c>
      <c r="S6121" t="n">
        <v>0.009338283049269862</v>
      </c>
      <c r="T6121">
        <f>O6121*Q6121</f>
        <v/>
      </c>
      <c r="U6121">
        <f>O6121*P6121</f>
        <v/>
      </c>
    </row>
    <row r="6122">
      <c r="A6122" t="inlineStr">
        <is>
          <t>202512</t>
        </is>
      </c>
      <c r="B6122" t="inlineStr">
        <is>
          <t>Prima</t>
        </is>
      </c>
      <c r="C6122" t="inlineStr">
        <is>
          <t>F2</t>
        </is>
      </c>
      <c r="D6122" t="inlineStr">
        <is>
          <t>IN-FONDO2</t>
        </is>
      </c>
      <c r="E6122" t="inlineStr">
        <is>
          <t>5270732F0NJ2</t>
        </is>
      </c>
      <c r="F6122" t="inlineStr">
        <is>
          <t>IE00BK70NJ20</t>
        </is>
      </c>
      <c r="G6122" t="inlineStr">
        <is>
          <t>TD</t>
        </is>
      </c>
      <c r="H6122" t="inlineStr">
        <is>
          <t>Sector</t>
        </is>
      </c>
      <c r="I6122" t="inlineStr">
        <is>
          <t>RV</t>
        </is>
      </c>
      <c r="J6122" t="inlineStr">
        <is>
          <t>MSCI</t>
        </is>
      </c>
      <c r="K6122" t="inlineStr"/>
      <c r="L6122" t="inlineStr">
        <is>
          <t>BlackRock - Global Unconstrained Equity Fund</t>
        </is>
      </c>
      <c r="M6122" t="inlineStr">
        <is>
          <t>BlackRock - Global Unconstrained Equity Fund</t>
        </is>
      </c>
      <c r="N6122" t="b">
        <v>0</v>
      </c>
      <c r="O6122" t="n">
        <v>3.87139246</v>
      </c>
      <c r="P6122" t="n">
        <v>0.008355075626794765</v>
      </c>
      <c r="Q6122" t="n">
        <v>52.17392578474415</v>
      </c>
      <c r="R6122" t="n">
        <v>201.9857428916581</v>
      </c>
      <c r="S6122" t="n">
        <v>0.03234577678430303</v>
      </c>
      <c r="T6122">
        <f>O6122*Q6122</f>
        <v/>
      </c>
      <c r="U6122">
        <f>O6122*P6122</f>
        <v/>
      </c>
    </row>
    <row r="6123">
      <c r="A6123" t="inlineStr">
        <is>
          <t>202512</t>
        </is>
      </c>
      <c r="B6123" t="inlineStr">
        <is>
          <t>Prima</t>
        </is>
      </c>
      <c r="C6123" t="inlineStr">
        <is>
          <t>F2</t>
        </is>
      </c>
      <c r="D6123" t="inlineStr">
        <is>
          <t>IN-FONDO2</t>
        </is>
      </c>
      <c r="E6123" t="inlineStr">
        <is>
          <t>52COMG4QNN83</t>
        </is>
      </c>
      <c r="F6123" t="inlineStr">
        <is>
          <t>IE00BHWQNN83</t>
        </is>
      </c>
      <c r="G6123" t="inlineStr">
        <is>
          <t>TD</t>
        </is>
      </c>
      <c r="H6123" t="inlineStr">
        <is>
          <t>Sector</t>
        </is>
      </c>
      <c r="I6123" t="inlineStr">
        <is>
          <t>RV</t>
        </is>
      </c>
      <c r="J6123" t="inlineStr">
        <is>
          <t>MSCI</t>
        </is>
      </c>
      <c r="K6123" t="inlineStr"/>
      <c r="L6123" t="inlineStr">
        <is>
          <t>Comgest- Europe Opportunities Fund</t>
        </is>
      </c>
      <c r="M6123" t="inlineStr">
        <is>
          <t>Comgest- Europe Opportunities Fund</t>
        </is>
      </c>
      <c r="N6123" t="b">
        <v>0</v>
      </c>
      <c r="O6123" t="n">
        <v>9.390408649999999</v>
      </c>
      <c r="P6123" t="n">
        <v>4.038028118260933e-06</v>
      </c>
      <c r="Q6123" t="n">
        <v>0.02521578364691338</v>
      </c>
      <c r="R6123" t="n">
        <v>0.2367865128745039</v>
      </c>
      <c r="S6123" t="n">
        <v>3.791873417066069e-05</v>
      </c>
      <c r="T6123">
        <f>O6123*Q6123</f>
        <v/>
      </c>
      <c r="U6123">
        <f>O6123*P6123</f>
        <v/>
      </c>
    </row>
    <row r="6124">
      <c r="A6124" t="inlineStr">
        <is>
          <t>202512</t>
        </is>
      </c>
      <c r="B6124" t="inlineStr">
        <is>
          <t>Prima</t>
        </is>
      </c>
      <c r="C6124" t="inlineStr">
        <is>
          <t>F2</t>
        </is>
      </c>
      <c r="D6124" t="inlineStr">
        <is>
          <t>IN-FONDO2</t>
        </is>
      </c>
      <c r="E6124" t="inlineStr">
        <is>
          <t>5273874F4273</t>
        </is>
      </c>
      <c r="F6124" t="inlineStr">
        <is>
          <t>LU1353442731</t>
        </is>
      </c>
      <c r="G6124" t="inlineStr">
        <is>
          <t>TD</t>
        </is>
      </c>
      <c r="H6124" t="inlineStr">
        <is>
          <t>Sector</t>
        </is>
      </c>
      <c r="I6124" t="inlineStr">
        <is>
          <t>RV</t>
        </is>
      </c>
      <c r="J6124" t="inlineStr">
        <is>
          <t>MSCI</t>
        </is>
      </c>
      <c r="K6124" t="inlineStr"/>
      <c r="L6124" t="inlineStr">
        <is>
          <t>Fidelity - European Dynamic Growth</t>
        </is>
      </c>
      <c r="M6124" t="inlineStr">
        <is>
          <t>Fidelity - European Dynamic Growth</t>
        </is>
      </c>
      <c r="N6124" t="b">
        <v>0</v>
      </c>
      <c r="O6124" t="n">
        <v>18.48493338</v>
      </c>
      <c r="P6124" t="n">
        <v>3.611822173437725e-06</v>
      </c>
      <c r="Q6124" t="n">
        <v>0.02255430715914716</v>
      </c>
      <c r="R6124" t="n">
        <v>0.4169148652688924</v>
      </c>
      <c r="S6124" t="n">
        <v>6.676429225640315e-05</v>
      </c>
      <c r="T6124">
        <f>O6124*Q6124</f>
        <v/>
      </c>
      <c r="U6124">
        <f>O6124*P6124</f>
        <v/>
      </c>
    </row>
    <row r="6125">
      <c r="A6125" t="inlineStr">
        <is>
          <t>202512</t>
        </is>
      </c>
      <c r="B6125" t="inlineStr">
        <is>
          <t>Prima</t>
        </is>
      </c>
      <c r="C6125" t="inlineStr">
        <is>
          <t>F3</t>
        </is>
      </c>
      <c r="D6125" t="inlineStr">
        <is>
          <t>IN-FONDO3</t>
        </is>
      </c>
      <c r="E6125" t="inlineStr">
        <is>
          <t>5276846FQVT8</t>
        </is>
      </c>
      <c r="F6125" t="inlineStr">
        <is>
          <t>GB00BKPQVT86</t>
        </is>
      </c>
      <c r="G6125" t="inlineStr">
        <is>
          <t>TD</t>
        </is>
      </c>
      <c r="H6125" t="inlineStr">
        <is>
          <t>Sector</t>
        </is>
      </c>
      <c r="I6125" t="inlineStr">
        <is>
          <t>RV</t>
        </is>
      </c>
      <c r="J6125" t="inlineStr">
        <is>
          <t>MSCI</t>
        </is>
      </c>
      <c r="K6125" t="inlineStr"/>
      <c r="L6125" t="inlineStr">
        <is>
          <t>Liontrust - Liontrust European Dynamic Fund S</t>
        </is>
      </c>
      <c r="M6125" t="inlineStr">
        <is>
          <t>Liontrust - Liontrust European Dynamic Fund S</t>
        </is>
      </c>
      <c r="N6125" t="b">
        <v>0</v>
      </c>
      <c r="O6125" t="n">
        <v>209.88483607</v>
      </c>
      <c r="P6125" t="n">
        <v>0.0128568241827646</v>
      </c>
      <c r="Q6125" t="n">
        <v>11.06004455609602</v>
      </c>
      <c r="R6125" t="n">
        <v>2321.335638583109</v>
      </c>
      <c r="S6125" t="n">
        <v>2.698452435980359</v>
      </c>
      <c r="T6125">
        <f>O6125*Q6125</f>
        <v/>
      </c>
      <c r="U6125">
        <f>O6125*P6125</f>
        <v/>
      </c>
    </row>
    <row r="6126">
      <c r="A6126" t="inlineStr">
        <is>
          <t>202512</t>
        </is>
      </c>
      <c r="B6126" t="inlineStr">
        <is>
          <t>Prima</t>
        </is>
      </c>
      <c r="C6126" t="inlineStr">
        <is>
          <t>F2</t>
        </is>
      </c>
      <c r="D6126" t="inlineStr">
        <is>
          <t>IN-FONDO2</t>
        </is>
      </c>
      <c r="E6126" t="inlineStr">
        <is>
          <t>5276846FQVT8</t>
        </is>
      </c>
      <c r="F6126" t="inlineStr">
        <is>
          <t>GB00BKPQVT86</t>
        </is>
      </c>
      <c r="G6126" t="inlineStr">
        <is>
          <t>TD</t>
        </is>
      </c>
      <c r="H6126" t="inlineStr">
        <is>
          <t>Sector</t>
        </is>
      </c>
      <c r="I6126" t="inlineStr">
        <is>
          <t>RV</t>
        </is>
      </c>
      <c r="J6126" t="inlineStr">
        <is>
          <t>MSCI</t>
        </is>
      </c>
      <c r="K6126" t="inlineStr"/>
      <c r="L6126" t="inlineStr">
        <is>
          <t>Liontrust - Liontrust European Dynamic Fund S</t>
        </is>
      </c>
      <c r="M6126" t="inlineStr">
        <is>
          <t>Liontrust - Liontrust European Dynamic Fund S</t>
        </is>
      </c>
      <c r="N6126" t="b">
        <v>0</v>
      </c>
      <c r="O6126" t="n">
        <v>209.88483607</v>
      </c>
      <c r="P6126" t="n">
        <v>0.006881301323597607</v>
      </c>
      <c r="Q6126" t="n">
        <v>42.97082642896135</v>
      </c>
      <c r="R6126" t="n">
        <v>9018.924860834975</v>
      </c>
      <c r="S6126" t="n">
        <v>1.444280800251558</v>
      </c>
      <c r="T6126">
        <f>O6126*Q6126</f>
        <v/>
      </c>
      <c r="U6126">
        <f>O6126*P6126</f>
        <v/>
      </c>
    </row>
    <row r="6127">
      <c r="A6127" t="inlineStr">
        <is>
          <t>202512</t>
        </is>
      </c>
      <c r="B6127" t="inlineStr">
        <is>
          <t>Prima</t>
        </is>
      </c>
      <c r="C6127" t="inlineStr">
        <is>
          <t>F1</t>
        </is>
      </c>
      <c r="D6127" t="inlineStr">
        <is>
          <t>IN-FONDO1</t>
        </is>
      </c>
      <c r="E6127" t="inlineStr">
        <is>
          <t>5276846FQVT8</t>
        </is>
      </c>
      <c r="F6127" t="inlineStr">
        <is>
          <t>GB00BKPQVT86</t>
        </is>
      </c>
      <c r="G6127" t="inlineStr">
        <is>
          <t>TD</t>
        </is>
      </c>
      <c r="H6127" t="inlineStr">
        <is>
          <t>Sector</t>
        </is>
      </c>
      <c r="I6127" t="inlineStr">
        <is>
          <t>RV</t>
        </is>
      </c>
      <c r="J6127" t="inlineStr">
        <is>
          <t>MSCI</t>
        </is>
      </c>
      <c r="K6127" t="inlineStr"/>
      <c r="L6127" t="inlineStr">
        <is>
          <t>Liontrust - Liontrust European Dynamic Fund S</t>
        </is>
      </c>
      <c r="M6127" t="inlineStr">
        <is>
          <t>Liontrust - Liontrust European Dynamic Fund S</t>
        </is>
      </c>
      <c r="N6127" t="b">
        <v>0</v>
      </c>
      <c r="O6127" t="n">
        <v>209.88483607</v>
      </c>
      <c r="P6127" t="n">
        <v>0.001077626430003913</v>
      </c>
      <c r="Q6127" t="n">
        <v>2.038239824679907</v>
      </c>
      <c r="R6127" t="n">
        <v>427.7956314742878</v>
      </c>
      <c r="S6127" t="n">
        <v>0.2261774466060706</v>
      </c>
      <c r="T6127">
        <f>O6127*Q6127</f>
        <v/>
      </c>
      <c r="U6127">
        <f>O6127*P6127</f>
        <v/>
      </c>
    </row>
    <row r="6128">
      <c r="A6128" t="inlineStr">
        <is>
          <t>202512</t>
        </is>
      </c>
      <c r="B6128" t="inlineStr">
        <is>
          <t>Prima</t>
        </is>
      </c>
      <c r="C6128" t="inlineStr">
        <is>
          <t>F2</t>
        </is>
      </c>
      <c r="D6128" t="inlineStr">
        <is>
          <t>IN-FONDO2</t>
        </is>
      </c>
      <c r="E6128" t="inlineStr">
        <is>
          <t>5274566EURO</t>
        </is>
      </c>
      <c r="F6128" t="inlineStr">
        <is>
          <t>GB00B5STJW84</t>
        </is>
      </c>
      <c r="G6128" t="inlineStr">
        <is>
          <t>TD</t>
        </is>
      </c>
      <c r="H6128" t="inlineStr">
        <is>
          <t>Sector</t>
        </is>
      </c>
      <c r="I6128" t="inlineStr">
        <is>
          <t>RV</t>
        </is>
      </c>
      <c r="J6128" t="inlineStr">
        <is>
          <t>MSCI</t>
        </is>
      </c>
      <c r="K6128" t="inlineStr"/>
      <c r="L6128" t="inlineStr">
        <is>
          <t>Jupiter Unit Trust - European Fund</t>
        </is>
      </c>
      <c r="M6128" t="inlineStr">
        <is>
          <t>Jupiter Unit Trust - European Fund</t>
        </is>
      </c>
      <c r="N6128" t="b">
        <v>0</v>
      </c>
      <c r="O6128" t="n">
        <v>54.7327664</v>
      </c>
      <c r="P6128" t="n">
        <v>8.283303279018942e-07</v>
      </c>
      <c r="Q6128" t="n">
        <v>0.005172573772355611</v>
      </c>
      <c r="R6128" t="n">
        <v>0.2831092719691064</v>
      </c>
      <c r="S6128" t="n">
        <v>4.533681033908978e-05</v>
      </c>
      <c r="T6128">
        <f>O6128*Q6128</f>
        <v/>
      </c>
      <c r="U6128">
        <f>O6128*P6128</f>
        <v/>
      </c>
    </row>
    <row r="6129">
      <c r="A6129" t="inlineStr">
        <is>
          <t>202512</t>
        </is>
      </c>
      <c r="B6129" t="inlineStr">
        <is>
          <t>Prima</t>
        </is>
      </c>
      <c r="C6129" t="inlineStr">
        <is>
          <t>F2</t>
        </is>
      </c>
      <c r="D6129" t="inlineStr">
        <is>
          <t>IN-FONDO2</t>
        </is>
      </c>
      <c r="E6129" t="inlineStr">
        <is>
          <t>5274104F8932</t>
        </is>
      </c>
      <c r="F6129" t="inlineStr">
        <is>
          <t>FR0010589325</t>
        </is>
      </c>
      <c r="G6129" t="inlineStr">
        <is>
          <t>TD</t>
        </is>
      </c>
      <c r="H6129" t="inlineStr">
        <is>
          <t>Sector</t>
        </is>
      </c>
      <c r="I6129" t="inlineStr">
        <is>
          <t>RV</t>
        </is>
      </c>
      <c r="J6129" t="inlineStr">
        <is>
          <t>MSCI</t>
        </is>
      </c>
      <c r="K6129" t="inlineStr"/>
      <c r="L6129" t="inlineStr">
        <is>
          <t>Groupama - Avenir Euro (Mid Small Caps)</t>
        </is>
      </c>
      <c r="M6129" t="inlineStr">
        <is>
          <t>Groupama - Avenir Euro (Mid Small Caps)</t>
        </is>
      </c>
      <c r="N6129" t="b">
        <v>0</v>
      </c>
      <c r="O6129" t="n">
        <v>11.37433998</v>
      </c>
      <c r="P6129" t="n">
        <v>4.084714061755409e-06</v>
      </c>
      <c r="Q6129" t="n">
        <v>0.02550731768680405</v>
      </c>
      <c r="R6129" t="n">
        <v>0.2901289033475764</v>
      </c>
      <c r="S6129" t="n">
        <v>4.646092645949273e-05</v>
      </c>
      <c r="T6129">
        <f>O6129*Q6129</f>
        <v/>
      </c>
      <c r="U6129">
        <f>O6129*P6129</f>
        <v/>
      </c>
    </row>
    <row r="6130">
      <c r="A6130" t="inlineStr">
        <is>
          <t>202512</t>
        </is>
      </c>
      <c r="B6130" t="inlineStr">
        <is>
          <t>Prima</t>
        </is>
      </c>
      <c r="C6130" t="inlineStr">
        <is>
          <t>F2</t>
        </is>
      </c>
      <c r="D6130" t="inlineStr">
        <is>
          <t>IN-FONDO2</t>
        </is>
      </c>
      <c r="E6130" t="inlineStr">
        <is>
          <t>5277445FGVH8</t>
        </is>
      </c>
      <c r="F6130" t="inlineStr">
        <is>
          <t>IE00B8JGVH80</t>
        </is>
      </c>
      <c r="G6130" t="inlineStr">
        <is>
          <t>TD</t>
        </is>
      </c>
      <c r="H6130" t="inlineStr">
        <is>
          <t>Sector</t>
        </is>
      </c>
      <c r="I6130" t="inlineStr">
        <is>
          <t>RV</t>
        </is>
      </c>
      <c r="J6130" t="inlineStr">
        <is>
          <t>MSCI</t>
        </is>
      </c>
      <c r="K6130" t="inlineStr"/>
      <c r="L6130" t="inlineStr">
        <is>
          <t>Lazard - Japanese Strategic Equity</t>
        </is>
      </c>
      <c r="M6130" t="inlineStr">
        <is>
          <t>Lazard - Japanese Strategic Equity</t>
        </is>
      </c>
      <c r="N6130" t="b">
        <v>0</v>
      </c>
      <c r="O6130" t="n">
        <v>57.24315432</v>
      </c>
      <c r="P6130" t="n">
        <v>0.002577264417891131</v>
      </c>
      <c r="Q6130" t="n">
        <v>16.09393002206714</v>
      </c>
      <c r="R6130" t="n">
        <v>921.2673198684704</v>
      </c>
      <c r="S6130" t="n">
        <v>0.147530744796787</v>
      </c>
      <c r="T6130">
        <f>O6130*Q6130</f>
        <v/>
      </c>
      <c r="U6130">
        <f>O6130*P6130</f>
        <v/>
      </c>
    </row>
    <row r="6131">
      <c r="A6131" t="inlineStr">
        <is>
          <t>202512</t>
        </is>
      </c>
      <c r="B6131" t="inlineStr">
        <is>
          <t>Prima</t>
        </is>
      </c>
      <c r="C6131" t="inlineStr">
        <is>
          <t>F3</t>
        </is>
      </c>
      <c r="D6131" t="inlineStr">
        <is>
          <t>IN-FONDO3</t>
        </is>
      </c>
      <c r="E6131" t="inlineStr">
        <is>
          <t>5277445FGVH8</t>
        </is>
      </c>
      <c r="F6131" t="inlineStr">
        <is>
          <t>IE00B8JGVH80</t>
        </is>
      </c>
      <c r="G6131" t="inlineStr">
        <is>
          <t>TD</t>
        </is>
      </c>
      <c r="H6131" t="inlineStr">
        <is>
          <t>Sector</t>
        </is>
      </c>
      <c r="I6131" t="inlineStr">
        <is>
          <t>RV</t>
        </is>
      </c>
      <c r="J6131" t="inlineStr">
        <is>
          <t>MSCI</t>
        </is>
      </c>
      <c r="K6131" t="inlineStr"/>
      <c r="L6131" t="inlineStr">
        <is>
          <t>Lazard - Japanese Strategic Equity</t>
        </is>
      </c>
      <c r="M6131" t="inlineStr">
        <is>
          <t>Lazard - Japanese Strategic Equity</t>
        </is>
      </c>
      <c r="N6131" t="b">
        <v>0</v>
      </c>
      <c r="O6131" t="n">
        <v>57.24315432</v>
      </c>
      <c r="P6131" t="n">
        <v>0.007435667973050268</v>
      </c>
      <c r="Q6131" t="n">
        <v>6.396511138148608</v>
      </c>
      <c r="R6131" t="n">
        <v>366.1564741906396</v>
      </c>
      <c r="S6131" t="n">
        <v>0.4256410892535981</v>
      </c>
      <c r="T6131">
        <f>O6131*Q6131</f>
        <v/>
      </c>
      <c r="U6131">
        <f>O6131*P6131</f>
        <v/>
      </c>
    </row>
    <row r="6132">
      <c r="A6132" t="inlineStr">
        <is>
          <t>202512</t>
        </is>
      </c>
      <c r="B6132" t="inlineStr">
        <is>
          <t>Prima</t>
        </is>
      </c>
      <c r="C6132" t="inlineStr">
        <is>
          <t>F2</t>
        </is>
      </c>
      <c r="D6132" t="inlineStr">
        <is>
          <t>IN-FONDO2</t>
        </is>
      </c>
      <c r="E6132" t="inlineStr">
        <is>
          <t>5275552EQ217</t>
        </is>
      </c>
      <c r="F6132" t="inlineStr">
        <is>
          <t>US46641Q2176</t>
        </is>
      </c>
      <c r="G6132" t="inlineStr">
        <is>
          <t>TD</t>
        </is>
      </c>
      <c r="H6132" t="inlineStr">
        <is>
          <t>Sector</t>
        </is>
      </c>
      <c r="I6132" t="inlineStr">
        <is>
          <t>RV</t>
        </is>
      </c>
      <c r="J6132" t="inlineStr">
        <is>
          <t>MSCI</t>
        </is>
      </c>
      <c r="K6132" t="inlineStr"/>
      <c r="L6132" t="inlineStr">
        <is>
          <t>JP Morgan - Japan Equity ETF</t>
        </is>
      </c>
      <c r="M6132" t="inlineStr">
        <is>
          <t>JP Morgan - Japan Equity ETF</t>
        </is>
      </c>
      <c r="N6132" t="b">
        <v>0</v>
      </c>
      <c r="O6132" t="n">
        <v>50.17704943</v>
      </c>
      <c r="P6132" t="n">
        <v>0.01078295108563766</v>
      </c>
      <c r="Q6132" t="n">
        <v>67.33498472214427</v>
      </c>
      <c r="R6132" t="n">
        <v>3378.670856771328</v>
      </c>
      <c r="S6132" t="n">
        <v>0.5410566696253128</v>
      </c>
      <c r="T6132">
        <f>O6132*Q6132</f>
        <v/>
      </c>
      <c r="U6132">
        <f>O6132*P6132</f>
        <v/>
      </c>
    </row>
    <row r="6133">
      <c r="A6133" t="inlineStr">
        <is>
          <t>202512</t>
        </is>
      </c>
      <c r="B6133" t="inlineStr">
        <is>
          <t>Prima</t>
        </is>
      </c>
      <c r="C6133" t="inlineStr">
        <is>
          <t>F1</t>
        </is>
      </c>
      <c r="D6133" t="inlineStr">
        <is>
          <t>IN-FONDO1</t>
        </is>
      </c>
      <c r="E6133" t="inlineStr">
        <is>
          <t>5275552EQ217</t>
        </is>
      </c>
      <c r="F6133" t="inlineStr">
        <is>
          <t>US46641Q2176</t>
        </is>
      </c>
      <c r="G6133" t="inlineStr">
        <is>
          <t>TD</t>
        </is>
      </c>
      <c r="H6133" t="inlineStr">
        <is>
          <t>Sector</t>
        </is>
      </c>
      <c r="I6133" t="inlineStr">
        <is>
          <t>RV</t>
        </is>
      </c>
      <c r="J6133" t="inlineStr">
        <is>
          <t>MSCI</t>
        </is>
      </c>
      <c r="K6133" t="inlineStr"/>
      <c r="L6133" t="inlineStr">
        <is>
          <t>JP Morgan - Japan Equity ETF</t>
        </is>
      </c>
      <c r="M6133" t="inlineStr">
        <is>
          <t>JP Morgan - Japan Equity ETF</t>
        </is>
      </c>
      <c r="N6133" t="b">
        <v>0</v>
      </c>
      <c r="O6133" t="n">
        <v>50.17704943</v>
      </c>
      <c r="P6133" t="n">
        <v>1.046305079519442e-06</v>
      </c>
      <c r="Q6133" t="n">
        <v>0.001978998122599555</v>
      </c>
      <c r="R6133" t="n">
        <v>0.09930028661955505</v>
      </c>
      <c r="S6133" t="n">
        <v>5.250050169390713e-05</v>
      </c>
      <c r="T6133">
        <f>O6133*Q6133</f>
        <v/>
      </c>
      <c r="U6133">
        <f>O6133*P6133</f>
        <v/>
      </c>
    </row>
    <row r="6134">
      <c r="A6134" t="inlineStr">
        <is>
          <t>202512</t>
        </is>
      </c>
      <c r="B6134" t="inlineStr">
        <is>
          <t>Prima</t>
        </is>
      </c>
      <c r="C6134" t="inlineStr">
        <is>
          <t>F3</t>
        </is>
      </c>
      <c r="D6134" t="inlineStr">
        <is>
          <t>IN-FONDO3</t>
        </is>
      </c>
      <c r="E6134" t="inlineStr">
        <is>
          <t>5275552EQ217</t>
        </is>
      </c>
      <c r="F6134" t="inlineStr">
        <is>
          <t>US46641Q2176</t>
        </is>
      </c>
      <c r="G6134" t="inlineStr">
        <is>
          <t>TD</t>
        </is>
      </c>
      <c r="H6134" t="inlineStr">
        <is>
          <t>Sector</t>
        </is>
      </c>
      <c r="I6134" t="inlineStr">
        <is>
          <t>RV</t>
        </is>
      </c>
      <c r="J6134" t="inlineStr">
        <is>
          <t>MSCI</t>
        </is>
      </c>
      <c r="K6134" t="inlineStr"/>
      <c r="L6134" t="inlineStr">
        <is>
          <t>JP Morgan - Japan Equity ETF</t>
        </is>
      </c>
      <c r="M6134" t="inlineStr">
        <is>
          <t>JP Morgan - Japan Equity ETF</t>
        </is>
      </c>
      <c r="N6134" t="b">
        <v>0</v>
      </c>
      <c r="O6134" t="n">
        <v>50.17704943</v>
      </c>
      <c r="P6134" t="n">
        <v>0.01508939667213855</v>
      </c>
      <c r="Q6134" t="n">
        <v>12.98060836378126</v>
      </c>
      <c r="R6134" t="n">
        <v>651.3286275009239</v>
      </c>
      <c r="S6134" t="n">
        <v>0.7571414026867733</v>
      </c>
      <c r="T6134">
        <f>O6134*Q6134</f>
        <v/>
      </c>
      <c r="U6134">
        <f>O6134*P6134</f>
        <v/>
      </c>
    </row>
    <row r="6135">
      <c r="A6135" t="inlineStr">
        <is>
          <t>202512</t>
        </is>
      </c>
      <c r="B6135" t="inlineStr">
        <is>
          <t>Prima</t>
        </is>
      </c>
      <c r="C6135" t="inlineStr">
        <is>
          <t>F2</t>
        </is>
      </c>
      <c r="D6135" t="inlineStr">
        <is>
          <t>IN-FONDO2</t>
        </is>
      </c>
      <c r="E6135" t="inlineStr">
        <is>
          <t>52COMG5JAPGR</t>
        </is>
      </c>
      <c r="F6135" t="inlineStr">
        <is>
          <t>IE00BQ1YBP44</t>
        </is>
      </c>
      <c r="G6135" t="inlineStr">
        <is>
          <t>TD</t>
        </is>
      </c>
      <c r="H6135" t="inlineStr">
        <is>
          <t>Sector</t>
        </is>
      </c>
      <c r="I6135" t="inlineStr">
        <is>
          <t>RV</t>
        </is>
      </c>
      <c r="J6135" t="inlineStr">
        <is>
          <t>MSCI</t>
        </is>
      </c>
      <c r="K6135" t="inlineStr"/>
      <c r="L6135" t="inlineStr">
        <is>
          <t>Comgest - Japan Growth</t>
        </is>
      </c>
      <c r="M6135" t="inlineStr">
        <is>
          <t>Comgest - Japan Growth</t>
        </is>
      </c>
      <c r="N6135" t="b">
        <v>0</v>
      </c>
      <c r="O6135" t="n">
        <v>13.06589141</v>
      </c>
      <c r="P6135" t="n">
        <v>0.0001732934671914556</v>
      </c>
      <c r="Q6135" t="n">
        <v>1.082144662728389</v>
      </c>
      <c r="R6135" t="n">
        <v>14.1391846531202</v>
      </c>
      <c r="S6135" t="n">
        <v>0.002264233624385957</v>
      </c>
      <c r="T6135">
        <f>O6135*Q6135</f>
        <v/>
      </c>
      <c r="U6135">
        <f>O6135*P6135</f>
        <v/>
      </c>
    </row>
    <row r="6136">
      <c r="A6136" t="inlineStr">
        <is>
          <t>202512</t>
        </is>
      </c>
      <c r="B6136" t="inlineStr">
        <is>
          <t>Prima</t>
        </is>
      </c>
      <c r="C6136" t="inlineStr">
        <is>
          <t>F2</t>
        </is>
      </c>
      <c r="D6136" t="inlineStr">
        <is>
          <t>IN-FONDO2</t>
        </is>
      </c>
      <c r="E6136" t="inlineStr">
        <is>
          <t>5273932EA854</t>
        </is>
      </c>
      <c r="F6136" t="inlineStr">
        <is>
          <t>US78464A8541</t>
        </is>
      </c>
      <c r="G6136" t="inlineStr">
        <is>
          <t>TD</t>
        </is>
      </c>
      <c r="H6136" t="inlineStr">
        <is>
          <t>Sector</t>
        </is>
      </c>
      <c r="I6136" t="inlineStr">
        <is>
          <t>RV</t>
        </is>
      </c>
      <c r="J6136" t="inlineStr">
        <is>
          <t>MSCI</t>
        </is>
      </c>
      <c r="K6136" t="inlineStr"/>
      <c r="L6136" t="inlineStr">
        <is>
          <t>SSGA Funds Management, Inc.</t>
        </is>
      </c>
      <c r="M6136" t="inlineStr">
        <is>
          <t>SSGA Funds Management, Inc.</t>
        </is>
      </c>
      <c r="N6136" t="b">
        <v>0</v>
      </c>
      <c r="O6136" t="n">
        <v>22.71949598</v>
      </c>
      <c r="P6136" t="n">
        <v>1.826868425307169e-05</v>
      </c>
      <c r="Q6136" t="n">
        <v>0.1140802332594014</v>
      </c>
      <c r="R6136" t="n">
        <v>2.591845400934434</v>
      </c>
      <c r="S6136" t="n">
        <v>0.0004150552984475517</v>
      </c>
      <c r="T6136">
        <f>O6136*Q6136</f>
        <v/>
      </c>
      <c r="U6136">
        <f>O6136*P6136</f>
        <v/>
      </c>
    </row>
    <row r="6137">
      <c r="A6137" t="inlineStr">
        <is>
          <t>202512</t>
        </is>
      </c>
      <c r="B6137" t="inlineStr">
        <is>
          <t>Prima</t>
        </is>
      </c>
      <c r="C6137" t="inlineStr">
        <is>
          <t>F1</t>
        </is>
      </c>
      <c r="D6137" t="inlineStr">
        <is>
          <t>IN-FONDO1</t>
        </is>
      </c>
      <c r="E6137" t="inlineStr">
        <is>
          <t>5273932EA854</t>
        </is>
      </c>
      <c r="F6137" t="inlineStr">
        <is>
          <t>US78464A8541</t>
        </is>
      </c>
      <c r="G6137" t="inlineStr">
        <is>
          <t>TD</t>
        </is>
      </c>
      <c r="H6137" t="inlineStr">
        <is>
          <t>Sector</t>
        </is>
      </c>
      <c r="I6137" t="inlineStr">
        <is>
          <t>RV</t>
        </is>
      </c>
      <c r="J6137" t="inlineStr">
        <is>
          <t>MSCI</t>
        </is>
      </c>
      <c r="K6137" t="inlineStr"/>
      <c r="L6137" t="inlineStr">
        <is>
          <t>SSGA Funds Management, Inc.</t>
        </is>
      </c>
      <c r="M6137" t="inlineStr">
        <is>
          <t>SSGA Funds Management, Inc.</t>
        </is>
      </c>
      <c r="N6137" t="b">
        <v>0</v>
      </c>
      <c r="O6137" t="n">
        <v>22.71949598</v>
      </c>
      <c r="P6137" t="n">
        <v>5.106626002897723e-05</v>
      </c>
      <c r="Q6137" t="n">
        <v>0.09658753904926323</v>
      </c>
      <c r="R6137" t="n">
        <v>2.194420205147829</v>
      </c>
      <c r="S6137" t="n">
        <v>0.001160199689441983</v>
      </c>
      <c r="T6137">
        <f>O6137*Q6137</f>
        <v/>
      </c>
      <c r="U6137">
        <f>O6137*P6137</f>
        <v/>
      </c>
    </row>
    <row r="6138">
      <c r="A6138" t="inlineStr">
        <is>
          <t>202512</t>
        </is>
      </c>
      <c r="B6138" t="inlineStr">
        <is>
          <t>Prima</t>
        </is>
      </c>
      <c r="C6138" t="inlineStr">
        <is>
          <t>F2</t>
        </is>
      </c>
      <c r="D6138" t="inlineStr">
        <is>
          <t>IN-FONDO2</t>
        </is>
      </c>
      <c r="E6138" t="inlineStr">
        <is>
          <t>5270172E8413</t>
        </is>
      </c>
      <c r="F6138" t="inlineStr">
        <is>
          <t>US9229083632</t>
        </is>
      </c>
      <c r="G6138" t="inlineStr">
        <is>
          <t>TD</t>
        </is>
      </c>
      <c r="H6138" t="inlineStr">
        <is>
          <t>Sector</t>
        </is>
      </c>
      <c r="I6138" t="inlineStr">
        <is>
          <t>RV</t>
        </is>
      </c>
      <c r="J6138" t="inlineStr">
        <is>
          <t>MSCI</t>
        </is>
      </c>
      <c r="K6138" t="inlineStr"/>
      <c r="L6138" t="inlineStr">
        <is>
          <t>Vanguard - S&amp;P 500 ETF</t>
        </is>
      </c>
      <c r="M6138" t="inlineStr">
        <is>
          <t>Vanguard - S&amp;P 500 ETF</t>
        </is>
      </c>
      <c r="N6138" t="b">
        <v>0</v>
      </c>
      <c r="O6138" t="n">
        <v>22.76817287</v>
      </c>
      <c r="P6138" t="n">
        <v>1.957776572108056e-17</v>
      </c>
      <c r="Q6138" t="n">
        <v>1.222548952743138e-13</v>
      </c>
      <c r="R6138" t="n">
        <v>2.783520589809322e-12</v>
      </c>
      <c r="S6138" t="n">
        <v>4.457499543459225e-16</v>
      </c>
      <c r="T6138">
        <f>O6138*Q6138</f>
        <v/>
      </c>
      <c r="U6138">
        <f>O6138*P6138</f>
        <v/>
      </c>
    </row>
    <row r="6139">
      <c r="A6139" t="inlineStr">
        <is>
          <t>202512</t>
        </is>
      </c>
      <c r="B6139" t="inlineStr">
        <is>
          <t>Prima</t>
        </is>
      </c>
      <c r="C6139" t="inlineStr">
        <is>
          <t>F3</t>
        </is>
      </c>
      <c r="D6139" t="inlineStr">
        <is>
          <t>IN-FONDO3</t>
        </is>
      </c>
      <c r="E6139" t="inlineStr">
        <is>
          <t>5275122EE628</t>
        </is>
      </c>
      <c r="F6139" t="inlineStr">
        <is>
          <t>US46138E6288</t>
        </is>
      </c>
      <c r="G6139" t="inlineStr">
        <is>
          <t>TD</t>
        </is>
      </c>
      <c r="H6139" t="inlineStr">
        <is>
          <t>Sector</t>
        </is>
      </c>
      <c r="I6139" t="inlineStr">
        <is>
          <t>RV</t>
        </is>
      </c>
      <c r="J6139" t="inlineStr">
        <is>
          <t>MSCI</t>
        </is>
      </c>
      <c r="K6139" t="inlineStr"/>
      <c r="L6139" t="inlineStr">
        <is>
          <t>Invesco LLC - US Banks</t>
        </is>
      </c>
      <c r="M6139" t="inlineStr">
        <is>
          <t>Invesco LLC - US Banks</t>
        </is>
      </c>
      <c r="N6139" t="b">
        <v>0</v>
      </c>
      <c r="O6139" t="n">
        <v>0.93908737</v>
      </c>
      <c r="P6139" t="n">
        <v>0.004003322569823908</v>
      </c>
      <c r="Q6139" t="n">
        <v>3.443846269130235</v>
      </c>
      <c r="R6139" t="n">
        <v>3.234072535561824</v>
      </c>
      <c r="S6139" t="n">
        <v>0.003759469663357575</v>
      </c>
      <c r="T6139">
        <f>O6139*Q6139</f>
        <v/>
      </c>
      <c r="U6139">
        <f>O6139*P6139</f>
        <v/>
      </c>
    </row>
    <row r="6140">
      <c r="A6140" t="inlineStr">
        <is>
          <t>202512</t>
        </is>
      </c>
      <c r="B6140" t="inlineStr">
        <is>
          <t>Prima</t>
        </is>
      </c>
      <c r="C6140" t="inlineStr">
        <is>
          <t>F3</t>
        </is>
      </c>
      <c r="D6140" t="inlineStr">
        <is>
          <t>IN-FONDO3</t>
        </is>
      </c>
      <c r="E6140" t="inlineStr">
        <is>
          <t>5260012EY803</t>
        </is>
      </c>
      <c r="F6140" t="inlineStr">
        <is>
          <t>US81369Y8030</t>
        </is>
      </c>
      <c r="G6140" t="inlineStr">
        <is>
          <t>TD</t>
        </is>
      </c>
      <c r="H6140" t="inlineStr">
        <is>
          <t>Sector</t>
        </is>
      </c>
      <c r="I6140" t="inlineStr">
        <is>
          <t>RV</t>
        </is>
      </c>
      <c r="J6140" t="inlineStr">
        <is>
          <t>MSCI</t>
        </is>
      </c>
      <c r="K6140" t="inlineStr"/>
      <c r="L6140" t="inlineStr">
        <is>
          <t>State Street - Technology Select Sector</t>
        </is>
      </c>
      <c r="M6140" t="inlineStr">
        <is>
          <t>State Street - Technology Select Sector</t>
        </is>
      </c>
      <c r="N6140" t="b">
        <v>0</v>
      </c>
      <c r="O6140" t="n">
        <v>3.32177916</v>
      </c>
      <c r="P6140" t="n">
        <v>0.007607780522769362</v>
      </c>
      <c r="Q6140" t="n">
        <v>6.544570444358018</v>
      </c>
      <c r="R6140" t="n">
        <v>21.7396177132204</v>
      </c>
      <c r="S6140" t="n">
        <v>0.02527136679438918</v>
      </c>
      <c r="T6140">
        <f>O6140*Q6140</f>
        <v/>
      </c>
      <c r="U6140">
        <f>O6140*P6140</f>
        <v/>
      </c>
    </row>
    <row r="6141">
      <c r="A6141" t="inlineStr">
        <is>
          <t>202512</t>
        </is>
      </c>
      <c r="B6141" t="inlineStr">
        <is>
          <t>Prima</t>
        </is>
      </c>
      <c r="C6141" t="inlineStr">
        <is>
          <t>F2</t>
        </is>
      </c>
      <c r="D6141" t="inlineStr">
        <is>
          <t>IN-FONDO2</t>
        </is>
      </c>
      <c r="E6141" t="inlineStr">
        <is>
          <t>5260012EY803</t>
        </is>
      </c>
      <c r="F6141" t="inlineStr">
        <is>
          <t>US81369Y8030</t>
        </is>
      </c>
      <c r="G6141" t="inlineStr">
        <is>
          <t>TD</t>
        </is>
      </c>
      <c r="H6141" t="inlineStr">
        <is>
          <t>Sector</t>
        </is>
      </c>
      <c r="I6141" t="inlineStr">
        <is>
          <t>RV</t>
        </is>
      </c>
      <c r="J6141" t="inlineStr">
        <is>
          <t>MSCI</t>
        </is>
      </c>
      <c r="K6141" t="inlineStr"/>
      <c r="L6141" t="inlineStr">
        <is>
          <t>State Street - Technology Select Sector</t>
        </is>
      </c>
      <c r="M6141" t="inlineStr">
        <is>
          <t>State Street - Technology Select Sector</t>
        </is>
      </c>
      <c r="N6141" t="b">
        <v>0</v>
      </c>
      <c r="O6141" t="n">
        <v>3.32177916</v>
      </c>
      <c r="P6141" t="n">
        <v>3.802853310239111e-13</v>
      </c>
      <c r="Q6141" t="n">
        <v>2.374721609250106e-09</v>
      </c>
      <c r="R6141" t="n">
        <v>7.888300752408664e-09</v>
      </c>
      <c r="S6141" t="n">
        <v>1.263223887448929e-12</v>
      </c>
      <c r="T6141">
        <f>O6141*Q6141</f>
        <v/>
      </c>
      <c r="U6141">
        <f>O6141*P6141</f>
        <v/>
      </c>
    </row>
    <row r="6142">
      <c r="A6142" t="inlineStr">
        <is>
          <t>202512</t>
        </is>
      </c>
      <c r="B6142" t="inlineStr">
        <is>
          <t>Prima</t>
        </is>
      </c>
      <c r="C6142" t="inlineStr">
        <is>
          <t>F3</t>
        </is>
      </c>
      <c r="D6142" t="inlineStr">
        <is>
          <t>IN-FONDO3</t>
        </is>
      </c>
      <c r="E6142" t="inlineStr">
        <is>
          <t>5275122EG649</t>
        </is>
      </c>
      <c r="F6142" t="inlineStr">
        <is>
          <t>US46138G6492</t>
        </is>
      </c>
      <c r="G6142" t="inlineStr">
        <is>
          <t>TD</t>
        </is>
      </c>
      <c r="H6142" t="inlineStr">
        <is>
          <t>Sector</t>
        </is>
      </c>
      <c r="I6142" t="inlineStr">
        <is>
          <t>RV</t>
        </is>
      </c>
      <c r="J6142" t="inlineStr">
        <is>
          <t>MSCI</t>
        </is>
      </c>
      <c r="K6142" t="inlineStr"/>
      <c r="L6142" t="inlineStr">
        <is>
          <t>Invesco - Nasdaq 100 ETF</t>
        </is>
      </c>
      <c r="M6142" t="inlineStr">
        <is>
          <t>Invesco - Nasdaq 100 ETF</t>
        </is>
      </c>
      <c r="N6142" t="b">
        <v>0</v>
      </c>
      <c r="O6142" t="n">
        <v>9.194197109999999</v>
      </c>
      <c r="P6142" t="n">
        <v>0.05359626559189529</v>
      </c>
      <c r="Q6142" t="n">
        <v>46.10602720082101</v>
      </c>
      <c r="R6142" t="n">
        <v>423.9079020433699</v>
      </c>
      <c r="S6142" t="n">
        <v>0.4927746302117961</v>
      </c>
      <c r="T6142">
        <f>O6142*Q6142</f>
        <v/>
      </c>
      <c r="U6142">
        <f>O6142*P6142</f>
        <v/>
      </c>
    </row>
    <row r="6143">
      <c r="A6143" t="inlineStr">
        <is>
          <t>202512</t>
        </is>
      </c>
      <c r="B6143" t="inlineStr">
        <is>
          <t>Prima</t>
        </is>
      </c>
      <c r="C6143" t="inlineStr">
        <is>
          <t>F2</t>
        </is>
      </c>
      <c r="D6143" t="inlineStr">
        <is>
          <t>IN-FONDO2</t>
        </is>
      </c>
      <c r="E6143" t="inlineStr">
        <is>
          <t>5275122EG649</t>
        </is>
      </c>
      <c r="F6143" t="inlineStr">
        <is>
          <t>US46138G6492</t>
        </is>
      </c>
      <c r="G6143" t="inlineStr">
        <is>
          <t>TD</t>
        </is>
      </c>
      <c r="H6143" t="inlineStr">
        <is>
          <t>Sector</t>
        </is>
      </c>
      <c r="I6143" t="inlineStr">
        <is>
          <t>RV</t>
        </is>
      </c>
      <c r="J6143" t="inlineStr">
        <is>
          <t>MSCI</t>
        </is>
      </c>
      <c r="K6143" t="inlineStr"/>
      <c r="L6143" t="inlineStr">
        <is>
          <t>Invesco - Nasdaq 100 ETF</t>
        </is>
      </c>
      <c r="M6143" t="inlineStr">
        <is>
          <t>Invesco - Nasdaq 100 ETF</t>
        </is>
      </c>
      <c r="N6143" t="b">
        <v>0</v>
      </c>
      <c r="O6143" t="n">
        <v>9.194197109999999</v>
      </c>
      <c r="P6143" t="n">
        <v>0.04674849337706637</v>
      </c>
      <c r="Q6143" t="n">
        <v>291.9246375438677</v>
      </c>
      <c r="R6143" t="n">
        <v>2684.012658843626</v>
      </c>
      <c r="S6143" t="n">
        <v>0.4298148627042778</v>
      </c>
      <c r="T6143">
        <f>O6143*Q6143</f>
        <v/>
      </c>
      <c r="U6143">
        <f>O6143*P6143</f>
        <v/>
      </c>
    </row>
    <row r="6144">
      <c r="A6144" t="inlineStr">
        <is>
          <t>202512</t>
        </is>
      </c>
      <c r="B6144" t="inlineStr">
        <is>
          <t>Prima</t>
        </is>
      </c>
      <c r="C6144" t="inlineStr">
        <is>
          <t>F2</t>
        </is>
      </c>
      <c r="D6144" t="inlineStr">
        <is>
          <t>IN-FONDO2</t>
        </is>
      </c>
      <c r="E6144" t="inlineStr">
        <is>
          <t>5270652EF676</t>
        </is>
      </c>
      <c r="F6144" t="inlineStr">
        <is>
          <t>US92189F6768</t>
        </is>
      </c>
      <c r="G6144" t="inlineStr">
        <is>
          <t>TD</t>
        </is>
      </c>
      <c r="H6144" t="inlineStr">
        <is>
          <t>Sector</t>
        </is>
      </c>
      <c r="I6144" t="inlineStr">
        <is>
          <t>RV</t>
        </is>
      </c>
      <c r="J6144" t="inlineStr">
        <is>
          <t>MSCI</t>
        </is>
      </c>
      <c r="K6144" t="inlineStr"/>
      <c r="L6144" t="inlineStr">
        <is>
          <t>VanEck Semiconductor ETF</t>
        </is>
      </c>
      <c r="M6144" t="inlineStr">
        <is>
          <t>VanEck Semiconductor ETF</t>
        </is>
      </c>
      <c r="N6144" t="b">
        <v>0</v>
      </c>
      <c r="O6144" t="n">
        <v>6.27096993</v>
      </c>
      <c r="P6144" t="n">
        <v>0.02761041234313098</v>
      </c>
      <c r="Q6144" t="n">
        <v>172.4153878220886</v>
      </c>
      <c r="R6144" t="n">
        <v>1081.211712501606</v>
      </c>
      <c r="S6144" t="n">
        <v>0.1731440655586752</v>
      </c>
      <c r="T6144">
        <f>O6144*Q6144</f>
        <v/>
      </c>
      <c r="U6144">
        <f>O6144*P6144</f>
        <v/>
      </c>
    </row>
    <row r="6145">
      <c r="A6145" t="inlineStr">
        <is>
          <t>202512</t>
        </is>
      </c>
      <c r="B6145" t="inlineStr">
        <is>
          <t>Prima</t>
        </is>
      </c>
      <c r="C6145" t="inlineStr">
        <is>
          <t>F1</t>
        </is>
      </c>
      <c r="D6145" t="inlineStr">
        <is>
          <t>IN-FONDO1</t>
        </is>
      </c>
      <c r="E6145" t="inlineStr">
        <is>
          <t>5270652EF676</t>
        </is>
      </c>
      <c r="F6145" t="inlineStr">
        <is>
          <t>US92189F6768</t>
        </is>
      </c>
      <c r="G6145" t="inlineStr">
        <is>
          <t>TD</t>
        </is>
      </c>
      <c r="H6145" t="inlineStr">
        <is>
          <t>Sector</t>
        </is>
      </c>
      <c r="I6145" t="inlineStr">
        <is>
          <t>RV</t>
        </is>
      </c>
      <c r="J6145" t="inlineStr">
        <is>
          <t>MSCI</t>
        </is>
      </c>
      <c r="K6145" t="inlineStr"/>
      <c r="L6145" t="inlineStr">
        <is>
          <t>VanEck Semiconductor ETF</t>
        </is>
      </c>
      <c r="M6145" t="inlineStr">
        <is>
          <t>VanEck Semiconductor ETF</t>
        </is>
      </c>
      <c r="N6145" t="b">
        <v>0</v>
      </c>
      <c r="O6145" t="n">
        <v>6.27096993</v>
      </c>
      <c r="P6145" t="n">
        <v>0.01076697032733245</v>
      </c>
      <c r="Q6145" t="n">
        <v>20.36481947852389</v>
      </c>
      <c r="R6145" t="n">
        <v>127.7071705797016</v>
      </c>
      <c r="S6145" t="n">
        <v>0.06751934715990406</v>
      </c>
      <c r="T6145">
        <f>O6145*Q6145</f>
        <v/>
      </c>
      <c r="U6145">
        <f>O6145*P6145</f>
        <v/>
      </c>
    </row>
    <row r="6146">
      <c r="A6146" t="inlineStr">
        <is>
          <t>202512</t>
        </is>
      </c>
      <c r="B6146" t="inlineStr">
        <is>
          <t>Prima</t>
        </is>
      </c>
      <c r="C6146" t="inlineStr">
        <is>
          <t>F3</t>
        </is>
      </c>
      <c r="D6146" t="inlineStr">
        <is>
          <t>IN-FONDO3</t>
        </is>
      </c>
      <c r="E6146" t="inlineStr">
        <is>
          <t>5270652EF676</t>
        </is>
      </c>
      <c r="F6146" t="inlineStr">
        <is>
          <t>US92189F6768</t>
        </is>
      </c>
      <c r="G6146" t="inlineStr">
        <is>
          <t>TD</t>
        </is>
      </c>
      <c r="H6146" t="inlineStr">
        <is>
          <t>Sector</t>
        </is>
      </c>
      <c r="I6146" t="inlineStr">
        <is>
          <t>RV</t>
        </is>
      </c>
      <c r="J6146" t="inlineStr">
        <is>
          <t>MSCI</t>
        </is>
      </c>
      <c r="K6146" t="inlineStr"/>
      <c r="L6146" t="inlineStr">
        <is>
          <t>VanEck Semiconductor ETF</t>
        </is>
      </c>
      <c r="M6146" t="inlineStr">
        <is>
          <t>VanEck Semiconductor ETF</t>
        </is>
      </c>
      <c r="N6146" t="b">
        <v>0</v>
      </c>
      <c r="O6146" t="n">
        <v>6.27096993</v>
      </c>
      <c r="P6146" t="n">
        <v>0.06993631351416084</v>
      </c>
      <c r="Q6146" t="n">
        <v>60.16250456256873</v>
      </c>
      <c r="R6146" t="n">
        <v>377.2772570253563</v>
      </c>
      <c r="S6146" t="n">
        <v>0.4385685190623552</v>
      </c>
      <c r="T6146">
        <f>O6146*Q6146</f>
        <v/>
      </c>
      <c r="U6146">
        <f>O6146*P6146</f>
        <v/>
      </c>
    </row>
    <row r="6147">
      <c r="A6147" t="inlineStr">
        <is>
          <t>202512</t>
        </is>
      </c>
      <c r="B6147" t="inlineStr">
        <is>
          <t>Prima</t>
        </is>
      </c>
      <c r="C6147" t="inlineStr">
        <is>
          <t>F3</t>
        </is>
      </c>
      <c r="D6147" t="inlineStr">
        <is>
          <t>IN-FONDO3</t>
        </is>
      </c>
      <c r="E6147" t="inlineStr">
        <is>
          <t>5271112E7523</t>
        </is>
      </c>
      <c r="F6147" t="inlineStr">
        <is>
          <t>US4642875235</t>
        </is>
      </c>
      <c r="G6147" t="inlineStr">
        <is>
          <t>TD</t>
        </is>
      </c>
      <c r="H6147" t="inlineStr">
        <is>
          <t>Sector</t>
        </is>
      </c>
      <c r="I6147" t="inlineStr">
        <is>
          <t>RV</t>
        </is>
      </c>
      <c r="J6147" t="inlineStr">
        <is>
          <t>MSCI</t>
        </is>
      </c>
      <c r="K6147" t="inlineStr"/>
      <c r="L6147" t="inlineStr">
        <is>
          <t>BlackRock - iShares PHLX Semiconductor ETF</t>
        </is>
      </c>
      <c r="M6147" t="inlineStr">
        <is>
          <t>BlackRock - iShares PHLX Semiconductor ETF</t>
        </is>
      </c>
      <c r="N6147" t="b">
        <v>0</v>
      </c>
      <c r="O6147" t="n">
        <v>8.458460970000001</v>
      </c>
      <c r="P6147" t="n">
        <v>0.04146945406654345</v>
      </c>
      <c r="Q6147" t="n">
        <v>35.67397385022991</v>
      </c>
      <c r="R6147" t="n">
        <v>301.7469154569704</v>
      </c>
      <c r="S6147" t="n">
        <v>0.3507677586690656</v>
      </c>
      <c r="T6147">
        <f>O6147*Q6147</f>
        <v/>
      </c>
      <c r="U6147">
        <f>O6147*P6147</f>
        <v/>
      </c>
    </row>
    <row r="6148">
      <c r="A6148" t="inlineStr">
        <is>
          <t>202512</t>
        </is>
      </c>
      <c r="B6148" t="inlineStr">
        <is>
          <t>Prima</t>
        </is>
      </c>
      <c r="C6148" t="inlineStr">
        <is>
          <t>F2</t>
        </is>
      </c>
      <c r="D6148" t="inlineStr">
        <is>
          <t>IN-FONDO2</t>
        </is>
      </c>
      <c r="E6148" t="inlineStr">
        <is>
          <t>5271112E7523</t>
        </is>
      </c>
      <c r="F6148" t="inlineStr">
        <is>
          <t>US4642875235</t>
        </is>
      </c>
      <c r="G6148" t="inlineStr">
        <is>
          <t>TD</t>
        </is>
      </c>
      <c r="H6148" t="inlineStr">
        <is>
          <t>Sector</t>
        </is>
      </c>
      <c r="I6148" t="inlineStr">
        <is>
          <t>RV</t>
        </is>
      </c>
      <c r="J6148" t="inlineStr">
        <is>
          <t>MSCI</t>
        </is>
      </c>
      <c r="K6148" t="inlineStr"/>
      <c r="L6148" t="inlineStr">
        <is>
          <t>BlackRock - iShares PHLX Semiconductor ETF</t>
        </is>
      </c>
      <c r="M6148" t="inlineStr">
        <is>
          <t>BlackRock - iShares PHLX Semiconductor ETF</t>
        </is>
      </c>
      <c r="N6148" t="b">
        <v>0</v>
      </c>
      <c r="O6148" t="n">
        <v>8.458460970000001</v>
      </c>
      <c r="P6148" t="n">
        <v>0.01316265969173797</v>
      </c>
      <c r="Q6148" t="n">
        <v>82.19526196557426</v>
      </c>
      <c r="R6148" t="n">
        <v>695.2454152547355</v>
      </c>
      <c r="S6148" t="n">
        <v>0.1113358432639579</v>
      </c>
      <c r="T6148">
        <f>O6148*Q6148</f>
        <v/>
      </c>
      <c r="U6148">
        <f>O6148*P6148</f>
        <v/>
      </c>
    </row>
    <row r="6149">
      <c r="A6149" t="inlineStr">
        <is>
          <t>202512</t>
        </is>
      </c>
      <c r="B6149" t="inlineStr">
        <is>
          <t>Prima</t>
        </is>
      </c>
      <c r="C6149" t="inlineStr">
        <is>
          <t>F2</t>
        </is>
      </c>
      <c r="D6149" t="inlineStr">
        <is>
          <t>IN-FONDO2</t>
        </is>
      </c>
      <c r="E6149" t="inlineStr">
        <is>
          <t>5272872EY477</t>
        </is>
      </c>
      <c r="F6149" t="inlineStr">
        <is>
          <t>US97717Y4778</t>
        </is>
      </c>
      <c r="G6149" t="inlineStr">
        <is>
          <t>TD</t>
        </is>
      </c>
      <c r="H6149" t="inlineStr">
        <is>
          <t>Sector</t>
        </is>
      </c>
      <c r="I6149" t="inlineStr">
        <is>
          <t>RV</t>
        </is>
      </c>
      <c r="J6149" t="inlineStr">
        <is>
          <t>MSCI</t>
        </is>
      </c>
      <c r="K6149" t="inlineStr"/>
      <c r="L6149" t="inlineStr">
        <is>
          <t>WisdomTree - Quality Growth</t>
        </is>
      </c>
      <c r="M6149" t="inlineStr">
        <is>
          <t>WisdomTree - Quality Growth</t>
        </is>
      </c>
      <c r="N6149" t="b">
        <v>0</v>
      </c>
      <c r="O6149" t="n">
        <v>8.459421649999999</v>
      </c>
      <c r="P6149" t="n">
        <v>0.01816848421758381</v>
      </c>
      <c r="Q6149" t="n">
        <v>113.4545262701783</v>
      </c>
      <c r="R6149" t="n">
        <v>959.75967582044</v>
      </c>
      <c r="S6149" t="n">
        <v>0.1536948687379118</v>
      </c>
      <c r="T6149">
        <f>O6149*Q6149</f>
        <v/>
      </c>
      <c r="U6149">
        <f>O6149*P6149</f>
        <v/>
      </c>
    </row>
    <row r="6150">
      <c r="A6150" t="inlineStr">
        <is>
          <t>202512</t>
        </is>
      </c>
      <c r="B6150" t="inlineStr">
        <is>
          <t>Prima</t>
        </is>
      </c>
      <c r="C6150" t="inlineStr">
        <is>
          <t>F1</t>
        </is>
      </c>
      <c r="D6150" t="inlineStr">
        <is>
          <t>IN-FONDO1</t>
        </is>
      </c>
      <c r="E6150" t="inlineStr">
        <is>
          <t>5272872EY477</t>
        </is>
      </c>
      <c r="F6150" t="inlineStr">
        <is>
          <t>US97717Y4778</t>
        </is>
      </c>
      <c r="G6150" t="inlineStr">
        <is>
          <t>TD</t>
        </is>
      </c>
      <c r="H6150" t="inlineStr">
        <is>
          <t>Sector</t>
        </is>
      </c>
      <c r="I6150" t="inlineStr">
        <is>
          <t>RV</t>
        </is>
      </c>
      <c r="J6150" t="inlineStr">
        <is>
          <t>MSCI</t>
        </is>
      </c>
      <c r="K6150" t="inlineStr"/>
      <c r="L6150" t="inlineStr">
        <is>
          <t>WisdomTree - Quality Growth</t>
        </is>
      </c>
      <c r="M6150" t="inlineStr">
        <is>
          <t>WisdomTree - Quality Growth</t>
        </is>
      </c>
      <c r="N6150" t="b">
        <v>0</v>
      </c>
      <c r="O6150" t="n">
        <v>8.459421649999999</v>
      </c>
      <c r="P6150" t="n">
        <v>0.003790683453083013</v>
      </c>
      <c r="Q6150" t="n">
        <v>7.169759168583949</v>
      </c>
      <c r="R6150" t="n">
        <v>60.65201593600506</v>
      </c>
      <c r="S6150" t="n">
        <v>0.03206698967130719</v>
      </c>
      <c r="T6150">
        <f>O6150*Q6150</f>
        <v/>
      </c>
      <c r="U6150">
        <f>O6150*P6150</f>
        <v/>
      </c>
    </row>
    <row r="6151">
      <c r="A6151" t="inlineStr">
        <is>
          <t>202512</t>
        </is>
      </c>
      <c r="B6151" t="inlineStr">
        <is>
          <t>Prima</t>
        </is>
      </c>
      <c r="C6151" t="inlineStr">
        <is>
          <t>F3</t>
        </is>
      </c>
      <c r="D6151" t="inlineStr">
        <is>
          <t>IN-FONDO3</t>
        </is>
      </c>
      <c r="E6151" t="inlineStr">
        <is>
          <t>5272872EY477</t>
        </is>
      </c>
      <c r="F6151" t="inlineStr">
        <is>
          <t>US97717Y4778</t>
        </is>
      </c>
      <c r="G6151" t="inlineStr">
        <is>
          <t>TD</t>
        </is>
      </c>
      <c r="H6151" t="inlineStr">
        <is>
          <t>Sector</t>
        </is>
      </c>
      <c r="I6151" t="inlineStr">
        <is>
          <t>RV</t>
        </is>
      </c>
      <c r="J6151" t="inlineStr">
        <is>
          <t>MSCI</t>
        </is>
      </c>
      <c r="K6151" t="inlineStr"/>
      <c r="L6151" t="inlineStr">
        <is>
          <t>WisdomTree - Quality Growth</t>
        </is>
      </c>
      <c r="M6151" t="inlineStr">
        <is>
          <t>WisdomTree - Quality Growth</t>
        </is>
      </c>
      <c r="N6151" t="b">
        <v>0</v>
      </c>
      <c r="O6151" t="n">
        <v>8.459421649999999</v>
      </c>
      <c r="P6151" t="n">
        <v>0.03235218349241632</v>
      </c>
      <c r="Q6151" t="n">
        <v>27.83086910317984</v>
      </c>
      <c r="R6151" t="n">
        <v>235.4330566297556</v>
      </c>
      <c r="S6151" t="n">
        <v>0.2736807614605192</v>
      </c>
      <c r="T6151">
        <f>O6151*Q6151</f>
        <v/>
      </c>
      <c r="U6151">
        <f>O6151*P6151</f>
        <v/>
      </c>
    </row>
    <row r="6152">
      <c r="A6152" t="inlineStr">
        <is>
          <t>202512</t>
        </is>
      </c>
      <c r="B6152" t="inlineStr">
        <is>
          <t>Prima</t>
        </is>
      </c>
      <c r="C6152" t="inlineStr">
        <is>
          <t>F2</t>
        </is>
      </c>
      <c r="D6152" t="inlineStr">
        <is>
          <t>IN-FONDO2</t>
        </is>
      </c>
      <c r="E6152" t="inlineStr">
        <is>
          <t>5270882F3560</t>
        </is>
      </c>
      <c r="F6152" t="inlineStr">
        <is>
          <t>LU0318933560</t>
        </is>
      </c>
      <c r="G6152" t="inlineStr">
        <is>
          <t>TD</t>
        </is>
      </c>
      <c r="H6152" t="inlineStr">
        <is>
          <t>Sector</t>
        </is>
      </c>
      <c r="I6152" t="inlineStr">
        <is>
          <t>RV</t>
        </is>
      </c>
      <c r="J6152" t="inlineStr">
        <is>
          <t>MSCI</t>
        </is>
      </c>
      <c r="K6152" t="inlineStr"/>
      <c r="L6152" t="inlineStr">
        <is>
          <t>JP Morgan - EM Small Cap</t>
        </is>
      </c>
      <c r="M6152" t="inlineStr">
        <is>
          <t>JP Morgan - EM Small Cap</t>
        </is>
      </c>
      <c r="N6152" t="b">
        <v>0</v>
      </c>
      <c r="O6152" t="n">
        <v>17.03242002</v>
      </c>
      <c r="P6152" t="n">
        <v>3.347416444119676e-07</v>
      </c>
      <c r="Q6152" t="n">
        <v>0.00209032048215142</v>
      </c>
      <c r="R6152" t="n">
        <v>0.0356032164284119</v>
      </c>
      <c r="S6152" t="n">
        <v>5.701460285810118e-06</v>
      </c>
      <c r="T6152">
        <f>O6152*Q6152</f>
        <v/>
      </c>
      <c r="U6152">
        <f>O6152*P6152</f>
        <v/>
      </c>
    </row>
    <row r="6153">
      <c r="A6153" t="inlineStr">
        <is>
          <t>202512</t>
        </is>
      </c>
      <c r="B6153" t="inlineStr">
        <is>
          <t>Prima</t>
        </is>
      </c>
      <c r="C6153" t="inlineStr">
        <is>
          <t>F1</t>
        </is>
      </c>
      <c r="D6153" t="inlineStr">
        <is>
          <t>IN-FONDO1</t>
        </is>
      </c>
      <c r="E6153" t="inlineStr">
        <is>
          <t>5270882F3560</t>
        </is>
      </c>
      <c r="F6153" t="inlineStr">
        <is>
          <t>LU0318933560</t>
        </is>
      </c>
      <c r="G6153" t="inlineStr">
        <is>
          <t>TD</t>
        </is>
      </c>
      <c r="H6153" t="inlineStr">
        <is>
          <t>Sector</t>
        </is>
      </c>
      <c r="I6153" t="inlineStr">
        <is>
          <t>RV</t>
        </is>
      </c>
      <c r="J6153" t="inlineStr">
        <is>
          <t>MSCI</t>
        </is>
      </c>
      <c r="K6153" t="inlineStr"/>
      <c r="L6153" t="inlineStr">
        <is>
          <t>JP Morgan - EM Small Cap</t>
        </is>
      </c>
      <c r="M6153" t="inlineStr">
        <is>
          <t>JP Morgan - EM Small Cap</t>
        </is>
      </c>
      <c r="N6153" t="b">
        <v>0</v>
      </c>
      <c r="O6153" t="n">
        <v>17.03242002</v>
      </c>
      <c r="P6153" t="n">
        <v>1.141818186712715e-06</v>
      </c>
      <c r="Q6153" t="n">
        <v>0.00215965313758424</v>
      </c>
      <c r="R6153" t="n">
        <v>0.03678411933684562</v>
      </c>
      <c r="S6153" t="n">
        <v>1.944792694256575e-05</v>
      </c>
      <c r="T6153">
        <f>O6153*Q6153</f>
        <v/>
      </c>
      <c r="U6153">
        <f>O6153*P6153</f>
        <v/>
      </c>
    </row>
    <row r="6154">
      <c r="A6154" t="inlineStr">
        <is>
          <t>202512</t>
        </is>
      </c>
      <c r="B6154" t="inlineStr">
        <is>
          <t>Prima</t>
        </is>
      </c>
      <c r="C6154" t="inlineStr">
        <is>
          <t>F3</t>
        </is>
      </c>
      <c r="D6154" t="inlineStr">
        <is>
          <t>IN-FONDO3</t>
        </is>
      </c>
      <c r="E6154" t="inlineStr">
        <is>
          <t>5270882F3560</t>
        </is>
      </c>
      <c r="F6154" t="inlineStr">
        <is>
          <t>LU0318933560</t>
        </is>
      </c>
      <c r="G6154" t="inlineStr">
        <is>
          <t>TD</t>
        </is>
      </c>
      <c r="H6154" t="inlineStr">
        <is>
          <t>Sector</t>
        </is>
      </c>
      <c r="I6154" t="inlineStr">
        <is>
          <t>RV</t>
        </is>
      </c>
      <c r="J6154" t="inlineStr">
        <is>
          <t>MSCI</t>
        </is>
      </c>
      <c r="K6154" t="inlineStr"/>
      <c r="L6154" t="inlineStr">
        <is>
          <t>JP Morgan - EM Small Cap</t>
        </is>
      </c>
      <c r="M6154" t="inlineStr">
        <is>
          <t>JP Morgan - EM Small Cap</t>
        </is>
      </c>
      <c r="N6154" t="b">
        <v>0</v>
      </c>
      <c r="O6154" t="n">
        <v>17.03242002</v>
      </c>
      <c r="P6154" t="n">
        <v>2.596830556596715e-06</v>
      </c>
      <c r="Q6154" t="n">
        <v>0.002233915720734031</v>
      </c>
      <c r="R6154" t="n">
        <v>0.03804899084482303</v>
      </c>
      <c r="S6154" t="n">
        <v>4.423030876072563e-05</v>
      </c>
      <c r="T6154">
        <f>O6154*Q6154</f>
        <v/>
      </c>
      <c r="U6154">
        <f>O6154*P6154</f>
        <v/>
      </c>
    </row>
    <row r="6155">
      <c r="A6155" t="inlineStr">
        <is>
          <t>202512</t>
        </is>
      </c>
      <c r="B6155" t="inlineStr">
        <is>
          <t>Prima</t>
        </is>
      </c>
      <c r="C6155" t="inlineStr">
        <is>
          <t>F3</t>
        </is>
      </c>
      <c r="D6155" t="inlineStr">
        <is>
          <t>IN-FONDO3</t>
        </is>
      </c>
      <c r="E6155" t="inlineStr">
        <is>
          <t>5274722E7306</t>
        </is>
      </c>
      <c r="F6155" t="inlineStr">
        <is>
          <t>US5007673065</t>
        </is>
      </c>
      <c r="G6155" t="inlineStr">
        <is>
          <t>TD</t>
        </is>
      </c>
      <c r="H6155" t="inlineStr">
        <is>
          <t>Sector</t>
        </is>
      </c>
      <c r="I6155" t="inlineStr">
        <is>
          <t>RV</t>
        </is>
      </c>
      <c r="J6155" t="inlineStr">
        <is>
          <t>MSCI</t>
        </is>
      </c>
      <c r="K6155" t="inlineStr"/>
      <c r="L6155" t="inlineStr">
        <is>
          <t>Krane - CSI China Internet Fund</t>
        </is>
      </c>
      <c r="M6155" t="inlineStr">
        <is>
          <t>Krane - CSI China Internet Fund</t>
        </is>
      </c>
      <c r="N6155" t="b">
        <v>0</v>
      </c>
      <c r="O6155" t="n">
        <v>7.08932128</v>
      </c>
      <c r="P6155" t="n">
        <v>0.03679631237971338</v>
      </c>
      <c r="Q6155" t="n">
        <v>31.65391768872639</v>
      </c>
      <c r="R6155" t="n">
        <v>224.4047922660565</v>
      </c>
      <c r="S6155" t="n">
        <v>0.2608608803790295</v>
      </c>
      <c r="T6155">
        <f>O6155*Q6155</f>
        <v/>
      </c>
      <c r="U6155">
        <f>O6155*P6155</f>
        <v/>
      </c>
    </row>
    <row r="6156">
      <c r="A6156" t="inlineStr">
        <is>
          <t>202512</t>
        </is>
      </c>
      <c r="B6156" t="inlineStr">
        <is>
          <t>Prima</t>
        </is>
      </c>
      <c r="C6156" t="inlineStr">
        <is>
          <t>F1</t>
        </is>
      </c>
      <c r="D6156" t="inlineStr">
        <is>
          <t>IN-FONDO1</t>
        </is>
      </c>
      <c r="E6156" t="inlineStr">
        <is>
          <t>5274722E7306</t>
        </is>
      </c>
      <c r="F6156" t="inlineStr">
        <is>
          <t>US5007673065</t>
        </is>
      </c>
      <c r="G6156" t="inlineStr">
        <is>
          <t>TD</t>
        </is>
      </c>
      <c r="H6156" t="inlineStr">
        <is>
          <t>Sector</t>
        </is>
      </c>
      <c r="I6156" t="inlineStr">
        <is>
          <t>RV</t>
        </is>
      </c>
      <c r="J6156" t="inlineStr">
        <is>
          <t>MSCI</t>
        </is>
      </c>
      <c r="K6156" t="inlineStr"/>
      <c r="L6156" t="inlineStr">
        <is>
          <t>Krane - CSI China Internet Fund</t>
        </is>
      </c>
      <c r="M6156" t="inlineStr">
        <is>
          <t>Krane - CSI China Internet Fund</t>
        </is>
      </c>
      <c r="N6156" t="b">
        <v>0</v>
      </c>
      <c r="O6156" t="n">
        <v>7.08932128</v>
      </c>
      <c r="P6156" t="n">
        <v>8.390213612939052e-18</v>
      </c>
      <c r="Q6156" t="n">
        <v>1.586938390458906e-14</v>
      </c>
      <c r="R6156" t="n">
        <v>1.125031610152927e-13</v>
      </c>
      <c r="S6156" t="n">
        <v>5.94809199099545e-17</v>
      </c>
      <c r="T6156">
        <f>O6156*Q6156</f>
        <v/>
      </c>
      <c r="U6156">
        <f>O6156*P6156</f>
        <v/>
      </c>
    </row>
    <row r="6157">
      <c r="A6157" t="inlineStr">
        <is>
          <t>202512</t>
        </is>
      </c>
      <c r="B6157" t="inlineStr">
        <is>
          <t>Prima</t>
        </is>
      </c>
      <c r="C6157" t="inlineStr">
        <is>
          <t>F2</t>
        </is>
      </c>
      <c r="D6157" t="inlineStr">
        <is>
          <t>IN-FONDO2</t>
        </is>
      </c>
      <c r="E6157" t="inlineStr">
        <is>
          <t>5274722E7306</t>
        </is>
      </c>
      <c r="F6157" t="inlineStr">
        <is>
          <t>US5007673065</t>
        </is>
      </c>
      <c r="G6157" t="inlineStr">
        <is>
          <t>TD</t>
        </is>
      </c>
      <c r="H6157" t="inlineStr">
        <is>
          <t>Sector</t>
        </is>
      </c>
      <c r="I6157" t="inlineStr">
        <is>
          <t>RV</t>
        </is>
      </c>
      <c r="J6157" t="inlineStr">
        <is>
          <t>MSCI</t>
        </is>
      </c>
      <c r="K6157" t="inlineStr"/>
      <c r="L6157" t="inlineStr">
        <is>
          <t>Krane - CSI China Internet Fund</t>
        </is>
      </c>
      <c r="M6157" t="inlineStr">
        <is>
          <t>Krane - CSI China Internet Fund</t>
        </is>
      </c>
      <c r="N6157" t="b">
        <v>0</v>
      </c>
      <c r="O6157" t="n">
        <v>7.08932128</v>
      </c>
      <c r="P6157" t="n">
        <v>0.01835038014827808</v>
      </c>
      <c r="Q6157" t="n">
        <v>114.5903896917079</v>
      </c>
      <c r="R6157" t="n">
        <v>812.3680881249174</v>
      </c>
      <c r="S6157" t="n">
        <v>0.1300917404812773</v>
      </c>
      <c r="T6157">
        <f>O6157*Q6157</f>
        <v/>
      </c>
      <c r="U6157">
        <f>O6157*P6157</f>
        <v/>
      </c>
    </row>
    <row r="6158">
      <c r="A6158" t="inlineStr">
        <is>
          <t>202512</t>
        </is>
      </c>
      <c r="B6158" t="inlineStr">
        <is>
          <t>Prima</t>
        </is>
      </c>
      <c r="C6158" t="inlineStr">
        <is>
          <t>F2</t>
        </is>
      </c>
      <c r="D6158" t="inlineStr">
        <is>
          <t>IN-FONDO2</t>
        </is>
      </c>
      <c r="E6158" t="inlineStr">
        <is>
          <t>5270942F9527</t>
        </is>
      </c>
      <c r="F6158" t="inlineStr">
        <is>
          <t>IE0003895277</t>
        </is>
      </c>
      <c r="G6158" t="inlineStr">
        <is>
          <t>TD</t>
        </is>
      </c>
      <c r="H6158" t="inlineStr">
        <is>
          <t>Sector</t>
        </is>
      </c>
      <c r="I6158" t="inlineStr">
        <is>
          <t>RV</t>
        </is>
      </c>
      <c r="J6158" t="inlineStr">
        <is>
          <t>MSCI</t>
        </is>
      </c>
      <c r="K6158" t="inlineStr"/>
      <c r="L6158" t="inlineStr">
        <is>
          <t>Pinebridge - Asia Ex-Japan Small Caps</t>
        </is>
      </c>
      <c r="M6158" t="inlineStr">
        <is>
          <t>Pinebridge - Asia Ex-Japan Small Caps</t>
        </is>
      </c>
      <c r="N6158" t="b">
        <v>0</v>
      </c>
      <c r="O6158" t="n">
        <v>77.35235221000001</v>
      </c>
      <c r="P6158" t="n">
        <v>1.536947691140602e-06</v>
      </c>
      <c r="Q6158" t="n">
        <v>0.009597590537114764</v>
      </c>
      <c r="R6158" t="n">
        <v>0.7423962035942644</v>
      </c>
      <c r="S6158" t="n">
        <v>0.0001188865191334542</v>
      </c>
      <c r="T6158">
        <f>O6158*Q6158</f>
        <v/>
      </c>
      <c r="U6158">
        <f>O6158*P6158</f>
        <v/>
      </c>
    </row>
    <row r="6159">
      <c r="A6159" t="inlineStr">
        <is>
          <t>202512</t>
        </is>
      </c>
      <c r="B6159" t="inlineStr">
        <is>
          <t>Prima</t>
        </is>
      </c>
      <c r="C6159" t="inlineStr">
        <is>
          <t>F1</t>
        </is>
      </c>
      <c r="D6159" t="inlineStr">
        <is>
          <t>IN-FONDO1</t>
        </is>
      </c>
      <c r="E6159" t="inlineStr">
        <is>
          <t>5270942F9527</t>
        </is>
      </c>
      <c r="F6159" t="inlineStr">
        <is>
          <t>IE0003895277</t>
        </is>
      </c>
      <c r="G6159" t="inlineStr">
        <is>
          <t>TD</t>
        </is>
      </c>
      <c r="H6159" t="inlineStr">
        <is>
          <t>Sector</t>
        </is>
      </c>
      <c r="I6159" t="inlineStr">
        <is>
          <t>RV</t>
        </is>
      </c>
      <c r="J6159" t="inlineStr">
        <is>
          <t>MSCI</t>
        </is>
      </c>
      <c r="K6159" t="inlineStr"/>
      <c r="L6159" t="inlineStr">
        <is>
          <t>Pinebridge - Asia Ex-Japan Small Caps</t>
        </is>
      </c>
      <c r="M6159" t="inlineStr">
        <is>
          <t>Pinebridge - Asia Ex-Japan Small Caps</t>
        </is>
      </c>
      <c r="N6159" t="b">
        <v>0</v>
      </c>
      <c r="O6159" t="n">
        <v>77.35235221000001</v>
      </c>
      <c r="P6159" t="n">
        <v>5.242594864020348e-06</v>
      </c>
      <c r="Q6159" t="n">
        <v>0.00991592757841863</v>
      </c>
      <c r="R6159" t="n">
        <v>0.7670203225346903</v>
      </c>
      <c r="S6159" t="n">
        <v>0.000405527044416039</v>
      </c>
      <c r="T6159">
        <f>O6159*Q6159</f>
        <v/>
      </c>
      <c r="U6159">
        <f>O6159*P6159</f>
        <v/>
      </c>
    </row>
    <row r="6160">
      <c r="A6160" t="inlineStr">
        <is>
          <t>202512</t>
        </is>
      </c>
      <c r="B6160" t="inlineStr">
        <is>
          <t>Prima</t>
        </is>
      </c>
      <c r="C6160" t="inlineStr">
        <is>
          <t>F3</t>
        </is>
      </c>
      <c r="D6160" t="inlineStr">
        <is>
          <t>IN-FONDO3</t>
        </is>
      </c>
      <c r="E6160" t="inlineStr">
        <is>
          <t>5270942F9527</t>
        </is>
      </c>
      <c r="F6160" t="inlineStr">
        <is>
          <t>IE0003895277</t>
        </is>
      </c>
      <c r="G6160" t="inlineStr">
        <is>
          <t>TD</t>
        </is>
      </c>
      <c r="H6160" t="inlineStr">
        <is>
          <t>Sector</t>
        </is>
      </c>
      <c r="I6160" t="inlineStr">
        <is>
          <t>RV</t>
        </is>
      </c>
      <c r="J6160" t="inlineStr">
        <is>
          <t>MSCI</t>
        </is>
      </c>
      <c r="K6160" t="inlineStr"/>
      <c r="L6160" t="inlineStr">
        <is>
          <t>Pinebridge - Asia Ex-Japan Small Caps</t>
        </is>
      </c>
      <c r="M6160" t="inlineStr">
        <is>
          <t>Pinebridge - Asia Ex-Japan Small Caps</t>
        </is>
      </c>
      <c r="N6160" t="b">
        <v>0</v>
      </c>
      <c r="O6160" t="n">
        <v>77.35235221000001</v>
      </c>
      <c r="P6160" t="n">
        <v>1.192320344622439e-05</v>
      </c>
      <c r="Q6160" t="n">
        <v>0.01025690010939258</v>
      </c>
      <c r="R6160" t="n">
        <v>0.7933953498445223</v>
      </c>
      <c r="S6160" t="n">
        <v>0.0009222878324438347</v>
      </c>
      <c r="T6160">
        <f>O6160*Q6160</f>
        <v/>
      </c>
      <c r="U6160">
        <f>O6160*P6160</f>
        <v/>
      </c>
    </row>
    <row r="6161">
      <c r="A6161" t="inlineStr">
        <is>
          <t>202512</t>
        </is>
      </c>
      <c r="B6161" t="inlineStr">
        <is>
          <t>Prima</t>
        </is>
      </c>
      <c r="C6161" t="inlineStr">
        <is>
          <t>F3</t>
        </is>
      </c>
      <c r="D6161" t="inlineStr">
        <is>
          <t>IN-FONDO3</t>
        </is>
      </c>
      <c r="E6161" t="inlineStr">
        <is>
          <t>5271112E6400</t>
        </is>
      </c>
      <c r="F6161" t="inlineStr">
        <is>
          <t>US4642864007</t>
        </is>
      </c>
      <c r="G6161" t="inlineStr">
        <is>
          <t>TD</t>
        </is>
      </c>
      <c r="H6161" t="inlineStr">
        <is>
          <t>Sector</t>
        </is>
      </c>
      <c r="I6161" t="inlineStr">
        <is>
          <t>RV</t>
        </is>
      </c>
      <c r="J6161" t="inlineStr">
        <is>
          <t>MSCI</t>
        </is>
      </c>
      <c r="K6161" t="inlineStr"/>
      <c r="L6161" t="inlineStr">
        <is>
          <t>BlackRock - iShares MSCI Brazil</t>
        </is>
      </c>
      <c r="M6161" t="inlineStr">
        <is>
          <t>BlackRock - iShares MSCI Brazil</t>
        </is>
      </c>
      <c r="N6161" t="b">
        <v>0</v>
      </c>
      <c r="O6161" t="n">
        <v>91.69579945</v>
      </c>
      <c r="P6161" t="n">
        <v>0.04080394425830763</v>
      </c>
      <c r="Q6161" t="n">
        <v>35.10147102783973</v>
      </c>
      <c r="R6161" t="n">
        <v>3218.657447768777</v>
      </c>
      <c r="S6161" t="n">
        <v>3.741550289478755</v>
      </c>
      <c r="T6161">
        <f>O6161*Q6161</f>
        <v/>
      </c>
      <c r="U6161">
        <f>O6161*P6161</f>
        <v/>
      </c>
    </row>
    <row r="6162">
      <c r="A6162" t="inlineStr">
        <is>
          <t>202512</t>
        </is>
      </c>
      <c r="B6162" t="inlineStr">
        <is>
          <t>Prima</t>
        </is>
      </c>
      <c r="C6162" t="inlineStr">
        <is>
          <t>F2</t>
        </is>
      </c>
      <c r="D6162" t="inlineStr">
        <is>
          <t>IN-FONDO2</t>
        </is>
      </c>
      <c r="E6162" t="inlineStr">
        <is>
          <t>5271112E6400</t>
        </is>
      </c>
      <c r="F6162" t="inlineStr">
        <is>
          <t>US4642864007</t>
        </is>
      </c>
      <c r="G6162" t="inlineStr">
        <is>
          <t>TD</t>
        </is>
      </c>
      <c r="H6162" t="inlineStr">
        <is>
          <t>Sector</t>
        </is>
      </c>
      <c r="I6162" t="inlineStr">
        <is>
          <t>RV</t>
        </is>
      </c>
      <c r="J6162" t="inlineStr">
        <is>
          <t>MSCI</t>
        </is>
      </c>
      <c r="K6162" t="inlineStr"/>
      <c r="L6162" t="inlineStr">
        <is>
          <t>BlackRock - iShares MSCI Brazil</t>
        </is>
      </c>
      <c r="M6162" t="inlineStr">
        <is>
          <t>BlackRock - iShares MSCI Brazil</t>
        </is>
      </c>
      <c r="N6162" t="b">
        <v>0</v>
      </c>
      <c r="O6162" t="n">
        <v>91.69579945</v>
      </c>
      <c r="P6162" t="n">
        <v>0.02759966421387922</v>
      </c>
      <c r="Q6162" t="n">
        <v>172.3482702850423</v>
      </c>
      <c r="R6162" t="n">
        <v>15803.61242761163</v>
      </c>
      <c r="S6162" t="n">
        <v>2.530773274643211</v>
      </c>
      <c r="T6162">
        <f>O6162*Q6162</f>
        <v/>
      </c>
      <c r="U6162">
        <f>O6162*P6162</f>
        <v/>
      </c>
    </row>
    <row r="6163">
      <c r="A6163" t="inlineStr">
        <is>
          <t>202512</t>
        </is>
      </c>
      <c r="B6163" t="inlineStr">
        <is>
          <t>Prima</t>
        </is>
      </c>
      <c r="C6163" t="inlineStr">
        <is>
          <t>F2</t>
        </is>
      </c>
      <c r="D6163" t="inlineStr">
        <is>
          <t>IN-FONDO2</t>
        </is>
      </c>
      <c r="E6163" t="inlineStr">
        <is>
          <t>5275282EY830</t>
        </is>
      </c>
      <c r="F6163" t="inlineStr">
        <is>
          <t>US37954Y8306</t>
        </is>
      </c>
      <c r="G6163" t="inlineStr">
        <is>
          <t>TD</t>
        </is>
      </c>
      <c r="H6163" t="inlineStr">
        <is>
          <t>Sector</t>
        </is>
      </c>
      <c r="I6163" t="inlineStr">
        <is>
          <t>RV</t>
        </is>
      </c>
      <c r="J6163" t="inlineStr">
        <is>
          <t>MSCI</t>
        </is>
      </c>
      <c r="K6163" t="inlineStr"/>
      <c r="L6163" t="inlineStr">
        <is>
          <t>Global X - Copper Miners ETF</t>
        </is>
      </c>
      <c r="M6163" t="inlineStr">
        <is>
          <t>Global X - Copper Miners ETF</t>
        </is>
      </c>
      <c r="N6163" t="b">
        <v>0</v>
      </c>
      <c r="O6163" t="n">
        <v>120.63185874</v>
      </c>
      <c r="P6163" t="n">
        <v>0.01269601307985073</v>
      </c>
      <c r="Q6163" t="n">
        <v>79.28125055696091</v>
      </c>
      <c r="R6163" t="n">
        <v>9563.844617917855</v>
      </c>
      <c r="S6163" t="n">
        <v>1.531543656409746</v>
      </c>
      <c r="T6163">
        <f>O6163*Q6163</f>
        <v/>
      </c>
      <c r="U6163">
        <f>O6163*P6163</f>
        <v/>
      </c>
    </row>
    <row r="6164">
      <c r="A6164" t="inlineStr">
        <is>
          <t>202512</t>
        </is>
      </c>
      <c r="B6164" t="inlineStr">
        <is>
          <t>Prima</t>
        </is>
      </c>
      <c r="C6164" t="inlineStr">
        <is>
          <t>F3</t>
        </is>
      </c>
      <c r="D6164" t="inlineStr">
        <is>
          <t>IN-FONDO3</t>
        </is>
      </c>
      <c r="E6164" t="inlineStr">
        <is>
          <t>5275282EY830</t>
        </is>
      </c>
      <c r="F6164" t="inlineStr">
        <is>
          <t>US37954Y8306</t>
        </is>
      </c>
      <c r="G6164" t="inlineStr">
        <is>
          <t>TD</t>
        </is>
      </c>
      <c r="H6164" t="inlineStr">
        <is>
          <t>Sector</t>
        </is>
      </c>
      <c r="I6164" t="inlineStr">
        <is>
          <t>RV</t>
        </is>
      </c>
      <c r="J6164" t="inlineStr">
        <is>
          <t>MSCI</t>
        </is>
      </c>
      <c r="K6164" t="inlineStr"/>
      <c r="L6164" t="inlineStr">
        <is>
          <t>Global X - Copper Miners ETF</t>
        </is>
      </c>
      <c r="M6164" t="inlineStr">
        <is>
          <t>Global X - Copper Miners ETF</t>
        </is>
      </c>
      <c r="N6164" t="b">
        <v>0</v>
      </c>
      <c r="O6164" t="n">
        <v>120.63185874</v>
      </c>
      <c r="P6164" t="n">
        <v>0.03253305115211359</v>
      </c>
      <c r="Q6164" t="n">
        <v>27.98645996656664</v>
      </c>
      <c r="R6164" t="n">
        <v>3376.058685319532</v>
      </c>
      <c r="S6164" t="n">
        <v>3.924522430962961</v>
      </c>
      <c r="T6164">
        <f>O6164*Q6164</f>
        <v/>
      </c>
      <c r="U6164">
        <f>O6164*P6164</f>
        <v/>
      </c>
    </row>
    <row r="6165">
      <c r="A6165" t="inlineStr">
        <is>
          <t>202512</t>
        </is>
      </c>
      <c r="B6165" t="inlineStr">
        <is>
          <t>Prima</t>
        </is>
      </c>
      <c r="C6165" t="inlineStr">
        <is>
          <t>F2</t>
        </is>
      </c>
      <c r="D6165" t="inlineStr">
        <is>
          <t>IN-FONDO2</t>
        </is>
      </c>
      <c r="E6165" t="inlineStr">
        <is>
          <t>5270652EF718</t>
        </is>
      </c>
      <c r="F6165" t="inlineStr">
        <is>
          <t>US92189H6071</t>
        </is>
      </c>
      <c r="G6165" t="inlineStr">
        <is>
          <t>TD</t>
        </is>
      </c>
      <c r="H6165" t="inlineStr">
        <is>
          <t>Sector</t>
        </is>
      </c>
      <c r="I6165" t="inlineStr">
        <is>
          <t>RV</t>
        </is>
      </c>
      <c r="J6165" t="inlineStr">
        <is>
          <t>MSCI</t>
        </is>
      </c>
      <c r="K6165" t="inlineStr"/>
      <c r="L6165" t="inlineStr">
        <is>
          <t>VanEck - Oil Services ETF</t>
        </is>
      </c>
      <c r="M6165" t="inlineStr">
        <is>
          <t>VanEck - Oil Services ETF</t>
        </is>
      </c>
      <c r="N6165" t="b">
        <v>0</v>
      </c>
      <c r="O6165" t="n">
        <v>108.21078897</v>
      </c>
      <c r="P6165" t="n">
        <v>0.005080314894394058</v>
      </c>
      <c r="Q6165" t="n">
        <v>31.72442525992193</v>
      </c>
      <c r="R6165" t="n">
        <v>3432.925086995949</v>
      </c>
      <c r="S6165" t="n">
        <v>0.5497448829384232</v>
      </c>
      <c r="T6165">
        <f>O6165*Q6165</f>
        <v/>
      </c>
      <c r="U6165">
        <f>O6165*P6165</f>
        <v/>
      </c>
    </row>
    <row r="6166">
      <c r="A6166" t="inlineStr">
        <is>
          <t>202512</t>
        </is>
      </c>
      <c r="B6166" t="inlineStr">
        <is>
          <t>Prima</t>
        </is>
      </c>
      <c r="C6166" t="inlineStr">
        <is>
          <t>F3</t>
        </is>
      </c>
      <c r="D6166" t="inlineStr">
        <is>
          <t>IN-FONDO3</t>
        </is>
      </c>
      <c r="E6166" t="inlineStr">
        <is>
          <t>5270652EF718</t>
        </is>
      </c>
      <c r="F6166" t="inlineStr">
        <is>
          <t>US92189H6071</t>
        </is>
      </c>
      <c r="G6166" t="inlineStr">
        <is>
          <t>TD</t>
        </is>
      </c>
      <c r="H6166" t="inlineStr">
        <is>
          <t>Sector</t>
        </is>
      </c>
      <c r="I6166" t="inlineStr">
        <is>
          <t>RV</t>
        </is>
      </c>
      <c r="J6166" t="inlineStr">
        <is>
          <t>MSCI</t>
        </is>
      </c>
      <c r="K6166" t="inlineStr"/>
      <c r="L6166" t="inlineStr">
        <is>
          <t>VanEck - Oil Services ETF</t>
        </is>
      </c>
      <c r="M6166" t="inlineStr">
        <is>
          <t>VanEck - Oil Services ETF</t>
        </is>
      </c>
      <c r="N6166" t="b">
        <v>0</v>
      </c>
      <c r="O6166" t="n">
        <v>108.21078897</v>
      </c>
      <c r="P6166" t="n">
        <v>0.006854198142586531</v>
      </c>
      <c r="Q6166" t="n">
        <v>5.896303455323187</v>
      </c>
      <c r="R6166" t="n">
        <v>638.0436489070592</v>
      </c>
      <c r="S6166" t="n">
        <v>0.741698188765997</v>
      </c>
      <c r="T6166">
        <f>O6166*Q6166</f>
        <v/>
      </c>
      <c r="U6166">
        <f>O6166*P6166</f>
        <v/>
      </c>
    </row>
    <row r="6167">
      <c r="A6167" t="inlineStr">
        <is>
          <t>202512</t>
        </is>
      </c>
      <c r="B6167" t="inlineStr">
        <is>
          <t>Prima</t>
        </is>
      </c>
      <c r="C6167" t="inlineStr">
        <is>
          <t>F2</t>
        </is>
      </c>
      <c r="D6167" t="inlineStr">
        <is>
          <t>IN-FONDO2</t>
        </is>
      </c>
      <c r="E6167" t="inlineStr">
        <is>
          <t>4871412CLPEF</t>
        </is>
      </c>
      <c r="F6167" t="inlineStr">
        <is>
          <t>PRIVFAECLPEF</t>
        </is>
      </c>
      <c r="G6167" t="inlineStr">
        <is>
          <t>ALT</t>
        </is>
      </c>
      <c r="H6167" t="inlineStr">
        <is>
          <t>Sector</t>
        </is>
      </c>
      <c r="I6167" t="inlineStr">
        <is>
          <t>Alts</t>
        </is>
      </c>
      <c r="J6167" t="inlineStr">
        <is>
          <t>Proxies</t>
        </is>
      </c>
      <c r="K6167" t="inlineStr"/>
      <c r="L6167" t="inlineStr">
        <is>
          <t>Carlyle Peru</t>
        </is>
      </c>
      <c r="M6167" t="inlineStr">
        <is>
          <t>Carlyle Peru</t>
        </is>
      </c>
      <c r="N6167" t="b">
        <v>0</v>
      </c>
      <c r="O6167" t="n">
        <v>54.42744687</v>
      </c>
      <c r="P6167" t="n">
        <v>0.001525361795900179</v>
      </c>
      <c r="Q6167" t="n">
        <v>9.525241504571589</v>
      </c>
      <c r="R6167" t="n">
        <v>518.434575913989</v>
      </c>
      <c r="S6167" t="n">
        <v>0.08302154810388475</v>
      </c>
      <c r="T6167">
        <f>O6167*Q6167</f>
        <v/>
      </c>
      <c r="U6167">
        <f>O6167*P6167</f>
        <v/>
      </c>
    </row>
    <row r="6168">
      <c r="A6168" t="inlineStr">
        <is>
          <t>202512</t>
        </is>
      </c>
      <c r="B6168" t="inlineStr">
        <is>
          <t>Prima</t>
        </is>
      </c>
      <c r="C6168" t="inlineStr">
        <is>
          <t>F3</t>
        </is>
      </c>
      <c r="D6168" t="inlineStr">
        <is>
          <t>IN-FONDO3</t>
        </is>
      </c>
      <c r="E6168" t="inlineStr">
        <is>
          <t>4871412CLPEF</t>
        </is>
      </c>
      <c r="F6168" t="inlineStr">
        <is>
          <t>PRIVFAECLPEF</t>
        </is>
      </c>
      <c r="G6168" t="inlineStr">
        <is>
          <t>ALT</t>
        </is>
      </c>
      <c r="H6168" t="inlineStr">
        <is>
          <t>Sector</t>
        </is>
      </c>
      <c r="I6168" t="inlineStr">
        <is>
          <t>Alts</t>
        </is>
      </c>
      <c r="J6168" t="inlineStr">
        <is>
          <t>Proxies</t>
        </is>
      </c>
      <c r="K6168" t="inlineStr"/>
      <c r="L6168" t="inlineStr">
        <is>
          <t>Carlyle Peru</t>
        </is>
      </c>
      <c r="M6168" t="inlineStr">
        <is>
          <t>Carlyle Peru</t>
        </is>
      </c>
      <c r="N6168" t="b">
        <v>0</v>
      </c>
      <c r="O6168" t="n">
        <v>54.42744687</v>
      </c>
      <c r="P6168" t="n">
        <v>0.01183332336321669</v>
      </c>
      <c r="Q6168" t="n">
        <v>10.17958103676317</v>
      </c>
      <c r="R6168" t="n">
        <v>554.0486060372867</v>
      </c>
      <c r="S6168" t="n">
        <v>0.6440575786470061</v>
      </c>
      <c r="T6168">
        <f>O6168*Q6168</f>
        <v/>
      </c>
      <c r="U6168">
        <f>O6168*P6168</f>
        <v/>
      </c>
    </row>
    <row r="6169">
      <c r="A6169" t="inlineStr">
        <is>
          <t>202512</t>
        </is>
      </c>
      <c r="B6169" t="inlineStr">
        <is>
          <t>Prima</t>
        </is>
      </c>
      <c r="C6169" t="inlineStr">
        <is>
          <t>F2</t>
        </is>
      </c>
      <c r="D6169" t="inlineStr">
        <is>
          <t>IN-FONDO2</t>
        </is>
      </c>
      <c r="E6169" t="inlineStr">
        <is>
          <t>5374462SPIF3</t>
        </is>
      </c>
      <c r="F6169" t="inlineStr"/>
      <c r="G6169" t="inlineStr">
        <is>
          <t>ALT</t>
        </is>
      </c>
      <c r="H6169" t="inlineStr">
        <is>
          <t>Sector</t>
        </is>
      </c>
      <c r="I6169" t="inlineStr">
        <is>
          <t>Alts</t>
        </is>
      </c>
      <c r="J6169" t="inlineStr">
        <is>
          <t>Proxies</t>
        </is>
      </c>
      <c r="K6169" t="inlineStr"/>
      <c r="L6169" t="inlineStr"/>
      <c r="M6169" t="inlineStr">
        <is>
          <t>nan</t>
        </is>
      </c>
      <c r="N6169" t="b">
        <v>0</v>
      </c>
      <c r="O6169" t="n">
        <v>138.32673435</v>
      </c>
      <c r="P6169" t="n">
        <v>0.0111026073743837</v>
      </c>
      <c r="Q6169" t="n">
        <v>69.33110351635089</v>
      </c>
      <c r="R6169" t="n">
        <v>9590.345138298622</v>
      </c>
      <c r="S6169" t="n">
        <v>1.535787420868725</v>
      </c>
      <c r="T6169">
        <f>O6169*Q6169</f>
        <v/>
      </c>
      <c r="U6169">
        <f>O6169*P6169</f>
        <v/>
      </c>
    </row>
    <row r="6170">
      <c r="A6170" t="inlineStr">
        <is>
          <t>202512</t>
        </is>
      </c>
      <c r="B6170" t="inlineStr">
        <is>
          <t>Prima</t>
        </is>
      </c>
      <c r="C6170" t="inlineStr">
        <is>
          <t>F2</t>
        </is>
      </c>
      <c r="D6170" t="inlineStr">
        <is>
          <t>IN-FONDO2</t>
        </is>
      </c>
      <c r="E6170" t="inlineStr">
        <is>
          <t>5374152CIP6F</t>
        </is>
      </c>
      <c r="F6170" t="inlineStr">
        <is>
          <t>PRIVFAECIP7OF</t>
        </is>
      </c>
      <c r="G6170" t="inlineStr">
        <is>
          <t>ALT</t>
        </is>
      </c>
      <c r="H6170" t="inlineStr">
        <is>
          <t>Sector</t>
        </is>
      </c>
      <c r="I6170" t="inlineStr">
        <is>
          <t>Alts</t>
        </is>
      </c>
      <c r="J6170" t="inlineStr">
        <is>
          <t>Proxies</t>
        </is>
      </c>
      <c r="K6170" t="inlineStr"/>
      <c r="L6170" t="inlineStr"/>
      <c r="M6170" t="inlineStr">
        <is>
          <t>nan</t>
        </is>
      </c>
      <c r="N6170" t="b">
        <v>0</v>
      </c>
      <c r="O6170" t="n">
        <v>91.45506261</v>
      </c>
      <c r="P6170" t="n">
        <v>0.005718991329604953</v>
      </c>
      <c r="Q6170" t="n">
        <v>35.71269040791096</v>
      </c>
      <c r="R6170" t="n">
        <v>3266.106337227043</v>
      </c>
      <c r="S6170" t="n">
        <v>0.5230307101150682</v>
      </c>
      <c r="T6170">
        <f>O6170*Q6170</f>
        <v/>
      </c>
      <c r="U6170">
        <f>O6170*P6170</f>
        <v/>
      </c>
    </row>
    <row r="6171">
      <c r="A6171" t="inlineStr">
        <is>
          <t>202512</t>
        </is>
      </c>
      <c r="B6171" t="inlineStr">
        <is>
          <t>Prima</t>
        </is>
      </c>
      <c r="C6171" t="inlineStr">
        <is>
          <t>F2</t>
        </is>
      </c>
      <c r="D6171" t="inlineStr">
        <is>
          <t>IN-FONDO2</t>
        </is>
      </c>
      <c r="E6171" t="inlineStr">
        <is>
          <t>5375072PDCO3</t>
        </is>
      </c>
      <c r="F6171" t="inlineStr"/>
      <c r="G6171" t="inlineStr">
        <is>
          <t>ALT</t>
        </is>
      </c>
      <c r="H6171" t="inlineStr">
        <is>
          <t>Sector</t>
        </is>
      </c>
      <c r="I6171" t="inlineStr">
        <is>
          <t>Alts</t>
        </is>
      </c>
      <c r="J6171" t="inlineStr">
        <is>
          <t>Proxies</t>
        </is>
      </c>
      <c r="K6171" t="inlineStr"/>
      <c r="L6171" t="inlineStr"/>
      <c r="M6171" t="inlineStr">
        <is>
          <t>nan</t>
        </is>
      </c>
      <c r="N6171" t="b">
        <v>0</v>
      </c>
      <c r="O6171" t="n">
        <v>91.45506261</v>
      </c>
      <c r="P6171" t="n">
        <v>0.005591955544745232</v>
      </c>
      <c r="Q6171" t="n">
        <v>34.91940547461582</v>
      </c>
      <c r="R6171" t="n">
        <v>3193.556413984967</v>
      </c>
      <c r="S6171" t="n">
        <v>0.5114126444570118</v>
      </c>
      <c r="T6171">
        <f>O6171*Q6171</f>
        <v/>
      </c>
      <c r="U6171">
        <f>O6171*P6171</f>
        <v/>
      </c>
    </row>
    <row r="6172">
      <c r="A6172" t="inlineStr">
        <is>
          <t>202512</t>
        </is>
      </c>
      <c r="B6172" t="inlineStr">
        <is>
          <t>Prima</t>
        </is>
      </c>
      <c r="C6172" t="inlineStr">
        <is>
          <t>F2</t>
        </is>
      </c>
      <c r="D6172" t="inlineStr">
        <is>
          <t>IN-FONDO2</t>
        </is>
      </c>
      <c r="E6172" t="inlineStr">
        <is>
          <t>5373572HGPEF</t>
        </is>
      </c>
      <c r="F6172" t="inlineStr">
        <is>
          <t>PRIVFAEHGPEF</t>
        </is>
      </c>
      <c r="G6172" t="inlineStr">
        <is>
          <t>ALT</t>
        </is>
      </c>
      <c r="H6172" t="inlineStr">
        <is>
          <t>Sector</t>
        </is>
      </c>
      <c r="I6172" t="inlineStr">
        <is>
          <t>Alts</t>
        </is>
      </c>
      <c r="J6172" t="inlineStr">
        <is>
          <t>Proxies</t>
        </is>
      </c>
      <c r="K6172" t="inlineStr"/>
      <c r="L6172" t="inlineStr"/>
      <c r="M6172" t="inlineStr">
        <is>
          <t>nan</t>
        </is>
      </c>
      <c r="N6172" t="b">
        <v>0</v>
      </c>
      <c r="O6172" t="n">
        <v>33.99381014</v>
      </c>
      <c r="P6172" t="n">
        <v>0.005652318092442318</v>
      </c>
      <c r="Q6172" t="n">
        <v>35.29634414332467</v>
      </c>
      <c r="R6172" t="n">
        <v>1199.85722144428</v>
      </c>
      <c r="S6172" t="n">
        <v>0.1921438280853711</v>
      </c>
      <c r="T6172">
        <f>O6172*Q6172</f>
        <v/>
      </c>
      <c r="U6172">
        <f>O6172*P6172</f>
        <v/>
      </c>
    </row>
    <row r="6173">
      <c r="A6173" t="inlineStr">
        <is>
          <t>202512</t>
        </is>
      </c>
      <c r="B6173" t="inlineStr">
        <is>
          <t>Prima</t>
        </is>
      </c>
      <c r="C6173" t="inlineStr">
        <is>
          <t>F2</t>
        </is>
      </c>
      <c r="D6173" t="inlineStr">
        <is>
          <t>IN-FONDO2</t>
        </is>
      </c>
      <c r="E6173" t="inlineStr">
        <is>
          <t>5375422SCPVO</t>
        </is>
      </c>
      <c r="F6173" t="inlineStr"/>
      <c r="G6173" t="inlineStr">
        <is>
          <t>ALT</t>
        </is>
      </c>
      <c r="H6173" t="inlineStr">
        <is>
          <t>Sector</t>
        </is>
      </c>
      <c r="I6173" t="inlineStr">
        <is>
          <t>Alts</t>
        </is>
      </c>
      <c r="J6173" t="inlineStr">
        <is>
          <t>Proxies</t>
        </is>
      </c>
      <c r="K6173" t="inlineStr"/>
      <c r="L6173" t="inlineStr"/>
      <c r="M6173" t="inlineStr">
        <is>
          <t>nan</t>
        </is>
      </c>
      <c r="N6173" t="b">
        <v>0</v>
      </c>
      <c r="O6173" t="n">
        <v>33.99381014</v>
      </c>
      <c r="P6173" t="n">
        <v>0.01281460702759346</v>
      </c>
      <c r="Q6173" t="n">
        <v>80.02181977553336</v>
      </c>
      <c r="R6173" t="n">
        <v>2720.246548506779</v>
      </c>
      <c r="S6173" t="n">
        <v>0.4356173183147218</v>
      </c>
      <c r="T6173">
        <f>O6173*Q6173</f>
        <v/>
      </c>
      <c r="U6173">
        <f>O6173*P6173</f>
        <v/>
      </c>
    </row>
    <row r="6174">
      <c r="A6174" t="inlineStr">
        <is>
          <t>202512</t>
        </is>
      </c>
      <c r="B6174" t="inlineStr">
        <is>
          <t>Prima</t>
        </is>
      </c>
      <c r="C6174" t="inlineStr">
        <is>
          <t>F2</t>
        </is>
      </c>
      <c r="D6174" t="inlineStr">
        <is>
          <t>IN-FONDO2</t>
        </is>
      </c>
      <c r="E6174" t="inlineStr">
        <is>
          <t>5375272BSGLP</t>
        </is>
      </c>
      <c r="F6174" t="inlineStr">
        <is>
          <t>PRIVFAEBSGLP</t>
        </is>
      </c>
      <c r="G6174" t="inlineStr">
        <is>
          <t>ALT</t>
        </is>
      </c>
      <c r="H6174" t="inlineStr">
        <is>
          <t>Sector</t>
        </is>
      </c>
      <c r="I6174" t="inlineStr">
        <is>
          <t>Alts</t>
        </is>
      </c>
      <c r="J6174" t="inlineStr">
        <is>
          <t>Proxies</t>
        </is>
      </c>
      <c r="K6174" t="inlineStr"/>
      <c r="L6174" t="inlineStr"/>
      <c r="M6174" t="inlineStr">
        <is>
          <t>nan</t>
        </is>
      </c>
      <c r="N6174" t="b">
        <v>0</v>
      </c>
      <c r="O6174" t="n">
        <v>22.26227133</v>
      </c>
      <c r="P6174" t="n">
        <v>0.003976927562108053</v>
      </c>
      <c r="Q6174" t="n">
        <v>24.83423642645454</v>
      </c>
      <c r="R6174" t="n">
        <v>552.8665095991005</v>
      </c>
      <c r="S6174" t="n">
        <v>0.0885354404474049</v>
      </c>
      <c r="T6174">
        <f>O6174*Q6174</f>
        <v/>
      </c>
      <c r="U6174">
        <f>O6174*P6174</f>
        <v/>
      </c>
    </row>
    <row r="6175">
      <c r="A6175" t="inlineStr">
        <is>
          <t>202512</t>
        </is>
      </c>
      <c r="B6175" t="inlineStr">
        <is>
          <t>Prima</t>
        </is>
      </c>
      <c r="C6175" t="inlineStr">
        <is>
          <t>F3</t>
        </is>
      </c>
      <c r="D6175" t="inlineStr">
        <is>
          <t>IN-FONDO3</t>
        </is>
      </c>
      <c r="E6175" t="inlineStr">
        <is>
          <t>5375272BSGLP</t>
        </is>
      </c>
      <c r="F6175" t="inlineStr">
        <is>
          <t>PRIVFAEBSGLP</t>
        </is>
      </c>
      <c r="G6175" t="inlineStr">
        <is>
          <t>ALT</t>
        </is>
      </c>
      <c r="H6175" t="inlineStr">
        <is>
          <t>Sector</t>
        </is>
      </c>
      <c r="I6175" t="inlineStr">
        <is>
          <t>Alts</t>
        </is>
      </c>
      <c r="J6175" t="inlineStr">
        <is>
          <t>Proxies</t>
        </is>
      </c>
      <c r="K6175" t="inlineStr"/>
      <c r="L6175" t="inlineStr"/>
      <c r="M6175" t="inlineStr">
        <is>
          <t>nan</t>
        </is>
      </c>
      <c r="N6175" t="b">
        <v>0</v>
      </c>
      <c r="O6175" t="n">
        <v>22.26227133</v>
      </c>
      <c r="P6175" t="n">
        <v>0.02056791595760032</v>
      </c>
      <c r="Q6175" t="n">
        <v>17.69348819610151</v>
      </c>
      <c r="R6175" t="n">
        <v>393.8972349957641</v>
      </c>
      <c r="S6175" t="n">
        <v>0.4578885257407351</v>
      </c>
      <c r="T6175">
        <f>O6175*Q6175</f>
        <v/>
      </c>
      <c r="U6175">
        <f>O6175*P6175</f>
        <v/>
      </c>
    </row>
    <row r="6176">
      <c r="A6176" t="inlineStr">
        <is>
          <t>202512</t>
        </is>
      </c>
      <c r="B6176" t="inlineStr">
        <is>
          <t>Prima</t>
        </is>
      </c>
      <c r="C6176" t="inlineStr">
        <is>
          <t>F3</t>
        </is>
      </c>
      <c r="D6176" t="inlineStr">
        <is>
          <t>IN-FONDO3</t>
        </is>
      </c>
      <c r="E6176" t="inlineStr">
        <is>
          <t>5375172CDRXI</t>
        </is>
      </c>
      <c r="F6176" t="inlineStr"/>
      <c r="G6176" t="inlineStr">
        <is>
          <t>ALT</t>
        </is>
      </c>
      <c r="H6176" t="inlineStr">
        <is>
          <t>Sector</t>
        </is>
      </c>
      <c r="I6176" t="inlineStr">
        <is>
          <t>Alts</t>
        </is>
      </c>
      <c r="J6176" t="inlineStr">
        <is>
          <t>Proxies</t>
        </is>
      </c>
      <c r="K6176" t="inlineStr"/>
      <c r="L6176" t="inlineStr"/>
      <c r="M6176" t="inlineStr">
        <is>
          <t>nan</t>
        </is>
      </c>
      <c r="N6176" t="b">
        <v>0</v>
      </c>
      <c r="O6176" t="n">
        <v>22.26227133</v>
      </c>
      <c r="P6176" t="n">
        <v>0.01718871230599173</v>
      </c>
      <c r="Q6176" t="n">
        <v>14.7865383599969</v>
      </c>
      <c r="R6176" t="n">
        <v>329.1819290017042</v>
      </c>
      <c r="S6176" t="n">
        <v>0.382659777169298</v>
      </c>
      <c r="T6176">
        <f>O6176*Q6176</f>
        <v/>
      </c>
      <c r="U6176">
        <f>O6176*P6176</f>
        <v/>
      </c>
    </row>
    <row r="6177">
      <c r="A6177" t="inlineStr">
        <is>
          <t>202512</t>
        </is>
      </c>
      <c r="B6177" t="inlineStr">
        <is>
          <t>Prima</t>
        </is>
      </c>
      <c r="C6177" t="inlineStr">
        <is>
          <t>F2</t>
        </is>
      </c>
      <c r="D6177" t="inlineStr">
        <is>
          <t>IN-FONDO2</t>
        </is>
      </c>
      <c r="E6177" t="inlineStr">
        <is>
          <t>5375172CDRXI</t>
        </is>
      </c>
      <c r="F6177" t="inlineStr"/>
      <c r="G6177" t="inlineStr">
        <is>
          <t>ALT</t>
        </is>
      </c>
      <c r="H6177" t="inlineStr">
        <is>
          <t>Sector</t>
        </is>
      </c>
      <c r="I6177" t="inlineStr">
        <is>
          <t>Alts</t>
        </is>
      </c>
      <c r="J6177" t="inlineStr">
        <is>
          <t>Proxies</t>
        </is>
      </c>
      <c r="K6177" t="inlineStr"/>
      <c r="L6177" t="inlineStr"/>
      <c r="M6177" t="inlineStr">
        <is>
          <t>nan</t>
        </is>
      </c>
      <c r="N6177" t="b">
        <v>0</v>
      </c>
      <c r="O6177" t="n">
        <v>22.26227133</v>
      </c>
      <c r="P6177" t="n">
        <v>0.0006330589474898974</v>
      </c>
      <c r="Q6177" t="n">
        <v>3.953186304835046</v>
      </c>
      <c r="R6177" t="n">
        <v>88.00690613627789</v>
      </c>
      <c r="S6177" t="n">
        <v>0.01409333005690432</v>
      </c>
      <c r="T6177">
        <f>O6177*Q6177</f>
        <v/>
      </c>
      <c r="U6177">
        <f>O6177*P6177</f>
        <v/>
      </c>
    </row>
    <row r="6178">
      <c r="A6178" t="inlineStr">
        <is>
          <t>202512</t>
        </is>
      </c>
      <c r="B6178" t="inlineStr">
        <is>
          <t>Prima</t>
        </is>
      </c>
      <c r="C6178" t="inlineStr">
        <is>
          <t>F2</t>
        </is>
      </c>
      <c r="D6178" t="inlineStr">
        <is>
          <t>IN-FONDO2</t>
        </is>
      </c>
      <c r="E6178" t="inlineStr">
        <is>
          <t>5370862TRGL1</t>
        </is>
      </c>
      <c r="F6178" t="inlineStr">
        <is>
          <t>PRIVFAATRGL1</t>
        </is>
      </c>
      <c r="G6178" t="inlineStr">
        <is>
          <t>ALT</t>
        </is>
      </c>
      <c r="H6178" t="inlineStr">
        <is>
          <t>Sector</t>
        </is>
      </c>
      <c r="I6178" t="inlineStr">
        <is>
          <t>Alts</t>
        </is>
      </c>
      <c r="J6178" t="inlineStr">
        <is>
          <t>Proxies</t>
        </is>
      </c>
      <c r="K6178" t="inlineStr"/>
      <c r="L6178" t="inlineStr"/>
      <c r="M6178" t="inlineStr">
        <is>
          <t>nan</t>
        </is>
      </c>
      <c r="N6178" t="b">
        <v>0</v>
      </c>
      <c r="O6178" t="n">
        <v>111.5193358</v>
      </c>
      <c r="P6178" t="n">
        <v>0.001676527178265871</v>
      </c>
      <c r="Q6178" t="n">
        <v>10.46920560412765</v>
      </c>
      <c r="R6178" t="n">
        <v>1167.518855325953</v>
      </c>
      <c r="S6178" t="n">
        <v>0.1869651973708581</v>
      </c>
      <c r="T6178">
        <f>O6178*Q6178</f>
        <v/>
      </c>
      <c r="U6178">
        <f>O6178*P6178</f>
        <v/>
      </c>
    </row>
    <row r="6179">
      <c r="A6179" t="inlineStr">
        <is>
          <t>202512</t>
        </is>
      </c>
      <c r="B6179" t="inlineStr">
        <is>
          <t>Prima</t>
        </is>
      </c>
      <c r="C6179" t="inlineStr">
        <is>
          <t>F2</t>
        </is>
      </c>
      <c r="D6179" t="inlineStr">
        <is>
          <t>IN-FONDO2</t>
        </is>
      </c>
      <c r="E6179" t="inlineStr">
        <is>
          <t>5375292IPC12</t>
        </is>
      </c>
      <c r="F6179" t="inlineStr">
        <is>
          <t>PRIVFAEICP12</t>
        </is>
      </c>
      <c r="G6179" t="inlineStr">
        <is>
          <t>ALT</t>
        </is>
      </c>
      <c r="H6179" t="inlineStr">
        <is>
          <t>Sector</t>
        </is>
      </c>
      <c r="I6179" t="inlineStr">
        <is>
          <t>Alts</t>
        </is>
      </c>
      <c r="J6179" t="inlineStr">
        <is>
          <t>Proxies</t>
        </is>
      </c>
      <c r="K6179" t="inlineStr"/>
      <c r="L6179" t="inlineStr"/>
      <c r="M6179" t="inlineStr">
        <is>
          <t>nan</t>
        </is>
      </c>
      <c r="N6179" t="b">
        <v>0</v>
      </c>
      <c r="O6179" t="n">
        <v>22.26227133</v>
      </c>
      <c r="P6179" t="n">
        <v>0.01004771867091667</v>
      </c>
      <c r="Q6179" t="n">
        <v>62.74376817861346</v>
      </c>
      <c r="R6179" t="n">
        <v>1396.818791458913</v>
      </c>
      <c r="S6179" t="n">
        <v>0.2236850392994538</v>
      </c>
      <c r="T6179">
        <f>O6179*Q6179</f>
        <v/>
      </c>
      <c r="U6179">
        <f>O6179*P6179</f>
        <v/>
      </c>
    </row>
    <row r="6180">
      <c r="A6180" t="inlineStr">
        <is>
          <t>202512</t>
        </is>
      </c>
      <c r="B6180" t="inlineStr">
        <is>
          <t>Prima</t>
        </is>
      </c>
      <c r="C6180" t="inlineStr">
        <is>
          <t>F2</t>
        </is>
      </c>
      <c r="D6180" t="inlineStr">
        <is>
          <t>IN-FONDO2</t>
        </is>
      </c>
      <c r="E6180" t="inlineStr">
        <is>
          <t>5371082CSABF</t>
        </is>
      </c>
      <c r="F6180" t="inlineStr">
        <is>
          <t>PRIVFAECSABF</t>
        </is>
      </c>
      <c r="G6180" t="inlineStr">
        <is>
          <t>ALT</t>
        </is>
      </c>
      <c r="H6180" t="inlineStr">
        <is>
          <t>Sector</t>
        </is>
      </c>
      <c r="I6180" t="inlineStr">
        <is>
          <t>Alts</t>
        </is>
      </c>
      <c r="J6180" t="inlineStr">
        <is>
          <t>Proxies</t>
        </is>
      </c>
      <c r="K6180" t="inlineStr"/>
      <c r="L6180" t="inlineStr"/>
      <c r="M6180" t="inlineStr">
        <is>
          <t>nan</t>
        </is>
      </c>
      <c r="N6180" t="b">
        <v>0</v>
      </c>
      <c r="O6180" t="n">
        <v>33.99381014</v>
      </c>
      <c r="P6180" t="n">
        <v>6.751278254090947e-06</v>
      </c>
      <c r="Q6180" t="n">
        <v>0.04215888716212941</v>
      </c>
      <c r="R6180" t="n">
        <v>1.433141205903111</v>
      </c>
      <c r="S6180" t="n">
        <v>0.0002295016711718783</v>
      </c>
      <c r="T6180">
        <f>O6180*Q6180</f>
        <v/>
      </c>
      <c r="U6180">
        <f>O6180*P6180</f>
        <v/>
      </c>
    </row>
    <row r="6181">
      <c r="A6181" t="inlineStr">
        <is>
          <t>202512</t>
        </is>
      </c>
      <c r="B6181" t="inlineStr">
        <is>
          <t>Prima</t>
        </is>
      </c>
      <c r="C6181" t="inlineStr">
        <is>
          <t>F3</t>
        </is>
      </c>
      <c r="D6181" t="inlineStr">
        <is>
          <t>IN-FONDO3</t>
        </is>
      </c>
      <c r="E6181" t="inlineStr">
        <is>
          <t>5371082CSABF</t>
        </is>
      </c>
      <c r="F6181" t="inlineStr">
        <is>
          <t>PRIVFAECSABF</t>
        </is>
      </c>
      <c r="G6181" t="inlineStr">
        <is>
          <t>ALT</t>
        </is>
      </c>
      <c r="H6181" t="inlineStr">
        <is>
          <t>Sector</t>
        </is>
      </c>
      <c r="I6181" t="inlineStr">
        <is>
          <t>Alts</t>
        </is>
      </c>
      <c r="J6181" t="inlineStr">
        <is>
          <t>Proxies</t>
        </is>
      </c>
      <c r="K6181" t="inlineStr"/>
      <c r="L6181" t="inlineStr"/>
      <c r="M6181" t="inlineStr">
        <is>
          <t>nan</t>
        </is>
      </c>
      <c r="N6181" t="b">
        <v>0</v>
      </c>
      <c r="O6181" t="n">
        <v>33.99381014</v>
      </c>
      <c r="P6181" t="n">
        <v>3.491655761405078e-05</v>
      </c>
      <c r="Q6181" t="n">
        <v>0.03003686427279552</v>
      </c>
      <c r="R6181" t="n">
        <v>1.02106746129036</v>
      </c>
      <c r="S6181" t="n">
        <v>0.001186946830274414</v>
      </c>
      <c r="T6181">
        <f>O6181*Q6181</f>
        <v/>
      </c>
      <c r="U6181">
        <f>O6181*P6181</f>
        <v/>
      </c>
    </row>
    <row r="6182">
      <c r="A6182" t="inlineStr">
        <is>
          <t>202512</t>
        </is>
      </c>
      <c r="B6182" t="inlineStr">
        <is>
          <t>Prima</t>
        </is>
      </c>
      <c r="C6182" t="inlineStr">
        <is>
          <t>F3</t>
        </is>
      </c>
      <c r="D6182" t="inlineStr">
        <is>
          <t>IN-FONDO3</t>
        </is>
      </c>
      <c r="E6182" t="inlineStr">
        <is>
          <t>5374782A10FE</t>
        </is>
      </c>
      <c r="F6182" t="inlineStr">
        <is>
          <t>PRIVFAEA10FE</t>
        </is>
      </c>
      <c r="G6182" t="inlineStr">
        <is>
          <t>ALT</t>
        </is>
      </c>
      <c r="H6182" t="inlineStr">
        <is>
          <t>Sector</t>
        </is>
      </c>
      <c r="I6182" t="inlineStr">
        <is>
          <t>Alts</t>
        </is>
      </c>
      <c r="J6182" t="inlineStr">
        <is>
          <t>Proxies</t>
        </is>
      </c>
      <c r="K6182" t="inlineStr"/>
      <c r="L6182" t="inlineStr"/>
      <c r="M6182" t="inlineStr">
        <is>
          <t>nan</t>
        </is>
      </c>
      <c r="N6182" t="b">
        <v>0</v>
      </c>
      <c r="O6182" t="n">
        <v>33.99381014</v>
      </c>
      <c r="P6182" t="n">
        <v>0.02778927801047478</v>
      </c>
      <c r="Q6182" t="n">
        <v>23.90564330728064</v>
      </c>
      <c r="R6182" t="n">
        <v>812.6438998622599</v>
      </c>
      <c r="S6182" t="n">
        <v>0.9446634406157568</v>
      </c>
      <c r="T6182">
        <f>O6182*Q6182</f>
        <v/>
      </c>
      <c r="U6182">
        <f>O6182*P6182</f>
        <v/>
      </c>
    </row>
    <row r="6183">
      <c r="A6183" t="inlineStr">
        <is>
          <t>202512</t>
        </is>
      </c>
      <c r="B6183" t="inlineStr">
        <is>
          <t>Prima</t>
        </is>
      </c>
      <c r="C6183" t="inlineStr">
        <is>
          <t>F2</t>
        </is>
      </c>
      <c r="D6183" t="inlineStr">
        <is>
          <t>IN-FONDO2</t>
        </is>
      </c>
      <c r="E6183" t="inlineStr">
        <is>
          <t>5374782A10FE</t>
        </is>
      </c>
      <c r="F6183" t="inlineStr">
        <is>
          <t>PRIVFAEA10FE</t>
        </is>
      </c>
      <c r="G6183" t="inlineStr">
        <is>
          <t>ALT</t>
        </is>
      </c>
      <c r="H6183" t="inlineStr">
        <is>
          <t>Sector</t>
        </is>
      </c>
      <c r="I6183" t="inlineStr">
        <is>
          <t>Alts</t>
        </is>
      </c>
      <c r="J6183" t="inlineStr">
        <is>
          <t>Proxies</t>
        </is>
      </c>
      <c r="K6183" t="inlineStr"/>
      <c r="L6183" t="inlineStr"/>
      <c r="M6183" t="inlineStr">
        <is>
          <t>nan</t>
        </is>
      </c>
      <c r="N6183" t="b">
        <v>0</v>
      </c>
      <c r="O6183" t="n">
        <v>33.99381014</v>
      </c>
      <c r="P6183" t="n">
        <v>0.0006213030172808372</v>
      </c>
      <c r="Q6183" t="n">
        <v>3.87977547557922</v>
      </c>
      <c r="R6183" t="n">
        <v>131.8883509026682</v>
      </c>
      <c r="S6183" t="n">
        <v>0.02112045680885392</v>
      </c>
      <c r="T6183">
        <f>O6183*Q6183</f>
        <v/>
      </c>
      <c r="U6183">
        <f>O6183*P6183</f>
        <v/>
      </c>
    </row>
    <row r="6184">
      <c r="A6184" t="inlineStr">
        <is>
          <t>202512</t>
        </is>
      </c>
      <c r="B6184" t="inlineStr">
        <is>
          <t>Prima</t>
        </is>
      </c>
      <c r="C6184" t="inlineStr">
        <is>
          <t>F2</t>
        </is>
      </c>
      <c r="D6184" t="inlineStr">
        <is>
          <t>IN-FONDO2</t>
        </is>
      </c>
      <c r="E6184" t="inlineStr">
        <is>
          <t>5374062AIXFE</t>
        </is>
      </c>
      <c r="F6184" t="inlineStr">
        <is>
          <t>PRIVFAEAIXFE</t>
        </is>
      </c>
      <c r="G6184" t="inlineStr">
        <is>
          <t>ALT</t>
        </is>
      </c>
      <c r="H6184" t="inlineStr">
        <is>
          <t>Sector</t>
        </is>
      </c>
      <c r="I6184" t="inlineStr">
        <is>
          <t>Alts</t>
        </is>
      </c>
      <c r="J6184" t="inlineStr">
        <is>
          <t>Proxies</t>
        </is>
      </c>
      <c r="K6184" t="inlineStr"/>
      <c r="L6184" t="inlineStr"/>
      <c r="M6184" t="inlineStr">
        <is>
          <t>nan</t>
        </is>
      </c>
      <c r="N6184" t="b">
        <v>0</v>
      </c>
      <c r="O6184" t="n">
        <v>33.99381014</v>
      </c>
      <c r="P6184" t="n">
        <v>0.001202159559313267</v>
      </c>
      <c r="Q6184" t="n">
        <v>7.50697976064793</v>
      </c>
      <c r="R6184" t="n">
        <v>255.1908447082884</v>
      </c>
      <c r="S6184" t="n">
        <v>0.04086598381728127</v>
      </c>
      <c r="T6184">
        <f>O6184*Q6184</f>
        <v/>
      </c>
      <c r="U6184">
        <f>O6184*P6184</f>
        <v/>
      </c>
    </row>
    <row r="6185">
      <c r="A6185" t="inlineStr">
        <is>
          <t>202512</t>
        </is>
      </c>
      <c r="B6185" t="inlineStr">
        <is>
          <t>Prima</t>
        </is>
      </c>
      <c r="C6185" t="inlineStr">
        <is>
          <t>F2</t>
        </is>
      </c>
      <c r="D6185" t="inlineStr">
        <is>
          <t>IN-FONDO2</t>
        </is>
      </c>
      <c r="E6185" t="inlineStr">
        <is>
          <t>5374192HCI4A</t>
        </is>
      </c>
      <c r="F6185" t="inlineStr">
        <is>
          <t>PRIVFAEHIC4A</t>
        </is>
      </c>
      <c r="G6185" t="inlineStr">
        <is>
          <t>ALT</t>
        </is>
      </c>
      <c r="H6185" t="inlineStr">
        <is>
          <t>Sector</t>
        </is>
      </c>
      <c r="I6185" t="inlineStr">
        <is>
          <t>Alts</t>
        </is>
      </c>
      <c r="J6185" t="inlineStr">
        <is>
          <t>Proxies</t>
        </is>
      </c>
      <c r="K6185" t="inlineStr"/>
      <c r="L6185" t="inlineStr"/>
      <c r="M6185" t="inlineStr">
        <is>
          <t>nan</t>
        </is>
      </c>
      <c r="N6185" t="b">
        <v>0</v>
      </c>
      <c r="O6185" t="n">
        <v>33.99381014</v>
      </c>
      <c r="P6185" t="n">
        <v>0.004593952416524501</v>
      </c>
      <c r="Q6185" t="n">
        <v>28.68729657810948</v>
      </c>
      <c r="R6185" t="n">
        <v>975.1905133061254</v>
      </c>
      <c r="S6185" t="n">
        <v>0.1561659462395281</v>
      </c>
      <c r="T6185">
        <f>O6185*Q6185</f>
        <v/>
      </c>
      <c r="U6185">
        <f>O6185*P6185</f>
        <v/>
      </c>
    </row>
    <row r="6186">
      <c r="A6186" t="inlineStr">
        <is>
          <t>202512</t>
        </is>
      </c>
      <c r="B6186" t="inlineStr">
        <is>
          <t>Prima</t>
        </is>
      </c>
      <c r="C6186" t="inlineStr">
        <is>
          <t>F2</t>
        </is>
      </c>
      <c r="D6186" t="inlineStr">
        <is>
          <t>IN-FONDO2</t>
        </is>
      </c>
      <c r="E6186" t="inlineStr">
        <is>
          <t>5375224EQT9S</t>
        </is>
      </c>
      <c r="F6186" t="inlineStr">
        <is>
          <t>PRIVFAEEQT9S</t>
        </is>
      </c>
      <c r="G6186" t="inlineStr">
        <is>
          <t>ALT</t>
        </is>
      </c>
      <c r="H6186" t="inlineStr">
        <is>
          <t>Sector</t>
        </is>
      </c>
      <c r="I6186" t="inlineStr">
        <is>
          <t>Alts</t>
        </is>
      </c>
      <c r="J6186" t="inlineStr">
        <is>
          <t>Proxies</t>
        </is>
      </c>
      <c r="K6186" t="inlineStr"/>
      <c r="L6186" t="inlineStr"/>
      <c r="M6186" t="inlineStr">
        <is>
          <t>nan</t>
        </is>
      </c>
      <c r="N6186" t="b">
        <v>0</v>
      </c>
      <c r="O6186" t="n">
        <v>33.99381014</v>
      </c>
      <c r="P6186" t="n">
        <v>0.00802499402773996</v>
      </c>
      <c r="Q6186" t="n">
        <v>50.11270532172821</v>
      </c>
      <c r="R6186" t="n">
        <v>1703.521790308597</v>
      </c>
      <c r="S6186" t="n">
        <v>0.2728001233536261</v>
      </c>
      <c r="T6186">
        <f>O6186*Q6186</f>
        <v/>
      </c>
      <c r="U6186">
        <f>O6186*P6186</f>
        <v/>
      </c>
    </row>
    <row r="6187">
      <c r="A6187" t="inlineStr">
        <is>
          <t>202512</t>
        </is>
      </c>
      <c r="B6187" t="inlineStr">
        <is>
          <t>Prima</t>
        </is>
      </c>
      <c r="C6187" t="inlineStr">
        <is>
          <t>F2</t>
        </is>
      </c>
      <c r="D6187" t="inlineStr">
        <is>
          <t>IN-FONDO2</t>
        </is>
      </c>
      <c r="E6187" t="inlineStr">
        <is>
          <t>5375212CRSFV</t>
        </is>
      </c>
      <c r="F6187" t="inlineStr">
        <is>
          <t>PRIVFAECRSFV</t>
        </is>
      </c>
      <c r="G6187" t="inlineStr">
        <is>
          <t>ALT</t>
        </is>
      </c>
      <c r="H6187" t="inlineStr">
        <is>
          <t>Sector</t>
        </is>
      </c>
      <c r="I6187" t="inlineStr">
        <is>
          <t>Alts</t>
        </is>
      </c>
      <c r="J6187" t="inlineStr">
        <is>
          <t>Proxies</t>
        </is>
      </c>
      <c r="K6187" t="inlineStr"/>
      <c r="L6187" t="inlineStr"/>
      <c r="M6187" t="inlineStr">
        <is>
          <t>nan</t>
        </is>
      </c>
      <c r="N6187" t="b">
        <v>0</v>
      </c>
      <c r="O6187" t="n">
        <v>33.99381014</v>
      </c>
      <c r="P6187" t="n">
        <v>0.008069257277219036</v>
      </c>
      <c r="Q6187" t="n">
        <v>50.3891106586119</v>
      </c>
      <c r="R6187" t="n">
        <v>1712.917860852303</v>
      </c>
      <c r="S6187" t="n">
        <v>0.2743047998525973</v>
      </c>
      <c r="T6187">
        <f>O6187*Q6187</f>
        <v/>
      </c>
      <c r="U6187">
        <f>O6187*P6187</f>
        <v/>
      </c>
    </row>
    <row r="6188">
      <c r="A6188" t="inlineStr">
        <is>
          <t>202512</t>
        </is>
      </c>
      <c r="B6188" t="inlineStr">
        <is>
          <t>Prima</t>
        </is>
      </c>
      <c r="C6188" t="inlineStr">
        <is>
          <t>F2</t>
        </is>
      </c>
      <c r="D6188" t="inlineStr">
        <is>
          <t>IN-FONDO2</t>
        </is>
      </c>
      <c r="E6188" t="inlineStr">
        <is>
          <t>5373962COL7F</t>
        </is>
      </c>
      <c r="F6188" t="inlineStr">
        <is>
          <t>PRIVFAECOL7F</t>
        </is>
      </c>
      <c r="G6188" t="inlineStr">
        <is>
          <t>ALT</t>
        </is>
      </c>
      <c r="H6188" t="inlineStr">
        <is>
          <t>Sector</t>
        </is>
      </c>
      <c r="I6188" t="inlineStr">
        <is>
          <t>Alts</t>
        </is>
      </c>
      <c r="J6188" t="inlineStr">
        <is>
          <t>Proxies</t>
        </is>
      </c>
      <c r="K6188" t="inlineStr"/>
      <c r="L6188" t="inlineStr"/>
      <c r="M6188" t="inlineStr">
        <is>
          <t>nan</t>
        </is>
      </c>
      <c r="N6188" t="b">
        <v>0</v>
      </c>
      <c r="O6188" t="n">
        <v>33.99381014</v>
      </c>
      <c r="P6188" t="n">
        <v>0.00412335306234323</v>
      </c>
      <c r="Q6188" t="n">
        <v>25.7486019598752</v>
      </c>
      <c r="R6188" t="n">
        <v>875.2930863944295</v>
      </c>
      <c r="S6188" t="n">
        <v>0.1401684811414834</v>
      </c>
      <c r="T6188">
        <f>O6188*Q6188</f>
        <v/>
      </c>
      <c r="U6188">
        <f>O6188*P6188</f>
        <v/>
      </c>
    </row>
    <row r="6189">
      <c r="A6189" t="inlineStr">
        <is>
          <t>202512</t>
        </is>
      </c>
      <c r="B6189" t="inlineStr">
        <is>
          <t>Prima</t>
        </is>
      </c>
      <c r="C6189" t="inlineStr">
        <is>
          <t>F2</t>
        </is>
      </c>
      <c r="D6189" t="inlineStr">
        <is>
          <t>IN-FONDO2</t>
        </is>
      </c>
      <c r="E6189" t="inlineStr">
        <is>
          <t>5371912TCRE1</t>
        </is>
      </c>
      <c r="F6189" t="inlineStr">
        <is>
          <t>PRIVFAETCRE1</t>
        </is>
      </c>
      <c r="G6189" t="inlineStr">
        <is>
          <t>ALT</t>
        </is>
      </c>
      <c r="H6189" t="inlineStr">
        <is>
          <t>Sector</t>
        </is>
      </c>
      <c r="I6189" t="inlineStr">
        <is>
          <t>Alts</t>
        </is>
      </c>
      <c r="J6189" t="inlineStr">
        <is>
          <t>Proxies</t>
        </is>
      </c>
      <c r="K6189" t="inlineStr"/>
      <c r="L6189" t="inlineStr"/>
      <c r="M6189" t="inlineStr">
        <is>
          <t>nan</t>
        </is>
      </c>
      <c r="N6189" t="b">
        <v>0</v>
      </c>
      <c r="O6189" t="n">
        <v>7.09780349</v>
      </c>
      <c r="P6189" t="n">
        <v>0.0004460824088273082</v>
      </c>
      <c r="Q6189" t="n">
        <v>2.78559662792237</v>
      </c>
      <c r="R6189" t="n">
        <v>19.77161746739963</v>
      </c>
      <c r="S6189" t="n">
        <v>0.003166205278202075</v>
      </c>
      <c r="T6189">
        <f>O6189*Q6189</f>
        <v/>
      </c>
      <c r="U6189">
        <f>O6189*P6189</f>
        <v/>
      </c>
    </row>
    <row r="6190">
      <c r="A6190" t="inlineStr">
        <is>
          <t>202512</t>
        </is>
      </c>
      <c r="B6190" t="inlineStr">
        <is>
          <t>Prima</t>
        </is>
      </c>
      <c r="C6190" t="inlineStr">
        <is>
          <t>F3</t>
        </is>
      </c>
      <c r="D6190" t="inlineStr">
        <is>
          <t>IN-FONDO3</t>
        </is>
      </c>
      <c r="E6190" t="inlineStr">
        <is>
          <t>5371912TCRE1</t>
        </is>
      </c>
      <c r="F6190" t="inlineStr">
        <is>
          <t>PRIVFAETCRE1</t>
        </is>
      </c>
      <c r="G6190" t="inlineStr">
        <is>
          <t>ALT</t>
        </is>
      </c>
      <c r="H6190" t="inlineStr">
        <is>
          <t>Sector</t>
        </is>
      </c>
      <c r="I6190" t="inlineStr">
        <is>
          <t>Alts</t>
        </is>
      </c>
      <c r="J6190" t="inlineStr">
        <is>
          <t>Proxies</t>
        </is>
      </c>
      <c r="K6190" t="inlineStr"/>
      <c r="L6190" t="inlineStr"/>
      <c r="M6190" t="inlineStr">
        <is>
          <t>nan</t>
        </is>
      </c>
      <c r="N6190" t="b">
        <v>0</v>
      </c>
      <c r="O6190" t="n">
        <v>7.09780349</v>
      </c>
      <c r="P6190" t="n">
        <v>0.003460581991733055</v>
      </c>
      <c r="Q6190" t="n">
        <v>2.976955309842388</v>
      </c>
      <c r="R6190" t="n">
        <v>21.12984378777334</v>
      </c>
      <c r="S6190" t="n">
        <v>0.02456253093835403</v>
      </c>
      <c r="T6190">
        <f>O6190*Q6190</f>
        <v/>
      </c>
      <c r="U6190">
        <f>O6190*P6190</f>
        <v/>
      </c>
    </row>
    <row r="6191">
      <c r="A6191" t="inlineStr">
        <is>
          <t>202512</t>
        </is>
      </c>
      <c r="B6191" t="inlineStr">
        <is>
          <t>Prima</t>
        </is>
      </c>
      <c r="C6191" t="inlineStr">
        <is>
          <t>F2</t>
        </is>
      </c>
      <c r="D6191" t="inlineStr">
        <is>
          <t>IN-FONDO2</t>
        </is>
      </c>
      <c r="E6191" t="inlineStr">
        <is>
          <t>5373922TCRE2</t>
        </is>
      </c>
      <c r="F6191" t="inlineStr"/>
      <c r="G6191" t="inlineStr">
        <is>
          <t>ALT</t>
        </is>
      </c>
      <c r="H6191" t="inlineStr">
        <is>
          <t>Sector</t>
        </is>
      </c>
      <c r="I6191" t="inlineStr">
        <is>
          <t>Alts</t>
        </is>
      </c>
      <c r="J6191" t="inlineStr">
        <is>
          <t>Proxies</t>
        </is>
      </c>
      <c r="K6191" t="inlineStr"/>
      <c r="L6191" t="inlineStr"/>
      <c r="M6191" t="inlineStr">
        <is>
          <t>nan</t>
        </is>
      </c>
      <c r="N6191" t="b">
        <v>0</v>
      </c>
      <c r="O6191" t="n">
        <v>7.09780349</v>
      </c>
      <c r="P6191" t="n">
        <v>0.005266303339969814</v>
      </c>
      <c r="Q6191" t="n">
        <v>32.88584471196967</v>
      </c>
      <c r="R6191" t="n">
        <v>233.4172633682164</v>
      </c>
      <c r="S6191" t="n">
        <v>0.03737918622583641</v>
      </c>
      <c r="T6191">
        <f>O6191*Q6191</f>
        <v/>
      </c>
      <c r="U6191">
        <f>O6191*P6191</f>
        <v/>
      </c>
    </row>
    <row r="6192">
      <c r="A6192" t="inlineStr">
        <is>
          <t>202512</t>
        </is>
      </c>
      <c r="B6192" t="inlineStr">
        <is>
          <t>Prima</t>
        </is>
      </c>
      <c r="C6192" t="inlineStr">
        <is>
          <t>F2</t>
        </is>
      </c>
      <c r="D6192" t="inlineStr">
        <is>
          <t>IN-FONDO2</t>
        </is>
      </c>
      <c r="E6192" t="inlineStr">
        <is>
          <t>5371372PRE17</t>
        </is>
      </c>
      <c r="F6192" t="inlineStr">
        <is>
          <t>PRIVFAEPGD20</t>
        </is>
      </c>
      <c r="G6192" t="inlineStr">
        <is>
          <t>ALT</t>
        </is>
      </c>
      <c r="H6192" t="inlineStr">
        <is>
          <t>Sector</t>
        </is>
      </c>
      <c r="I6192" t="inlineStr">
        <is>
          <t>Alts</t>
        </is>
      </c>
      <c r="J6192" t="inlineStr">
        <is>
          <t>Proxies</t>
        </is>
      </c>
      <c r="K6192" t="inlineStr"/>
      <c r="L6192" t="inlineStr"/>
      <c r="M6192" t="inlineStr">
        <is>
          <t>nan</t>
        </is>
      </c>
      <c r="N6192" t="b">
        <v>0</v>
      </c>
      <c r="O6192" t="n">
        <v>7.09780349</v>
      </c>
      <c r="P6192" t="n">
        <v>0.007482549044654418</v>
      </c>
      <c r="Q6192" t="n">
        <v>46.72536503254533</v>
      </c>
      <c r="R6192" t="n">
        <v>331.6474589995242</v>
      </c>
      <c r="S6192" t="n">
        <v>0.0531096627232443</v>
      </c>
      <c r="T6192">
        <f>O6192*Q6192</f>
        <v/>
      </c>
      <c r="U6192">
        <f>O6192*P6192</f>
        <v/>
      </c>
    </row>
    <row r="6193">
      <c r="A6193" t="inlineStr">
        <is>
          <t>202512</t>
        </is>
      </c>
      <c r="B6193" t="inlineStr">
        <is>
          <t>Prima</t>
        </is>
      </c>
      <c r="C6193" t="inlineStr">
        <is>
          <t>F3</t>
        </is>
      </c>
      <c r="D6193" t="inlineStr">
        <is>
          <t>IN-FONDO3</t>
        </is>
      </c>
      <c r="E6193" t="inlineStr">
        <is>
          <t>5111052INFS1</t>
        </is>
      </c>
      <c r="F6193" t="inlineStr">
        <is>
          <t>CVL795505D69</t>
        </is>
      </c>
      <c r="G6193" t="inlineStr">
        <is>
          <t>ALT</t>
        </is>
      </c>
      <c r="H6193" t="inlineStr">
        <is>
          <t>Sector</t>
        </is>
      </c>
      <c r="I6193" t="inlineStr">
        <is>
          <t>Alts</t>
        </is>
      </c>
      <c r="J6193" t="inlineStr">
        <is>
          <t>Proxies</t>
        </is>
      </c>
      <c r="K6193" t="inlineStr"/>
      <c r="L6193" t="inlineStr"/>
      <c r="M6193" t="inlineStr">
        <is>
          <t>nan</t>
        </is>
      </c>
      <c r="N6193" t="b">
        <v>0</v>
      </c>
      <c r="O6193" t="n">
        <v>54.42744687</v>
      </c>
      <c r="P6193" t="n">
        <v>0.01239904998453013</v>
      </c>
      <c r="Q6193" t="n">
        <v>10.66624567099564</v>
      </c>
      <c r="R6193" t="n">
        <v>580.5365195604825</v>
      </c>
      <c r="S6193" t="n">
        <v>0.6748486342714878</v>
      </c>
      <c r="T6193">
        <f>O6193*Q6193</f>
        <v/>
      </c>
      <c r="U6193">
        <f>O6193*P6193</f>
        <v/>
      </c>
    </row>
    <row r="6194">
      <c r="A6194" t="inlineStr">
        <is>
          <t>202512</t>
        </is>
      </c>
      <c r="B6194" t="inlineStr">
        <is>
          <t>Prima</t>
        </is>
      </c>
      <c r="C6194" t="inlineStr">
        <is>
          <t>F2</t>
        </is>
      </c>
      <c r="D6194" t="inlineStr">
        <is>
          <t>IN-FONDO2</t>
        </is>
      </c>
      <c r="E6194" t="inlineStr">
        <is>
          <t>5111052INFS1</t>
        </is>
      </c>
      <c r="F6194" t="inlineStr">
        <is>
          <t>CVL795505D69</t>
        </is>
      </c>
      <c r="G6194" t="inlineStr">
        <is>
          <t>ALT</t>
        </is>
      </c>
      <c r="H6194" t="inlineStr">
        <is>
          <t>Sector</t>
        </is>
      </c>
      <c r="I6194" t="inlineStr">
        <is>
          <t>Alts</t>
        </is>
      </c>
      <c r="J6194" t="inlineStr">
        <is>
          <t>Proxies</t>
        </is>
      </c>
      <c r="K6194" t="inlineStr"/>
      <c r="L6194" t="inlineStr"/>
      <c r="M6194" t="inlineStr">
        <is>
          <t>nan</t>
        </is>
      </c>
      <c r="N6194" t="b">
        <v>0</v>
      </c>
      <c r="O6194" t="n">
        <v>54.42744687</v>
      </c>
      <c r="P6194" t="n">
        <v>0.002442908952489328</v>
      </c>
      <c r="Q6194" t="n">
        <v>15.25493676889205</v>
      </c>
      <c r="R6194" t="n">
        <v>830.2872604940815</v>
      </c>
      <c r="S6194" t="n">
        <v>0.1329612972198602</v>
      </c>
      <c r="T6194">
        <f>O6194*Q6194</f>
        <v/>
      </c>
      <c r="U6194">
        <f>O6194*P6194</f>
        <v/>
      </c>
    </row>
    <row r="6195">
      <c r="A6195" t="inlineStr">
        <is>
          <t>202512</t>
        </is>
      </c>
      <c r="B6195" t="inlineStr">
        <is>
          <t>Prima</t>
        </is>
      </c>
      <c r="C6195" t="inlineStr">
        <is>
          <t>F2</t>
        </is>
      </c>
      <c r="D6195" t="inlineStr">
        <is>
          <t>IN-FONDO2</t>
        </is>
      </c>
      <c r="E6195" t="inlineStr">
        <is>
          <t>5311082FIEAM</t>
        </is>
      </c>
      <c r="F6195" t="inlineStr">
        <is>
          <t>CVL79033FI20</t>
        </is>
      </c>
      <c r="G6195" t="inlineStr">
        <is>
          <t>ALT</t>
        </is>
      </c>
      <c r="H6195" t="inlineStr">
        <is>
          <t>Sector</t>
        </is>
      </c>
      <c r="I6195" t="inlineStr">
        <is>
          <t>Alts</t>
        </is>
      </c>
      <c r="J6195" t="inlineStr">
        <is>
          <t>Proxies</t>
        </is>
      </c>
      <c r="K6195" t="inlineStr"/>
      <c r="L6195" t="inlineStr"/>
      <c r="M6195" t="inlineStr">
        <is>
          <t>nan</t>
        </is>
      </c>
      <c r="N6195" t="b">
        <v>0</v>
      </c>
      <c r="O6195" t="n">
        <v>111.5193358</v>
      </c>
      <c r="P6195" t="n">
        <v>0.00104355240564796</v>
      </c>
      <c r="Q6195" t="n">
        <v>6.516544935890056</v>
      </c>
      <c r="R6195" t="n">
        <v>726.7207629613125</v>
      </c>
      <c r="S6195" t="n">
        <v>0.1163762711503526</v>
      </c>
      <c r="T6195">
        <f>O6195*Q6195</f>
        <v/>
      </c>
      <c r="U6195">
        <f>O6195*P6195</f>
        <v/>
      </c>
    </row>
    <row r="6196">
      <c r="A6196" t="inlineStr">
        <is>
          <t>202512</t>
        </is>
      </c>
      <c r="B6196" t="inlineStr">
        <is>
          <t>Prima</t>
        </is>
      </c>
      <c r="C6196" t="inlineStr">
        <is>
          <t>F3</t>
        </is>
      </c>
      <c r="D6196" t="inlineStr">
        <is>
          <t>IN-FONDO3</t>
        </is>
      </c>
      <c r="E6196" t="inlineStr">
        <is>
          <t>5311082FIEAM</t>
        </is>
      </c>
      <c r="F6196" t="inlineStr">
        <is>
          <t>CVL79033FI20</t>
        </is>
      </c>
      <c r="G6196" t="inlineStr">
        <is>
          <t>ALT</t>
        </is>
      </c>
      <c r="H6196" t="inlineStr">
        <is>
          <t>Sector</t>
        </is>
      </c>
      <c r="I6196" t="inlineStr">
        <is>
          <t>Alts</t>
        </is>
      </c>
      <c r="J6196" t="inlineStr">
        <is>
          <t>Proxies</t>
        </is>
      </c>
      <c r="K6196" t="inlineStr"/>
      <c r="L6196" t="inlineStr"/>
      <c r="M6196" t="inlineStr">
        <is>
          <t>nan</t>
        </is>
      </c>
      <c r="N6196" t="b">
        <v>0</v>
      </c>
      <c r="O6196" t="n">
        <v>111.5193358</v>
      </c>
      <c r="P6196" t="n">
        <v>0.005983689492760787</v>
      </c>
      <c r="Q6196" t="n">
        <v>5.147450992485087</v>
      </c>
      <c r="R6196" t="n">
        <v>574.0403157449877</v>
      </c>
      <c r="S6196" t="n">
        <v>0.6672970778661219</v>
      </c>
      <c r="T6196">
        <f>O6196*Q6196</f>
        <v/>
      </c>
      <c r="U6196">
        <f>O6196*P6196</f>
        <v/>
      </c>
    </row>
    <row r="6197">
      <c r="A6197" t="inlineStr">
        <is>
          <t>202512</t>
        </is>
      </c>
      <c r="B6197" t="inlineStr">
        <is>
          <t>Prima</t>
        </is>
      </c>
      <c r="C6197" t="inlineStr">
        <is>
          <t>F2</t>
        </is>
      </c>
      <c r="D6197" t="inlineStr">
        <is>
          <t>IN-FONDO2</t>
        </is>
      </c>
      <c r="E6197" t="inlineStr">
        <is>
          <t>5371262AGPII</t>
        </is>
      </c>
      <c r="F6197" t="inlineStr">
        <is>
          <t>PRIVFAEAGPII</t>
        </is>
      </c>
      <c r="G6197" t="inlineStr">
        <is>
          <t>ALT</t>
        </is>
      </c>
      <c r="H6197" t="inlineStr">
        <is>
          <t>Sector</t>
        </is>
      </c>
      <c r="I6197" t="inlineStr">
        <is>
          <t>Alts</t>
        </is>
      </c>
      <c r="J6197" t="inlineStr">
        <is>
          <t>Proxies</t>
        </is>
      </c>
      <c r="K6197" t="inlineStr"/>
      <c r="L6197" t="inlineStr"/>
      <c r="M6197" t="inlineStr">
        <is>
          <t>nan</t>
        </is>
      </c>
      <c r="N6197" t="b">
        <v>0</v>
      </c>
      <c r="O6197" t="n">
        <v>91.45506261</v>
      </c>
      <c r="P6197" t="n">
        <v>0.0007566015539365226</v>
      </c>
      <c r="Q6197" t="n">
        <v>4.724657811248306</v>
      </c>
      <c r="R6197" t="n">
        <v>432.0938759385394</v>
      </c>
      <c r="S6197" t="n">
        <v>0.06919504248608796</v>
      </c>
      <c r="T6197">
        <f>O6197*Q6197</f>
        <v/>
      </c>
      <c r="U6197">
        <f>O6197*P6197</f>
        <v/>
      </c>
    </row>
    <row r="6198">
      <c r="A6198" t="inlineStr">
        <is>
          <t>202512</t>
        </is>
      </c>
      <c r="B6198" t="inlineStr">
        <is>
          <t>Prima</t>
        </is>
      </c>
      <c r="C6198" t="inlineStr">
        <is>
          <t>F3</t>
        </is>
      </c>
      <c r="D6198" t="inlineStr">
        <is>
          <t>IN-FONDO3</t>
        </is>
      </c>
      <c r="E6198" t="inlineStr">
        <is>
          <t>5371262AGPII</t>
        </is>
      </c>
      <c r="F6198" t="inlineStr">
        <is>
          <t>PRIVFAEAGPII</t>
        </is>
      </c>
      <c r="G6198" t="inlineStr">
        <is>
          <t>ALT</t>
        </is>
      </c>
      <c r="H6198" t="inlineStr">
        <is>
          <t>Sector</t>
        </is>
      </c>
      <c r="I6198" t="inlineStr">
        <is>
          <t>Alts</t>
        </is>
      </c>
      <c r="J6198" t="inlineStr">
        <is>
          <t>Proxies</t>
        </is>
      </c>
      <c r="K6198" t="inlineStr"/>
      <c r="L6198" t="inlineStr"/>
      <c r="M6198" t="inlineStr">
        <is>
          <t>nan</t>
        </is>
      </c>
      <c r="N6198" t="b">
        <v>0</v>
      </c>
      <c r="O6198" t="n">
        <v>91.45506261</v>
      </c>
      <c r="P6198" t="n">
        <v>0.005869499858267704</v>
      </c>
      <c r="Q6198" t="n">
        <v>5.049219700885807</v>
      </c>
      <c r="R6198" t="n">
        <v>461.7767038761569</v>
      </c>
      <c r="S6198" t="n">
        <v>0.5367954770272589</v>
      </c>
      <c r="T6198">
        <f>O6198*Q6198</f>
        <v/>
      </c>
      <c r="U6198">
        <f>O6198*P6198</f>
        <v/>
      </c>
    </row>
    <row r="6199">
      <c r="A6199" t="inlineStr">
        <is>
          <t>202512</t>
        </is>
      </c>
      <c r="B6199" t="inlineStr">
        <is>
          <t>Prima</t>
        </is>
      </c>
      <c r="C6199" t="inlineStr">
        <is>
          <t>F2</t>
        </is>
      </c>
      <c r="D6199" t="inlineStr">
        <is>
          <t>IN-FONDO2</t>
        </is>
      </c>
      <c r="E6199" t="inlineStr">
        <is>
          <t>5111141KFIIP</t>
        </is>
      </c>
      <c r="F6199" t="inlineStr">
        <is>
          <t>CVL795602F20</t>
        </is>
      </c>
      <c r="G6199" t="inlineStr">
        <is>
          <t>ALT</t>
        </is>
      </c>
      <c r="H6199" t="inlineStr">
        <is>
          <t>Sector</t>
        </is>
      </c>
      <c r="I6199" t="inlineStr">
        <is>
          <t>Alts</t>
        </is>
      </c>
      <c r="J6199" t="inlineStr">
        <is>
          <t>Proxies</t>
        </is>
      </c>
      <c r="K6199" t="inlineStr"/>
      <c r="L6199" t="inlineStr"/>
      <c r="M6199" t="inlineStr">
        <is>
          <t>nan</t>
        </is>
      </c>
      <c r="N6199" t="b">
        <v>0</v>
      </c>
      <c r="O6199" t="n">
        <v>111.5193358</v>
      </c>
      <c r="P6199" t="n">
        <v>0.0006237702159598968</v>
      </c>
      <c r="Q6199" t="n">
        <v>3.895182091452889</v>
      </c>
      <c r="R6199" t="n">
        <v>434.388119658881</v>
      </c>
      <c r="S6199" t="n">
        <v>0.06956244017567025</v>
      </c>
      <c r="T6199">
        <f>O6199*Q6199</f>
        <v/>
      </c>
      <c r="U6199">
        <f>O6199*P6199</f>
        <v/>
      </c>
    </row>
    <row r="6200">
      <c r="A6200" t="inlineStr">
        <is>
          <t>202512</t>
        </is>
      </c>
      <c r="B6200" t="inlineStr">
        <is>
          <t>Prima</t>
        </is>
      </c>
      <c r="C6200" t="inlineStr">
        <is>
          <t>F3</t>
        </is>
      </c>
      <c r="D6200" t="inlineStr">
        <is>
          <t>IN-FONDO3</t>
        </is>
      </c>
      <c r="E6200" t="inlineStr">
        <is>
          <t>5111141KFIIP</t>
        </is>
      </c>
      <c r="F6200" t="inlineStr">
        <is>
          <t>CVL795602F20</t>
        </is>
      </c>
      <c r="G6200" t="inlineStr">
        <is>
          <t>ALT</t>
        </is>
      </c>
      <c r="H6200" t="inlineStr">
        <is>
          <t>Sector</t>
        </is>
      </c>
      <c r="I6200" t="inlineStr">
        <is>
          <t>Alts</t>
        </is>
      </c>
      <c r="J6200" t="inlineStr">
        <is>
          <t>Proxies</t>
        </is>
      </c>
      <c r="K6200" t="inlineStr"/>
      <c r="L6200" t="inlineStr"/>
      <c r="M6200" t="inlineStr">
        <is>
          <t>nan</t>
        </is>
      </c>
      <c r="N6200" t="b">
        <v>0</v>
      </c>
      <c r="O6200" t="n">
        <v>111.5193358</v>
      </c>
      <c r="P6200" t="n">
        <v>0.002421592879715101</v>
      </c>
      <c r="Q6200" t="n">
        <v>2.083168033228465</v>
      </c>
      <c r="R6200" t="n">
        <v>232.3135154254307</v>
      </c>
      <c r="S6200" t="n">
        <v>0.2700544295238373</v>
      </c>
      <c r="T6200">
        <f>O6200*Q6200</f>
        <v/>
      </c>
      <c r="U6200">
        <f>O6200*P6200</f>
        <v/>
      </c>
    </row>
    <row r="6201">
      <c r="A6201" t="inlineStr">
        <is>
          <t>202512</t>
        </is>
      </c>
      <c r="B6201" t="inlineStr">
        <is>
          <t>Prima</t>
        </is>
      </c>
      <c r="C6201" t="inlineStr">
        <is>
          <t>F3</t>
        </is>
      </c>
      <c r="D6201" t="inlineStr">
        <is>
          <t>IN-FONDO3</t>
        </is>
      </c>
      <c r="E6201" t="inlineStr">
        <is>
          <t>5111152FCRET</t>
        </is>
      </c>
      <c r="F6201" t="inlineStr">
        <is>
          <t>PRIVFACRET</t>
        </is>
      </c>
      <c r="G6201" t="inlineStr">
        <is>
          <t>ALT</t>
        </is>
      </c>
      <c r="H6201" t="inlineStr">
        <is>
          <t>Sector</t>
        </is>
      </c>
      <c r="I6201" t="inlineStr">
        <is>
          <t>Alts</t>
        </is>
      </c>
      <c r="J6201" t="inlineStr">
        <is>
          <t>Proxies</t>
        </is>
      </c>
      <c r="K6201" t="inlineStr"/>
      <c r="L6201" t="inlineStr"/>
      <c r="M6201" t="inlineStr">
        <is>
          <t>nan</t>
        </is>
      </c>
      <c r="N6201" t="b">
        <v>0</v>
      </c>
      <c r="O6201" t="n">
        <v>6.78134136</v>
      </c>
      <c r="P6201" t="n">
        <v>2.980734972005186e-05</v>
      </c>
      <c r="Q6201" t="n">
        <v>0.0256416834605901</v>
      </c>
      <c r="R6201" t="n">
        <v>0.1738850085913276</v>
      </c>
      <c r="S6201" t="n">
        <v>0.0002021338134885721</v>
      </c>
      <c r="T6201">
        <f>O6201*Q6201</f>
        <v/>
      </c>
      <c r="U6201">
        <f>O6201*P6201</f>
        <v/>
      </c>
    </row>
    <row r="6202">
      <c r="A6202" t="inlineStr">
        <is>
          <t>202512</t>
        </is>
      </c>
      <c r="B6202" t="inlineStr">
        <is>
          <t>Prima</t>
        </is>
      </c>
      <c r="C6202" t="inlineStr">
        <is>
          <t>F2</t>
        </is>
      </c>
      <c r="D6202" t="inlineStr">
        <is>
          <t>IN-FONDO2</t>
        </is>
      </c>
      <c r="E6202" t="inlineStr">
        <is>
          <t>5111152FCRET</t>
        </is>
      </c>
      <c r="F6202" t="inlineStr">
        <is>
          <t>PRIVFACRET</t>
        </is>
      </c>
      <c r="G6202" t="inlineStr">
        <is>
          <t>ALT</t>
        </is>
      </c>
      <c r="H6202" t="inlineStr">
        <is>
          <t>Sector</t>
        </is>
      </c>
      <c r="I6202" t="inlineStr">
        <is>
          <t>Alts</t>
        </is>
      </c>
      <c r="J6202" t="inlineStr">
        <is>
          <t>Proxies</t>
        </is>
      </c>
      <c r="K6202" t="inlineStr"/>
      <c r="L6202" t="inlineStr"/>
      <c r="M6202" t="inlineStr">
        <is>
          <t>nan</t>
        </is>
      </c>
      <c r="N6202" t="b">
        <v>0</v>
      </c>
      <c r="O6202" t="n">
        <v>6.78134136</v>
      </c>
      <c r="P6202" t="n">
        <v>7.664556689909244e-06</v>
      </c>
      <c r="Q6202" t="n">
        <v>0.04786192606442007</v>
      </c>
      <c r="R6202" t="n">
        <v>0.3245680587899138</v>
      </c>
      <c r="S6202" t="n">
        <v>5.197597528734625e-05</v>
      </c>
      <c r="T6202">
        <f>O6202*Q6202</f>
        <v/>
      </c>
      <c r="U6202">
        <f>O6202*P6202</f>
        <v/>
      </c>
    </row>
    <row r="6203">
      <c r="A6203" t="inlineStr">
        <is>
          <t>202512</t>
        </is>
      </c>
      <c r="B6203" t="inlineStr">
        <is>
          <t>Prima</t>
        </is>
      </c>
      <c r="C6203" t="inlineStr">
        <is>
          <t>F2</t>
        </is>
      </c>
      <c r="D6203" t="inlineStr">
        <is>
          <t>IN-FONDO2</t>
        </is>
      </c>
      <c r="E6203" t="inlineStr">
        <is>
          <t>5111072DES1B</t>
        </is>
      </c>
      <c r="F6203" t="inlineStr">
        <is>
          <t>CVL79010FI43</t>
        </is>
      </c>
      <c r="G6203" t="inlineStr">
        <is>
          <t>ALT</t>
        </is>
      </c>
      <c r="H6203" t="inlineStr">
        <is>
          <t>Sector</t>
        </is>
      </c>
      <c r="I6203" t="inlineStr">
        <is>
          <t>Alts</t>
        </is>
      </c>
      <c r="J6203" t="inlineStr">
        <is>
          <t>Proxies</t>
        </is>
      </c>
      <c r="K6203" t="inlineStr"/>
      <c r="L6203" t="inlineStr"/>
      <c r="M6203" t="inlineStr">
        <is>
          <t>nan</t>
        </is>
      </c>
      <c r="N6203" t="b">
        <v>0</v>
      </c>
      <c r="O6203" t="n">
        <v>54.42744687</v>
      </c>
      <c r="P6203" t="n">
        <v>0.0009385424732113046</v>
      </c>
      <c r="Q6203" t="n">
        <v>5.860802167501394</v>
      </c>
      <c r="R6203" t="n">
        <v>318.9884985872629</v>
      </c>
      <c r="S6203" t="n">
        <v>0.05108247059594667</v>
      </c>
      <c r="T6203">
        <f>O6203*Q6203</f>
        <v/>
      </c>
      <c r="U6203">
        <f>O6203*P6203</f>
        <v/>
      </c>
    </row>
    <row r="6204">
      <c r="A6204" t="inlineStr">
        <is>
          <t>202512</t>
        </is>
      </c>
      <c r="B6204" t="inlineStr">
        <is>
          <t>Prima</t>
        </is>
      </c>
      <c r="C6204" t="inlineStr">
        <is>
          <t>F2</t>
        </is>
      </c>
      <c r="D6204" t="inlineStr">
        <is>
          <t>IN-FONDO2</t>
        </is>
      </c>
      <c r="E6204" t="inlineStr">
        <is>
          <t>5111072DES2B</t>
        </is>
      </c>
      <c r="F6204" t="inlineStr">
        <is>
          <t>CVL79010FO29</t>
        </is>
      </c>
      <c r="G6204" t="inlineStr">
        <is>
          <t>ALT</t>
        </is>
      </c>
      <c r="H6204" t="inlineStr">
        <is>
          <t>Sector</t>
        </is>
      </c>
      <c r="I6204" t="inlineStr">
        <is>
          <t>Alts</t>
        </is>
      </c>
      <c r="J6204" t="inlineStr">
        <is>
          <t>Proxies</t>
        </is>
      </c>
      <c r="K6204" t="inlineStr"/>
      <c r="L6204" t="inlineStr"/>
      <c r="M6204" t="inlineStr">
        <is>
          <t>nan</t>
        </is>
      </c>
      <c r="N6204" t="b">
        <v>0</v>
      </c>
      <c r="O6204" t="n">
        <v>54.42744687</v>
      </c>
      <c r="P6204" t="n">
        <v>0.0009385424732113046</v>
      </c>
      <c r="Q6204" t="n">
        <v>5.860802167501394</v>
      </c>
      <c r="R6204" t="n">
        <v>318.9884985872629</v>
      </c>
      <c r="S6204" t="n">
        <v>0.05108247059594667</v>
      </c>
      <c r="T6204">
        <f>O6204*Q6204</f>
        <v/>
      </c>
      <c r="U6204">
        <f>O6204*P6204</f>
        <v/>
      </c>
    </row>
    <row r="6205">
      <c r="A6205" t="inlineStr">
        <is>
          <t>202512</t>
        </is>
      </c>
      <c r="B6205" t="inlineStr">
        <is>
          <t>Prima</t>
        </is>
      </c>
      <c r="C6205" t="inlineStr">
        <is>
          <t>F3</t>
        </is>
      </c>
      <c r="D6205" t="inlineStr">
        <is>
          <t>IN-FONDO3</t>
        </is>
      </c>
      <c r="E6205" t="inlineStr">
        <is>
          <t>5111011CCINM</t>
        </is>
      </c>
      <c r="F6205" t="inlineStr">
        <is>
          <t>BCP CAPITAL</t>
        </is>
      </c>
      <c r="G6205" t="inlineStr">
        <is>
          <t>ALT</t>
        </is>
      </c>
      <c r="H6205" t="inlineStr">
        <is>
          <t>Sector</t>
        </is>
      </c>
      <c r="I6205" t="inlineStr">
        <is>
          <t>Alts</t>
        </is>
      </c>
      <c r="J6205" t="inlineStr">
        <is>
          <t>Proxies</t>
        </is>
      </c>
      <c r="K6205" t="inlineStr"/>
      <c r="L6205" t="inlineStr"/>
      <c r="M6205" t="inlineStr">
        <is>
          <t>nan</t>
        </is>
      </c>
      <c r="N6205" t="b">
        <v>0</v>
      </c>
      <c r="O6205" t="n">
        <v>6.78134136</v>
      </c>
      <c r="P6205" t="n">
        <v>0.009724521701107583</v>
      </c>
      <c r="Q6205" t="n">
        <v>8.36549071310745</v>
      </c>
      <c r="R6205" t="n">
        <v>56.72924816949144</v>
      </c>
      <c r="S6205" t="n">
        <v>0.06594530121793842</v>
      </c>
      <c r="T6205">
        <f>O6205*Q6205</f>
        <v/>
      </c>
      <c r="U6205">
        <f>O6205*P6205</f>
        <v/>
      </c>
    </row>
    <row r="6206">
      <c r="A6206" t="inlineStr">
        <is>
          <t>202512</t>
        </is>
      </c>
      <c r="B6206" t="inlineStr">
        <is>
          <t>Prima</t>
        </is>
      </c>
      <c r="C6206" t="inlineStr">
        <is>
          <t>F2</t>
        </is>
      </c>
      <c r="D6206" t="inlineStr">
        <is>
          <t>IN-FONDO2</t>
        </is>
      </c>
      <c r="E6206" t="inlineStr">
        <is>
          <t>5111011CCINM</t>
        </is>
      </c>
      <c r="F6206" t="inlineStr">
        <is>
          <t>BCP CAPITAL</t>
        </is>
      </c>
      <c r="G6206" t="inlineStr">
        <is>
          <t>ALT</t>
        </is>
      </c>
      <c r="H6206" t="inlineStr">
        <is>
          <t>Sector</t>
        </is>
      </c>
      <c r="I6206" t="inlineStr">
        <is>
          <t>Alts</t>
        </is>
      </c>
      <c r="J6206" t="inlineStr">
        <is>
          <t>Proxies</t>
        </is>
      </c>
      <c r="K6206" t="inlineStr"/>
      <c r="L6206" t="inlineStr"/>
      <c r="M6206" t="inlineStr">
        <is>
          <t>nan</t>
        </is>
      </c>
      <c r="N6206" t="b">
        <v>0</v>
      </c>
      <c r="O6206" t="n">
        <v>6.78134136</v>
      </c>
      <c r="P6206" t="n">
        <v>0.002507087303413088</v>
      </c>
      <c r="Q6206" t="n">
        <v>15.65570352046341</v>
      </c>
      <c r="R6206" t="n">
        <v>106.1666698032161</v>
      </c>
      <c r="S6206" t="n">
        <v>0.01700141482376604</v>
      </c>
      <c r="T6206">
        <f>O6206*Q6206</f>
        <v/>
      </c>
      <c r="U6206">
        <f>O6206*P6206</f>
        <v/>
      </c>
    </row>
    <row r="6207">
      <c r="A6207" t="inlineStr">
        <is>
          <t>202512</t>
        </is>
      </c>
      <c r="B6207" t="inlineStr">
        <is>
          <t>Prima</t>
        </is>
      </c>
      <c r="C6207" t="inlineStr">
        <is>
          <t>F3</t>
        </is>
      </c>
      <c r="D6207" t="inlineStr">
        <is>
          <t>IN-FONDO3</t>
        </is>
      </c>
      <c r="E6207" t="inlineStr">
        <is>
          <t>5111042FINM2</t>
        </is>
      </c>
      <c r="F6207" t="inlineStr">
        <is>
          <t>5111042FINM2</t>
        </is>
      </c>
      <c r="G6207" t="inlineStr">
        <is>
          <t>ALT</t>
        </is>
      </c>
      <c r="H6207" t="inlineStr">
        <is>
          <t>Sector</t>
        </is>
      </c>
      <c r="I6207" t="inlineStr">
        <is>
          <t>Alts</t>
        </is>
      </c>
      <c r="J6207" t="inlineStr">
        <is>
          <t>Proxies</t>
        </is>
      </c>
      <c r="K6207" t="inlineStr"/>
      <c r="L6207" t="inlineStr"/>
      <c r="M6207" t="inlineStr">
        <is>
          <t>nan</t>
        </is>
      </c>
      <c r="N6207" t="b">
        <v>0</v>
      </c>
      <c r="O6207" t="n">
        <v>6.78134136</v>
      </c>
      <c r="P6207" t="n">
        <v>0.003349537080884814</v>
      </c>
      <c r="Q6207" t="n">
        <v>2.881429257354583</v>
      </c>
      <c r="R6207" t="n">
        <v>19.53995539881272</v>
      </c>
      <c r="S6207" t="n">
        <v>0.02271435434345786</v>
      </c>
      <c r="T6207">
        <f>O6207*Q6207</f>
        <v/>
      </c>
      <c r="U6207">
        <f>O6207*P6207</f>
        <v/>
      </c>
    </row>
    <row r="6208">
      <c r="A6208" t="inlineStr">
        <is>
          <t>202512</t>
        </is>
      </c>
      <c r="B6208" t="inlineStr">
        <is>
          <t>Prima</t>
        </is>
      </c>
      <c r="C6208" t="inlineStr">
        <is>
          <t>F2</t>
        </is>
      </c>
      <c r="D6208" t="inlineStr">
        <is>
          <t>IN-FONDO2</t>
        </is>
      </c>
      <c r="E6208" t="inlineStr">
        <is>
          <t>5111102FIBR3</t>
        </is>
      </c>
      <c r="F6208" t="inlineStr">
        <is>
          <t>CVL79033FI87</t>
        </is>
      </c>
      <c r="G6208" t="inlineStr">
        <is>
          <t>ALT</t>
        </is>
      </c>
      <c r="H6208" t="inlineStr">
        <is>
          <t>Sector</t>
        </is>
      </c>
      <c r="I6208" t="inlineStr">
        <is>
          <t>Alts</t>
        </is>
      </c>
      <c r="J6208" t="inlineStr">
        <is>
          <t>Proxies</t>
        </is>
      </c>
      <c r="K6208" t="inlineStr"/>
      <c r="L6208" t="inlineStr"/>
      <c r="M6208" t="inlineStr">
        <is>
          <t>nan</t>
        </is>
      </c>
      <c r="N6208" t="b">
        <v>0</v>
      </c>
      <c r="O6208" t="n">
        <v>7.09780349</v>
      </c>
      <c r="P6208" t="n">
        <v>0.002574313243234723</v>
      </c>
      <c r="Q6208" t="n">
        <v>16.07550118020155</v>
      </c>
      <c r="R6208" t="n">
        <v>114.1007483803337</v>
      </c>
      <c r="S6208" t="n">
        <v>0.01827196952218463</v>
      </c>
      <c r="T6208">
        <f>O6208*Q6208</f>
        <v/>
      </c>
      <c r="U6208">
        <f>O6208*P6208</f>
        <v/>
      </c>
    </row>
    <row r="6209">
      <c r="A6209" t="inlineStr">
        <is>
          <t>202512</t>
        </is>
      </c>
      <c r="B6209" t="inlineStr">
        <is>
          <t>Prima</t>
        </is>
      </c>
      <c r="C6209" t="inlineStr">
        <is>
          <t>F2</t>
        </is>
      </c>
      <c r="D6209" t="inlineStr">
        <is>
          <t>IN-FONDO2</t>
        </is>
      </c>
      <c r="E6209" t="inlineStr">
        <is>
          <t>5111151FCIN1</t>
        </is>
      </c>
      <c r="F6209" t="inlineStr">
        <is>
          <t>PEP792009IS1</t>
        </is>
      </c>
      <c r="G6209" t="inlineStr">
        <is>
          <t>ALT</t>
        </is>
      </c>
      <c r="H6209" t="inlineStr">
        <is>
          <t>Sector</t>
        </is>
      </c>
      <c r="I6209" t="inlineStr">
        <is>
          <t>Alts</t>
        </is>
      </c>
      <c r="J6209" t="inlineStr">
        <is>
          <t>Proxies</t>
        </is>
      </c>
      <c r="K6209" t="inlineStr"/>
      <c r="L6209" t="inlineStr"/>
      <c r="M6209" t="inlineStr">
        <is>
          <t>nan</t>
        </is>
      </c>
      <c r="N6209" t="b">
        <v>0</v>
      </c>
      <c r="O6209" t="n">
        <v>6.78134136</v>
      </c>
      <c r="P6209" t="n">
        <v>0.00153050243609483</v>
      </c>
      <c r="Q6209" t="n">
        <v>9.557342635905655</v>
      </c>
      <c r="R6209" t="n">
        <v>64.81160290855844</v>
      </c>
      <c r="S6209" t="n">
        <v>0.01037885947147063</v>
      </c>
      <c r="T6209">
        <f>O6209*Q6209</f>
        <v/>
      </c>
      <c r="U6209">
        <f>O6209*P6209</f>
        <v/>
      </c>
    </row>
    <row r="6210">
      <c r="A6210" t="inlineStr">
        <is>
          <t>202512</t>
        </is>
      </c>
      <c r="B6210" t="inlineStr">
        <is>
          <t>Prima</t>
        </is>
      </c>
      <c r="C6210" t="inlineStr">
        <is>
          <t>F3</t>
        </is>
      </c>
      <c r="D6210" t="inlineStr">
        <is>
          <t>IN-FONDO3</t>
        </is>
      </c>
      <c r="E6210" t="inlineStr">
        <is>
          <t>5111151FCIN1</t>
        </is>
      </c>
      <c r="F6210" t="inlineStr">
        <is>
          <t>PEP792009IS1</t>
        </is>
      </c>
      <c r="G6210" t="inlineStr">
        <is>
          <t>ALT</t>
        </is>
      </c>
      <c r="H6210" t="inlineStr">
        <is>
          <t>Sector</t>
        </is>
      </c>
      <c r="I6210" t="inlineStr">
        <is>
          <t>Alts</t>
        </is>
      </c>
      <c r="J6210" t="inlineStr">
        <is>
          <t>Proxies</t>
        </is>
      </c>
      <c r="K6210" t="inlineStr"/>
      <c r="L6210" t="inlineStr"/>
      <c r="M6210" t="inlineStr">
        <is>
          <t>nan</t>
        </is>
      </c>
      <c r="N6210" t="b">
        <v>0</v>
      </c>
      <c r="O6210" t="n">
        <v>6.78134136</v>
      </c>
      <c r="P6210" t="n">
        <v>0.005936601494536917</v>
      </c>
      <c r="Q6210" t="n">
        <v>5.106943682825247</v>
      </c>
      <c r="R6210" t="n">
        <v>34.63192841953357</v>
      </c>
      <c r="S6210" t="n">
        <v>0.04025812125274101</v>
      </c>
      <c r="T6210">
        <f>O6210*Q6210</f>
        <v/>
      </c>
      <c r="U6210">
        <f>O6210*P6210</f>
        <v/>
      </c>
    </row>
    <row r="6211">
      <c r="A6211" t="inlineStr">
        <is>
          <t>202512</t>
        </is>
      </c>
      <c r="B6211" t="inlineStr">
        <is>
          <t>Prima</t>
        </is>
      </c>
      <c r="C6211" t="inlineStr">
        <is>
          <t>F2</t>
        </is>
      </c>
      <c r="D6211" t="inlineStr">
        <is>
          <t>IN-FONDO2</t>
        </is>
      </c>
      <c r="E6211" t="inlineStr">
        <is>
          <t>15532427PD99</t>
        </is>
      </c>
      <c r="F6211" t="inlineStr">
        <is>
          <t>USP0R137PD99</t>
        </is>
      </c>
      <c r="G6211" t="inlineStr">
        <is>
          <t>BU</t>
        </is>
      </c>
      <c r="H6211" t="inlineStr">
        <is>
          <t>Sector</t>
        </is>
      </c>
      <c r="I6211" t="inlineStr">
        <is>
          <t>Proxies</t>
        </is>
      </c>
      <c r="J6211" t="inlineStr">
        <is>
          <t>Proxies</t>
        </is>
      </c>
      <c r="K6211" t="inlineStr"/>
      <c r="L6211" t="inlineStr"/>
      <c r="M6211" t="inlineStr">
        <is>
          <t>nan</t>
        </is>
      </c>
      <c r="N6211" t="b">
        <v>0</v>
      </c>
      <c r="O6211" t="n">
        <v>3.53598301</v>
      </c>
      <c r="P6211" t="n">
        <v>0.009280220208206</v>
      </c>
      <c r="Q6211" t="n">
        <v>57.95106376490927</v>
      </c>
      <c r="R6211" t="n">
        <v>204.9139768841458</v>
      </c>
      <c r="S6211" t="n">
        <v>0.03281470098527508</v>
      </c>
      <c r="T6211">
        <f>O6211*Q6211</f>
        <v/>
      </c>
      <c r="U6211">
        <f>O6211*P6211</f>
        <v/>
      </c>
    </row>
    <row r="6212">
      <c r="A6212" t="inlineStr">
        <is>
          <t>202512</t>
        </is>
      </c>
      <c r="B6212" t="inlineStr">
        <is>
          <t>Prima</t>
        </is>
      </c>
      <c r="C6212" t="inlineStr">
        <is>
          <t>F1</t>
        </is>
      </c>
      <c r="D6212" t="inlineStr">
        <is>
          <t>IN-FONDO1</t>
        </is>
      </c>
      <c r="E6212" t="inlineStr">
        <is>
          <t>15532427PD99</t>
        </is>
      </c>
      <c r="F6212" t="inlineStr">
        <is>
          <t>USP0R137PD99</t>
        </is>
      </c>
      <c r="G6212" t="inlineStr">
        <is>
          <t>BU</t>
        </is>
      </c>
      <c r="H6212" t="inlineStr">
        <is>
          <t>Sector</t>
        </is>
      </c>
      <c r="I6212" t="inlineStr">
        <is>
          <t>Proxies</t>
        </is>
      </c>
      <c r="J6212" t="inlineStr">
        <is>
          <t>Proxies</t>
        </is>
      </c>
      <c r="K6212" t="inlineStr"/>
      <c r="L6212" t="inlineStr"/>
      <c r="M6212" t="inlineStr">
        <is>
          <t>nan</t>
        </is>
      </c>
      <c r="N6212" t="b">
        <v>0</v>
      </c>
      <c r="O6212" t="n">
        <v>3.53598301</v>
      </c>
      <c r="P6212" t="n">
        <v>0.009361765296763721</v>
      </c>
      <c r="Q6212" t="n">
        <v>17.70699226178114</v>
      </c>
      <c r="R6212" t="n">
        <v>62.61162379585957</v>
      </c>
      <c r="S6212" t="n">
        <v>0.03310304303296412</v>
      </c>
      <c r="T6212">
        <f>O6212*Q6212</f>
        <v/>
      </c>
      <c r="U6212">
        <f>O6212*P6212</f>
        <v/>
      </c>
    </row>
    <row r="6213">
      <c r="A6213" t="inlineStr">
        <is>
          <t>202512</t>
        </is>
      </c>
      <c r="B6213" t="inlineStr">
        <is>
          <t>Prima</t>
        </is>
      </c>
      <c r="C6213" t="inlineStr">
        <is>
          <t>F1</t>
        </is>
      </c>
      <c r="D6213" t="inlineStr">
        <is>
          <t>IN-FONDO1</t>
        </is>
      </c>
      <c r="E6213" t="inlineStr">
        <is>
          <t>22583521701U</t>
        </is>
      </c>
      <c r="F6213" t="inlineStr">
        <is>
          <t>CVL14017HL12</t>
        </is>
      </c>
      <c r="G6213" t="inlineStr">
        <is>
          <t>BU</t>
        </is>
      </c>
      <c r="H6213" t="inlineStr">
        <is>
          <t>Sector</t>
        </is>
      </c>
      <c r="I6213" t="inlineStr">
        <is>
          <t>Proxies</t>
        </is>
      </c>
      <c r="J6213" t="inlineStr">
        <is>
          <t>Proxies</t>
        </is>
      </c>
      <c r="K6213" t="inlineStr"/>
      <c r="L6213" t="inlineStr">
        <is>
          <t>Inca Rail</t>
        </is>
      </c>
      <c r="M6213" t="inlineStr">
        <is>
          <t>Inca Rail</t>
        </is>
      </c>
      <c r="N6213" t="b">
        <v>0</v>
      </c>
      <c r="O6213" t="n">
        <v>29.00131826</v>
      </c>
      <c r="P6213" t="n">
        <v>0.003206382550197358</v>
      </c>
      <c r="Q6213" t="n">
        <v>6.06460311756389</v>
      </c>
      <c r="R6213" t="n">
        <v>175.8814851330586</v>
      </c>
      <c r="S6213" t="n">
        <v>0.09298932080158402</v>
      </c>
      <c r="T6213">
        <f>O6213*Q6213</f>
        <v/>
      </c>
      <c r="U6213">
        <f>O6213*P6213</f>
        <v/>
      </c>
    </row>
    <row r="6214">
      <c r="A6214" t="inlineStr">
        <is>
          <t>202512</t>
        </is>
      </c>
      <c r="B6214" t="inlineStr">
        <is>
          <t>Prima</t>
        </is>
      </c>
      <c r="C6214" t="inlineStr">
        <is>
          <t>F2</t>
        </is>
      </c>
      <c r="D6214" t="inlineStr">
        <is>
          <t>IN-FONDO2</t>
        </is>
      </c>
      <c r="E6214" t="inlineStr">
        <is>
          <t>2702022AT02A</t>
        </is>
      </c>
      <c r="F6214" t="inlineStr">
        <is>
          <t>PEP80050F333</t>
        </is>
      </c>
      <c r="G6214" t="inlineStr">
        <is>
          <t>BU</t>
        </is>
      </c>
      <c r="H6214" t="inlineStr">
        <is>
          <t>Sector</t>
        </is>
      </c>
      <c r="I6214" t="inlineStr">
        <is>
          <t>Proxies</t>
        </is>
      </c>
      <c r="J6214" t="inlineStr">
        <is>
          <t>Proxies</t>
        </is>
      </c>
      <c r="K6214" t="inlineStr"/>
      <c r="L6214" t="inlineStr">
        <is>
          <t>Creditítulos Sociedad Titulizadora</t>
        </is>
      </c>
      <c r="M6214" t="inlineStr">
        <is>
          <t>Creditítulos Sociedad Titulizadora</t>
        </is>
      </c>
      <c r="N6214" t="b">
        <v>0</v>
      </c>
      <c r="O6214" t="n">
        <v>3.53598301</v>
      </c>
      <c r="P6214" t="n">
        <v>0.000532377091574091</v>
      </c>
      <c r="Q6214" t="n">
        <v>3.324470550117602</v>
      </c>
      <c r="R6214" t="n">
        <v>11.75527138246119</v>
      </c>
      <c r="S6214" t="n">
        <v>0.0018824763507192</v>
      </c>
      <c r="T6214">
        <f>O6214*Q6214</f>
        <v/>
      </c>
      <c r="U6214">
        <f>O6214*P6214</f>
        <v/>
      </c>
    </row>
    <row r="6215">
      <c r="A6215" t="inlineStr">
        <is>
          <t>202512</t>
        </is>
      </c>
      <c r="B6215" t="inlineStr">
        <is>
          <t>Prima</t>
        </is>
      </c>
      <c r="C6215" t="inlineStr">
        <is>
          <t>F2</t>
        </is>
      </c>
      <c r="D6215" t="inlineStr">
        <is>
          <t>IN-FONDO2</t>
        </is>
      </c>
      <c r="E6215" t="inlineStr">
        <is>
          <t>22584221801U</t>
        </is>
      </c>
      <c r="F6215" t="inlineStr">
        <is>
          <t>CVL74200B016</t>
        </is>
      </c>
      <c r="G6215" t="inlineStr">
        <is>
          <t>BU</t>
        </is>
      </c>
      <c r="H6215" t="inlineStr">
        <is>
          <t>Sector</t>
        </is>
      </c>
      <c r="I6215" t="inlineStr">
        <is>
          <t>Proxies</t>
        </is>
      </c>
      <c r="J6215" t="inlineStr">
        <is>
          <t>Proxies</t>
        </is>
      </c>
      <c r="K6215" t="inlineStr"/>
      <c r="L6215" t="inlineStr">
        <is>
          <t>Inversiones Nacionales de Turismo</t>
        </is>
      </c>
      <c r="M6215" t="inlineStr">
        <is>
          <t>Inversiones Nacionales de Turismo</t>
        </is>
      </c>
      <c r="N6215" t="b">
        <v>0</v>
      </c>
      <c r="O6215" t="n">
        <v>11.69139653</v>
      </c>
      <c r="P6215" t="n">
        <v>0.002328142927468508</v>
      </c>
      <c r="Q6215" t="n">
        <v>14.53827131432172</v>
      </c>
      <c r="R6215" t="n">
        <v>169.9726947964595</v>
      </c>
      <c r="S6215" t="n">
        <v>0.02721924214354936</v>
      </c>
      <c r="T6215">
        <f>O6215*Q6215</f>
        <v/>
      </c>
      <c r="U6215">
        <f>O6215*P6215</f>
        <v/>
      </c>
    </row>
    <row r="6216">
      <c r="A6216" t="inlineStr">
        <is>
          <t>202512</t>
        </is>
      </c>
      <c r="B6216" t="inlineStr">
        <is>
          <t>Prima</t>
        </is>
      </c>
      <c r="C6216" t="inlineStr">
        <is>
          <t>F1</t>
        </is>
      </c>
      <c r="D6216" t="inlineStr">
        <is>
          <t>IN-FONDO1</t>
        </is>
      </c>
      <c r="E6216" t="inlineStr">
        <is>
          <t>22584221801U</t>
        </is>
      </c>
      <c r="F6216" t="inlineStr">
        <is>
          <t>CVL74200B016</t>
        </is>
      </c>
      <c r="G6216" t="inlineStr">
        <is>
          <t>BU</t>
        </is>
      </c>
      <c r="H6216" t="inlineStr">
        <is>
          <t>Sector</t>
        </is>
      </c>
      <c r="I6216" t="inlineStr">
        <is>
          <t>Proxies</t>
        </is>
      </c>
      <c r="J6216" t="inlineStr">
        <is>
          <t>Proxies</t>
        </is>
      </c>
      <c r="K6216" t="inlineStr"/>
      <c r="L6216" t="inlineStr">
        <is>
          <t>Inversiones Nacionales de Turismo</t>
        </is>
      </c>
      <c r="M6216" t="inlineStr">
        <is>
          <t>Inversiones Nacionales de Turismo</t>
        </is>
      </c>
      <c r="N6216" t="b">
        <v>0</v>
      </c>
      <c r="O6216" t="n">
        <v>11.69139653</v>
      </c>
      <c r="P6216" t="n">
        <v>0.002647131979964279</v>
      </c>
      <c r="Q6216" t="n">
        <v>5.006827665434463</v>
      </c>
      <c r="R6216" t="n">
        <v>58.53680759396849</v>
      </c>
      <c r="S6216" t="n">
        <v>0.0309486696450064</v>
      </c>
      <c r="T6216">
        <f>O6216*Q6216</f>
        <v/>
      </c>
      <c r="U6216">
        <f>O6216*P6216</f>
        <v/>
      </c>
    </row>
    <row r="6217">
      <c r="A6217" t="inlineStr">
        <is>
          <t>202512</t>
        </is>
      </c>
      <c r="B6217" t="inlineStr">
        <is>
          <t>Prima</t>
        </is>
      </c>
      <c r="C6217" t="inlineStr">
        <is>
          <t>F2</t>
        </is>
      </c>
      <c r="D6217" t="inlineStr">
        <is>
          <t>IN-FONDO2</t>
        </is>
      </c>
      <c r="E6217" t="inlineStr">
        <is>
          <t>2258402PAE36</t>
        </is>
      </c>
      <c r="F6217" t="inlineStr">
        <is>
          <t>USP5300PAE36</t>
        </is>
      </c>
      <c r="G6217" t="inlineStr">
        <is>
          <t>BU</t>
        </is>
      </c>
      <c r="H6217" t="inlineStr">
        <is>
          <t>Sector</t>
        </is>
      </c>
      <c r="I6217" t="inlineStr">
        <is>
          <t>Proxies</t>
        </is>
      </c>
      <c r="J6217" t="inlineStr">
        <is>
          <t>Proxies</t>
        </is>
      </c>
      <c r="K6217" t="inlineStr"/>
      <c r="L6217" t="inlineStr"/>
      <c r="M6217" t="inlineStr">
        <is>
          <t>nan</t>
        </is>
      </c>
      <c r="N6217" t="b">
        <v>0</v>
      </c>
      <c r="O6217" t="n">
        <v>208.84838501</v>
      </c>
      <c r="P6217" t="n">
        <v>0.004296673047383438</v>
      </c>
      <c r="Q6217" t="n">
        <v>26.83091221539228</v>
      </c>
      <c r="R6217" t="n">
        <v>5603.59268452976</v>
      </c>
      <c r="S6217" t="n">
        <v>0.8973532268620262</v>
      </c>
      <c r="T6217">
        <f>O6217*Q6217</f>
        <v/>
      </c>
      <c r="U6217">
        <f>O6217*P6217</f>
        <v/>
      </c>
    </row>
    <row r="6218">
      <c r="A6218" t="inlineStr">
        <is>
          <t>202512</t>
        </is>
      </c>
      <c r="B6218" t="inlineStr">
        <is>
          <t>Prima</t>
        </is>
      </c>
      <c r="C6218" t="inlineStr">
        <is>
          <t>F1</t>
        </is>
      </c>
      <c r="D6218" t="inlineStr">
        <is>
          <t>IN-FONDO1</t>
        </is>
      </c>
      <c r="E6218" t="inlineStr">
        <is>
          <t>2258402PAE36</t>
        </is>
      </c>
      <c r="F6218" t="inlineStr">
        <is>
          <t>USP5300PAE36</t>
        </is>
      </c>
      <c r="G6218" t="inlineStr">
        <is>
          <t>BU</t>
        </is>
      </c>
      <c r="H6218" t="inlineStr">
        <is>
          <t>Sector</t>
        </is>
      </c>
      <c r="I6218" t="inlineStr">
        <is>
          <t>Proxies</t>
        </is>
      </c>
      <c r="J6218" t="inlineStr">
        <is>
          <t>Proxies</t>
        </is>
      </c>
      <c r="K6218" t="inlineStr"/>
      <c r="L6218" t="inlineStr"/>
      <c r="M6218" t="inlineStr">
        <is>
          <t>nan</t>
        </is>
      </c>
      <c r="N6218" t="b">
        <v>0</v>
      </c>
      <c r="O6218" t="n">
        <v>208.84838501</v>
      </c>
      <c r="P6218" t="n">
        <v>0.01292152414327446</v>
      </c>
      <c r="Q6218" t="n">
        <v>24.43997694478343</v>
      </c>
      <c r="R6218" t="n">
        <v>5104.249714599653</v>
      </c>
      <c r="S6218" t="n">
        <v>2.698639449190594</v>
      </c>
      <c r="T6218">
        <f>O6218*Q6218</f>
        <v/>
      </c>
      <c r="U6218">
        <f>O6218*P6218</f>
        <v/>
      </c>
    </row>
    <row r="6219">
      <c r="A6219" t="inlineStr">
        <is>
          <t>202512</t>
        </is>
      </c>
      <c r="B6219" t="inlineStr">
        <is>
          <t>Prima</t>
        </is>
      </c>
      <c r="C6219" t="inlineStr">
        <is>
          <t>F2</t>
        </is>
      </c>
      <c r="D6219" t="inlineStr">
        <is>
          <t>IN-FONDO2</t>
        </is>
      </c>
      <c r="E6219" t="inlineStr">
        <is>
          <t>2220882KAD92</t>
        </is>
      </c>
      <c r="F6219" t="inlineStr">
        <is>
          <t>USP6040KAD92</t>
        </is>
      </c>
      <c r="G6219" t="inlineStr">
        <is>
          <t>BU</t>
        </is>
      </c>
      <c r="H6219" t="inlineStr">
        <is>
          <t>Sector</t>
        </is>
      </c>
      <c r="I6219" t="inlineStr">
        <is>
          <t>Proxies</t>
        </is>
      </c>
      <c r="J6219" t="inlineStr">
        <is>
          <t>Proxies</t>
        </is>
      </c>
      <c r="K6219" t="inlineStr"/>
      <c r="L6219" t="inlineStr"/>
      <c r="M6219" t="inlineStr">
        <is>
          <t>nan</t>
        </is>
      </c>
      <c r="N6219" t="b">
        <v>0</v>
      </c>
      <c r="O6219" t="n">
        <v>250.58497259</v>
      </c>
      <c r="P6219" t="n">
        <v>0.001233024885368295</v>
      </c>
      <c r="Q6219" t="n">
        <v>7.699720712716936</v>
      </c>
      <c r="R6219" t="n">
        <v>1929.434303746829</v>
      </c>
      <c r="S6219" t="n">
        <v>0.3089775071028021</v>
      </c>
      <c r="T6219">
        <f>O6219*Q6219</f>
        <v/>
      </c>
      <c r="U6219">
        <f>O6219*P6219</f>
        <v/>
      </c>
    </row>
    <row r="6220">
      <c r="A6220" t="inlineStr">
        <is>
          <t>202512</t>
        </is>
      </c>
      <c r="B6220" t="inlineStr">
        <is>
          <t>Prima</t>
        </is>
      </c>
      <c r="C6220" t="inlineStr">
        <is>
          <t>F2</t>
        </is>
      </c>
      <c r="D6220" t="inlineStr">
        <is>
          <t>IN-FONDO2</t>
        </is>
      </c>
      <c r="E6220" t="inlineStr">
        <is>
          <t>22204726AA03</t>
        </is>
      </c>
      <c r="F6220" t="inlineStr">
        <is>
          <t>USP73906AA03</t>
        </is>
      </c>
      <c r="G6220" t="inlineStr">
        <is>
          <t>BU</t>
        </is>
      </c>
      <c r="H6220" t="inlineStr">
        <is>
          <t>Sector</t>
        </is>
      </c>
      <c r="I6220" t="inlineStr">
        <is>
          <t>Proxies</t>
        </is>
      </c>
      <c r="J6220" t="inlineStr">
        <is>
          <t>Proxies</t>
        </is>
      </c>
      <c r="K6220" t="inlineStr"/>
      <c r="L6220" t="inlineStr"/>
      <c r="M6220" t="inlineStr">
        <is>
          <t>nan</t>
        </is>
      </c>
      <c r="N6220" t="b">
        <v>0</v>
      </c>
      <c r="O6220" t="n">
        <v>250.58497259</v>
      </c>
      <c r="P6220" t="n">
        <v>0.001242887413023611</v>
      </c>
      <c r="Q6220" t="n">
        <v>7.761308041057597</v>
      </c>
      <c r="R6220" t="n">
        <v>1944.867162730965</v>
      </c>
      <c r="S6220" t="n">
        <v>0.3114489083249777</v>
      </c>
      <c r="T6220">
        <f>O6220*Q6220</f>
        <v/>
      </c>
      <c r="U6220">
        <f>O6220*P6220</f>
        <v/>
      </c>
    </row>
    <row r="6221">
      <c r="A6221" t="inlineStr">
        <is>
          <t>202512</t>
        </is>
      </c>
      <c r="B6221" t="inlineStr">
        <is>
          <t>Prima</t>
        </is>
      </c>
      <c r="C6221" t="inlineStr">
        <is>
          <t>F1</t>
        </is>
      </c>
      <c r="D6221" t="inlineStr">
        <is>
          <t>IN-FONDO1</t>
        </is>
      </c>
      <c r="E6221" t="inlineStr">
        <is>
          <t>22204726AA03</t>
        </is>
      </c>
      <c r="F6221" t="inlineStr">
        <is>
          <t>USP73906AA03</t>
        </is>
      </c>
      <c r="G6221" t="inlineStr">
        <is>
          <t>BU</t>
        </is>
      </c>
      <c r="H6221" t="inlineStr">
        <is>
          <t>Sector</t>
        </is>
      </c>
      <c r="I6221" t="inlineStr">
        <is>
          <t>Proxies</t>
        </is>
      </c>
      <c r="J6221" t="inlineStr">
        <is>
          <t>Proxies</t>
        </is>
      </c>
      <c r="K6221" t="inlineStr"/>
      <c r="L6221" t="inlineStr"/>
      <c r="M6221" t="inlineStr">
        <is>
          <t>nan</t>
        </is>
      </c>
      <c r="N6221" t="b">
        <v>0</v>
      </c>
      <c r="O6221" t="n">
        <v>250.58497259</v>
      </c>
      <c r="P6221" t="n">
        <v>0.006960638403241039</v>
      </c>
      <c r="Q6221" t="n">
        <v>13.16546254218238</v>
      </c>
      <c r="R6221" t="n">
        <v>3299.067070267445</v>
      </c>
      <c r="S6221" t="n">
        <v>1.744231383485057</v>
      </c>
      <c r="T6221">
        <f>O6221*Q6221</f>
        <v/>
      </c>
      <c r="U6221">
        <f>O6221*P6221</f>
        <v/>
      </c>
    </row>
    <row r="6222">
      <c r="A6222" t="inlineStr">
        <is>
          <t>202512</t>
        </is>
      </c>
      <c r="B6222" t="inlineStr">
        <is>
          <t>Prima</t>
        </is>
      </c>
      <c r="C6222" t="inlineStr">
        <is>
          <t>F1</t>
        </is>
      </c>
      <c r="D6222" t="inlineStr">
        <is>
          <t>IN-FONDO1</t>
        </is>
      </c>
      <c r="E6222" t="inlineStr">
        <is>
          <t>22204327AE63</t>
        </is>
      </c>
      <c r="F6222" t="inlineStr">
        <is>
          <t>USP98047AE63</t>
        </is>
      </c>
      <c r="G6222" t="inlineStr">
        <is>
          <t>BU</t>
        </is>
      </c>
      <c r="H6222" t="inlineStr">
        <is>
          <t>Sector</t>
        </is>
      </c>
      <c r="I6222" t="inlineStr">
        <is>
          <t>Proxies</t>
        </is>
      </c>
      <c r="J6222" t="inlineStr">
        <is>
          <t>Proxies</t>
        </is>
      </c>
      <c r="K6222" t="inlineStr"/>
      <c r="L6222" t="inlineStr"/>
      <c r="M6222" t="inlineStr">
        <is>
          <t>nan</t>
        </is>
      </c>
      <c r="N6222" t="b">
        <v>0</v>
      </c>
      <c r="O6222" t="n">
        <v>207.50297708</v>
      </c>
      <c r="P6222" t="n">
        <v>0.0133021496071185</v>
      </c>
      <c r="Q6222" t="n">
        <v>25.15989802048625</v>
      </c>
      <c r="R6222" t="n">
        <v>5220.753742280094</v>
      </c>
      <c r="S6222" t="n">
        <v>2.760235645040642</v>
      </c>
      <c r="T6222">
        <f>O6222*Q6222</f>
        <v/>
      </c>
      <c r="U6222">
        <f>O6222*P6222</f>
        <v/>
      </c>
    </row>
    <row r="6223">
      <c r="A6223" t="inlineStr">
        <is>
          <t>202512</t>
        </is>
      </c>
      <c r="B6223" t="inlineStr">
        <is>
          <t>Prima</t>
        </is>
      </c>
      <c r="C6223" t="inlineStr">
        <is>
          <t>F2</t>
        </is>
      </c>
      <c r="D6223" t="inlineStr">
        <is>
          <t>IN-FONDO2</t>
        </is>
      </c>
      <c r="E6223" t="inlineStr">
        <is>
          <t>22204327AE63</t>
        </is>
      </c>
      <c r="F6223" t="inlineStr">
        <is>
          <t>USP98047AE63</t>
        </is>
      </c>
      <c r="G6223" t="inlineStr">
        <is>
          <t>BU</t>
        </is>
      </c>
      <c r="H6223" t="inlineStr">
        <is>
          <t>Sector</t>
        </is>
      </c>
      <c r="I6223" t="inlineStr">
        <is>
          <t>Proxies</t>
        </is>
      </c>
      <c r="J6223" t="inlineStr">
        <is>
          <t>Proxies</t>
        </is>
      </c>
      <c r="K6223" t="inlineStr"/>
      <c r="L6223" t="inlineStr"/>
      <c r="M6223" t="inlineStr">
        <is>
          <t>nan</t>
        </is>
      </c>
      <c r="N6223" t="b">
        <v>0</v>
      </c>
      <c r="O6223" t="n">
        <v>207.50297708</v>
      </c>
      <c r="P6223" t="n">
        <v>0.006522349954725662</v>
      </c>
      <c r="Q6223" t="n">
        <v>40.72932642149322</v>
      </c>
      <c r="R6223" t="n">
        <v>8451.456486922945</v>
      </c>
      <c r="S6223" t="n">
        <v>1.353407033163178</v>
      </c>
      <c r="T6223">
        <f>O6223*Q6223</f>
        <v/>
      </c>
      <c r="U6223">
        <f>O6223*P6223</f>
        <v/>
      </c>
    </row>
    <row r="6224">
      <c r="A6224" t="inlineStr">
        <is>
          <t>202512</t>
        </is>
      </c>
      <c r="B6224" t="inlineStr">
        <is>
          <t>Prima</t>
        </is>
      </c>
      <c r="C6224" t="inlineStr">
        <is>
          <t>F1</t>
        </is>
      </c>
      <c r="D6224" t="inlineStr">
        <is>
          <t>IN-FONDO1</t>
        </is>
      </c>
      <c r="E6224" t="inlineStr">
        <is>
          <t>2220091VAC83</t>
        </is>
      </c>
      <c r="F6224" t="inlineStr">
        <is>
          <t>USP6411VAC83</t>
        </is>
      </c>
      <c r="G6224" t="inlineStr">
        <is>
          <t>BU</t>
        </is>
      </c>
      <c r="H6224" t="inlineStr">
        <is>
          <t>Sector</t>
        </is>
      </c>
      <c r="I6224" t="inlineStr">
        <is>
          <t>Proxies</t>
        </is>
      </c>
      <c r="J6224" t="inlineStr">
        <is>
          <t>Proxies</t>
        </is>
      </c>
      <c r="K6224" t="inlineStr"/>
      <c r="L6224" t="inlineStr"/>
      <c r="M6224" t="inlineStr">
        <is>
          <t>nan</t>
        </is>
      </c>
      <c r="N6224" t="b">
        <v>0</v>
      </c>
      <c r="O6224" t="n">
        <v>250.58497259</v>
      </c>
      <c r="P6224" t="n">
        <v>0.009251172676414659</v>
      </c>
      <c r="Q6224" t="n">
        <v>17.4978156149998</v>
      </c>
      <c r="R6224" t="n">
        <v>4384.6896462696</v>
      </c>
      <c r="S6224" t="n">
        <v>2.318204851544724</v>
      </c>
      <c r="T6224">
        <f>O6224*Q6224</f>
        <v/>
      </c>
      <c r="U6224">
        <f>O6224*P6224</f>
        <v/>
      </c>
    </row>
    <row r="6225">
      <c r="A6225" t="inlineStr">
        <is>
          <t>202512</t>
        </is>
      </c>
      <c r="B6225" t="inlineStr">
        <is>
          <t>Prima</t>
        </is>
      </c>
      <c r="C6225" t="inlineStr">
        <is>
          <t>F2</t>
        </is>
      </c>
      <c r="D6225" t="inlineStr">
        <is>
          <t>IN-FONDO2</t>
        </is>
      </c>
      <c r="E6225" t="inlineStr">
        <is>
          <t>2220091VAC83</t>
        </is>
      </c>
      <c r="F6225" t="inlineStr">
        <is>
          <t>USP6411VAC83</t>
        </is>
      </c>
      <c r="G6225" t="inlineStr">
        <is>
          <t>BU</t>
        </is>
      </c>
      <c r="H6225" t="inlineStr">
        <is>
          <t>Sector</t>
        </is>
      </c>
      <c r="I6225" t="inlineStr">
        <is>
          <t>Proxies</t>
        </is>
      </c>
      <c r="J6225" t="inlineStr">
        <is>
          <t>Proxies</t>
        </is>
      </c>
      <c r="K6225" t="inlineStr"/>
      <c r="L6225" t="inlineStr"/>
      <c r="M6225" t="inlineStr">
        <is>
          <t>nan</t>
        </is>
      </c>
      <c r="N6225" t="b">
        <v>0</v>
      </c>
      <c r="O6225" t="n">
        <v>250.58497259</v>
      </c>
      <c r="P6225" t="n">
        <v>0.006483420080568312</v>
      </c>
      <c r="Q6225" t="n">
        <v>40.48622576557801</v>
      </c>
      <c r="R6225" t="n">
        <v>10145.23977373992</v>
      </c>
      <c r="S6225" t="n">
        <v>1.624647643178666</v>
      </c>
      <c r="T6225">
        <f>O6225*Q6225</f>
        <v/>
      </c>
      <c r="U6225">
        <f>O6225*P6225</f>
        <v/>
      </c>
    </row>
    <row r="6226">
      <c r="A6226" t="inlineStr">
        <is>
          <t>202512</t>
        </is>
      </c>
      <c r="B6226" t="inlineStr">
        <is>
          <t>Prima</t>
        </is>
      </c>
      <c r="C6226" t="inlineStr">
        <is>
          <t>F1</t>
        </is>
      </c>
      <c r="D6226" t="inlineStr">
        <is>
          <t>IN-FONDO1</t>
        </is>
      </c>
      <c r="E6226" t="inlineStr">
        <is>
          <t>25517212A026</t>
        </is>
      </c>
      <c r="F6226" t="inlineStr">
        <is>
          <t>CVL52632A026</t>
        </is>
      </c>
      <c r="G6226" t="inlineStr">
        <is>
          <t>BU</t>
        </is>
      </c>
      <c r="H6226" t="inlineStr">
        <is>
          <t>Sector</t>
        </is>
      </c>
      <c r="I6226" t="inlineStr">
        <is>
          <t>Proxies</t>
        </is>
      </c>
      <c r="J6226" t="inlineStr">
        <is>
          <t>Proxies</t>
        </is>
      </c>
      <c r="K6226" t="inlineStr"/>
      <c r="L6226" t="inlineStr">
        <is>
          <t>Intercorp Perú</t>
        </is>
      </c>
      <c r="M6226" t="inlineStr">
        <is>
          <t>Intercorp Perú</t>
        </is>
      </c>
      <c r="N6226" t="b">
        <v>0</v>
      </c>
      <c r="O6226" t="n">
        <v>3.53598301</v>
      </c>
      <c r="P6226" t="n">
        <v>0.003244584842671413</v>
      </c>
      <c r="Q6226" t="n">
        <v>6.136859543117971</v>
      </c>
      <c r="R6226" t="n">
        <v>21.69983107922151</v>
      </c>
      <c r="S6226" t="n">
        <v>0.01147279687818964</v>
      </c>
      <c r="T6226">
        <f>O6226*Q6226</f>
        <v/>
      </c>
      <c r="U6226">
        <f>O6226*P6226</f>
        <v/>
      </c>
    </row>
    <row r="6227">
      <c r="A6227" t="inlineStr">
        <is>
          <t>202512</t>
        </is>
      </c>
      <c r="B6227" t="inlineStr">
        <is>
          <t>Prima</t>
        </is>
      </c>
      <c r="C6227" t="inlineStr">
        <is>
          <t>F2</t>
        </is>
      </c>
      <c r="D6227" t="inlineStr">
        <is>
          <t>IN-FONDO2</t>
        </is>
      </c>
      <c r="E6227" t="inlineStr">
        <is>
          <t>25517212A026</t>
        </is>
      </c>
      <c r="F6227" t="inlineStr">
        <is>
          <t>CVL52632A026</t>
        </is>
      </c>
      <c r="G6227" t="inlineStr">
        <is>
          <t>BU</t>
        </is>
      </c>
      <c r="H6227" t="inlineStr">
        <is>
          <t>Sector</t>
        </is>
      </c>
      <c r="I6227" t="inlineStr">
        <is>
          <t>Proxies</t>
        </is>
      </c>
      <c r="J6227" t="inlineStr">
        <is>
          <t>Proxies</t>
        </is>
      </c>
      <c r="K6227" t="inlineStr"/>
      <c r="L6227" t="inlineStr">
        <is>
          <t>Intercorp Perú</t>
        </is>
      </c>
      <c r="M6227" t="inlineStr">
        <is>
          <t>Intercorp Perú</t>
        </is>
      </c>
      <c r="N6227" t="b">
        <v>0</v>
      </c>
      <c r="O6227" t="n">
        <v>3.53598301</v>
      </c>
      <c r="P6227" t="n">
        <v>0.003804800723304018</v>
      </c>
      <c r="Q6227" t="n">
        <v>23.75937686629404</v>
      </c>
      <c r="R6227" t="n">
        <v>84.01275292740276</v>
      </c>
      <c r="S6227" t="n">
        <v>0.01345371071403872</v>
      </c>
      <c r="T6227">
        <f>O6227*Q6227</f>
        <v/>
      </c>
      <c r="U6227">
        <f>O6227*P6227</f>
        <v/>
      </c>
    </row>
    <row r="6228">
      <c r="A6228" t="inlineStr">
        <is>
          <t>202512</t>
        </is>
      </c>
      <c r="B6228" t="inlineStr">
        <is>
          <t>Prima</t>
        </is>
      </c>
      <c r="C6228" t="inlineStr">
        <is>
          <t>F2</t>
        </is>
      </c>
      <c r="D6228" t="inlineStr">
        <is>
          <t>IN-FONDO2</t>
        </is>
      </c>
      <c r="E6228" t="inlineStr">
        <is>
          <t>25517212A018</t>
        </is>
      </c>
      <c r="F6228" t="inlineStr">
        <is>
          <t>CVL52632A018</t>
        </is>
      </c>
      <c r="G6228" t="inlineStr">
        <is>
          <t>BU</t>
        </is>
      </c>
      <c r="H6228" t="inlineStr">
        <is>
          <t>Sector</t>
        </is>
      </c>
      <c r="I6228" t="inlineStr">
        <is>
          <t>Proxies</t>
        </is>
      </c>
      <c r="J6228" t="inlineStr">
        <is>
          <t>Proxies</t>
        </is>
      </c>
      <c r="K6228" t="inlineStr"/>
      <c r="L6228" t="inlineStr">
        <is>
          <t>Intercorp Perú</t>
        </is>
      </c>
      <c r="M6228" t="inlineStr">
        <is>
          <t>Intercorp Perú</t>
        </is>
      </c>
      <c r="N6228" t="b">
        <v>0</v>
      </c>
      <c r="O6228" t="n">
        <v>3.53598301</v>
      </c>
      <c r="P6228" t="n">
        <v>0.003348112660663868</v>
      </c>
      <c r="Q6228" t="n">
        <v>20.90755240039072</v>
      </c>
      <c r="R6228" t="n">
        <v>73.9287500684663</v>
      </c>
      <c r="S6228" t="n">
        <v>0.01183886948367333</v>
      </c>
      <c r="T6228">
        <f>O6228*Q6228</f>
        <v/>
      </c>
      <c r="U6228">
        <f>O6228*P6228</f>
        <v/>
      </c>
    </row>
    <row r="6229">
      <c r="A6229" t="inlineStr">
        <is>
          <t>202512</t>
        </is>
      </c>
      <c r="B6229" t="inlineStr">
        <is>
          <t>Prima</t>
        </is>
      </c>
      <c r="C6229" t="inlineStr">
        <is>
          <t>F3</t>
        </is>
      </c>
      <c r="D6229" t="inlineStr">
        <is>
          <t>IN-FONDO3</t>
        </is>
      </c>
      <c r="E6229" t="inlineStr">
        <is>
          <t>182096345816</t>
        </is>
      </c>
      <c r="F6229" t="inlineStr">
        <is>
          <t>XS0799645816</t>
        </is>
      </c>
      <c r="G6229" t="inlineStr">
        <is>
          <t>BU</t>
        </is>
      </c>
      <c r="H6229" t="inlineStr">
        <is>
          <t>Sector</t>
        </is>
      </c>
      <c r="I6229" t="inlineStr">
        <is>
          <t>Proxies</t>
        </is>
      </c>
      <c r="J6229" t="inlineStr">
        <is>
          <t>Proxies</t>
        </is>
      </c>
      <c r="K6229" t="inlineStr"/>
      <c r="L6229" t="inlineStr">
        <is>
          <t>Línea Amarilla</t>
        </is>
      </c>
      <c r="M6229" t="inlineStr">
        <is>
          <t>Línea Amarilla</t>
        </is>
      </c>
      <c r="N6229" t="b">
        <v>0</v>
      </c>
      <c r="O6229" t="n">
        <v>29.00131826</v>
      </c>
      <c r="P6229" t="n">
        <v>0.01444766561877404</v>
      </c>
      <c r="Q6229" t="n">
        <v>12.42856114416099</v>
      </c>
      <c r="R6229" t="n">
        <v>360.4446572556826</v>
      </c>
      <c r="S6229" t="n">
        <v>0.4190013487241258</v>
      </c>
      <c r="T6229">
        <f>O6229*Q6229</f>
        <v/>
      </c>
      <c r="U6229">
        <f>O6229*P6229</f>
        <v/>
      </c>
    </row>
    <row r="6230">
      <c r="A6230" t="inlineStr">
        <is>
          <t>202512</t>
        </is>
      </c>
      <c r="B6230" t="inlineStr">
        <is>
          <t>Prima</t>
        </is>
      </c>
      <c r="C6230" t="inlineStr">
        <is>
          <t>F2</t>
        </is>
      </c>
      <c r="D6230" t="inlineStr">
        <is>
          <t>IN-FONDO2</t>
        </is>
      </c>
      <c r="E6230" t="inlineStr">
        <is>
          <t>182096345816</t>
        </is>
      </c>
      <c r="F6230" t="inlineStr">
        <is>
          <t>XS0799645816</t>
        </is>
      </c>
      <c r="G6230" t="inlineStr">
        <is>
          <t>BU</t>
        </is>
      </c>
      <c r="H6230" t="inlineStr">
        <is>
          <t>Sector</t>
        </is>
      </c>
      <c r="I6230" t="inlineStr">
        <is>
          <t>Proxies</t>
        </is>
      </c>
      <c r="J6230" t="inlineStr">
        <is>
          <t>Proxies</t>
        </is>
      </c>
      <c r="K6230" t="inlineStr"/>
      <c r="L6230" t="inlineStr">
        <is>
          <t>Línea Amarilla</t>
        </is>
      </c>
      <c r="M6230" t="inlineStr">
        <is>
          <t>Línea Amarilla</t>
        </is>
      </c>
      <c r="N6230" t="b">
        <v>0</v>
      </c>
      <c r="O6230" t="n">
        <v>29.00131826</v>
      </c>
      <c r="P6230" t="n">
        <v>0.006616689145948164</v>
      </c>
      <c r="Q6230" t="n">
        <v>41.31843490851286</v>
      </c>
      <c r="R6230" t="n">
        <v>1198.289080786875</v>
      </c>
      <c r="S6230" t="n">
        <v>0.1918927077491303</v>
      </c>
      <c r="T6230">
        <f>O6230*Q6230</f>
        <v/>
      </c>
      <c r="U6230">
        <f>O6230*P6230</f>
        <v/>
      </c>
    </row>
    <row r="6231">
      <c r="A6231" t="inlineStr">
        <is>
          <t>202512</t>
        </is>
      </c>
      <c r="B6231" t="inlineStr">
        <is>
          <t>Prima</t>
        </is>
      </c>
      <c r="C6231" t="inlineStr">
        <is>
          <t>F1</t>
        </is>
      </c>
      <c r="D6231" t="inlineStr">
        <is>
          <t>IN-FONDO1</t>
        </is>
      </c>
      <c r="E6231" t="inlineStr">
        <is>
          <t>182096345816</t>
        </is>
      </c>
      <c r="F6231" t="inlineStr">
        <is>
          <t>XS0799645816</t>
        </is>
      </c>
      <c r="G6231" t="inlineStr">
        <is>
          <t>BU</t>
        </is>
      </c>
      <c r="H6231" t="inlineStr">
        <is>
          <t>Sector</t>
        </is>
      </c>
      <c r="I6231" t="inlineStr">
        <is>
          <t>Proxies</t>
        </is>
      </c>
      <c r="J6231" t="inlineStr">
        <is>
          <t>Proxies</t>
        </is>
      </c>
      <c r="K6231" t="inlineStr"/>
      <c r="L6231" t="inlineStr">
        <is>
          <t>Línea Amarilla</t>
        </is>
      </c>
      <c r="M6231" t="inlineStr">
        <is>
          <t>Línea Amarilla</t>
        </is>
      </c>
      <c r="N6231" t="b">
        <v>0</v>
      </c>
      <c r="O6231" t="n">
        <v>29.00131826</v>
      </c>
      <c r="P6231" t="n">
        <v>0.000345020368677923</v>
      </c>
      <c r="Q6231" t="n">
        <v>0.6525770305787071</v>
      </c>
      <c r="R6231" t="n">
        <v>18.92559415297884</v>
      </c>
      <c r="S6231" t="n">
        <v>0.01000604551821098</v>
      </c>
      <c r="T6231">
        <f>O6231*Q6231</f>
        <v/>
      </c>
      <c r="U6231">
        <f>O6231*P6231</f>
        <v/>
      </c>
    </row>
    <row r="6232">
      <c r="A6232" t="inlineStr">
        <is>
          <t>202512</t>
        </is>
      </c>
      <c r="B6232" t="inlineStr">
        <is>
          <t>Prima</t>
        </is>
      </c>
      <c r="C6232" t="inlineStr">
        <is>
          <t>F2</t>
        </is>
      </c>
      <c r="D6232" t="inlineStr">
        <is>
          <t>IN-FONDO2</t>
        </is>
      </c>
      <c r="E6232" t="inlineStr">
        <is>
          <t>22582511602A</t>
        </is>
      </c>
      <c r="F6232" t="inlineStr">
        <is>
          <t>PEP73125M023</t>
        </is>
      </c>
      <c r="G6232" t="inlineStr">
        <is>
          <t>BU</t>
        </is>
      </c>
      <c r="H6232" t="inlineStr">
        <is>
          <t>Sector</t>
        </is>
      </c>
      <c r="I6232" t="inlineStr">
        <is>
          <t>Proxies</t>
        </is>
      </c>
      <c r="J6232" t="inlineStr">
        <is>
          <t>Proxies</t>
        </is>
      </c>
      <c r="K6232" t="inlineStr"/>
      <c r="L6232" t="inlineStr">
        <is>
          <t>Primax</t>
        </is>
      </c>
      <c r="M6232" t="inlineStr">
        <is>
          <t>Primax</t>
        </is>
      </c>
      <c r="N6232" t="b">
        <v>0</v>
      </c>
      <c r="O6232" t="n">
        <v>208.84838501</v>
      </c>
      <c r="P6232" t="n">
        <v>3.234080564779719e-06</v>
      </c>
      <c r="Q6232" t="n">
        <v>0.02019547002394181</v>
      </c>
      <c r="R6232" t="n">
        <v>4.217791299018113</v>
      </c>
      <c r="S6232" t="n">
        <v>0.0006754325029464729</v>
      </c>
      <c r="T6232">
        <f>O6232*Q6232</f>
        <v/>
      </c>
      <c r="U6232">
        <f>O6232*P6232</f>
        <v/>
      </c>
    </row>
    <row r="6233">
      <c r="A6233" t="inlineStr">
        <is>
          <t>202512</t>
        </is>
      </c>
      <c r="B6233" t="inlineStr">
        <is>
          <t>Prima</t>
        </is>
      </c>
      <c r="C6233" t="inlineStr">
        <is>
          <t>F1</t>
        </is>
      </c>
      <c r="D6233" t="inlineStr">
        <is>
          <t>IN-FONDO1</t>
        </is>
      </c>
      <c r="E6233" t="inlineStr">
        <is>
          <t>22582511602A</t>
        </is>
      </c>
      <c r="F6233" t="inlineStr">
        <is>
          <t>PEP73125M023</t>
        </is>
      </c>
      <c r="G6233" t="inlineStr">
        <is>
          <t>BU</t>
        </is>
      </c>
      <c r="H6233" t="inlineStr">
        <is>
          <t>Sector</t>
        </is>
      </c>
      <c r="I6233" t="inlineStr">
        <is>
          <t>Proxies</t>
        </is>
      </c>
      <c r="J6233" t="inlineStr">
        <is>
          <t>Proxies</t>
        </is>
      </c>
      <c r="K6233" t="inlineStr"/>
      <c r="L6233" t="inlineStr">
        <is>
          <t>Primax</t>
        </is>
      </c>
      <c r="M6233" t="inlineStr">
        <is>
          <t>Primax</t>
        </is>
      </c>
      <c r="N6233" t="b">
        <v>0</v>
      </c>
      <c r="O6233" t="n">
        <v>208.84838501</v>
      </c>
      <c r="P6233" t="n">
        <v>0.0007902971298981005</v>
      </c>
      <c r="Q6233" t="n">
        <v>1.494780601736623</v>
      </c>
      <c r="R6233" t="n">
        <v>312.1825146169697</v>
      </c>
      <c r="S6233" t="n">
        <v>0.1650522792572565</v>
      </c>
      <c r="T6233">
        <f>O6233*Q6233</f>
        <v/>
      </c>
      <c r="U6233">
        <f>O6233*P6233</f>
        <v/>
      </c>
    </row>
    <row r="6234">
      <c r="A6234" t="inlineStr">
        <is>
          <t>202512</t>
        </is>
      </c>
      <c r="B6234" t="inlineStr">
        <is>
          <t>Prima</t>
        </is>
      </c>
      <c r="C6234" t="inlineStr">
        <is>
          <t>F2</t>
        </is>
      </c>
      <c r="D6234" t="inlineStr">
        <is>
          <t>IN-FONDO2</t>
        </is>
      </c>
      <c r="E6234" t="inlineStr">
        <is>
          <t>22582511603A</t>
        </is>
      </c>
      <c r="F6234" t="inlineStr">
        <is>
          <t>PEP73125M031</t>
        </is>
      </c>
      <c r="G6234" t="inlineStr">
        <is>
          <t>BU</t>
        </is>
      </c>
      <c r="H6234" t="inlineStr">
        <is>
          <t>Sector</t>
        </is>
      </c>
      <c r="I6234" t="inlineStr">
        <is>
          <t>Proxies</t>
        </is>
      </c>
      <c r="J6234" t="inlineStr">
        <is>
          <t>Proxies</t>
        </is>
      </c>
      <c r="K6234" t="inlineStr"/>
      <c r="L6234" t="inlineStr">
        <is>
          <t>Primax</t>
        </is>
      </c>
      <c r="M6234" t="inlineStr">
        <is>
          <t>Primax</t>
        </is>
      </c>
      <c r="N6234" t="b">
        <v>0</v>
      </c>
      <c r="O6234" t="n">
        <v>208.84838501</v>
      </c>
      <c r="P6234" t="n">
        <v>0.001304039445784637</v>
      </c>
      <c r="Q6234" t="n">
        <v>8.143176711237903</v>
      </c>
      <c r="R6234" t="n">
        <v>1700.689304993079</v>
      </c>
      <c r="S6234" t="n">
        <v>0.2723465322414569</v>
      </c>
      <c r="T6234">
        <f>O6234*Q6234</f>
        <v/>
      </c>
      <c r="U6234">
        <f>O6234*P6234</f>
        <v/>
      </c>
    </row>
    <row r="6235">
      <c r="A6235" t="inlineStr">
        <is>
          <t>202512</t>
        </is>
      </c>
      <c r="B6235" t="inlineStr">
        <is>
          <t>Prima</t>
        </is>
      </c>
      <c r="C6235" t="inlineStr">
        <is>
          <t>F1</t>
        </is>
      </c>
      <c r="D6235" t="inlineStr">
        <is>
          <t>IN-FONDO1</t>
        </is>
      </c>
      <c r="E6235" t="inlineStr">
        <is>
          <t>22582511603A</t>
        </is>
      </c>
      <c r="F6235" t="inlineStr">
        <is>
          <t>PEP73125M031</t>
        </is>
      </c>
      <c r="G6235" t="inlineStr">
        <is>
          <t>BU</t>
        </is>
      </c>
      <c r="H6235" t="inlineStr">
        <is>
          <t>Sector</t>
        </is>
      </c>
      <c r="I6235" t="inlineStr">
        <is>
          <t>Proxies</t>
        </is>
      </c>
      <c r="J6235" t="inlineStr">
        <is>
          <t>Proxies</t>
        </is>
      </c>
      <c r="K6235" t="inlineStr"/>
      <c r="L6235" t="inlineStr">
        <is>
          <t>Primax</t>
        </is>
      </c>
      <c r="M6235" t="inlineStr">
        <is>
          <t>Primax</t>
        </is>
      </c>
      <c r="N6235" t="b">
        <v>0</v>
      </c>
      <c r="O6235" t="n">
        <v>208.84838501</v>
      </c>
      <c r="P6235" t="n">
        <v>0.005697847157317215</v>
      </c>
      <c r="Q6235" t="n">
        <v>10.77699903011935</v>
      </c>
      <c r="R6235" t="n">
        <v>2250.758842694762</v>
      </c>
      <c r="S6235" t="n">
        <v>1.18998617683952</v>
      </c>
      <c r="T6235">
        <f>O6235*Q6235</f>
        <v/>
      </c>
      <c r="U6235">
        <f>O6235*P6235</f>
        <v/>
      </c>
    </row>
    <row r="6236">
      <c r="A6236" t="inlineStr">
        <is>
          <t>202512</t>
        </is>
      </c>
      <c r="B6236" t="inlineStr">
        <is>
          <t>Prima</t>
        </is>
      </c>
      <c r="C6236" t="inlineStr">
        <is>
          <t>F2</t>
        </is>
      </c>
      <c r="D6236" t="inlineStr">
        <is>
          <t>IN-FONDO2</t>
        </is>
      </c>
      <c r="E6236" t="inlineStr">
        <is>
          <t>22582511904A</t>
        </is>
      </c>
      <c r="F6236" t="inlineStr">
        <is>
          <t>PEP73125M064</t>
        </is>
      </c>
      <c r="G6236" t="inlineStr">
        <is>
          <t>BU</t>
        </is>
      </c>
      <c r="H6236" t="inlineStr">
        <is>
          <t>Sector</t>
        </is>
      </c>
      <c r="I6236" t="inlineStr">
        <is>
          <t>Proxies</t>
        </is>
      </c>
      <c r="J6236" t="inlineStr">
        <is>
          <t>Proxies</t>
        </is>
      </c>
      <c r="K6236" t="inlineStr"/>
      <c r="L6236" t="inlineStr">
        <is>
          <t>Primax</t>
        </is>
      </c>
      <c r="M6236" t="inlineStr">
        <is>
          <t>Primax</t>
        </is>
      </c>
      <c r="N6236" t="b">
        <v>0</v>
      </c>
      <c r="O6236" t="n">
        <v>208.84838501</v>
      </c>
      <c r="P6236" t="n">
        <v>0.001165140110252596</v>
      </c>
      <c r="Q6236" t="n">
        <v>7.275808904253837</v>
      </c>
      <c r="R6236" t="n">
        <v>1519.540939294792</v>
      </c>
      <c r="S6236" t="n">
        <v>0.243337630336628</v>
      </c>
      <c r="T6236">
        <f>O6236*Q6236</f>
        <v/>
      </c>
      <c r="U6236">
        <f>O6236*P6236</f>
        <v/>
      </c>
    </row>
    <row r="6237">
      <c r="A6237" t="inlineStr">
        <is>
          <t>202512</t>
        </is>
      </c>
      <c r="B6237" t="inlineStr">
        <is>
          <t>Prima</t>
        </is>
      </c>
      <c r="C6237" t="inlineStr">
        <is>
          <t>F1</t>
        </is>
      </c>
      <c r="D6237" t="inlineStr">
        <is>
          <t>IN-FONDO1</t>
        </is>
      </c>
      <c r="E6237" t="inlineStr">
        <is>
          <t>22582511904A</t>
        </is>
      </c>
      <c r="F6237" t="inlineStr">
        <is>
          <t>PEP73125M064</t>
        </is>
      </c>
      <c r="G6237" t="inlineStr">
        <is>
          <t>BU</t>
        </is>
      </c>
      <c r="H6237" t="inlineStr">
        <is>
          <t>Sector</t>
        </is>
      </c>
      <c r="I6237" t="inlineStr">
        <is>
          <t>Proxies</t>
        </is>
      </c>
      <c r="J6237" t="inlineStr">
        <is>
          <t>Proxies</t>
        </is>
      </c>
      <c r="K6237" t="inlineStr"/>
      <c r="L6237" t="inlineStr">
        <is>
          <t>Primax</t>
        </is>
      </c>
      <c r="M6237" t="inlineStr">
        <is>
          <t>Primax</t>
        </is>
      </c>
      <c r="N6237" t="b">
        <v>0</v>
      </c>
      <c r="O6237" t="n">
        <v>208.84838501</v>
      </c>
      <c r="P6237" t="n">
        <v>0.00228442302463431</v>
      </c>
      <c r="Q6237" t="n">
        <v>4.320794159817027</v>
      </c>
      <c r="R6237" t="n">
        <v>902.3908822384258</v>
      </c>
      <c r="S6237" t="n">
        <v>0.4770980593745351</v>
      </c>
      <c r="T6237">
        <f>O6237*Q6237</f>
        <v/>
      </c>
      <c r="U6237">
        <f>O6237*P6237</f>
        <v/>
      </c>
    </row>
    <row r="6238">
      <c r="A6238" t="inlineStr">
        <is>
          <t>202512</t>
        </is>
      </c>
      <c r="B6238" t="inlineStr">
        <is>
          <t>Prima</t>
        </is>
      </c>
      <c r="C6238" t="inlineStr">
        <is>
          <t>F1</t>
        </is>
      </c>
      <c r="D6238" t="inlineStr">
        <is>
          <t>IN-FONDO1</t>
        </is>
      </c>
      <c r="E6238" t="inlineStr">
        <is>
          <t>22582511801A</t>
        </is>
      </c>
      <c r="F6238" t="inlineStr">
        <is>
          <t>PEP73125M049</t>
        </is>
      </c>
      <c r="G6238" t="inlineStr">
        <is>
          <t>BU</t>
        </is>
      </c>
      <c r="H6238" t="inlineStr">
        <is>
          <t>Sector</t>
        </is>
      </c>
      <c r="I6238" t="inlineStr">
        <is>
          <t>Proxies</t>
        </is>
      </c>
      <c r="J6238" t="inlineStr">
        <is>
          <t>Proxies</t>
        </is>
      </c>
      <c r="K6238" t="inlineStr"/>
      <c r="L6238" t="inlineStr">
        <is>
          <t>Primax</t>
        </is>
      </c>
      <c r="M6238" t="inlineStr">
        <is>
          <t>Primax</t>
        </is>
      </c>
      <c r="N6238" t="b">
        <v>0</v>
      </c>
      <c r="O6238" t="n">
        <v>208.84838501</v>
      </c>
      <c r="P6238" t="n">
        <v>0.0002440660196079954</v>
      </c>
      <c r="Q6238" t="n">
        <v>0.4616303638862282</v>
      </c>
      <c r="R6238" t="n">
        <v>96.41075596921738</v>
      </c>
      <c r="S6238" t="n">
        <v>0.05097279403094884</v>
      </c>
      <c r="T6238">
        <f>O6238*Q6238</f>
        <v/>
      </c>
      <c r="U6238">
        <f>O6238*P6238</f>
        <v/>
      </c>
    </row>
    <row r="6239">
      <c r="A6239" t="inlineStr">
        <is>
          <t>202512</t>
        </is>
      </c>
      <c r="B6239" t="inlineStr">
        <is>
          <t>Prima</t>
        </is>
      </c>
      <c r="C6239" t="inlineStr">
        <is>
          <t>F2</t>
        </is>
      </c>
      <c r="D6239" t="inlineStr">
        <is>
          <t>IN-FONDO2</t>
        </is>
      </c>
      <c r="E6239" t="inlineStr">
        <is>
          <t>22582511801A</t>
        </is>
      </c>
      <c r="F6239" t="inlineStr">
        <is>
          <t>PEP73125M049</t>
        </is>
      </c>
      <c r="G6239" t="inlineStr">
        <is>
          <t>BU</t>
        </is>
      </c>
      <c r="H6239" t="inlineStr">
        <is>
          <t>Sector</t>
        </is>
      </c>
      <c r="I6239" t="inlineStr">
        <is>
          <t>Proxies</t>
        </is>
      </c>
      <c r="J6239" t="inlineStr">
        <is>
          <t>Proxies</t>
        </is>
      </c>
      <c r="K6239" t="inlineStr"/>
      <c r="L6239" t="inlineStr">
        <is>
          <t>Primax</t>
        </is>
      </c>
      <c r="M6239" t="inlineStr">
        <is>
          <t>Primax</t>
        </is>
      </c>
      <c r="N6239" t="b">
        <v>0</v>
      </c>
      <c r="O6239" t="n">
        <v>208.84838501</v>
      </c>
      <c r="P6239" t="n">
        <v>6.793203728684619e-05</v>
      </c>
      <c r="Q6239" t="n">
        <v>0.4242069408018115</v>
      </c>
      <c r="R6239" t="n">
        <v>88.59493449649101</v>
      </c>
      <c r="S6239" t="n">
        <v>0.01418749627779693</v>
      </c>
      <c r="T6239">
        <f>O6239*Q6239</f>
        <v/>
      </c>
      <c r="U6239">
        <f>O6239*P6239</f>
        <v/>
      </c>
    </row>
    <row r="6240">
      <c r="A6240" t="inlineStr">
        <is>
          <t>202512</t>
        </is>
      </c>
      <c r="B6240" t="inlineStr">
        <is>
          <t>Prima</t>
        </is>
      </c>
      <c r="C6240" t="inlineStr">
        <is>
          <t>F2</t>
        </is>
      </c>
      <c r="D6240" t="inlineStr">
        <is>
          <t>IN-FONDO2</t>
        </is>
      </c>
      <c r="E6240" t="inlineStr">
        <is>
          <t>22582511802A</t>
        </is>
      </c>
      <c r="F6240" t="inlineStr">
        <is>
          <t>PEP73125M056</t>
        </is>
      </c>
      <c r="G6240" t="inlineStr">
        <is>
          <t>BU</t>
        </is>
      </c>
      <c r="H6240" t="inlineStr">
        <is>
          <t>Sector</t>
        </is>
      </c>
      <c r="I6240" t="inlineStr">
        <is>
          <t>Proxies</t>
        </is>
      </c>
      <c r="J6240" t="inlineStr">
        <is>
          <t>Proxies</t>
        </is>
      </c>
      <c r="K6240" t="inlineStr"/>
      <c r="L6240" t="inlineStr">
        <is>
          <t>Primax</t>
        </is>
      </c>
      <c r="M6240" t="inlineStr">
        <is>
          <t>Primax</t>
        </is>
      </c>
      <c r="N6240" t="b">
        <v>0</v>
      </c>
      <c r="O6240" t="n">
        <v>208.84838501</v>
      </c>
      <c r="P6240" t="n">
        <v>0.001094723229974066</v>
      </c>
      <c r="Q6240" t="n">
        <v>6.836085166282758</v>
      </c>
      <c r="R6240" t="n">
        <v>1427.705346768971</v>
      </c>
      <c r="S6240" t="n">
        <v>0.2286311786130144</v>
      </c>
      <c r="T6240">
        <f>O6240*Q6240</f>
        <v/>
      </c>
      <c r="U6240">
        <f>O6240*P6240</f>
        <v/>
      </c>
    </row>
    <row r="6241">
      <c r="A6241" t="inlineStr">
        <is>
          <t>202512</t>
        </is>
      </c>
      <c r="B6241" t="inlineStr">
        <is>
          <t>Prima</t>
        </is>
      </c>
      <c r="C6241" t="inlineStr">
        <is>
          <t>F1</t>
        </is>
      </c>
      <c r="D6241" t="inlineStr">
        <is>
          <t>IN-FONDO1</t>
        </is>
      </c>
      <c r="E6241" t="inlineStr">
        <is>
          <t>22582511802A</t>
        </is>
      </c>
      <c r="F6241" t="inlineStr">
        <is>
          <t>PEP73125M056</t>
        </is>
      </c>
      <c r="G6241" t="inlineStr">
        <is>
          <t>BU</t>
        </is>
      </c>
      <c r="H6241" t="inlineStr">
        <is>
          <t>Sector</t>
        </is>
      </c>
      <c r="I6241" t="inlineStr">
        <is>
          <t>Proxies</t>
        </is>
      </c>
      <c r="J6241" t="inlineStr">
        <is>
          <t>Proxies</t>
        </is>
      </c>
      <c r="K6241" t="inlineStr"/>
      <c r="L6241" t="inlineStr">
        <is>
          <t>Primax</t>
        </is>
      </c>
      <c r="M6241" t="inlineStr">
        <is>
          <t>Primax</t>
        </is>
      </c>
      <c r="N6241" t="b">
        <v>0</v>
      </c>
      <c r="O6241" t="n">
        <v>208.84838501</v>
      </c>
      <c r="P6241" t="n">
        <v>0.000220834860723982</v>
      </c>
      <c r="Q6241" t="n">
        <v>0.4176905792888045</v>
      </c>
      <c r="R6241" t="n">
        <v>87.23400291835817</v>
      </c>
      <c r="S6241" t="n">
        <v>0.04612100401611192</v>
      </c>
      <c r="T6241">
        <f>O6241*Q6241</f>
        <v/>
      </c>
      <c r="U6241">
        <f>O6241*P6241</f>
        <v/>
      </c>
    </row>
    <row r="6242">
      <c r="A6242" t="inlineStr">
        <is>
          <t>202512</t>
        </is>
      </c>
      <c r="B6242" t="inlineStr">
        <is>
          <t>Prima</t>
        </is>
      </c>
      <c r="C6242" t="inlineStr">
        <is>
          <t>F2</t>
        </is>
      </c>
      <c r="D6242" t="inlineStr">
        <is>
          <t>IN-FONDO2</t>
        </is>
      </c>
      <c r="E6242" t="inlineStr">
        <is>
          <t>2721171IRSM3</t>
        </is>
      </c>
      <c r="F6242" t="inlineStr">
        <is>
          <t>CVL800700S24</t>
        </is>
      </c>
      <c r="G6242" t="inlineStr">
        <is>
          <t>BU</t>
        </is>
      </c>
      <c r="H6242" t="inlineStr">
        <is>
          <t>Sector</t>
        </is>
      </c>
      <c r="I6242" t="inlineStr">
        <is>
          <t>Proxies</t>
        </is>
      </c>
      <c r="J6242" t="inlineStr">
        <is>
          <t>Proxies</t>
        </is>
      </c>
      <c r="K6242" t="inlineStr"/>
      <c r="L6242" t="inlineStr"/>
      <c r="M6242" t="inlineStr">
        <is>
          <t>nan</t>
        </is>
      </c>
      <c r="N6242" t="b">
        <v>0</v>
      </c>
      <c r="O6242" t="n">
        <v>11.69139653</v>
      </c>
      <c r="P6242" t="n">
        <v>0.003325341287297378</v>
      </c>
      <c r="Q6242" t="n">
        <v>20.76535477141537</v>
      </c>
      <c r="R6242" t="n">
        <v>242.7759967187447</v>
      </c>
      <c r="S6242" t="n">
        <v>0.0388778835873743</v>
      </c>
      <c r="T6242">
        <f>O6242*Q6242</f>
        <v/>
      </c>
      <c r="U6242">
        <f>O6242*P6242</f>
        <v/>
      </c>
    </row>
    <row r="6243">
      <c r="A6243" t="inlineStr">
        <is>
          <t>202512</t>
        </is>
      </c>
      <c r="B6243" t="inlineStr">
        <is>
          <t>Prima</t>
        </is>
      </c>
      <c r="C6243" t="inlineStr">
        <is>
          <t>F1</t>
        </is>
      </c>
      <c r="D6243" t="inlineStr">
        <is>
          <t>IN-FONDO1</t>
        </is>
      </c>
      <c r="E6243" t="inlineStr">
        <is>
          <t>2721171IRSM3</t>
        </is>
      </c>
      <c r="F6243" t="inlineStr">
        <is>
          <t>CVL800700S24</t>
        </is>
      </c>
      <c r="G6243" t="inlineStr">
        <is>
          <t>BU</t>
        </is>
      </c>
      <c r="H6243" t="inlineStr">
        <is>
          <t>Sector</t>
        </is>
      </c>
      <c r="I6243" t="inlineStr">
        <is>
          <t>Proxies</t>
        </is>
      </c>
      <c r="J6243" t="inlineStr">
        <is>
          <t>Proxies</t>
        </is>
      </c>
      <c r="K6243" t="inlineStr"/>
      <c r="L6243" t="inlineStr"/>
      <c r="M6243" t="inlineStr">
        <is>
          <t>nan</t>
        </is>
      </c>
      <c r="N6243" t="b">
        <v>0</v>
      </c>
      <c r="O6243" t="n">
        <v>11.69139653</v>
      </c>
      <c r="P6243" t="n">
        <v>0.003161211342744369</v>
      </c>
      <c r="Q6243" t="n">
        <v>5.979165575020297</v>
      </c>
      <c r="R6243" t="n">
        <v>69.90479565608776</v>
      </c>
      <c r="S6243" t="n">
        <v>0.03695897532315816</v>
      </c>
      <c r="T6243">
        <f>O6243*Q6243</f>
        <v/>
      </c>
      <c r="U6243">
        <f>O6243*P6243</f>
        <v/>
      </c>
    </row>
    <row r="6244">
      <c r="A6244" t="inlineStr">
        <is>
          <t>202512</t>
        </is>
      </c>
      <c r="B6244" t="inlineStr">
        <is>
          <t>Prima</t>
        </is>
      </c>
      <c r="C6244" t="inlineStr">
        <is>
          <t>F1</t>
        </is>
      </c>
      <c r="D6244" t="inlineStr">
        <is>
          <t>IN-FONDO1</t>
        </is>
      </c>
      <c r="E6244" t="inlineStr">
        <is>
          <t>225917115156</t>
        </is>
      </c>
      <c r="F6244" t="inlineStr">
        <is>
          <t>XS2693815156</t>
        </is>
      </c>
      <c r="G6244" t="inlineStr">
        <is>
          <t>BU</t>
        </is>
      </c>
      <c r="H6244" t="inlineStr">
        <is>
          <t>Sector</t>
        </is>
      </c>
      <c r="I6244" t="inlineStr">
        <is>
          <t>Proxies</t>
        </is>
      </c>
      <c r="J6244" t="inlineStr">
        <is>
          <t>Proxies</t>
        </is>
      </c>
      <c r="K6244" t="inlineStr"/>
      <c r="L6244" t="inlineStr">
        <is>
          <t>BENCHMARK MORTGAGE TRUST</t>
        </is>
      </c>
      <c r="M6244" t="inlineStr">
        <is>
          <t>BENCHMARK MORTGAGE TRUST</t>
        </is>
      </c>
      <c r="N6244" t="b">
        <v>0</v>
      </c>
      <c r="O6244" t="n">
        <v>3.95773181</v>
      </c>
      <c r="P6244" t="n">
        <v>0.02098471187477542</v>
      </c>
      <c r="Q6244" t="n">
        <v>39.69081887908531</v>
      </c>
      <c r="R6244" t="n">
        <v>157.0856164427045</v>
      </c>
      <c r="S6244" t="n">
        <v>0.08305186171048343</v>
      </c>
      <c r="T6244">
        <f>O6244*Q6244</f>
        <v/>
      </c>
      <c r="U6244">
        <f>O6244*P6244</f>
        <v/>
      </c>
    </row>
    <row r="6245">
      <c r="A6245" t="inlineStr">
        <is>
          <t>202512</t>
        </is>
      </c>
      <c r="B6245" t="inlineStr">
        <is>
          <t>Prima</t>
        </is>
      </c>
      <c r="C6245" t="inlineStr">
        <is>
          <t>F2</t>
        </is>
      </c>
      <c r="D6245" t="inlineStr">
        <is>
          <t>IN-FONDO2</t>
        </is>
      </c>
      <c r="E6245" t="inlineStr">
        <is>
          <t>225917115156</t>
        </is>
      </c>
      <c r="F6245" t="inlineStr">
        <is>
          <t>XS2693815156</t>
        </is>
      </c>
      <c r="G6245" t="inlineStr">
        <is>
          <t>BU</t>
        </is>
      </c>
      <c r="H6245" t="inlineStr">
        <is>
          <t>Sector</t>
        </is>
      </c>
      <c r="I6245" t="inlineStr">
        <is>
          <t>Proxies</t>
        </is>
      </c>
      <c r="J6245" t="inlineStr">
        <is>
          <t>Proxies</t>
        </is>
      </c>
      <c r="K6245" t="inlineStr"/>
      <c r="L6245" t="inlineStr">
        <is>
          <t>BENCHMARK MORTGAGE TRUST</t>
        </is>
      </c>
      <c r="M6245" t="inlineStr">
        <is>
          <t>BENCHMARK MORTGAGE TRUST</t>
        </is>
      </c>
      <c r="N6245" t="b">
        <v>0</v>
      </c>
      <c r="O6245" t="n">
        <v>3.95773181</v>
      </c>
      <c r="P6245" t="n">
        <v>0.001724732357348549</v>
      </c>
      <c r="Q6245" t="n">
        <v>10.77022662993789</v>
      </c>
      <c r="R6245" t="n">
        <v>42.62566853421431</v>
      </c>
      <c r="S6245" t="n">
        <v>0.00682602811441464</v>
      </c>
      <c r="T6245">
        <f>O6245*Q6245</f>
        <v/>
      </c>
      <c r="U6245">
        <f>O6245*P6245</f>
        <v/>
      </c>
    </row>
    <row r="6246">
      <c r="A6246" t="inlineStr">
        <is>
          <t>202512</t>
        </is>
      </c>
      <c r="B6246" t="inlineStr">
        <is>
          <t>Prima</t>
        </is>
      </c>
      <c r="C6246" t="inlineStr">
        <is>
          <t>F2</t>
        </is>
      </c>
      <c r="D6246" t="inlineStr">
        <is>
          <t>IN-FONDO2</t>
        </is>
      </c>
      <c r="E6246" t="inlineStr">
        <is>
          <t>300011100001</t>
        </is>
      </c>
      <c r="F6246" t="inlineStr">
        <is>
          <t>PEP116001004</t>
        </is>
      </c>
      <c r="G6246" t="inlineStr">
        <is>
          <t>BU</t>
        </is>
      </c>
      <c r="H6246" t="inlineStr">
        <is>
          <t>Sector</t>
        </is>
      </c>
      <c r="I6246" t="inlineStr">
        <is>
          <t>Proxies</t>
        </is>
      </c>
      <c r="J6246" t="inlineStr">
        <is>
          <t>Proxies</t>
        </is>
      </c>
      <c r="K6246" t="inlineStr"/>
      <c r="L6246" t="inlineStr">
        <is>
          <t>BBVA</t>
        </is>
      </c>
      <c r="M6246" t="inlineStr">
        <is>
          <t>BBVA</t>
        </is>
      </c>
      <c r="N6246" t="b">
        <v>0</v>
      </c>
      <c r="O6246" t="n">
        <v>3.53598301</v>
      </c>
      <c r="P6246" t="n">
        <v>0.001361473117618032</v>
      </c>
      <c r="Q6246" t="n">
        <v>8.501825784643174</v>
      </c>
      <c r="R6246" t="n">
        <v>30.06231152847818</v>
      </c>
      <c r="S6246" t="n">
        <v>0.004814145812469093</v>
      </c>
      <c r="T6246">
        <f>O6246*Q6246</f>
        <v/>
      </c>
      <c r="U6246">
        <f>O6246*P6246</f>
        <v/>
      </c>
    </row>
    <row r="6247">
      <c r="A6247" t="inlineStr">
        <is>
          <t>202512</t>
        </is>
      </c>
      <c r="B6247" t="inlineStr">
        <is>
          <t>Prima</t>
        </is>
      </c>
      <c r="C6247" t="inlineStr">
        <is>
          <t>F1</t>
        </is>
      </c>
      <c r="D6247" t="inlineStr">
        <is>
          <t>IN-FONDO1</t>
        </is>
      </c>
      <c r="E6247" t="inlineStr">
        <is>
          <t>300011100001</t>
        </is>
      </c>
      <c r="F6247" t="inlineStr">
        <is>
          <t>PEP116001004</t>
        </is>
      </c>
      <c r="G6247" t="inlineStr">
        <is>
          <t>BU</t>
        </is>
      </c>
      <c r="H6247" t="inlineStr">
        <is>
          <t>Sector</t>
        </is>
      </c>
      <c r="I6247" t="inlineStr">
        <is>
          <t>Proxies</t>
        </is>
      </c>
      <c r="J6247" t="inlineStr">
        <is>
          <t>Proxies</t>
        </is>
      </c>
      <c r="K6247" t="inlineStr"/>
      <c r="L6247" t="inlineStr">
        <is>
          <t>BBVA</t>
        </is>
      </c>
      <c r="M6247" t="inlineStr">
        <is>
          <t>BBVA</t>
        </is>
      </c>
      <c r="N6247" t="b">
        <v>0</v>
      </c>
      <c r="O6247" t="n">
        <v>3.53598301</v>
      </c>
      <c r="P6247" t="n">
        <v>0.003260638270231573</v>
      </c>
      <c r="Q6247" t="n">
        <v>6.167223252159158</v>
      </c>
      <c r="R6247" t="n">
        <v>21.80719663851173</v>
      </c>
      <c r="S6247" t="n">
        <v>0.01152956152529463</v>
      </c>
      <c r="T6247">
        <f>O6247*Q6247</f>
        <v/>
      </c>
      <c r="U6247">
        <f>O6247*P6247</f>
        <v/>
      </c>
    </row>
    <row r="6248">
      <c r="A6248" t="inlineStr">
        <is>
          <t>202512</t>
        </is>
      </c>
      <c r="B6248" t="inlineStr">
        <is>
          <t>Prima</t>
        </is>
      </c>
      <c r="C6248" t="inlineStr">
        <is>
          <t>F3</t>
        </is>
      </c>
      <c r="D6248" t="inlineStr">
        <is>
          <t>IN-FONDO3</t>
        </is>
      </c>
      <c r="E6248" t="inlineStr">
        <is>
          <t>300011100001</t>
        </is>
      </c>
      <c r="F6248" t="inlineStr">
        <is>
          <t>PEP116001004</t>
        </is>
      </c>
      <c r="G6248" t="inlineStr">
        <is>
          <t>BU</t>
        </is>
      </c>
      <c r="H6248" t="inlineStr">
        <is>
          <t>Sector</t>
        </is>
      </c>
      <c r="I6248" t="inlineStr">
        <is>
          <t>Proxies</t>
        </is>
      </c>
      <c r="J6248" t="inlineStr">
        <is>
          <t>Proxies</t>
        </is>
      </c>
      <c r="K6248" t="inlineStr"/>
      <c r="L6248" t="inlineStr">
        <is>
          <t>BBVA</t>
        </is>
      </c>
      <c r="M6248" t="inlineStr">
        <is>
          <t>BBVA</t>
        </is>
      </c>
      <c r="N6248" t="b">
        <v>0</v>
      </c>
      <c r="O6248" t="n">
        <v>3.53598301</v>
      </c>
      <c r="P6248" t="n">
        <v>0.005388846163029618</v>
      </c>
      <c r="Q6248" t="n">
        <v>4.635738796907051</v>
      </c>
      <c r="R6248" t="n">
        <v>16.39189362466117</v>
      </c>
      <c r="S6248" t="n">
        <v>0.01905486847597642</v>
      </c>
      <c r="T6248">
        <f>O6248*Q6248</f>
        <v/>
      </c>
      <c r="U6248">
        <f>O6248*P6248</f>
        <v/>
      </c>
    </row>
    <row r="6249">
      <c r="A6249" t="inlineStr">
        <is>
          <t>202512</t>
        </is>
      </c>
      <c r="B6249" t="inlineStr">
        <is>
          <t>Prima</t>
        </is>
      </c>
      <c r="C6249" t="inlineStr">
        <is>
          <t>F2</t>
        </is>
      </c>
      <c r="D6249" t="inlineStr">
        <is>
          <t>IN-FONDO2</t>
        </is>
      </c>
      <c r="E6249" t="inlineStr">
        <is>
          <t>302002100001</t>
        </is>
      </c>
      <c r="F6249" t="inlineStr">
        <is>
          <t>PEP761001002</t>
        </is>
      </c>
      <c r="G6249" t="inlineStr">
        <is>
          <t>BU</t>
        </is>
      </c>
      <c r="H6249" t="inlineStr">
        <is>
          <t>Sector</t>
        </is>
      </c>
      <c r="I6249" t="inlineStr">
        <is>
          <t>Proxies</t>
        </is>
      </c>
      <c r="J6249" t="inlineStr">
        <is>
          <t>Proxies</t>
        </is>
      </c>
      <c r="K6249" t="inlineStr"/>
      <c r="L6249" t="inlineStr">
        <is>
          <t>Unacem*</t>
        </is>
      </c>
      <c r="M6249" t="inlineStr">
        <is>
          <t>Unacem</t>
        </is>
      </c>
      <c r="N6249" t="b">
        <v>0</v>
      </c>
      <c r="O6249" t="n">
        <v>207.50297708</v>
      </c>
      <c r="P6249" t="n">
        <v>0.002586976300241801</v>
      </c>
      <c r="Q6249" t="n">
        <v>16.1545766339744</v>
      </c>
      <c r="R6249" t="n">
        <v>3352.122745016693</v>
      </c>
      <c r="S6249" t="n">
        <v>0.5368052839355776</v>
      </c>
      <c r="T6249">
        <f>O6249*Q6249</f>
        <v/>
      </c>
      <c r="U6249">
        <f>O6249*P6249</f>
        <v/>
      </c>
    </row>
    <row r="6250">
      <c r="A6250" t="inlineStr">
        <is>
          <t>202512</t>
        </is>
      </c>
      <c r="B6250" t="inlineStr">
        <is>
          <t>Prima</t>
        </is>
      </c>
      <c r="C6250" t="inlineStr">
        <is>
          <t>F3</t>
        </is>
      </c>
      <c r="D6250" t="inlineStr">
        <is>
          <t>IN-FONDO3</t>
        </is>
      </c>
      <c r="E6250" t="inlineStr">
        <is>
          <t>302002100001</t>
        </is>
      </c>
      <c r="F6250" t="inlineStr">
        <is>
          <t>PEP761001002</t>
        </is>
      </c>
      <c r="G6250" t="inlineStr">
        <is>
          <t>BU</t>
        </is>
      </c>
      <c r="H6250" t="inlineStr">
        <is>
          <t>Sector</t>
        </is>
      </c>
      <c r="I6250" t="inlineStr">
        <is>
          <t>Proxies</t>
        </is>
      </c>
      <c r="J6250" t="inlineStr">
        <is>
          <t>Proxies</t>
        </is>
      </c>
      <c r="K6250" t="inlineStr"/>
      <c r="L6250" t="inlineStr">
        <is>
          <t>Unacem*</t>
        </is>
      </c>
      <c r="M6250" t="inlineStr">
        <is>
          <t>Unacem</t>
        </is>
      </c>
      <c r="N6250" t="b">
        <v>0</v>
      </c>
      <c r="O6250" t="n">
        <v>207.50297708</v>
      </c>
      <c r="P6250" t="n">
        <v>0.000155398774315338</v>
      </c>
      <c r="Q6250" t="n">
        <v>0.1336813308993056</v>
      </c>
      <c r="R6250" t="n">
        <v>27.7392741416225</v>
      </c>
      <c r="S6250" t="n">
        <v>0.03224570830501568</v>
      </c>
      <c r="T6250">
        <f>O6250*Q6250</f>
        <v/>
      </c>
      <c r="U6250">
        <f>O6250*P6250</f>
        <v/>
      </c>
    </row>
    <row r="6251">
      <c r="A6251" t="inlineStr">
        <is>
          <t>202512</t>
        </is>
      </c>
      <c r="B6251" t="inlineStr">
        <is>
          <t>Prima</t>
        </is>
      </c>
      <c r="C6251" t="inlineStr">
        <is>
          <t>F2</t>
        </is>
      </c>
      <c r="D6251" t="inlineStr">
        <is>
          <t>IN-FONDO2</t>
        </is>
      </c>
      <c r="E6251" t="inlineStr">
        <is>
          <t>302051100001</t>
        </is>
      </c>
      <c r="F6251" t="inlineStr">
        <is>
          <t>PEP239501005</t>
        </is>
      </c>
      <c r="G6251" t="inlineStr">
        <is>
          <t>BU</t>
        </is>
      </c>
      <c r="H6251" t="inlineStr">
        <is>
          <t>Sector</t>
        </is>
      </c>
      <c r="I6251" t="inlineStr">
        <is>
          <t>Proxies</t>
        </is>
      </c>
      <c r="J6251" t="inlineStr">
        <is>
          <t>Proxies</t>
        </is>
      </c>
      <c r="K6251" t="inlineStr"/>
      <c r="L6251" t="inlineStr">
        <is>
          <t>Pacasmayo</t>
        </is>
      </c>
      <c r="M6251" t="inlineStr">
        <is>
          <t>Pacasmayo</t>
        </is>
      </c>
      <c r="N6251" t="b">
        <v>0</v>
      </c>
      <c r="O6251" t="n">
        <v>207.50297708</v>
      </c>
      <c r="P6251" t="n">
        <v>0.004516628208807901</v>
      </c>
      <c r="Q6251" t="n">
        <v>28.20443949159407</v>
      </c>
      <c r="R6251" t="n">
        <v>5852.505161378492</v>
      </c>
      <c r="S6251" t="n">
        <v>0.9372137996911474</v>
      </c>
      <c r="T6251">
        <f>O6251*Q6251</f>
        <v/>
      </c>
      <c r="U6251">
        <f>O6251*P6251</f>
        <v/>
      </c>
    </row>
    <row r="6252">
      <c r="A6252" t="inlineStr">
        <is>
          <t>202512</t>
        </is>
      </c>
      <c r="B6252" t="inlineStr">
        <is>
          <t>Prima</t>
        </is>
      </c>
      <c r="C6252" t="inlineStr">
        <is>
          <t>F3</t>
        </is>
      </c>
      <c r="D6252" t="inlineStr">
        <is>
          <t>IN-FONDO3</t>
        </is>
      </c>
      <c r="E6252" t="inlineStr">
        <is>
          <t>302051100001</t>
        </is>
      </c>
      <c r="F6252" t="inlineStr">
        <is>
          <t>PEP239501005</t>
        </is>
      </c>
      <c r="G6252" t="inlineStr">
        <is>
          <t>BU</t>
        </is>
      </c>
      <c r="H6252" t="inlineStr">
        <is>
          <t>Sector</t>
        </is>
      </c>
      <c r="I6252" t="inlineStr">
        <is>
          <t>Proxies</t>
        </is>
      </c>
      <c r="J6252" t="inlineStr">
        <is>
          <t>Proxies</t>
        </is>
      </c>
      <c r="K6252" t="inlineStr"/>
      <c r="L6252" t="inlineStr">
        <is>
          <t>Pacasmayo</t>
        </is>
      </c>
      <c r="M6252" t="inlineStr">
        <is>
          <t>Pacasmayo</t>
        </is>
      </c>
      <c r="N6252" t="b">
        <v>0</v>
      </c>
      <c r="O6252" t="n">
        <v>207.50297708</v>
      </c>
      <c r="P6252" t="n">
        <v>0.01492597162308386</v>
      </c>
      <c r="Q6252" t="n">
        <v>12.84002245403925</v>
      </c>
      <c r="R6252" t="n">
        <v>2664.342884987192</v>
      </c>
      <c r="S6252" t="n">
        <v>3.0971835476015</v>
      </c>
      <c r="T6252">
        <f>O6252*Q6252</f>
        <v/>
      </c>
      <c r="U6252">
        <f>O6252*P6252</f>
        <v/>
      </c>
    </row>
    <row r="6253">
      <c r="A6253" t="inlineStr">
        <is>
          <t>202512</t>
        </is>
      </c>
      <c r="B6253" t="inlineStr">
        <is>
          <t>Prima</t>
        </is>
      </c>
      <c r="C6253" t="inlineStr">
        <is>
          <t>F1</t>
        </is>
      </c>
      <c r="D6253" t="inlineStr">
        <is>
          <t>IN-FONDO1</t>
        </is>
      </c>
      <c r="E6253" t="inlineStr">
        <is>
          <t>302051100001</t>
        </is>
      </c>
      <c r="F6253" t="inlineStr">
        <is>
          <t>PEP239501005</t>
        </is>
      </c>
      <c r="G6253" t="inlineStr">
        <is>
          <t>BU</t>
        </is>
      </c>
      <c r="H6253" t="inlineStr">
        <is>
          <t>Sector</t>
        </is>
      </c>
      <c r="I6253" t="inlineStr">
        <is>
          <t>Proxies</t>
        </is>
      </c>
      <c r="J6253" t="inlineStr">
        <is>
          <t>Proxies</t>
        </is>
      </c>
      <c r="K6253" t="inlineStr"/>
      <c r="L6253" t="inlineStr">
        <is>
          <t>Pacasmayo</t>
        </is>
      </c>
      <c r="M6253" t="inlineStr">
        <is>
          <t>Pacasmayo</t>
        </is>
      </c>
      <c r="N6253" t="b">
        <v>0</v>
      </c>
      <c r="O6253" t="n">
        <v>207.50297708</v>
      </c>
      <c r="P6253" t="n">
        <v>0.001330319398450101</v>
      </c>
      <c r="Q6253" t="n">
        <v>2.516187337253196</v>
      </c>
      <c r="R6253" t="n">
        <v>522.1163633710361</v>
      </c>
      <c r="S6253" t="n">
        <v>0.2760452356456707</v>
      </c>
      <c r="T6253">
        <f>O6253*Q6253</f>
        <v/>
      </c>
      <c r="U6253">
        <f>O6253*P6253</f>
        <v/>
      </c>
    </row>
    <row r="6254">
      <c r="A6254" t="inlineStr">
        <is>
          <t>202512</t>
        </is>
      </c>
      <c r="B6254" t="inlineStr">
        <is>
          <t>Prima</t>
        </is>
      </c>
      <c r="C6254" t="inlineStr">
        <is>
          <t>F2</t>
        </is>
      </c>
      <c r="D6254" t="inlineStr">
        <is>
          <t>IN-FONDO2</t>
        </is>
      </c>
      <c r="E6254" t="inlineStr">
        <is>
          <t>3220512Q1094</t>
        </is>
      </c>
      <c r="F6254" t="inlineStr">
        <is>
          <t>US15126Q1094</t>
        </is>
      </c>
      <c r="G6254" t="inlineStr">
        <is>
          <t>BU</t>
        </is>
      </c>
      <c r="H6254" t="inlineStr">
        <is>
          <t>Sector</t>
        </is>
      </c>
      <c r="I6254" t="inlineStr">
        <is>
          <t>Proxies</t>
        </is>
      </c>
      <c r="J6254" t="inlineStr">
        <is>
          <t>Proxies</t>
        </is>
      </c>
      <c r="K6254" t="inlineStr"/>
      <c r="L6254" t="inlineStr">
        <is>
          <t>Pacasmayo</t>
        </is>
      </c>
      <c r="M6254" t="inlineStr">
        <is>
          <t>Pacasmayo</t>
        </is>
      </c>
      <c r="N6254" t="b">
        <v>0</v>
      </c>
      <c r="O6254" t="n">
        <v>207.50297708</v>
      </c>
      <c r="P6254" t="n">
        <v>0.0008629431573568051</v>
      </c>
      <c r="Q6254" t="n">
        <v>5.388716303655872</v>
      </c>
      <c r="R6254" t="n">
        <v>1118.174675648127</v>
      </c>
      <c r="S6254" t="n">
        <v>0.179063274202352</v>
      </c>
      <c r="T6254">
        <f>O6254*Q6254</f>
        <v/>
      </c>
      <c r="U6254">
        <f>O6254*P6254</f>
        <v/>
      </c>
    </row>
    <row r="6255">
      <c r="A6255" t="inlineStr">
        <is>
          <t>202512</t>
        </is>
      </c>
      <c r="B6255" t="inlineStr">
        <is>
          <t>Prima</t>
        </is>
      </c>
      <c r="C6255" t="inlineStr">
        <is>
          <t>F1</t>
        </is>
      </c>
      <c r="D6255" t="inlineStr">
        <is>
          <t>IN-FONDO1</t>
        </is>
      </c>
      <c r="E6255" t="inlineStr">
        <is>
          <t>3220512Q1094</t>
        </is>
      </c>
      <c r="F6255" t="inlineStr">
        <is>
          <t>US15126Q1094</t>
        </is>
      </c>
      <c r="G6255" t="inlineStr">
        <is>
          <t>BU</t>
        </is>
      </c>
      <c r="H6255" t="inlineStr">
        <is>
          <t>Sector</t>
        </is>
      </c>
      <c r="I6255" t="inlineStr">
        <is>
          <t>Proxies</t>
        </is>
      </c>
      <c r="J6255" t="inlineStr">
        <is>
          <t>Proxies</t>
        </is>
      </c>
      <c r="K6255" t="inlineStr"/>
      <c r="L6255" t="inlineStr">
        <is>
          <t>Pacasmayo</t>
        </is>
      </c>
      <c r="M6255" t="inlineStr">
        <is>
          <t>Pacasmayo</t>
        </is>
      </c>
      <c r="N6255" t="b">
        <v>0</v>
      </c>
      <c r="O6255" t="n">
        <v>207.50297708</v>
      </c>
      <c r="P6255" t="n">
        <v>0.001374007028502651</v>
      </c>
      <c r="Q6255" t="n">
        <v>2.598818817829138</v>
      </c>
      <c r="R6255" t="n">
        <v>539.2626415910722</v>
      </c>
      <c r="S6255" t="n">
        <v>0.2851105489431445</v>
      </c>
      <c r="T6255">
        <f>O6255*Q6255</f>
        <v/>
      </c>
      <c r="U6255">
        <f>O6255*P6255</f>
        <v/>
      </c>
    </row>
    <row r="6256">
      <c r="A6256" t="inlineStr">
        <is>
          <t>202512</t>
        </is>
      </c>
      <c r="B6256" t="inlineStr">
        <is>
          <t>Prima</t>
        </is>
      </c>
      <c r="C6256" t="inlineStr">
        <is>
          <t>F3</t>
        </is>
      </c>
      <c r="D6256" t="inlineStr">
        <is>
          <t>IN-FONDO3</t>
        </is>
      </c>
      <c r="E6256" t="inlineStr">
        <is>
          <t>3220512Q1094</t>
        </is>
      </c>
      <c r="F6256" t="inlineStr">
        <is>
          <t>US15126Q1094</t>
        </is>
      </c>
      <c r="G6256" t="inlineStr">
        <is>
          <t>BU</t>
        </is>
      </c>
      <c r="H6256" t="inlineStr">
        <is>
          <t>Sector</t>
        </is>
      </c>
      <c r="I6256" t="inlineStr">
        <is>
          <t>Proxies</t>
        </is>
      </c>
      <c r="J6256" t="inlineStr">
        <is>
          <t>Proxies</t>
        </is>
      </c>
      <c r="K6256" t="inlineStr"/>
      <c r="L6256" t="inlineStr">
        <is>
          <t>Pacasmayo</t>
        </is>
      </c>
      <c r="M6256" t="inlineStr">
        <is>
          <t>Pacasmayo</t>
        </is>
      </c>
      <c r="N6256" t="b">
        <v>0</v>
      </c>
      <c r="O6256" t="n">
        <v>207.50297708</v>
      </c>
      <c r="P6256" t="n">
        <v>0.005155477912054517</v>
      </c>
      <c r="Q6256" t="n">
        <v>4.434984456871595</v>
      </c>
      <c r="R6256" t="n">
        <v>920.2724781043828</v>
      </c>
      <c r="S6256" t="n">
        <v>1.069777015021495</v>
      </c>
      <c r="T6256">
        <f>O6256*Q6256</f>
        <v/>
      </c>
      <c r="U6256">
        <f>O6256*P6256</f>
        <v/>
      </c>
    </row>
    <row r="6257">
      <c r="A6257" t="inlineStr">
        <is>
          <t>202512</t>
        </is>
      </c>
      <c r="B6257" t="inlineStr">
        <is>
          <t>Prima</t>
        </is>
      </c>
      <c r="C6257" t="inlineStr">
        <is>
          <t>F2</t>
        </is>
      </c>
      <c r="D6257" t="inlineStr">
        <is>
          <t>IN-FONDO2</t>
        </is>
      </c>
      <c r="E6257" t="inlineStr">
        <is>
          <t>305923100001</t>
        </is>
      </c>
      <c r="F6257" t="inlineStr">
        <is>
          <t>PEP746351100</t>
        </is>
      </c>
      <c r="G6257" t="inlineStr">
        <is>
          <t>BU</t>
        </is>
      </c>
      <c r="H6257" t="inlineStr">
        <is>
          <t>Sector</t>
        </is>
      </c>
      <c r="I6257" t="inlineStr">
        <is>
          <t>Proxies</t>
        </is>
      </c>
      <c r="J6257" t="inlineStr">
        <is>
          <t>Proxies</t>
        </is>
      </c>
      <c r="K6257" t="inlineStr"/>
      <c r="L6257" t="inlineStr"/>
      <c r="M6257" t="inlineStr">
        <is>
          <t>nan</t>
        </is>
      </c>
      <c r="N6257" t="b">
        <v>0</v>
      </c>
      <c r="O6257" t="n">
        <v>29.00131826</v>
      </c>
      <c r="P6257" t="n">
        <v>3.039911090241411e-08</v>
      </c>
      <c r="Q6257" t="n">
        <v>0.0001898296349417018</v>
      </c>
      <c r="R6257" t="n">
        <v>0.005505309658123911</v>
      </c>
      <c r="S6257" t="n">
        <v>8.816142901019475e-07</v>
      </c>
      <c r="T6257">
        <f>O6257*Q6257</f>
        <v/>
      </c>
      <c r="U6257">
        <f>O6257*P6257</f>
        <v/>
      </c>
    </row>
    <row r="6258">
      <c r="A6258" t="inlineStr">
        <is>
          <t>202512</t>
        </is>
      </c>
      <c r="B6258" t="inlineStr">
        <is>
          <t>Prima</t>
        </is>
      </c>
      <c r="C6258" t="inlineStr">
        <is>
          <t>F3</t>
        </is>
      </c>
      <c r="D6258" t="inlineStr">
        <is>
          <t>IN-FONDO3</t>
        </is>
      </c>
      <c r="E6258" t="inlineStr">
        <is>
          <t>305923100002</t>
        </is>
      </c>
      <c r="F6258" t="inlineStr">
        <is>
          <t>PEP746354203</t>
        </is>
      </c>
      <c r="G6258" t="inlineStr">
        <is>
          <t>BU</t>
        </is>
      </c>
      <c r="H6258" t="inlineStr">
        <is>
          <t>Sector</t>
        </is>
      </c>
      <c r="I6258" t="inlineStr">
        <is>
          <t>Proxies</t>
        </is>
      </c>
      <c r="J6258" t="inlineStr">
        <is>
          <t>Proxies</t>
        </is>
      </c>
      <c r="K6258" t="inlineStr"/>
      <c r="L6258" t="inlineStr"/>
      <c r="M6258" t="inlineStr">
        <is>
          <t>nan</t>
        </is>
      </c>
      <c r="N6258" t="b">
        <v>0</v>
      </c>
      <c r="O6258" t="n">
        <v>29.00131826</v>
      </c>
      <c r="P6258" t="n">
        <v>0.004605560128016106</v>
      </c>
      <c r="Q6258" t="n">
        <v>3.961919327630123</v>
      </c>
      <c r="R6258" t="n">
        <v>114.9008833410464</v>
      </c>
      <c r="S6258" t="n">
        <v>0.1335673150381614</v>
      </c>
      <c r="T6258">
        <f>O6258*Q6258</f>
        <v/>
      </c>
      <c r="U6258">
        <f>O6258*P6258</f>
        <v/>
      </c>
    </row>
    <row r="6259">
      <c r="A6259" t="inlineStr">
        <is>
          <t>202512</t>
        </is>
      </c>
      <c r="B6259" t="inlineStr">
        <is>
          <t>Prima</t>
        </is>
      </c>
      <c r="C6259" t="inlineStr">
        <is>
          <t>F2</t>
        </is>
      </c>
      <c r="D6259" t="inlineStr">
        <is>
          <t>IN-FONDO2</t>
        </is>
      </c>
      <c r="E6259" t="inlineStr">
        <is>
          <t>305923100002</t>
        </is>
      </c>
      <c r="F6259" t="inlineStr">
        <is>
          <t>PEP746354203</t>
        </is>
      </c>
      <c r="G6259" t="inlineStr">
        <is>
          <t>BU</t>
        </is>
      </c>
      <c r="H6259" t="inlineStr">
        <is>
          <t>Sector</t>
        </is>
      </c>
      <c r="I6259" t="inlineStr">
        <is>
          <t>Proxies</t>
        </is>
      </c>
      <c r="J6259" t="inlineStr">
        <is>
          <t>Proxies</t>
        </is>
      </c>
      <c r="K6259" t="inlineStr"/>
      <c r="L6259" t="inlineStr"/>
      <c r="M6259" t="inlineStr">
        <is>
          <t>nan</t>
        </is>
      </c>
      <c r="N6259" t="b">
        <v>0</v>
      </c>
      <c r="O6259" t="n">
        <v>29.00131826</v>
      </c>
      <c r="P6259" t="n">
        <v>0.001421242711276905</v>
      </c>
      <c r="Q6259" t="n">
        <v>8.875061705302175</v>
      </c>
      <c r="R6259" t="n">
        <v>257.3884890926067</v>
      </c>
      <c r="S6259" t="n">
        <v>0.0412179121944468</v>
      </c>
      <c r="T6259">
        <f>O6259*Q6259</f>
        <v/>
      </c>
      <c r="U6259">
        <f>O6259*P6259</f>
        <v/>
      </c>
    </row>
    <row r="6260">
      <c r="A6260" t="inlineStr">
        <is>
          <t>202512</t>
        </is>
      </c>
      <c r="B6260" t="inlineStr">
        <is>
          <t>Prima</t>
        </is>
      </c>
      <c r="C6260" t="inlineStr">
        <is>
          <t>F1</t>
        </is>
      </c>
      <c r="D6260" t="inlineStr">
        <is>
          <t>IN-FONDO1</t>
        </is>
      </c>
      <c r="E6260" t="inlineStr">
        <is>
          <t>305923100002</t>
        </is>
      </c>
      <c r="F6260" t="inlineStr">
        <is>
          <t>PEP746354203</t>
        </is>
      </c>
      <c r="G6260" t="inlineStr">
        <is>
          <t>BU</t>
        </is>
      </c>
      <c r="H6260" t="inlineStr">
        <is>
          <t>Sector</t>
        </is>
      </c>
      <c r="I6260" t="inlineStr">
        <is>
          <t>Proxies</t>
        </is>
      </c>
      <c r="J6260" t="inlineStr">
        <is>
          <t>Proxies</t>
        </is>
      </c>
      <c r="K6260" t="inlineStr"/>
      <c r="L6260" t="inlineStr"/>
      <c r="M6260" t="inlineStr">
        <is>
          <t>nan</t>
        </is>
      </c>
      <c r="N6260" t="b">
        <v>0</v>
      </c>
      <c r="O6260" t="n">
        <v>29.00131826</v>
      </c>
      <c r="P6260" t="n">
        <v>0.0009201032590130649</v>
      </c>
      <c r="Q6260" t="n">
        <v>1.740297985575011</v>
      </c>
      <c r="R6260" t="n">
        <v>50.47093574689778</v>
      </c>
      <c r="S6260" t="n">
        <v>0.02668420744670111</v>
      </c>
      <c r="T6260">
        <f>O6260*Q6260</f>
        <v/>
      </c>
      <c r="U6260">
        <f>O6260*P6260</f>
        <v/>
      </c>
    </row>
    <row r="6261">
      <c r="A6261" t="inlineStr">
        <is>
          <t>202512</t>
        </is>
      </c>
      <c r="B6261" t="inlineStr">
        <is>
          <t>Prima</t>
        </is>
      </c>
      <c r="C6261" t="inlineStr">
        <is>
          <t>F2</t>
        </is>
      </c>
      <c r="D6261" t="inlineStr">
        <is>
          <t>IN-FONDO2</t>
        </is>
      </c>
      <c r="E6261" t="inlineStr">
        <is>
          <t>302043100001</t>
        </is>
      </c>
      <c r="F6261" t="inlineStr">
        <is>
          <t>PEP648011109</t>
        </is>
      </c>
      <c r="G6261" t="inlineStr">
        <is>
          <t>BU</t>
        </is>
      </c>
      <c r="H6261" t="inlineStr">
        <is>
          <t>Sector</t>
        </is>
      </c>
      <c r="I6261" t="inlineStr">
        <is>
          <t>Proxies</t>
        </is>
      </c>
      <c r="J6261" t="inlineStr">
        <is>
          <t>Proxies</t>
        </is>
      </c>
      <c r="K6261" t="inlineStr"/>
      <c r="L6261" t="inlineStr">
        <is>
          <t>Volcan*</t>
        </is>
      </c>
      <c r="M6261" t="inlineStr">
        <is>
          <t>Volcan</t>
        </is>
      </c>
      <c r="N6261" t="b">
        <v>0</v>
      </c>
      <c r="O6261" t="n">
        <v>207.50297708</v>
      </c>
      <c r="P6261" t="n">
        <v>2.062689625042224e-08</v>
      </c>
      <c r="Q6261" t="n">
        <v>0.0001288062732415986</v>
      </c>
      <c r="R6261" t="n">
        <v>0.02672768516421166</v>
      </c>
      <c r="S6261" t="n">
        <v>4.280142379882904e-06</v>
      </c>
      <c r="T6261">
        <f>O6261*Q6261</f>
        <v/>
      </c>
      <c r="U6261">
        <f>O6261*P6261</f>
        <v/>
      </c>
    </row>
    <row r="6262">
      <c r="A6262" t="inlineStr">
        <is>
          <t>202512</t>
        </is>
      </c>
      <c r="B6262" t="inlineStr">
        <is>
          <t>Prima</t>
        </is>
      </c>
      <c r="C6262" t="inlineStr">
        <is>
          <t>F2</t>
        </is>
      </c>
      <c r="D6262" t="inlineStr">
        <is>
          <t>IN-FONDO2</t>
        </is>
      </c>
      <c r="E6262" t="inlineStr">
        <is>
          <t>302043100002</t>
        </is>
      </c>
      <c r="F6262" t="inlineStr">
        <is>
          <t>PEP648014202</t>
        </is>
      </c>
      <c r="G6262" t="inlineStr">
        <is>
          <t>BU</t>
        </is>
      </c>
      <c r="H6262" t="inlineStr">
        <is>
          <t>Sector</t>
        </is>
      </c>
      <c r="I6262" t="inlineStr">
        <is>
          <t>Proxies</t>
        </is>
      </c>
      <c r="J6262" t="inlineStr">
        <is>
          <t>Proxies</t>
        </is>
      </c>
      <c r="K6262" t="inlineStr"/>
      <c r="L6262" t="inlineStr">
        <is>
          <t>Volcan*</t>
        </is>
      </c>
      <c r="M6262" t="inlineStr">
        <is>
          <t>Volcan</t>
        </is>
      </c>
      <c r="N6262" t="b">
        <v>0</v>
      </c>
      <c r="O6262" t="n">
        <v>207.50297708</v>
      </c>
      <c r="P6262" t="n">
        <v>0.000304827852407728</v>
      </c>
      <c r="Q6262" t="n">
        <v>1.903521459176185</v>
      </c>
      <c r="R6262" t="n">
        <v>394.986369714724</v>
      </c>
      <c r="S6262" t="n">
        <v>0.06325268687150641</v>
      </c>
      <c r="T6262">
        <f>O6262*Q6262</f>
        <v/>
      </c>
      <c r="U6262">
        <f>O6262*P6262</f>
        <v/>
      </c>
    </row>
    <row r="6263">
      <c r="A6263" t="inlineStr">
        <is>
          <t>202512</t>
        </is>
      </c>
      <c r="B6263" t="inlineStr">
        <is>
          <t>Prima</t>
        </is>
      </c>
      <c r="C6263" t="inlineStr">
        <is>
          <t>F3</t>
        </is>
      </c>
      <c r="D6263" t="inlineStr">
        <is>
          <t>IN-FONDO3</t>
        </is>
      </c>
      <c r="E6263" t="inlineStr">
        <is>
          <t>302043100002</t>
        </is>
      </c>
      <c r="F6263" t="inlineStr">
        <is>
          <t>PEP648014202</t>
        </is>
      </c>
      <c r="G6263" t="inlineStr">
        <is>
          <t>BU</t>
        </is>
      </c>
      <c r="H6263" t="inlineStr">
        <is>
          <t>Sector</t>
        </is>
      </c>
      <c r="I6263" t="inlineStr">
        <is>
          <t>Proxies</t>
        </is>
      </c>
      <c r="J6263" t="inlineStr">
        <is>
          <t>Proxies</t>
        </is>
      </c>
      <c r="K6263" t="inlineStr"/>
      <c r="L6263" t="inlineStr">
        <is>
          <t>Volcan*</t>
        </is>
      </c>
      <c r="M6263" t="inlineStr">
        <is>
          <t>Volcan</t>
        </is>
      </c>
      <c r="N6263" t="b">
        <v>0</v>
      </c>
      <c r="O6263" t="n">
        <v>207.50297708</v>
      </c>
      <c r="P6263" t="n">
        <v>0.004972604609802403</v>
      </c>
      <c r="Q6263" t="n">
        <v>4.277668245474677</v>
      </c>
      <c r="R6263" t="n">
        <v>887.6288958965757</v>
      </c>
      <c r="S6263" t="n">
        <v>1.03183026037573</v>
      </c>
      <c r="T6263">
        <f>O6263*Q6263</f>
        <v/>
      </c>
      <c r="U6263">
        <f>O6263*P6263</f>
        <v/>
      </c>
    </row>
    <row r="6264">
      <c r="A6264" t="inlineStr">
        <is>
          <t>202512</t>
        </is>
      </c>
      <c r="B6264" t="inlineStr">
        <is>
          <t>Prima</t>
        </is>
      </c>
      <c r="C6264" t="inlineStr">
        <is>
          <t>F1</t>
        </is>
      </c>
      <c r="D6264" t="inlineStr">
        <is>
          <t>IN-FONDO1</t>
        </is>
      </c>
      <c r="E6264" t="inlineStr">
        <is>
          <t>302043100002</t>
        </is>
      </c>
      <c r="F6264" t="inlineStr">
        <is>
          <t>PEP648014202</t>
        </is>
      </c>
      <c r="G6264" t="inlineStr">
        <is>
          <t>BU</t>
        </is>
      </c>
      <c r="H6264" t="inlineStr">
        <is>
          <t>Sector</t>
        </is>
      </c>
      <c r="I6264" t="inlineStr">
        <is>
          <t>Proxies</t>
        </is>
      </c>
      <c r="J6264" t="inlineStr">
        <is>
          <t>Proxies</t>
        </is>
      </c>
      <c r="K6264" t="inlineStr"/>
      <c r="L6264" t="inlineStr">
        <is>
          <t>Volcan*</t>
        </is>
      </c>
      <c r="M6264" t="inlineStr">
        <is>
          <t>Volcan</t>
        </is>
      </c>
      <c r="N6264" t="b">
        <v>0</v>
      </c>
      <c r="O6264" t="n">
        <v>207.50297708</v>
      </c>
      <c r="P6264" t="n">
        <v>0.002241041370132518</v>
      </c>
      <c r="Q6264" t="n">
        <v>4.238741406280037</v>
      </c>
      <c r="R6264" t="n">
        <v>879.5514608753736</v>
      </c>
      <c r="S6264" t="n">
        <v>0.4650227560619397</v>
      </c>
      <c r="T6264">
        <f>O6264*Q6264</f>
        <v/>
      </c>
      <c r="U6264">
        <f>O6264*P6264</f>
        <v/>
      </c>
    </row>
    <row r="6265">
      <c r="A6265" t="inlineStr">
        <is>
          <t>202512</t>
        </is>
      </c>
      <c r="B6265" t="inlineStr">
        <is>
          <t>Prima</t>
        </is>
      </c>
      <c r="C6265" t="inlineStr">
        <is>
          <t>F2</t>
        </is>
      </c>
      <c r="D6265" t="inlineStr">
        <is>
          <t>IN-FONDO2</t>
        </is>
      </c>
      <c r="E6265" t="inlineStr">
        <is>
          <t>345874294721</t>
        </is>
      </c>
      <c r="F6265" t="inlineStr">
        <is>
          <t>LU2791994721</t>
        </is>
      </c>
      <c r="G6265" t="inlineStr">
        <is>
          <t>BU</t>
        </is>
      </c>
      <c r="H6265" t="inlineStr">
        <is>
          <t>Sector</t>
        </is>
      </c>
      <c r="I6265" t="inlineStr">
        <is>
          <t>Proxies</t>
        </is>
      </c>
      <c r="J6265" t="inlineStr">
        <is>
          <t>Proxies</t>
        </is>
      </c>
      <c r="K6265" t="inlineStr"/>
      <c r="L6265" t="inlineStr"/>
      <c r="M6265" t="inlineStr">
        <is>
          <t>nan</t>
        </is>
      </c>
      <c r="N6265" t="b">
        <v>0</v>
      </c>
      <c r="O6265" t="n">
        <v>2.75246871</v>
      </c>
      <c r="P6265" t="n">
        <v>2.675851620122884e-05</v>
      </c>
      <c r="Q6265" t="n">
        <v>0.1670956554738414</v>
      </c>
      <c r="R6265" t="n">
        <v>0.4599255632686886</v>
      </c>
      <c r="S6265" t="n">
        <v>7.365197856991044e-05</v>
      </c>
      <c r="T6265">
        <f>O6265*Q6265</f>
        <v/>
      </c>
      <c r="U6265">
        <f>O6265*P6265</f>
        <v/>
      </c>
    </row>
    <row r="6266">
      <c r="A6266" t="inlineStr">
        <is>
          <t>202512</t>
        </is>
      </c>
      <c r="B6266" t="inlineStr">
        <is>
          <t>Prima</t>
        </is>
      </c>
      <c r="C6266" t="inlineStr">
        <is>
          <t>F2</t>
        </is>
      </c>
      <c r="D6266" t="inlineStr">
        <is>
          <t>IN-FONDO2</t>
        </is>
      </c>
      <c r="E6266" t="inlineStr">
        <is>
          <t>302030100001</t>
        </is>
      </c>
      <c r="F6266" t="inlineStr">
        <is>
          <t>PEP701011004</t>
        </is>
      </c>
      <c r="G6266" t="inlineStr">
        <is>
          <t>BU</t>
        </is>
      </c>
      <c r="H6266" t="inlineStr">
        <is>
          <t>Sector</t>
        </is>
      </c>
      <c r="I6266" t="inlineStr">
        <is>
          <t>Proxies</t>
        </is>
      </c>
      <c r="J6266" t="inlineStr">
        <is>
          <t>Proxies</t>
        </is>
      </c>
      <c r="K6266" t="inlineStr"/>
      <c r="L6266" t="inlineStr">
        <is>
          <t>Ene Dist.</t>
        </is>
      </c>
      <c r="M6266" t="inlineStr">
        <is>
          <t>Ene Dist.</t>
        </is>
      </c>
      <c r="N6266" t="b">
        <v>0</v>
      </c>
      <c r="O6266" t="n">
        <v>250.58497259</v>
      </c>
      <c r="P6266" t="n">
        <v>0.000759745361954843</v>
      </c>
      <c r="Q6266" t="n">
        <v>4.744289567267762</v>
      </c>
      <c r="R6266" t="n">
        <v>1188.847671172815</v>
      </c>
      <c r="S6266" t="n">
        <v>0.190380770700834</v>
      </c>
      <c r="T6266">
        <f>O6266*Q6266</f>
        <v/>
      </c>
      <c r="U6266">
        <f>O6266*P6266</f>
        <v/>
      </c>
    </row>
    <row r="6267">
      <c r="A6267" t="inlineStr">
        <is>
          <t>202512</t>
        </is>
      </c>
      <c r="B6267" t="inlineStr">
        <is>
          <t>Prima</t>
        </is>
      </c>
      <c r="C6267" t="inlineStr">
        <is>
          <t>F1</t>
        </is>
      </c>
      <c r="D6267" t="inlineStr">
        <is>
          <t>IN-FONDO1</t>
        </is>
      </c>
      <c r="E6267" t="inlineStr">
        <is>
          <t>302030100001</t>
        </is>
      </c>
      <c r="F6267" t="inlineStr">
        <is>
          <t>PEP701011004</t>
        </is>
      </c>
      <c r="G6267" t="inlineStr">
        <is>
          <t>BU</t>
        </is>
      </c>
      <c r="H6267" t="inlineStr">
        <is>
          <t>Sector</t>
        </is>
      </c>
      <c r="I6267" t="inlineStr">
        <is>
          <t>Proxies</t>
        </is>
      </c>
      <c r="J6267" t="inlineStr">
        <is>
          <t>Proxies</t>
        </is>
      </c>
      <c r="K6267" t="inlineStr"/>
      <c r="L6267" t="inlineStr">
        <is>
          <t>Ene Dist.</t>
        </is>
      </c>
      <c r="M6267" t="inlineStr">
        <is>
          <t>Ene Dist.</t>
        </is>
      </c>
      <c r="N6267" t="b">
        <v>0</v>
      </c>
      <c r="O6267" t="n">
        <v>250.58497259</v>
      </c>
      <c r="P6267" t="n">
        <v>0.0002054881667253456</v>
      </c>
      <c r="Q6267" t="n">
        <v>0.3886635973827618</v>
      </c>
      <c r="R6267" t="n">
        <v>97.39325689689018</v>
      </c>
      <c r="S6267" t="n">
        <v>0.05149224662644007</v>
      </c>
      <c r="T6267">
        <f>O6267*Q6267</f>
        <v/>
      </c>
      <c r="U6267">
        <f>O6267*P6267</f>
        <v/>
      </c>
    </row>
    <row r="6268">
      <c r="A6268" t="inlineStr">
        <is>
          <t>202512</t>
        </is>
      </c>
      <c r="B6268" t="inlineStr">
        <is>
          <t>Prima</t>
        </is>
      </c>
      <c r="C6268" t="inlineStr">
        <is>
          <t>F3</t>
        </is>
      </c>
      <c r="D6268" t="inlineStr">
        <is>
          <t>IN-FONDO3</t>
        </is>
      </c>
      <c r="E6268" t="inlineStr">
        <is>
          <t>302030100001</t>
        </is>
      </c>
      <c r="F6268" t="inlineStr">
        <is>
          <t>PEP701011004</t>
        </is>
      </c>
      <c r="G6268" t="inlineStr">
        <is>
          <t>BU</t>
        </is>
      </c>
      <c r="H6268" t="inlineStr">
        <is>
          <t>Sector</t>
        </is>
      </c>
      <c r="I6268" t="inlineStr">
        <is>
          <t>Proxies</t>
        </is>
      </c>
      <c r="J6268" t="inlineStr">
        <is>
          <t>Proxies</t>
        </is>
      </c>
      <c r="K6268" t="inlineStr"/>
      <c r="L6268" t="inlineStr">
        <is>
          <t>Ene Dist.</t>
        </is>
      </c>
      <c r="M6268" t="inlineStr">
        <is>
          <t>Ene Dist.</t>
        </is>
      </c>
      <c r="N6268" t="b">
        <v>0</v>
      </c>
      <c r="O6268" t="n">
        <v>250.58497259</v>
      </c>
      <c r="P6268" t="n">
        <v>0.000753473512405281</v>
      </c>
      <c r="Q6268" t="n">
        <v>0.648173335854752</v>
      </c>
      <c r="R6268" t="n">
        <v>162.4224975987319</v>
      </c>
      <c r="S6268" t="n">
        <v>0.1888091394533684</v>
      </c>
      <c r="T6268">
        <f>O6268*Q6268</f>
        <v/>
      </c>
      <c r="U6268">
        <f>O6268*P6268</f>
        <v/>
      </c>
    </row>
    <row r="6269">
      <c r="A6269" t="inlineStr">
        <is>
          <t>202512</t>
        </is>
      </c>
      <c r="B6269" t="inlineStr">
        <is>
          <t>Prima</t>
        </is>
      </c>
      <c r="C6269" t="inlineStr">
        <is>
          <t>F1</t>
        </is>
      </c>
      <c r="D6269" t="inlineStr">
        <is>
          <t>IN-FONDO1</t>
        </is>
      </c>
      <c r="E6269" t="inlineStr">
        <is>
          <t>302061100001</t>
        </is>
      </c>
      <c r="F6269" t="inlineStr">
        <is>
          <t>PEP702101002</t>
        </is>
      </c>
      <c r="G6269" t="inlineStr">
        <is>
          <t>BU</t>
        </is>
      </c>
      <c r="H6269" t="inlineStr">
        <is>
          <t>Sector</t>
        </is>
      </c>
      <c r="I6269" t="inlineStr">
        <is>
          <t>Proxies</t>
        </is>
      </c>
      <c r="J6269" t="inlineStr">
        <is>
          <t>Proxies</t>
        </is>
      </c>
      <c r="K6269" t="inlineStr"/>
      <c r="L6269" t="inlineStr">
        <is>
          <t>Engie Ene.</t>
        </is>
      </c>
      <c r="M6269" t="inlineStr">
        <is>
          <t>Engie Ene.</t>
        </is>
      </c>
      <c r="N6269" t="b">
        <v>0</v>
      </c>
      <c r="O6269" t="n">
        <v>250.58497259</v>
      </c>
      <c r="P6269" t="n">
        <v>0.002656137191900372</v>
      </c>
      <c r="Q6269" t="n">
        <v>5.023860266980586</v>
      </c>
      <c r="R6269" t="n">
        <v>1258.90388729732</v>
      </c>
      <c r="S6269" t="n">
        <v>0.6655880654276343</v>
      </c>
      <c r="T6269">
        <f>O6269*Q6269</f>
        <v/>
      </c>
      <c r="U6269">
        <f>O6269*P6269</f>
        <v/>
      </c>
    </row>
    <row r="6270">
      <c r="A6270" t="inlineStr">
        <is>
          <t>202512</t>
        </is>
      </c>
      <c r="B6270" t="inlineStr">
        <is>
          <t>Prima</t>
        </is>
      </c>
      <c r="C6270" t="inlineStr">
        <is>
          <t>F2</t>
        </is>
      </c>
      <c r="D6270" t="inlineStr">
        <is>
          <t>IN-FONDO2</t>
        </is>
      </c>
      <c r="E6270" t="inlineStr">
        <is>
          <t>302061100001</t>
        </is>
      </c>
      <c r="F6270" t="inlineStr">
        <is>
          <t>PEP702101002</t>
        </is>
      </c>
      <c r="G6270" t="inlineStr">
        <is>
          <t>BU</t>
        </is>
      </c>
      <c r="H6270" t="inlineStr">
        <is>
          <t>Sector</t>
        </is>
      </c>
      <c r="I6270" t="inlineStr">
        <is>
          <t>Proxies</t>
        </is>
      </c>
      <c r="J6270" t="inlineStr">
        <is>
          <t>Proxies</t>
        </is>
      </c>
      <c r="K6270" t="inlineStr"/>
      <c r="L6270" t="inlineStr">
        <is>
          <t>Engie Ene.</t>
        </is>
      </c>
      <c r="M6270" t="inlineStr">
        <is>
          <t>Engie Ene.</t>
        </is>
      </c>
      <c r="N6270" t="b">
        <v>0</v>
      </c>
      <c r="O6270" t="n">
        <v>250.58497259</v>
      </c>
      <c r="P6270" t="n">
        <v>0.008335116305567729</v>
      </c>
      <c r="Q6270" t="n">
        <v>52.04928823615349</v>
      </c>
      <c r="R6270" t="n">
        <v>13042.76946598553</v>
      </c>
      <c r="S6270" t="n">
        <v>2.088654890965151</v>
      </c>
      <c r="T6270">
        <f>O6270*Q6270</f>
        <v/>
      </c>
      <c r="U6270">
        <f>O6270*P6270</f>
        <v/>
      </c>
    </row>
    <row r="6271">
      <c r="A6271" t="inlineStr">
        <is>
          <t>202512</t>
        </is>
      </c>
      <c r="B6271" t="inlineStr">
        <is>
          <t>Prima</t>
        </is>
      </c>
      <c r="C6271" t="inlineStr">
        <is>
          <t>F3</t>
        </is>
      </c>
      <c r="D6271" t="inlineStr">
        <is>
          <t>IN-FONDO3</t>
        </is>
      </c>
      <c r="E6271" t="inlineStr">
        <is>
          <t>302061100001</t>
        </is>
      </c>
      <c r="F6271" t="inlineStr">
        <is>
          <t>PEP702101002</t>
        </is>
      </c>
      <c r="G6271" t="inlineStr">
        <is>
          <t>BU</t>
        </is>
      </c>
      <c r="H6271" t="inlineStr">
        <is>
          <t>Sector</t>
        </is>
      </c>
      <c r="I6271" t="inlineStr">
        <is>
          <t>Proxies</t>
        </is>
      </c>
      <c r="J6271" t="inlineStr">
        <is>
          <t>Proxies</t>
        </is>
      </c>
      <c r="K6271" t="inlineStr"/>
      <c r="L6271" t="inlineStr">
        <is>
          <t>Engie Ene.</t>
        </is>
      </c>
      <c r="M6271" t="inlineStr">
        <is>
          <t>Engie Ene.</t>
        </is>
      </c>
      <c r="N6271" t="b">
        <v>0</v>
      </c>
      <c r="O6271" t="n">
        <v>250.58497259</v>
      </c>
      <c r="P6271" t="n">
        <v>0.01115644465239785</v>
      </c>
      <c r="Q6271" t="n">
        <v>9.597298149923581</v>
      </c>
      <c r="R6271" t="n">
        <v>2404.938693836658</v>
      </c>
      <c r="S6271" t="n">
        <v>2.795637377422969</v>
      </c>
      <c r="T6271">
        <f>O6271*Q6271</f>
        <v/>
      </c>
      <c r="U6271">
        <f>O6271*P6271</f>
        <v/>
      </c>
    </row>
    <row r="6272">
      <c r="A6272" t="inlineStr">
        <is>
          <t>202512</t>
        </is>
      </c>
      <c r="B6272" t="inlineStr">
        <is>
          <t>Prima</t>
        </is>
      </c>
      <c r="C6272" t="inlineStr">
        <is>
          <t>F2</t>
        </is>
      </c>
      <c r="D6272" t="inlineStr">
        <is>
          <t>IN-FONDO2</t>
        </is>
      </c>
      <c r="E6272" t="inlineStr">
        <is>
          <t>5274542F8758</t>
        </is>
      </c>
      <c r="F6272" t="inlineStr">
        <is>
          <t>LU1617687584</t>
        </is>
      </c>
      <c r="G6272" t="inlineStr">
        <is>
          <t>TD</t>
        </is>
      </c>
      <c r="H6272" t="inlineStr">
        <is>
          <t>Sector</t>
        </is>
      </c>
      <c r="I6272" t="inlineStr">
        <is>
          <t>Proxies</t>
        </is>
      </c>
      <c r="J6272" t="inlineStr">
        <is>
          <t>Proxies</t>
        </is>
      </c>
      <c r="K6272" t="inlineStr"/>
      <c r="L6272" t="inlineStr">
        <is>
          <t>Oaktree Global Credit</t>
        </is>
      </c>
      <c r="M6272" t="inlineStr">
        <is>
          <t>Oaktree Global Credit</t>
        </is>
      </c>
      <c r="N6272" t="b">
        <v>0</v>
      </c>
      <c r="O6272" t="n">
        <v>91.45506261</v>
      </c>
      <c r="P6272" t="n">
        <v>0.00148236407760147</v>
      </c>
      <c r="Q6272" t="n">
        <v>9.256738876512099</v>
      </c>
      <c r="R6272" t="n">
        <v>846.5756335158351</v>
      </c>
      <c r="S6272" t="n">
        <v>0.1355696995278573</v>
      </c>
      <c r="T6272">
        <f>O6272*Q6272</f>
        <v/>
      </c>
      <c r="U6272">
        <f>O6272*P6272</f>
        <v/>
      </c>
    </row>
    <row r="6273">
      <c r="A6273" t="inlineStr">
        <is>
          <t>202512</t>
        </is>
      </c>
      <c r="B6273" t="inlineStr">
        <is>
          <t>Prima</t>
        </is>
      </c>
      <c r="C6273" t="inlineStr">
        <is>
          <t>F1</t>
        </is>
      </c>
      <c r="D6273" t="inlineStr">
        <is>
          <t>IN-FONDO1</t>
        </is>
      </c>
      <c r="E6273" t="inlineStr">
        <is>
          <t>5273662CORP1</t>
        </is>
      </c>
      <c r="F6273" t="inlineStr">
        <is>
          <t>LU1569037366</t>
        </is>
      </c>
      <c r="G6273" t="inlineStr">
        <is>
          <t>TD</t>
        </is>
      </c>
      <c r="H6273" t="inlineStr">
        <is>
          <t>Sector</t>
        </is>
      </c>
      <c r="I6273" t="inlineStr">
        <is>
          <t>Proxies</t>
        </is>
      </c>
      <c r="J6273" t="inlineStr">
        <is>
          <t>Proxies</t>
        </is>
      </c>
      <c r="K6273" t="inlineStr"/>
      <c r="L6273" t="inlineStr">
        <is>
          <t>Waystone Credicorp - Latam Corps HC</t>
        </is>
      </c>
      <c r="M6273" t="inlineStr">
        <is>
          <t>Waystone Credicorp - Latam Corps HC</t>
        </is>
      </c>
      <c r="N6273" t="b">
        <v>0</v>
      </c>
      <c r="O6273" t="n">
        <v>111.5193358</v>
      </c>
      <c r="P6273" t="n">
        <v>0.005565860442892841</v>
      </c>
      <c r="Q6273" t="n">
        <v>10.52735725243259</v>
      </c>
      <c r="R6273" t="n">
        <v>1174.003888520595</v>
      </c>
      <c r="S6273" t="n">
        <v>0.6207010597469035</v>
      </c>
      <c r="T6273">
        <f>O6273*Q6273</f>
        <v/>
      </c>
      <c r="U6273">
        <f>O6273*P6273</f>
        <v/>
      </c>
    </row>
    <row r="6274">
      <c r="A6274" t="inlineStr">
        <is>
          <t>202512</t>
        </is>
      </c>
      <c r="B6274" t="inlineStr">
        <is>
          <t>Prima</t>
        </is>
      </c>
      <c r="C6274" t="inlineStr">
        <is>
          <t>F1</t>
        </is>
      </c>
      <c r="D6274" t="inlineStr">
        <is>
          <t>IN-FONDO1</t>
        </is>
      </c>
      <c r="E6274" t="inlineStr">
        <is>
          <t>5275262COMP2</t>
        </is>
      </c>
      <c r="F6274" t="inlineStr">
        <is>
          <t>CL0002633205</t>
        </is>
      </c>
      <c r="G6274" t="inlineStr">
        <is>
          <t>TD</t>
        </is>
      </c>
      <c r="H6274" t="inlineStr">
        <is>
          <t>Sector</t>
        </is>
      </c>
      <c r="I6274" t="inlineStr">
        <is>
          <t>Proxies</t>
        </is>
      </c>
      <c r="J6274" t="inlineStr">
        <is>
          <t>Proxies</t>
        </is>
      </c>
      <c r="K6274" t="inlineStr"/>
      <c r="L6274" t="inlineStr">
        <is>
          <t>FIGLHYI CI - Compass Latam HY</t>
        </is>
      </c>
      <c r="M6274" t="inlineStr">
        <is>
          <t>FIGLHYI CI - Compass Latam HY</t>
        </is>
      </c>
      <c r="N6274" t="b">
        <v>0</v>
      </c>
      <c r="O6274" t="n">
        <v>111.5193358</v>
      </c>
      <c r="P6274" t="n">
        <v>0.009127698135340739</v>
      </c>
      <c r="Q6274" t="n">
        <v>17.2642738978112</v>
      </c>
      <c r="R6274" t="n">
        <v>1925.300358153182</v>
      </c>
      <c r="S6274" t="n">
        <v>1.017914833436098</v>
      </c>
      <c r="T6274">
        <f>O6274*Q6274</f>
        <v/>
      </c>
      <c r="U6274">
        <f>O6274*P6274</f>
        <v/>
      </c>
    </row>
    <row r="6275">
      <c r="A6275" t="inlineStr">
        <is>
          <t>202512</t>
        </is>
      </c>
      <c r="B6275" t="inlineStr">
        <is>
          <t>Prima</t>
        </is>
      </c>
      <c r="C6275" t="inlineStr">
        <is>
          <t>F2</t>
        </is>
      </c>
      <c r="D6275" t="inlineStr">
        <is>
          <t>IN-FONDO2</t>
        </is>
      </c>
      <c r="E6275" t="inlineStr">
        <is>
          <t>5275262COMP2</t>
        </is>
      </c>
      <c r="F6275" t="inlineStr">
        <is>
          <t>CL0002633205</t>
        </is>
      </c>
      <c r="G6275" t="inlineStr">
        <is>
          <t>TD</t>
        </is>
      </c>
      <c r="H6275" t="inlineStr">
        <is>
          <t>Sector</t>
        </is>
      </c>
      <c r="I6275" t="inlineStr">
        <is>
          <t>Proxies</t>
        </is>
      </c>
      <c r="J6275" t="inlineStr">
        <is>
          <t>Proxies</t>
        </is>
      </c>
      <c r="K6275" t="inlineStr"/>
      <c r="L6275" t="inlineStr">
        <is>
          <t>FIGLHYI CI - Compass Latam HY</t>
        </is>
      </c>
      <c r="M6275" t="inlineStr">
        <is>
          <t>FIGLHYI CI - Compass Latam HY</t>
        </is>
      </c>
      <c r="N6275" t="b">
        <v>0</v>
      </c>
      <c r="O6275" t="n">
        <v>111.5193358</v>
      </c>
      <c r="P6275" t="n">
        <v>0.003368191703720234</v>
      </c>
      <c r="Q6275" t="n">
        <v>21.03293756134509</v>
      </c>
      <c r="R6275" t="n">
        <v>2345.579226764075</v>
      </c>
      <c r="S6275" t="n">
        <v>0.3756185016459509</v>
      </c>
      <c r="T6275">
        <f>O6275*Q6275</f>
        <v/>
      </c>
      <c r="U6275">
        <f>O6275*P6275</f>
        <v/>
      </c>
    </row>
    <row r="6276">
      <c r="A6276" t="inlineStr">
        <is>
          <t>202512</t>
        </is>
      </c>
      <c r="B6276" t="inlineStr">
        <is>
          <t>Prima</t>
        </is>
      </c>
      <c r="C6276" t="inlineStr">
        <is>
          <t>F1</t>
        </is>
      </c>
      <c r="D6276" t="inlineStr">
        <is>
          <t>IN-FONDO1</t>
        </is>
      </c>
      <c r="E6276" t="inlineStr">
        <is>
          <t>5274742F1585</t>
        </is>
      </c>
      <c r="F6276" t="inlineStr">
        <is>
          <t>LU0648315850</t>
        </is>
      </c>
      <c r="G6276" t="inlineStr">
        <is>
          <t>TD</t>
        </is>
      </c>
      <c r="H6276" t="inlineStr">
        <is>
          <t>Sector</t>
        </is>
      </c>
      <c r="I6276" t="inlineStr">
        <is>
          <t>Proxies</t>
        </is>
      </c>
      <c r="J6276" t="inlineStr">
        <is>
          <t>Proxies</t>
        </is>
      </c>
      <c r="K6276" t="inlineStr"/>
      <c r="L6276" t="inlineStr">
        <is>
          <t>LarrainVial - Corp EM Debt USD</t>
        </is>
      </c>
      <c r="M6276" t="inlineStr">
        <is>
          <t>LarrainVial - Corp EM Debt USD</t>
        </is>
      </c>
      <c r="N6276" t="b">
        <v>0</v>
      </c>
      <c r="O6276" t="n">
        <v>111.5193358</v>
      </c>
      <c r="P6276" t="n">
        <v>0.009810689418373717</v>
      </c>
      <c r="Q6276" t="n">
        <v>18.55609450857887</v>
      </c>
      <c r="R6276" t="n">
        <v>2069.363334638743</v>
      </c>
      <c r="S6276" t="n">
        <v>1.094081567677125</v>
      </c>
      <c r="T6276">
        <f>O6276*Q6276</f>
        <v/>
      </c>
      <c r="U6276">
        <f>O6276*P6276</f>
        <v/>
      </c>
    </row>
    <row r="6277">
      <c r="A6277" t="inlineStr">
        <is>
          <t>202512</t>
        </is>
      </c>
      <c r="B6277" t="inlineStr">
        <is>
          <t>Prima</t>
        </is>
      </c>
      <c r="C6277" t="inlineStr">
        <is>
          <t>F2</t>
        </is>
      </c>
      <c r="D6277" t="inlineStr">
        <is>
          <t>IN-FONDO2</t>
        </is>
      </c>
      <c r="E6277" t="inlineStr">
        <is>
          <t>5274742F1585</t>
        </is>
      </c>
      <c r="F6277" t="inlineStr">
        <is>
          <t>LU0648315850</t>
        </is>
      </c>
      <c r="G6277" t="inlineStr">
        <is>
          <t>TD</t>
        </is>
      </c>
      <c r="H6277" t="inlineStr">
        <is>
          <t>Sector</t>
        </is>
      </c>
      <c r="I6277" t="inlineStr">
        <is>
          <t>Proxies</t>
        </is>
      </c>
      <c r="J6277" t="inlineStr">
        <is>
          <t>Proxies</t>
        </is>
      </c>
      <c r="K6277" t="inlineStr"/>
      <c r="L6277" t="inlineStr">
        <is>
          <t>LarrainVial - Corp EM Debt USD</t>
        </is>
      </c>
      <c r="M6277" t="inlineStr">
        <is>
          <t>LarrainVial - Corp EM Debt USD</t>
        </is>
      </c>
      <c r="N6277" t="b">
        <v>0</v>
      </c>
      <c r="O6277" t="n">
        <v>111.5193358</v>
      </c>
      <c r="P6277" t="n">
        <v>0.002974240613800488</v>
      </c>
      <c r="Q6277" t="n">
        <v>18.57287904764652</v>
      </c>
      <c r="R6277" t="n">
        <v>2071.235135287276</v>
      </c>
      <c r="S6277" t="n">
        <v>0.3316853377604148</v>
      </c>
      <c r="T6277">
        <f>O6277*Q6277</f>
        <v/>
      </c>
      <c r="U6277">
        <f>O6277*P6277</f>
        <v/>
      </c>
    </row>
    <row r="6278">
      <c r="A6278" t="inlineStr">
        <is>
          <t>202512</t>
        </is>
      </c>
      <c r="B6278" t="inlineStr">
        <is>
          <t>Prima</t>
        </is>
      </c>
      <c r="C6278" t="inlineStr">
        <is>
          <t>F2</t>
        </is>
      </c>
      <c r="D6278" t="inlineStr">
        <is>
          <t>IN-FONDO2</t>
        </is>
      </c>
      <c r="E6278" t="inlineStr">
        <is>
          <t>5277012F9LZQ</t>
        </is>
      </c>
      <c r="F6278" t="inlineStr">
        <is>
          <t>IE000NG9LZQX</t>
        </is>
      </c>
      <c r="G6278" t="inlineStr">
        <is>
          <t>TD</t>
        </is>
      </c>
      <c r="H6278" t="inlineStr">
        <is>
          <t>Sector</t>
        </is>
      </c>
      <c r="I6278" t="inlineStr">
        <is>
          <t>Proxies</t>
        </is>
      </c>
      <c r="J6278" t="inlineStr">
        <is>
          <t>Proxies</t>
        </is>
      </c>
      <c r="K6278" t="inlineStr"/>
      <c r="L6278" t="inlineStr">
        <is>
          <t>Moneda - Latam High Yield</t>
        </is>
      </c>
      <c r="M6278" t="inlineStr">
        <is>
          <t>Moneda - Latam High Yield</t>
        </is>
      </c>
      <c r="N6278" t="b">
        <v>0</v>
      </c>
      <c r="O6278" t="n">
        <v>111.5193358</v>
      </c>
      <c r="P6278" t="n">
        <v>0.0215605723674447</v>
      </c>
      <c r="Q6278" t="n">
        <v>134.6366870657767</v>
      </c>
      <c r="R6278" t="n">
        <v>15014.59391588787</v>
      </c>
      <c r="S6278" t="n">
        <v>2.404420709885266</v>
      </c>
      <c r="T6278">
        <f>O6278*Q6278</f>
        <v/>
      </c>
      <c r="U6278">
        <f>O6278*P6278</f>
        <v/>
      </c>
    </row>
    <row r="6279">
      <c r="A6279" t="inlineStr">
        <is>
          <t>202512</t>
        </is>
      </c>
      <c r="B6279" t="inlineStr">
        <is>
          <t>Prima</t>
        </is>
      </c>
      <c r="C6279" t="inlineStr">
        <is>
          <t>F1</t>
        </is>
      </c>
      <c r="D6279" t="inlineStr">
        <is>
          <t>IN-FONDO1</t>
        </is>
      </c>
      <c r="E6279" t="inlineStr">
        <is>
          <t>5277012F9LZQ</t>
        </is>
      </c>
      <c r="F6279" t="inlineStr">
        <is>
          <t>IE000NG9LZQX</t>
        </is>
      </c>
      <c r="G6279" t="inlineStr">
        <is>
          <t>TD</t>
        </is>
      </c>
      <c r="H6279" t="inlineStr">
        <is>
          <t>Sector</t>
        </is>
      </c>
      <c r="I6279" t="inlineStr">
        <is>
          <t>Proxies</t>
        </is>
      </c>
      <c r="J6279" t="inlineStr">
        <is>
          <t>Proxies</t>
        </is>
      </c>
      <c r="K6279" t="inlineStr"/>
      <c r="L6279" t="inlineStr">
        <is>
          <t>Moneda - Latam High Yield</t>
        </is>
      </c>
      <c r="M6279" t="inlineStr">
        <is>
          <t>Moneda - Latam High Yield</t>
        </is>
      </c>
      <c r="N6279" t="b">
        <v>0</v>
      </c>
      <c r="O6279" t="n">
        <v>111.5193358</v>
      </c>
      <c r="P6279" t="n">
        <v>0.01905903080998008</v>
      </c>
      <c r="Q6279" t="n">
        <v>36.04855498631532</v>
      </c>
      <c r="R6279" t="n">
        <v>4020.110908623663</v>
      </c>
      <c r="S6279" t="n">
        <v>2.125450456920714</v>
      </c>
      <c r="T6279">
        <f>O6279*Q6279</f>
        <v/>
      </c>
      <c r="U6279">
        <f>O6279*P6279</f>
        <v/>
      </c>
    </row>
    <row r="6280">
      <c r="A6280" t="inlineStr">
        <is>
          <t>202512</t>
        </is>
      </c>
      <c r="B6280" t="inlineStr">
        <is>
          <t>Prima</t>
        </is>
      </c>
      <c r="C6280" t="inlineStr">
        <is>
          <t>F1</t>
        </is>
      </c>
      <c r="D6280" t="inlineStr">
        <is>
          <t>IN-FONDO1</t>
        </is>
      </c>
      <c r="E6280" t="inlineStr">
        <is>
          <t>4974252SCBDC</t>
        </is>
      </c>
      <c r="F6280" t="inlineStr">
        <is>
          <t>CVL79590GA30</t>
        </is>
      </c>
      <c r="G6280" t="inlineStr">
        <is>
          <t>TD</t>
        </is>
      </c>
      <c r="H6280" t="inlineStr">
        <is>
          <t>Sector</t>
        </is>
      </c>
      <c r="I6280" t="inlineStr">
        <is>
          <t>Proxies</t>
        </is>
      </c>
      <c r="J6280" t="inlineStr">
        <is>
          <t>Proxies</t>
        </is>
      </c>
      <c r="K6280" t="inlineStr"/>
      <c r="L6280" t="inlineStr">
        <is>
          <t>BD Capital - Senior Loans C</t>
        </is>
      </c>
      <c r="M6280" t="inlineStr">
        <is>
          <t>BD Capital - Senior Loans C</t>
        </is>
      </c>
      <c r="N6280" t="b">
        <v>0</v>
      </c>
      <c r="O6280" t="n">
        <v>54.42744687</v>
      </c>
      <c r="P6280" t="n">
        <v>0.001920561073552942</v>
      </c>
      <c r="Q6280" t="n">
        <v>3.632579859637803</v>
      </c>
      <c r="R6280" t="n">
        <v>197.7120473114686</v>
      </c>
      <c r="S6280" t="n">
        <v>0.1045312357913929</v>
      </c>
      <c r="T6280">
        <f>O6280*Q6280</f>
        <v/>
      </c>
      <c r="U6280">
        <f>O6280*P6280</f>
        <v/>
      </c>
    </row>
    <row r="6281">
      <c r="A6281" t="inlineStr">
        <is>
          <t>202512</t>
        </is>
      </c>
      <c r="B6281" t="inlineStr">
        <is>
          <t>Prima</t>
        </is>
      </c>
      <c r="C6281" t="inlineStr">
        <is>
          <t>F2</t>
        </is>
      </c>
      <c r="D6281" t="inlineStr">
        <is>
          <t>IN-FONDO2</t>
        </is>
      </c>
      <c r="E6281" t="inlineStr">
        <is>
          <t>4974252SCBDC</t>
        </is>
      </c>
      <c r="F6281" t="inlineStr">
        <is>
          <t>CVL79590GA30</t>
        </is>
      </c>
      <c r="G6281" t="inlineStr">
        <is>
          <t>TD</t>
        </is>
      </c>
      <c r="H6281" t="inlineStr">
        <is>
          <t>Sector</t>
        </is>
      </c>
      <c r="I6281" t="inlineStr">
        <is>
          <t>Proxies</t>
        </is>
      </c>
      <c r="J6281" t="inlineStr">
        <is>
          <t>Proxies</t>
        </is>
      </c>
      <c r="K6281" t="inlineStr"/>
      <c r="L6281" t="inlineStr">
        <is>
          <t>BD Capital - Senior Loans C</t>
        </is>
      </c>
      <c r="M6281" t="inlineStr">
        <is>
          <t>BD Capital - Senior Loans C</t>
        </is>
      </c>
      <c r="N6281" t="b">
        <v>0</v>
      </c>
      <c r="O6281" t="n">
        <v>54.42744687</v>
      </c>
      <c r="P6281" t="n">
        <v>0.002815210772769959</v>
      </c>
      <c r="Q6281" t="n">
        <v>17.57980471844747</v>
      </c>
      <c r="R6281" t="n">
        <v>956.8238872982749</v>
      </c>
      <c r="S6281" t="n">
        <v>0.1532247347627886</v>
      </c>
      <c r="T6281">
        <f>O6281*Q6281</f>
        <v/>
      </c>
      <c r="U6281">
        <f>O6281*P6281</f>
        <v/>
      </c>
    </row>
    <row r="6282">
      <c r="A6282" t="inlineStr">
        <is>
          <t>202512</t>
        </is>
      </c>
      <c r="B6282" t="inlineStr">
        <is>
          <t>Prima</t>
        </is>
      </c>
      <c r="C6282" t="inlineStr">
        <is>
          <t>F2</t>
        </is>
      </c>
      <c r="D6282" t="inlineStr">
        <is>
          <t>IN-FONDO2</t>
        </is>
      </c>
      <c r="E6282" t="inlineStr">
        <is>
          <t>491105206SI1</t>
        </is>
      </c>
      <c r="F6282" t="inlineStr">
        <is>
          <t>PEP795509FD5</t>
        </is>
      </c>
      <c r="G6282" t="inlineStr">
        <is>
          <t>TD</t>
        </is>
      </c>
      <c r="H6282" t="inlineStr">
        <is>
          <t>Sector</t>
        </is>
      </c>
      <c r="I6282" t="inlineStr">
        <is>
          <t>Proxies</t>
        </is>
      </c>
      <c r="J6282" t="inlineStr">
        <is>
          <t>Proxies</t>
        </is>
      </c>
      <c r="K6282" t="inlineStr"/>
      <c r="L6282" t="inlineStr">
        <is>
          <t>Sigma - Leasing Operativo</t>
        </is>
      </c>
      <c r="M6282" t="inlineStr">
        <is>
          <t>Sigma - Leasing Operativo</t>
        </is>
      </c>
      <c r="N6282" t="b">
        <v>0</v>
      </c>
      <c r="O6282" t="n">
        <v>54.42744687</v>
      </c>
      <c r="P6282" t="n">
        <v>0.0002814604435976664</v>
      </c>
      <c r="Q6282" t="n">
        <v>1.75760184007327</v>
      </c>
      <c r="R6282" t="n">
        <v>95.66178076920217</v>
      </c>
      <c r="S6282" t="n">
        <v>0.01531917333991862</v>
      </c>
      <c r="T6282">
        <f>O6282*Q6282</f>
        <v/>
      </c>
      <c r="U6282">
        <f>O6282*P6282</f>
        <v/>
      </c>
    </row>
    <row r="6283">
      <c r="A6283" t="inlineStr">
        <is>
          <t>202512</t>
        </is>
      </c>
      <c r="B6283" t="inlineStr">
        <is>
          <t>Prima</t>
        </is>
      </c>
      <c r="C6283" t="inlineStr">
        <is>
          <t>F3</t>
        </is>
      </c>
      <c r="D6283" t="inlineStr">
        <is>
          <t>IN-FONDO3</t>
        </is>
      </c>
      <c r="E6283" t="inlineStr">
        <is>
          <t>491105206SI1</t>
        </is>
      </c>
      <c r="F6283" t="inlineStr">
        <is>
          <t>PEP795509FD5</t>
        </is>
      </c>
      <c r="G6283" t="inlineStr">
        <is>
          <t>TD</t>
        </is>
      </c>
      <c r="H6283" t="inlineStr">
        <is>
          <t>Sector</t>
        </is>
      </c>
      <c r="I6283" t="inlineStr">
        <is>
          <t>Proxies</t>
        </is>
      </c>
      <c r="J6283" t="inlineStr">
        <is>
          <t>Proxies</t>
        </is>
      </c>
      <c r="K6283" t="inlineStr"/>
      <c r="L6283" t="inlineStr">
        <is>
          <t>Sigma - Leasing Operativo</t>
        </is>
      </c>
      <c r="M6283" t="inlineStr">
        <is>
          <t>Sigma - Leasing Operativo</t>
        </is>
      </c>
      <c r="N6283" t="b">
        <v>0</v>
      </c>
      <c r="O6283" t="n">
        <v>54.42744687</v>
      </c>
      <c r="P6283" t="n">
        <v>0.0001243445410681669</v>
      </c>
      <c r="Q6283" t="n">
        <v>0.1069670196131994</v>
      </c>
      <c r="R6283" t="n">
        <v>5.82194177683966</v>
      </c>
      <c r="S6283" t="n">
        <v>0.006767755902562188</v>
      </c>
      <c r="T6283">
        <f>O6283*Q6283</f>
        <v/>
      </c>
      <c r="U6283">
        <f>O6283*P6283</f>
        <v/>
      </c>
    </row>
    <row r="6284">
      <c r="A6284" t="inlineStr">
        <is>
          <t>202512</t>
        </is>
      </c>
      <c r="B6284" t="inlineStr">
        <is>
          <t>Prima</t>
        </is>
      </c>
      <c r="C6284" t="inlineStr">
        <is>
          <t>F2</t>
        </is>
      </c>
      <c r="D6284" t="inlineStr">
        <is>
          <t>IN-FONDO2</t>
        </is>
      </c>
      <c r="E6284" t="inlineStr">
        <is>
          <t>5274822F3552</t>
        </is>
      </c>
      <c r="F6284" t="inlineStr">
        <is>
          <t>CL0002535525</t>
        </is>
      </c>
      <c r="G6284" t="inlineStr">
        <is>
          <t>TD</t>
        </is>
      </c>
      <c r="H6284" t="inlineStr">
        <is>
          <t>Sector</t>
        </is>
      </c>
      <c r="I6284" t="inlineStr">
        <is>
          <t>Proxies</t>
        </is>
      </c>
      <c r="J6284" t="inlineStr">
        <is>
          <t>Proxies</t>
        </is>
      </c>
      <c r="K6284" t="inlineStr"/>
      <c r="L6284" t="inlineStr">
        <is>
          <t>Moneda - Deuda Latam LCC</t>
        </is>
      </c>
      <c r="M6284" t="inlineStr">
        <is>
          <t>Moneda - Deuda Latam LCC</t>
        </is>
      </c>
      <c r="N6284" t="b">
        <v>0</v>
      </c>
      <c r="O6284" t="n">
        <v>111.5193358</v>
      </c>
      <c r="P6284" t="n">
        <v>0.003934740209039378</v>
      </c>
      <c r="Q6284" t="n">
        <v>24.57079418770317</v>
      </c>
      <c r="R6284" t="n">
        <v>2740.118647891158</v>
      </c>
      <c r="S6284" t="n">
        <v>0.4387996146576245</v>
      </c>
      <c r="T6284">
        <f>O6284*Q6284</f>
        <v/>
      </c>
      <c r="U6284">
        <f>O6284*P6284</f>
        <v/>
      </c>
    </row>
    <row r="6285">
      <c r="A6285" t="inlineStr">
        <is>
          <t>202512</t>
        </is>
      </c>
      <c r="B6285" t="inlineStr">
        <is>
          <t>Prima</t>
        </is>
      </c>
      <c r="C6285" t="inlineStr">
        <is>
          <t>F1</t>
        </is>
      </c>
      <c r="D6285" t="inlineStr">
        <is>
          <t>IN-FONDO1</t>
        </is>
      </c>
      <c r="E6285" t="inlineStr">
        <is>
          <t>5274822F3552</t>
        </is>
      </c>
      <c r="F6285" t="inlineStr">
        <is>
          <t>CL0002535525</t>
        </is>
      </c>
      <c r="G6285" t="inlineStr">
        <is>
          <t>TD</t>
        </is>
      </c>
      <c r="H6285" t="inlineStr">
        <is>
          <t>Sector</t>
        </is>
      </c>
      <c r="I6285" t="inlineStr">
        <is>
          <t>Proxies</t>
        </is>
      </c>
      <c r="J6285" t="inlineStr">
        <is>
          <t>Proxies</t>
        </is>
      </c>
      <c r="K6285" t="inlineStr"/>
      <c r="L6285" t="inlineStr">
        <is>
          <t>Moneda - Deuda Latam LCC</t>
        </is>
      </c>
      <c r="M6285" t="inlineStr">
        <is>
          <t>Moneda - Deuda Latam LCC</t>
        </is>
      </c>
      <c r="N6285" t="b">
        <v>0</v>
      </c>
      <c r="O6285" t="n">
        <v>111.5193358</v>
      </c>
      <c r="P6285" t="n">
        <v>0.02345032356164503</v>
      </c>
      <c r="Q6285" t="n">
        <v>44.35431616576154</v>
      </c>
      <c r="R6285" t="n">
        <v>4946.363878668929</v>
      </c>
      <c r="S6285" t="n">
        <v>2.615164507889744</v>
      </c>
      <c r="T6285">
        <f>O6285*Q6285</f>
        <v/>
      </c>
      <c r="U6285">
        <f>O6285*P6285</f>
        <v/>
      </c>
    </row>
    <row r="6286">
      <c r="A6286" t="inlineStr">
        <is>
          <t>202512</t>
        </is>
      </c>
      <c r="B6286" t="inlineStr">
        <is>
          <t>Prima</t>
        </is>
      </c>
      <c r="C6286" t="inlineStr">
        <is>
          <t>F2</t>
        </is>
      </c>
      <c r="D6286" t="inlineStr">
        <is>
          <t>IN-FONDO2</t>
        </is>
      </c>
      <c r="E6286" t="inlineStr">
        <is>
          <t>4911141MIND1</t>
        </is>
      </c>
      <c r="F6286" t="inlineStr">
        <is>
          <t>CVL79560FI39</t>
        </is>
      </c>
      <c r="G6286" t="inlineStr">
        <is>
          <t>TD</t>
        </is>
      </c>
      <c r="H6286" t="inlineStr">
        <is>
          <t>Sector</t>
        </is>
      </c>
      <c r="I6286" t="inlineStr">
        <is>
          <t>Proxies</t>
        </is>
      </c>
      <c r="J6286" t="inlineStr">
        <is>
          <t>Proxies</t>
        </is>
      </c>
      <c r="K6286" t="inlineStr"/>
      <c r="L6286" t="inlineStr">
        <is>
          <t>Macrocapitales SAFI S.A.</t>
        </is>
      </c>
      <c r="M6286" t="inlineStr">
        <is>
          <t>Macrocapitales SAFI S.A.</t>
        </is>
      </c>
      <c r="N6286" t="b">
        <v>0</v>
      </c>
      <c r="O6286" t="n">
        <v>54.42744687</v>
      </c>
      <c r="P6286" t="n">
        <v>0.00655564278067415</v>
      </c>
      <c r="Q6286" t="n">
        <v>40.9372260872521</v>
      </c>
      <c r="R6286" t="n">
        <v>2228.108697869091</v>
      </c>
      <c r="S6286" t="n">
        <v>0.3568068991438413</v>
      </c>
      <c r="T6286">
        <f>O6286*Q6286</f>
        <v/>
      </c>
      <c r="U6286">
        <f>O6286*P6286</f>
        <v/>
      </c>
    </row>
    <row r="6287">
      <c r="A6287" t="inlineStr">
        <is>
          <t>202512</t>
        </is>
      </c>
      <c r="B6287" t="inlineStr">
        <is>
          <t>Prima</t>
        </is>
      </c>
      <c r="C6287" t="inlineStr">
        <is>
          <t>F1</t>
        </is>
      </c>
      <c r="D6287" t="inlineStr">
        <is>
          <t>IN-FONDO1</t>
        </is>
      </c>
      <c r="E6287" t="inlineStr">
        <is>
          <t>15515123CH47</t>
        </is>
      </c>
      <c r="F6287" t="inlineStr">
        <is>
          <t>USP32133CH47</t>
        </is>
      </c>
      <c r="G6287" t="inlineStr">
        <is>
          <t>BU</t>
        </is>
      </c>
      <c r="H6287" t="inlineStr">
        <is>
          <t>Mayores</t>
        </is>
      </c>
      <c r="I6287" t="inlineStr"/>
      <c r="J6287" t="inlineStr"/>
      <c r="K6287" t="inlineStr"/>
      <c r="L6287" t="inlineStr"/>
      <c r="M6287" t="inlineStr">
        <is>
          <t>nan</t>
        </is>
      </c>
      <c r="N6287" t="b">
        <v>0</v>
      </c>
      <c r="O6287" t="n">
        <v>0.16</v>
      </c>
      <c r="P6287" t="n">
        <v>0.001641887153621219</v>
      </c>
      <c r="Q6287" t="n">
        <v>3.105491560863956</v>
      </c>
      <c r="R6287" t="n">
        <v>0.496878649738233</v>
      </c>
      <c r="S6287" t="n">
        <v>0.000262701944579395</v>
      </c>
      <c r="T6287">
        <f>O6287*Q6287</f>
        <v/>
      </c>
      <c r="U6287">
        <f>O6287*P6287</f>
        <v/>
      </c>
    </row>
    <row r="6288">
      <c r="A6288" t="inlineStr">
        <is>
          <t>202512</t>
        </is>
      </c>
      <c r="B6288" t="inlineStr">
        <is>
          <t>Prima</t>
        </is>
      </c>
      <c r="C6288" t="inlineStr">
        <is>
          <t>F2</t>
        </is>
      </c>
      <c r="D6288" t="inlineStr">
        <is>
          <t>IN-FONDO2</t>
        </is>
      </c>
      <c r="E6288" t="inlineStr">
        <is>
          <t>15515123CH47</t>
        </is>
      </c>
      <c r="F6288" t="inlineStr">
        <is>
          <t>USP32133CH47</t>
        </is>
      </c>
      <c r="G6288" t="inlineStr">
        <is>
          <t>BU</t>
        </is>
      </c>
      <c r="H6288" t="inlineStr">
        <is>
          <t>Mayores</t>
        </is>
      </c>
      <c r="I6288" t="inlineStr"/>
      <c r="J6288" t="inlineStr"/>
      <c r="K6288" t="inlineStr"/>
      <c r="L6288" t="inlineStr"/>
      <c r="M6288" t="inlineStr">
        <is>
          <t>nan</t>
        </is>
      </c>
      <c r="N6288" t="b">
        <v>0</v>
      </c>
      <c r="O6288" t="n">
        <v>0.16</v>
      </c>
      <c r="P6288" t="n">
        <v>0.0008550579778799907</v>
      </c>
      <c r="Q6288" t="n">
        <v>5.339476681275513</v>
      </c>
      <c r="R6288" t="n">
        <v>0.8543162690040821</v>
      </c>
      <c r="S6288" t="n">
        <v>0.0001368092764607985</v>
      </c>
      <c r="T6288">
        <f>O6288*Q6288</f>
        <v/>
      </c>
      <c r="U6288">
        <f>O6288*P6288</f>
        <v/>
      </c>
    </row>
    <row r="6289">
      <c r="A6289" t="inlineStr">
        <is>
          <t>202512</t>
        </is>
      </c>
      <c r="B6289" t="inlineStr">
        <is>
          <t>Prima</t>
        </is>
      </c>
      <c r="C6289" t="inlineStr">
        <is>
          <t>F1</t>
        </is>
      </c>
      <c r="D6289" t="inlineStr">
        <is>
          <t>IN-FONDO1</t>
        </is>
      </c>
      <c r="E6289" t="inlineStr">
        <is>
          <t>1551512PAC05</t>
        </is>
      </c>
      <c r="F6289" t="inlineStr">
        <is>
          <t>US05890PAC05</t>
        </is>
      </c>
      <c r="G6289" t="inlineStr">
        <is>
          <t>BU</t>
        </is>
      </c>
      <c r="H6289" t="inlineStr">
        <is>
          <t>Mayores</t>
        </is>
      </c>
      <c r="I6289" t="inlineStr"/>
      <c r="J6289" t="inlineStr"/>
      <c r="K6289" t="inlineStr"/>
      <c r="L6289" t="inlineStr"/>
      <c r="M6289" t="inlineStr">
        <is>
          <t>nan</t>
        </is>
      </c>
      <c r="N6289" t="b">
        <v>0</v>
      </c>
      <c r="O6289" t="n">
        <v>0.16</v>
      </c>
      <c r="P6289" t="n">
        <v>0.001639640544613079</v>
      </c>
      <c r="Q6289" t="n">
        <v>3.10124228873831</v>
      </c>
      <c r="R6289" t="n">
        <v>0.4961987661981296</v>
      </c>
      <c r="S6289" t="n">
        <v>0.0002623424871380927</v>
      </c>
      <c r="T6289">
        <f>O6289*Q6289</f>
        <v/>
      </c>
      <c r="U6289">
        <f>O6289*P6289</f>
        <v/>
      </c>
    </row>
    <row r="6290">
      <c r="A6290" t="inlineStr">
        <is>
          <t>202512</t>
        </is>
      </c>
      <c r="B6290" t="inlineStr">
        <is>
          <t>Prima</t>
        </is>
      </c>
      <c r="C6290" t="inlineStr">
        <is>
          <t>F2</t>
        </is>
      </c>
      <c r="D6290" t="inlineStr">
        <is>
          <t>IN-FONDO2</t>
        </is>
      </c>
      <c r="E6290" t="inlineStr">
        <is>
          <t>5271112EG102</t>
        </is>
      </c>
      <c r="F6290" t="inlineStr">
        <is>
          <t>US46435G1022</t>
        </is>
      </c>
      <c r="G6290" t="inlineStr">
        <is>
          <t>TD</t>
        </is>
      </c>
      <c r="H6290" t="inlineStr">
        <is>
          <t>Mayores</t>
        </is>
      </c>
      <c r="I6290" t="inlineStr"/>
      <c r="J6290" t="inlineStr"/>
      <c r="K6290" t="inlineStr"/>
      <c r="L6290" t="inlineStr">
        <is>
          <t>BlackRock - iShares Convertible Bond ETF</t>
        </is>
      </c>
      <c r="M6290" t="inlineStr">
        <is>
          <t>BlackRock - iShares Convertible Bond ETF</t>
        </is>
      </c>
      <c r="N6290" t="b">
        <v>0</v>
      </c>
      <c r="O6290" t="n">
        <v>55.558979</v>
      </c>
      <c r="P6290" t="n">
        <v>0.008557025259890173</v>
      </c>
      <c r="Q6290" t="n">
        <v>53.43501612551682</v>
      </c>
      <c r="R6290" t="n">
        <v>2968.79493878225</v>
      </c>
      <c r="S6290" t="n">
        <v>0.4754195867167076</v>
      </c>
      <c r="T6290">
        <f>O6290*Q6290</f>
        <v/>
      </c>
      <c r="U6290">
        <f>O6290*P6290</f>
        <v/>
      </c>
    </row>
    <row r="6291">
      <c r="A6291" t="inlineStr">
        <is>
          <t>202512</t>
        </is>
      </c>
      <c r="B6291" t="inlineStr">
        <is>
          <t>Prima</t>
        </is>
      </c>
      <c r="C6291" t="inlineStr">
        <is>
          <t>F1</t>
        </is>
      </c>
      <c r="D6291" t="inlineStr">
        <is>
          <t>IN-FONDO1</t>
        </is>
      </c>
      <c r="E6291" t="inlineStr">
        <is>
          <t>5271112EG102</t>
        </is>
      </c>
      <c r="F6291" t="inlineStr">
        <is>
          <t>US46435G1022</t>
        </is>
      </c>
      <c r="G6291" t="inlineStr">
        <is>
          <t>TD</t>
        </is>
      </c>
      <c r="H6291" t="inlineStr">
        <is>
          <t>Mayores</t>
        </is>
      </c>
      <c r="I6291" t="inlineStr"/>
      <c r="J6291" t="inlineStr"/>
      <c r="K6291" t="inlineStr"/>
      <c r="L6291" t="inlineStr">
        <is>
          <t>BlackRock - iShares Convertible Bond ETF</t>
        </is>
      </c>
      <c r="M6291" t="inlineStr">
        <is>
          <t>BlackRock - iShares Convertible Bond ETF</t>
        </is>
      </c>
      <c r="N6291" t="b">
        <v>0</v>
      </c>
      <c r="O6291" t="n">
        <v>55.558979</v>
      </c>
      <c r="P6291" t="n">
        <v>0.0093819800029736</v>
      </c>
      <c r="Q6291" t="n">
        <v>17.74522667965917</v>
      </c>
      <c r="R6291" t="n">
        <v>985.9066764454235</v>
      </c>
      <c r="S6291" t="n">
        <v>0.5212532299636302</v>
      </c>
      <c r="T6291">
        <f>O6291*Q6291</f>
        <v/>
      </c>
      <c r="U6291">
        <f>O6291*P6291</f>
        <v/>
      </c>
    </row>
    <row r="6292">
      <c r="A6292" t="inlineStr">
        <is>
          <t>202512</t>
        </is>
      </c>
      <c r="B6292" t="inlineStr">
        <is>
          <t>Prima</t>
        </is>
      </c>
      <c r="C6292" t="inlineStr">
        <is>
          <t>F3</t>
        </is>
      </c>
      <c r="D6292" t="inlineStr">
        <is>
          <t>IN-FONDO3</t>
        </is>
      </c>
      <c r="E6292" t="inlineStr">
        <is>
          <t>5271112EG102</t>
        </is>
      </c>
      <c r="F6292" t="inlineStr">
        <is>
          <t>US46435G1022</t>
        </is>
      </c>
      <c r="G6292" t="inlineStr">
        <is>
          <t>TD</t>
        </is>
      </c>
      <c r="H6292" t="inlineStr">
        <is>
          <t>Mayores</t>
        </is>
      </c>
      <c r="I6292" t="inlineStr"/>
      <c r="J6292" t="inlineStr"/>
      <c r="K6292" t="inlineStr"/>
      <c r="L6292" t="inlineStr">
        <is>
          <t>BlackRock - iShares Convertible Bond ETF</t>
        </is>
      </c>
      <c r="M6292" t="inlineStr">
        <is>
          <t>BlackRock - iShares Convertible Bond ETF</t>
        </is>
      </c>
      <c r="N6292" t="b">
        <v>0</v>
      </c>
      <c r="O6292" t="n">
        <v>55.558979</v>
      </c>
      <c r="P6292" t="n">
        <v>0.0141656517166223</v>
      </c>
      <c r="Q6292" t="n">
        <v>12.18595952817109</v>
      </c>
      <c r="R6292" t="n">
        <v>677.0394695205076</v>
      </c>
      <c r="S6292" t="n">
        <v>0.7870291462451325</v>
      </c>
      <c r="T6292">
        <f>O6292*Q6292</f>
        <v/>
      </c>
      <c r="U6292">
        <f>O6292*P6292</f>
        <v/>
      </c>
    </row>
    <row r="6293">
      <c r="A6293" t="inlineStr">
        <is>
          <t>202512</t>
        </is>
      </c>
      <c r="B6293" t="inlineStr">
        <is>
          <t>Prima</t>
        </is>
      </c>
      <c r="C6293" t="inlineStr">
        <is>
          <t>F1</t>
        </is>
      </c>
      <c r="D6293" t="inlineStr">
        <is>
          <t>IN-FONDO1</t>
        </is>
      </c>
      <c r="E6293" t="inlineStr">
        <is>
          <t>5271112E8513</t>
        </is>
      </c>
      <c r="F6293" t="inlineStr">
        <is>
          <t>US4642885135</t>
        </is>
      </c>
      <c r="G6293" t="inlineStr">
        <is>
          <t>TD</t>
        </is>
      </c>
      <c r="H6293" t="inlineStr">
        <is>
          <t>Mayores</t>
        </is>
      </c>
      <c r="I6293" t="inlineStr"/>
      <c r="J6293" t="inlineStr"/>
      <c r="K6293" t="inlineStr"/>
      <c r="L6293" t="inlineStr">
        <is>
          <t>BlackRock - iShares iBoxx High Yield Corporate Bond</t>
        </is>
      </c>
      <c r="M6293" t="inlineStr">
        <is>
          <t>BlackRock - iShares iBoxx High Yield Corporate Bond</t>
        </is>
      </c>
      <c r="N6293" t="b">
        <v>0</v>
      </c>
      <c r="O6293" t="n">
        <v>122.2271635</v>
      </c>
      <c r="P6293" t="n">
        <v>0.02082378682767119</v>
      </c>
      <c r="Q6293" t="n">
        <v>39.38644267721807</v>
      </c>
      <c r="R6293" t="n">
        <v>4814.093168791711</v>
      </c>
      <c r="S6293" t="n">
        <v>2.545232397274912</v>
      </c>
      <c r="T6293">
        <f>O6293*Q6293</f>
        <v/>
      </c>
      <c r="U6293">
        <f>O6293*P6293</f>
        <v/>
      </c>
    </row>
    <row r="6294">
      <c r="A6294" t="inlineStr">
        <is>
          <t>202512</t>
        </is>
      </c>
      <c r="B6294" t="inlineStr">
        <is>
          <t>Prima</t>
        </is>
      </c>
      <c r="C6294" t="inlineStr">
        <is>
          <t>F2</t>
        </is>
      </c>
      <c r="D6294" t="inlineStr">
        <is>
          <t>IN-FONDO2</t>
        </is>
      </c>
      <c r="E6294" t="inlineStr">
        <is>
          <t>5271112E8513</t>
        </is>
      </c>
      <c r="F6294" t="inlineStr">
        <is>
          <t>US4642885135</t>
        </is>
      </c>
      <c r="G6294" t="inlineStr">
        <is>
          <t>TD</t>
        </is>
      </c>
      <c r="H6294" t="inlineStr">
        <is>
          <t>Mayores</t>
        </is>
      </c>
      <c r="I6294" t="inlineStr"/>
      <c r="J6294" t="inlineStr"/>
      <c r="K6294" t="inlineStr"/>
      <c r="L6294" t="inlineStr">
        <is>
          <t>BlackRock - iShares iBoxx High Yield Corporate Bond</t>
        </is>
      </c>
      <c r="M6294" t="inlineStr">
        <is>
          <t>BlackRock - iShares iBoxx High Yield Corporate Bond</t>
        </is>
      </c>
      <c r="N6294" t="b">
        <v>0</v>
      </c>
      <c r="O6294" t="n">
        <v>122.2271635</v>
      </c>
      <c r="P6294" t="n">
        <v>0.002001316780488279</v>
      </c>
      <c r="Q6294" t="n">
        <v>12.49737977740072</v>
      </c>
      <c r="R6294" t="n">
        <v>1527.519281373952</v>
      </c>
      <c r="S6294" t="n">
        <v>0.2446152733440345</v>
      </c>
      <c r="T6294">
        <f>O6294*Q6294</f>
        <v/>
      </c>
      <c r="U6294">
        <f>O6294*P6294</f>
        <v/>
      </c>
    </row>
    <row r="6295">
      <c r="A6295" t="inlineStr">
        <is>
          <t>202512</t>
        </is>
      </c>
      <c r="B6295" t="inlineStr">
        <is>
          <t>Prima</t>
        </is>
      </c>
      <c r="C6295" t="inlineStr">
        <is>
          <t>F2</t>
        </is>
      </c>
      <c r="D6295" t="inlineStr">
        <is>
          <t>IN-FONDO2</t>
        </is>
      </c>
      <c r="E6295" t="inlineStr">
        <is>
          <t>5277022F0850</t>
        </is>
      </c>
      <c r="F6295" t="inlineStr">
        <is>
          <t>LU1981108506</t>
        </is>
      </c>
      <c r="G6295" t="inlineStr">
        <is>
          <t>TD</t>
        </is>
      </c>
      <c r="H6295" t="inlineStr">
        <is>
          <t>Mayores</t>
        </is>
      </c>
      <c r="I6295" t="inlineStr"/>
      <c r="J6295" t="inlineStr"/>
      <c r="K6295" t="inlineStr"/>
      <c r="L6295" t="inlineStr">
        <is>
          <t>Jupiter - Bonds Global High Yield</t>
        </is>
      </c>
      <c r="M6295" t="inlineStr">
        <is>
          <t>Jupiter - Bonds Global High Yield</t>
        </is>
      </c>
      <c r="N6295" t="b">
        <v>0</v>
      </c>
      <c r="O6295" t="n">
        <v>232.69497082</v>
      </c>
      <c r="P6295" t="n">
        <v>0.00284464565554463</v>
      </c>
      <c r="Q6295" t="n">
        <v>17.76361315513513</v>
      </c>
      <c r="R6295" t="n">
        <v>4133.503444791938</v>
      </c>
      <c r="S6295" t="n">
        <v>0.6619347378101975</v>
      </c>
      <c r="T6295">
        <f>O6295*Q6295</f>
        <v/>
      </c>
      <c r="U6295">
        <f>O6295*P6295</f>
        <v/>
      </c>
    </row>
    <row r="6296">
      <c r="A6296" t="inlineStr">
        <is>
          <t>202512</t>
        </is>
      </c>
      <c r="B6296" t="inlineStr">
        <is>
          <t>Prima</t>
        </is>
      </c>
      <c r="C6296" t="inlineStr">
        <is>
          <t>F1</t>
        </is>
      </c>
      <c r="D6296" t="inlineStr">
        <is>
          <t>IN-FONDO1</t>
        </is>
      </c>
      <c r="E6296" t="inlineStr">
        <is>
          <t>5277022F0850</t>
        </is>
      </c>
      <c r="F6296" t="inlineStr">
        <is>
          <t>LU1981108506</t>
        </is>
      </c>
      <c r="G6296" t="inlineStr">
        <is>
          <t>TD</t>
        </is>
      </c>
      <c r="H6296" t="inlineStr">
        <is>
          <t>Mayores</t>
        </is>
      </c>
      <c r="I6296" t="inlineStr"/>
      <c r="J6296" t="inlineStr"/>
      <c r="K6296" t="inlineStr"/>
      <c r="L6296" t="inlineStr">
        <is>
          <t>Jupiter - Bonds Global High Yield</t>
        </is>
      </c>
      <c r="M6296" t="inlineStr">
        <is>
          <t>Jupiter - Bonds Global High Yield</t>
        </is>
      </c>
      <c r="N6296" t="b">
        <v>0</v>
      </c>
      <c r="O6296" t="n">
        <v>232.69497082</v>
      </c>
      <c r="P6296" t="n">
        <v>0.00118594765083548</v>
      </c>
      <c r="Q6296" t="n">
        <v>2.243120310170639</v>
      </c>
      <c r="R6296" t="n">
        <v>521.9628151209063</v>
      </c>
      <c r="S6296" t="n">
        <v>0.2759640540052096</v>
      </c>
      <c r="T6296">
        <f>O6296*Q6296</f>
        <v/>
      </c>
      <c r="U6296">
        <f>O6296*P6296</f>
        <v/>
      </c>
    </row>
    <row r="6297">
      <c r="A6297" t="inlineStr">
        <is>
          <t>202512</t>
        </is>
      </c>
      <c r="B6297" t="inlineStr">
        <is>
          <t>Prima</t>
        </is>
      </c>
      <c r="C6297" t="inlineStr">
        <is>
          <t>F1</t>
        </is>
      </c>
      <c r="D6297" t="inlineStr">
        <is>
          <t>IN-FONDO1</t>
        </is>
      </c>
      <c r="E6297" t="inlineStr">
        <is>
          <t>5274174FF284</t>
        </is>
      </c>
      <c r="F6297" t="inlineStr">
        <is>
          <t>LU1797525737</t>
        </is>
      </c>
      <c r="G6297" t="inlineStr">
        <is>
          <t>TD</t>
        </is>
      </c>
      <c r="H6297" t="inlineStr">
        <is>
          <t>Mayores</t>
        </is>
      </c>
      <c r="I6297" t="inlineStr"/>
      <c r="J6297" t="inlineStr"/>
      <c r="K6297" t="inlineStr"/>
      <c r="L6297" t="inlineStr">
        <is>
          <t>Candriam Bonds - Global High Yield</t>
        </is>
      </c>
      <c r="M6297" t="inlineStr">
        <is>
          <t>Candriam Bonds - Global High Yield</t>
        </is>
      </c>
      <c r="N6297" t="b">
        <v>0</v>
      </c>
      <c r="O6297" t="n">
        <v>142.88461225</v>
      </c>
      <c r="P6297" t="n">
        <v>0.009697668774390532</v>
      </c>
      <c r="Q6297" t="n">
        <v>18.34232545915359</v>
      </c>
      <c r="R6297" t="n">
        <v>2620.836060994464</v>
      </c>
      <c r="S6297" t="n">
        <v>1.385647642557724</v>
      </c>
      <c r="T6297">
        <f>O6297*Q6297</f>
        <v/>
      </c>
      <c r="U6297">
        <f>O6297*P6297</f>
        <v/>
      </c>
    </row>
    <row r="6298">
      <c r="A6298" t="inlineStr">
        <is>
          <t>202512</t>
        </is>
      </c>
      <c r="B6298" t="inlineStr">
        <is>
          <t>Prima</t>
        </is>
      </c>
      <c r="C6298" t="inlineStr">
        <is>
          <t>F2</t>
        </is>
      </c>
      <c r="D6298" t="inlineStr">
        <is>
          <t>IN-FONDO2</t>
        </is>
      </c>
      <c r="E6298" t="inlineStr">
        <is>
          <t>5274174FF284</t>
        </is>
      </c>
      <c r="F6298" t="inlineStr">
        <is>
          <t>LU1797525737</t>
        </is>
      </c>
      <c r="G6298" t="inlineStr">
        <is>
          <t>TD</t>
        </is>
      </c>
      <c r="H6298" t="inlineStr">
        <is>
          <t>Mayores</t>
        </is>
      </c>
      <c r="I6298" t="inlineStr"/>
      <c r="J6298" t="inlineStr"/>
      <c r="K6298" t="inlineStr"/>
      <c r="L6298" t="inlineStr">
        <is>
          <t>Candriam Bonds - Global High Yield</t>
        </is>
      </c>
      <c r="M6298" t="inlineStr">
        <is>
          <t>Candriam Bonds - Global High Yield</t>
        </is>
      </c>
      <c r="N6298" t="b">
        <v>0</v>
      </c>
      <c r="O6298" t="n">
        <v>142.88461225</v>
      </c>
      <c r="P6298" t="n">
        <v>0.002876253534386047</v>
      </c>
      <c r="Q6298" t="n">
        <v>17.96099103638333</v>
      </c>
      <c r="R6298" t="n">
        <v>2566.349239859358</v>
      </c>
      <c r="S6298" t="n">
        <v>0.4109723709934424</v>
      </c>
      <c r="T6298">
        <f>O6298*Q6298</f>
        <v/>
      </c>
      <c r="U6298">
        <f>O6298*P6298</f>
        <v/>
      </c>
    </row>
    <row r="6299">
      <c r="A6299" t="inlineStr">
        <is>
          <t>202512</t>
        </is>
      </c>
      <c r="B6299" t="inlineStr">
        <is>
          <t>Prima</t>
        </is>
      </c>
      <c r="C6299" t="inlineStr">
        <is>
          <t>F2</t>
        </is>
      </c>
      <c r="D6299" t="inlineStr">
        <is>
          <t>IN-FONDO2</t>
        </is>
      </c>
      <c r="E6299" t="inlineStr">
        <is>
          <t>5274862F2445</t>
        </is>
      </c>
      <c r="F6299" t="inlineStr">
        <is>
          <t>LU1564424452</t>
        </is>
      </c>
      <c r="G6299" t="inlineStr">
        <is>
          <t>TD</t>
        </is>
      </c>
      <c r="H6299" t="inlineStr">
        <is>
          <t>Mayores</t>
        </is>
      </c>
      <c r="I6299" t="inlineStr"/>
      <c r="J6299" t="inlineStr"/>
      <c r="K6299" t="inlineStr"/>
      <c r="L6299" t="inlineStr">
        <is>
          <t>Edmond de Rothschild - Corp EM Debt USD</t>
        </is>
      </c>
      <c r="M6299" t="inlineStr">
        <is>
          <t>Edmond de Rothschild - Corp EM Debt USD</t>
        </is>
      </c>
      <c r="N6299" t="b">
        <v>0</v>
      </c>
      <c r="O6299" t="n">
        <v>381.69555084</v>
      </c>
      <c r="P6299" t="n">
        <v>0.001818810534495366</v>
      </c>
      <c r="Q6299" t="n">
        <v>11.35770519406731</v>
      </c>
      <c r="R6299" t="n">
        <v>4335.185540327851</v>
      </c>
      <c r="S6299" t="n">
        <v>0.6942318888378036</v>
      </c>
      <c r="T6299">
        <f>O6299*Q6299</f>
        <v/>
      </c>
      <c r="U6299">
        <f>O6299*P6299</f>
        <v/>
      </c>
    </row>
    <row r="6300">
      <c r="A6300" t="inlineStr">
        <is>
          <t>202512</t>
        </is>
      </c>
      <c r="B6300" t="inlineStr">
        <is>
          <t>Prima</t>
        </is>
      </c>
      <c r="C6300" t="inlineStr">
        <is>
          <t>F1</t>
        </is>
      </c>
      <c r="D6300" t="inlineStr">
        <is>
          <t>IN-FONDO1</t>
        </is>
      </c>
      <c r="E6300" t="inlineStr">
        <is>
          <t>5274862F2445</t>
        </is>
      </c>
      <c r="F6300" t="inlineStr">
        <is>
          <t>LU1564424452</t>
        </is>
      </c>
      <c r="G6300" t="inlineStr">
        <is>
          <t>TD</t>
        </is>
      </c>
      <c r="H6300" t="inlineStr">
        <is>
          <t>Mayores</t>
        </is>
      </c>
      <c r="I6300" t="inlineStr"/>
      <c r="J6300" t="inlineStr"/>
      <c r="K6300" t="inlineStr"/>
      <c r="L6300" t="inlineStr">
        <is>
          <t>Edmond de Rothschild - Corp EM Debt USD</t>
        </is>
      </c>
      <c r="M6300" t="inlineStr">
        <is>
          <t>Edmond de Rothschild - Corp EM Debt USD</t>
        </is>
      </c>
      <c r="N6300" t="b">
        <v>0</v>
      </c>
      <c r="O6300" t="n">
        <v>381.69555084</v>
      </c>
      <c r="P6300" t="n">
        <v>0.01337590657200763</v>
      </c>
      <c r="Q6300" t="n">
        <v>25.29940312076852</v>
      </c>
      <c r="R6300" t="n">
        <v>9656.669610104957</v>
      </c>
      <c r="S6300" t="n">
        <v>5.105524026986828</v>
      </c>
      <c r="T6300">
        <f>O6300*Q6300</f>
        <v/>
      </c>
      <c r="U6300">
        <f>O6300*P6300</f>
        <v/>
      </c>
    </row>
    <row r="6301">
      <c r="A6301" t="inlineStr">
        <is>
          <t>202512</t>
        </is>
      </c>
      <c r="B6301" t="inlineStr">
        <is>
          <t>Prima</t>
        </is>
      </c>
      <c r="C6301" t="inlineStr">
        <is>
          <t>F1</t>
        </is>
      </c>
      <c r="D6301" t="inlineStr">
        <is>
          <t>IN-FONDO1</t>
        </is>
      </c>
      <c r="E6301" t="inlineStr">
        <is>
          <t>5270292F4301</t>
        </is>
      </c>
      <c r="F6301" t="inlineStr">
        <is>
          <t>LU0492943013</t>
        </is>
      </c>
      <c r="G6301" t="inlineStr">
        <is>
          <t>TD</t>
        </is>
      </c>
      <c r="H6301" t="inlineStr">
        <is>
          <t>Mayores</t>
        </is>
      </c>
      <c r="I6301" t="inlineStr"/>
      <c r="J6301" t="inlineStr"/>
      <c r="K6301" t="inlineStr"/>
      <c r="L6301" t="inlineStr">
        <is>
          <t>Investec - Latin American Corporate Debt</t>
        </is>
      </c>
      <c r="M6301" t="inlineStr">
        <is>
          <t>Investec - Latin American Corporate Debt</t>
        </is>
      </c>
      <c r="N6301" t="b">
        <v>0</v>
      </c>
      <c r="O6301" t="n">
        <v>350.59494537</v>
      </c>
      <c r="P6301" t="n">
        <v>0.001982651025106683</v>
      </c>
      <c r="Q6301" t="n">
        <v>3.750017784734743</v>
      </c>
      <c r="R6301" t="n">
        <v>1314.737280375606</v>
      </c>
      <c r="S6301" t="n">
        <v>0.6951074278350522</v>
      </c>
      <c r="T6301">
        <f>O6301*Q6301</f>
        <v/>
      </c>
      <c r="U6301">
        <f>O6301*P6301</f>
        <v/>
      </c>
    </row>
    <row r="6302">
      <c r="A6302" t="inlineStr">
        <is>
          <t>202512</t>
        </is>
      </c>
      <c r="B6302" t="inlineStr">
        <is>
          <t>Prima</t>
        </is>
      </c>
      <c r="C6302" t="inlineStr">
        <is>
          <t>F2</t>
        </is>
      </c>
      <c r="D6302" t="inlineStr">
        <is>
          <t>IN-FONDO2</t>
        </is>
      </c>
      <c r="E6302" t="inlineStr">
        <is>
          <t>5270292F4301</t>
        </is>
      </c>
      <c r="F6302" t="inlineStr">
        <is>
          <t>LU0492943013</t>
        </is>
      </c>
      <c r="G6302" t="inlineStr">
        <is>
          <t>TD</t>
        </is>
      </c>
      <c r="H6302" t="inlineStr">
        <is>
          <t>Mayores</t>
        </is>
      </c>
      <c r="I6302" t="inlineStr"/>
      <c r="J6302" t="inlineStr"/>
      <c r="K6302" t="inlineStr"/>
      <c r="L6302" t="inlineStr">
        <is>
          <t>Investec - Latin American Corporate Debt</t>
        </is>
      </c>
      <c r="M6302" t="inlineStr">
        <is>
          <t>Investec - Latin American Corporate Debt</t>
        </is>
      </c>
      <c r="N6302" t="b">
        <v>0</v>
      </c>
      <c r="O6302" t="n">
        <v>350.59494537</v>
      </c>
      <c r="P6302" t="n">
        <v>0.00137663238136812</v>
      </c>
      <c r="Q6302" t="n">
        <v>8.596488997422718</v>
      </c>
      <c r="R6302" t="n">
        <v>3013.885590425224</v>
      </c>
      <c r="S6302" t="n">
        <v>0.4826403545403292</v>
      </c>
      <c r="T6302">
        <f>O6302*Q6302</f>
        <v/>
      </c>
      <c r="U6302">
        <f>O6302*P6302</f>
        <v/>
      </c>
    </row>
    <row r="6303">
      <c r="A6303" t="inlineStr">
        <is>
          <t>202512</t>
        </is>
      </c>
      <c r="B6303" t="inlineStr">
        <is>
          <t>Prima</t>
        </is>
      </c>
      <c r="C6303" t="inlineStr">
        <is>
          <t>F3</t>
        </is>
      </c>
      <c r="D6303" t="inlineStr">
        <is>
          <t>IN-FONDO3</t>
        </is>
      </c>
      <c r="E6303" t="inlineStr">
        <is>
          <t>5270252F1414</t>
        </is>
      </c>
      <c r="F6303" t="inlineStr">
        <is>
          <t>LU0132414144</t>
        </is>
      </c>
      <c r="G6303" t="inlineStr">
        <is>
          <t>TD</t>
        </is>
      </c>
      <c r="H6303" t="inlineStr">
        <is>
          <t>Mayores</t>
        </is>
      </c>
      <c r="I6303" t="inlineStr"/>
      <c r="J6303" t="inlineStr"/>
      <c r="K6303" t="inlineStr"/>
      <c r="L6303" t="inlineStr">
        <is>
          <t>Aberdeen - Select Emerging Markets Bond</t>
        </is>
      </c>
      <c r="M6303" t="inlineStr">
        <is>
          <t>Aberdeen - Select Emerging Markets Bond</t>
        </is>
      </c>
      <c r="N6303" t="b">
        <v>0</v>
      </c>
      <c r="O6303" t="n">
        <v>443.00939258</v>
      </c>
      <c r="P6303" t="n">
        <v>6.320691351388362e-11</v>
      </c>
      <c r="Q6303" t="n">
        <v>5.437355833596999e-08</v>
      </c>
      <c r="R6303" t="n">
        <v>2.408799705083126e-05</v>
      </c>
      <c r="S6303" t="n">
        <v>2.800125636264217e-08</v>
      </c>
      <c r="T6303">
        <f>O6303*Q6303</f>
        <v/>
      </c>
      <c r="U6303">
        <f>O6303*P6303</f>
        <v/>
      </c>
    </row>
    <row r="6304">
      <c r="A6304" t="inlineStr">
        <is>
          <t>202512</t>
        </is>
      </c>
      <c r="B6304" t="inlineStr">
        <is>
          <t>Prima</t>
        </is>
      </c>
      <c r="C6304" t="inlineStr">
        <is>
          <t>F1</t>
        </is>
      </c>
      <c r="D6304" t="inlineStr">
        <is>
          <t>IN-FONDO1</t>
        </is>
      </c>
      <c r="E6304" t="inlineStr">
        <is>
          <t>5276802F6309</t>
        </is>
      </c>
      <c r="F6304" t="inlineStr">
        <is>
          <t>LU2219663098</t>
        </is>
      </c>
      <c r="G6304" t="inlineStr">
        <is>
          <t>TD</t>
        </is>
      </c>
      <c r="H6304" t="inlineStr">
        <is>
          <t>Mayores</t>
        </is>
      </c>
      <c r="I6304" t="inlineStr"/>
      <c r="J6304" t="inlineStr"/>
      <c r="K6304" t="inlineStr"/>
      <c r="L6304" t="inlineStr">
        <is>
          <t>Azimut Investments SA - AZ Fund 3, AZ Bond Frontier Markets Debt</t>
        </is>
      </c>
      <c r="M6304" t="inlineStr">
        <is>
          <t>Azimut Investments SA - AZ Fund 3, AZ Bond Frontier Markets Debt</t>
        </is>
      </c>
      <c r="N6304" t="b">
        <v>0</v>
      </c>
      <c r="O6304" t="n">
        <v>1.51561618</v>
      </c>
      <c r="P6304" t="n">
        <v>0.003505822259755483</v>
      </c>
      <c r="Q6304" t="n">
        <v>6.630968162183052</v>
      </c>
      <c r="R6304" t="n">
        <v>10.0500026356695</v>
      </c>
      <c r="S6304" t="n">
        <v>0.005313480941089573</v>
      </c>
      <c r="T6304">
        <f>O6304*Q6304</f>
        <v/>
      </c>
      <c r="U6304">
        <f>O6304*P6304</f>
        <v/>
      </c>
    </row>
    <row r="6305">
      <c r="A6305" t="inlineStr">
        <is>
          <t>202512</t>
        </is>
      </c>
      <c r="B6305" t="inlineStr">
        <is>
          <t>Prima</t>
        </is>
      </c>
      <c r="C6305" t="inlineStr">
        <is>
          <t>F1</t>
        </is>
      </c>
      <c r="D6305" t="inlineStr">
        <is>
          <t>IN-FONDO1</t>
        </is>
      </c>
      <c r="E6305" t="inlineStr">
        <is>
          <t>5270492F3972</t>
        </is>
      </c>
      <c r="F6305" t="inlineStr">
        <is>
          <t>LU0926439729</t>
        </is>
      </c>
      <c r="G6305" t="inlineStr">
        <is>
          <t>TD</t>
        </is>
      </c>
      <c r="H6305" t="inlineStr">
        <is>
          <t>Mayores</t>
        </is>
      </c>
      <c r="I6305" t="inlineStr"/>
      <c r="J6305" t="inlineStr"/>
      <c r="K6305" t="inlineStr"/>
      <c r="L6305" t="inlineStr">
        <is>
          <t>Vontobel - Emerging Markets Debt</t>
        </is>
      </c>
      <c r="M6305" t="inlineStr">
        <is>
          <t>Vontobel - Emerging Markets Debt</t>
        </is>
      </c>
      <c r="N6305" t="b">
        <v>0</v>
      </c>
      <c r="O6305" t="n">
        <v>305.48687911</v>
      </c>
      <c r="P6305" t="n">
        <v>0.00555806910091556</v>
      </c>
      <c r="Q6305" t="n">
        <v>10.51262058389548</v>
      </c>
      <c r="R6305" t="n">
        <v>3211.467653441777</v>
      </c>
      <c r="S6305" t="n">
        <v>1.697917183516418</v>
      </c>
      <c r="T6305">
        <f>O6305*Q6305</f>
        <v/>
      </c>
      <c r="U6305">
        <f>O6305*P6305</f>
        <v/>
      </c>
    </row>
    <row r="6306">
      <c r="A6306" t="inlineStr">
        <is>
          <t>202512</t>
        </is>
      </c>
      <c r="B6306" t="inlineStr">
        <is>
          <t>Prima</t>
        </is>
      </c>
      <c r="C6306" t="inlineStr">
        <is>
          <t>F1</t>
        </is>
      </c>
      <c r="D6306" t="inlineStr">
        <is>
          <t>IN-FONDO1</t>
        </is>
      </c>
      <c r="E6306" t="inlineStr">
        <is>
          <t>5274122EMBFU</t>
        </is>
      </c>
      <c r="F6306" t="inlineStr">
        <is>
          <t>IE0030759645</t>
        </is>
      </c>
      <c r="G6306" t="inlineStr">
        <is>
          <t>TD</t>
        </is>
      </c>
      <c r="H6306" t="inlineStr">
        <is>
          <t>Mayores</t>
        </is>
      </c>
      <c r="I6306" t="inlineStr"/>
      <c r="J6306" t="inlineStr"/>
      <c r="K6306" t="inlineStr"/>
      <c r="L6306" t="inlineStr">
        <is>
          <t>Pimco - Emerging Markets Bond Fund</t>
        </is>
      </c>
      <c r="M6306" t="inlineStr">
        <is>
          <t>Pimco - Emerging Markets Bond Fund</t>
        </is>
      </c>
      <c r="N6306" t="b">
        <v>0</v>
      </c>
      <c r="O6306" t="n">
        <v>536.01392079</v>
      </c>
      <c r="P6306" t="n">
        <v>0.01163062449659724</v>
      </c>
      <c r="Q6306" t="n">
        <v>21.99834875502832</v>
      </c>
      <c r="R6306" t="n">
        <v>11791.42116708855</v>
      </c>
      <c r="S6306" t="n">
        <v>6.234176637657309</v>
      </c>
      <c r="T6306">
        <f>O6306*Q6306</f>
        <v/>
      </c>
      <c r="U6306">
        <f>O6306*P6306</f>
        <v/>
      </c>
    </row>
    <row r="6307">
      <c r="A6307" t="inlineStr">
        <is>
          <t>202512</t>
        </is>
      </c>
      <c r="B6307" t="inlineStr">
        <is>
          <t>Prima</t>
        </is>
      </c>
      <c r="C6307" t="inlineStr">
        <is>
          <t>F1</t>
        </is>
      </c>
      <c r="D6307" t="inlineStr">
        <is>
          <t>IN-FONDO1</t>
        </is>
      </c>
      <c r="E6307" t="inlineStr">
        <is>
          <t>5270952EMDHC</t>
        </is>
      </c>
      <c r="F6307" t="inlineStr">
        <is>
          <t>IE00B99K4563</t>
        </is>
      </c>
      <c r="G6307" t="inlineStr">
        <is>
          <t>TD</t>
        </is>
      </c>
      <c r="H6307" t="inlineStr">
        <is>
          <t>Mayores</t>
        </is>
      </c>
      <c r="I6307" t="inlineStr"/>
      <c r="J6307" t="inlineStr"/>
      <c r="K6307" t="inlineStr"/>
      <c r="L6307" t="inlineStr">
        <is>
          <t>Neuberger Berman - Emerging Market Debt HC</t>
        </is>
      </c>
      <c r="M6307" t="inlineStr">
        <is>
          <t>Neuberger Berman - Emerging Market Debt HC</t>
        </is>
      </c>
      <c r="N6307" t="b">
        <v>0</v>
      </c>
      <c r="O6307" t="n">
        <v>660.78036123</v>
      </c>
      <c r="P6307" t="n">
        <v>0.004950872157130595</v>
      </c>
      <c r="Q6307" t="n">
        <v>9.364158595781522</v>
      </c>
      <c r="R6307" t="n">
        <v>6187.652099535524</v>
      </c>
      <c r="S6307" t="n">
        <v>3.271439092392304</v>
      </c>
      <c r="T6307">
        <f>O6307*Q6307</f>
        <v/>
      </c>
      <c r="U6307">
        <f>O6307*P6307</f>
        <v/>
      </c>
    </row>
    <row r="6308">
      <c r="A6308" t="inlineStr">
        <is>
          <t>202512</t>
        </is>
      </c>
      <c r="B6308" t="inlineStr">
        <is>
          <t>Prima</t>
        </is>
      </c>
      <c r="C6308" t="inlineStr">
        <is>
          <t>F2</t>
        </is>
      </c>
      <c r="D6308" t="inlineStr">
        <is>
          <t>IN-FONDO2</t>
        </is>
      </c>
      <c r="E6308" t="inlineStr">
        <is>
          <t>5270952EMDHC</t>
        </is>
      </c>
      <c r="F6308" t="inlineStr">
        <is>
          <t>IE00B99K4563</t>
        </is>
      </c>
      <c r="G6308" t="inlineStr">
        <is>
          <t>TD</t>
        </is>
      </c>
      <c r="H6308" t="inlineStr">
        <is>
          <t>Mayores</t>
        </is>
      </c>
      <c r="I6308" t="inlineStr"/>
      <c r="J6308" t="inlineStr"/>
      <c r="K6308" t="inlineStr"/>
      <c r="L6308" t="inlineStr">
        <is>
          <t>Neuberger Berman - Emerging Market Debt HC</t>
        </is>
      </c>
      <c r="M6308" t="inlineStr">
        <is>
          <t>Neuberger Berman - Emerging Market Debt HC</t>
        </is>
      </c>
      <c r="N6308" t="b">
        <v>0</v>
      </c>
      <c r="O6308" t="n">
        <v>660.78036123</v>
      </c>
      <c r="P6308" t="n">
        <v>4.801762314108405e-05</v>
      </c>
      <c r="Q6308" t="n">
        <v>0.2998498180062341</v>
      </c>
      <c r="R6308" t="n">
        <v>198.1348710569091</v>
      </c>
      <c r="S6308" t="n">
        <v>0.03172910236457153</v>
      </c>
      <c r="T6308">
        <f>O6308*Q6308</f>
        <v/>
      </c>
      <c r="U6308">
        <f>O6308*P6308</f>
        <v/>
      </c>
    </row>
    <row r="6309">
      <c r="A6309" t="inlineStr">
        <is>
          <t>202512</t>
        </is>
      </c>
      <c r="B6309" t="inlineStr">
        <is>
          <t>Prima</t>
        </is>
      </c>
      <c r="C6309" t="inlineStr">
        <is>
          <t>F2</t>
        </is>
      </c>
      <c r="D6309" t="inlineStr">
        <is>
          <t>IN-FONDO2</t>
        </is>
      </c>
      <c r="E6309" t="inlineStr">
        <is>
          <t>4974252S2BDC</t>
        </is>
      </c>
      <c r="F6309" t="inlineStr">
        <is>
          <t>US4642885135</t>
        </is>
      </c>
      <c r="G6309" t="inlineStr">
        <is>
          <t>TD</t>
        </is>
      </c>
      <c r="H6309" t="inlineStr">
        <is>
          <t>Mayores</t>
        </is>
      </c>
      <c r="I6309" t="inlineStr"/>
      <c r="J6309" t="inlineStr"/>
      <c r="K6309" t="inlineStr"/>
      <c r="L6309" t="inlineStr">
        <is>
          <t>BD Capital - Senior Loans 2</t>
        </is>
      </c>
      <c r="M6309" t="inlineStr">
        <is>
          <t>BD Capital - Senior Loans 2</t>
        </is>
      </c>
      <c r="N6309" t="b">
        <v>0</v>
      </c>
      <c r="O6309" t="n">
        <v>122.2271635</v>
      </c>
      <c r="P6309" t="n">
        <v>0.001782307613945558</v>
      </c>
      <c r="Q6309" t="n">
        <v>11.12975984051666</v>
      </c>
      <c r="R6309" t="n">
        <v>1360.358975742564</v>
      </c>
      <c r="S6309" t="n">
        <v>0.2178464041370186</v>
      </c>
      <c r="T6309">
        <f>O6309*Q6309</f>
        <v/>
      </c>
      <c r="U6309">
        <f>O6309*P6309</f>
        <v/>
      </c>
    </row>
    <row r="6310">
      <c r="A6310" t="inlineStr">
        <is>
          <t>202512</t>
        </is>
      </c>
      <c r="B6310" t="inlineStr">
        <is>
          <t>Prima</t>
        </is>
      </c>
      <c r="C6310" t="inlineStr">
        <is>
          <t>F1</t>
        </is>
      </c>
      <c r="D6310" t="inlineStr">
        <is>
          <t>IN-FONDO1</t>
        </is>
      </c>
      <c r="E6310" t="inlineStr">
        <is>
          <t>4974252S2BDC</t>
        </is>
      </c>
      <c r="F6310" t="inlineStr">
        <is>
          <t>US4642885135</t>
        </is>
      </c>
      <c r="G6310" t="inlineStr">
        <is>
          <t>TD</t>
        </is>
      </c>
      <c r="H6310" t="inlineStr">
        <is>
          <t>Mayores</t>
        </is>
      </c>
      <c r="I6310" t="inlineStr"/>
      <c r="J6310" t="inlineStr"/>
      <c r="K6310" t="inlineStr"/>
      <c r="L6310" t="inlineStr">
        <is>
          <t>BD Capital - Senior Loans 2</t>
        </is>
      </c>
      <c r="M6310" t="inlineStr">
        <is>
          <t>BD Capital - Senior Loans 2</t>
        </is>
      </c>
      <c r="N6310" t="b">
        <v>0</v>
      </c>
      <c r="O6310" t="n">
        <v>122.2271635</v>
      </c>
      <c r="P6310" t="n">
        <v>0.01215905628647784</v>
      </c>
      <c r="Q6310" t="n">
        <v>22.99783307424421</v>
      </c>
      <c r="R6310" t="n">
        <v>2810.959903311355</v>
      </c>
      <c r="S6310" t="n">
        <v>1.486166960733029</v>
      </c>
      <c r="T6310">
        <f>O6310*Q6310</f>
        <v/>
      </c>
      <c r="U6310">
        <f>O6310*P6310</f>
        <v/>
      </c>
    </row>
    <row r="6311">
      <c r="A6311" t="inlineStr">
        <is>
          <t>202512</t>
        </is>
      </c>
      <c r="B6311" t="inlineStr">
        <is>
          <t>Prima</t>
        </is>
      </c>
      <c r="C6311" t="inlineStr">
        <is>
          <t>F1</t>
        </is>
      </c>
      <c r="D6311" t="inlineStr">
        <is>
          <t>IN-FONDO1</t>
        </is>
      </c>
      <c r="E6311" t="inlineStr">
        <is>
          <t>5276642FJ177</t>
        </is>
      </c>
      <c r="F6311" t="inlineStr">
        <is>
          <t>IE00BQZJ1775</t>
        </is>
      </c>
      <c r="G6311" t="inlineStr">
        <is>
          <t>TD</t>
        </is>
      </c>
      <c r="H6311" t="inlineStr">
        <is>
          <t>Mayores</t>
        </is>
      </c>
      <c r="I6311" t="inlineStr"/>
      <c r="J6311" t="inlineStr"/>
      <c r="K6311" t="inlineStr"/>
      <c r="L6311" t="inlineStr">
        <is>
          <t>Colchester Local Markets Bond Fund USD Unhedged</t>
        </is>
      </c>
      <c r="M6311" t="inlineStr">
        <is>
          <t>Colchester Local Markets Bond Fund USD Unhedged</t>
        </is>
      </c>
      <c r="N6311" t="b">
        <v>0</v>
      </c>
      <c r="O6311" t="n">
        <v>750.30128982</v>
      </c>
      <c r="P6311" t="n">
        <v>0.01026869723223152</v>
      </c>
      <c r="Q6311" t="n">
        <v>19.42237779583656</v>
      </c>
      <c r="R6311" t="n">
        <v>14572.6351115875</v>
      </c>
      <c r="S6311" t="n">
        <v>7.704616778114374</v>
      </c>
      <c r="T6311">
        <f>O6311*Q6311</f>
        <v/>
      </c>
      <c r="U6311">
        <f>O6311*P6311</f>
        <v/>
      </c>
    </row>
    <row r="6312">
      <c r="A6312" t="inlineStr">
        <is>
          <t>202512</t>
        </is>
      </c>
      <c r="B6312" t="inlineStr">
        <is>
          <t>Prima</t>
        </is>
      </c>
      <c r="C6312" t="inlineStr">
        <is>
          <t>F1</t>
        </is>
      </c>
      <c r="D6312" t="inlineStr">
        <is>
          <t>IN-FONDO1</t>
        </is>
      </c>
      <c r="E6312" t="inlineStr">
        <is>
          <t>5270512FGKM4</t>
        </is>
      </c>
      <c r="F6312" t="inlineStr">
        <is>
          <t>IE00BKZGKM40</t>
        </is>
      </c>
      <c r="G6312" t="inlineStr">
        <is>
          <t>TD</t>
        </is>
      </c>
      <c r="H6312" t="inlineStr">
        <is>
          <t>Mayores</t>
        </is>
      </c>
      <c r="I6312" t="inlineStr"/>
      <c r="J6312" t="inlineStr"/>
      <c r="K6312" t="inlineStr"/>
      <c r="L6312" t="inlineStr">
        <is>
          <t>Barings - Emerging Markets Local Debt Fund</t>
        </is>
      </c>
      <c r="M6312" t="inlineStr">
        <is>
          <t>Barings - Emerging Markets Local Debt Fund</t>
        </is>
      </c>
      <c r="N6312" t="b">
        <v>0</v>
      </c>
      <c r="O6312" t="n">
        <v>2.43463402</v>
      </c>
      <c r="P6312" t="n">
        <v>0.009326980857143423</v>
      </c>
      <c r="Q6312" t="n">
        <v>17.64120041765106</v>
      </c>
      <c r="R6312" t="n">
        <v>42.94986669045149</v>
      </c>
      <c r="S6312" t="n">
        <v>0.02270778489869013</v>
      </c>
      <c r="T6312">
        <f>O6312*Q6312</f>
        <v/>
      </c>
      <c r="U6312">
        <f>O6312*P6312</f>
        <v/>
      </c>
    </row>
    <row r="6313">
      <c r="A6313" t="inlineStr">
        <is>
          <t>202512</t>
        </is>
      </c>
      <c r="B6313" t="inlineStr">
        <is>
          <t>Prima</t>
        </is>
      </c>
      <c r="C6313" t="inlineStr">
        <is>
          <t>F2</t>
        </is>
      </c>
      <c r="D6313" t="inlineStr">
        <is>
          <t>IN-FONDO2</t>
        </is>
      </c>
      <c r="E6313" t="inlineStr">
        <is>
          <t>5274262F6624</t>
        </is>
      </c>
      <c r="F6313" t="inlineStr">
        <is>
          <t>LU1034966249</t>
        </is>
      </c>
      <c r="G6313" t="inlineStr">
        <is>
          <t>TD</t>
        </is>
      </c>
      <c r="H6313" t="inlineStr">
        <is>
          <t>Mayores</t>
        </is>
      </c>
      <c r="I6313" t="inlineStr"/>
      <c r="J6313" t="inlineStr"/>
      <c r="K6313" t="inlineStr"/>
      <c r="L6313" t="inlineStr">
        <is>
          <t>Global Evolution Funds - Frontier Markets Fund</t>
        </is>
      </c>
      <c r="M6313" t="inlineStr">
        <is>
          <t>Global Evolution Funds - Frontier Markets Fund</t>
        </is>
      </c>
      <c r="N6313" t="b">
        <v>0</v>
      </c>
      <c r="O6313" t="n">
        <v>0.6417370999999999</v>
      </c>
      <c r="P6313" t="n">
        <v>0.01224299026285571</v>
      </c>
      <c r="Q6313" t="n">
        <v>76.45231400528048</v>
      </c>
      <c r="R6313" t="n">
        <v>49.06228627803808</v>
      </c>
      <c r="S6313" t="n">
        <v>0.00785678106661326</v>
      </c>
      <c r="T6313">
        <f>O6313*Q6313</f>
        <v/>
      </c>
      <c r="U6313">
        <f>O6313*P6313</f>
        <v/>
      </c>
    </row>
    <row r="6314">
      <c r="A6314" t="inlineStr">
        <is>
          <t>202512</t>
        </is>
      </c>
      <c r="B6314" t="inlineStr">
        <is>
          <t>Prima</t>
        </is>
      </c>
      <c r="C6314" t="inlineStr">
        <is>
          <t>F1</t>
        </is>
      </c>
      <c r="D6314" t="inlineStr">
        <is>
          <t>IN-FONDO1</t>
        </is>
      </c>
      <c r="E6314" t="inlineStr">
        <is>
          <t>5274262F6624</t>
        </is>
      </c>
      <c r="F6314" t="inlineStr">
        <is>
          <t>LU1034966249</t>
        </is>
      </c>
      <c r="G6314" t="inlineStr">
        <is>
          <t>TD</t>
        </is>
      </c>
      <c r="H6314" t="inlineStr">
        <is>
          <t>Mayores</t>
        </is>
      </c>
      <c r="I6314" t="inlineStr"/>
      <c r="J6314" t="inlineStr"/>
      <c r="K6314" t="inlineStr"/>
      <c r="L6314" t="inlineStr">
        <is>
          <t>Global Evolution Funds - Frontier Markets Fund</t>
        </is>
      </c>
      <c r="M6314" t="inlineStr">
        <is>
          <t>Global Evolution Funds - Frontier Markets Fund</t>
        </is>
      </c>
      <c r="N6314" t="b">
        <v>0</v>
      </c>
      <c r="O6314" t="n">
        <v>0.6417370999999999</v>
      </c>
      <c r="P6314" t="n">
        <v>0.02264019885797498</v>
      </c>
      <c r="Q6314" t="n">
        <v>42.82203337461719</v>
      </c>
      <c r="R6314" t="n">
        <v>27.48048751393005</v>
      </c>
      <c r="S6314" t="n">
        <v>0.01452905555854017</v>
      </c>
      <c r="T6314">
        <f>O6314*Q6314</f>
        <v/>
      </c>
      <c r="U6314">
        <f>O6314*P6314</f>
        <v/>
      </c>
    </row>
    <row r="6315">
      <c r="A6315" t="inlineStr">
        <is>
          <t>202512</t>
        </is>
      </c>
      <c r="B6315" t="inlineStr">
        <is>
          <t>Prima</t>
        </is>
      </c>
      <c r="C6315" t="inlineStr">
        <is>
          <t>F3</t>
        </is>
      </c>
      <c r="D6315" t="inlineStr">
        <is>
          <t>IN-FONDO3</t>
        </is>
      </c>
      <c r="E6315" t="inlineStr">
        <is>
          <t>5274262F6624</t>
        </is>
      </c>
      <c r="F6315" t="inlineStr">
        <is>
          <t>LU1034966249</t>
        </is>
      </c>
      <c r="G6315" t="inlineStr">
        <is>
          <t>TD</t>
        </is>
      </c>
      <c r="H6315" t="inlineStr">
        <is>
          <t>Mayores</t>
        </is>
      </c>
      <c r="I6315" t="inlineStr"/>
      <c r="J6315" t="inlineStr"/>
      <c r="K6315" t="inlineStr"/>
      <c r="L6315" t="inlineStr">
        <is>
          <t>Global Evolution Funds - Frontier Markets Fund</t>
        </is>
      </c>
      <c r="M6315" t="inlineStr">
        <is>
          <t>Global Evolution Funds - Frontier Markets Fund</t>
        </is>
      </c>
      <c r="N6315" t="b">
        <v>0</v>
      </c>
      <c r="O6315" t="n">
        <v>0.6417370999999999</v>
      </c>
      <c r="P6315" t="n">
        <v>0.009722120575720682</v>
      </c>
      <c r="Q6315" t="n">
        <v>8.36342515217371</v>
      </c>
      <c r="R6315" t="n">
        <v>5.367120203223014</v>
      </c>
      <c r="S6315" t="n">
        <v>0.00623904546411332</v>
      </c>
      <c r="T6315">
        <f>O6315*Q6315</f>
        <v/>
      </c>
      <c r="U6315">
        <f>O6315*P6315</f>
        <v/>
      </c>
    </row>
    <row r="6316">
      <c r="A6316" t="inlineStr">
        <is>
          <t>202512</t>
        </is>
      </c>
      <c r="B6316" t="inlineStr">
        <is>
          <t>Prima</t>
        </is>
      </c>
      <c r="C6316" t="inlineStr">
        <is>
          <t>F1</t>
        </is>
      </c>
      <c r="D6316" t="inlineStr">
        <is>
          <t>IN-FONDO1</t>
        </is>
      </c>
      <c r="E6316" t="inlineStr">
        <is>
          <t>5274122FK0P9</t>
        </is>
      </c>
      <c r="F6316" t="inlineStr">
        <is>
          <t>IE00B29K0P99</t>
        </is>
      </c>
      <c r="G6316" t="inlineStr">
        <is>
          <t>TD</t>
        </is>
      </c>
      <c r="H6316" t="inlineStr">
        <is>
          <t>Mayores</t>
        </is>
      </c>
      <c r="I6316" t="inlineStr"/>
      <c r="J6316" t="inlineStr"/>
      <c r="K6316" t="inlineStr"/>
      <c r="L6316" t="inlineStr">
        <is>
          <t>Pimco - Emerging Markets Local Bond Fund</t>
        </is>
      </c>
      <c r="M6316" t="inlineStr">
        <is>
          <t>Pimco - Emerging Markets Local Bond Fund</t>
        </is>
      </c>
      <c r="N6316" t="b">
        <v>0</v>
      </c>
      <c r="O6316" t="n">
        <v>169.70566217</v>
      </c>
      <c r="P6316" t="n">
        <v>0.02723388311528348</v>
      </c>
      <c r="Q6316" t="n">
        <v>51.5106010772647</v>
      </c>
      <c r="R6316" t="n">
        <v>8741.640664591921</v>
      </c>
      <c r="S6316" t="n">
        <v>4.621744167539566</v>
      </c>
      <c r="T6316">
        <f>O6316*Q6316</f>
        <v/>
      </c>
      <c r="U6316">
        <f>O6316*P6316</f>
        <v/>
      </c>
    </row>
    <row r="6317">
      <c r="A6317" t="inlineStr">
        <is>
          <t>202512</t>
        </is>
      </c>
      <c r="B6317" t="inlineStr">
        <is>
          <t>Prima</t>
        </is>
      </c>
      <c r="C6317" t="inlineStr">
        <is>
          <t>F2</t>
        </is>
      </c>
      <c r="D6317" t="inlineStr">
        <is>
          <t>IN-FONDO2</t>
        </is>
      </c>
      <c r="E6317" t="inlineStr">
        <is>
          <t>4911011FCDS2</t>
        </is>
      </c>
      <c r="F6317" t="inlineStr">
        <is>
          <t>US4642898427</t>
        </is>
      </c>
      <c r="G6317" t="inlineStr">
        <is>
          <t>TD</t>
        </is>
      </c>
      <c r="H6317" t="inlineStr">
        <is>
          <t>Mayores</t>
        </is>
      </c>
      <c r="I6317" t="inlineStr"/>
      <c r="J6317" t="inlineStr"/>
      <c r="K6317" t="inlineStr"/>
      <c r="L6317" t="inlineStr">
        <is>
          <t>Fondo Credicorp Deuda Soles II</t>
        </is>
      </c>
      <c r="M6317" t="inlineStr">
        <is>
          <t>Fondo Credicorp Deuda Soles II</t>
        </is>
      </c>
      <c r="N6317" t="b">
        <v>0</v>
      </c>
      <c r="O6317" t="n">
        <v>31.33247536</v>
      </c>
      <c r="P6317" t="n">
        <v>0.001062703334897573</v>
      </c>
      <c r="Q6317" t="n">
        <v>6.636134417303469</v>
      </c>
      <c r="R6317" t="n">
        <v>207.9265181158089</v>
      </c>
      <c r="S6317" t="n">
        <v>0.03329712605566804</v>
      </c>
      <c r="T6317">
        <f>O6317*Q6317</f>
        <v/>
      </c>
      <c r="U6317">
        <f>O6317*P6317</f>
        <v/>
      </c>
    </row>
    <row r="6318">
      <c r="A6318" t="inlineStr">
        <is>
          <t>202512</t>
        </is>
      </c>
      <c r="B6318" t="inlineStr">
        <is>
          <t>Prima</t>
        </is>
      </c>
      <c r="C6318" t="inlineStr">
        <is>
          <t>F1</t>
        </is>
      </c>
      <c r="D6318" t="inlineStr">
        <is>
          <t>IN-FONDO1</t>
        </is>
      </c>
      <c r="E6318" t="inlineStr">
        <is>
          <t>4911011FCDS2</t>
        </is>
      </c>
      <c r="F6318" t="inlineStr">
        <is>
          <t>US4642898427</t>
        </is>
      </c>
      <c r="G6318" t="inlineStr">
        <is>
          <t>TD</t>
        </is>
      </c>
      <c r="H6318" t="inlineStr">
        <is>
          <t>Mayores</t>
        </is>
      </c>
      <c r="I6318" t="inlineStr"/>
      <c r="J6318" t="inlineStr"/>
      <c r="K6318" t="inlineStr"/>
      <c r="L6318" t="inlineStr">
        <is>
          <t>Fondo Credicorp Deuda Soles II</t>
        </is>
      </c>
      <c r="M6318" t="inlineStr">
        <is>
          <t>Fondo Credicorp Deuda Soles II</t>
        </is>
      </c>
      <c r="N6318" t="b">
        <v>0</v>
      </c>
      <c r="O6318" t="n">
        <v>31.33247536</v>
      </c>
      <c r="P6318" t="n">
        <v>0.002577096475371099</v>
      </c>
      <c r="Q6318" t="n">
        <v>4.874361394536808</v>
      </c>
      <c r="R6318" t="n">
        <v>152.7258082900598</v>
      </c>
      <c r="S6318" t="n">
        <v>0.08074681181490782</v>
      </c>
      <c r="T6318">
        <f>O6318*Q6318</f>
        <v/>
      </c>
      <c r="U6318">
        <f>O6318*P6318</f>
        <v/>
      </c>
    </row>
    <row r="6319">
      <c r="A6319" t="inlineStr">
        <is>
          <t>202512</t>
        </is>
      </c>
      <c r="B6319" t="inlineStr">
        <is>
          <t>Prima</t>
        </is>
      </c>
      <c r="C6319" t="inlineStr">
        <is>
          <t>F1</t>
        </is>
      </c>
      <c r="D6319" t="inlineStr">
        <is>
          <t>IN-FONDO1</t>
        </is>
      </c>
      <c r="E6319" t="inlineStr">
        <is>
          <t>1551192MAD04</t>
        </is>
      </c>
      <c r="F6319" t="inlineStr">
        <is>
          <t>USP1400MAD04</t>
        </is>
      </c>
      <c r="G6319" t="inlineStr">
        <is>
          <t>BU</t>
        </is>
      </c>
      <c r="H6319" t="inlineStr">
        <is>
          <t>Mayores</t>
        </is>
      </c>
      <c r="I6319" t="inlineStr"/>
      <c r="J6319" t="inlineStr"/>
      <c r="K6319" t="inlineStr"/>
      <c r="L6319" t="inlineStr"/>
      <c r="M6319" t="inlineStr">
        <is>
          <t>nan</t>
        </is>
      </c>
      <c r="N6319" t="b">
        <v>0</v>
      </c>
      <c r="O6319" t="n">
        <v>1.05</v>
      </c>
      <c r="P6319" t="n">
        <v>0.01069277498064798</v>
      </c>
      <c r="Q6319" t="n">
        <v>20.22448521591894</v>
      </c>
      <c r="R6319" t="n">
        <v>21.23570947671488</v>
      </c>
      <c r="S6319" t="n">
        <v>0.01122741372968038</v>
      </c>
      <c r="T6319">
        <f>O6319*Q6319</f>
        <v/>
      </c>
      <c r="U6319">
        <f>O6319*P6319</f>
        <v/>
      </c>
    </row>
    <row r="6320">
      <c r="A6320" t="inlineStr">
        <is>
          <t>202512</t>
        </is>
      </c>
      <c r="B6320" t="inlineStr">
        <is>
          <t>Prima</t>
        </is>
      </c>
      <c r="C6320" t="inlineStr">
        <is>
          <t>F2</t>
        </is>
      </c>
      <c r="D6320" t="inlineStr">
        <is>
          <t>IN-FONDO2</t>
        </is>
      </c>
      <c r="E6320" t="inlineStr">
        <is>
          <t>5270652EF106</t>
        </is>
      </c>
      <c r="F6320" t="inlineStr">
        <is>
          <t>US92189F1066</t>
        </is>
      </c>
      <c r="G6320" t="inlineStr">
        <is>
          <t>TD</t>
        </is>
      </c>
      <c r="H6320" t="inlineStr">
        <is>
          <t>Mayores</t>
        </is>
      </c>
      <c r="I6320" t="inlineStr"/>
      <c r="J6320" t="inlineStr"/>
      <c r="K6320" t="inlineStr"/>
      <c r="L6320" t="inlineStr">
        <is>
          <t>VanEck - Gold Miners ETF</t>
        </is>
      </c>
      <c r="M6320" t="inlineStr">
        <is>
          <t>VanEck - Gold Miners ETF</t>
        </is>
      </c>
      <c r="N6320" t="b">
        <v>0</v>
      </c>
      <c r="O6320" t="n">
        <v>81.86617169</v>
      </c>
      <c r="P6320" t="n">
        <v>0.02731529126325259</v>
      </c>
      <c r="Q6320" t="n">
        <v>170.5724810661392</v>
      </c>
      <c r="R6320" t="n">
        <v>13964.11602054982</v>
      </c>
      <c r="S6320" t="n">
        <v>2.236198324319794</v>
      </c>
      <c r="T6320">
        <f>O6320*Q6320</f>
        <v/>
      </c>
      <c r="U6320">
        <f>O6320*P6320</f>
        <v/>
      </c>
    </row>
    <row r="6321">
      <c r="A6321" t="inlineStr">
        <is>
          <t>202512</t>
        </is>
      </c>
      <c r="B6321" t="inlineStr">
        <is>
          <t>Prima</t>
        </is>
      </c>
      <c r="C6321" t="inlineStr">
        <is>
          <t>F2</t>
        </is>
      </c>
      <c r="D6321" t="inlineStr">
        <is>
          <t>IN-FONDO2</t>
        </is>
      </c>
      <c r="E6321" t="inlineStr">
        <is>
          <t>1551192MAD04</t>
        </is>
      </c>
      <c r="F6321" t="inlineStr">
        <is>
          <t>USP1400MAD04</t>
        </is>
      </c>
      <c r="G6321" t="inlineStr">
        <is>
          <t>BU</t>
        </is>
      </c>
      <c r="H6321" t="inlineStr">
        <is>
          <t>Mayores</t>
        </is>
      </c>
      <c r="I6321" t="inlineStr"/>
      <c r="J6321" t="inlineStr"/>
      <c r="K6321" t="inlineStr"/>
      <c r="L6321" t="inlineStr"/>
      <c r="M6321" t="inlineStr">
        <is>
          <t>nan</t>
        </is>
      </c>
      <c r="N6321" t="b">
        <v>0</v>
      </c>
      <c r="O6321" t="n">
        <v>1.05</v>
      </c>
      <c r="P6321" t="n">
        <v>0.003323987972267151</v>
      </c>
      <c r="Q6321" t="n">
        <v>20.75690388944801</v>
      </c>
      <c r="R6321" t="n">
        <v>21.79474908392041</v>
      </c>
      <c r="S6321" t="n">
        <v>0.003490187370880509</v>
      </c>
      <c r="T6321">
        <f>O6321*Q6321</f>
        <v/>
      </c>
      <c r="U6321">
        <f>O6321*P6321</f>
        <v/>
      </c>
    </row>
    <row r="6322">
      <c r="A6322" t="inlineStr">
        <is>
          <t>202512</t>
        </is>
      </c>
      <c r="B6322" t="inlineStr">
        <is>
          <t>Prima</t>
        </is>
      </c>
      <c r="C6322" t="inlineStr">
        <is>
          <t>F2</t>
        </is>
      </c>
      <c r="D6322" t="inlineStr">
        <is>
          <t>IN-FONDO2</t>
        </is>
      </c>
      <c r="E6322" t="inlineStr">
        <is>
          <t>15527829AN67</t>
        </is>
      </c>
      <c r="F6322" t="inlineStr">
        <is>
          <t>USP16259AN67</t>
        </is>
      </c>
      <c r="G6322" t="inlineStr">
        <is>
          <t>BU</t>
        </is>
      </c>
      <c r="H6322" t="inlineStr">
        <is>
          <t>Mayores</t>
        </is>
      </c>
      <c r="I6322" t="inlineStr"/>
      <c r="J6322" t="inlineStr"/>
      <c r="K6322" t="inlineStr"/>
      <c r="L6322" t="inlineStr">
        <is>
          <t>BBVA Bancomer</t>
        </is>
      </c>
      <c r="M6322" t="inlineStr">
        <is>
          <t>BBVA Bancomer</t>
        </is>
      </c>
      <c r="N6322" t="b">
        <v>0</v>
      </c>
      <c r="O6322" t="n">
        <v>1.2</v>
      </c>
      <c r="P6322" t="n">
        <v>3.472908146572935e-08</v>
      </c>
      <c r="Q6322" t="n">
        <v>0.000216868476109822</v>
      </c>
      <c r="R6322" t="n">
        <v>0.0002602421713317864</v>
      </c>
      <c r="S6322" t="n">
        <v>4.167489775887522e-08</v>
      </c>
      <c r="T6322">
        <f>O6322*Q6322</f>
        <v/>
      </c>
      <c r="U6322">
        <f>O6322*P6322</f>
        <v/>
      </c>
    </row>
    <row r="6323">
      <c r="A6323" t="inlineStr">
        <is>
          <t>202512</t>
        </is>
      </c>
      <c r="B6323" t="inlineStr">
        <is>
          <t>Prima</t>
        </is>
      </c>
      <c r="C6323" t="inlineStr">
        <is>
          <t>F1</t>
        </is>
      </c>
      <c r="D6323" t="inlineStr">
        <is>
          <t>IN-FONDO1</t>
        </is>
      </c>
      <c r="E6323" t="inlineStr">
        <is>
          <t>5270652EF106</t>
        </is>
      </c>
      <c r="F6323" t="inlineStr">
        <is>
          <t>US92189F1066</t>
        </is>
      </c>
      <c r="G6323" t="inlineStr">
        <is>
          <t>TD</t>
        </is>
      </c>
      <c r="H6323" t="inlineStr">
        <is>
          <t>Mayores</t>
        </is>
      </c>
      <c r="I6323" t="inlineStr"/>
      <c r="J6323" t="inlineStr"/>
      <c r="K6323" t="inlineStr"/>
      <c r="L6323" t="inlineStr">
        <is>
          <t>VanEck - Gold Miners ETF</t>
        </is>
      </c>
      <c r="M6323" t="inlineStr">
        <is>
          <t>VanEck - Gold Miners ETF</t>
        </is>
      </c>
      <c r="N6323" t="b">
        <v>0</v>
      </c>
      <c r="O6323" t="n">
        <v>81.86617169</v>
      </c>
      <c r="P6323" t="n">
        <v>0.01815436942707381</v>
      </c>
      <c r="Q6323" t="n">
        <v>34.33746401160449</v>
      </c>
      <c r="R6323" t="n">
        <v>2811.076724173209</v>
      </c>
      <c r="S6323" t="n">
        <v>1.486228724440511</v>
      </c>
      <c r="T6323">
        <f>O6323*Q6323</f>
        <v/>
      </c>
      <c r="U6323">
        <f>O6323*P6323</f>
        <v/>
      </c>
    </row>
    <row r="6324">
      <c r="A6324" t="inlineStr">
        <is>
          <t>202512</t>
        </is>
      </c>
      <c r="B6324" t="inlineStr">
        <is>
          <t>Prima</t>
        </is>
      </c>
      <c r="C6324" t="inlineStr">
        <is>
          <t>F3</t>
        </is>
      </c>
      <c r="D6324" t="inlineStr">
        <is>
          <t>IN-FONDO3</t>
        </is>
      </c>
      <c r="E6324" t="inlineStr">
        <is>
          <t>5270652EF106</t>
        </is>
      </c>
      <c r="F6324" t="inlineStr">
        <is>
          <t>US92189F1066</t>
        </is>
      </c>
      <c r="G6324" t="inlineStr">
        <is>
          <t>TD</t>
        </is>
      </c>
      <c r="H6324" t="inlineStr">
        <is>
          <t>Mayores</t>
        </is>
      </c>
      <c r="I6324" t="inlineStr"/>
      <c r="J6324" t="inlineStr"/>
      <c r="K6324" t="inlineStr"/>
      <c r="L6324" t="inlineStr">
        <is>
          <t>VanEck - Gold Miners ETF</t>
        </is>
      </c>
      <c r="M6324" t="inlineStr">
        <is>
          <t>VanEck - Gold Miners ETF</t>
        </is>
      </c>
      <c r="N6324" t="b">
        <v>0</v>
      </c>
      <c r="O6324" t="n">
        <v>81.86617169</v>
      </c>
      <c r="P6324" t="n">
        <v>0.05003691147648576</v>
      </c>
      <c r="Q6324" t="n">
        <v>43.04410346695471</v>
      </c>
      <c r="R6324" t="n">
        <v>3523.855964667839</v>
      </c>
      <c r="S6324" t="n">
        <v>4.096330385771314</v>
      </c>
      <c r="T6324">
        <f>O6324*Q6324</f>
        <v/>
      </c>
      <c r="U6324">
        <f>O6324*P6324</f>
        <v/>
      </c>
    </row>
    <row r="6325">
      <c r="A6325" t="inlineStr">
        <is>
          <t>202512</t>
        </is>
      </c>
      <c r="B6325" t="inlineStr">
        <is>
          <t>Prima</t>
        </is>
      </c>
      <c r="C6325" t="inlineStr">
        <is>
          <t>F1</t>
        </is>
      </c>
      <c r="D6325" t="inlineStr">
        <is>
          <t>IN-FONDO1</t>
        </is>
      </c>
      <c r="E6325" t="inlineStr">
        <is>
          <t>15527829AN67</t>
        </is>
      </c>
      <c r="F6325" t="inlineStr">
        <is>
          <t>USP16259AN67</t>
        </is>
      </c>
      <c r="G6325" t="inlineStr">
        <is>
          <t>BU</t>
        </is>
      </c>
      <c r="H6325" t="inlineStr">
        <is>
          <t>Mayores</t>
        </is>
      </c>
      <c r="I6325" t="inlineStr"/>
      <c r="J6325" t="inlineStr"/>
      <c r="K6325" t="inlineStr"/>
      <c r="L6325" t="inlineStr">
        <is>
          <t>BBVA Bancomer</t>
        </is>
      </c>
      <c r="M6325" t="inlineStr">
        <is>
          <t>BBVA Bancomer</t>
        </is>
      </c>
      <c r="N6325" t="b">
        <v>0</v>
      </c>
      <c r="O6325" t="n">
        <v>1.2</v>
      </c>
      <c r="P6325" t="n">
        <v>0.005988467903034044</v>
      </c>
      <c r="Q6325" t="n">
        <v>11.32668374581072</v>
      </c>
      <c r="R6325" t="n">
        <v>13.59202049497287</v>
      </c>
      <c r="S6325" t="n">
        <v>0.007186161483640853</v>
      </c>
      <c r="T6325">
        <f>O6325*Q6325</f>
        <v/>
      </c>
      <c r="U6325">
        <f>O6325*P6325</f>
        <v/>
      </c>
    </row>
    <row r="6326">
      <c r="A6326" t="inlineStr">
        <is>
          <t>202512</t>
        </is>
      </c>
      <c r="B6326" t="inlineStr">
        <is>
          <t>Prima</t>
        </is>
      </c>
      <c r="C6326" t="inlineStr">
        <is>
          <t>F2</t>
        </is>
      </c>
      <c r="D6326" t="inlineStr">
        <is>
          <t>IN-FONDO2</t>
        </is>
      </c>
      <c r="E6326" t="inlineStr">
        <is>
          <t>59509428AW93</t>
        </is>
      </c>
      <c r="F6326" t="inlineStr">
        <is>
          <t>US279158AW93</t>
        </is>
      </c>
      <c r="G6326" t="inlineStr">
        <is>
          <t>BU</t>
        </is>
      </c>
      <c r="H6326" t="inlineStr">
        <is>
          <t>Mayores</t>
        </is>
      </c>
      <c r="I6326" t="inlineStr"/>
      <c r="J6326" t="inlineStr"/>
      <c r="K6326" t="inlineStr"/>
      <c r="L6326" t="inlineStr"/>
      <c r="M6326" t="inlineStr">
        <is>
          <t>nan</t>
        </is>
      </c>
      <c r="N6326" t="b">
        <v>0</v>
      </c>
      <c r="O6326" t="n">
        <v>259.63</v>
      </c>
      <c r="P6326" t="n">
        <v>6.24871710322144e-08</v>
      </c>
      <c r="Q6326" t="n">
        <v>0.0003902060459486315</v>
      </c>
      <c r="R6326" t="n">
        <v>0.1013091957096432</v>
      </c>
      <c r="S6326" t="n">
        <v>1.622354421509382e-05</v>
      </c>
      <c r="T6326">
        <f>O6326*Q6326</f>
        <v/>
      </c>
      <c r="U6326">
        <f>O6326*P6326</f>
        <v/>
      </c>
    </row>
    <row r="6327">
      <c r="A6327" t="inlineStr">
        <is>
          <t>202512</t>
        </is>
      </c>
      <c r="B6327" t="inlineStr">
        <is>
          <t>Prima</t>
        </is>
      </c>
      <c r="C6327" t="inlineStr">
        <is>
          <t>F3</t>
        </is>
      </c>
      <c r="D6327" t="inlineStr">
        <is>
          <t>IN-FONDO3</t>
        </is>
      </c>
      <c r="E6327" t="inlineStr">
        <is>
          <t>5270732F0NJ2</t>
        </is>
      </c>
      <c r="F6327" t="inlineStr">
        <is>
          <t>IE00BK70NJ20</t>
        </is>
      </c>
      <c r="G6327" t="inlineStr">
        <is>
          <t>TD</t>
        </is>
      </c>
      <c r="H6327" t="inlineStr">
        <is>
          <t>Mayores</t>
        </is>
      </c>
      <c r="I6327" t="inlineStr"/>
      <c r="J6327" t="inlineStr"/>
      <c r="K6327" t="inlineStr"/>
      <c r="L6327" t="inlineStr">
        <is>
          <t>BlackRock - Global Unconstrained Equity Fund</t>
        </is>
      </c>
      <c r="M6327" t="inlineStr">
        <is>
          <t>BlackRock - Global Unconstrained Equity Fund</t>
        </is>
      </c>
      <c r="N6327" t="b">
        <v>0</v>
      </c>
      <c r="O6327" t="n">
        <v>3.87139246</v>
      </c>
      <c r="P6327" t="n">
        <v>0.03747427037715599</v>
      </c>
      <c r="Q6327" t="n">
        <v>32.23712902865658</v>
      </c>
      <c r="R6327" t="n">
        <v>124.8025782535882</v>
      </c>
      <c r="S6327" t="n">
        <v>0.1450776077821231</v>
      </c>
      <c r="T6327">
        <f>O6327*Q6327</f>
        <v/>
      </c>
      <c r="U6327">
        <f>O6327*P6327</f>
        <v/>
      </c>
    </row>
    <row r="6328">
      <c r="A6328" t="inlineStr">
        <is>
          <t>202512</t>
        </is>
      </c>
      <c r="B6328" t="inlineStr">
        <is>
          <t>Prima</t>
        </is>
      </c>
      <c r="C6328" t="inlineStr">
        <is>
          <t>F1</t>
        </is>
      </c>
      <c r="D6328" t="inlineStr">
        <is>
          <t>IN-FONDO1</t>
        </is>
      </c>
      <c r="E6328" t="inlineStr">
        <is>
          <t>5270732F0NJ2</t>
        </is>
      </c>
      <c r="F6328" t="inlineStr">
        <is>
          <t>IE00BK70NJ20</t>
        </is>
      </c>
      <c r="G6328" t="inlineStr">
        <is>
          <t>TD</t>
        </is>
      </c>
      <c r="H6328" t="inlineStr">
        <is>
          <t>Mayores</t>
        </is>
      </c>
      <c r="I6328" t="inlineStr"/>
      <c r="J6328" t="inlineStr"/>
      <c r="K6328" t="inlineStr"/>
      <c r="L6328" t="inlineStr">
        <is>
          <t>BlackRock - Global Unconstrained Equity Fund</t>
        </is>
      </c>
      <c r="M6328" t="inlineStr">
        <is>
          <t>BlackRock - Global Unconstrained Equity Fund</t>
        </is>
      </c>
      <c r="N6328" t="b">
        <v>0</v>
      </c>
      <c r="O6328" t="n">
        <v>3.87139246</v>
      </c>
      <c r="P6328" t="n">
        <v>0.002412125132172691</v>
      </c>
      <c r="Q6328" t="n">
        <v>4.562331963672987</v>
      </c>
      <c r="R6328" t="n">
        <v>17.6625775641806</v>
      </c>
      <c r="S6328" t="n">
        <v>0.009338283049269862</v>
      </c>
      <c r="T6328">
        <f>O6328*Q6328</f>
        <v/>
      </c>
      <c r="U6328">
        <f>O6328*P6328</f>
        <v/>
      </c>
    </row>
    <row r="6329">
      <c r="A6329" t="inlineStr">
        <is>
          <t>202512</t>
        </is>
      </c>
      <c r="B6329" t="inlineStr">
        <is>
          <t>Prima</t>
        </is>
      </c>
      <c r="C6329" t="inlineStr">
        <is>
          <t>F1</t>
        </is>
      </c>
      <c r="D6329" t="inlineStr">
        <is>
          <t>IN-FONDO1</t>
        </is>
      </c>
      <c r="E6329" t="inlineStr">
        <is>
          <t>59509428AW93</t>
        </is>
      </c>
      <c r="F6329" t="inlineStr">
        <is>
          <t>US279158AW93</t>
        </is>
      </c>
      <c r="G6329" t="inlineStr">
        <is>
          <t>BU</t>
        </is>
      </c>
      <c r="H6329" t="inlineStr">
        <is>
          <t>Mayores</t>
        </is>
      </c>
      <c r="I6329" t="inlineStr"/>
      <c r="J6329" t="inlineStr"/>
      <c r="K6329" t="inlineStr"/>
      <c r="L6329" t="inlineStr"/>
      <c r="M6329" t="inlineStr">
        <is>
          <t>nan</t>
        </is>
      </c>
      <c r="N6329" t="b">
        <v>0</v>
      </c>
      <c r="O6329" t="n">
        <v>259.63</v>
      </c>
      <c r="P6329" t="n">
        <v>0.0008985804991820069</v>
      </c>
      <c r="Q6329" t="n">
        <v>1.699589494206138</v>
      </c>
      <c r="R6329" t="n">
        <v>441.2644203807397</v>
      </c>
      <c r="S6329" t="n">
        <v>0.2332984550026244</v>
      </c>
      <c r="T6329">
        <f>O6329*Q6329</f>
        <v/>
      </c>
      <c r="U6329">
        <f>O6329*P6329</f>
        <v/>
      </c>
    </row>
    <row r="6330">
      <c r="A6330" t="inlineStr">
        <is>
          <t>202512</t>
        </is>
      </c>
      <c r="B6330" t="inlineStr">
        <is>
          <t>Prima</t>
        </is>
      </c>
      <c r="C6330" t="inlineStr">
        <is>
          <t>F1</t>
        </is>
      </c>
      <c r="D6330" t="inlineStr">
        <is>
          <t>IN-FONDO1</t>
        </is>
      </c>
      <c r="E6330" t="inlineStr">
        <is>
          <t>1552782BAB48</t>
        </is>
      </c>
      <c r="F6330" t="inlineStr">
        <is>
          <t>USP1S81BAB48</t>
        </is>
      </c>
      <c r="G6330" t="inlineStr">
        <is>
          <t>BU</t>
        </is>
      </c>
      <c r="H6330" t="inlineStr">
        <is>
          <t>Mayores</t>
        </is>
      </c>
      <c r="I6330" t="inlineStr"/>
      <c r="J6330" t="inlineStr"/>
      <c r="K6330" t="inlineStr"/>
      <c r="L6330" t="inlineStr"/>
      <c r="M6330" t="inlineStr">
        <is>
          <t>nan</t>
        </is>
      </c>
      <c r="N6330" t="b">
        <v>0</v>
      </c>
      <c r="O6330" t="n">
        <v>1.2</v>
      </c>
      <c r="P6330" t="n">
        <v>0.002116248202326474</v>
      </c>
      <c r="Q6330" t="n">
        <v>4.00270561744984</v>
      </c>
      <c r="R6330" t="n">
        <v>4.803246740939808</v>
      </c>
      <c r="S6330" t="n">
        <v>0.002539497842791768</v>
      </c>
      <c r="T6330">
        <f>O6330*Q6330</f>
        <v/>
      </c>
      <c r="U6330">
        <f>O6330*P6330</f>
        <v/>
      </c>
    </row>
    <row r="6331">
      <c r="A6331" t="inlineStr">
        <is>
          <t>202512</t>
        </is>
      </c>
      <c r="B6331" t="inlineStr">
        <is>
          <t>Prima</t>
        </is>
      </c>
      <c r="C6331" t="inlineStr">
        <is>
          <t>F2</t>
        </is>
      </c>
      <c r="D6331" t="inlineStr">
        <is>
          <t>IN-FONDO2</t>
        </is>
      </c>
      <c r="E6331" t="inlineStr">
        <is>
          <t>5270732F0NJ2</t>
        </is>
      </c>
      <c r="F6331" t="inlineStr">
        <is>
          <t>IE00BK70NJ20</t>
        </is>
      </c>
      <c r="G6331" t="inlineStr">
        <is>
          <t>TD</t>
        </is>
      </c>
      <c r="H6331" t="inlineStr">
        <is>
          <t>Mayores</t>
        </is>
      </c>
      <c r="I6331" t="inlineStr"/>
      <c r="J6331" t="inlineStr"/>
      <c r="K6331" t="inlineStr"/>
      <c r="L6331" t="inlineStr">
        <is>
          <t>BlackRock - Global Unconstrained Equity Fund</t>
        </is>
      </c>
      <c r="M6331" t="inlineStr">
        <is>
          <t>BlackRock - Global Unconstrained Equity Fund</t>
        </is>
      </c>
      <c r="N6331" t="b">
        <v>0</v>
      </c>
      <c r="O6331" t="n">
        <v>3.87139246</v>
      </c>
      <c r="P6331" t="n">
        <v>0.008355075626794765</v>
      </c>
      <c r="Q6331" t="n">
        <v>52.17392578474415</v>
      </c>
      <c r="R6331" t="n">
        <v>201.9857428916581</v>
      </c>
      <c r="S6331" t="n">
        <v>0.03234577678430303</v>
      </c>
      <c r="T6331">
        <f>O6331*Q6331</f>
        <v/>
      </c>
      <c r="U6331">
        <f>O6331*P6331</f>
        <v/>
      </c>
    </row>
    <row r="6332">
      <c r="A6332" t="inlineStr">
        <is>
          <t>202512</t>
        </is>
      </c>
      <c r="B6332" t="inlineStr">
        <is>
          <t>Prima</t>
        </is>
      </c>
      <c r="C6332" t="inlineStr">
        <is>
          <t>F2</t>
        </is>
      </c>
      <c r="D6332" t="inlineStr">
        <is>
          <t>IN-FONDO2</t>
        </is>
      </c>
      <c r="E6332" t="inlineStr">
        <is>
          <t>1552782BAB48</t>
        </is>
      </c>
      <c r="F6332" t="inlineStr">
        <is>
          <t>USP1S81BAB48</t>
        </is>
      </c>
      <c r="G6332" t="inlineStr">
        <is>
          <t>BU</t>
        </is>
      </c>
      <c r="H6332" t="inlineStr">
        <is>
          <t>Mayores</t>
        </is>
      </c>
      <c r="I6332" t="inlineStr"/>
      <c r="J6332" t="inlineStr"/>
      <c r="K6332" t="inlineStr"/>
      <c r="L6332" t="inlineStr"/>
      <c r="M6332" t="inlineStr">
        <is>
          <t>nan</t>
        </is>
      </c>
      <c r="N6332" t="b">
        <v>0</v>
      </c>
      <c r="O6332" t="n">
        <v>1.2</v>
      </c>
      <c r="P6332" t="n">
        <v>0.001362658453591086</v>
      </c>
      <c r="Q6332" t="n">
        <v>8.509227708198448</v>
      </c>
      <c r="R6332" t="n">
        <v>10.21107324983814</v>
      </c>
      <c r="S6332" t="n">
        <v>0.001635190144309303</v>
      </c>
      <c r="T6332">
        <f>O6332*Q6332</f>
        <v/>
      </c>
      <c r="U6332">
        <f>O6332*P6332</f>
        <v/>
      </c>
    </row>
    <row r="6333">
      <c r="A6333" t="inlineStr">
        <is>
          <t>202512</t>
        </is>
      </c>
      <c r="B6333" t="inlineStr">
        <is>
          <t>Prima</t>
        </is>
      </c>
      <c r="C6333" t="inlineStr">
        <is>
          <t>F2</t>
        </is>
      </c>
      <c r="D6333" t="inlineStr">
        <is>
          <t>IN-FONDO2</t>
        </is>
      </c>
      <c r="E6333" t="inlineStr">
        <is>
          <t>52COMG4QNN83</t>
        </is>
      </c>
      <c r="F6333" t="inlineStr">
        <is>
          <t>IE00BHWQNN83</t>
        </is>
      </c>
      <c r="G6333" t="inlineStr">
        <is>
          <t>TD</t>
        </is>
      </c>
      <c r="H6333" t="inlineStr">
        <is>
          <t>Mayores</t>
        </is>
      </c>
      <c r="I6333" t="inlineStr"/>
      <c r="J6333" t="inlineStr"/>
      <c r="K6333" t="inlineStr"/>
      <c r="L6333" t="inlineStr">
        <is>
          <t>Comgest- Europe Opportunities Fund</t>
        </is>
      </c>
      <c r="M6333" t="inlineStr">
        <is>
          <t>Comgest- Europe Opportunities Fund</t>
        </is>
      </c>
      <c r="N6333" t="b">
        <v>0</v>
      </c>
      <c r="O6333" t="n">
        <v>9.390408649999999</v>
      </c>
      <c r="P6333" t="n">
        <v>4.038028118260933e-06</v>
      </c>
      <c r="Q6333" t="n">
        <v>0.02521578364691338</v>
      </c>
      <c r="R6333" t="n">
        <v>0.2367865128745039</v>
      </c>
      <c r="S6333" t="n">
        <v>3.791873417066069e-05</v>
      </c>
      <c r="T6333">
        <f>O6333*Q6333</f>
        <v/>
      </c>
      <c r="U6333">
        <f>O6333*P6333</f>
        <v/>
      </c>
    </row>
    <row r="6334">
      <c r="A6334" t="inlineStr">
        <is>
          <t>202512</t>
        </is>
      </c>
      <c r="B6334" t="inlineStr">
        <is>
          <t>Prima</t>
        </is>
      </c>
      <c r="C6334" t="inlineStr">
        <is>
          <t>F2</t>
        </is>
      </c>
      <c r="D6334" t="inlineStr">
        <is>
          <t>IN-FONDO2</t>
        </is>
      </c>
      <c r="E6334" t="inlineStr">
        <is>
          <t>5273874F4273</t>
        </is>
      </c>
      <c r="F6334" t="inlineStr">
        <is>
          <t>LU1353442731</t>
        </is>
      </c>
      <c r="G6334" t="inlineStr">
        <is>
          <t>TD</t>
        </is>
      </c>
      <c r="H6334" t="inlineStr">
        <is>
          <t>Mayores</t>
        </is>
      </c>
      <c r="I6334" t="inlineStr"/>
      <c r="J6334" t="inlineStr"/>
      <c r="K6334" t="inlineStr"/>
      <c r="L6334" t="inlineStr">
        <is>
          <t>Fidelity - European Dynamic Growth</t>
        </is>
      </c>
      <c r="M6334" t="inlineStr">
        <is>
          <t>Fidelity - European Dynamic Growth</t>
        </is>
      </c>
      <c r="N6334" t="b">
        <v>0</v>
      </c>
      <c r="O6334" t="n">
        <v>18.48493338</v>
      </c>
      <c r="P6334" t="n">
        <v>3.611822173437725e-06</v>
      </c>
      <c r="Q6334" t="n">
        <v>0.02255430715914716</v>
      </c>
      <c r="R6334" t="n">
        <v>0.4169148652688924</v>
      </c>
      <c r="S6334" t="n">
        <v>6.676429225640315e-05</v>
      </c>
      <c r="T6334">
        <f>O6334*Q6334</f>
        <v/>
      </c>
      <c r="U6334">
        <f>O6334*P6334</f>
        <v/>
      </c>
    </row>
    <row r="6335">
      <c r="A6335" t="inlineStr">
        <is>
          <t>202512</t>
        </is>
      </c>
      <c r="B6335" t="inlineStr">
        <is>
          <t>Prima</t>
        </is>
      </c>
      <c r="C6335" t="inlineStr">
        <is>
          <t>F1</t>
        </is>
      </c>
      <c r="D6335" t="inlineStr">
        <is>
          <t>IN-FONDO1</t>
        </is>
      </c>
      <c r="E6335" t="inlineStr">
        <is>
          <t>1551112LAN29</t>
        </is>
      </c>
      <c r="F6335" t="inlineStr">
        <is>
          <t>US05968LAN29</t>
        </is>
      </c>
      <c r="G6335" t="inlineStr">
        <is>
          <t>BU</t>
        </is>
      </c>
      <c r="H6335" t="inlineStr">
        <is>
          <t>Mayores</t>
        </is>
      </c>
      <c r="I6335" t="inlineStr"/>
      <c r="J6335" t="inlineStr"/>
      <c r="K6335" t="inlineStr"/>
      <c r="L6335" t="inlineStr"/>
      <c r="M6335" t="inlineStr">
        <is>
          <t>nan</t>
        </is>
      </c>
      <c r="N6335" t="b">
        <v>0</v>
      </c>
      <c r="O6335" t="n">
        <v>0.98</v>
      </c>
      <c r="P6335" t="n">
        <v>0.008302155090534875</v>
      </c>
      <c r="Q6335" t="n">
        <v>15.70282861022233</v>
      </c>
      <c r="R6335" t="n">
        <v>15.38877203801789</v>
      </c>
      <c r="S6335" t="n">
        <v>0.008136111988724177</v>
      </c>
      <c r="T6335">
        <f>O6335*Q6335</f>
        <v/>
      </c>
      <c r="U6335">
        <f>O6335*P6335</f>
        <v/>
      </c>
    </row>
    <row r="6336">
      <c r="A6336" t="inlineStr">
        <is>
          <t>202512</t>
        </is>
      </c>
      <c r="B6336" t="inlineStr">
        <is>
          <t>Prima</t>
        </is>
      </c>
      <c r="C6336" t="inlineStr">
        <is>
          <t>F3</t>
        </is>
      </c>
      <c r="D6336" t="inlineStr">
        <is>
          <t>IN-FONDO3</t>
        </is>
      </c>
      <c r="E6336" t="inlineStr">
        <is>
          <t>5276846FQVT8</t>
        </is>
      </c>
      <c r="F6336" t="inlineStr">
        <is>
          <t>GB00BKPQVT86</t>
        </is>
      </c>
      <c r="G6336" t="inlineStr">
        <is>
          <t>TD</t>
        </is>
      </c>
      <c r="H6336" t="inlineStr">
        <is>
          <t>Mayores</t>
        </is>
      </c>
      <c r="I6336" t="inlineStr"/>
      <c r="J6336" t="inlineStr"/>
      <c r="K6336" t="inlineStr"/>
      <c r="L6336" t="inlineStr">
        <is>
          <t>Liontrust - Liontrust European Dynamic Fund S</t>
        </is>
      </c>
      <c r="M6336" t="inlineStr">
        <is>
          <t>Liontrust - Liontrust European Dynamic Fund S</t>
        </is>
      </c>
      <c r="N6336" t="b">
        <v>0</v>
      </c>
      <c r="O6336" t="n">
        <v>209.88483607</v>
      </c>
      <c r="P6336" t="n">
        <v>0.0128568241827646</v>
      </c>
      <c r="Q6336" t="n">
        <v>11.06004455609602</v>
      </c>
      <c r="R6336" t="n">
        <v>2321.335638583109</v>
      </c>
      <c r="S6336" t="n">
        <v>2.698452435980359</v>
      </c>
      <c r="T6336">
        <f>O6336*Q6336</f>
        <v/>
      </c>
      <c r="U6336">
        <f>O6336*P6336</f>
        <v/>
      </c>
    </row>
    <row r="6337">
      <c r="A6337" t="inlineStr">
        <is>
          <t>202512</t>
        </is>
      </c>
      <c r="B6337" t="inlineStr">
        <is>
          <t>Prima</t>
        </is>
      </c>
      <c r="C6337" t="inlineStr">
        <is>
          <t>F2</t>
        </is>
      </c>
      <c r="D6337" t="inlineStr">
        <is>
          <t>IN-FONDO2</t>
        </is>
      </c>
      <c r="E6337" t="inlineStr">
        <is>
          <t>1551112LAN29</t>
        </is>
      </c>
      <c r="F6337" t="inlineStr">
        <is>
          <t>US05968LAN29</t>
        </is>
      </c>
      <c r="G6337" t="inlineStr">
        <is>
          <t>BU</t>
        </is>
      </c>
      <c r="H6337" t="inlineStr">
        <is>
          <t>Mayores</t>
        </is>
      </c>
      <c r="I6337" t="inlineStr"/>
      <c r="J6337" t="inlineStr"/>
      <c r="K6337" t="inlineStr"/>
      <c r="L6337" t="inlineStr"/>
      <c r="M6337" t="inlineStr">
        <is>
          <t>nan</t>
        </is>
      </c>
      <c r="N6337" t="b">
        <v>0</v>
      </c>
      <c r="O6337" t="n">
        <v>0.98</v>
      </c>
      <c r="P6337" t="n">
        <v>0.003354257129623356</v>
      </c>
      <c r="Q6337" t="n">
        <v>20.94592201926657</v>
      </c>
      <c r="R6337" t="n">
        <v>20.52700357888124</v>
      </c>
      <c r="S6337" t="n">
        <v>0.003287171987030889</v>
      </c>
      <c r="T6337">
        <f>O6337*Q6337</f>
        <v/>
      </c>
      <c r="U6337">
        <f>O6337*P6337</f>
        <v/>
      </c>
    </row>
    <row r="6338">
      <c r="A6338" t="inlineStr">
        <is>
          <t>202512</t>
        </is>
      </c>
      <c r="B6338" t="inlineStr">
        <is>
          <t>Prima</t>
        </is>
      </c>
      <c r="C6338" t="inlineStr">
        <is>
          <t>F2</t>
        </is>
      </c>
      <c r="D6338" t="inlineStr">
        <is>
          <t>IN-FONDO2</t>
        </is>
      </c>
      <c r="E6338" t="inlineStr">
        <is>
          <t>5276846FQVT8</t>
        </is>
      </c>
      <c r="F6338" t="inlineStr">
        <is>
          <t>GB00BKPQVT86</t>
        </is>
      </c>
      <c r="G6338" t="inlineStr">
        <is>
          <t>TD</t>
        </is>
      </c>
      <c r="H6338" t="inlineStr">
        <is>
          <t>Mayores</t>
        </is>
      </c>
      <c r="I6338" t="inlineStr"/>
      <c r="J6338" t="inlineStr"/>
      <c r="K6338" t="inlineStr"/>
      <c r="L6338" t="inlineStr">
        <is>
          <t>Liontrust - Liontrust European Dynamic Fund S</t>
        </is>
      </c>
      <c r="M6338" t="inlineStr">
        <is>
          <t>Liontrust - Liontrust European Dynamic Fund S</t>
        </is>
      </c>
      <c r="N6338" t="b">
        <v>0</v>
      </c>
      <c r="O6338" t="n">
        <v>209.88483607</v>
      </c>
      <c r="P6338" t="n">
        <v>0.006881301323597607</v>
      </c>
      <c r="Q6338" t="n">
        <v>42.97082642896135</v>
      </c>
      <c r="R6338" t="n">
        <v>9018.924860834975</v>
      </c>
      <c r="S6338" t="n">
        <v>1.444280800251558</v>
      </c>
      <c r="T6338">
        <f>O6338*Q6338</f>
        <v/>
      </c>
      <c r="U6338">
        <f>O6338*P6338</f>
        <v/>
      </c>
    </row>
    <row r="6339">
      <c r="A6339" t="inlineStr">
        <is>
          <t>202512</t>
        </is>
      </c>
      <c r="B6339" t="inlineStr">
        <is>
          <t>Prima</t>
        </is>
      </c>
      <c r="C6339" t="inlineStr">
        <is>
          <t>F1</t>
        </is>
      </c>
      <c r="D6339" t="inlineStr">
        <is>
          <t>IN-FONDO1</t>
        </is>
      </c>
      <c r="E6339" t="inlineStr">
        <is>
          <t>59509428AJ82</t>
        </is>
      </c>
      <c r="F6339" t="inlineStr">
        <is>
          <t>US279158AJ82</t>
        </is>
      </c>
      <c r="G6339" t="inlineStr">
        <is>
          <t>BU</t>
        </is>
      </c>
      <c r="H6339" t="inlineStr">
        <is>
          <t>Mayores</t>
        </is>
      </c>
      <c r="I6339" t="inlineStr"/>
      <c r="J6339" t="inlineStr"/>
      <c r="K6339" t="inlineStr"/>
      <c r="L6339" t="inlineStr">
        <is>
          <t>Ecopetrol</t>
        </is>
      </c>
      <c r="M6339" t="inlineStr">
        <is>
          <t>Ecopetrol</t>
        </is>
      </c>
      <c r="N6339" t="b">
        <v>0</v>
      </c>
      <c r="O6339" t="n">
        <v>259.63</v>
      </c>
      <c r="P6339" t="n">
        <v>0.01933869205631631</v>
      </c>
      <c r="Q6339" t="n">
        <v>36.57751073000477</v>
      </c>
      <c r="R6339" t="n">
        <v>9496.619110831138</v>
      </c>
      <c r="S6339" t="n">
        <v>5.020904618581403</v>
      </c>
      <c r="T6339">
        <f>O6339*Q6339</f>
        <v/>
      </c>
      <c r="U6339">
        <f>O6339*P6339</f>
        <v/>
      </c>
    </row>
    <row r="6340">
      <c r="A6340" t="inlineStr">
        <is>
          <t>202512</t>
        </is>
      </c>
      <c r="B6340" t="inlineStr">
        <is>
          <t>Prima</t>
        </is>
      </c>
      <c r="C6340" t="inlineStr">
        <is>
          <t>F2</t>
        </is>
      </c>
      <c r="D6340" t="inlineStr">
        <is>
          <t>IN-FONDO2</t>
        </is>
      </c>
      <c r="E6340" t="inlineStr">
        <is>
          <t>59509428AJ82</t>
        </is>
      </c>
      <c r="F6340" t="inlineStr">
        <is>
          <t>US279158AJ82</t>
        </is>
      </c>
      <c r="G6340" t="inlineStr">
        <is>
          <t>BU</t>
        </is>
      </c>
      <c r="H6340" t="inlineStr">
        <is>
          <t>Mayores</t>
        </is>
      </c>
      <c r="I6340" t="inlineStr"/>
      <c r="J6340" t="inlineStr"/>
      <c r="K6340" t="inlineStr"/>
      <c r="L6340" t="inlineStr">
        <is>
          <t>Ecopetrol</t>
        </is>
      </c>
      <c r="M6340" t="inlineStr">
        <is>
          <t>Ecopetrol</t>
        </is>
      </c>
      <c r="N6340" t="b">
        <v>0</v>
      </c>
      <c r="O6340" t="n">
        <v>259.63</v>
      </c>
      <c r="P6340" t="n">
        <v>0.003291267445750151</v>
      </c>
      <c r="Q6340" t="n">
        <v>20.5525779924255</v>
      </c>
      <c r="R6340" t="n">
        <v>5336.065824173434</v>
      </c>
      <c r="S6340" t="n">
        <v>0.8545117669401117</v>
      </c>
      <c r="T6340">
        <f>O6340*Q6340</f>
        <v/>
      </c>
      <c r="U6340">
        <f>O6340*P6340</f>
        <v/>
      </c>
    </row>
    <row r="6341">
      <c r="A6341" t="inlineStr">
        <is>
          <t>202512</t>
        </is>
      </c>
      <c r="B6341" t="inlineStr">
        <is>
          <t>Prima</t>
        </is>
      </c>
      <c r="C6341" t="inlineStr">
        <is>
          <t>F1</t>
        </is>
      </c>
      <c r="D6341" t="inlineStr">
        <is>
          <t>IN-FONDO1</t>
        </is>
      </c>
      <c r="E6341" t="inlineStr">
        <is>
          <t>5276846FQVT8</t>
        </is>
      </c>
      <c r="F6341" t="inlineStr">
        <is>
          <t>GB00BKPQVT86</t>
        </is>
      </c>
      <c r="G6341" t="inlineStr">
        <is>
          <t>TD</t>
        </is>
      </c>
      <c r="H6341" t="inlineStr">
        <is>
          <t>Mayores</t>
        </is>
      </c>
      <c r="I6341" t="inlineStr"/>
      <c r="J6341" t="inlineStr"/>
      <c r="K6341" t="inlineStr"/>
      <c r="L6341" t="inlineStr">
        <is>
          <t>Liontrust - Liontrust European Dynamic Fund S</t>
        </is>
      </c>
      <c r="M6341" t="inlineStr">
        <is>
          <t>Liontrust - Liontrust European Dynamic Fund S</t>
        </is>
      </c>
      <c r="N6341" t="b">
        <v>0</v>
      </c>
      <c r="O6341" t="n">
        <v>209.88483607</v>
      </c>
      <c r="P6341" t="n">
        <v>0.001077626430003913</v>
      </c>
      <c r="Q6341" t="n">
        <v>2.038239824679907</v>
      </c>
      <c r="R6341" t="n">
        <v>427.7956314742878</v>
      </c>
      <c r="S6341" t="n">
        <v>0.2261774466060706</v>
      </c>
      <c r="T6341">
        <f>O6341*Q6341</f>
        <v/>
      </c>
      <c r="U6341">
        <f>O6341*P6341</f>
        <v/>
      </c>
    </row>
    <row r="6342">
      <c r="A6342" t="inlineStr">
        <is>
          <t>202512</t>
        </is>
      </c>
      <c r="B6342" t="inlineStr">
        <is>
          <t>Prima</t>
        </is>
      </c>
      <c r="C6342" t="inlineStr">
        <is>
          <t>F2</t>
        </is>
      </c>
      <c r="D6342" t="inlineStr">
        <is>
          <t>IN-FONDO2</t>
        </is>
      </c>
      <c r="E6342" t="inlineStr">
        <is>
          <t>5274566EURO</t>
        </is>
      </c>
      <c r="F6342" t="inlineStr">
        <is>
          <t>GB00B5STJW84</t>
        </is>
      </c>
      <c r="G6342" t="inlineStr">
        <is>
          <t>TD</t>
        </is>
      </c>
      <c r="H6342" t="inlineStr">
        <is>
          <t>Mayores</t>
        </is>
      </c>
      <c r="I6342" t="inlineStr"/>
      <c r="J6342" t="inlineStr"/>
      <c r="K6342" t="inlineStr"/>
      <c r="L6342" t="inlineStr">
        <is>
          <t>Jupiter Unit Trust - European Fund</t>
        </is>
      </c>
      <c r="M6342" t="inlineStr">
        <is>
          <t>Jupiter Unit Trust - European Fund</t>
        </is>
      </c>
      <c r="N6342" t="b">
        <v>0</v>
      </c>
      <c r="O6342" t="n">
        <v>54.7327664</v>
      </c>
      <c r="P6342" t="n">
        <v>8.283303279018942e-07</v>
      </c>
      <c r="Q6342" t="n">
        <v>0.005172573772355611</v>
      </c>
      <c r="R6342" t="n">
        <v>0.2831092719691064</v>
      </c>
      <c r="S6342" t="n">
        <v>4.533681033908978e-05</v>
      </c>
      <c r="T6342">
        <f>O6342*Q6342</f>
        <v/>
      </c>
      <c r="U6342">
        <f>O6342*P6342</f>
        <v/>
      </c>
    </row>
    <row r="6343">
      <c r="A6343" t="inlineStr">
        <is>
          <t>202512</t>
        </is>
      </c>
      <c r="B6343" t="inlineStr">
        <is>
          <t>Prima</t>
        </is>
      </c>
      <c r="C6343" t="inlineStr">
        <is>
          <t>F2</t>
        </is>
      </c>
      <c r="D6343" t="inlineStr">
        <is>
          <t>IN-FONDO2</t>
        </is>
      </c>
      <c r="E6343" t="inlineStr">
        <is>
          <t>59509428AQ26</t>
        </is>
      </c>
      <c r="F6343" t="inlineStr">
        <is>
          <t>US279158AQ26</t>
        </is>
      </c>
      <c r="G6343" t="inlineStr">
        <is>
          <t>BU</t>
        </is>
      </c>
      <c r="H6343" t="inlineStr">
        <is>
          <t>Mayores</t>
        </is>
      </c>
      <c r="I6343" t="inlineStr"/>
      <c r="J6343" t="inlineStr"/>
      <c r="K6343" t="inlineStr"/>
      <c r="L6343" t="inlineStr">
        <is>
          <t>Ecopetrol</t>
        </is>
      </c>
      <c r="M6343" t="inlineStr">
        <is>
          <t>Ecopetrol</t>
        </is>
      </c>
      <c r="N6343" t="b">
        <v>0</v>
      </c>
      <c r="O6343" t="n">
        <v>259.63</v>
      </c>
      <c r="P6343" t="n">
        <v>0.002654696505465541</v>
      </c>
      <c r="Q6343" t="n">
        <v>16.57746077282528</v>
      </c>
      <c r="R6343" t="n">
        <v>4304.006140448626</v>
      </c>
      <c r="S6343" t="n">
        <v>0.6892388537140184</v>
      </c>
      <c r="T6343">
        <f>O6343*Q6343</f>
        <v/>
      </c>
      <c r="U6343">
        <f>O6343*P6343</f>
        <v/>
      </c>
    </row>
    <row r="6344">
      <c r="A6344" t="inlineStr">
        <is>
          <t>202512</t>
        </is>
      </c>
      <c r="B6344" t="inlineStr">
        <is>
          <t>Prima</t>
        </is>
      </c>
      <c r="C6344" t="inlineStr">
        <is>
          <t>F2</t>
        </is>
      </c>
      <c r="D6344" t="inlineStr">
        <is>
          <t>IN-FONDO2</t>
        </is>
      </c>
      <c r="E6344" t="inlineStr">
        <is>
          <t>5274104F8932</t>
        </is>
      </c>
      <c r="F6344" t="inlineStr">
        <is>
          <t>FR0010589325</t>
        </is>
      </c>
      <c r="G6344" t="inlineStr">
        <is>
          <t>TD</t>
        </is>
      </c>
      <c r="H6344" t="inlineStr">
        <is>
          <t>Mayores</t>
        </is>
      </c>
      <c r="I6344" t="inlineStr"/>
      <c r="J6344" t="inlineStr"/>
      <c r="K6344" t="inlineStr"/>
      <c r="L6344" t="inlineStr">
        <is>
          <t>Groupama - Avenir Euro (Mid Small Caps)</t>
        </is>
      </c>
      <c r="M6344" t="inlineStr">
        <is>
          <t>Groupama - Avenir Euro (Mid Small Caps)</t>
        </is>
      </c>
      <c r="N6344" t="b">
        <v>0</v>
      </c>
      <c r="O6344" t="n">
        <v>11.37433998</v>
      </c>
      <c r="P6344" t="n">
        <v>4.084714061755409e-06</v>
      </c>
      <c r="Q6344" t="n">
        <v>0.02550731768680405</v>
      </c>
      <c r="R6344" t="n">
        <v>0.2901289033475764</v>
      </c>
      <c r="S6344" t="n">
        <v>4.646092645949273e-05</v>
      </c>
      <c r="T6344">
        <f>O6344*Q6344</f>
        <v/>
      </c>
      <c r="U6344">
        <f>O6344*P6344</f>
        <v/>
      </c>
    </row>
    <row r="6345">
      <c r="A6345" t="inlineStr">
        <is>
          <t>202512</t>
        </is>
      </c>
      <c r="B6345" t="inlineStr">
        <is>
          <t>Prima</t>
        </is>
      </c>
      <c r="C6345" t="inlineStr">
        <is>
          <t>F1</t>
        </is>
      </c>
      <c r="D6345" t="inlineStr">
        <is>
          <t>IN-FONDO1</t>
        </is>
      </c>
      <c r="E6345" t="inlineStr">
        <is>
          <t>59509428AQ26</t>
        </is>
      </c>
      <c r="F6345" t="inlineStr">
        <is>
          <t>US279158AQ26</t>
        </is>
      </c>
      <c r="G6345" t="inlineStr">
        <is>
          <t>BU</t>
        </is>
      </c>
      <c r="H6345" t="inlineStr">
        <is>
          <t>Mayores</t>
        </is>
      </c>
      <c r="I6345" t="inlineStr"/>
      <c r="J6345" t="inlineStr"/>
      <c r="K6345" t="inlineStr"/>
      <c r="L6345" t="inlineStr">
        <is>
          <t>Ecopetrol</t>
        </is>
      </c>
      <c r="M6345" t="inlineStr">
        <is>
          <t>Ecopetrol</t>
        </is>
      </c>
      <c r="N6345" t="b">
        <v>0</v>
      </c>
      <c r="O6345" t="n">
        <v>259.63</v>
      </c>
      <c r="P6345" t="n">
        <v>0.005768067211873174</v>
      </c>
      <c r="Q6345" t="n">
        <v>10.90981436176135</v>
      </c>
      <c r="R6345" t="n">
        <v>2832.515102744098</v>
      </c>
      <c r="S6345" t="n">
        <v>1.497563290218632</v>
      </c>
      <c r="T6345">
        <f>O6345*Q6345</f>
        <v/>
      </c>
      <c r="U6345">
        <f>O6345*P6345</f>
        <v/>
      </c>
    </row>
    <row r="6346">
      <c r="A6346" t="inlineStr">
        <is>
          <t>202512</t>
        </is>
      </c>
      <c r="B6346" t="inlineStr">
        <is>
          <t>Prima</t>
        </is>
      </c>
      <c r="C6346" t="inlineStr">
        <is>
          <t>F1</t>
        </is>
      </c>
      <c r="D6346" t="inlineStr">
        <is>
          <t>IN-FONDO1</t>
        </is>
      </c>
      <c r="E6346" t="inlineStr">
        <is>
          <t>59509428AS81</t>
        </is>
      </c>
      <c r="F6346" t="inlineStr">
        <is>
          <t>US279158AS81</t>
        </is>
      </c>
      <c r="G6346" t="inlineStr">
        <is>
          <t>BU</t>
        </is>
      </c>
      <c r="H6346" t="inlineStr">
        <is>
          <t>Mayores</t>
        </is>
      </c>
      <c r="I6346" t="inlineStr"/>
      <c r="J6346" t="inlineStr"/>
      <c r="K6346" t="inlineStr"/>
      <c r="L6346" t="inlineStr">
        <is>
          <t>Ecopetrol</t>
        </is>
      </c>
      <c r="M6346" t="inlineStr">
        <is>
          <t>Ecopetrol</t>
        </is>
      </c>
      <c r="N6346" t="b">
        <v>0</v>
      </c>
      <c r="O6346" t="n">
        <v>259.63</v>
      </c>
      <c r="P6346" t="n">
        <v>0.001103964741165458</v>
      </c>
      <c r="Q6346" t="n">
        <v>2.088056526673823</v>
      </c>
      <c r="R6346" t="n">
        <v>542.1221160203247</v>
      </c>
      <c r="S6346" t="n">
        <v>0.2866223657487879</v>
      </c>
      <c r="T6346">
        <f>O6346*Q6346</f>
        <v/>
      </c>
      <c r="U6346">
        <f>O6346*P6346</f>
        <v/>
      </c>
    </row>
    <row r="6347">
      <c r="A6347" t="inlineStr">
        <is>
          <t>202512</t>
        </is>
      </c>
      <c r="B6347" t="inlineStr">
        <is>
          <t>Prima</t>
        </is>
      </c>
      <c r="C6347" t="inlineStr">
        <is>
          <t>F2</t>
        </is>
      </c>
      <c r="D6347" t="inlineStr">
        <is>
          <t>IN-FONDO2</t>
        </is>
      </c>
      <c r="E6347" t="inlineStr">
        <is>
          <t>5277445FGVH8</t>
        </is>
      </c>
      <c r="F6347" t="inlineStr">
        <is>
          <t>IE00B8JGVH80</t>
        </is>
      </c>
      <c r="G6347" t="inlineStr">
        <is>
          <t>TD</t>
        </is>
      </c>
      <c r="H6347" t="inlineStr">
        <is>
          <t>Mayores</t>
        </is>
      </c>
      <c r="I6347" t="inlineStr"/>
      <c r="J6347" t="inlineStr"/>
      <c r="K6347" t="inlineStr"/>
      <c r="L6347" t="inlineStr">
        <is>
          <t>Lazard - Japanese Strategic Equity</t>
        </is>
      </c>
      <c r="M6347" t="inlineStr">
        <is>
          <t>Lazard - Japanese Strategic Equity</t>
        </is>
      </c>
      <c r="N6347" t="b">
        <v>0</v>
      </c>
      <c r="O6347" t="n">
        <v>57.24315432</v>
      </c>
      <c r="P6347" t="n">
        <v>0.002577264417891131</v>
      </c>
      <c r="Q6347" t="n">
        <v>16.09393002206714</v>
      </c>
      <c r="R6347" t="n">
        <v>921.2673198684704</v>
      </c>
      <c r="S6347" t="n">
        <v>0.147530744796787</v>
      </c>
      <c r="T6347">
        <f>O6347*Q6347</f>
        <v/>
      </c>
      <c r="U6347">
        <f>O6347*P6347</f>
        <v/>
      </c>
    </row>
    <row r="6348">
      <c r="A6348" t="inlineStr">
        <is>
          <t>202512</t>
        </is>
      </c>
      <c r="B6348" t="inlineStr">
        <is>
          <t>Prima</t>
        </is>
      </c>
      <c r="C6348" t="inlineStr">
        <is>
          <t>F2</t>
        </is>
      </c>
      <c r="D6348" t="inlineStr">
        <is>
          <t>IN-FONDO2</t>
        </is>
      </c>
      <c r="E6348" t="inlineStr">
        <is>
          <t>59509428AS81</t>
        </is>
      </c>
      <c r="F6348" t="inlineStr">
        <is>
          <t>US279158AS81</t>
        </is>
      </c>
      <c r="G6348" t="inlineStr">
        <is>
          <t>BU</t>
        </is>
      </c>
      <c r="H6348" t="inlineStr">
        <is>
          <t>Mayores</t>
        </is>
      </c>
      <c r="I6348" t="inlineStr"/>
      <c r="J6348" t="inlineStr"/>
      <c r="K6348" t="inlineStr"/>
      <c r="L6348" t="inlineStr">
        <is>
          <t>Ecopetrol</t>
        </is>
      </c>
      <c r="M6348" t="inlineStr">
        <is>
          <t>Ecopetrol</t>
        </is>
      </c>
      <c r="N6348" t="b">
        <v>0</v>
      </c>
      <c r="O6348" t="n">
        <v>259.63</v>
      </c>
      <c r="P6348" t="n">
        <v>0.004020051183211852</v>
      </c>
      <c r="Q6348" t="n">
        <v>25.10352526446619</v>
      </c>
      <c r="R6348" t="n">
        <v>6517.628264413356</v>
      </c>
      <c r="S6348" t="n">
        <v>1.043725888697293</v>
      </c>
      <c r="T6348">
        <f>O6348*Q6348</f>
        <v/>
      </c>
      <c r="U6348">
        <f>O6348*P6348</f>
        <v/>
      </c>
    </row>
    <row r="6349">
      <c r="A6349" t="inlineStr">
        <is>
          <t>202512</t>
        </is>
      </c>
      <c r="B6349" t="inlineStr">
        <is>
          <t>Prima</t>
        </is>
      </c>
      <c r="C6349" t="inlineStr">
        <is>
          <t>F3</t>
        </is>
      </c>
      <c r="D6349" t="inlineStr">
        <is>
          <t>IN-FONDO3</t>
        </is>
      </c>
      <c r="E6349" t="inlineStr">
        <is>
          <t>5277445FGVH8</t>
        </is>
      </c>
      <c r="F6349" t="inlineStr">
        <is>
          <t>IE00B8JGVH80</t>
        </is>
      </c>
      <c r="G6349" t="inlineStr">
        <is>
          <t>TD</t>
        </is>
      </c>
      <c r="H6349" t="inlineStr">
        <is>
          <t>Mayores</t>
        </is>
      </c>
      <c r="I6349" t="inlineStr"/>
      <c r="J6349" t="inlineStr"/>
      <c r="K6349" t="inlineStr"/>
      <c r="L6349" t="inlineStr">
        <is>
          <t>Lazard - Japanese Strategic Equity</t>
        </is>
      </c>
      <c r="M6349" t="inlineStr">
        <is>
          <t>Lazard - Japanese Strategic Equity</t>
        </is>
      </c>
      <c r="N6349" t="b">
        <v>0</v>
      </c>
      <c r="O6349" t="n">
        <v>57.24315432</v>
      </c>
      <c r="P6349" t="n">
        <v>0.007435667973050268</v>
      </c>
      <c r="Q6349" t="n">
        <v>6.396511138148608</v>
      </c>
      <c r="R6349" t="n">
        <v>366.1564741906396</v>
      </c>
      <c r="S6349" t="n">
        <v>0.4256410892535981</v>
      </c>
      <c r="T6349">
        <f>O6349*Q6349</f>
        <v/>
      </c>
      <c r="U6349">
        <f>O6349*P6349</f>
        <v/>
      </c>
    </row>
    <row r="6350">
      <c r="A6350" t="inlineStr">
        <is>
          <t>202512</t>
        </is>
      </c>
      <c r="B6350" t="inlineStr">
        <is>
          <t>Prima</t>
        </is>
      </c>
      <c r="C6350" t="inlineStr">
        <is>
          <t>F1</t>
        </is>
      </c>
      <c r="D6350" t="inlineStr">
        <is>
          <t>IN-FONDO1</t>
        </is>
      </c>
      <c r="E6350" t="inlineStr">
        <is>
          <t>59509428AV11</t>
        </is>
      </c>
      <c r="F6350" t="inlineStr">
        <is>
          <t>US279158AV11</t>
        </is>
      </c>
      <c r="G6350" t="inlineStr">
        <is>
          <t>BU</t>
        </is>
      </c>
      <c r="H6350" t="inlineStr">
        <is>
          <t>Mayores</t>
        </is>
      </c>
      <c r="I6350" t="inlineStr"/>
      <c r="J6350" t="inlineStr"/>
      <c r="K6350" t="inlineStr"/>
      <c r="L6350" t="inlineStr"/>
      <c r="M6350" t="inlineStr">
        <is>
          <t>nan</t>
        </is>
      </c>
      <c r="N6350" t="b">
        <v>0</v>
      </c>
      <c r="O6350" t="n">
        <v>259.63</v>
      </c>
      <c r="P6350" t="n">
        <v>0.005346227250269839</v>
      </c>
      <c r="Q6350" t="n">
        <v>10.1119395273642</v>
      </c>
      <c r="R6350" t="n">
        <v>2625.362859489567</v>
      </c>
      <c r="S6350" t="n">
        <v>1.388040980987558</v>
      </c>
      <c r="T6350">
        <f>O6350*Q6350</f>
        <v/>
      </c>
      <c r="U6350">
        <f>O6350*P6350</f>
        <v/>
      </c>
    </row>
    <row r="6351">
      <c r="A6351" t="inlineStr">
        <is>
          <t>202512</t>
        </is>
      </c>
      <c r="B6351" t="inlineStr">
        <is>
          <t>Prima</t>
        </is>
      </c>
      <c r="C6351" t="inlineStr">
        <is>
          <t>F2</t>
        </is>
      </c>
      <c r="D6351" t="inlineStr">
        <is>
          <t>IN-FONDO2</t>
        </is>
      </c>
      <c r="E6351" t="inlineStr">
        <is>
          <t>5275552EQ217</t>
        </is>
      </c>
      <c r="F6351" t="inlineStr">
        <is>
          <t>US46641Q2176</t>
        </is>
      </c>
      <c r="G6351" t="inlineStr">
        <is>
          <t>TD</t>
        </is>
      </c>
      <c r="H6351" t="inlineStr">
        <is>
          <t>Mayores</t>
        </is>
      </c>
      <c r="I6351" t="inlineStr"/>
      <c r="J6351" t="inlineStr"/>
      <c r="K6351" t="inlineStr"/>
      <c r="L6351" t="inlineStr">
        <is>
          <t>JP Morgan - Japan Equity ETF</t>
        </is>
      </c>
      <c r="M6351" t="inlineStr">
        <is>
          <t>JP Morgan - Japan Equity ETF</t>
        </is>
      </c>
      <c r="N6351" t="b">
        <v>0</v>
      </c>
      <c r="O6351" t="n">
        <v>50.17704943</v>
      </c>
      <c r="P6351" t="n">
        <v>0.01078295108563766</v>
      </c>
      <c r="Q6351" t="n">
        <v>67.33498472214427</v>
      </c>
      <c r="R6351" t="n">
        <v>3378.670856771328</v>
      </c>
      <c r="S6351" t="n">
        <v>0.5410566696253128</v>
      </c>
      <c r="T6351">
        <f>O6351*Q6351</f>
        <v/>
      </c>
      <c r="U6351">
        <f>O6351*P6351</f>
        <v/>
      </c>
    </row>
    <row r="6352">
      <c r="A6352" t="inlineStr">
        <is>
          <t>202512</t>
        </is>
      </c>
      <c r="B6352" t="inlineStr">
        <is>
          <t>Prima</t>
        </is>
      </c>
      <c r="C6352" t="inlineStr">
        <is>
          <t>F1</t>
        </is>
      </c>
      <c r="D6352" t="inlineStr">
        <is>
          <t>IN-FONDO1</t>
        </is>
      </c>
      <c r="E6352" t="inlineStr">
        <is>
          <t>5275552EQ217</t>
        </is>
      </c>
      <c r="F6352" t="inlineStr">
        <is>
          <t>US46641Q2176</t>
        </is>
      </c>
      <c r="G6352" t="inlineStr">
        <is>
          <t>TD</t>
        </is>
      </c>
      <c r="H6352" t="inlineStr">
        <is>
          <t>Mayores</t>
        </is>
      </c>
      <c r="I6352" t="inlineStr"/>
      <c r="J6352" t="inlineStr"/>
      <c r="K6352" t="inlineStr"/>
      <c r="L6352" t="inlineStr">
        <is>
          <t>JP Morgan - Japan Equity ETF</t>
        </is>
      </c>
      <c r="M6352" t="inlineStr">
        <is>
          <t>JP Morgan - Japan Equity ETF</t>
        </is>
      </c>
      <c r="N6352" t="b">
        <v>0</v>
      </c>
      <c r="O6352" t="n">
        <v>50.17704943</v>
      </c>
      <c r="P6352" t="n">
        <v>1.046305079519442e-06</v>
      </c>
      <c r="Q6352" t="n">
        <v>0.001978998122599555</v>
      </c>
      <c r="R6352" t="n">
        <v>0.09930028661955505</v>
      </c>
      <c r="S6352" t="n">
        <v>5.250050169390713e-05</v>
      </c>
      <c r="T6352">
        <f>O6352*Q6352</f>
        <v/>
      </c>
      <c r="U6352">
        <f>O6352*P6352</f>
        <v/>
      </c>
    </row>
    <row r="6353">
      <c r="A6353" t="inlineStr">
        <is>
          <t>202512</t>
        </is>
      </c>
      <c r="B6353" t="inlineStr">
        <is>
          <t>Prima</t>
        </is>
      </c>
      <c r="C6353" t="inlineStr">
        <is>
          <t>F2</t>
        </is>
      </c>
      <c r="D6353" t="inlineStr">
        <is>
          <t>IN-FONDO2</t>
        </is>
      </c>
      <c r="E6353" t="inlineStr">
        <is>
          <t>59509428AV11</t>
        </is>
      </c>
      <c r="F6353" t="inlineStr">
        <is>
          <t>US279158AV11</t>
        </is>
      </c>
      <c r="G6353" t="inlineStr">
        <is>
          <t>BU</t>
        </is>
      </c>
      <c r="H6353" t="inlineStr">
        <is>
          <t>Mayores</t>
        </is>
      </c>
      <c r="I6353" t="inlineStr"/>
      <c r="J6353" t="inlineStr"/>
      <c r="K6353" t="inlineStr"/>
      <c r="L6353" t="inlineStr"/>
      <c r="M6353" t="inlineStr">
        <is>
          <t>nan</t>
        </is>
      </c>
      <c r="N6353" t="b">
        <v>0</v>
      </c>
      <c r="O6353" t="n">
        <v>259.63</v>
      </c>
      <c r="P6353" t="n">
        <v>0.005972884132862474</v>
      </c>
      <c r="Q6353" t="n">
        <v>37.29814395329321</v>
      </c>
      <c r="R6353" t="n">
        <v>9683.717114593515</v>
      </c>
      <c r="S6353" t="n">
        <v>1.550739907415084</v>
      </c>
      <c r="T6353">
        <f>O6353*Q6353</f>
        <v/>
      </c>
      <c r="U6353">
        <f>O6353*P6353</f>
        <v/>
      </c>
    </row>
    <row r="6354">
      <c r="A6354" t="inlineStr">
        <is>
          <t>202512</t>
        </is>
      </c>
      <c r="B6354" t="inlineStr">
        <is>
          <t>Prima</t>
        </is>
      </c>
      <c r="C6354" t="inlineStr">
        <is>
          <t>F3</t>
        </is>
      </c>
      <c r="D6354" t="inlineStr">
        <is>
          <t>IN-FONDO3</t>
        </is>
      </c>
      <c r="E6354" t="inlineStr">
        <is>
          <t>5275552EQ217</t>
        </is>
      </c>
      <c r="F6354" t="inlineStr">
        <is>
          <t>US46641Q2176</t>
        </is>
      </c>
      <c r="G6354" t="inlineStr">
        <is>
          <t>TD</t>
        </is>
      </c>
      <c r="H6354" t="inlineStr">
        <is>
          <t>Mayores</t>
        </is>
      </c>
      <c r="I6354" t="inlineStr"/>
      <c r="J6354" t="inlineStr"/>
      <c r="K6354" t="inlineStr"/>
      <c r="L6354" t="inlineStr">
        <is>
          <t>JP Morgan - Japan Equity ETF</t>
        </is>
      </c>
      <c r="M6354" t="inlineStr">
        <is>
          <t>JP Morgan - Japan Equity ETF</t>
        </is>
      </c>
      <c r="N6354" t="b">
        <v>0</v>
      </c>
      <c r="O6354" t="n">
        <v>50.17704943</v>
      </c>
      <c r="P6354" t="n">
        <v>0.01508939667213855</v>
      </c>
      <c r="Q6354" t="n">
        <v>12.98060836378126</v>
      </c>
      <c r="R6354" t="n">
        <v>651.3286275009239</v>
      </c>
      <c r="S6354" t="n">
        <v>0.7571414026867733</v>
      </c>
      <c r="T6354">
        <f>O6354*Q6354</f>
        <v/>
      </c>
      <c r="U6354">
        <f>O6354*P6354</f>
        <v/>
      </c>
    </row>
    <row r="6355">
      <c r="A6355" t="inlineStr">
        <is>
          <t>202512</t>
        </is>
      </c>
      <c r="B6355" t="inlineStr">
        <is>
          <t>Prima</t>
        </is>
      </c>
      <c r="C6355" t="inlineStr">
        <is>
          <t>F2</t>
        </is>
      </c>
      <c r="D6355" t="inlineStr">
        <is>
          <t>IN-FONDO2</t>
        </is>
      </c>
      <c r="E6355" t="inlineStr">
        <is>
          <t>52COMG5JAPGR</t>
        </is>
      </c>
      <c r="F6355" t="inlineStr">
        <is>
          <t>IE00BQ1YBP44</t>
        </is>
      </c>
      <c r="G6355" t="inlineStr">
        <is>
          <t>TD</t>
        </is>
      </c>
      <c r="H6355" t="inlineStr">
        <is>
          <t>Mayores</t>
        </is>
      </c>
      <c r="I6355" t="inlineStr"/>
      <c r="J6355" t="inlineStr"/>
      <c r="K6355" t="inlineStr"/>
      <c r="L6355" t="inlineStr">
        <is>
          <t>Comgest - Japan Growth</t>
        </is>
      </c>
      <c r="M6355" t="inlineStr">
        <is>
          <t>Comgest - Japan Growth</t>
        </is>
      </c>
      <c r="N6355" t="b">
        <v>0</v>
      </c>
      <c r="O6355" t="n">
        <v>13.06589141</v>
      </c>
      <c r="P6355" t="n">
        <v>0.0001732934671914556</v>
      </c>
      <c r="Q6355" t="n">
        <v>1.082144662728389</v>
      </c>
      <c r="R6355" t="n">
        <v>14.1391846531202</v>
      </c>
      <c r="S6355" t="n">
        <v>0.002264233624385957</v>
      </c>
      <c r="T6355">
        <f>O6355*Q6355</f>
        <v/>
      </c>
      <c r="U6355">
        <f>O6355*P6355</f>
        <v/>
      </c>
    </row>
    <row r="6356">
      <c r="A6356" t="inlineStr">
        <is>
          <t>202512</t>
        </is>
      </c>
      <c r="B6356" t="inlineStr">
        <is>
          <t>Prima</t>
        </is>
      </c>
      <c r="C6356" t="inlineStr">
        <is>
          <t>F2</t>
        </is>
      </c>
      <c r="D6356" t="inlineStr">
        <is>
          <t>IN-FONDO2</t>
        </is>
      </c>
      <c r="E6356" t="inlineStr">
        <is>
          <t>5273932EA854</t>
        </is>
      </c>
      <c r="F6356" t="inlineStr">
        <is>
          <t>US78464A8541</t>
        </is>
      </c>
      <c r="G6356" t="inlineStr">
        <is>
          <t>TD</t>
        </is>
      </c>
      <c r="H6356" t="inlineStr">
        <is>
          <t>Mayores</t>
        </is>
      </c>
      <c r="I6356" t="inlineStr"/>
      <c r="J6356" t="inlineStr"/>
      <c r="K6356" t="inlineStr"/>
      <c r="L6356" t="inlineStr">
        <is>
          <t>SSGA Funds Management, Inc.</t>
        </is>
      </c>
      <c r="M6356" t="inlineStr">
        <is>
          <t>SSGA Funds Management, Inc.</t>
        </is>
      </c>
      <c r="N6356" t="b">
        <v>0</v>
      </c>
      <c r="O6356" t="n">
        <v>22.71949598</v>
      </c>
      <c r="P6356" t="n">
        <v>1.826868425307169e-05</v>
      </c>
      <c r="Q6356" t="n">
        <v>0.1140802332594014</v>
      </c>
      <c r="R6356" t="n">
        <v>2.591845400934434</v>
      </c>
      <c r="S6356" t="n">
        <v>0.0004150552984475517</v>
      </c>
      <c r="T6356">
        <f>O6356*Q6356</f>
        <v/>
      </c>
      <c r="U6356">
        <f>O6356*P6356</f>
        <v/>
      </c>
    </row>
    <row r="6357">
      <c r="A6357" t="inlineStr">
        <is>
          <t>202512</t>
        </is>
      </c>
      <c r="B6357" t="inlineStr">
        <is>
          <t>Prima</t>
        </is>
      </c>
      <c r="C6357" t="inlineStr">
        <is>
          <t>F2</t>
        </is>
      </c>
      <c r="D6357" t="inlineStr">
        <is>
          <t>IN-FONDO2</t>
        </is>
      </c>
      <c r="E6357" t="inlineStr">
        <is>
          <t>5953042VAC78</t>
        </is>
      </c>
      <c r="F6357" t="inlineStr">
        <is>
          <t>USP4R53VAC78</t>
        </is>
      </c>
      <c r="G6357" t="inlineStr">
        <is>
          <t>BU</t>
        </is>
      </c>
      <c r="H6357" t="inlineStr">
        <is>
          <t>Mayores</t>
        </is>
      </c>
      <c r="I6357" t="inlineStr"/>
      <c r="J6357" t="inlineStr"/>
      <c r="K6357" t="inlineStr"/>
      <c r="L6357" t="inlineStr"/>
      <c r="M6357" t="inlineStr">
        <is>
          <t>nan</t>
        </is>
      </c>
      <c r="N6357" t="b">
        <v>0</v>
      </c>
      <c r="O6357" t="n">
        <v>32.4</v>
      </c>
      <c r="P6357" t="n">
        <v>0.00156873194547948</v>
      </c>
      <c r="Q6357" t="n">
        <v>9.796069809005711</v>
      </c>
      <c r="R6357" t="n">
        <v>317.392661811785</v>
      </c>
      <c r="S6357" t="n">
        <v>0.05082691503353513</v>
      </c>
      <c r="T6357">
        <f>O6357*Q6357</f>
        <v/>
      </c>
      <c r="U6357">
        <f>O6357*P6357</f>
        <v/>
      </c>
    </row>
    <row r="6358">
      <c r="A6358" t="inlineStr">
        <is>
          <t>202512</t>
        </is>
      </c>
      <c r="B6358" t="inlineStr">
        <is>
          <t>Prima</t>
        </is>
      </c>
      <c r="C6358" t="inlineStr">
        <is>
          <t>F1</t>
        </is>
      </c>
      <c r="D6358" t="inlineStr">
        <is>
          <t>IN-FONDO1</t>
        </is>
      </c>
      <c r="E6358" t="inlineStr">
        <is>
          <t>5953042VAC78</t>
        </is>
      </c>
      <c r="F6358" t="inlineStr">
        <is>
          <t>USP4R53VAC78</t>
        </is>
      </c>
      <c r="G6358" t="inlineStr">
        <is>
          <t>BU</t>
        </is>
      </c>
      <c r="H6358" t="inlineStr">
        <is>
          <t>Mayores</t>
        </is>
      </c>
      <c r="I6358" t="inlineStr"/>
      <c r="J6358" t="inlineStr"/>
      <c r="K6358" t="inlineStr"/>
      <c r="L6358" t="inlineStr"/>
      <c r="M6358" t="inlineStr">
        <is>
          <t>nan</t>
        </is>
      </c>
      <c r="N6358" t="b">
        <v>0</v>
      </c>
      <c r="O6358" t="n">
        <v>32.4</v>
      </c>
      <c r="P6358" t="n">
        <v>0.00535101232644551</v>
      </c>
      <c r="Q6358" t="n">
        <v>10.12099009679515</v>
      </c>
      <c r="R6358" t="n">
        <v>327.9200791361629</v>
      </c>
      <c r="S6358" t="n">
        <v>0.1733727993768345</v>
      </c>
      <c r="T6358">
        <f>O6358*Q6358</f>
        <v/>
      </c>
      <c r="U6358">
        <f>O6358*P6358</f>
        <v/>
      </c>
    </row>
    <row r="6359">
      <c r="A6359" t="inlineStr">
        <is>
          <t>202512</t>
        </is>
      </c>
      <c r="B6359" t="inlineStr">
        <is>
          <t>Prima</t>
        </is>
      </c>
      <c r="C6359" t="inlineStr">
        <is>
          <t>F1</t>
        </is>
      </c>
      <c r="D6359" t="inlineStr">
        <is>
          <t>IN-FONDO1</t>
        </is>
      </c>
      <c r="E6359" t="inlineStr">
        <is>
          <t>5273932EA854</t>
        </is>
      </c>
      <c r="F6359" t="inlineStr">
        <is>
          <t>US78464A8541</t>
        </is>
      </c>
      <c r="G6359" t="inlineStr">
        <is>
          <t>TD</t>
        </is>
      </c>
      <c r="H6359" t="inlineStr">
        <is>
          <t>Mayores</t>
        </is>
      </c>
      <c r="I6359" t="inlineStr"/>
      <c r="J6359" t="inlineStr"/>
      <c r="K6359" t="inlineStr"/>
      <c r="L6359" t="inlineStr">
        <is>
          <t>SSGA Funds Management, Inc.</t>
        </is>
      </c>
      <c r="M6359" t="inlineStr">
        <is>
          <t>SSGA Funds Management, Inc.</t>
        </is>
      </c>
      <c r="N6359" t="b">
        <v>0</v>
      </c>
      <c r="O6359" t="n">
        <v>22.71949598</v>
      </c>
      <c r="P6359" t="n">
        <v>5.106626002897723e-05</v>
      </c>
      <c r="Q6359" t="n">
        <v>0.09658753904926323</v>
      </c>
      <c r="R6359" t="n">
        <v>2.194420205147829</v>
      </c>
      <c r="S6359" t="n">
        <v>0.001160199689441983</v>
      </c>
      <c r="T6359">
        <f>O6359*Q6359</f>
        <v/>
      </c>
      <c r="U6359">
        <f>O6359*P6359</f>
        <v/>
      </c>
    </row>
    <row r="6360">
      <c r="A6360" t="inlineStr">
        <is>
          <t>202512</t>
        </is>
      </c>
      <c r="B6360" t="inlineStr">
        <is>
          <t>Prima</t>
        </is>
      </c>
      <c r="C6360" t="inlineStr">
        <is>
          <t>F2</t>
        </is>
      </c>
      <c r="D6360" t="inlineStr">
        <is>
          <t>IN-FONDO2</t>
        </is>
      </c>
      <c r="E6360" t="inlineStr">
        <is>
          <t>5270172E8413</t>
        </is>
      </c>
      <c r="F6360" t="inlineStr">
        <is>
          <t>US9229083632</t>
        </is>
      </c>
      <c r="G6360" t="inlineStr">
        <is>
          <t>TD</t>
        </is>
      </c>
      <c r="H6360" t="inlineStr">
        <is>
          <t>Mayores</t>
        </is>
      </c>
      <c r="I6360" t="inlineStr"/>
      <c r="J6360" t="inlineStr"/>
      <c r="K6360" t="inlineStr"/>
      <c r="L6360" t="inlineStr">
        <is>
          <t>Vanguard - S&amp;P 500 ETF</t>
        </is>
      </c>
      <c r="M6360" t="inlineStr">
        <is>
          <t>Vanguard - S&amp;P 500 ETF</t>
        </is>
      </c>
      <c r="N6360" t="b">
        <v>0</v>
      </c>
      <c r="O6360" t="n">
        <v>22.76817287</v>
      </c>
      <c r="P6360" t="n">
        <v>1.957776572108056e-17</v>
      </c>
      <c r="Q6360" t="n">
        <v>1.222548952743138e-13</v>
      </c>
      <c r="R6360" t="n">
        <v>2.783520589809322e-12</v>
      </c>
      <c r="S6360" t="n">
        <v>4.457499543459225e-16</v>
      </c>
      <c r="T6360">
        <f>O6360*Q6360</f>
        <v/>
      </c>
      <c r="U6360">
        <f>O6360*P6360</f>
        <v/>
      </c>
    </row>
    <row r="6361">
      <c r="A6361" t="inlineStr">
        <is>
          <t>202512</t>
        </is>
      </c>
      <c r="B6361" t="inlineStr">
        <is>
          <t>Prima</t>
        </is>
      </c>
      <c r="C6361" t="inlineStr">
        <is>
          <t>F2</t>
        </is>
      </c>
      <c r="D6361" t="inlineStr">
        <is>
          <t>IN-FONDO2</t>
        </is>
      </c>
      <c r="E6361" t="inlineStr">
        <is>
          <t>12535622BA92</t>
        </is>
      </c>
      <c r="F6361" t="inlineStr">
        <is>
          <t>USP58072BA92</t>
        </is>
      </c>
      <c r="G6361" t="inlineStr">
        <is>
          <t>BU</t>
        </is>
      </c>
      <c r="H6361" t="inlineStr">
        <is>
          <t>Mayores</t>
        </is>
      </c>
      <c r="I6361" t="inlineStr"/>
      <c r="J6361" t="inlineStr"/>
      <c r="K6361" t="inlineStr"/>
      <c r="L6361" t="inlineStr"/>
      <c r="M6361" t="inlineStr">
        <is>
          <t>nan</t>
        </is>
      </c>
      <c r="N6361" t="b">
        <v>0</v>
      </c>
      <c r="O6361" t="n">
        <v>165.25</v>
      </c>
      <c r="P6361" t="n">
        <v>0.00298213490964394</v>
      </c>
      <c r="Q6361" t="n">
        <v>18.62217559789415</v>
      </c>
      <c r="R6361" t="n">
        <v>3077.314517552008</v>
      </c>
      <c r="S6361" t="n">
        <v>0.4927977938186611</v>
      </c>
      <c r="T6361">
        <f>O6361*Q6361</f>
        <v/>
      </c>
      <c r="U6361">
        <f>O6361*P6361</f>
        <v/>
      </c>
    </row>
    <row r="6362">
      <c r="A6362" t="inlineStr">
        <is>
          <t>202512</t>
        </is>
      </c>
      <c r="B6362" t="inlineStr">
        <is>
          <t>Prima</t>
        </is>
      </c>
      <c r="C6362" t="inlineStr">
        <is>
          <t>F1</t>
        </is>
      </c>
      <c r="D6362" t="inlineStr">
        <is>
          <t>IN-FONDO1</t>
        </is>
      </c>
      <c r="E6362" t="inlineStr">
        <is>
          <t>12535622BA92</t>
        </is>
      </c>
      <c r="F6362" t="inlineStr">
        <is>
          <t>USP58072BA92</t>
        </is>
      </c>
      <c r="G6362" t="inlineStr">
        <is>
          <t>BU</t>
        </is>
      </c>
      <c r="H6362" t="inlineStr">
        <is>
          <t>Mayores</t>
        </is>
      </c>
      <c r="I6362" t="inlineStr"/>
      <c r="J6362" t="inlineStr"/>
      <c r="K6362" t="inlineStr"/>
      <c r="L6362" t="inlineStr"/>
      <c r="M6362" t="inlineStr">
        <is>
          <t>nan</t>
        </is>
      </c>
      <c r="N6362" t="b">
        <v>0</v>
      </c>
      <c r="O6362" t="n">
        <v>165.25</v>
      </c>
      <c r="P6362" t="n">
        <v>0.01178514916847189</v>
      </c>
      <c r="Q6362" t="n">
        <v>22.29061918505977</v>
      </c>
      <c r="R6362" t="n">
        <v>3683.524820331127</v>
      </c>
      <c r="S6362" t="n">
        <v>1.94749590008998</v>
      </c>
      <c r="T6362">
        <f>O6362*Q6362</f>
        <v/>
      </c>
      <c r="U6362">
        <f>O6362*P6362</f>
        <v/>
      </c>
    </row>
    <row r="6363">
      <c r="A6363" t="inlineStr">
        <is>
          <t>202512</t>
        </is>
      </c>
      <c r="B6363" t="inlineStr">
        <is>
          <t>Prima</t>
        </is>
      </c>
      <c r="C6363" t="inlineStr">
        <is>
          <t>F3</t>
        </is>
      </c>
      <c r="D6363" t="inlineStr">
        <is>
          <t>IN-FONDO3</t>
        </is>
      </c>
      <c r="E6363" t="inlineStr">
        <is>
          <t>5275122EE628</t>
        </is>
      </c>
      <c r="F6363" t="inlineStr">
        <is>
          <t>US46138E6288</t>
        </is>
      </c>
      <c r="G6363" t="inlineStr">
        <is>
          <t>TD</t>
        </is>
      </c>
      <c r="H6363" t="inlineStr">
        <is>
          <t>Mayores</t>
        </is>
      </c>
      <c r="I6363" t="inlineStr"/>
      <c r="J6363" t="inlineStr"/>
      <c r="K6363" t="inlineStr"/>
      <c r="L6363" t="inlineStr">
        <is>
          <t>Invesco LLC - US Banks</t>
        </is>
      </c>
      <c r="M6363" t="inlineStr">
        <is>
          <t>Invesco LLC - US Banks</t>
        </is>
      </c>
      <c r="N6363" t="b">
        <v>0</v>
      </c>
      <c r="O6363" t="n">
        <v>0.93908737</v>
      </c>
      <c r="P6363" t="n">
        <v>0.004003322569823908</v>
      </c>
      <c r="Q6363" t="n">
        <v>3.443846269130235</v>
      </c>
      <c r="R6363" t="n">
        <v>3.234072535561824</v>
      </c>
      <c r="S6363" t="n">
        <v>0.003759469663357575</v>
      </c>
      <c r="T6363">
        <f>O6363*Q6363</f>
        <v/>
      </c>
      <c r="U6363">
        <f>O6363*P6363</f>
        <v/>
      </c>
    </row>
    <row r="6364">
      <c r="A6364" t="inlineStr">
        <is>
          <t>202512</t>
        </is>
      </c>
      <c r="B6364" t="inlineStr">
        <is>
          <t>Prima</t>
        </is>
      </c>
      <c r="C6364" t="inlineStr">
        <is>
          <t>F3</t>
        </is>
      </c>
      <c r="D6364" t="inlineStr">
        <is>
          <t>IN-FONDO3</t>
        </is>
      </c>
      <c r="E6364" t="inlineStr">
        <is>
          <t>5260012EY803</t>
        </is>
      </c>
      <c r="F6364" t="inlineStr">
        <is>
          <t>US81369Y8030</t>
        </is>
      </c>
      <c r="G6364" t="inlineStr">
        <is>
          <t>TD</t>
        </is>
      </c>
      <c r="H6364" t="inlineStr">
        <is>
          <t>Mayores</t>
        </is>
      </c>
      <c r="I6364" t="inlineStr"/>
      <c r="J6364" t="inlineStr"/>
      <c r="K6364" t="inlineStr"/>
      <c r="L6364" t="inlineStr">
        <is>
          <t>State Street - Technology Select Sector</t>
        </is>
      </c>
      <c r="M6364" t="inlineStr">
        <is>
          <t>State Street - Technology Select Sector</t>
        </is>
      </c>
      <c r="N6364" t="b">
        <v>0</v>
      </c>
      <c r="O6364" t="n">
        <v>3.32177916</v>
      </c>
      <c r="P6364" t="n">
        <v>0.007607780522769362</v>
      </c>
      <c r="Q6364" t="n">
        <v>6.544570444358018</v>
      </c>
      <c r="R6364" t="n">
        <v>21.7396177132204</v>
      </c>
      <c r="S6364" t="n">
        <v>0.02527136679438918</v>
      </c>
      <c r="T6364">
        <f>O6364*Q6364</f>
        <v/>
      </c>
      <c r="U6364">
        <f>O6364*P6364</f>
        <v/>
      </c>
    </row>
    <row r="6365">
      <c r="A6365" t="inlineStr">
        <is>
          <t>202512</t>
        </is>
      </c>
      <c r="B6365" t="inlineStr">
        <is>
          <t>Prima</t>
        </is>
      </c>
      <c r="C6365" t="inlineStr">
        <is>
          <t>F2</t>
        </is>
      </c>
      <c r="D6365" t="inlineStr">
        <is>
          <t>IN-FONDO2</t>
        </is>
      </c>
      <c r="E6365" t="inlineStr">
        <is>
          <t>59529429BR86</t>
        </is>
      </c>
      <c r="F6365" t="inlineStr">
        <is>
          <t>USP30179BR86</t>
        </is>
      </c>
      <c r="G6365" t="inlineStr">
        <is>
          <t>BU</t>
        </is>
      </c>
      <c r="H6365" t="inlineStr">
        <is>
          <t>Mayores</t>
        </is>
      </c>
      <c r="I6365" t="inlineStr"/>
      <c r="J6365" t="inlineStr"/>
      <c r="K6365" t="inlineStr"/>
      <c r="L6365" t="inlineStr">
        <is>
          <t>Comisión Federal de Electricidad</t>
        </is>
      </c>
      <c r="M6365" t="inlineStr">
        <is>
          <t>Comisión Federal de Electricidad</t>
        </is>
      </c>
      <c r="N6365" t="b">
        <v>0</v>
      </c>
      <c r="O6365" t="n">
        <v>898.1</v>
      </c>
      <c r="P6365" t="n">
        <v>2.821448244574243e-08</v>
      </c>
      <c r="Q6365" t="n">
        <v>0.0001761875510089015</v>
      </c>
      <c r="R6365" t="n">
        <v>0.1582340395610944</v>
      </c>
      <c r="S6365" t="n">
        <v>2.533942668452128e-05</v>
      </c>
      <c r="T6365">
        <f>O6365*Q6365</f>
        <v/>
      </c>
      <c r="U6365">
        <f>O6365*P6365</f>
        <v/>
      </c>
    </row>
    <row r="6366">
      <c r="A6366" t="inlineStr">
        <is>
          <t>202512</t>
        </is>
      </c>
      <c r="B6366" t="inlineStr">
        <is>
          <t>Prima</t>
        </is>
      </c>
      <c r="C6366" t="inlineStr">
        <is>
          <t>F2</t>
        </is>
      </c>
      <c r="D6366" t="inlineStr">
        <is>
          <t>IN-FONDO2</t>
        </is>
      </c>
      <c r="E6366" t="inlineStr">
        <is>
          <t>12586329AB50</t>
        </is>
      </c>
      <c r="F6366" t="inlineStr">
        <is>
          <t>USP55409AB50</t>
        </is>
      </c>
      <c r="G6366" t="inlineStr">
        <is>
          <t>BU</t>
        </is>
      </c>
      <c r="H6366" t="inlineStr">
        <is>
          <t>Mayores</t>
        </is>
      </c>
      <c r="I6366" t="inlineStr"/>
      <c r="J6366" t="inlineStr"/>
      <c r="K6366" t="inlineStr"/>
      <c r="L6366" t="inlineStr">
        <is>
          <t>Industrias Peñoles</t>
        </is>
      </c>
      <c r="M6366" t="inlineStr">
        <is>
          <t>Industrias Peñoles</t>
        </is>
      </c>
      <c r="N6366" t="b">
        <v>0</v>
      </c>
      <c r="O6366" t="n">
        <v>287.47</v>
      </c>
      <c r="P6366" t="n">
        <v>6.70301918699411e-10</v>
      </c>
      <c r="Q6366" t="n">
        <v>4.18575296283835e-06</v>
      </c>
      <c r="R6366" t="n">
        <v>0.001203278404227141</v>
      </c>
      <c r="S6366" t="n">
        <v>1.926916925685197e-07</v>
      </c>
      <c r="T6366">
        <f>O6366*Q6366</f>
        <v/>
      </c>
      <c r="U6366">
        <f>O6366*P6366</f>
        <v/>
      </c>
    </row>
    <row r="6367">
      <c r="A6367" t="inlineStr">
        <is>
          <t>202512</t>
        </is>
      </c>
      <c r="B6367" t="inlineStr">
        <is>
          <t>Prima</t>
        </is>
      </c>
      <c r="C6367" t="inlineStr">
        <is>
          <t>F2</t>
        </is>
      </c>
      <c r="D6367" t="inlineStr">
        <is>
          <t>IN-FONDO2</t>
        </is>
      </c>
      <c r="E6367" t="inlineStr">
        <is>
          <t>5260012EY803</t>
        </is>
      </c>
      <c r="F6367" t="inlineStr">
        <is>
          <t>US81369Y8030</t>
        </is>
      </c>
      <c r="G6367" t="inlineStr">
        <is>
          <t>TD</t>
        </is>
      </c>
      <c r="H6367" t="inlineStr">
        <is>
          <t>Mayores</t>
        </is>
      </c>
      <c r="I6367" t="inlineStr"/>
      <c r="J6367" t="inlineStr"/>
      <c r="K6367" t="inlineStr"/>
      <c r="L6367" t="inlineStr">
        <is>
          <t>State Street - Technology Select Sector</t>
        </is>
      </c>
      <c r="M6367" t="inlineStr">
        <is>
          <t>State Street - Technology Select Sector</t>
        </is>
      </c>
      <c r="N6367" t="b">
        <v>0</v>
      </c>
      <c r="O6367" t="n">
        <v>3.32177916</v>
      </c>
      <c r="P6367" t="n">
        <v>3.802853310239111e-13</v>
      </c>
      <c r="Q6367" t="n">
        <v>2.374721609250106e-09</v>
      </c>
      <c r="R6367" t="n">
        <v>7.888300752408664e-09</v>
      </c>
      <c r="S6367" t="n">
        <v>1.263223887448929e-12</v>
      </c>
      <c r="T6367">
        <f>O6367*Q6367</f>
        <v/>
      </c>
      <c r="U6367">
        <f>O6367*P6367</f>
        <v/>
      </c>
    </row>
    <row r="6368">
      <c r="A6368" t="inlineStr">
        <is>
          <t>202512</t>
        </is>
      </c>
      <c r="B6368" t="inlineStr">
        <is>
          <t>Prima</t>
        </is>
      </c>
      <c r="C6368" t="inlineStr">
        <is>
          <t>F3</t>
        </is>
      </c>
      <c r="D6368" t="inlineStr">
        <is>
          <t>IN-FONDO3</t>
        </is>
      </c>
      <c r="E6368" t="inlineStr">
        <is>
          <t>5275122EG649</t>
        </is>
      </c>
      <c r="F6368" t="inlineStr">
        <is>
          <t>US46138G6492</t>
        </is>
      </c>
      <c r="G6368" t="inlineStr">
        <is>
          <t>TD</t>
        </is>
      </c>
      <c r="H6368" t="inlineStr">
        <is>
          <t>Mayores</t>
        </is>
      </c>
      <c r="I6368" t="inlineStr"/>
      <c r="J6368" t="inlineStr"/>
      <c r="K6368" t="inlineStr"/>
      <c r="L6368" t="inlineStr">
        <is>
          <t>Invesco - Nasdaq 100 ETF</t>
        </is>
      </c>
      <c r="M6368" t="inlineStr">
        <is>
          <t>Invesco - Nasdaq 100 ETF</t>
        </is>
      </c>
      <c r="N6368" t="b">
        <v>0</v>
      </c>
      <c r="O6368" t="n">
        <v>9.194197109999999</v>
      </c>
      <c r="P6368" t="n">
        <v>0.05359626559189529</v>
      </c>
      <c r="Q6368" t="n">
        <v>46.10602720082101</v>
      </c>
      <c r="R6368" t="n">
        <v>423.9079020433699</v>
      </c>
      <c r="S6368" t="n">
        <v>0.4927746302117961</v>
      </c>
      <c r="T6368">
        <f>O6368*Q6368</f>
        <v/>
      </c>
      <c r="U6368">
        <f>O6368*P6368</f>
        <v/>
      </c>
    </row>
    <row r="6369">
      <c r="A6369" t="inlineStr">
        <is>
          <t>202512</t>
        </is>
      </c>
      <c r="B6369" t="inlineStr">
        <is>
          <t>Prima</t>
        </is>
      </c>
      <c r="C6369" t="inlineStr">
        <is>
          <t>F2</t>
        </is>
      </c>
      <c r="D6369" t="inlineStr">
        <is>
          <t>IN-FONDO2</t>
        </is>
      </c>
      <c r="E6369" t="inlineStr">
        <is>
          <t>5275122EG649</t>
        </is>
      </c>
      <c r="F6369" t="inlineStr">
        <is>
          <t>US46138G6492</t>
        </is>
      </c>
      <c r="G6369" t="inlineStr">
        <is>
          <t>TD</t>
        </is>
      </c>
      <c r="H6369" t="inlineStr">
        <is>
          <t>Mayores</t>
        </is>
      </c>
      <c r="I6369" t="inlineStr"/>
      <c r="J6369" t="inlineStr"/>
      <c r="K6369" t="inlineStr"/>
      <c r="L6369" t="inlineStr">
        <is>
          <t>Invesco - Nasdaq 100 ETF</t>
        </is>
      </c>
      <c r="M6369" t="inlineStr">
        <is>
          <t>Invesco - Nasdaq 100 ETF</t>
        </is>
      </c>
      <c r="N6369" t="b">
        <v>0</v>
      </c>
      <c r="O6369" t="n">
        <v>9.194197109999999</v>
      </c>
      <c r="P6369" t="n">
        <v>0.04674849337706637</v>
      </c>
      <c r="Q6369" t="n">
        <v>291.9246375438677</v>
      </c>
      <c r="R6369" t="n">
        <v>2684.012658843626</v>
      </c>
      <c r="S6369" t="n">
        <v>0.4298148627042778</v>
      </c>
      <c r="T6369">
        <f>O6369*Q6369</f>
        <v/>
      </c>
      <c r="U6369">
        <f>O6369*P6369</f>
        <v/>
      </c>
    </row>
    <row r="6370">
      <c r="A6370" t="inlineStr">
        <is>
          <t>202512</t>
        </is>
      </c>
      <c r="B6370" t="inlineStr">
        <is>
          <t>Prima</t>
        </is>
      </c>
      <c r="C6370" t="inlineStr">
        <is>
          <t>F2</t>
        </is>
      </c>
      <c r="D6370" t="inlineStr">
        <is>
          <t>IN-FONDO2</t>
        </is>
      </c>
      <c r="E6370" t="inlineStr">
        <is>
          <t>5270652EF676</t>
        </is>
      </c>
      <c r="F6370" t="inlineStr">
        <is>
          <t>US92189F6768</t>
        </is>
      </c>
      <c r="G6370" t="inlineStr">
        <is>
          <t>TD</t>
        </is>
      </c>
      <c r="H6370" t="inlineStr">
        <is>
          <t>Mayores</t>
        </is>
      </c>
      <c r="I6370" t="inlineStr"/>
      <c r="J6370" t="inlineStr"/>
      <c r="K6370" t="inlineStr"/>
      <c r="L6370" t="inlineStr">
        <is>
          <t>VanEck Semiconductor ETF</t>
        </is>
      </c>
      <c r="M6370" t="inlineStr">
        <is>
          <t>VanEck Semiconductor ETF</t>
        </is>
      </c>
      <c r="N6370" t="b">
        <v>0</v>
      </c>
      <c r="O6370" t="n">
        <v>6.27096993</v>
      </c>
      <c r="P6370" t="n">
        <v>0.02761041234313098</v>
      </c>
      <c r="Q6370" t="n">
        <v>172.4153878220886</v>
      </c>
      <c r="R6370" t="n">
        <v>1081.211712501606</v>
      </c>
      <c r="S6370" t="n">
        <v>0.1731440655586752</v>
      </c>
      <c r="T6370">
        <f>O6370*Q6370</f>
        <v/>
      </c>
      <c r="U6370">
        <f>O6370*P6370</f>
        <v/>
      </c>
    </row>
    <row r="6371">
      <c r="A6371" t="inlineStr">
        <is>
          <t>202512</t>
        </is>
      </c>
      <c r="B6371" t="inlineStr">
        <is>
          <t>Prima</t>
        </is>
      </c>
      <c r="C6371" t="inlineStr">
        <is>
          <t>F1</t>
        </is>
      </c>
      <c r="D6371" t="inlineStr">
        <is>
          <t>IN-FONDO1</t>
        </is>
      </c>
      <c r="E6371" t="inlineStr">
        <is>
          <t>5270652EF676</t>
        </is>
      </c>
      <c r="F6371" t="inlineStr">
        <is>
          <t>US92189F6768</t>
        </is>
      </c>
      <c r="G6371" t="inlineStr">
        <is>
          <t>TD</t>
        </is>
      </c>
      <c r="H6371" t="inlineStr">
        <is>
          <t>Mayores</t>
        </is>
      </c>
      <c r="I6371" t="inlineStr"/>
      <c r="J6371" t="inlineStr"/>
      <c r="K6371" t="inlineStr"/>
      <c r="L6371" t="inlineStr">
        <is>
          <t>VanEck Semiconductor ETF</t>
        </is>
      </c>
      <c r="M6371" t="inlineStr">
        <is>
          <t>VanEck Semiconductor ETF</t>
        </is>
      </c>
      <c r="N6371" t="b">
        <v>0</v>
      </c>
      <c r="O6371" t="n">
        <v>6.27096993</v>
      </c>
      <c r="P6371" t="n">
        <v>0.01076697032733245</v>
      </c>
      <c r="Q6371" t="n">
        <v>20.36481947852389</v>
      </c>
      <c r="R6371" t="n">
        <v>127.7071705797016</v>
      </c>
      <c r="S6371" t="n">
        <v>0.06751934715990406</v>
      </c>
      <c r="T6371">
        <f>O6371*Q6371</f>
        <v/>
      </c>
      <c r="U6371">
        <f>O6371*P6371</f>
        <v/>
      </c>
    </row>
    <row r="6372">
      <c r="A6372" t="inlineStr">
        <is>
          <t>202512</t>
        </is>
      </c>
      <c r="B6372" t="inlineStr">
        <is>
          <t>Prima</t>
        </is>
      </c>
      <c r="C6372" t="inlineStr">
        <is>
          <t>F3</t>
        </is>
      </c>
      <c r="D6372" t="inlineStr">
        <is>
          <t>IN-FONDO3</t>
        </is>
      </c>
      <c r="E6372" t="inlineStr">
        <is>
          <t>5270652EF676</t>
        </is>
      </c>
      <c r="F6372" t="inlineStr">
        <is>
          <t>US92189F6768</t>
        </is>
      </c>
      <c r="G6372" t="inlineStr">
        <is>
          <t>TD</t>
        </is>
      </c>
      <c r="H6372" t="inlineStr">
        <is>
          <t>Mayores</t>
        </is>
      </c>
      <c r="I6372" t="inlineStr"/>
      <c r="J6372" t="inlineStr"/>
      <c r="K6372" t="inlineStr"/>
      <c r="L6372" t="inlineStr">
        <is>
          <t>VanEck Semiconductor ETF</t>
        </is>
      </c>
      <c r="M6372" t="inlineStr">
        <is>
          <t>VanEck Semiconductor ETF</t>
        </is>
      </c>
      <c r="N6372" t="b">
        <v>0</v>
      </c>
      <c r="O6372" t="n">
        <v>6.27096993</v>
      </c>
      <c r="P6372" t="n">
        <v>0.06993631351416084</v>
      </c>
      <c r="Q6372" t="n">
        <v>60.16250456256873</v>
      </c>
      <c r="R6372" t="n">
        <v>377.2772570253563</v>
      </c>
      <c r="S6372" t="n">
        <v>0.4385685190623552</v>
      </c>
      <c r="T6372">
        <f>O6372*Q6372</f>
        <v/>
      </c>
      <c r="U6372">
        <f>O6372*P6372</f>
        <v/>
      </c>
    </row>
    <row r="6373">
      <c r="A6373" t="inlineStr">
        <is>
          <t>202512</t>
        </is>
      </c>
      <c r="B6373" t="inlineStr">
        <is>
          <t>Prima</t>
        </is>
      </c>
      <c r="C6373" t="inlineStr">
        <is>
          <t>F1</t>
        </is>
      </c>
      <c r="D6373" t="inlineStr">
        <is>
          <t>IN-FONDO1</t>
        </is>
      </c>
      <c r="E6373" t="inlineStr">
        <is>
          <t>2100022V2H78</t>
        </is>
      </c>
      <c r="F6373" t="inlineStr">
        <is>
          <t>US05971V2H78</t>
        </is>
      </c>
      <c r="G6373" t="inlineStr">
        <is>
          <t>BU</t>
        </is>
      </c>
      <c r="H6373" t="inlineStr">
        <is>
          <t>Mayores</t>
        </is>
      </c>
      <c r="I6373" t="inlineStr"/>
      <c r="J6373" t="inlineStr"/>
      <c r="K6373" t="inlineStr"/>
      <c r="L6373" t="inlineStr"/>
      <c r="M6373" t="inlineStr">
        <is>
          <t>nan</t>
        </is>
      </c>
      <c r="N6373" t="b">
        <v>0</v>
      </c>
      <c r="O6373" t="n">
        <v>0.61</v>
      </c>
      <c r="P6373" t="n">
        <v>0.001588001507466038</v>
      </c>
      <c r="Q6373" t="n">
        <v>3.003571389908516</v>
      </c>
      <c r="R6373" t="n">
        <v>1.832178547844195</v>
      </c>
      <c r="S6373" t="n">
        <v>0.0009686809195542833</v>
      </c>
      <c r="T6373">
        <f>O6373*Q6373</f>
        <v/>
      </c>
      <c r="U6373">
        <f>O6373*P6373</f>
        <v/>
      </c>
    </row>
    <row r="6374">
      <c r="A6374" t="inlineStr">
        <is>
          <t>202512</t>
        </is>
      </c>
      <c r="B6374" t="inlineStr">
        <is>
          <t>Prima</t>
        </is>
      </c>
      <c r="C6374" t="inlineStr">
        <is>
          <t>F3</t>
        </is>
      </c>
      <c r="D6374" t="inlineStr">
        <is>
          <t>IN-FONDO3</t>
        </is>
      </c>
      <c r="E6374" t="inlineStr">
        <is>
          <t>5271112E7523</t>
        </is>
      </c>
      <c r="F6374" t="inlineStr">
        <is>
          <t>US4642875235</t>
        </is>
      </c>
      <c r="G6374" t="inlineStr">
        <is>
          <t>TD</t>
        </is>
      </c>
      <c r="H6374" t="inlineStr">
        <is>
          <t>Mayores</t>
        </is>
      </c>
      <c r="I6374" t="inlineStr"/>
      <c r="J6374" t="inlineStr"/>
      <c r="K6374" t="inlineStr"/>
      <c r="L6374" t="inlineStr">
        <is>
          <t>BlackRock - iShares PHLX Semiconductor ETF</t>
        </is>
      </c>
      <c r="M6374" t="inlineStr">
        <is>
          <t>BlackRock - iShares PHLX Semiconductor ETF</t>
        </is>
      </c>
      <c r="N6374" t="b">
        <v>0</v>
      </c>
      <c r="O6374" t="n">
        <v>8.458460970000001</v>
      </c>
      <c r="P6374" t="n">
        <v>0.04146945406654345</v>
      </c>
      <c r="Q6374" t="n">
        <v>35.67397385022991</v>
      </c>
      <c r="R6374" t="n">
        <v>301.7469154569704</v>
      </c>
      <c r="S6374" t="n">
        <v>0.3507677586690656</v>
      </c>
      <c r="T6374">
        <f>O6374*Q6374</f>
        <v/>
      </c>
      <c r="U6374">
        <f>O6374*P6374</f>
        <v/>
      </c>
    </row>
    <row r="6375">
      <c r="A6375" t="inlineStr">
        <is>
          <t>202512</t>
        </is>
      </c>
      <c r="B6375" t="inlineStr">
        <is>
          <t>Prima</t>
        </is>
      </c>
      <c r="C6375" t="inlineStr">
        <is>
          <t>F2</t>
        </is>
      </c>
      <c r="D6375" t="inlineStr">
        <is>
          <t>IN-FONDO2</t>
        </is>
      </c>
      <c r="E6375" t="inlineStr">
        <is>
          <t>5271112E7523</t>
        </is>
      </c>
      <c r="F6375" t="inlineStr">
        <is>
          <t>US4642875235</t>
        </is>
      </c>
      <c r="G6375" t="inlineStr">
        <is>
          <t>TD</t>
        </is>
      </c>
      <c r="H6375" t="inlineStr">
        <is>
          <t>Mayores</t>
        </is>
      </c>
      <c r="I6375" t="inlineStr"/>
      <c r="J6375" t="inlineStr"/>
      <c r="K6375" t="inlineStr"/>
      <c r="L6375" t="inlineStr">
        <is>
          <t>BlackRock - iShares PHLX Semiconductor ETF</t>
        </is>
      </c>
      <c r="M6375" t="inlineStr">
        <is>
          <t>BlackRock - iShares PHLX Semiconductor ETF</t>
        </is>
      </c>
      <c r="N6375" t="b">
        <v>0</v>
      </c>
      <c r="O6375" t="n">
        <v>8.458460970000001</v>
      </c>
      <c r="P6375" t="n">
        <v>0.01316265969173797</v>
      </c>
      <c r="Q6375" t="n">
        <v>82.19526196557426</v>
      </c>
      <c r="R6375" t="n">
        <v>695.2454152547355</v>
      </c>
      <c r="S6375" t="n">
        <v>0.1113358432639579</v>
      </c>
      <c r="T6375">
        <f>O6375*Q6375</f>
        <v/>
      </c>
      <c r="U6375">
        <f>O6375*P6375</f>
        <v/>
      </c>
    </row>
    <row r="6376">
      <c r="A6376" t="inlineStr">
        <is>
          <t>202512</t>
        </is>
      </c>
      <c r="B6376" t="inlineStr">
        <is>
          <t>Prima</t>
        </is>
      </c>
      <c r="C6376" t="inlineStr">
        <is>
          <t>F1</t>
        </is>
      </c>
      <c r="D6376" t="inlineStr">
        <is>
          <t>IN-FONDO1</t>
        </is>
      </c>
      <c r="E6376" t="inlineStr">
        <is>
          <t>2100022V2K08</t>
        </is>
      </c>
      <c r="F6376" t="inlineStr">
        <is>
          <t>US05971V2K08</t>
        </is>
      </c>
      <c r="G6376" t="inlineStr">
        <is>
          <t>BU</t>
        </is>
      </c>
      <c r="H6376" t="inlineStr">
        <is>
          <t>Mayores</t>
        </is>
      </c>
      <c r="I6376" t="inlineStr"/>
      <c r="J6376" t="inlineStr"/>
      <c r="K6376" t="inlineStr"/>
      <c r="L6376" t="inlineStr"/>
      <c r="M6376" t="inlineStr">
        <is>
          <t>nan</t>
        </is>
      </c>
      <c r="N6376" t="b">
        <v>0</v>
      </c>
      <c r="O6376" t="n">
        <v>0.61</v>
      </c>
      <c r="P6376" t="n">
        <v>0.003857314255703277</v>
      </c>
      <c r="Q6376" t="n">
        <v>7.295785731843458</v>
      </c>
      <c r="R6376" t="n">
        <v>4.45042929642451</v>
      </c>
      <c r="S6376" t="n">
        <v>0.002352961695978999</v>
      </c>
      <c r="T6376">
        <f>O6376*Q6376</f>
        <v/>
      </c>
      <c r="U6376">
        <f>O6376*P6376</f>
        <v/>
      </c>
    </row>
    <row r="6377">
      <c r="A6377" t="inlineStr">
        <is>
          <t>202512</t>
        </is>
      </c>
      <c r="B6377" t="inlineStr">
        <is>
          <t>Prima</t>
        </is>
      </c>
      <c r="C6377" t="inlineStr">
        <is>
          <t>F2</t>
        </is>
      </c>
      <c r="D6377" t="inlineStr">
        <is>
          <t>IN-FONDO2</t>
        </is>
      </c>
      <c r="E6377" t="inlineStr">
        <is>
          <t>5272872EY477</t>
        </is>
      </c>
      <c r="F6377" t="inlineStr">
        <is>
          <t>US97717Y4778</t>
        </is>
      </c>
      <c r="G6377" t="inlineStr">
        <is>
          <t>TD</t>
        </is>
      </c>
      <c r="H6377" t="inlineStr">
        <is>
          <t>Mayores</t>
        </is>
      </c>
      <c r="I6377" t="inlineStr"/>
      <c r="J6377" t="inlineStr"/>
      <c r="K6377" t="inlineStr"/>
      <c r="L6377" t="inlineStr">
        <is>
          <t>WisdomTree - Quality Growth</t>
        </is>
      </c>
      <c r="M6377" t="inlineStr">
        <is>
          <t>WisdomTree - Quality Growth</t>
        </is>
      </c>
      <c r="N6377" t="b">
        <v>0</v>
      </c>
      <c r="O6377" t="n">
        <v>8.459421649999999</v>
      </c>
      <c r="P6377" t="n">
        <v>0.01816848421758381</v>
      </c>
      <c r="Q6377" t="n">
        <v>113.4545262701783</v>
      </c>
      <c r="R6377" t="n">
        <v>959.75967582044</v>
      </c>
      <c r="S6377" t="n">
        <v>0.1536948687379118</v>
      </c>
      <c r="T6377">
        <f>O6377*Q6377</f>
        <v/>
      </c>
      <c r="U6377">
        <f>O6377*P6377</f>
        <v/>
      </c>
    </row>
    <row r="6378">
      <c r="A6378" t="inlineStr">
        <is>
          <t>202512</t>
        </is>
      </c>
      <c r="B6378" t="inlineStr">
        <is>
          <t>Prima</t>
        </is>
      </c>
      <c r="C6378" t="inlineStr">
        <is>
          <t>F2</t>
        </is>
      </c>
      <c r="D6378" t="inlineStr">
        <is>
          <t>IN-FONDO2</t>
        </is>
      </c>
      <c r="E6378" t="inlineStr">
        <is>
          <t>2100022V2K08</t>
        </is>
      </c>
      <c r="F6378" t="inlineStr">
        <is>
          <t>US05971V2K08</t>
        </is>
      </c>
      <c r="G6378" t="inlineStr">
        <is>
          <t>BU</t>
        </is>
      </c>
      <c r="H6378" t="inlineStr">
        <is>
          <t>Mayores</t>
        </is>
      </c>
      <c r="I6378" t="inlineStr"/>
      <c r="J6378" t="inlineStr"/>
      <c r="K6378" t="inlineStr"/>
      <c r="L6378" t="inlineStr"/>
      <c r="M6378" t="inlineStr">
        <is>
          <t>nan</t>
        </is>
      </c>
      <c r="N6378" t="b">
        <v>0</v>
      </c>
      <c r="O6378" t="n">
        <v>0.61</v>
      </c>
      <c r="P6378" t="n">
        <v>0.003543302980622871</v>
      </c>
      <c r="Q6378" t="n">
        <v>22.12643367954777</v>
      </c>
      <c r="R6378" t="n">
        <v>13.49712454452414</v>
      </c>
      <c r="S6378" t="n">
        <v>0.002161414818179951</v>
      </c>
      <c r="T6378">
        <f>O6378*Q6378</f>
        <v/>
      </c>
      <c r="U6378">
        <f>O6378*P6378</f>
        <v/>
      </c>
    </row>
    <row r="6379">
      <c r="A6379" t="inlineStr">
        <is>
          <t>202512</t>
        </is>
      </c>
      <c r="B6379" t="inlineStr">
        <is>
          <t>Prima</t>
        </is>
      </c>
      <c r="C6379" t="inlineStr">
        <is>
          <t>F2</t>
        </is>
      </c>
      <c r="D6379" t="inlineStr">
        <is>
          <t>IN-FONDO2</t>
        </is>
      </c>
      <c r="E6379" t="inlineStr">
        <is>
          <t>2100022V2J35</t>
        </is>
      </c>
      <c r="F6379" t="inlineStr">
        <is>
          <t>US05971V2J35</t>
        </is>
      </c>
      <c r="G6379" t="inlineStr">
        <is>
          <t>BU</t>
        </is>
      </c>
      <c r="H6379" t="inlineStr">
        <is>
          <t>Mayores</t>
        </is>
      </c>
      <c r="I6379" t="inlineStr"/>
      <c r="J6379" t="inlineStr"/>
      <c r="K6379" t="inlineStr"/>
      <c r="L6379" t="inlineStr"/>
      <c r="M6379" t="inlineStr">
        <is>
          <t>nan</t>
        </is>
      </c>
      <c r="N6379" t="b">
        <v>0</v>
      </c>
      <c r="O6379" t="n">
        <v>0.61</v>
      </c>
      <c r="P6379" t="n">
        <v>0.0006131807720450075</v>
      </c>
      <c r="Q6379" t="n">
        <v>3.829055477452496</v>
      </c>
      <c r="R6379" t="n">
        <v>2.335723841246022</v>
      </c>
      <c r="S6379" t="n">
        <v>0.0003740402709474546</v>
      </c>
      <c r="T6379">
        <f>O6379*Q6379</f>
        <v/>
      </c>
      <c r="U6379">
        <f>O6379*P6379</f>
        <v/>
      </c>
    </row>
    <row r="6380">
      <c r="A6380" t="inlineStr">
        <is>
          <t>202512</t>
        </is>
      </c>
      <c r="B6380" t="inlineStr">
        <is>
          <t>Prima</t>
        </is>
      </c>
      <c r="C6380" t="inlineStr">
        <is>
          <t>F1</t>
        </is>
      </c>
      <c r="D6380" t="inlineStr">
        <is>
          <t>IN-FONDO1</t>
        </is>
      </c>
      <c r="E6380" t="inlineStr">
        <is>
          <t>5272872EY477</t>
        </is>
      </c>
      <c r="F6380" t="inlineStr">
        <is>
          <t>US97717Y4778</t>
        </is>
      </c>
      <c r="G6380" t="inlineStr">
        <is>
          <t>TD</t>
        </is>
      </c>
      <c r="H6380" t="inlineStr">
        <is>
          <t>Mayores</t>
        </is>
      </c>
      <c r="I6380" t="inlineStr"/>
      <c r="J6380" t="inlineStr"/>
      <c r="K6380" t="inlineStr"/>
      <c r="L6380" t="inlineStr">
        <is>
          <t>WisdomTree - Quality Growth</t>
        </is>
      </c>
      <c r="M6380" t="inlineStr">
        <is>
          <t>WisdomTree - Quality Growth</t>
        </is>
      </c>
      <c r="N6380" t="b">
        <v>0</v>
      </c>
      <c r="O6380" t="n">
        <v>8.459421649999999</v>
      </c>
      <c r="P6380" t="n">
        <v>0.003790683453083013</v>
      </c>
      <c r="Q6380" t="n">
        <v>7.169759168583949</v>
      </c>
      <c r="R6380" t="n">
        <v>60.65201593600506</v>
      </c>
      <c r="S6380" t="n">
        <v>0.03206698967130719</v>
      </c>
      <c r="T6380">
        <f>O6380*Q6380</f>
        <v/>
      </c>
      <c r="U6380">
        <f>O6380*P6380</f>
        <v/>
      </c>
    </row>
    <row r="6381">
      <c r="A6381" t="inlineStr">
        <is>
          <t>202512</t>
        </is>
      </c>
      <c r="B6381" t="inlineStr">
        <is>
          <t>Prima</t>
        </is>
      </c>
      <c r="C6381" t="inlineStr">
        <is>
          <t>F3</t>
        </is>
      </c>
      <c r="D6381" t="inlineStr">
        <is>
          <t>IN-FONDO3</t>
        </is>
      </c>
      <c r="E6381" t="inlineStr">
        <is>
          <t>5272872EY477</t>
        </is>
      </c>
      <c r="F6381" t="inlineStr">
        <is>
          <t>US97717Y4778</t>
        </is>
      </c>
      <c r="G6381" t="inlineStr">
        <is>
          <t>TD</t>
        </is>
      </c>
      <c r="H6381" t="inlineStr">
        <is>
          <t>Mayores</t>
        </is>
      </c>
      <c r="I6381" t="inlineStr"/>
      <c r="J6381" t="inlineStr"/>
      <c r="K6381" t="inlineStr"/>
      <c r="L6381" t="inlineStr">
        <is>
          <t>WisdomTree - Quality Growth</t>
        </is>
      </c>
      <c r="M6381" t="inlineStr">
        <is>
          <t>WisdomTree - Quality Growth</t>
        </is>
      </c>
      <c r="N6381" t="b">
        <v>0</v>
      </c>
      <c r="O6381" t="n">
        <v>8.459421649999999</v>
      </c>
      <c r="P6381" t="n">
        <v>0.03235218349241632</v>
      </c>
      <c r="Q6381" t="n">
        <v>27.83086910317984</v>
      </c>
      <c r="R6381" t="n">
        <v>235.4330566297556</v>
      </c>
      <c r="S6381" t="n">
        <v>0.2736807614605192</v>
      </c>
      <c r="T6381">
        <f>O6381*Q6381</f>
        <v/>
      </c>
      <c r="U6381">
        <f>O6381*P6381</f>
        <v/>
      </c>
    </row>
    <row r="6382">
      <c r="A6382" t="inlineStr">
        <is>
          <t>202512</t>
        </is>
      </c>
      <c r="B6382" t="inlineStr">
        <is>
          <t>Prima</t>
        </is>
      </c>
      <c r="C6382" t="inlineStr">
        <is>
          <t>F2</t>
        </is>
      </c>
      <c r="D6382" t="inlineStr">
        <is>
          <t>IN-FONDO2</t>
        </is>
      </c>
      <c r="E6382" t="inlineStr">
        <is>
          <t>12583829AB21</t>
        </is>
      </c>
      <c r="F6382" t="inlineStr">
        <is>
          <t>USL67359AB21</t>
        </is>
      </c>
      <c r="G6382" t="inlineStr">
        <is>
          <t>BU</t>
        </is>
      </c>
      <c r="H6382" t="inlineStr">
        <is>
          <t>Mayores</t>
        </is>
      </c>
      <c r="I6382" t="inlineStr"/>
      <c r="J6382" t="inlineStr"/>
      <c r="K6382" t="inlineStr"/>
      <c r="L6382" t="inlineStr"/>
      <c r="M6382" t="inlineStr">
        <is>
          <t>nan</t>
        </is>
      </c>
      <c r="N6382" t="b">
        <v>0</v>
      </c>
      <c r="O6382" t="n">
        <v>214.26</v>
      </c>
      <c r="P6382" t="n">
        <v>6.221362255845779e-08</v>
      </c>
      <c r="Q6382" t="n">
        <v>0.0003884978510254716</v>
      </c>
      <c r="R6382" t="n">
        <v>0.08323954956071754</v>
      </c>
      <c r="S6382" t="n">
        <v>1.332989076937517e-05</v>
      </c>
      <c r="T6382">
        <f>O6382*Q6382</f>
        <v/>
      </c>
      <c r="U6382">
        <f>O6382*P6382</f>
        <v/>
      </c>
    </row>
    <row r="6383">
      <c r="A6383" t="inlineStr">
        <is>
          <t>202512</t>
        </is>
      </c>
      <c r="B6383" t="inlineStr">
        <is>
          <t>Prima</t>
        </is>
      </c>
      <c r="C6383" t="inlineStr">
        <is>
          <t>F2</t>
        </is>
      </c>
      <c r="D6383" t="inlineStr">
        <is>
          <t>IN-FONDO2</t>
        </is>
      </c>
      <c r="E6383" t="inlineStr">
        <is>
          <t>2220082PAB78</t>
        </is>
      </c>
      <c r="F6383" t="inlineStr">
        <is>
          <t>USP6680PAB78</t>
        </is>
      </c>
      <c r="G6383" t="inlineStr">
        <is>
          <t>BU</t>
        </is>
      </c>
      <c r="H6383" t="inlineStr">
        <is>
          <t>Mayores</t>
        </is>
      </c>
      <c r="I6383" t="inlineStr"/>
      <c r="J6383" t="inlineStr"/>
      <c r="K6383" t="inlineStr"/>
      <c r="L6383" t="inlineStr"/>
      <c r="M6383" t="inlineStr">
        <is>
          <t>nan</t>
        </is>
      </c>
      <c r="N6383" t="b">
        <v>0</v>
      </c>
      <c r="O6383" t="n">
        <v>58.4</v>
      </c>
      <c r="P6383" t="n">
        <v>0.001667772527647257</v>
      </c>
      <c r="Q6383" t="n">
        <v>10.41453650093221</v>
      </c>
      <c r="R6383" t="n">
        <v>608.2089316544411</v>
      </c>
      <c r="S6383" t="n">
        <v>0.09739791561459982</v>
      </c>
      <c r="T6383">
        <f>O6383*Q6383</f>
        <v/>
      </c>
      <c r="U6383">
        <f>O6383*P6383</f>
        <v/>
      </c>
    </row>
    <row r="6384">
      <c r="A6384" t="inlineStr">
        <is>
          <t>202512</t>
        </is>
      </c>
      <c r="B6384" t="inlineStr">
        <is>
          <t>Prima</t>
        </is>
      </c>
      <c r="C6384" t="inlineStr">
        <is>
          <t>F2</t>
        </is>
      </c>
      <c r="D6384" t="inlineStr">
        <is>
          <t>IN-FONDO2</t>
        </is>
      </c>
      <c r="E6384" t="inlineStr">
        <is>
          <t>5270882F3560</t>
        </is>
      </c>
      <c r="F6384" t="inlineStr">
        <is>
          <t>LU0318933560</t>
        </is>
      </c>
      <c r="G6384" t="inlineStr">
        <is>
          <t>TD</t>
        </is>
      </c>
      <c r="H6384" t="inlineStr">
        <is>
          <t>Mayores</t>
        </is>
      </c>
      <c r="I6384" t="inlineStr"/>
      <c r="J6384" t="inlineStr"/>
      <c r="K6384" t="inlineStr"/>
      <c r="L6384" t="inlineStr">
        <is>
          <t>JP Morgan - EM Small Cap</t>
        </is>
      </c>
      <c r="M6384" t="inlineStr">
        <is>
          <t>JP Morgan - EM Small Cap</t>
        </is>
      </c>
      <c r="N6384" t="b">
        <v>0</v>
      </c>
      <c r="O6384" t="n">
        <v>17.03242002</v>
      </c>
      <c r="P6384" t="n">
        <v>3.347416444119676e-07</v>
      </c>
      <c r="Q6384" t="n">
        <v>0.00209032048215142</v>
      </c>
      <c r="R6384" t="n">
        <v>0.0356032164284119</v>
      </c>
      <c r="S6384" t="n">
        <v>5.701460285810118e-06</v>
      </c>
      <c r="T6384">
        <f>O6384*Q6384</f>
        <v/>
      </c>
      <c r="U6384">
        <f>O6384*P6384</f>
        <v/>
      </c>
    </row>
    <row r="6385">
      <c r="A6385" t="inlineStr">
        <is>
          <t>202512</t>
        </is>
      </c>
      <c r="B6385" t="inlineStr">
        <is>
          <t>Prima</t>
        </is>
      </c>
      <c r="C6385" t="inlineStr">
        <is>
          <t>F1</t>
        </is>
      </c>
      <c r="D6385" t="inlineStr">
        <is>
          <t>IN-FONDO1</t>
        </is>
      </c>
      <c r="E6385" t="inlineStr">
        <is>
          <t>5270882F3560</t>
        </is>
      </c>
      <c r="F6385" t="inlineStr">
        <is>
          <t>LU0318933560</t>
        </is>
      </c>
      <c r="G6385" t="inlineStr">
        <is>
          <t>TD</t>
        </is>
      </c>
      <c r="H6385" t="inlineStr">
        <is>
          <t>Mayores</t>
        </is>
      </c>
      <c r="I6385" t="inlineStr"/>
      <c r="J6385" t="inlineStr"/>
      <c r="K6385" t="inlineStr"/>
      <c r="L6385" t="inlineStr">
        <is>
          <t>JP Morgan - EM Small Cap</t>
        </is>
      </c>
      <c r="M6385" t="inlineStr">
        <is>
          <t>JP Morgan - EM Small Cap</t>
        </is>
      </c>
      <c r="N6385" t="b">
        <v>0</v>
      </c>
      <c r="O6385" t="n">
        <v>17.03242002</v>
      </c>
      <c r="P6385" t="n">
        <v>1.141818186712715e-06</v>
      </c>
      <c r="Q6385" t="n">
        <v>0.00215965313758424</v>
      </c>
      <c r="R6385" t="n">
        <v>0.03678411933684562</v>
      </c>
      <c r="S6385" t="n">
        <v>1.944792694256575e-05</v>
      </c>
      <c r="T6385">
        <f>O6385*Q6385</f>
        <v/>
      </c>
      <c r="U6385">
        <f>O6385*P6385</f>
        <v/>
      </c>
    </row>
    <row r="6386">
      <c r="A6386" t="inlineStr">
        <is>
          <t>202512</t>
        </is>
      </c>
      <c r="B6386" t="inlineStr">
        <is>
          <t>Prima</t>
        </is>
      </c>
      <c r="C6386" t="inlineStr">
        <is>
          <t>F1</t>
        </is>
      </c>
      <c r="D6386" t="inlineStr">
        <is>
          <t>IN-FONDO1</t>
        </is>
      </c>
      <c r="E6386" t="inlineStr">
        <is>
          <t>2220082PAB78</t>
        </is>
      </c>
      <c r="F6386" t="inlineStr">
        <is>
          <t>USP6680PAB78</t>
        </is>
      </c>
      <c r="G6386" t="inlineStr">
        <is>
          <t>BU</t>
        </is>
      </c>
      <c r="H6386" t="inlineStr">
        <is>
          <t>Mayores</t>
        </is>
      </c>
      <c r="I6386" t="inlineStr"/>
      <c r="J6386" t="inlineStr"/>
      <c r="K6386" t="inlineStr"/>
      <c r="L6386" t="inlineStr"/>
      <c r="M6386" t="inlineStr">
        <is>
          <t>nan</t>
        </is>
      </c>
      <c r="N6386" t="b">
        <v>0</v>
      </c>
      <c r="O6386" t="n">
        <v>58.4</v>
      </c>
      <c r="P6386" t="n">
        <v>0.003310352958988993</v>
      </c>
      <c r="Q6386" t="n">
        <v>6.261254407739272</v>
      </c>
      <c r="R6386" t="n">
        <v>365.6572574119735</v>
      </c>
      <c r="S6386" t="n">
        <v>0.1933246128049572</v>
      </c>
      <c r="T6386">
        <f>O6386*Q6386</f>
        <v/>
      </c>
      <c r="U6386">
        <f>O6386*P6386</f>
        <v/>
      </c>
    </row>
    <row r="6387">
      <c r="A6387" t="inlineStr">
        <is>
          <t>202512</t>
        </is>
      </c>
      <c r="B6387" t="inlineStr">
        <is>
          <t>Prima</t>
        </is>
      </c>
      <c r="C6387" t="inlineStr">
        <is>
          <t>F3</t>
        </is>
      </c>
      <c r="D6387" t="inlineStr">
        <is>
          <t>IN-FONDO3</t>
        </is>
      </c>
      <c r="E6387" t="inlineStr">
        <is>
          <t>5270882F3560</t>
        </is>
      </c>
      <c r="F6387" t="inlineStr">
        <is>
          <t>LU0318933560</t>
        </is>
      </c>
      <c r="G6387" t="inlineStr">
        <is>
          <t>TD</t>
        </is>
      </c>
      <c r="H6387" t="inlineStr">
        <is>
          <t>Mayores</t>
        </is>
      </c>
      <c r="I6387" t="inlineStr"/>
      <c r="J6387" t="inlineStr"/>
      <c r="K6387" t="inlineStr"/>
      <c r="L6387" t="inlineStr">
        <is>
          <t>JP Morgan - EM Small Cap</t>
        </is>
      </c>
      <c r="M6387" t="inlineStr">
        <is>
          <t>JP Morgan - EM Small Cap</t>
        </is>
      </c>
      <c r="N6387" t="b">
        <v>0</v>
      </c>
      <c r="O6387" t="n">
        <v>17.03242002</v>
      </c>
      <c r="P6387" t="n">
        <v>2.596830556596715e-06</v>
      </c>
      <c r="Q6387" t="n">
        <v>0.002233915720734031</v>
      </c>
      <c r="R6387" t="n">
        <v>0.03804899084482303</v>
      </c>
      <c r="S6387" t="n">
        <v>4.423030876072563e-05</v>
      </c>
      <c r="T6387">
        <f>O6387*Q6387</f>
        <v/>
      </c>
      <c r="U6387">
        <f>O6387*P6387</f>
        <v/>
      </c>
    </row>
    <row r="6388">
      <c r="A6388" t="inlineStr">
        <is>
          <t>202512</t>
        </is>
      </c>
      <c r="B6388" t="inlineStr">
        <is>
          <t>Prima</t>
        </is>
      </c>
      <c r="C6388" t="inlineStr">
        <is>
          <t>F3</t>
        </is>
      </c>
      <c r="D6388" t="inlineStr">
        <is>
          <t>IN-FONDO3</t>
        </is>
      </c>
      <c r="E6388" t="inlineStr">
        <is>
          <t>5274722E7306</t>
        </is>
      </c>
      <c r="F6388" t="inlineStr">
        <is>
          <t>US5007673065</t>
        </is>
      </c>
      <c r="G6388" t="inlineStr">
        <is>
          <t>TD</t>
        </is>
      </c>
      <c r="H6388" t="inlineStr">
        <is>
          <t>Mayores</t>
        </is>
      </c>
      <c r="I6388" t="inlineStr"/>
      <c r="J6388" t="inlineStr"/>
      <c r="K6388" t="inlineStr"/>
      <c r="L6388" t="inlineStr">
        <is>
          <t>Krane - CSI China Internet Fund</t>
        </is>
      </c>
      <c r="M6388" t="inlineStr">
        <is>
          <t>Krane - CSI China Internet Fund</t>
        </is>
      </c>
      <c r="N6388" t="b">
        <v>0</v>
      </c>
      <c r="O6388" t="n">
        <v>7.08932128</v>
      </c>
      <c r="P6388" t="n">
        <v>0.03679631237971338</v>
      </c>
      <c r="Q6388" t="n">
        <v>31.65391768872639</v>
      </c>
      <c r="R6388" t="n">
        <v>224.4047922660565</v>
      </c>
      <c r="S6388" t="n">
        <v>0.2608608803790295</v>
      </c>
      <c r="T6388">
        <f>O6388*Q6388</f>
        <v/>
      </c>
      <c r="U6388">
        <f>O6388*P6388</f>
        <v/>
      </c>
    </row>
    <row r="6389">
      <c r="A6389" t="inlineStr">
        <is>
          <t>202512</t>
        </is>
      </c>
      <c r="B6389" t="inlineStr">
        <is>
          <t>Prima</t>
        </is>
      </c>
      <c r="C6389" t="inlineStr">
        <is>
          <t>F1</t>
        </is>
      </c>
      <c r="D6389" t="inlineStr">
        <is>
          <t>IN-FONDO1</t>
        </is>
      </c>
      <c r="E6389" t="inlineStr">
        <is>
          <t>5274722E7306</t>
        </is>
      </c>
      <c r="F6389" t="inlineStr">
        <is>
          <t>US5007673065</t>
        </is>
      </c>
      <c r="G6389" t="inlineStr">
        <is>
          <t>TD</t>
        </is>
      </c>
      <c r="H6389" t="inlineStr">
        <is>
          <t>Mayores</t>
        </is>
      </c>
      <c r="I6389" t="inlineStr"/>
      <c r="J6389" t="inlineStr"/>
      <c r="K6389" t="inlineStr"/>
      <c r="L6389" t="inlineStr">
        <is>
          <t>Krane - CSI China Internet Fund</t>
        </is>
      </c>
      <c r="M6389" t="inlineStr">
        <is>
          <t>Krane - CSI China Internet Fund</t>
        </is>
      </c>
      <c r="N6389" t="b">
        <v>0</v>
      </c>
      <c r="O6389" t="n">
        <v>7.08932128</v>
      </c>
      <c r="P6389" t="n">
        <v>8.390213612939052e-18</v>
      </c>
      <c r="Q6389" t="n">
        <v>1.586938390458906e-14</v>
      </c>
      <c r="R6389" t="n">
        <v>1.125031610152927e-13</v>
      </c>
      <c r="S6389" t="n">
        <v>5.94809199099545e-17</v>
      </c>
      <c r="T6389">
        <f>O6389*Q6389</f>
        <v/>
      </c>
      <c r="U6389">
        <f>O6389*P6389</f>
        <v/>
      </c>
    </row>
    <row r="6390">
      <c r="A6390" t="inlineStr">
        <is>
          <t>202512</t>
        </is>
      </c>
      <c r="B6390" t="inlineStr">
        <is>
          <t>Prima</t>
        </is>
      </c>
      <c r="C6390" t="inlineStr">
        <is>
          <t>F2</t>
        </is>
      </c>
      <c r="D6390" t="inlineStr">
        <is>
          <t>IN-FONDO2</t>
        </is>
      </c>
      <c r="E6390" t="inlineStr">
        <is>
          <t>5274722E7306</t>
        </is>
      </c>
      <c r="F6390" t="inlineStr">
        <is>
          <t>US5007673065</t>
        </is>
      </c>
      <c r="G6390" t="inlineStr">
        <is>
          <t>TD</t>
        </is>
      </c>
      <c r="H6390" t="inlineStr">
        <is>
          <t>Mayores</t>
        </is>
      </c>
      <c r="I6390" t="inlineStr"/>
      <c r="J6390" t="inlineStr"/>
      <c r="K6390" t="inlineStr"/>
      <c r="L6390" t="inlineStr">
        <is>
          <t>Krane - CSI China Internet Fund</t>
        </is>
      </c>
      <c r="M6390" t="inlineStr">
        <is>
          <t>Krane - CSI China Internet Fund</t>
        </is>
      </c>
      <c r="N6390" t="b">
        <v>0</v>
      </c>
      <c r="O6390" t="n">
        <v>7.08932128</v>
      </c>
      <c r="P6390" t="n">
        <v>0.01835038014827808</v>
      </c>
      <c r="Q6390" t="n">
        <v>114.5903896917079</v>
      </c>
      <c r="R6390" t="n">
        <v>812.3680881249174</v>
      </c>
      <c r="S6390" t="n">
        <v>0.1300917404812773</v>
      </c>
      <c r="T6390">
        <f>O6390*Q6390</f>
        <v/>
      </c>
      <c r="U6390">
        <f>O6390*P6390</f>
        <v/>
      </c>
    </row>
    <row r="6391">
      <c r="A6391" t="inlineStr">
        <is>
          <t>202512</t>
        </is>
      </c>
      <c r="B6391" t="inlineStr">
        <is>
          <t>Prima</t>
        </is>
      </c>
      <c r="C6391" t="inlineStr">
        <is>
          <t>F1</t>
        </is>
      </c>
      <c r="D6391" t="inlineStr">
        <is>
          <t>IN-FONDO1</t>
        </is>
      </c>
      <c r="E6391" t="inlineStr">
        <is>
          <t>2220392TAB19</t>
        </is>
      </c>
      <c r="F6391" t="inlineStr">
        <is>
          <t>USP6811TAB19</t>
        </is>
      </c>
      <c r="G6391" t="inlineStr">
        <is>
          <t>BU</t>
        </is>
      </c>
      <c r="H6391" t="inlineStr">
        <is>
          <t>Mayores</t>
        </is>
      </c>
      <c r="I6391" t="inlineStr"/>
      <c r="J6391" t="inlineStr"/>
      <c r="K6391" t="inlineStr"/>
      <c r="L6391" t="inlineStr">
        <is>
          <t>Minsur</t>
        </is>
      </c>
      <c r="M6391" t="inlineStr">
        <is>
          <t>Minsur</t>
        </is>
      </c>
      <c r="N6391" t="b">
        <v>0</v>
      </c>
      <c r="O6391" t="n">
        <v>114.2</v>
      </c>
      <c r="P6391" t="n">
        <v>8.143431221217031e-05</v>
      </c>
      <c r="Q6391" t="n">
        <v>0.1540261575114301</v>
      </c>
      <c r="R6391" t="n">
        <v>17.58978718780532</v>
      </c>
      <c r="S6391" t="n">
        <v>0.009299798454629849</v>
      </c>
      <c r="T6391">
        <f>O6391*Q6391</f>
        <v/>
      </c>
      <c r="U6391">
        <f>O6391*P6391</f>
        <v/>
      </c>
    </row>
    <row r="6392">
      <c r="A6392" t="inlineStr">
        <is>
          <t>202512</t>
        </is>
      </c>
      <c r="B6392" t="inlineStr">
        <is>
          <t>Prima</t>
        </is>
      </c>
      <c r="C6392" t="inlineStr">
        <is>
          <t>F1</t>
        </is>
      </c>
      <c r="D6392" t="inlineStr">
        <is>
          <t>IN-FONDO1</t>
        </is>
      </c>
      <c r="E6392" t="inlineStr">
        <is>
          <t>2220292FAB50</t>
        </is>
      </c>
      <c r="F6392" t="inlineStr">
        <is>
          <t>USP0091FAB50</t>
        </is>
      </c>
      <c r="G6392" t="inlineStr">
        <is>
          <t>BU</t>
        </is>
      </c>
      <c r="H6392" t="inlineStr">
        <is>
          <t>Mayores</t>
        </is>
      </c>
      <c r="I6392" t="inlineStr"/>
      <c r="J6392" t="inlineStr"/>
      <c r="K6392" t="inlineStr"/>
      <c r="L6392" t="inlineStr"/>
      <c r="M6392" t="inlineStr">
        <is>
          <t>nan</t>
        </is>
      </c>
      <c r="N6392" t="b">
        <v>0</v>
      </c>
      <c r="O6392" t="n">
        <v>128.26</v>
      </c>
      <c r="P6392" t="n">
        <v>0.002531597659972715</v>
      </c>
      <c r="Q6392" t="n">
        <v>4.788304209097872</v>
      </c>
      <c r="R6392" t="n">
        <v>614.147897858893</v>
      </c>
      <c r="S6392" t="n">
        <v>0.3247027158681004</v>
      </c>
      <c r="T6392">
        <f>O6392*Q6392</f>
        <v/>
      </c>
      <c r="U6392">
        <f>O6392*P6392</f>
        <v/>
      </c>
    </row>
    <row r="6393">
      <c r="A6393" t="inlineStr">
        <is>
          <t>202512</t>
        </is>
      </c>
      <c r="B6393" t="inlineStr">
        <is>
          <t>Prima</t>
        </is>
      </c>
      <c r="C6393" t="inlineStr">
        <is>
          <t>F2</t>
        </is>
      </c>
      <c r="D6393" t="inlineStr">
        <is>
          <t>IN-FONDO2</t>
        </is>
      </c>
      <c r="E6393" t="inlineStr">
        <is>
          <t>5270942F9527</t>
        </is>
      </c>
      <c r="F6393" t="inlineStr">
        <is>
          <t>IE0003895277</t>
        </is>
      </c>
      <c r="G6393" t="inlineStr">
        <is>
          <t>TD</t>
        </is>
      </c>
      <c r="H6393" t="inlineStr">
        <is>
          <t>Mayores</t>
        </is>
      </c>
      <c r="I6393" t="inlineStr"/>
      <c r="J6393" t="inlineStr"/>
      <c r="K6393" t="inlineStr"/>
      <c r="L6393" t="inlineStr">
        <is>
          <t>Pinebridge - Asia Ex-Japan Small Caps</t>
        </is>
      </c>
      <c r="M6393" t="inlineStr">
        <is>
          <t>Pinebridge - Asia Ex-Japan Small Caps</t>
        </is>
      </c>
      <c r="N6393" t="b">
        <v>0</v>
      </c>
      <c r="O6393" t="n">
        <v>77.35235221000001</v>
      </c>
      <c r="P6393" t="n">
        <v>1.536947691140602e-06</v>
      </c>
      <c r="Q6393" t="n">
        <v>0.009597590537114764</v>
      </c>
      <c r="R6393" t="n">
        <v>0.7423962035942644</v>
      </c>
      <c r="S6393" t="n">
        <v>0.0001188865191334542</v>
      </c>
      <c r="T6393">
        <f>O6393*Q6393</f>
        <v/>
      </c>
      <c r="U6393">
        <f>O6393*P6393</f>
        <v/>
      </c>
    </row>
    <row r="6394">
      <c r="A6394" t="inlineStr">
        <is>
          <t>202512</t>
        </is>
      </c>
      <c r="B6394" t="inlineStr">
        <is>
          <t>Prima</t>
        </is>
      </c>
      <c r="C6394" t="inlineStr">
        <is>
          <t>F1</t>
        </is>
      </c>
      <c r="D6394" t="inlineStr">
        <is>
          <t>IN-FONDO1</t>
        </is>
      </c>
      <c r="E6394" t="inlineStr">
        <is>
          <t>5270942F9527</t>
        </is>
      </c>
      <c r="F6394" t="inlineStr">
        <is>
          <t>IE0003895277</t>
        </is>
      </c>
      <c r="G6394" t="inlineStr">
        <is>
          <t>TD</t>
        </is>
      </c>
      <c r="H6394" t="inlineStr">
        <is>
          <t>Mayores</t>
        </is>
      </c>
      <c r="I6394" t="inlineStr"/>
      <c r="J6394" t="inlineStr"/>
      <c r="K6394" t="inlineStr"/>
      <c r="L6394" t="inlineStr">
        <is>
          <t>Pinebridge - Asia Ex-Japan Small Caps</t>
        </is>
      </c>
      <c r="M6394" t="inlineStr">
        <is>
          <t>Pinebridge - Asia Ex-Japan Small Caps</t>
        </is>
      </c>
      <c r="N6394" t="b">
        <v>0</v>
      </c>
      <c r="O6394" t="n">
        <v>77.35235221000001</v>
      </c>
      <c r="P6394" t="n">
        <v>5.242594864020348e-06</v>
      </c>
      <c r="Q6394" t="n">
        <v>0.00991592757841863</v>
      </c>
      <c r="R6394" t="n">
        <v>0.7670203225346903</v>
      </c>
      <c r="S6394" t="n">
        <v>0.000405527044416039</v>
      </c>
      <c r="T6394">
        <f>O6394*Q6394</f>
        <v/>
      </c>
      <c r="U6394">
        <f>O6394*P6394</f>
        <v/>
      </c>
    </row>
    <row r="6395">
      <c r="A6395" t="inlineStr">
        <is>
          <t>202512</t>
        </is>
      </c>
      <c r="B6395" t="inlineStr">
        <is>
          <t>Prima</t>
        </is>
      </c>
      <c r="C6395" t="inlineStr">
        <is>
          <t>F2</t>
        </is>
      </c>
      <c r="D6395" t="inlineStr">
        <is>
          <t>IN-FONDO2</t>
        </is>
      </c>
      <c r="E6395" t="inlineStr">
        <is>
          <t>1254072TJW01</t>
        </is>
      </c>
      <c r="F6395" t="inlineStr">
        <is>
          <t>USP2253TJW01</t>
        </is>
      </c>
      <c r="G6395" t="inlineStr">
        <is>
          <t>BU</t>
        </is>
      </c>
      <c r="H6395" t="inlineStr">
        <is>
          <t>Mayores</t>
        </is>
      </c>
      <c r="I6395" t="inlineStr"/>
      <c r="J6395" t="inlineStr"/>
      <c r="K6395" t="inlineStr"/>
      <c r="L6395" t="inlineStr"/>
      <c r="M6395" t="inlineStr">
        <is>
          <t>nan</t>
        </is>
      </c>
      <c r="N6395" t="b">
        <v>0</v>
      </c>
      <c r="O6395" t="n">
        <v>1939.11</v>
      </c>
      <c r="P6395" t="n">
        <v>0.001243360405062822</v>
      </c>
      <c r="Q6395" t="n">
        <v>7.764261676985369</v>
      </c>
      <c r="R6395" t="n">
        <v>15055.7574604591</v>
      </c>
      <c r="S6395" t="n">
        <v>2.411012595061369</v>
      </c>
      <c r="T6395">
        <f>O6395*Q6395</f>
        <v/>
      </c>
      <c r="U6395">
        <f>O6395*P6395</f>
        <v/>
      </c>
    </row>
    <row r="6396">
      <c r="A6396" t="inlineStr">
        <is>
          <t>202512</t>
        </is>
      </c>
      <c r="B6396" t="inlineStr">
        <is>
          <t>Prima</t>
        </is>
      </c>
      <c r="C6396" t="inlineStr">
        <is>
          <t>F1</t>
        </is>
      </c>
      <c r="D6396" t="inlineStr">
        <is>
          <t>IN-FONDO1</t>
        </is>
      </c>
      <c r="E6396" t="inlineStr">
        <is>
          <t>1254072TJW01</t>
        </is>
      </c>
      <c r="F6396" t="inlineStr">
        <is>
          <t>USP2253TJW01</t>
        </is>
      </c>
      <c r="G6396" t="inlineStr">
        <is>
          <t>BU</t>
        </is>
      </c>
      <c r="H6396" t="inlineStr">
        <is>
          <t>Mayores</t>
        </is>
      </c>
      <c r="I6396" t="inlineStr"/>
      <c r="J6396" t="inlineStr"/>
      <c r="K6396" t="inlineStr"/>
      <c r="L6396" t="inlineStr"/>
      <c r="M6396" t="inlineStr">
        <is>
          <t>nan</t>
        </is>
      </c>
      <c r="N6396" t="b">
        <v>0</v>
      </c>
      <c r="O6396" t="n">
        <v>1939.11</v>
      </c>
      <c r="P6396" t="n">
        <v>0.004181262212583003</v>
      </c>
      <c r="Q6396" t="n">
        <v>7.908506066508552</v>
      </c>
      <c r="R6396" t="n">
        <v>15335.4631986274</v>
      </c>
      <c r="S6396" t="n">
        <v>8.107927369041827</v>
      </c>
      <c r="T6396">
        <f>O6396*Q6396</f>
        <v/>
      </c>
      <c r="U6396">
        <f>O6396*P6396</f>
        <v/>
      </c>
    </row>
    <row r="6397">
      <c r="A6397" t="inlineStr">
        <is>
          <t>202512</t>
        </is>
      </c>
      <c r="B6397" t="inlineStr">
        <is>
          <t>Prima</t>
        </is>
      </c>
      <c r="C6397" t="inlineStr">
        <is>
          <t>F3</t>
        </is>
      </c>
      <c r="D6397" t="inlineStr">
        <is>
          <t>IN-FONDO3</t>
        </is>
      </c>
      <c r="E6397" t="inlineStr">
        <is>
          <t>5270942F9527</t>
        </is>
      </c>
      <c r="F6397" t="inlineStr">
        <is>
          <t>IE0003895277</t>
        </is>
      </c>
      <c r="G6397" t="inlineStr">
        <is>
          <t>TD</t>
        </is>
      </c>
      <c r="H6397" t="inlineStr">
        <is>
          <t>Mayores</t>
        </is>
      </c>
      <c r="I6397" t="inlineStr"/>
      <c r="J6397" t="inlineStr"/>
      <c r="K6397" t="inlineStr"/>
      <c r="L6397" t="inlineStr">
        <is>
          <t>Pinebridge - Asia Ex-Japan Small Caps</t>
        </is>
      </c>
      <c r="M6397" t="inlineStr">
        <is>
          <t>Pinebridge - Asia Ex-Japan Small Caps</t>
        </is>
      </c>
      <c r="N6397" t="b">
        <v>0</v>
      </c>
      <c r="O6397" t="n">
        <v>77.35235221000001</v>
      </c>
      <c r="P6397" t="n">
        <v>1.192320344622439e-05</v>
      </c>
      <c r="Q6397" t="n">
        <v>0.01025690010939258</v>
      </c>
      <c r="R6397" t="n">
        <v>0.7933953498445223</v>
      </c>
      <c r="S6397" t="n">
        <v>0.0009222878324438347</v>
      </c>
      <c r="T6397">
        <f>O6397*Q6397</f>
        <v/>
      </c>
      <c r="U6397">
        <f>O6397*P6397</f>
        <v/>
      </c>
    </row>
    <row r="6398">
      <c r="A6398" t="inlineStr">
        <is>
          <t>202512</t>
        </is>
      </c>
      <c r="B6398" t="inlineStr">
        <is>
          <t>Prima</t>
        </is>
      </c>
      <c r="C6398" t="inlineStr">
        <is>
          <t>F1</t>
        </is>
      </c>
      <c r="D6398" t="inlineStr">
        <is>
          <t>IN-FONDO1</t>
        </is>
      </c>
      <c r="E6398" t="inlineStr">
        <is>
          <t>27211723AE14</t>
        </is>
      </c>
      <c r="F6398" t="inlineStr">
        <is>
          <t>USP56243AE14</t>
        </is>
      </c>
      <c r="G6398" t="inlineStr">
        <is>
          <t>BU</t>
        </is>
      </c>
      <c r="H6398" t="inlineStr">
        <is>
          <t>Mayores</t>
        </is>
      </c>
      <c r="I6398" t="inlineStr"/>
      <c r="J6398" t="inlineStr"/>
      <c r="K6398" t="inlineStr"/>
      <c r="L6398" t="inlineStr"/>
      <c r="M6398" t="inlineStr">
        <is>
          <t>nan</t>
        </is>
      </c>
      <c r="N6398" t="b">
        <v>0</v>
      </c>
      <c r="O6398" t="n">
        <v>21.25</v>
      </c>
      <c r="P6398" t="n">
        <v>0.006268819018193697</v>
      </c>
      <c r="Q6398" t="n">
        <v>11.85694431840057</v>
      </c>
      <c r="R6398" t="n">
        <v>251.9600667660121</v>
      </c>
      <c r="S6398" t="n">
        <v>0.1332124041366161</v>
      </c>
      <c r="T6398">
        <f>O6398*Q6398</f>
        <v/>
      </c>
      <c r="U6398">
        <f>O6398*P6398</f>
        <v/>
      </c>
    </row>
    <row r="6399">
      <c r="A6399" t="inlineStr">
        <is>
          <t>202512</t>
        </is>
      </c>
      <c r="B6399" t="inlineStr">
        <is>
          <t>Prima</t>
        </is>
      </c>
      <c r="C6399" t="inlineStr">
        <is>
          <t>F2</t>
        </is>
      </c>
      <c r="D6399" t="inlineStr">
        <is>
          <t>IN-FONDO2</t>
        </is>
      </c>
      <c r="E6399" t="inlineStr">
        <is>
          <t>27211723AE14</t>
        </is>
      </c>
      <c r="F6399" t="inlineStr">
        <is>
          <t>USP56243AE14</t>
        </is>
      </c>
      <c r="G6399" t="inlineStr">
        <is>
          <t>BU</t>
        </is>
      </c>
      <c r="H6399" t="inlineStr">
        <is>
          <t>Mayores</t>
        </is>
      </c>
      <c r="I6399" t="inlineStr"/>
      <c r="J6399" t="inlineStr"/>
      <c r="K6399" t="inlineStr"/>
      <c r="L6399" t="inlineStr"/>
      <c r="M6399" t="inlineStr">
        <is>
          <t>nan</t>
        </is>
      </c>
      <c r="N6399" t="b">
        <v>0</v>
      </c>
      <c r="O6399" t="n">
        <v>21.25</v>
      </c>
      <c r="P6399" t="n">
        <v>0.002472436392445261</v>
      </c>
      <c r="Q6399" t="n">
        <v>15.43932318616562</v>
      </c>
      <c r="R6399" t="n">
        <v>328.0856177060193</v>
      </c>
      <c r="S6399" t="n">
        <v>0.0525392733394618</v>
      </c>
      <c r="T6399">
        <f>O6399*Q6399</f>
        <v/>
      </c>
      <c r="U6399">
        <f>O6399*P6399</f>
        <v/>
      </c>
    </row>
    <row r="6400">
      <c r="A6400" t="inlineStr">
        <is>
          <t>202512</t>
        </is>
      </c>
      <c r="B6400" t="inlineStr">
        <is>
          <t>Prima</t>
        </is>
      </c>
      <c r="C6400" t="inlineStr">
        <is>
          <t>F3</t>
        </is>
      </c>
      <c r="D6400" t="inlineStr">
        <is>
          <t>IN-FONDO3</t>
        </is>
      </c>
      <c r="E6400" t="inlineStr">
        <is>
          <t>5271112E6400</t>
        </is>
      </c>
      <c r="F6400" t="inlineStr">
        <is>
          <t>US4642864007</t>
        </is>
      </c>
      <c r="G6400" t="inlineStr">
        <is>
          <t>TD</t>
        </is>
      </c>
      <c r="H6400" t="inlineStr">
        <is>
          <t>Mayores</t>
        </is>
      </c>
      <c r="I6400" t="inlineStr"/>
      <c r="J6400" t="inlineStr"/>
      <c r="K6400" t="inlineStr"/>
      <c r="L6400" t="inlineStr">
        <is>
          <t>BlackRock - iShares MSCI Brazil</t>
        </is>
      </c>
      <c r="M6400" t="inlineStr">
        <is>
          <t>BlackRock - iShares MSCI Brazil</t>
        </is>
      </c>
      <c r="N6400" t="b">
        <v>0</v>
      </c>
      <c r="O6400" t="n">
        <v>91.69579945</v>
      </c>
      <c r="P6400" t="n">
        <v>0.04080394425830763</v>
      </c>
      <c r="Q6400" t="n">
        <v>35.10147102783973</v>
      </c>
      <c r="R6400" t="n">
        <v>3218.657447768777</v>
      </c>
      <c r="S6400" t="n">
        <v>3.741550289478755</v>
      </c>
      <c r="T6400">
        <f>O6400*Q6400</f>
        <v/>
      </c>
      <c r="U6400">
        <f>O6400*P6400</f>
        <v/>
      </c>
    </row>
    <row r="6401">
      <c r="A6401" t="inlineStr">
        <is>
          <t>202512</t>
        </is>
      </c>
      <c r="B6401" t="inlineStr">
        <is>
          <t>Prima</t>
        </is>
      </c>
      <c r="C6401" t="inlineStr">
        <is>
          <t>F2</t>
        </is>
      </c>
      <c r="D6401" t="inlineStr">
        <is>
          <t>IN-FONDO2</t>
        </is>
      </c>
      <c r="E6401" t="inlineStr">
        <is>
          <t>5271112E6400</t>
        </is>
      </c>
      <c r="F6401" t="inlineStr">
        <is>
          <t>US4642864007</t>
        </is>
      </c>
      <c r="G6401" t="inlineStr">
        <is>
          <t>TD</t>
        </is>
      </c>
      <c r="H6401" t="inlineStr">
        <is>
          <t>Mayores</t>
        </is>
      </c>
      <c r="I6401" t="inlineStr"/>
      <c r="J6401" t="inlineStr"/>
      <c r="K6401" t="inlineStr"/>
      <c r="L6401" t="inlineStr">
        <is>
          <t>BlackRock - iShares MSCI Brazil</t>
        </is>
      </c>
      <c r="M6401" t="inlineStr">
        <is>
          <t>BlackRock - iShares MSCI Brazil</t>
        </is>
      </c>
      <c r="N6401" t="b">
        <v>0</v>
      </c>
      <c r="O6401" t="n">
        <v>91.69579945</v>
      </c>
      <c r="P6401" t="n">
        <v>0.02759966421387922</v>
      </c>
      <c r="Q6401" t="n">
        <v>172.3482702850423</v>
      </c>
      <c r="R6401" t="n">
        <v>15803.61242761163</v>
      </c>
      <c r="S6401" t="n">
        <v>2.530773274643211</v>
      </c>
      <c r="T6401">
        <f>O6401*Q6401</f>
        <v/>
      </c>
      <c r="U6401">
        <f>O6401*P6401</f>
        <v/>
      </c>
    </row>
    <row r="6402">
      <c r="A6402" t="inlineStr">
        <is>
          <t>202512</t>
        </is>
      </c>
      <c r="B6402" t="inlineStr">
        <is>
          <t>Prima</t>
        </is>
      </c>
      <c r="C6402" t="inlineStr">
        <is>
          <t>F2</t>
        </is>
      </c>
      <c r="D6402" t="inlineStr">
        <is>
          <t>IN-FONDO2</t>
        </is>
      </c>
      <c r="E6402" t="inlineStr">
        <is>
          <t>5275282EY830</t>
        </is>
      </c>
      <c r="F6402" t="inlineStr">
        <is>
          <t>US37954Y8306</t>
        </is>
      </c>
      <c r="G6402" t="inlineStr">
        <is>
          <t>TD</t>
        </is>
      </c>
      <c r="H6402" t="inlineStr">
        <is>
          <t>Mayores</t>
        </is>
      </c>
      <c r="I6402" t="inlineStr"/>
      <c r="J6402" t="inlineStr"/>
      <c r="K6402" t="inlineStr"/>
      <c r="L6402" t="inlineStr">
        <is>
          <t>Global X - Copper Miners ETF</t>
        </is>
      </c>
      <c r="M6402" t="inlineStr">
        <is>
          <t>Global X - Copper Miners ETF</t>
        </is>
      </c>
      <c r="N6402" t="b">
        <v>0</v>
      </c>
      <c r="O6402" t="n">
        <v>120.63185874</v>
      </c>
      <c r="P6402" t="n">
        <v>0.01269601307985073</v>
      </c>
      <c r="Q6402" t="n">
        <v>79.28125055696091</v>
      </c>
      <c r="R6402" t="n">
        <v>9563.844617917855</v>
      </c>
      <c r="S6402" t="n">
        <v>1.531543656409746</v>
      </c>
      <c r="T6402">
        <f>O6402*Q6402</f>
        <v/>
      </c>
      <c r="U6402">
        <f>O6402*P6402</f>
        <v/>
      </c>
    </row>
    <row r="6403">
      <c r="A6403" t="inlineStr">
        <is>
          <t>202512</t>
        </is>
      </c>
      <c r="B6403" t="inlineStr">
        <is>
          <t>Prima</t>
        </is>
      </c>
      <c r="C6403" t="inlineStr">
        <is>
          <t>F3</t>
        </is>
      </c>
      <c r="D6403" t="inlineStr">
        <is>
          <t>IN-FONDO3</t>
        </is>
      </c>
      <c r="E6403" t="inlineStr">
        <is>
          <t>5275282EY830</t>
        </is>
      </c>
      <c r="F6403" t="inlineStr">
        <is>
          <t>US37954Y8306</t>
        </is>
      </c>
      <c r="G6403" t="inlineStr">
        <is>
          <t>TD</t>
        </is>
      </c>
      <c r="H6403" t="inlineStr">
        <is>
          <t>Mayores</t>
        </is>
      </c>
      <c r="I6403" t="inlineStr"/>
      <c r="J6403" t="inlineStr"/>
      <c r="K6403" t="inlineStr"/>
      <c r="L6403" t="inlineStr">
        <is>
          <t>Global X - Copper Miners ETF</t>
        </is>
      </c>
      <c r="M6403" t="inlineStr">
        <is>
          <t>Global X - Copper Miners ETF</t>
        </is>
      </c>
      <c r="N6403" t="b">
        <v>0</v>
      </c>
      <c r="O6403" t="n">
        <v>120.63185874</v>
      </c>
      <c r="P6403" t="n">
        <v>0.03253305115211359</v>
      </c>
      <c r="Q6403" t="n">
        <v>27.98645996656664</v>
      </c>
      <c r="R6403" t="n">
        <v>3376.058685319532</v>
      </c>
      <c r="S6403" t="n">
        <v>3.924522430962961</v>
      </c>
      <c r="T6403">
        <f>O6403*Q6403</f>
        <v/>
      </c>
      <c r="U6403">
        <f>O6403*P6403</f>
        <v/>
      </c>
    </row>
    <row r="6404">
      <c r="A6404" t="inlineStr">
        <is>
          <t>202512</t>
        </is>
      </c>
      <c r="B6404" t="inlineStr">
        <is>
          <t>Prima</t>
        </is>
      </c>
      <c r="C6404" t="inlineStr">
        <is>
          <t>F2</t>
        </is>
      </c>
      <c r="D6404" t="inlineStr">
        <is>
          <t>IN-FONDO2</t>
        </is>
      </c>
      <c r="E6404" t="inlineStr">
        <is>
          <t>595132FRAZ03</t>
        </is>
      </c>
      <c r="F6404" t="inlineStr">
        <is>
          <t>USP9379RAZ03</t>
        </is>
      </c>
      <c r="G6404" t="inlineStr">
        <is>
          <t>BU</t>
        </is>
      </c>
      <c r="H6404" t="inlineStr">
        <is>
          <t>Mayores</t>
        </is>
      </c>
      <c r="I6404" t="inlineStr"/>
      <c r="J6404" t="inlineStr"/>
      <c r="K6404" t="inlineStr"/>
      <c r="L6404" t="inlineStr">
        <is>
          <t>Emp. Públicas Medellin</t>
        </is>
      </c>
      <c r="M6404" t="inlineStr">
        <is>
          <t>Emp. Públicas Medellin</t>
        </is>
      </c>
      <c r="N6404" t="b">
        <v>0</v>
      </c>
      <c r="O6404" t="n">
        <v>32.63</v>
      </c>
      <c r="P6404" t="n">
        <v>0.003580790207428433</v>
      </c>
      <c r="Q6404" t="n">
        <v>22.36052561079934</v>
      </c>
      <c r="R6404" t="n">
        <v>729.6239506803824</v>
      </c>
      <c r="S6404" t="n">
        <v>0.1168411844683898</v>
      </c>
      <c r="T6404">
        <f>O6404*Q6404</f>
        <v/>
      </c>
      <c r="U6404">
        <f>O6404*P6404</f>
        <v/>
      </c>
    </row>
    <row r="6405">
      <c r="A6405" t="inlineStr">
        <is>
          <t>202512</t>
        </is>
      </c>
      <c r="B6405" t="inlineStr">
        <is>
          <t>Prima</t>
        </is>
      </c>
      <c r="C6405" t="inlineStr">
        <is>
          <t>F1</t>
        </is>
      </c>
      <c r="D6405" t="inlineStr">
        <is>
          <t>IN-FONDO1</t>
        </is>
      </c>
      <c r="E6405" t="inlineStr">
        <is>
          <t>595132FRAZ03</t>
        </is>
      </c>
      <c r="F6405" t="inlineStr">
        <is>
          <t>USP9379RAZ03</t>
        </is>
      </c>
      <c r="G6405" t="inlineStr">
        <is>
          <t>BU</t>
        </is>
      </c>
      <c r="H6405" t="inlineStr">
        <is>
          <t>Mayores</t>
        </is>
      </c>
      <c r="I6405" t="inlineStr"/>
      <c r="J6405" t="inlineStr"/>
      <c r="K6405" t="inlineStr"/>
      <c r="L6405" t="inlineStr">
        <is>
          <t>Emp. Públicas Medellin</t>
        </is>
      </c>
      <c r="M6405" t="inlineStr">
        <is>
          <t>Emp. Públicas Medellin</t>
        </is>
      </c>
      <c r="N6405" t="b">
        <v>0</v>
      </c>
      <c r="O6405" t="n">
        <v>32.63</v>
      </c>
      <c r="P6405" t="n">
        <v>0.02273811617062149</v>
      </c>
      <c r="Q6405" t="n">
        <v>43.00723574215845</v>
      </c>
      <c r="R6405" t="n">
        <v>1403.32610226663</v>
      </c>
      <c r="S6405" t="n">
        <v>0.7419447306473792</v>
      </c>
      <c r="T6405">
        <f>O6405*Q6405</f>
        <v/>
      </c>
      <c r="U6405">
        <f>O6405*P6405</f>
        <v/>
      </c>
    </row>
    <row r="6406">
      <c r="A6406" t="inlineStr">
        <is>
          <t>202512</t>
        </is>
      </c>
      <c r="B6406" t="inlineStr">
        <is>
          <t>Prima</t>
        </is>
      </c>
      <c r="C6406" t="inlineStr">
        <is>
          <t>F1</t>
        </is>
      </c>
      <c r="D6406" t="inlineStr">
        <is>
          <t>IN-FONDO1</t>
        </is>
      </c>
      <c r="E6406" t="inlineStr">
        <is>
          <t>5277402F6R19</t>
        </is>
      </c>
      <c r="F6406" t="inlineStr">
        <is>
          <t>IE00BMC6R191</t>
        </is>
      </c>
      <c r="G6406" t="inlineStr">
        <is>
          <t>TD</t>
        </is>
      </c>
      <c r="H6406" t="inlineStr">
        <is>
          <t>Mayores</t>
        </is>
      </c>
      <c r="I6406" t="inlineStr"/>
      <c r="J6406" t="inlineStr"/>
      <c r="K6406" t="inlineStr"/>
      <c r="L6406" t="inlineStr">
        <is>
          <t>Aegon High Yield Global Bond Fund</t>
        </is>
      </c>
      <c r="M6406" t="inlineStr">
        <is>
          <t>Aegon High Yield Global Bond Fund</t>
        </is>
      </c>
      <c r="N6406" t="b">
        <v>0</v>
      </c>
      <c r="O6406" t="n">
        <v>67.06342521000001</v>
      </c>
      <c r="P6406" t="n">
        <v>0.009264733033757093</v>
      </c>
      <c r="Q6406" t="n">
        <v>17.52346389125091</v>
      </c>
      <c r="R6406" t="n">
        <v>1175.183510091041</v>
      </c>
      <c r="S6406" t="n">
        <v>0.6213247308999853</v>
      </c>
      <c r="T6406">
        <f>O6406*Q6406</f>
        <v/>
      </c>
      <c r="U6406">
        <f>O6406*P6406</f>
        <v/>
      </c>
    </row>
    <row r="6407">
      <c r="A6407" t="inlineStr">
        <is>
          <t>202512</t>
        </is>
      </c>
      <c r="B6407" t="inlineStr">
        <is>
          <t>Prima</t>
        </is>
      </c>
      <c r="C6407" t="inlineStr">
        <is>
          <t>F2</t>
        </is>
      </c>
      <c r="D6407" t="inlineStr">
        <is>
          <t>IN-FONDO2</t>
        </is>
      </c>
      <c r="E6407" t="inlineStr">
        <is>
          <t>5277402F6R19</t>
        </is>
      </c>
      <c r="F6407" t="inlineStr">
        <is>
          <t>IE00BMC6R191</t>
        </is>
      </c>
      <c r="G6407" t="inlineStr">
        <is>
          <t>TD</t>
        </is>
      </c>
      <c r="H6407" t="inlineStr">
        <is>
          <t>Mayores</t>
        </is>
      </c>
      <c r="I6407" t="inlineStr"/>
      <c r="J6407" t="inlineStr"/>
      <c r="K6407" t="inlineStr"/>
      <c r="L6407" t="inlineStr">
        <is>
          <t>Aegon High Yield Global Bond Fund</t>
        </is>
      </c>
      <c r="M6407" t="inlineStr">
        <is>
          <t>Aegon High Yield Global Bond Fund</t>
        </is>
      </c>
      <c r="N6407" t="b">
        <v>0</v>
      </c>
      <c r="O6407" t="n">
        <v>67.06342521000001</v>
      </c>
      <c r="P6407" t="n">
        <v>0.002130274230807427</v>
      </c>
      <c r="Q6407" t="n">
        <v>13.30266470154475</v>
      </c>
      <c r="R6407" t="n">
        <v>892.1222593057536</v>
      </c>
      <c r="S6407" t="n">
        <v>0.1428634865545441</v>
      </c>
      <c r="T6407">
        <f>O6407*Q6407</f>
        <v/>
      </c>
      <c r="U6407">
        <f>O6407*P6407</f>
        <v/>
      </c>
    </row>
    <row r="6408">
      <c r="A6408" t="inlineStr">
        <is>
          <t>202512</t>
        </is>
      </c>
      <c r="B6408" t="inlineStr">
        <is>
          <t>Prima</t>
        </is>
      </c>
      <c r="C6408" t="inlineStr">
        <is>
          <t>F1</t>
        </is>
      </c>
      <c r="D6408" t="inlineStr">
        <is>
          <t>IN-FONDO1</t>
        </is>
      </c>
      <c r="E6408" t="inlineStr">
        <is>
          <t>125037959440</t>
        </is>
      </c>
      <c r="F6408" t="inlineStr">
        <is>
          <t>XS2701559440</t>
        </is>
      </c>
      <c r="G6408" t="inlineStr">
        <is>
          <t>BU</t>
        </is>
      </c>
      <c r="H6408" t="inlineStr">
        <is>
          <t>Mayores</t>
        </is>
      </c>
      <c r="I6408" t="inlineStr"/>
      <c r="J6408" t="inlineStr"/>
      <c r="K6408" t="inlineStr"/>
      <c r="L6408" t="inlineStr"/>
      <c r="M6408" t="inlineStr">
        <is>
          <t>nan</t>
        </is>
      </c>
      <c r="N6408" t="b">
        <v>0</v>
      </c>
      <c r="O6408" t="n">
        <v>21.55</v>
      </c>
      <c r="P6408" t="n">
        <v>7.077556673659216e-08</v>
      </c>
      <c r="Q6408" t="n">
        <v>0.0001338660362443865</v>
      </c>
      <c r="R6408" t="n">
        <v>0.002884813081066529</v>
      </c>
      <c r="S6408" t="n">
        <v>1.525213463173561e-06</v>
      </c>
      <c r="T6408">
        <f>O6408*Q6408</f>
        <v/>
      </c>
      <c r="U6408">
        <f>O6408*P6408</f>
        <v/>
      </c>
    </row>
    <row r="6409">
      <c r="A6409" t="inlineStr">
        <is>
          <t>202512</t>
        </is>
      </c>
      <c r="B6409" t="inlineStr">
        <is>
          <t>Prima</t>
        </is>
      </c>
      <c r="C6409" t="inlineStr">
        <is>
          <t>F1</t>
        </is>
      </c>
      <c r="D6409" t="inlineStr">
        <is>
          <t>IN-FONDO1</t>
        </is>
      </c>
      <c r="E6409" t="inlineStr">
        <is>
          <t>2220111KEA71</t>
        </is>
      </c>
      <c r="F6409" t="inlineStr">
        <is>
          <t>USP0161KEA71</t>
        </is>
      </c>
      <c r="G6409" t="inlineStr">
        <is>
          <t>BU</t>
        </is>
      </c>
      <c r="H6409" t="inlineStr">
        <is>
          <t>Mayores</t>
        </is>
      </c>
      <c r="I6409" t="inlineStr"/>
      <c r="J6409" t="inlineStr"/>
      <c r="K6409" t="inlineStr"/>
      <c r="L6409" t="inlineStr"/>
      <c r="M6409" t="inlineStr">
        <is>
          <t>nan</t>
        </is>
      </c>
      <c r="N6409" t="b">
        <v>0</v>
      </c>
      <c r="O6409" t="n">
        <v>36.6</v>
      </c>
      <c r="P6409" t="n">
        <v>0.01697469671219322</v>
      </c>
      <c r="Q6409" t="n">
        <v>32.10621221542391</v>
      </c>
      <c r="R6409" t="n">
        <v>1175.087367084515</v>
      </c>
      <c r="S6409" t="n">
        <v>0.6212738996662717</v>
      </c>
      <c r="T6409">
        <f>O6409*Q6409</f>
        <v/>
      </c>
      <c r="U6409">
        <f>O6409*P6409</f>
        <v/>
      </c>
    </row>
    <row r="6410">
      <c r="A6410" t="inlineStr">
        <is>
          <t>202512</t>
        </is>
      </c>
      <c r="B6410" t="inlineStr">
        <is>
          <t>Prima</t>
        </is>
      </c>
      <c r="C6410" t="inlineStr">
        <is>
          <t>F2</t>
        </is>
      </c>
      <c r="D6410" t="inlineStr">
        <is>
          <t>IN-FONDO2</t>
        </is>
      </c>
      <c r="E6410" t="inlineStr">
        <is>
          <t>5270652EF718</t>
        </is>
      </c>
      <c r="F6410" t="inlineStr">
        <is>
          <t>US92189H6071</t>
        </is>
      </c>
      <c r="G6410" t="inlineStr">
        <is>
          <t>TD</t>
        </is>
      </c>
      <c r="H6410" t="inlineStr">
        <is>
          <t>Mayores</t>
        </is>
      </c>
      <c r="I6410" t="inlineStr"/>
      <c r="J6410" t="inlineStr"/>
      <c r="K6410" t="inlineStr"/>
      <c r="L6410" t="inlineStr">
        <is>
          <t>VanEck - Oil Services ETF</t>
        </is>
      </c>
      <c r="M6410" t="inlineStr">
        <is>
          <t>VanEck - Oil Services ETF</t>
        </is>
      </c>
      <c r="N6410" t="b">
        <v>0</v>
      </c>
      <c r="O6410" t="n">
        <v>108.21078897</v>
      </c>
      <c r="P6410" t="n">
        <v>0.005080314894394058</v>
      </c>
      <c r="Q6410" t="n">
        <v>31.72442525992193</v>
      </c>
      <c r="R6410" t="n">
        <v>3432.925086995949</v>
      </c>
      <c r="S6410" t="n">
        <v>0.5497448829384232</v>
      </c>
      <c r="T6410">
        <f>O6410*Q6410</f>
        <v/>
      </c>
      <c r="U6410">
        <f>O6410*P6410</f>
        <v/>
      </c>
    </row>
    <row r="6411">
      <c r="A6411" t="inlineStr">
        <is>
          <t>202512</t>
        </is>
      </c>
      <c r="B6411" t="inlineStr">
        <is>
          <t>Prima</t>
        </is>
      </c>
      <c r="C6411" t="inlineStr">
        <is>
          <t>F2</t>
        </is>
      </c>
      <c r="D6411" t="inlineStr">
        <is>
          <t>IN-FONDO2</t>
        </is>
      </c>
      <c r="E6411" t="inlineStr">
        <is>
          <t>2220111KEA71</t>
        </is>
      </c>
      <c r="F6411" t="inlineStr">
        <is>
          <t>USP0161KEA71</t>
        </is>
      </c>
      <c r="G6411" t="inlineStr">
        <is>
          <t>BU</t>
        </is>
      </c>
      <c r="H6411" t="inlineStr">
        <is>
          <t>Mayores</t>
        </is>
      </c>
      <c r="I6411" t="inlineStr"/>
      <c r="J6411" t="inlineStr"/>
      <c r="K6411" t="inlineStr"/>
      <c r="L6411" t="inlineStr"/>
      <c r="M6411" t="inlineStr">
        <is>
          <t>nan</t>
        </is>
      </c>
      <c r="N6411" t="b">
        <v>0</v>
      </c>
      <c r="O6411" t="n">
        <v>36.6</v>
      </c>
      <c r="P6411" t="n">
        <v>0.0008824130713660955</v>
      </c>
      <c r="Q6411" t="n">
        <v>5.510297710447488</v>
      </c>
      <c r="R6411" t="n">
        <v>201.6768962023781</v>
      </c>
      <c r="S6411" t="n">
        <v>0.0322963184119991</v>
      </c>
      <c r="T6411">
        <f>O6411*Q6411</f>
        <v/>
      </c>
      <c r="U6411">
        <f>O6411*P6411</f>
        <v/>
      </c>
    </row>
    <row r="6412">
      <c r="A6412" t="inlineStr">
        <is>
          <t>202512</t>
        </is>
      </c>
      <c r="B6412" t="inlineStr">
        <is>
          <t>Prima</t>
        </is>
      </c>
      <c r="C6412" t="inlineStr">
        <is>
          <t>F3</t>
        </is>
      </c>
      <c r="D6412" t="inlineStr">
        <is>
          <t>IN-FONDO3</t>
        </is>
      </c>
      <c r="E6412" t="inlineStr">
        <is>
          <t>5270652EF718</t>
        </is>
      </c>
      <c r="F6412" t="inlineStr">
        <is>
          <t>US92189H6071</t>
        </is>
      </c>
      <c r="G6412" t="inlineStr">
        <is>
          <t>TD</t>
        </is>
      </c>
      <c r="H6412" t="inlineStr">
        <is>
          <t>Mayores</t>
        </is>
      </c>
      <c r="I6412" t="inlineStr"/>
      <c r="J6412" t="inlineStr"/>
      <c r="K6412" t="inlineStr"/>
      <c r="L6412" t="inlineStr">
        <is>
          <t>VanEck - Oil Services ETF</t>
        </is>
      </c>
      <c r="M6412" t="inlineStr">
        <is>
          <t>VanEck - Oil Services ETF</t>
        </is>
      </c>
      <c r="N6412" t="b">
        <v>0</v>
      </c>
      <c r="O6412" t="n">
        <v>108.21078897</v>
      </c>
      <c r="P6412" t="n">
        <v>0.006854198142586531</v>
      </c>
      <c r="Q6412" t="n">
        <v>5.896303455323187</v>
      </c>
      <c r="R6412" t="n">
        <v>638.0436489070592</v>
      </c>
      <c r="S6412" t="n">
        <v>0.741698188765997</v>
      </c>
      <c r="T6412">
        <f>O6412*Q6412</f>
        <v/>
      </c>
      <c r="U6412">
        <f>O6412*P6412</f>
        <v/>
      </c>
    </row>
    <row r="6413">
      <c r="A6413" t="inlineStr">
        <is>
          <t>202512</t>
        </is>
      </c>
      <c r="B6413" t="inlineStr">
        <is>
          <t>Prima</t>
        </is>
      </c>
      <c r="C6413" t="inlineStr">
        <is>
          <t>F1</t>
        </is>
      </c>
      <c r="D6413" t="inlineStr">
        <is>
          <t>IN-FONDO1</t>
        </is>
      </c>
      <c r="E6413" t="inlineStr">
        <is>
          <t>25210512503A</t>
        </is>
      </c>
      <c r="F6413" t="inlineStr">
        <is>
          <t>PEP16880M080</t>
        </is>
      </c>
      <c r="G6413" t="inlineStr">
        <is>
          <t>BU</t>
        </is>
      </c>
      <c r="H6413" t="inlineStr">
        <is>
          <t>Mayores</t>
        </is>
      </c>
      <c r="I6413" t="inlineStr"/>
      <c r="J6413" t="inlineStr"/>
      <c r="K6413" t="inlineStr"/>
      <c r="L6413" t="inlineStr"/>
      <c r="M6413" t="inlineStr">
        <is>
          <t>nan</t>
        </is>
      </c>
      <c r="N6413" t="b">
        <v>0</v>
      </c>
      <c r="O6413" t="n">
        <v>0.31</v>
      </c>
      <c r="P6413" t="n">
        <v>0.003184053411302487</v>
      </c>
      <c r="Q6413" t="n">
        <v>6.022369427966866</v>
      </c>
      <c r="R6413" t="n">
        <v>1.866934522669728</v>
      </c>
      <c r="S6413" t="n">
        <v>0.0009870565575037711</v>
      </c>
      <c r="T6413">
        <f>O6413*Q6413</f>
        <v/>
      </c>
      <c r="U6413">
        <f>O6413*P6413</f>
        <v/>
      </c>
    </row>
    <row r="6414">
      <c r="A6414" t="inlineStr">
        <is>
          <t>202512</t>
        </is>
      </c>
      <c r="B6414" t="inlineStr">
        <is>
          <t>Prima</t>
        </is>
      </c>
      <c r="C6414" t="inlineStr">
        <is>
          <t>F1</t>
        </is>
      </c>
      <c r="D6414" t="inlineStr">
        <is>
          <t>IN-FONDO1</t>
        </is>
      </c>
      <c r="E6414" t="inlineStr">
        <is>
          <t>22211619AA48</t>
        </is>
      </c>
      <c r="F6414" t="inlineStr">
        <is>
          <t>USP82169AA48</t>
        </is>
      </c>
      <c r="G6414" t="inlineStr">
        <is>
          <t>BU</t>
        </is>
      </c>
      <c r="H6414" t="inlineStr">
        <is>
          <t>Mayores</t>
        </is>
      </c>
      <c r="I6414" t="inlineStr"/>
      <c r="J6414" t="inlineStr"/>
      <c r="K6414" t="inlineStr"/>
      <c r="L6414" t="inlineStr">
        <is>
          <t>Rutas de Lima</t>
        </is>
      </c>
      <c r="M6414" t="inlineStr">
        <is>
          <t>Rutas de Lima</t>
        </is>
      </c>
      <c r="N6414" t="b">
        <v>0</v>
      </c>
      <c r="O6414" t="n">
        <v>27.41</v>
      </c>
      <c r="P6414" t="n">
        <v>0.001705075794748132</v>
      </c>
      <c r="Q6414" t="n">
        <v>3.225007564950654</v>
      </c>
      <c r="R6414" t="n">
        <v>88.39745735529743</v>
      </c>
      <c r="S6414" t="n">
        <v>0.04673612753404631</v>
      </c>
      <c r="T6414">
        <f>O6414*Q6414</f>
        <v/>
      </c>
      <c r="U6414">
        <f>O6414*P6414</f>
        <v/>
      </c>
    </row>
    <row r="6415">
      <c r="A6415" t="inlineStr">
        <is>
          <t>202512</t>
        </is>
      </c>
      <c r="B6415" t="inlineStr">
        <is>
          <t>Prima</t>
        </is>
      </c>
      <c r="C6415" t="inlineStr">
        <is>
          <t>F2</t>
        </is>
      </c>
      <c r="D6415" t="inlineStr">
        <is>
          <t>IN-FONDO2</t>
        </is>
      </c>
      <c r="E6415" t="inlineStr">
        <is>
          <t>22211619AA48</t>
        </is>
      </c>
      <c r="F6415" t="inlineStr">
        <is>
          <t>USP82169AA48</t>
        </is>
      </c>
      <c r="G6415" t="inlineStr">
        <is>
          <t>BU</t>
        </is>
      </c>
      <c r="H6415" t="inlineStr">
        <is>
          <t>Mayores</t>
        </is>
      </c>
      <c r="I6415" t="inlineStr"/>
      <c r="J6415" t="inlineStr"/>
      <c r="K6415" t="inlineStr"/>
      <c r="L6415" t="inlineStr">
        <is>
          <t>Rutas de Lima</t>
        </is>
      </c>
      <c r="M6415" t="inlineStr">
        <is>
          <t>Rutas de Lima</t>
        </is>
      </c>
      <c r="N6415" t="b">
        <v>0</v>
      </c>
      <c r="O6415" t="n">
        <v>27.41</v>
      </c>
      <c r="P6415" t="n">
        <v>0.002318050213314259</v>
      </c>
      <c r="Q6415" t="n">
        <v>14.47524656831444</v>
      </c>
      <c r="R6415" t="n">
        <v>396.7665084374987</v>
      </c>
      <c r="S6415" t="n">
        <v>0.06353775634694385</v>
      </c>
      <c r="T6415">
        <f>O6415*Q6415</f>
        <v/>
      </c>
      <c r="U6415">
        <f>O6415*P6415</f>
        <v/>
      </c>
    </row>
    <row r="6416">
      <c r="A6416" t="inlineStr">
        <is>
          <t>202512</t>
        </is>
      </c>
      <c r="B6416" t="inlineStr">
        <is>
          <t>Prima</t>
        </is>
      </c>
      <c r="C6416" t="inlineStr">
        <is>
          <t>F3</t>
        </is>
      </c>
      <c r="D6416" t="inlineStr">
        <is>
          <t>IN-FONDO3</t>
        </is>
      </c>
      <c r="E6416" t="inlineStr">
        <is>
          <t>22211619AA48</t>
        </is>
      </c>
      <c r="F6416" t="inlineStr">
        <is>
          <t>USP82169AA48</t>
        </is>
      </c>
      <c r="G6416" t="inlineStr">
        <is>
          <t>BU</t>
        </is>
      </c>
      <c r="H6416" t="inlineStr">
        <is>
          <t>Mayores</t>
        </is>
      </c>
      <c r="I6416" t="inlineStr"/>
      <c r="J6416" t="inlineStr"/>
      <c r="K6416" t="inlineStr"/>
      <c r="L6416" t="inlineStr">
        <is>
          <t>Rutas de Lima</t>
        </is>
      </c>
      <c r="M6416" t="inlineStr">
        <is>
          <t>Rutas de Lima</t>
        </is>
      </c>
      <c r="N6416" t="b">
        <v>0</v>
      </c>
      <c r="O6416" t="n">
        <v>27.41</v>
      </c>
      <c r="P6416" t="n">
        <v>0.001891616122672654</v>
      </c>
      <c r="Q6416" t="n">
        <v>1.627257112828499</v>
      </c>
      <c r="R6416" t="n">
        <v>44.60311746262916</v>
      </c>
      <c r="S6416" t="n">
        <v>0.05184919792245745</v>
      </c>
      <c r="T6416">
        <f>O6416*Q6416</f>
        <v/>
      </c>
      <c r="U6416">
        <f>O6416*P6416</f>
        <v/>
      </c>
    </row>
    <row r="6417">
      <c r="A6417" t="inlineStr">
        <is>
          <t>202512</t>
        </is>
      </c>
      <c r="B6417" t="inlineStr">
        <is>
          <t>Prima</t>
        </is>
      </c>
      <c r="C6417" t="inlineStr">
        <is>
          <t>F1</t>
        </is>
      </c>
      <c r="D6417" t="inlineStr">
        <is>
          <t>IN-FONDO1</t>
        </is>
      </c>
      <c r="E6417" t="inlineStr">
        <is>
          <t>2223041GAR67</t>
        </is>
      </c>
      <c r="F6417" t="inlineStr">
        <is>
          <t>USP9T36GAR67</t>
        </is>
      </c>
      <c r="G6417" t="inlineStr">
        <is>
          <t>BU</t>
        </is>
      </c>
      <c r="H6417" t="inlineStr">
        <is>
          <t>Mayores</t>
        </is>
      </c>
      <c r="I6417" t="inlineStr"/>
      <c r="J6417" t="inlineStr"/>
      <c r="K6417" t="inlineStr"/>
      <c r="L6417" t="inlineStr">
        <is>
          <t>Telefónica</t>
        </is>
      </c>
      <c r="M6417" t="inlineStr">
        <is>
          <t>Telefónica</t>
        </is>
      </c>
      <c r="N6417" t="b">
        <v>0</v>
      </c>
      <c r="O6417" t="n">
        <v>2.4</v>
      </c>
      <c r="P6417" t="n">
        <v>0.008169092978446365</v>
      </c>
      <c r="Q6417" t="n">
        <v>15.45115280823422</v>
      </c>
      <c r="R6417" t="n">
        <v>37.08276673976213</v>
      </c>
      <c r="S6417" t="n">
        <v>0.01960582314827128</v>
      </c>
      <c r="T6417">
        <f>O6417*Q6417</f>
        <v/>
      </c>
      <c r="U6417">
        <f>O6417*P6417</f>
        <v/>
      </c>
    </row>
    <row r="6418">
      <c r="A6418" t="inlineStr">
        <is>
          <t>202512</t>
        </is>
      </c>
      <c r="B6418" t="inlineStr">
        <is>
          <t>Prima</t>
        </is>
      </c>
      <c r="C6418" t="inlineStr">
        <is>
          <t>F2</t>
        </is>
      </c>
      <c r="D6418" t="inlineStr">
        <is>
          <t>IN-FONDO2</t>
        </is>
      </c>
      <c r="E6418" t="inlineStr">
        <is>
          <t>2223041GAR67</t>
        </is>
      </c>
      <c r="F6418" t="inlineStr">
        <is>
          <t>USP9T36GAR67</t>
        </is>
      </c>
      <c r="G6418" t="inlineStr">
        <is>
          <t>BU</t>
        </is>
      </c>
      <c r="H6418" t="inlineStr">
        <is>
          <t>Mayores</t>
        </is>
      </c>
      <c r="I6418" t="inlineStr"/>
      <c r="J6418" t="inlineStr"/>
      <c r="K6418" t="inlineStr"/>
      <c r="L6418" t="inlineStr">
        <is>
          <t>Telefónica</t>
        </is>
      </c>
      <c r="M6418" t="inlineStr">
        <is>
          <t>Telefónica</t>
        </is>
      </c>
      <c r="N6418" t="b">
        <v>0</v>
      </c>
      <c r="O6418" t="n">
        <v>2.4</v>
      </c>
      <c r="P6418" t="n">
        <v>0.01060816015065787</v>
      </c>
      <c r="Q6418" t="n">
        <v>66.2434890042318</v>
      </c>
      <c r="R6418" t="n">
        <v>158.9843736101563</v>
      </c>
      <c r="S6418" t="n">
        <v>0.0254595843615789</v>
      </c>
      <c r="T6418">
        <f>O6418*Q6418</f>
        <v/>
      </c>
      <c r="U6418">
        <f>O6418*P6418</f>
        <v/>
      </c>
    </row>
    <row r="6419">
      <c r="A6419" t="inlineStr">
        <is>
          <t>202512</t>
        </is>
      </c>
      <c r="B6419" t="inlineStr">
        <is>
          <t>Prima</t>
        </is>
      </c>
      <c r="C6419" t="inlineStr">
        <is>
          <t>F3</t>
        </is>
      </c>
      <c r="D6419" t="inlineStr">
        <is>
          <t>IN-FONDO3</t>
        </is>
      </c>
      <c r="E6419" t="inlineStr">
        <is>
          <t>222116304874</t>
        </is>
      </c>
      <c r="F6419" t="inlineStr">
        <is>
          <t>XS1084504874</t>
        </is>
      </c>
      <c r="G6419" t="inlineStr">
        <is>
          <t>BU</t>
        </is>
      </c>
      <c r="H6419" t="inlineStr">
        <is>
          <t>Mayores</t>
        </is>
      </c>
      <c r="I6419" t="inlineStr"/>
      <c r="J6419" t="inlineStr"/>
      <c r="K6419" t="inlineStr"/>
      <c r="L6419" t="inlineStr">
        <is>
          <t>Rutas de Lima</t>
        </is>
      </c>
      <c r="M6419" t="inlineStr">
        <is>
          <t>Rutas de Lima</t>
        </is>
      </c>
      <c r="N6419" t="b">
        <v>0</v>
      </c>
      <c r="O6419" t="n">
        <v>27.41</v>
      </c>
      <c r="P6419" t="n">
        <v>0.002226185545130054</v>
      </c>
      <c r="Q6419" t="n">
        <v>1.91506945799899</v>
      </c>
      <c r="R6419" t="n">
        <v>52.4920538437523</v>
      </c>
      <c r="S6419" t="n">
        <v>0.06101974579201477</v>
      </c>
      <c r="T6419">
        <f>O6419*Q6419</f>
        <v/>
      </c>
      <c r="U6419">
        <f>O6419*P6419</f>
        <v/>
      </c>
    </row>
    <row r="6420">
      <c r="A6420" t="inlineStr">
        <is>
          <t>202512</t>
        </is>
      </c>
      <c r="B6420" t="inlineStr">
        <is>
          <t>Prima</t>
        </is>
      </c>
      <c r="C6420" t="inlineStr">
        <is>
          <t>F1</t>
        </is>
      </c>
      <c r="D6420" t="inlineStr">
        <is>
          <t>IN-FONDO1</t>
        </is>
      </c>
      <c r="E6420" t="inlineStr">
        <is>
          <t>222116304874</t>
        </is>
      </c>
      <c r="F6420" t="inlineStr">
        <is>
          <t>XS1084504874</t>
        </is>
      </c>
      <c r="G6420" t="inlineStr">
        <is>
          <t>BU</t>
        </is>
      </c>
      <c r="H6420" t="inlineStr">
        <is>
          <t>Mayores</t>
        </is>
      </c>
      <c r="I6420" t="inlineStr"/>
      <c r="J6420" t="inlineStr"/>
      <c r="K6420" t="inlineStr"/>
      <c r="L6420" t="inlineStr">
        <is>
          <t>Rutas de Lima</t>
        </is>
      </c>
      <c r="M6420" t="inlineStr">
        <is>
          <t>Rutas de Lima</t>
        </is>
      </c>
      <c r="N6420" t="b">
        <v>0</v>
      </c>
      <c r="O6420" t="n">
        <v>27.41</v>
      </c>
      <c r="P6420" t="n">
        <v>0.002006651900522148</v>
      </c>
      <c r="Q6420" t="n">
        <v>3.79541342346161</v>
      </c>
      <c r="R6420" t="n">
        <v>104.0322819370827</v>
      </c>
      <c r="S6420" t="n">
        <v>0.05500232859331207</v>
      </c>
      <c r="T6420">
        <f>O6420*Q6420</f>
        <v/>
      </c>
      <c r="U6420">
        <f>O6420*P6420</f>
        <v/>
      </c>
    </row>
    <row r="6421">
      <c r="A6421" t="inlineStr">
        <is>
          <t>202512</t>
        </is>
      </c>
      <c r="B6421" t="inlineStr">
        <is>
          <t>Prima</t>
        </is>
      </c>
      <c r="C6421" t="inlineStr">
        <is>
          <t>F2</t>
        </is>
      </c>
      <c r="D6421" t="inlineStr">
        <is>
          <t>IN-FONDO2</t>
        </is>
      </c>
      <c r="E6421" t="inlineStr">
        <is>
          <t>222116304874</t>
        </is>
      </c>
      <c r="F6421" t="inlineStr">
        <is>
          <t>XS1084504874</t>
        </is>
      </c>
      <c r="G6421" t="inlineStr">
        <is>
          <t>BU</t>
        </is>
      </c>
      <c r="H6421" t="inlineStr">
        <is>
          <t>Mayores</t>
        </is>
      </c>
      <c r="I6421" t="inlineStr"/>
      <c r="J6421" t="inlineStr"/>
      <c r="K6421" t="inlineStr"/>
      <c r="L6421" t="inlineStr">
        <is>
          <t>Rutas de Lima</t>
        </is>
      </c>
      <c r="M6421" t="inlineStr">
        <is>
          <t>Rutas de Lima</t>
        </is>
      </c>
      <c r="N6421" t="b">
        <v>0</v>
      </c>
      <c r="O6421" t="n">
        <v>27.41</v>
      </c>
      <c r="P6421" t="n">
        <v>0.001327471756998371</v>
      </c>
      <c r="Q6421" t="n">
        <v>8.289501618496626</v>
      </c>
      <c r="R6421" t="n">
        <v>227.2152393629925</v>
      </c>
      <c r="S6421" t="n">
        <v>0.03638600085932535</v>
      </c>
      <c r="T6421">
        <f>O6421*Q6421</f>
        <v/>
      </c>
      <c r="U6421">
        <f>O6421*P6421</f>
        <v/>
      </c>
    </row>
    <row r="6422">
      <c r="A6422" t="inlineStr">
        <is>
          <t>202512</t>
        </is>
      </c>
      <c r="B6422" t="inlineStr">
        <is>
          <t>Prima</t>
        </is>
      </c>
      <c r="C6422" t="inlineStr">
        <is>
          <t>F2</t>
        </is>
      </c>
      <c r="D6422" t="inlineStr">
        <is>
          <t>IN-FONDO2</t>
        </is>
      </c>
      <c r="E6422" t="inlineStr">
        <is>
          <t>302011100001</t>
        </is>
      </c>
      <c r="F6422" t="inlineStr">
        <is>
          <t>PEP214001005</t>
        </is>
      </c>
      <c r="G6422" t="inlineStr">
        <is>
          <t>BU</t>
        </is>
      </c>
      <c r="H6422" t="inlineStr">
        <is>
          <t>Mayores</t>
        </is>
      </c>
      <c r="I6422" t="inlineStr"/>
      <c r="J6422" t="inlineStr"/>
      <c r="K6422" t="inlineStr"/>
      <c r="L6422" t="inlineStr">
        <is>
          <t>Alicorp</t>
        </is>
      </c>
      <c r="M6422" t="inlineStr">
        <is>
          <t>Alicorp</t>
        </is>
      </c>
      <c r="N6422" t="b">
        <v>0</v>
      </c>
      <c r="O6422" t="n">
        <v>36.6</v>
      </c>
      <c r="P6422" t="n">
        <v>4.919260358770944e-05</v>
      </c>
      <c r="Q6422" t="n">
        <v>0.3071870756636224</v>
      </c>
      <c r="R6422" t="n">
        <v>11.24304696928858</v>
      </c>
      <c r="S6422" t="n">
        <v>0.001800449291310166</v>
      </c>
      <c r="T6422">
        <f>O6422*Q6422</f>
        <v/>
      </c>
      <c r="U6422">
        <f>O6422*P6422</f>
        <v/>
      </c>
    </row>
    <row r="6423">
      <c r="A6423" t="inlineStr">
        <is>
          <t>202512</t>
        </is>
      </c>
      <c r="B6423" t="inlineStr">
        <is>
          <t>Prima</t>
        </is>
      </c>
      <c r="C6423" t="inlineStr">
        <is>
          <t>F1</t>
        </is>
      </c>
      <c r="D6423" t="inlineStr">
        <is>
          <t>IN-FONDO1</t>
        </is>
      </c>
      <c r="E6423" t="inlineStr">
        <is>
          <t>302011100001</t>
        </is>
      </c>
      <c r="F6423" t="inlineStr">
        <is>
          <t>PEP214001005</t>
        </is>
      </c>
      <c r="G6423" t="inlineStr">
        <is>
          <t>BU</t>
        </is>
      </c>
      <c r="H6423" t="inlineStr">
        <is>
          <t>Mayores</t>
        </is>
      </c>
      <c r="I6423" t="inlineStr"/>
      <c r="J6423" t="inlineStr"/>
      <c r="K6423" t="inlineStr"/>
      <c r="L6423" t="inlineStr">
        <is>
          <t>Alicorp</t>
        </is>
      </c>
      <c r="M6423" t="inlineStr">
        <is>
          <t>Alicorp</t>
        </is>
      </c>
      <c r="N6423" t="b">
        <v>0</v>
      </c>
      <c r="O6423" t="n">
        <v>36.6</v>
      </c>
      <c r="P6423" t="n">
        <v>0.0002720441515802005</v>
      </c>
      <c r="Q6423" t="n">
        <v>0.5145486491269599</v>
      </c>
      <c r="R6423" t="n">
        <v>18.83248055804673</v>
      </c>
      <c r="S6423" t="n">
        <v>0.009956815947835337</v>
      </c>
      <c r="T6423">
        <f>O6423*Q6423</f>
        <v/>
      </c>
      <c r="U6423">
        <f>O6423*P6423</f>
        <v/>
      </c>
    </row>
    <row r="6424">
      <c r="A6424" t="inlineStr">
        <is>
          <t>202512</t>
        </is>
      </c>
      <c r="B6424" t="inlineStr">
        <is>
          <t>Prima</t>
        </is>
      </c>
      <c r="C6424" t="inlineStr">
        <is>
          <t>F3</t>
        </is>
      </c>
      <c r="D6424" t="inlineStr">
        <is>
          <t>IN-FONDO3</t>
        </is>
      </c>
      <c r="E6424" t="inlineStr">
        <is>
          <t>302011100001</t>
        </is>
      </c>
      <c r="F6424" t="inlineStr">
        <is>
          <t>PEP214001005</t>
        </is>
      </c>
      <c r="G6424" t="inlineStr">
        <is>
          <t>BU</t>
        </is>
      </c>
      <c r="H6424" t="inlineStr">
        <is>
          <t>Mayores</t>
        </is>
      </c>
      <c r="I6424" t="inlineStr"/>
      <c r="J6424" t="inlineStr"/>
      <c r="K6424" t="inlineStr"/>
      <c r="L6424" t="inlineStr">
        <is>
          <t>Alicorp</t>
        </is>
      </c>
      <c r="M6424" t="inlineStr">
        <is>
          <t>Alicorp</t>
        </is>
      </c>
      <c r="N6424" t="b">
        <v>0</v>
      </c>
      <c r="O6424" t="n">
        <v>36.6</v>
      </c>
      <c r="P6424" t="n">
        <v>0.001331783891491417</v>
      </c>
      <c r="Q6424" t="n">
        <v>1.145663110080636</v>
      </c>
      <c r="R6424" t="n">
        <v>41.93126982895127</v>
      </c>
      <c r="S6424" t="n">
        <v>0.04874329042858586</v>
      </c>
      <c r="T6424">
        <f>O6424*Q6424</f>
        <v/>
      </c>
      <c r="U6424">
        <f>O6424*P6424</f>
        <v/>
      </c>
    </row>
    <row r="6425">
      <c r="A6425" t="inlineStr">
        <is>
          <t>202512</t>
        </is>
      </c>
      <c r="B6425" t="inlineStr">
        <is>
          <t>Prima</t>
        </is>
      </c>
      <c r="C6425" t="inlineStr">
        <is>
          <t>F1</t>
        </is>
      </c>
      <c r="D6425" t="inlineStr">
        <is>
          <t>IN-FONDO1</t>
        </is>
      </c>
      <c r="E6425" t="inlineStr">
        <is>
          <t>3021012171A1</t>
        </is>
      </c>
      <c r="F6425" t="inlineStr">
        <is>
          <t>PAL1801171A1</t>
        </is>
      </c>
      <c r="G6425" t="inlineStr">
        <is>
          <t>BU</t>
        </is>
      </c>
      <c r="H6425" t="inlineStr">
        <is>
          <t>Mayores</t>
        </is>
      </c>
      <c r="I6425" t="inlineStr"/>
      <c r="J6425" t="inlineStr"/>
      <c r="K6425" t="inlineStr"/>
      <c r="L6425" t="inlineStr">
        <is>
          <t>InRetail Peru</t>
        </is>
      </c>
      <c r="M6425" t="inlineStr">
        <is>
          <t>InRetail Peru</t>
        </is>
      </c>
      <c r="N6425" t="b">
        <v>0</v>
      </c>
      <c r="O6425" t="n">
        <v>21.25</v>
      </c>
      <c r="P6425" t="n">
        <v>0.002173870546370734</v>
      </c>
      <c r="Q6425" t="n">
        <v>4.111693438416696</v>
      </c>
      <c r="R6425" t="n">
        <v>87.37348556635479</v>
      </c>
      <c r="S6425" t="n">
        <v>0.0461947491103781</v>
      </c>
      <c r="T6425">
        <f>O6425*Q6425</f>
        <v/>
      </c>
      <c r="U6425">
        <f>O6425*P6425</f>
        <v/>
      </c>
    </row>
    <row r="6426">
      <c r="A6426" t="inlineStr">
        <is>
          <t>202512</t>
        </is>
      </c>
      <c r="B6426" t="inlineStr">
        <is>
          <t>Prima</t>
        </is>
      </c>
      <c r="C6426" t="inlineStr">
        <is>
          <t>F3</t>
        </is>
      </c>
      <c r="D6426" t="inlineStr">
        <is>
          <t>IN-FONDO3</t>
        </is>
      </c>
      <c r="E6426" t="inlineStr">
        <is>
          <t>3021012171A1</t>
        </is>
      </c>
      <c r="F6426" t="inlineStr">
        <is>
          <t>PAL1801171A1</t>
        </is>
      </c>
      <c r="G6426" t="inlineStr">
        <is>
          <t>BU</t>
        </is>
      </c>
      <c r="H6426" t="inlineStr">
        <is>
          <t>Mayores</t>
        </is>
      </c>
      <c r="I6426" t="inlineStr"/>
      <c r="J6426" t="inlineStr"/>
      <c r="K6426" t="inlineStr"/>
      <c r="L6426" t="inlineStr">
        <is>
          <t>InRetail Peru</t>
        </is>
      </c>
      <c r="M6426" t="inlineStr">
        <is>
          <t>InRetail Peru</t>
        </is>
      </c>
      <c r="N6426" t="b">
        <v>0</v>
      </c>
      <c r="O6426" t="n">
        <v>21.25</v>
      </c>
      <c r="P6426" t="n">
        <v>0.02324483862887474</v>
      </c>
      <c r="Q6426" t="n">
        <v>19.99630291897908</v>
      </c>
      <c r="R6426" t="n">
        <v>424.9214370283054</v>
      </c>
      <c r="S6426" t="n">
        <v>0.4939528208635882</v>
      </c>
      <c r="T6426">
        <f>O6426*Q6426</f>
        <v/>
      </c>
      <c r="U6426">
        <f>O6426*P6426</f>
        <v/>
      </c>
    </row>
    <row r="6427">
      <c r="A6427" t="inlineStr">
        <is>
          <t>202512</t>
        </is>
      </c>
      <c r="B6427" t="inlineStr">
        <is>
          <t>Prima</t>
        </is>
      </c>
      <c r="C6427" t="inlineStr">
        <is>
          <t>F2</t>
        </is>
      </c>
      <c r="D6427" t="inlineStr">
        <is>
          <t>IN-FONDO2</t>
        </is>
      </c>
      <c r="E6427" t="inlineStr">
        <is>
          <t>3021012171A1</t>
        </is>
      </c>
      <c r="F6427" t="inlineStr">
        <is>
          <t>PAL1801171A1</t>
        </is>
      </c>
      <c r="G6427" t="inlineStr">
        <is>
          <t>BU</t>
        </is>
      </c>
      <c r="H6427" t="inlineStr">
        <is>
          <t>Mayores</t>
        </is>
      </c>
      <c r="I6427" t="inlineStr"/>
      <c r="J6427" t="inlineStr"/>
      <c r="K6427" t="inlineStr"/>
      <c r="L6427" t="inlineStr">
        <is>
          <t>InRetail Peru</t>
        </is>
      </c>
      <c r="M6427" t="inlineStr">
        <is>
          <t>InRetail Peru</t>
        </is>
      </c>
      <c r="N6427" t="b">
        <v>0</v>
      </c>
      <c r="O6427" t="n">
        <v>21.25</v>
      </c>
      <c r="P6427" t="n">
        <v>0.02413853548611877</v>
      </c>
      <c r="Q6427" t="n">
        <v>150.7349801797443</v>
      </c>
      <c r="R6427" t="n">
        <v>3203.118328819567</v>
      </c>
      <c r="S6427" t="n">
        <v>0.5129438790800238</v>
      </c>
      <c r="T6427">
        <f>O6427*Q6427</f>
        <v/>
      </c>
      <c r="U6427">
        <f>O6427*P6427</f>
        <v/>
      </c>
    </row>
    <row r="6428">
      <c r="A6428" t="inlineStr">
        <is>
          <t>202512</t>
        </is>
      </c>
      <c r="B6428" t="inlineStr">
        <is>
          <t>Prima</t>
        </is>
      </c>
      <c r="C6428" t="inlineStr">
        <is>
          <t>F2</t>
        </is>
      </c>
      <c r="D6428" t="inlineStr">
        <is>
          <t>IN-FONDO2</t>
        </is>
      </c>
      <c r="E6428" t="inlineStr">
        <is>
          <t>300013200002</t>
        </is>
      </c>
      <c r="F6428" t="inlineStr">
        <is>
          <t>PAL2400671A3</t>
        </is>
      </c>
      <c r="G6428" t="inlineStr">
        <is>
          <t>BU</t>
        </is>
      </c>
      <c r="H6428" t="inlineStr">
        <is>
          <t>Mayores</t>
        </is>
      </c>
      <c r="I6428" t="inlineStr"/>
      <c r="J6428" t="inlineStr"/>
      <c r="K6428" t="inlineStr"/>
      <c r="L6428" t="inlineStr">
        <is>
          <t>Intergroup</t>
        </is>
      </c>
      <c r="M6428" t="inlineStr">
        <is>
          <t>Intergroup</t>
        </is>
      </c>
      <c r="N6428" t="b">
        <v>0</v>
      </c>
      <c r="O6428" t="n">
        <v>0.71</v>
      </c>
      <c r="P6428" t="n">
        <v>0.01260179573976653</v>
      </c>
      <c r="Q6428" t="n">
        <v>78.69290297894203</v>
      </c>
      <c r="R6428" t="n">
        <v>55.87196111504884</v>
      </c>
      <c r="S6428" t="n">
        <v>0.008947274975234233</v>
      </c>
      <c r="T6428">
        <f>O6428*Q6428</f>
        <v/>
      </c>
      <c r="U6428">
        <f>O6428*P6428</f>
        <v/>
      </c>
    </row>
    <row r="6429">
      <c r="A6429" t="inlineStr">
        <is>
          <t>202512</t>
        </is>
      </c>
      <c r="B6429" t="inlineStr">
        <is>
          <t>Prima</t>
        </is>
      </c>
      <c r="C6429" t="inlineStr">
        <is>
          <t>F1</t>
        </is>
      </c>
      <c r="D6429" t="inlineStr">
        <is>
          <t>IN-FONDO1</t>
        </is>
      </c>
      <c r="E6429" t="inlineStr">
        <is>
          <t>300013200002</t>
        </is>
      </c>
      <c r="F6429" t="inlineStr">
        <is>
          <t>PAL2400671A3</t>
        </is>
      </c>
      <c r="G6429" t="inlineStr">
        <is>
          <t>BU</t>
        </is>
      </c>
      <c r="H6429" t="inlineStr">
        <is>
          <t>Mayores</t>
        </is>
      </c>
      <c r="I6429" t="inlineStr"/>
      <c r="J6429" t="inlineStr"/>
      <c r="K6429" t="inlineStr"/>
      <c r="L6429" t="inlineStr">
        <is>
          <t>Intergroup</t>
        </is>
      </c>
      <c r="M6429" t="inlineStr">
        <is>
          <t>Intergroup</t>
        </is>
      </c>
      <c r="N6429" t="b">
        <v>0</v>
      </c>
      <c r="O6429" t="n">
        <v>0.71</v>
      </c>
      <c r="P6429" t="n">
        <v>0.001178859998454004</v>
      </c>
      <c r="Q6429" t="n">
        <v>2.229714611363345</v>
      </c>
      <c r="R6429" t="n">
        <v>1.583097374067975</v>
      </c>
      <c r="S6429" t="n">
        <v>0.0008369905989023428</v>
      </c>
      <c r="T6429">
        <f>O6429*Q6429</f>
        <v/>
      </c>
      <c r="U6429">
        <f>O6429*P6429</f>
        <v/>
      </c>
    </row>
    <row r="6430">
      <c r="A6430" t="inlineStr">
        <is>
          <t>202512</t>
        </is>
      </c>
      <c r="B6430" t="inlineStr">
        <is>
          <t>Prima</t>
        </is>
      </c>
      <c r="C6430" t="inlineStr">
        <is>
          <t>F3</t>
        </is>
      </c>
      <c r="D6430" t="inlineStr">
        <is>
          <t>IN-FONDO3</t>
        </is>
      </c>
      <c r="E6430" t="inlineStr">
        <is>
          <t>300013200002</t>
        </is>
      </c>
      <c r="F6430" t="inlineStr">
        <is>
          <t>PAL2400671A3</t>
        </is>
      </c>
      <c r="G6430" t="inlineStr">
        <is>
          <t>BU</t>
        </is>
      </c>
      <c r="H6430" t="inlineStr">
        <is>
          <t>Mayores</t>
        </is>
      </c>
      <c r="I6430" t="inlineStr"/>
      <c r="J6430" t="inlineStr"/>
      <c r="K6430" t="inlineStr"/>
      <c r="L6430" t="inlineStr">
        <is>
          <t>Intergroup</t>
        </is>
      </c>
      <c r="M6430" t="inlineStr">
        <is>
          <t>Intergroup</t>
        </is>
      </c>
      <c r="N6430" t="b">
        <v>0</v>
      </c>
      <c r="O6430" t="n">
        <v>0.71</v>
      </c>
      <c r="P6430" t="n">
        <v>0.00622724665789358</v>
      </c>
      <c r="Q6430" t="n">
        <v>5.356970315455706</v>
      </c>
      <c r="R6430" t="n">
        <v>3.803448923973551</v>
      </c>
      <c r="S6430" t="n">
        <v>0.004421345127104441</v>
      </c>
      <c r="T6430">
        <f>O6430*Q6430</f>
        <v/>
      </c>
      <c r="U6430">
        <f>O6430*P6430</f>
        <v/>
      </c>
    </row>
    <row r="6431">
      <c r="A6431" t="inlineStr">
        <is>
          <t>202512</t>
        </is>
      </c>
      <c r="B6431" t="inlineStr">
        <is>
          <t>Prima</t>
        </is>
      </c>
      <c r="C6431" t="inlineStr">
        <is>
          <t>F3</t>
        </is>
      </c>
      <c r="D6431" t="inlineStr">
        <is>
          <t>IN-FONDO3</t>
        </is>
      </c>
      <c r="E6431" t="inlineStr">
        <is>
          <t>302012200001</t>
        </is>
      </c>
      <c r="F6431" t="inlineStr">
        <is>
          <t>BMG2519Y1084</t>
        </is>
      </c>
      <c r="G6431" t="inlineStr">
        <is>
          <t>BU</t>
        </is>
      </c>
      <c r="H6431" t="inlineStr">
        <is>
          <t>Mayores</t>
        </is>
      </c>
      <c r="I6431" t="inlineStr"/>
      <c r="J6431" t="inlineStr"/>
      <c r="K6431" t="inlineStr"/>
      <c r="L6431" t="inlineStr">
        <is>
          <t>Credicorp*</t>
        </is>
      </c>
      <c r="M6431" t="inlineStr">
        <is>
          <t>Credicorp</t>
        </is>
      </c>
      <c r="N6431" t="b">
        <v>0</v>
      </c>
      <c r="O6431" t="n">
        <v>0.73</v>
      </c>
      <c r="P6431" t="n">
        <v>0.07484369056927832</v>
      </c>
      <c r="Q6431" t="n">
        <v>64.38406099918259</v>
      </c>
      <c r="R6431" t="n">
        <v>47.00036452940329</v>
      </c>
      <c r="S6431" t="n">
        <v>0.05463589411557317</v>
      </c>
      <c r="T6431">
        <f>O6431*Q6431</f>
        <v/>
      </c>
      <c r="U6431">
        <f>O6431*P6431</f>
        <v/>
      </c>
    </row>
    <row r="6432">
      <c r="A6432" t="inlineStr">
        <is>
          <t>202512</t>
        </is>
      </c>
      <c r="B6432" t="inlineStr">
        <is>
          <t>Prima</t>
        </is>
      </c>
      <c r="C6432" t="inlineStr">
        <is>
          <t>F1</t>
        </is>
      </c>
      <c r="D6432" t="inlineStr">
        <is>
          <t>IN-FONDO1</t>
        </is>
      </c>
      <c r="E6432" t="inlineStr">
        <is>
          <t>302012200001</t>
        </is>
      </c>
      <c r="F6432" t="inlineStr">
        <is>
          <t>BMG2519Y1084</t>
        </is>
      </c>
      <c r="G6432" t="inlineStr">
        <is>
          <t>BU</t>
        </is>
      </c>
      <c r="H6432" t="inlineStr">
        <is>
          <t>Mayores</t>
        </is>
      </c>
      <c r="I6432" t="inlineStr"/>
      <c r="J6432" t="inlineStr"/>
      <c r="K6432" t="inlineStr"/>
      <c r="L6432" t="inlineStr">
        <is>
          <t>Credicorp*</t>
        </is>
      </c>
      <c r="M6432" t="inlineStr">
        <is>
          <t>Credicorp</t>
        </is>
      </c>
      <c r="N6432" t="b">
        <v>0</v>
      </c>
      <c r="O6432" t="n">
        <v>0.73</v>
      </c>
      <c r="P6432" t="n">
        <v>0.005390420050238666</v>
      </c>
      <c r="Q6432" t="n">
        <v>10.19552649438045</v>
      </c>
      <c r="R6432" t="n">
        <v>7.442734340897728</v>
      </c>
      <c r="S6432" t="n">
        <v>0.003935006636674227</v>
      </c>
      <c r="T6432">
        <f>O6432*Q6432</f>
        <v/>
      </c>
      <c r="U6432">
        <f>O6432*P6432</f>
        <v/>
      </c>
    </row>
    <row r="6433">
      <c r="A6433" t="inlineStr">
        <is>
          <t>202512</t>
        </is>
      </c>
      <c r="B6433" t="inlineStr">
        <is>
          <t>Prima</t>
        </is>
      </c>
      <c r="C6433" t="inlineStr">
        <is>
          <t>F2</t>
        </is>
      </c>
      <c r="D6433" t="inlineStr">
        <is>
          <t>IN-FONDO2</t>
        </is>
      </c>
      <c r="E6433" t="inlineStr">
        <is>
          <t>302012200001</t>
        </is>
      </c>
      <c r="F6433" t="inlineStr">
        <is>
          <t>BMG2519Y1084</t>
        </is>
      </c>
      <c r="G6433" t="inlineStr">
        <is>
          <t>BU</t>
        </is>
      </c>
      <c r="H6433" t="inlineStr">
        <is>
          <t>Mayores</t>
        </is>
      </c>
      <c r="I6433" t="inlineStr"/>
      <c r="J6433" t="inlineStr"/>
      <c r="K6433" t="inlineStr"/>
      <c r="L6433" t="inlineStr">
        <is>
          <t>Credicorp*</t>
        </is>
      </c>
      <c r="M6433" t="inlineStr">
        <is>
          <t>Credicorp</t>
        </is>
      </c>
      <c r="N6433" t="b">
        <v>0</v>
      </c>
      <c r="O6433" t="n">
        <v>0.73</v>
      </c>
      <c r="P6433" t="n">
        <v>0.04960097392340996</v>
      </c>
      <c r="Q6433" t="n">
        <v>309.7371762897856</v>
      </c>
      <c r="R6433" t="n">
        <v>226.1081386915434</v>
      </c>
      <c r="S6433" t="n">
        <v>0.03620871096408927</v>
      </c>
      <c r="T6433">
        <f>O6433*Q6433</f>
        <v/>
      </c>
      <c r="U6433">
        <f>O6433*P6433</f>
        <v/>
      </c>
    </row>
    <row r="6434">
      <c r="A6434" t="inlineStr">
        <is>
          <t>202512</t>
        </is>
      </c>
      <c r="B6434" t="inlineStr">
        <is>
          <t>Prima</t>
        </is>
      </c>
      <c r="C6434" t="inlineStr">
        <is>
          <t>F1</t>
        </is>
      </c>
      <c r="D6434" t="inlineStr">
        <is>
          <t>IN-FONDO1</t>
        </is>
      </c>
      <c r="E6434" t="inlineStr">
        <is>
          <t>302029100001</t>
        </is>
      </c>
      <c r="F6434" t="inlineStr">
        <is>
          <t>PEP736581005</t>
        </is>
      </c>
      <c r="G6434" t="inlineStr">
        <is>
          <t>BU</t>
        </is>
      </c>
      <c r="H6434" t="inlineStr">
        <is>
          <t>Mayores</t>
        </is>
      </c>
      <c r="I6434" t="inlineStr"/>
      <c r="J6434" t="inlineStr"/>
      <c r="K6434" t="inlineStr"/>
      <c r="L6434" t="inlineStr">
        <is>
          <t>Aenza</t>
        </is>
      </c>
      <c r="M6434" t="inlineStr">
        <is>
          <t>Aenza</t>
        </is>
      </c>
      <c r="N6434" t="b">
        <v>0</v>
      </c>
      <c r="O6434" t="n">
        <v>128.26</v>
      </c>
      <c r="P6434" t="n">
        <v>0.0007483274256064704</v>
      </c>
      <c r="Q6434" t="n">
        <v>1.415398433356687</v>
      </c>
      <c r="R6434" t="n">
        <v>181.5390030623287</v>
      </c>
      <c r="S6434" t="n">
        <v>0.09598047560828589</v>
      </c>
      <c r="T6434">
        <f>O6434*Q6434</f>
        <v/>
      </c>
      <c r="U6434">
        <f>O6434*P6434</f>
        <v/>
      </c>
    </row>
    <row r="6435">
      <c r="A6435" t="inlineStr">
        <is>
          <t>202512</t>
        </is>
      </c>
      <c r="B6435" t="inlineStr">
        <is>
          <t>Prima</t>
        </is>
      </c>
      <c r="C6435" t="inlineStr">
        <is>
          <t>F3</t>
        </is>
      </c>
      <c r="D6435" t="inlineStr">
        <is>
          <t>IN-FONDO3</t>
        </is>
      </c>
      <c r="E6435" t="inlineStr">
        <is>
          <t>302029100001</t>
        </is>
      </c>
      <c r="F6435" t="inlineStr">
        <is>
          <t>PEP736581005</t>
        </is>
      </c>
      <c r="G6435" t="inlineStr">
        <is>
          <t>BU</t>
        </is>
      </c>
      <c r="H6435" t="inlineStr">
        <is>
          <t>Mayores</t>
        </is>
      </c>
      <c r="I6435" t="inlineStr"/>
      <c r="J6435" t="inlineStr"/>
      <c r="K6435" t="inlineStr"/>
      <c r="L6435" t="inlineStr">
        <is>
          <t>Aenza</t>
        </is>
      </c>
      <c r="M6435" t="inlineStr">
        <is>
          <t>Aenza</t>
        </is>
      </c>
      <c r="N6435" t="b">
        <v>0</v>
      </c>
      <c r="O6435" t="n">
        <v>128.26</v>
      </c>
      <c r="P6435" t="n">
        <v>0.01000188723635781</v>
      </c>
      <c r="Q6435" t="n">
        <v>8.604093585370832</v>
      </c>
      <c r="R6435" t="n">
        <v>1103.561043259663</v>
      </c>
      <c r="S6435" t="n">
        <v>1.282842056935253</v>
      </c>
      <c r="T6435">
        <f>O6435*Q6435</f>
        <v/>
      </c>
      <c r="U6435">
        <f>O6435*P6435</f>
        <v/>
      </c>
    </row>
    <row r="6436">
      <c r="A6436" t="inlineStr">
        <is>
          <t>202512</t>
        </is>
      </c>
      <c r="B6436" t="inlineStr">
        <is>
          <t>Prima</t>
        </is>
      </c>
      <c r="C6436" t="inlineStr">
        <is>
          <t>F2</t>
        </is>
      </c>
      <c r="D6436" t="inlineStr">
        <is>
          <t>IN-FONDO2</t>
        </is>
      </c>
      <c r="E6436" t="inlineStr">
        <is>
          <t>302029100001</t>
        </is>
      </c>
      <c r="F6436" t="inlineStr">
        <is>
          <t>PEP736581005</t>
        </is>
      </c>
      <c r="G6436" t="inlineStr">
        <is>
          <t>BU</t>
        </is>
      </c>
      <c r="H6436" t="inlineStr">
        <is>
          <t>Mayores</t>
        </is>
      </c>
      <c r="I6436" t="inlineStr"/>
      <c r="J6436" t="inlineStr"/>
      <c r="K6436" t="inlineStr"/>
      <c r="L6436" t="inlineStr">
        <is>
          <t>Aenza</t>
        </is>
      </c>
      <c r="M6436" t="inlineStr">
        <is>
          <t>Aenza</t>
        </is>
      </c>
      <c r="N6436" t="b">
        <v>0</v>
      </c>
      <c r="O6436" t="n">
        <v>128.26</v>
      </c>
      <c r="P6436" t="n">
        <v>0.00186908982874152</v>
      </c>
      <c r="Q6436" t="n">
        <v>11.67167819487358</v>
      </c>
      <c r="R6436" t="n">
        <v>1497.009445274486</v>
      </c>
      <c r="S6436" t="n">
        <v>0.2397294614343873</v>
      </c>
      <c r="T6436">
        <f>O6436*Q6436</f>
        <v/>
      </c>
      <c r="U6436">
        <f>O6436*P6436</f>
        <v/>
      </c>
    </row>
    <row r="6437">
      <c r="A6437" t="inlineStr">
        <is>
          <t>202512</t>
        </is>
      </c>
      <c r="B6437" t="inlineStr">
        <is>
          <t>Prima</t>
        </is>
      </c>
      <c r="C6437" t="inlineStr">
        <is>
          <t>F1</t>
        </is>
      </c>
      <c r="D6437" t="inlineStr">
        <is>
          <t>IN-FONDO1</t>
        </is>
      </c>
      <c r="E6437" t="inlineStr">
        <is>
          <t>302107100001</t>
        </is>
      </c>
      <c r="F6437" t="inlineStr">
        <is>
          <t>PEP736001004</t>
        </is>
      </c>
      <c r="G6437" t="inlineStr">
        <is>
          <t>BU</t>
        </is>
      </c>
      <c r="H6437" t="inlineStr">
        <is>
          <t>Mayores</t>
        </is>
      </c>
      <c r="I6437" t="inlineStr"/>
      <c r="J6437" t="inlineStr"/>
      <c r="K6437" t="inlineStr"/>
      <c r="L6437" t="inlineStr">
        <is>
          <t>Ferreyros</t>
        </is>
      </c>
      <c r="M6437" t="inlineStr">
        <is>
          <t>Ferreyros</t>
        </is>
      </c>
      <c r="N6437" t="b">
        <v>0</v>
      </c>
      <c r="O6437" t="n">
        <v>7.95</v>
      </c>
      <c r="P6437" t="n">
        <v>0.009033093352901516</v>
      </c>
      <c r="Q6437" t="n">
        <v>17.08533690275986</v>
      </c>
      <c r="R6437" t="n">
        <v>135.8284283769408</v>
      </c>
      <c r="S6437" t="n">
        <v>0.07181309215556705</v>
      </c>
      <c r="T6437">
        <f>O6437*Q6437</f>
        <v/>
      </c>
      <c r="U6437">
        <f>O6437*P6437</f>
        <v/>
      </c>
    </row>
    <row r="6438">
      <c r="A6438" t="inlineStr">
        <is>
          <t>202512</t>
        </is>
      </c>
      <c r="B6438" t="inlineStr">
        <is>
          <t>Prima</t>
        </is>
      </c>
      <c r="C6438" t="inlineStr">
        <is>
          <t>F3</t>
        </is>
      </c>
      <c r="D6438" t="inlineStr">
        <is>
          <t>IN-FONDO3</t>
        </is>
      </c>
      <c r="E6438" t="inlineStr">
        <is>
          <t>302107100001</t>
        </is>
      </c>
      <c r="F6438" t="inlineStr">
        <is>
          <t>PEP736001004</t>
        </is>
      </c>
      <c r="G6438" t="inlineStr">
        <is>
          <t>BU</t>
        </is>
      </c>
      <c r="H6438" t="inlineStr">
        <is>
          <t>Mayores</t>
        </is>
      </c>
      <c r="I6438" t="inlineStr"/>
      <c r="J6438" t="inlineStr"/>
      <c r="K6438" t="inlineStr"/>
      <c r="L6438" t="inlineStr">
        <is>
          <t>Ferreyros</t>
        </is>
      </c>
      <c r="M6438" t="inlineStr">
        <is>
          <t>Ferreyros</t>
        </is>
      </c>
      <c r="N6438" t="b">
        <v>0</v>
      </c>
      <c r="O6438" t="n">
        <v>7.95</v>
      </c>
      <c r="P6438" t="n">
        <v>0.03916757727546899</v>
      </c>
      <c r="Q6438" t="n">
        <v>33.69379122425482</v>
      </c>
      <c r="R6438" t="n">
        <v>267.8656402328258</v>
      </c>
      <c r="S6438" t="n">
        <v>0.3113822393399785</v>
      </c>
      <c r="T6438">
        <f>O6438*Q6438</f>
        <v/>
      </c>
      <c r="U6438">
        <f>O6438*P6438</f>
        <v/>
      </c>
    </row>
    <row r="6439">
      <c r="A6439" t="inlineStr">
        <is>
          <t>202512</t>
        </is>
      </c>
      <c r="B6439" t="inlineStr">
        <is>
          <t>Prima</t>
        </is>
      </c>
      <c r="C6439" t="inlineStr">
        <is>
          <t>F2</t>
        </is>
      </c>
      <c r="D6439" t="inlineStr">
        <is>
          <t>IN-FONDO2</t>
        </is>
      </c>
      <c r="E6439" t="inlineStr">
        <is>
          <t>302107100001</t>
        </is>
      </c>
      <c r="F6439" t="inlineStr">
        <is>
          <t>PEP736001004</t>
        </is>
      </c>
      <c r="G6439" t="inlineStr">
        <is>
          <t>BU</t>
        </is>
      </c>
      <c r="H6439" t="inlineStr">
        <is>
          <t>Mayores</t>
        </is>
      </c>
      <c r="I6439" t="inlineStr"/>
      <c r="J6439" t="inlineStr"/>
      <c r="K6439" t="inlineStr"/>
      <c r="L6439" t="inlineStr">
        <is>
          <t>Ferreyros</t>
        </is>
      </c>
      <c r="M6439" t="inlineStr">
        <is>
          <t>Ferreyros</t>
        </is>
      </c>
      <c r="N6439" t="b">
        <v>0</v>
      </c>
      <c r="O6439" t="n">
        <v>7.95</v>
      </c>
      <c r="P6439" t="n">
        <v>0.01522072565358655</v>
      </c>
      <c r="Q6439" t="n">
        <v>95.04701646187537</v>
      </c>
      <c r="R6439" t="n">
        <v>755.6237808719093</v>
      </c>
      <c r="S6439" t="n">
        <v>0.121004768946013</v>
      </c>
      <c r="T6439">
        <f>O6439*Q6439</f>
        <v/>
      </c>
      <c r="U6439">
        <f>O6439*P6439</f>
        <v/>
      </c>
    </row>
    <row r="6440">
      <c r="A6440" t="inlineStr">
        <is>
          <t>202512</t>
        </is>
      </c>
      <c r="B6440" t="inlineStr">
        <is>
          <t>Prima</t>
        </is>
      </c>
      <c r="C6440" t="inlineStr">
        <is>
          <t>F2</t>
        </is>
      </c>
      <c r="D6440" t="inlineStr">
        <is>
          <t>IN-FONDO2</t>
        </is>
      </c>
      <c r="E6440" t="inlineStr">
        <is>
          <t>302845100002</t>
        </is>
      </c>
      <c r="F6440" t="inlineStr">
        <is>
          <t>PEP620001003</t>
        </is>
      </c>
      <c r="G6440" t="inlineStr">
        <is>
          <t>BU</t>
        </is>
      </c>
      <c r="H6440" t="inlineStr">
        <is>
          <t>Mayores</t>
        </is>
      </c>
      <c r="I6440" t="inlineStr"/>
      <c r="J6440" t="inlineStr"/>
      <c r="K6440" t="inlineStr"/>
      <c r="L6440" t="inlineStr">
        <is>
          <t>Nexa Resources Perú</t>
        </is>
      </c>
      <c r="M6440" t="inlineStr">
        <is>
          <t>Nexa Resources Perú</t>
        </is>
      </c>
      <c r="N6440" t="b">
        <v>0</v>
      </c>
      <c r="O6440" t="n">
        <v>277.81</v>
      </c>
      <c r="P6440" t="n">
        <v>0.0001736275380531561</v>
      </c>
      <c r="Q6440" t="n">
        <v>1.084230794455229</v>
      </c>
      <c r="R6440" t="n">
        <v>301.2101570076072</v>
      </c>
      <c r="S6440" t="n">
        <v>0.0482354663465473</v>
      </c>
      <c r="T6440">
        <f>O6440*Q6440</f>
        <v/>
      </c>
      <c r="U6440">
        <f>O6440*P6440</f>
        <v/>
      </c>
    </row>
    <row r="6441">
      <c r="A6441" t="inlineStr">
        <is>
          <t>202512</t>
        </is>
      </c>
      <c r="B6441" t="inlineStr">
        <is>
          <t>Prima</t>
        </is>
      </c>
      <c r="C6441" t="inlineStr">
        <is>
          <t>F1</t>
        </is>
      </c>
      <c r="D6441" t="inlineStr">
        <is>
          <t>IN-FONDO1</t>
        </is>
      </c>
      <c r="E6441" t="inlineStr">
        <is>
          <t>302845100002</t>
        </is>
      </c>
      <c r="F6441" t="inlineStr">
        <is>
          <t>PEP620001003</t>
        </is>
      </c>
      <c r="G6441" t="inlineStr">
        <is>
          <t>BU</t>
        </is>
      </c>
      <c r="H6441" t="inlineStr">
        <is>
          <t>Mayores</t>
        </is>
      </c>
      <c r="I6441" t="inlineStr"/>
      <c r="J6441" t="inlineStr"/>
      <c r="K6441" t="inlineStr"/>
      <c r="L6441" t="inlineStr">
        <is>
          <t>Nexa Resources Perú</t>
        </is>
      </c>
      <c r="M6441" t="inlineStr">
        <is>
          <t>Nexa Resources Perú</t>
        </is>
      </c>
      <c r="N6441" t="b">
        <v>0</v>
      </c>
      <c r="O6441" t="n">
        <v>277.81</v>
      </c>
      <c r="P6441" t="n">
        <v>2.268266027955149e-05</v>
      </c>
      <c r="Q6441" t="n">
        <v>0.04290234558491577</v>
      </c>
      <c r="R6441" t="n">
        <v>11.91870062694545</v>
      </c>
      <c r="S6441" t="n">
        <v>0.006301469852262201</v>
      </c>
      <c r="T6441">
        <f>O6441*Q6441</f>
        <v/>
      </c>
      <c r="U6441">
        <f>O6441*P6441</f>
        <v/>
      </c>
    </row>
    <row r="6442">
      <c r="A6442" t="inlineStr">
        <is>
          <t>202512</t>
        </is>
      </c>
      <c r="B6442" t="inlineStr">
        <is>
          <t>Prima</t>
        </is>
      </c>
      <c r="C6442" t="inlineStr">
        <is>
          <t>F1</t>
        </is>
      </c>
      <c r="D6442" t="inlineStr">
        <is>
          <t>IN-FONDO1</t>
        </is>
      </c>
      <c r="E6442" t="inlineStr">
        <is>
          <t>312039100001</t>
        </is>
      </c>
      <c r="F6442" t="inlineStr">
        <is>
          <t>PEP622005002</t>
        </is>
      </c>
      <c r="G6442" t="inlineStr">
        <is>
          <t>BU</t>
        </is>
      </c>
      <c r="H6442" t="inlineStr">
        <is>
          <t>Mayores</t>
        </is>
      </c>
      <c r="I6442" t="inlineStr"/>
      <c r="J6442" t="inlineStr"/>
      <c r="K6442" t="inlineStr"/>
      <c r="L6442" t="inlineStr">
        <is>
          <t>Minsur</t>
        </is>
      </c>
      <c r="M6442" t="inlineStr">
        <is>
          <t>Minsur</t>
        </is>
      </c>
      <c r="N6442" t="b">
        <v>0</v>
      </c>
      <c r="O6442" t="n">
        <v>114.2</v>
      </c>
      <c r="P6442" t="n">
        <v>0.009383612348975404</v>
      </c>
      <c r="Q6442" t="n">
        <v>17.74831412493324</v>
      </c>
      <c r="R6442" t="n">
        <v>2026.857473067377</v>
      </c>
      <c r="S6442" t="n">
        <v>1.071608530252991</v>
      </c>
      <c r="T6442">
        <f>O6442*Q6442</f>
        <v/>
      </c>
      <c r="U6442">
        <f>O6442*P6442</f>
        <v/>
      </c>
    </row>
    <row r="6443">
      <c r="A6443" t="inlineStr">
        <is>
          <t>202512</t>
        </is>
      </c>
      <c r="B6443" t="inlineStr">
        <is>
          <t>Prima</t>
        </is>
      </c>
      <c r="C6443" t="inlineStr">
        <is>
          <t>F2</t>
        </is>
      </c>
      <c r="D6443" t="inlineStr">
        <is>
          <t>IN-FONDO2</t>
        </is>
      </c>
      <c r="E6443" t="inlineStr">
        <is>
          <t>312039100001</t>
        </is>
      </c>
      <c r="F6443" t="inlineStr">
        <is>
          <t>PEP622005002</t>
        </is>
      </c>
      <c r="G6443" t="inlineStr">
        <is>
          <t>BU</t>
        </is>
      </c>
      <c r="H6443" t="inlineStr">
        <is>
          <t>Mayores</t>
        </is>
      </c>
      <c r="I6443" t="inlineStr"/>
      <c r="J6443" t="inlineStr"/>
      <c r="K6443" t="inlineStr"/>
      <c r="L6443" t="inlineStr">
        <is>
          <t>Minsur</t>
        </is>
      </c>
      <c r="M6443" t="inlineStr">
        <is>
          <t>Minsur</t>
        </is>
      </c>
      <c r="N6443" t="b">
        <v>0</v>
      </c>
      <c r="O6443" t="n">
        <v>114.2</v>
      </c>
      <c r="P6443" t="n">
        <v>0.03535912341302727</v>
      </c>
      <c r="Q6443" t="n">
        <v>220.8028225200661</v>
      </c>
      <c r="R6443" t="n">
        <v>25215.68233179154</v>
      </c>
      <c r="S6443" t="n">
        <v>4.038011893767714</v>
      </c>
      <c r="T6443">
        <f>O6443*Q6443</f>
        <v/>
      </c>
      <c r="U6443">
        <f>O6443*P6443</f>
        <v/>
      </c>
    </row>
    <row r="6444">
      <c r="A6444" t="inlineStr">
        <is>
          <t>202512</t>
        </is>
      </c>
      <c r="B6444" t="inlineStr">
        <is>
          <t>Prima</t>
        </is>
      </c>
      <c r="C6444" t="inlineStr">
        <is>
          <t>F3</t>
        </is>
      </c>
      <c r="D6444" t="inlineStr">
        <is>
          <t>IN-FONDO3</t>
        </is>
      </c>
      <c r="E6444" t="inlineStr">
        <is>
          <t>312039100001</t>
        </is>
      </c>
      <c r="F6444" t="inlineStr">
        <is>
          <t>PEP622005002</t>
        </is>
      </c>
      <c r="G6444" t="inlineStr">
        <is>
          <t>BU</t>
        </is>
      </c>
      <c r="H6444" t="inlineStr">
        <is>
          <t>Mayores</t>
        </is>
      </c>
      <c r="I6444" t="inlineStr"/>
      <c r="J6444" t="inlineStr"/>
      <c r="K6444" t="inlineStr"/>
      <c r="L6444" t="inlineStr">
        <is>
          <t>Minsur</t>
        </is>
      </c>
      <c r="M6444" t="inlineStr">
        <is>
          <t>Minsur</t>
        </is>
      </c>
      <c r="N6444" t="b">
        <v>0</v>
      </c>
      <c r="O6444" t="n">
        <v>114.2</v>
      </c>
      <c r="P6444" t="n">
        <v>0.06470718210470729</v>
      </c>
      <c r="Q6444" t="n">
        <v>55.66415990481349</v>
      </c>
      <c r="R6444" t="n">
        <v>6356.847061129701</v>
      </c>
      <c r="S6444" t="n">
        <v>7.389560196357572</v>
      </c>
      <c r="T6444">
        <f>O6444*Q6444</f>
        <v/>
      </c>
      <c r="U6444">
        <f>O6444*P6444</f>
        <v/>
      </c>
    </row>
    <row r="6445">
      <c r="A6445" t="inlineStr">
        <is>
          <t>202512</t>
        </is>
      </c>
      <c r="B6445" t="inlineStr">
        <is>
          <t>Prima</t>
        </is>
      </c>
      <c r="C6445" t="inlineStr">
        <is>
          <t>F3</t>
        </is>
      </c>
      <c r="D6445" t="inlineStr">
        <is>
          <t>IN-FONDO3</t>
        </is>
      </c>
      <c r="E6445" t="inlineStr">
        <is>
          <t>395833228291</t>
        </is>
      </c>
      <c r="F6445" t="inlineStr">
        <is>
          <t>LU1701428291</t>
        </is>
      </c>
      <c r="G6445" t="inlineStr">
        <is>
          <t>BU</t>
        </is>
      </c>
      <c r="H6445" t="inlineStr">
        <is>
          <t>Mayores</t>
        </is>
      </c>
      <c r="I6445" t="inlineStr"/>
      <c r="J6445" t="inlineStr"/>
      <c r="K6445" t="inlineStr"/>
      <c r="L6445" t="inlineStr">
        <is>
          <t>Nexa Resources</t>
        </is>
      </c>
      <c r="M6445" t="inlineStr">
        <is>
          <t>Nexa Resources</t>
        </is>
      </c>
      <c r="N6445" t="b">
        <v>0</v>
      </c>
      <c r="O6445" t="n">
        <v>214.26</v>
      </c>
      <c r="P6445" t="n">
        <v>0.01771764807215624</v>
      </c>
      <c r="Q6445" t="n">
        <v>15.2415537711071</v>
      </c>
      <c r="R6445" t="n">
        <v>3265.655310997408</v>
      </c>
      <c r="S6445" t="n">
        <v>3.796183275940196</v>
      </c>
      <c r="T6445">
        <f>O6445*Q6445</f>
        <v/>
      </c>
      <c r="U6445">
        <f>O6445*P6445</f>
        <v/>
      </c>
    </row>
    <row r="6446">
      <c r="A6446" t="inlineStr">
        <is>
          <t>202512</t>
        </is>
      </c>
      <c r="B6446" t="inlineStr">
        <is>
          <t>Prima</t>
        </is>
      </c>
      <c r="C6446" t="inlineStr">
        <is>
          <t>F2</t>
        </is>
      </c>
      <c r="D6446" t="inlineStr">
        <is>
          <t>IN-FONDO2</t>
        </is>
      </c>
      <c r="E6446" t="inlineStr">
        <is>
          <t>395833228291</t>
        </is>
      </c>
      <c r="F6446" t="inlineStr">
        <is>
          <t>LU1701428291</t>
        </is>
      </c>
      <c r="G6446" t="inlineStr">
        <is>
          <t>BU</t>
        </is>
      </c>
      <c r="H6446" t="inlineStr">
        <is>
          <t>Mayores</t>
        </is>
      </c>
      <c r="I6446" t="inlineStr"/>
      <c r="J6446" t="inlineStr"/>
      <c r="K6446" t="inlineStr"/>
      <c r="L6446" t="inlineStr">
        <is>
          <t>Nexa Resources</t>
        </is>
      </c>
      <c r="M6446" t="inlineStr">
        <is>
          <t>Nexa Resources</t>
        </is>
      </c>
      <c r="N6446" t="b">
        <v>0</v>
      </c>
      <c r="O6446" t="n">
        <v>214.26</v>
      </c>
      <c r="P6446" t="n">
        <v>0.01852626722918225</v>
      </c>
      <c r="Q6446" t="n">
        <v>115.6887303789136</v>
      </c>
      <c r="R6446" t="n">
        <v>24787.46737098603</v>
      </c>
      <c r="S6446" t="n">
        <v>3.969438016524588</v>
      </c>
      <c r="T6446">
        <f>O6446*Q6446</f>
        <v/>
      </c>
      <c r="U6446">
        <f>O6446*P6446</f>
        <v/>
      </c>
    </row>
    <row r="6447">
      <c r="A6447" t="inlineStr">
        <is>
          <t>202512</t>
        </is>
      </c>
      <c r="B6447" t="inlineStr">
        <is>
          <t>Prima</t>
        </is>
      </c>
      <c r="C6447" t="inlineStr">
        <is>
          <t>F1</t>
        </is>
      </c>
      <c r="D6447" t="inlineStr">
        <is>
          <t>IN-FONDO1</t>
        </is>
      </c>
      <c r="E6447" t="inlineStr">
        <is>
          <t>395833228291</t>
        </is>
      </c>
      <c r="F6447" t="inlineStr">
        <is>
          <t>LU1701428291</t>
        </is>
      </c>
      <c r="G6447" t="inlineStr">
        <is>
          <t>BU</t>
        </is>
      </c>
      <c r="H6447" t="inlineStr">
        <is>
          <t>Mayores</t>
        </is>
      </c>
      <c r="I6447" t="inlineStr"/>
      <c r="J6447" t="inlineStr"/>
      <c r="K6447" t="inlineStr"/>
      <c r="L6447" t="inlineStr">
        <is>
          <t>Nexa Resources</t>
        </is>
      </c>
      <c r="M6447" t="inlineStr">
        <is>
          <t>Nexa Resources</t>
        </is>
      </c>
      <c r="N6447" t="b">
        <v>0</v>
      </c>
      <c r="O6447" t="n">
        <v>214.26</v>
      </c>
      <c r="P6447" t="n">
        <v>0.002598520485630552</v>
      </c>
      <c r="Q6447" t="n">
        <v>4.914883109390266</v>
      </c>
      <c r="R6447" t="n">
        <v>1053.062855017958</v>
      </c>
      <c r="S6447" t="n">
        <v>0.5567589992512021</v>
      </c>
      <c r="T6447">
        <f>O6447*Q6447</f>
        <v/>
      </c>
      <c r="U6447">
        <f>O6447*P6447</f>
        <v/>
      </c>
    </row>
    <row r="6448">
      <c r="A6448" t="inlineStr">
        <is>
          <t>202512</t>
        </is>
      </c>
      <c r="B6448" t="inlineStr">
        <is>
          <t>Prima</t>
        </is>
      </c>
      <c r="C6448" t="inlineStr">
        <is>
          <t>F2</t>
        </is>
      </c>
      <c r="D6448" t="inlineStr">
        <is>
          <t>IN-FONDO2</t>
        </is>
      </c>
      <c r="E6448" t="inlineStr">
        <is>
          <t>3920836W5029</t>
        </is>
      </c>
      <c r="F6448" t="inlineStr">
        <is>
          <t>GB00B1FW5029</t>
        </is>
      </c>
      <c r="G6448" t="inlineStr">
        <is>
          <t>BU</t>
        </is>
      </c>
      <c r="H6448" t="inlineStr">
        <is>
          <t>Mayores</t>
        </is>
      </c>
      <c r="I6448" t="inlineStr"/>
      <c r="J6448" t="inlineStr"/>
      <c r="K6448" t="inlineStr"/>
      <c r="L6448" t="inlineStr"/>
      <c r="M6448" t="inlineStr">
        <is>
          <t>nan</t>
        </is>
      </c>
      <c r="N6448" t="b">
        <v>0</v>
      </c>
      <c r="O6448" t="n">
        <v>72.64</v>
      </c>
      <c r="P6448" t="n">
        <v>8.060701143120934e-05</v>
      </c>
      <c r="Q6448" t="n">
        <v>0.5033568120741615</v>
      </c>
      <c r="R6448" t="n">
        <v>36.56383882906709</v>
      </c>
      <c r="S6448" t="n">
        <v>0.005855293310363047</v>
      </c>
      <c r="T6448">
        <f>O6448*Q6448</f>
        <v/>
      </c>
      <c r="U6448">
        <f>O6448*P6448</f>
        <v/>
      </c>
    </row>
    <row r="6449">
      <c r="A6449" t="inlineStr">
        <is>
          <t>202512</t>
        </is>
      </c>
      <c r="B6449" t="inlineStr">
        <is>
          <t>Prima</t>
        </is>
      </c>
      <c r="C6449" t="inlineStr">
        <is>
          <t>F3</t>
        </is>
      </c>
      <c r="D6449" t="inlineStr">
        <is>
          <t>IN-FONDO3</t>
        </is>
      </c>
      <c r="E6449" t="inlineStr">
        <is>
          <t>3920836W5029</t>
        </is>
      </c>
      <c r="F6449" t="inlineStr">
        <is>
          <t>GB00B1FW5029</t>
        </is>
      </c>
      <c r="G6449" t="inlineStr">
        <is>
          <t>BU</t>
        </is>
      </c>
      <c r="H6449" t="inlineStr">
        <is>
          <t>Mayores</t>
        </is>
      </c>
      <c r="I6449" t="inlineStr"/>
      <c r="J6449" t="inlineStr"/>
      <c r="K6449" t="inlineStr"/>
      <c r="L6449" t="inlineStr"/>
      <c r="M6449" t="inlineStr">
        <is>
          <t>nan</t>
        </is>
      </c>
      <c r="N6449" t="b">
        <v>0</v>
      </c>
      <c r="O6449" t="n">
        <v>72.64</v>
      </c>
      <c r="P6449" t="n">
        <v>0.01322165957343299</v>
      </c>
      <c r="Q6449" t="n">
        <v>11.37389310991248</v>
      </c>
      <c r="R6449" t="n">
        <v>826.1995955040426</v>
      </c>
      <c r="S6449" t="n">
        <v>0.9604213514141727</v>
      </c>
      <c r="T6449">
        <f>O6449*Q6449</f>
        <v/>
      </c>
      <c r="U6449">
        <f>O6449*P6449</f>
        <v/>
      </c>
    </row>
    <row r="6450">
      <c r="A6450" t="inlineStr">
        <is>
          <t>202512</t>
        </is>
      </c>
      <c r="B6450" t="inlineStr">
        <is>
          <t>Prima</t>
        </is>
      </c>
      <c r="C6450" t="inlineStr">
        <is>
          <t>F1</t>
        </is>
      </c>
      <c r="D6450" t="inlineStr">
        <is>
          <t>IN-FONDO1</t>
        </is>
      </c>
      <c r="E6450" t="inlineStr">
        <is>
          <t>3920836W5029</t>
        </is>
      </c>
      <c r="F6450" t="inlineStr">
        <is>
          <t>GB00B1FW5029</t>
        </is>
      </c>
      <c r="G6450" t="inlineStr">
        <is>
          <t>BU</t>
        </is>
      </c>
      <c r="H6450" t="inlineStr">
        <is>
          <t>Mayores</t>
        </is>
      </c>
      <c r="I6450" t="inlineStr"/>
      <c r="J6450" t="inlineStr"/>
      <c r="K6450" t="inlineStr"/>
      <c r="L6450" t="inlineStr"/>
      <c r="M6450" t="inlineStr">
        <is>
          <t>nan</t>
        </is>
      </c>
      <c r="N6450" t="b">
        <v>0</v>
      </c>
      <c r="O6450" t="n">
        <v>72.64</v>
      </c>
      <c r="P6450" t="n">
        <v>0.000310054502320655</v>
      </c>
      <c r="Q6450" t="n">
        <v>0.5864420330234225</v>
      </c>
      <c r="R6450" t="n">
        <v>42.59914927882141</v>
      </c>
      <c r="S6450" t="n">
        <v>0.02252235904857238</v>
      </c>
      <c r="T6450">
        <f>O6450*Q6450</f>
        <v/>
      </c>
      <c r="U6450">
        <f>O6450*P6450</f>
        <v/>
      </c>
    </row>
    <row r="6451">
      <c r="A6451" t="inlineStr">
        <is>
          <t>202512</t>
        </is>
      </c>
      <c r="B6451" t="inlineStr">
        <is>
          <t>Prima</t>
        </is>
      </c>
      <c r="C6451" t="inlineStr">
        <is>
          <t>F3</t>
        </is>
      </c>
      <c r="D6451" t="inlineStr">
        <is>
          <t>IN-FONDO3</t>
        </is>
      </c>
      <c r="E6451" t="inlineStr">
        <is>
          <t>3220082A1040</t>
        </is>
      </c>
      <c r="F6451" t="inlineStr">
        <is>
          <t>US2044481040</t>
        </is>
      </c>
      <c r="G6451" t="inlineStr">
        <is>
          <t>BU</t>
        </is>
      </c>
      <c r="H6451" t="inlineStr">
        <is>
          <t>Mayores</t>
        </is>
      </c>
      <c r="I6451" t="inlineStr"/>
      <c r="J6451" t="inlineStr"/>
      <c r="K6451" t="inlineStr"/>
      <c r="L6451" t="inlineStr">
        <is>
          <t>Buenaventura*</t>
        </is>
      </c>
      <c r="M6451" t="inlineStr">
        <is>
          <t>Buenaventura</t>
        </is>
      </c>
      <c r="N6451" t="b">
        <v>0</v>
      </c>
      <c r="O6451" t="n">
        <v>58.4</v>
      </c>
      <c r="P6451" t="n">
        <v>0.03673166390030585</v>
      </c>
      <c r="Q6451" t="n">
        <v>31.59830402764128</v>
      </c>
      <c r="R6451" t="n">
        <v>1845.34095521425</v>
      </c>
      <c r="S6451" t="n">
        <v>2.145129171777862</v>
      </c>
      <c r="T6451">
        <f>O6451*Q6451</f>
        <v/>
      </c>
      <c r="U6451">
        <f>O6451*P6451</f>
        <v/>
      </c>
    </row>
    <row r="6452">
      <c r="A6452" t="inlineStr">
        <is>
          <t>202512</t>
        </is>
      </c>
      <c r="B6452" t="inlineStr">
        <is>
          <t>Prima</t>
        </is>
      </c>
      <c r="C6452" t="inlineStr">
        <is>
          <t>F2</t>
        </is>
      </c>
      <c r="D6452" t="inlineStr">
        <is>
          <t>IN-FONDO2</t>
        </is>
      </c>
      <c r="E6452" t="inlineStr">
        <is>
          <t>3220082A1040</t>
        </is>
      </c>
      <c r="F6452" t="inlineStr">
        <is>
          <t>US2044481040</t>
        </is>
      </c>
      <c r="G6452" t="inlineStr">
        <is>
          <t>BU</t>
        </is>
      </c>
      <c r="H6452" t="inlineStr">
        <is>
          <t>Mayores</t>
        </is>
      </c>
      <c r="I6452" t="inlineStr"/>
      <c r="J6452" t="inlineStr"/>
      <c r="K6452" t="inlineStr"/>
      <c r="L6452" t="inlineStr">
        <is>
          <t>Buenaventura*</t>
        </is>
      </c>
      <c r="M6452" t="inlineStr">
        <is>
          <t>Buenaventura</t>
        </is>
      </c>
      <c r="N6452" t="b">
        <v>0</v>
      </c>
      <c r="O6452" t="n">
        <v>58.4</v>
      </c>
      <c r="P6452" t="n">
        <v>0.03123037954304416</v>
      </c>
      <c r="Q6452" t="n">
        <v>195.0205572386022</v>
      </c>
      <c r="R6452" t="n">
        <v>11389.20054273436</v>
      </c>
      <c r="S6452" t="n">
        <v>1.823854165313779</v>
      </c>
      <c r="T6452">
        <f>O6452*Q6452</f>
        <v/>
      </c>
      <c r="U6452">
        <f>O6452*P6452</f>
        <v/>
      </c>
    </row>
    <row r="6453">
      <c r="A6453" t="inlineStr">
        <is>
          <t>202512</t>
        </is>
      </c>
      <c r="B6453" t="inlineStr">
        <is>
          <t>Prima</t>
        </is>
      </c>
      <c r="C6453" t="inlineStr">
        <is>
          <t>F1</t>
        </is>
      </c>
      <c r="D6453" t="inlineStr">
        <is>
          <t>IN-FONDO1</t>
        </is>
      </c>
      <c r="E6453" t="inlineStr">
        <is>
          <t>3220082A1040</t>
        </is>
      </c>
      <c r="F6453" t="inlineStr">
        <is>
          <t>US2044481040</t>
        </is>
      </c>
      <c r="G6453" t="inlineStr">
        <is>
          <t>BU</t>
        </is>
      </c>
      <c r="H6453" t="inlineStr">
        <is>
          <t>Mayores</t>
        </is>
      </c>
      <c r="I6453" t="inlineStr"/>
      <c r="J6453" t="inlineStr"/>
      <c r="K6453" t="inlineStr"/>
      <c r="L6453" t="inlineStr">
        <is>
          <t>Buenaventura*</t>
        </is>
      </c>
      <c r="M6453" t="inlineStr">
        <is>
          <t>Buenaventura</t>
        </is>
      </c>
      <c r="N6453" t="b">
        <v>0</v>
      </c>
      <c r="O6453" t="n">
        <v>58.4</v>
      </c>
      <c r="P6453" t="n">
        <v>0.001464784133074778</v>
      </c>
      <c r="Q6453" t="n">
        <v>2.770516081886934</v>
      </c>
      <c r="R6453" t="n">
        <v>161.798139182197</v>
      </c>
      <c r="S6453" t="n">
        <v>0.08554339337156705</v>
      </c>
      <c r="T6453">
        <f>O6453*Q6453</f>
        <v/>
      </c>
      <c r="U6453">
        <f>O6453*P6453</f>
        <v/>
      </c>
    </row>
    <row r="6454">
      <c r="A6454" t="inlineStr">
        <is>
          <t>202512</t>
        </is>
      </c>
      <c r="B6454" t="inlineStr">
        <is>
          <t>Profuturo</t>
        </is>
      </c>
      <c r="C6454" t="inlineStr">
        <is>
          <t>F1</t>
        </is>
      </c>
      <c r="D6454" t="inlineStr">
        <is>
          <t>IN-FONDO1</t>
        </is>
      </c>
      <c r="E6454" t="inlineStr">
        <is>
          <t>01100028FC12</t>
        </is>
      </c>
      <c r="F6454" t="inlineStr">
        <is>
          <t>US715638FC12</t>
        </is>
      </c>
      <c r="G6454" t="inlineStr">
        <is>
          <t>SOB</t>
        </is>
      </c>
      <c r="H6454" t="inlineStr">
        <is>
          <t>Soberanos</t>
        </is>
      </c>
      <c r="I6454" t="inlineStr">
        <is>
          <t>GOB</t>
        </is>
      </c>
      <c r="J6454" t="inlineStr"/>
      <c r="K6454" t="inlineStr">
        <is>
          <t>Perú</t>
        </is>
      </c>
      <c r="L6454" t="inlineStr">
        <is>
          <t>Gobierno Central</t>
        </is>
      </c>
      <c r="M6454" t="inlineStr">
        <is>
          <t>Gobierno Central</t>
        </is>
      </c>
      <c r="N6454" t="b">
        <v>0</v>
      </c>
      <c r="O6454" t="n">
        <v>170.4198394</v>
      </c>
      <c r="P6454" t="n">
        <v>0.006586094670851693</v>
      </c>
      <c r="Q6454" t="n">
        <v>8.607380942009602</v>
      </c>
      <c r="R6454" t="n">
        <v>1466.868477791897</v>
      </c>
      <c r="S6454" t="n">
        <v>1.122401196079742</v>
      </c>
      <c r="T6454">
        <f>O6454*Q6454</f>
        <v/>
      </c>
      <c r="U6454">
        <f>O6454*P6454</f>
        <v/>
      </c>
    </row>
    <row r="6455">
      <c r="A6455" t="inlineStr">
        <is>
          <t>202512</t>
        </is>
      </c>
      <c r="B6455" t="inlineStr">
        <is>
          <t>Profuturo</t>
        </is>
      </c>
      <c r="C6455" t="inlineStr">
        <is>
          <t>F2</t>
        </is>
      </c>
      <c r="D6455" t="inlineStr">
        <is>
          <t>IN-FONDO2</t>
        </is>
      </c>
      <c r="E6455" t="inlineStr">
        <is>
          <t>01100028FC12</t>
        </is>
      </c>
      <c r="F6455" t="inlineStr">
        <is>
          <t>US715638FC12</t>
        </is>
      </c>
      <c r="G6455" t="inlineStr">
        <is>
          <t>SOB</t>
        </is>
      </c>
      <c r="H6455" t="inlineStr">
        <is>
          <t>Soberanos</t>
        </is>
      </c>
      <c r="I6455" t="inlineStr">
        <is>
          <t>GOB</t>
        </is>
      </c>
      <c r="J6455" t="inlineStr"/>
      <c r="K6455" t="inlineStr">
        <is>
          <t>Perú</t>
        </is>
      </c>
      <c r="L6455" t="inlineStr">
        <is>
          <t>Gobierno Central</t>
        </is>
      </c>
      <c r="M6455" t="inlineStr">
        <is>
          <t>Gobierno Central</t>
        </is>
      </c>
      <c r="N6455" t="b">
        <v>0</v>
      </c>
      <c r="O6455" t="n">
        <v>170.4198394</v>
      </c>
      <c r="P6455" t="n">
        <v>0.009940457987295108</v>
      </c>
      <c r="Q6455" t="n">
        <v>36.03647777181147</v>
      </c>
      <c r="R6455" t="n">
        <v>6141.330754413781</v>
      </c>
      <c r="S6455" t="n">
        <v>1.69405125375728</v>
      </c>
      <c r="T6455">
        <f>O6455*Q6455</f>
        <v/>
      </c>
      <c r="U6455">
        <f>O6455*P6455</f>
        <v/>
      </c>
    </row>
    <row r="6456">
      <c r="A6456" t="inlineStr">
        <is>
          <t>202512</t>
        </is>
      </c>
      <c r="B6456" t="inlineStr">
        <is>
          <t>Profuturo</t>
        </is>
      </c>
      <c r="C6456" t="inlineStr">
        <is>
          <t>F1</t>
        </is>
      </c>
      <c r="D6456" t="inlineStr">
        <is>
          <t>IN-FONDO1</t>
        </is>
      </c>
      <c r="E6456" t="inlineStr">
        <is>
          <t>0840038TF238</t>
        </is>
      </c>
      <c r="F6456" t="inlineStr">
        <is>
          <t>BRSTNCNTF238</t>
        </is>
      </c>
      <c r="G6456" t="inlineStr">
        <is>
          <t>SOB</t>
        </is>
      </c>
      <c r="H6456" t="inlineStr">
        <is>
          <t>Soberanos</t>
        </is>
      </c>
      <c r="I6456" t="inlineStr">
        <is>
          <t>GOB</t>
        </is>
      </c>
      <c r="J6456" t="inlineStr"/>
      <c r="K6456" t="inlineStr">
        <is>
          <t>Brasil</t>
        </is>
      </c>
      <c r="L6456" t="inlineStr">
        <is>
          <t>Gobierno de Brasil</t>
        </is>
      </c>
      <c r="M6456" t="inlineStr">
        <is>
          <t>Gobierno de Brasil</t>
        </is>
      </c>
      <c r="N6456" t="b">
        <v>0</v>
      </c>
      <c r="O6456" t="n">
        <v>274.3982815</v>
      </c>
      <c r="P6456" t="n">
        <v>0.00532620865875376</v>
      </c>
      <c r="Q6456" t="n">
        <v>6.960833269740281</v>
      </c>
      <c r="R6456" t="n">
        <v>1910.040687024759</v>
      </c>
      <c r="S6456" t="n">
        <v>1.461502502872452</v>
      </c>
      <c r="T6456">
        <f>O6456*Q6456</f>
        <v/>
      </c>
      <c r="U6456">
        <f>O6456*P6456</f>
        <v/>
      </c>
    </row>
    <row r="6457">
      <c r="A6457" t="inlineStr">
        <is>
          <t>202512</t>
        </is>
      </c>
      <c r="B6457" t="inlineStr">
        <is>
          <t>Profuturo</t>
        </is>
      </c>
      <c r="C6457" t="inlineStr">
        <is>
          <t>F3</t>
        </is>
      </c>
      <c r="D6457" t="inlineStr">
        <is>
          <t>IN-FONDO3</t>
        </is>
      </c>
      <c r="E6457" t="inlineStr">
        <is>
          <t>0840038TF1Q6</t>
        </is>
      </c>
      <c r="F6457" t="inlineStr">
        <is>
          <t>BRSTNCNTF1Q6</t>
        </is>
      </c>
      <c r="G6457" t="inlineStr">
        <is>
          <t>SOB</t>
        </is>
      </c>
      <c r="H6457" t="inlineStr">
        <is>
          <t>Soberanos</t>
        </is>
      </c>
      <c r="I6457" t="inlineStr">
        <is>
          <t>GOB</t>
        </is>
      </c>
      <c r="J6457" t="inlineStr"/>
      <c r="K6457" t="inlineStr">
        <is>
          <t>Brasil</t>
        </is>
      </c>
      <c r="L6457" t="inlineStr">
        <is>
          <t>Gobierno de Brasil</t>
        </is>
      </c>
      <c r="M6457" t="inlineStr">
        <is>
          <t>Gobierno de Brasil</t>
        </is>
      </c>
      <c r="N6457" t="b">
        <v>0</v>
      </c>
      <c r="O6457" t="n">
        <v>274.3982815</v>
      </c>
      <c r="P6457" t="n">
        <v>0.008046770612293405</v>
      </c>
      <c r="Q6457" t="n">
        <v>7.666219662874794</v>
      </c>
      <c r="R6457" t="n">
        <v>2103.597501094353</v>
      </c>
      <c r="S6457" t="n">
        <v>2.208020027638013</v>
      </c>
      <c r="T6457">
        <f>O6457*Q6457</f>
        <v/>
      </c>
      <c r="U6457">
        <f>O6457*P6457</f>
        <v/>
      </c>
    </row>
    <row r="6458">
      <c r="A6458" t="inlineStr">
        <is>
          <t>202512</t>
        </is>
      </c>
      <c r="B6458" t="inlineStr">
        <is>
          <t>Profuturo</t>
        </is>
      </c>
      <c r="C6458" t="inlineStr">
        <is>
          <t>F1</t>
        </is>
      </c>
      <c r="D6458" t="inlineStr">
        <is>
          <t>IN-FONDO1</t>
        </is>
      </c>
      <c r="E6458" t="inlineStr">
        <is>
          <t>0840038TF1P8</t>
        </is>
      </c>
      <c r="F6458" t="inlineStr">
        <is>
          <t>BRSTNCNTF1P8</t>
        </is>
      </c>
      <c r="G6458" t="inlineStr">
        <is>
          <t>SOB</t>
        </is>
      </c>
      <c r="H6458" t="inlineStr">
        <is>
          <t>Soberanos</t>
        </is>
      </c>
      <c r="I6458" t="inlineStr">
        <is>
          <t>GOB</t>
        </is>
      </c>
      <c r="J6458" t="inlineStr"/>
      <c r="K6458" t="inlineStr">
        <is>
          <t>Brasil</t>
        </is>
      </c>
      <c r="L6458" t="inlineStr">
        <is>
          <t>Gobierno de Brasil</t>
        </is>
      </c>
      <c r="M6458" t="inlineStr">
        <is>
          <t>Gobierno de Brasil</t>
        </is>
      </c>
      <c r="N6458" t="b">
        <v>0</v>
      </c>
      <c r="O6458" t="n">
        <v>274.3982815</v>
      </c>
      <c r="P6458" t="n">
        <v>0.02975952598749464</v>
      </c>
      <c r="Q6458" t="n">
        <v>38.89278694423567</v>
      </c>
      <c r="R6458" t="n">
        <v>10672.1139002439</v>
      </c>
      <c r="S6458" t="n">
        <v>8.165962789223119</v>
      </c>
      <c r="T6458">
        <f>O6458*Q6458</f>
        <v/>
      </c>
      <c r="U6458">
        <f>O6458*P6458</f>
        <v/>
      </c>
    </row>
    <row r="6459">
      <c r="A6459" t="inlineStr">
        <is>
          <t>202512</t>
        </is>
      </c>
      <c r="B6459" t="inlineStr">
        <is>
          <t>Profuturo</t>
        </is>
      </c>
      <c r="C6459" t="inlineStr">
        <is>
          <t>F2</t>
        </is>
      </c>
      <c r="D6459" t="inlineStr">
        <is>
          <t>IN-FONDO2</t>
        </is>
      </c>
      <c r="E6459" t="inlineStr">
        <is>
          <t>0840038TF204</t>
        </is>
      </c>
      <c r="F6459" t="inlineStr">
        <is>
          <t>BRSTNCNTF204</t>
        </is>
      </c>
      <c r="G6459" t="inlineStr">
        <is>
          <t>SOB</t>
        </is>
      </c>
      <c r="H6459" t="inlineStr">
        <is>
          <t>Soberanos</t>
        </is>
      </c>
      <c r="I6459" t="inlineStr">
        <is>
          <t>GOB</t>
        </is>
      </c>
      <c r="J6459" t="inlineStr"/>
      <c r="K6459" t="inlineStr">
        <is>
          <t>Brasil</t>
        </is>
      </c>
      <c r="L6459" t="inlineStr">
        <is>
          <t>Gobierno de Brasil</t>
        </is>
      </c>
      <c r="M6459" t="inlineStr">
        <is>
          <t>Gobierno de Brasil</t>
        </is>
      </c>
      <c r="N6459" t="b">
        <v>0</v>
      </c>
      <c r="O6459" t="n">
        <v>274.3982815</v>
      </c>
      <c r="P6459" t="n">
        <v>0.01383977626360637</v>
      </c>
      <c r="Q6459" t="n">
        <v>50.17241562991666</v>
      </c>
      <c r="R6459" t="n">
        <v>13767.22462755287</v>
      </c>
      <c r="S6459" t="n">
        <v>3.79761082307808</v>
      </c>
      <c r="T6459">
        <f>O6459*Q6459</f>
        <v/>
      </c>
      <c r="U6459">
        <f>O6459*P6459</f>
        <v/>
      </c>
    </row>
    <row r="6460">
      <c r="A6460" t="inlineStr">
        <is>
          <t>202512</t>
        </is>
      </c>
      <c r="B6460" t="inlineStr">
        <is>
          <t>Profuturo</t>
        </is>
      </c>
      <c r="C6460" t="inlineStr">
        <is>
          <t>F1</t>
        </is>
      </c>
      <c r="D6460" t="inlineStr">
        <is>
          <t>IN-FONDO1</t>
        </is>
      </c>
      <c r="E6460" t="inlineStr">
        <is>
          <t>0840038TF204</t>
        </is>
      </c>
      <c r="F6460" t="inlineStr">
        <is>
          <t>BRSTNCNTF204</t>
        </is>
      </c>
      <c r="G6460" t="inlineStr">
        <is>
          <t>SOB</t>
        </is>
      </c>
      <c r="H6460" t="inlineStr">
        <is>
          <t>Soberanos</t>
        </is>
      </c>
      <c r="I6460" t="inlineStr">
        <is>
          <t>GOB</t>
        </is>
      </c>
      <c r="J6460" t="inlineStr"/>
      <c r="K6460" t="inlineStr">
        <is>
          <t>Brasil</t>
        </is>
      </c>
      <c r="L6460" t="inlineStr">
        <is>
          <t>Gobierno de Brasil</t>
        </is>
      </c>
      <c r="M6460" t="inlineStr">
        <is>
          <t>Gobierno de Brasil</t>
        </is>
      </c>
      <c r="N6460" t="b">
        <v>0</v>
      </c>
      <c r="O6460" t="n">
        <v>274.3982815</v>
      </c>
      <c r="P6460" t="n">
        <v>0.0246861776057778</v>
      </c>
      <c r="Q6460" t="n">
        <v>32.2624173010192</v>
      </c>
      <c r="R6460" t="n">
        <v>8852.751864435537</v>
      </c>
      <c r="S6460" t="n">
        <v>6.773844711829212</v>
      </c>
      <c r="T6460">
        <f>O6460*Q6460</f>
        <v/>
      </c>
      <c r="U6460">
        <f>O6460*P6460</f>
        <v/>
      </c>
    </row>
    <row r="6461">
      <c r="A6461" t="inlineStr">
        <is>
          <t>202512</t>
        </is>
      </c>
      <c r="B6461" t="inlineStr">
        <is>
          <t>Profuturo</t>
        </is>
      </c>
      <c r="C6461" t="inlineStr">
        <is>
          <t>F1</t>
        </is>
      </c>
      <c r="D6461" t="inlineStr">
        <is>
          <t>IN-FONDO1</t>
        </is>
      </c>
      <c r="E6461" t="inlineStr">
        <is>
          <t>084006C98016</t>
        </is>
      </c>
      <c r="F6461" t="inlineStr">
        <is>
          <t>CL0002798016</t>
        </is>
      </c>
      <c r="G6461" t="inlineStr">
        <is>
          <t>SOB</t>
        </is>
      </c>
      <c r="H6461" t="inlineStr">
        <is>
          <t>Soberanos</t>
        </is>
      </c>
      <c r="I6461" t="inlineStr">
        <is>
          <t>GOB</t>
        </is>
      </c>
      <c r="J6461" t="inlineStr"/>
      <c r="K6461" t="inlineStr">
        <is>
          <t>Chile</t>
        </is>
      </c>
      <c r="L6461" t="inlineStr">
        <is>
          <t>Gobierno de Chile</t>
        </is>
      </c>
      <c r="M6461" t="inlineStr">
        <is>
          <t>Gobierno de Chile</t>
        </is>
      </c>
      <c r="N6461" t="b">
        <v>0</v>
      </c>
      <c r="O6461" t="n">
        <v>172.5413326</v>
      </c>
      <c r="P6461" t="n">
        <v>0.02609046745786637</v>
      </c>
      <c r="Q6461" t="n">
        <v>34.09768665471065</v>
      </c>
      <c r="R6461" t="n">
        <v>5883.260293981011</v>
      </c>
      <c r="S6461" t="n">
        <v>4.501684023337198</v>
      </c>
      <c r="T6461">
        <f>O6461*Q6461</f>
        <v/>
      </c>
      <c r="U6461">
        <f>O6461*P6461</f>
        <v/>
      </c>
    </row>
    <row r="6462">
      <c r="A6462" t="inlineStr">
        <is>
          <t>202512</t>
        </is>
      </c>
      <c r="B6462" t="inlineStr">
        <is>
          <t>Profuturo</t>
        </is>
      </c>
      <c r="C6462" t="inlineStr">
        <is>
          <t>F2</t>
        </is>
      </c>
      <c r="D6462" t="inlineStr">
        <is>
          <t>IN-FONDO2</t>
        </is>
      </c>
      <c r="E6462" t="inlineStr">
        <is>
          <t>084004F02914</t>
        </is>
      </c>
      <c r="F6462" t="inlineStr">
        <is>
          <t>COL17CT02914</t>
        </is>
      </c>
      <c r="G6462" t="inlineStr">
        <is>
          <t>SOB</t>
        </is>
      </c>
      <c r="H6462" t="inlineStr">
        <is>
          <t>Soberanos</t>
        </is>
      </c>
      <c r="I6462" t="inlineStr">
        <is>
          <t>GOB</t>
        </is>
      </c>
      <c r="J6462" t="inlineStr"/>
      <c r="K6462" t="inlineStr">
        <is>
          <t>Colombia</t>
        </is>
      </c>
      <c r="L6462" t="inlineStr">
        <is>
          <t>Gobierno de Colombia</t>
        </is>
      </c>
      <c r="M6462" t="inlineStr">
        <is>
          <t>Gobierno de Colombia</t>
        </is>
      </c>
      <c r="N6462" t="b">
        <v>0</v>
      </c>
      <c r="O6462" t="n">
        <v>191.4067878</v>
      </c>
      <c r="P6462" t="n">
        <v>5.979537356521756e-09</v>
      </c>
      <c r="Q6462" t="n">
        <v>2.167721701650158e-05</v>
      </c>
      <c r="R6462" t="n">
        <v>0.004149166477572067</v>
      </c>
      <c r="S6462" t="n">
        <v>1.144524037941933e-06</v>
      </c>
      <c r="T6462">
        <f>O6462*Q6462</f>
        <v/>
      </c>
      <c r="U6462">
        <f>O6462*P6462</f>
        <v/>
      </c>
    </row>
    <row r="6463">
      <c r="A6463" t="inlineStr">
        <is>
          <t>202512</t>
        </is>
      </c>
      <c r="B6463" t="inlineStr">
        <is>
          <t>Profuturo</t>
        </is>
      </c>
      <c r="C6463" t="inlineStr">
        <is>
          <t>F1</t>
        </is>
      </c>
      <c r="D6463" t="inlineStr">
        <is>
          <t>IN-FONDO1</t>
        </is>
      </c>
      <c r="E6463" t="inlineStr">
        <is>
          <t>084004F03748</t>
        </is>
      </c>
      <c r="F6463" t="inlineStr">
        <is>
          <t>COL17CT03748</t>
        </is>
      </c>
      <c r="G6463" t="inlineStr">
        <is>
          <t>SOB</t>
        </is>
      </c>
      <c r="H6463" t="inlineStr">
        <is>
          <t>Soberanos</t>
        </is>
      </c>
      <c r="I6463" t="inlineStr">
        <is>
          <t>GOB</t>
        </is>
      </c>
      <c r="J6463" t="inlineStr"/>
      <c r="K6463" t="inlineStr">
        <is>
          <t>Colombia</t>
        </is>
      </c>
      <c r="L6463" t="inlineStr">
        <is>
          <t>Gobierno de Colombia</t>
        </is>
      </c>
      <c r="M6463" t="inlineStr">
        <is>
          <t>Gobierno de Colombia</t>
        </is>
      </c>
      <c r="N6463" t="b">
        <v>0</v>
      </c>
      <c r="O6463" t="n">
        <v>191.4067878</v>
      </c>
      <c r="P6463" t="n">
        <v>0.002557067532577939</v>
      </c>
      <c r="Q6463" t="n">
        <v>3.34183692268375</v>
      </c>
      <c r="R6463" t="n">
        <v>639.6502707223334</v>
      </c>
      <c r="S6463" t="n">
        <v>0.4894400825984151</v>
      </c>
      <c r="T6463">
        <f>O6463*Q6463</f>
        <v/>
      </c>
      <c r="U6463">
        <f>O6463*P6463</f>
        <v/>
      </c>
    </row>
    <row r="6464">
      <c r="A6464" t="inlineStr">
        <is>
          <t>202512</t>
        </is>
      </c>
      <c r="B6464" t="inlineStr">
        <is>
          <t>Profuturo</t>
        </is>
      </c>
      <c r="C6464" t="inlineStr">
        <is>
          <t>F2</t>
        </is>
      </c>
      <c r="D6464" t="inlineStr">
        <is>
          <t>IN-FONDO2</t>
        </is>
      </c>
      <c r="E6464" t="inlineStr">
        <is>
          <t>011000112G33</t>
        </is>
      </c>
      <c r="F6464" t="inlineStr">
        <is>
          <t>PEP01000C5I0</t>
        </is>
      </c>
      <c r="G6464" t="inlineStr">
        <is>
          <t>SOB</t>
        </is>
      </c>
      <c r="H6464" t="inlineStr">
        <is>
          <t>Soberanos</t>
        </is>
      </c>
      <c r="I6464" t="inlineStr">
        <is>
          <t>GOB</t>
        </is>
      </c>
      <c r="J6464" t="inlineStr"/>
      <c r="K6464" t="inlineStr">
        <is>
          <t>Perú</t>
        </is>
      </c>
      <c r="L6464" t="inlineStr">
        <is>
          <t>Gobierno Central</t>
        </is>
      </c>
      <c r="M6464" t="inlineStr">
        <is>
          <t>Gobierno Central</t>
        </is>
      </c>
      <c r="N6464" t="b">
        <v>0</v>
      </c>
      <c r="O6464" t="n">
        <v>170.4198394</v>
      </c>
      <c r="P6464" t="n">
        <v>0.003959326274404124</v>
      </c>
      <c r="Q6464" t="n">
        <v>14.35348084175526</v>
      </c>
      <c r="R6464" t="n">
        <v>2446.117899882908</v>
      </c>
      <c r="S6464" t="n">
        <v>0.6747477478161512</v>
      </c>
      <c r="T6464">
        <f>O6464*Q6464</f>
        <v/>
      </c>
      <c r="U6464">
        <f>O6464*P6464</f>
        <v/>
      </c>
    </row>
    <row r="6465">
      <c r="A6465" t="inlineStr">
        <is>
          <t>202512</t>
        </is>
      </c>
      <c r="B6465" t="inlineStr">
        <is>
          <t>Profuturo</t>
        </is>
      </c>
      <c r="C6465" t="inlineStr">
        <is>
          <t>F1</t>
        </is>
      </c>
      <c r="D6465" t="inlineStr">
        <is>
          <t>IN-FONDO1</t>
        </is>
      </c>
      <c r="E6465" t="inlineStr">
        <is>
          <t>011000112G33</t>
        </is>
      </c>
      <c r="F6465" t="inlineStr">
        <is>
          <t>PEP01000C5I0</t>
        </is>
      </c>
      <c r="G6465" t="inlineStr">
        <is>
          <t>SOB</t>
        </is>
      </c>
      <c r="H6465" t="inlineStr">
        <is>
          <t>Soberanos</t>
        </is>
      </c>
      <c r="I6465" t="inlineStr">
        <is>
          <t>GOB</t>
        </is>
      </c>
      <c r="J6465" t="inlineStr"/>
      <c r="K6465" t="inlineStr">
        <is>
          <t>Perú</t>
        </is>
      </c>
      <c r="L6465" t="inlineStr">
        <is>
          <t>Gobierno Central</t>
        </is>
      </c>
      <c r="M6465" t="inlineStr">
        <is>
          <t>Gobierno Central</t>
        </is>
      </c>
      <c r="N6465" t="b">
        <v>0</v>
      </c>
      <c r="O6465" t="n">
        <v>170.4198394</v>
      </c>
      <c r="P6465" t="n">
        <v>0.009569660159603206</v>
      </c>
      <c r="Q6465" t="n">
        <v>12.50660893834759</v>
      </c>
      <c r="R6465" t="n">
        <v>2131.3742867118</v>
      </c>
      <c r="S6465" t="n">
        <v>1.630859947512157</v>
      </c>
      <c r="T6465">
        <f>O6465*Q6465</f>
        <v/>
      </c>
      <c r="U6465">
        <f>O6465*P6465</f>
        <v/>
      </c>
    </row>
    <row r="6466">
      <c r="A6466" t="inlineStr">
        <is>
          <t>202512</t>
        </is>
      </c>
      <c r="B6466" t="inlineStr">
        <is>
          <t>Profuturo</t>
        </is>
      </c>
      <c r="C6466" t="inlineStr">
        <is>
          <t>F3</t>
        </is>
      </c>
      <c r="D6466" t="inlineStr">
        <is>
          <t>IN-FONDO3</t>
        </is>
      </c>
      <c r="E6466" t="inlineStr">
        <is>
          <t>011000112G33</t>
        </is>
      </c>
      <c r="F6466" t="inlineStr">
        <is>
          <t>PEP01000C5I0</t>
        </is>
      </c>
      <c r="G6466" t="inlineStr">
        <is>
          <t>SOB</t>
        </is>
      </c>
      <c r="H6466" t="inlineStr">
        <is>
          <t>Soberanos</t>
        </is>
      </c>
      <c r="I6466" t="inlineStr">
        <is>
          <t>GOB</t>
        </is>
      </c>
      <c r="J6466" t="inlineStr"/>
      <c r="K6466" t="inlineStr">
        <is>
          <t>Perú</t>
        </is>
      </c>
      <c r="L6466" t="inlineStr">
        <is>
          <t>Gobierno Central</t>
        </is>
      </c>
      <c r="M6466" t="inlineStr">
        <is>
          <t>Gobierno Central</t>
        </is>
      </c>
      <c r="N6466" t="b">
        <v>0</v>
      </c>
      <c r="O6466" t="n">
        <v>170.4198394</v>
      </c>
      <c r="P6466" t="n">
        <v>0.003158684347294667</v>
      </c>
      <c r="Q6466" t="n">
        <v>3.009302640620901</v>
      </c>
      <c r="R6466" t="n">
        <v>512.8448727206099</v>
      </c>
      <c r="S6466" t="n">
        <v>0.538302479181251</v>
      </c>
      <c r="T6466">
        <f>O6466*Q6466</f>
        <v/>
      </c>
      <c r="U6466">
        <f>O6466*P6466</f>
        <v/>
      </c>
    </row>
    <row r="6467">
      <c r="A6467" t="inlineStr">
        <is>
          <t>202512</t>
        </is>
      </c>
      <c r="B6467" t="inlineStr">
        <is>
          <t>Profuturo</t>
        </is>
      </c>
      <c r="C6467" t="inlineStr">
        <is>
          <t>F2</t>
        </is>
      </c>
      <c r="D6467" t="inlineStr">
        <is>
          <t>IN-FONDO2</t>
        </is>
      </c>
      <c r="E6467" t="inlineStr">
        <is>
          <t>011000112G34</t>
        </is>
      </c>
      <c r="F6467" t="inlineStr">
        <is>
          <t>PEP01000C5G4</t>
        </is>
      </c>
      <c r="G6467" t="inlineStr">
        <is>
          <t>SOB</t>
        </is>
      </c>
      <c r="H6467" t="inlineStr">
        <is>
          <t>Soberanos</t>
        </is>
      </c>
      <c r="I6467" t="inlineStr">
        <is>
          <t>GOB</t>
        </is>
      </c>
      <c r="J6467" t="inlineStr"/>
      <c r="K6467" t="inlineStr">
        <is>
          <t>Perú</t>
        </is>
      </c>
      <c r="L6467" t="inlineStr">
        <is>
          <t>Gobierno Central</t>
        </is>
      </c>
      <c r="M6467" t="inlineStr">
        <is>
          <t>Gobierno Central</t>
        </is>
      </c>
      <c r="N6467" t="b">
        <v>0</v>
      </c>
      <c r="O6467" t="n">
        <v>170.4198394</v>
      </c>
      <c r="P6467" t="n">
        <v>0.01360249928175425</v>
      </c>
      <c r="Q6467" t="n">
        <v>49.31223125076582</v>
      </c>
      <c r="R6467" t="n">
        <v>8403.782530211172</v>
      </c>
      <c r="S6467" t="n">
        <v>2.318135743035175</v>
      </c>
      <c r="T6467">
        <f>O6467*Q6467</f>
        <v/>
      </c>
      <c r="U6467">
        <f>O6467*P6467</f>
        <v/>
      </c>
    </row>
    <row r="6468">
      <c r="A6468" t="inlineStr">
        <is>
          <t>202512</t>
        </is>
      </c>
      <c r="B6468" t="inlineStr">
        <is>
          <t>Profuturo</t>
        </is>
      </c>
      <c r="C6468" t="inlineStr">
        <is>
          <t>F1</t>
        </is>
      </c>
      <c r="D6468" t="inlineStr">
        <is>
          <t>IN-FONDO1</t>
        </is>
      </c>
      <c r="E6468" t="inlineStr">
        <is>
          <t>011000112G34</t>
        </is>
      </c>
      <c r="F6468" t="inlineStr">
        <is>
          <t>PEP01000C5G4</t>
        </is>
      </c>
      <c r="G6468" t="inlineStr">
        <is>
          <t>SOB</t>
        </is>
      </c>
      <c r="H6468" t="inlineStr">
        <is>
          <t>Soberanos</t>
        </is>
      </c>
      <c r="I6468" t="inlineStr">
        <is>
          <t>GOB</t>
        </is>
      </c>
      <c r="J6468" t="inlineStr"/>
      <c r="K6468" t="inlineStr">
        <is>
          <t>Perú</t>
        </is>
      </c>
      <c r="L6468" t="inlineStr">
        <is>
          <t>Gobierno Central</t>
        </is>
      </c>
      <c r="M6468" t="inlineStr">
        <is>
          <t>Gobierno Central</t>
        </is>
      </c>
      <c r="N6468" t="b">
        <v>0</v>
      </c>
      <c r="O6468" t="n">
        <v>170.4198394</v>
      </c>
      <c r="P6468" t="n">
        <v>0.06133461477255954</v>
      </c>
      <c r="Q6468" t="n">
        <v>80.1583367174039</v>
      </c>
      <c r="R6468" t="n">
        <v>13660.5708699511</v>
      </c>
      <c r="S6468" t="n">
        <v>10.45263519920046</v>
      </c>
      <c r="T6468">
        <f>O6468*Q6468</f>
        <v/>
      </c>
      <c r="U6468">
        <f>O6468*P6468</f>
        <v/>
      </c>
    </row>
    <row r="6469">
      <c r="A6469" t="inlineStr">
        <is>
          <t>202512</t>
        </is>
      </c>
      <c r="B6469" t="inlineStr">
        <is>
          <t>Profuturo</t>
        </is>
      </c>
      <c r="C6469" t="inlineStr">
        <is>
          <t>F1</t>
        </is>
      </c>
      <c r="D6469" t="inlineStr">
        <is>
          <t>IN-FONDO1</t>
        </is>
      </c>
      <c r="E6469" t="inlineStr">
        <is>
          <t>011000112G35</t>
        </is>
      </c>
      <c r="F6469" t="inlineStr">
        <is>
          <t>PEP01000C5K6</t>
        </is>
      </c>
      <c r="G6469" t="inlineStr">
        <is>
          <t>SOB</t>
        </is>
      </c>
      <c r="H6469" t="inlineStr">
        <is>
          <t>Soberanos</t>
        </is>
      </c>
      <c r="I6469" t="inlineStr">
        <is>
          <t>GOB</t>
        </is>
      </c>
      <c r="J6469" t="inlineStr"/>
      <c r="K6469" t="inlineStr">
        <is>
          <t>Perú</t>
        </is>
      </c>
      <c r="L6469" t="inlineStr">
        <is>
          <t>Gobierno Central</t>
        </is>
      </c>
      <c r="M6469" t="inlineStr">
        <is>
          <t>Gobierno Central</t>
        </is>
      </c>
      <c r="N6469" t="b">
        <v>0</v>
      </c>
      <c r="O6469" t="n">
        <v>170.4198394</v>
      </c>
      <c r="P6469" t="n">
        <v>0.0604909536351568</v>
      </c>
      <c r="Q6469" t="n">
        <v>79.05575420705328</v>
      </c>
      <c r="R6469" t="n">
        <v>13472.66893561189</v>
      </c>
      <c r="S6469" t="n">
        <v>10.30885860365627</v>
      </c>
      <c r="T6469">
        <f>O6469*Q6469</f>
        <v/>
      </c>
      <c r="U6469">
        <f>O6469*P6469</f>
        <v/>
      </c>
    </row>
    <row r="6470">
      <c r="A6470" t="inlineStr">
        <is>
          <t>202512</t>
        </is>
      </c>
      <c r="B6470" t="inlineStr">
        <is>
          <t>Profuturo</t>
        </is>
      </c>
      <c r="C6470" t="inlineStr">
        <is>
          <t>F3</t>
        </is>
      </c>
      <c r="D6470" t="inlineStr">
        <is>
          <t>IN-FONDO3</t>
        </is>
      </c>
      <c r="E6470" t="inlineStr">
        <is>
          <t>011000112G35</t>
        </is>
      </c>
      <c r="F6470" t="inlineStr">
        <is>
          <t>PEP01000C5K6</t>
        </is>
      </c>
      <c r="G6470" t="inlineStr">
        <is>
          <t>SOB</t>
        </is>
      </c>
      <c r="H6470" t="inlineStr">
        <is>
          <t>Soberanos</t>
        </is>
      </c>
      <c r="I6470" t="inlineStr">
        <is>
          <t>GOB</t>
        </is>
      </c>
      <c r="J6470" t="inlineStr"/>
      <c r="K6470" t="inlineStr">
        <is>
          <t>Perú</t>
        </is>
      </c>
      <c r="L6470" t="inlineStr">
        <is>
          <t>Gobierno Central</t>
        </is>
      </c>
      <c r="M6470" t="inlineStr">
        <is>
          <t>Gobierno Central</t>
        </is>
      </c>
      <c r="N6470" t="b">
        <v>0</v>
      </c>
      <c r="O6470" t="n">
        <v>170.4198394</v>
      </c>
      <c r="P6470" t="n">
        <v>0.01636100146750859</v>
      </c>
      <c r="Q6470" t="n">
        <v>15.58725073670142</v>
      </c>
      <c r="R6470" t="n">
        <v>2656.376767236187</v>
      </c>
      <c r="S6470" t="n">
        <v>2.788239242515978</v>
      </c>
      <c r="T6470">
        <f>O6470*Q6470</f>
        <v/>
      </c>
      <c r="U6470">
        <f>O6470*P6470</f>
        <v/>
      </c>
    </row>
    <row r="6471">
      <c r="A6471" t="inlineStr">
        <is>
          <t>202512</t>
        </is>
      </c>
      <c r="B6471" t="inlineStr">
        <is>
          <t>Profuturo</t>
        </is>
      </c>
      <c r="C6471" t="inlineStr">
        <is>
          <t>F2</t>
        </is>
      </c>
      <c r="D6471" t="inlineStr">
        <is>
          <t>IN-FONDO2</t>
        </is>
      </c>
      <c r="E6471" t="inlineStr">
        <is>
          <t>011000112G35</t>
        </is>
      </c>
      <c r="F6471" t="inlineStr">
        <is>
          <t>PEP01000C5K6</t>
        </is>
      </c>
      <c r="G6471" t="inlineStr">
        <is>
          <t>SOB</t>
        </is>
      </c>
      <c r="H6471" t="inlineStr">
        <is>
          <t>Soberanos</t>
        </is>
      </c>
      <c r="I6471" t="inlineStr">
        <is>
          <t>GOB</t>
        </is>
      </c>
      <c r="J6471" t="inlineStr"/>
      <c r="K6471" t="inlineStr">
        <is>
          <t>Perú</t>
        </is>
      </c>
      <c r="L6471" t="inlineStr">
        <is>
          <t>Gobierno Central</t>
        </is>
      </c>
      <c r="M6471" t="inlineStr">
        <is>
          <t>Gobierno Central</t>
        </is>
      </c>
      <c r="N6471" t="b">
        <v>0</v>
      </c>
      <c r="O6471" t="n">
        <v>170.4198394</v>
      </c>
      <c r="P6471" t="n">
        <v>0.04291065358662954</v>
      </c>
      <c r="Q6471" t="n">
        <v>155.5611236549528</v>
      </c>
      <c r="R6471" t="n">
        <v>26510.70171016059</v>
      </c>
      <c r="S6471" t="n">
        <v>7.312826692782441</v>
      </c>
      <c r="T6471">
        <f>O6471*Q6471</f>
        <v/>
      </c>
      <c r="U6471">
        <f>O6471*P6471</f>
        <v/>
      </c>
    </row>
    <row r="6472">
      <c r="A6472" t="inlineStr">
        <is>
          <t>202512</t>
        </is>
      </c>
      <c r="B6472" t="inlineStr">
        <is>
          <t>Profuturo</t>
        </is>
      </c>
      <c r="C6472" t="inlineStr">
        <is>
          <t>F2</t>
        </is>
      </c>
      <c r="D6472" t="inlineStr">
        <is>
          <t>IN-FONDO2</t>
        </is>
      </c>
      <c r="E6472" t="inlineStr">
        <is>
          <t>011000112G37</t>
        </is>
      </c>
      <c r="F6472" t="inlineStr">
        <is>
          <t>PEP01000C2Z1</t>
        </is>
      </c>
      <c r="G6472" t="inlineStr">
        <is>
          <t>SOB</t>
        </is>
      </c>
      <c r="H6472" t="inlineStr">
        <is>
          <t>Soberanos</t>
        </is>
      </c>
      <c r="I6472" t="inlineStr">
        <is>
          <t>GOB</t>
        </is>
      </c>
      <c r="J6472" t="inlineStr"/>
      <c r="K6472" t="inlineStr">
        <is>
          <t>Perú</t>
        </is>
      </c>
      <c r="L6472" t="inlineStr">
        <is>
          <t>Gobierno Central</t>
        </is>
      </c>
      <c r="M6472" t="inlineStr">
        <is>
          <t>Gobierno Central</t>
        </is>
      </c>
      <c r="N6472" t="b">
        <v>0</v>
      </c>
      <c r="O6472" t="n">
        <v>170.4198394</v>
      </c>
      <c r="P6472" t="n">
        <v>0.05264000285480688</v>
      </c>
      <c r="Q6472" t="n">
        <v>190.8322831010245</v>
      </c>
      <c r="R6472" t="n">
        <v>32521.60703841193</v>
      </c>
      <c r="S6472" t="n">
        <v>8.970900832531731</v>
      </c>
      <c r="T6472">
        <f>O6472*Q6472</f>
        <v/>
      </c>
      <c r="U6472">
        <f>O6472*P6472</f>
        <v/>
      </c>
    </row>
    <row r="6473">
      <c r="A6473" t="inlineStr">
        <is>
          <t>202512</t>
        </is>
      </c>
      <c r="B6473" t="inlineStr">
        <is>
          <t>Profuturo</t>
        </is>
      </c>
      <c r="C6473" t="inlineStr">
        <is>
          <t>F1</t>
        </is>
      </c>
      <c r="D6473" t="inlineStr">
        <is>
          <t>IN-FONDO1</t>
        </is>
      </c>
      <c r="E6473" t="inlineStr">
        <is>
          <t>011000112G37</t>
        </is>
      </c>
      <c r="F6473" t="inlineStr">
        <is>
          <t>PEP01000C2Z1</t>
        </is>
      </c>
      <c r="G6473" t="inlineStr">
        <is>
          <t>SOB</t>
        </is>
      </c>
      <c r="H6473" t="inlineStr">
        <is>
          <t>Soberanos</t>
        </is>
      </c>
      <c r="I6473" t="inlineStr">
        <is>
          <t>GOB</t>
        </is>
      </c>
      <c r="J6473" t="inlineStr"/>
      <c r="K6473" t="inlineStr">
        <is>
          <t>Perú</t>
        </is>
      </c>
      <c r="L6473" t="inlineStr">
        <is>
          <t>Gobierno Central</t>
        </is>
      </c>
      <c r="M6473" t="inlineStr">
        <is>
          <t>Gobierno Central</t>
        </is>
      </c>
      <c r="N6473" t="b">
        <v>0</v>
      </c>
      <c r="O6473" t="n">
        <v>170.4198394</v>
      </c>
      <c r="P6473" t="n">
        <v>0.07503696003779817</v>
      </c>
      <c r="Q6473" t="n">
        <v>98.06596049008172</v>
      </c>
      <c r="R6473" t="n">
        <v>16712.38523732647</v>
      </c>
      <c r="S6473" t="n">
        <v>12.78778667870578</v>
      </c>
      <c r="T6473">
        <f>O6473*Q6473</f>
        <v/>
      </c>
      <c r="U6473">
        <f>O6473*P6473</f>
        <v/>
      </c>
    </row>
    <row r="6474">
      <c r="A6474" t="inlineStr">
        <is>
          <t>202512</t>
        </is>
      </c>
      <c r="B6474" t="inlineStr">
        <is>
          <t>Profuturo</t>
        </is>
      </c>
      <c r="C6474" t="inlineStr">
        <is>
          <t>F3</t>
        </is>
      </c>
      <c r="D6474" t="inlineStr">
        <is>
          <t>IN-FONDO3</t>
        </is>
      </c>
      <c r="E6474" t="inlineStr">
        <is>
          <t>011000112G37</t>
        </is>
      </c>
      <c r="F6474" t="inlineStr">
        <is>
          <t>PEP01000C2Z1</t>
        </is>
      </c>
      <c r="G6474" t="inlineStr">
        <is>
          <t>SOB</t>
        </is>
      </c>
      <c r="H6474" t="inlineStr">
        <is>
          <t>Soberanos</t>
        </is>
      </c>
      <c r="I6474" t="inlineStr">
        <is>
          <t>GOB</t>
        </is>
      </c>
      <c r="J6474" t="inlineStr"/>
      <c r="K6474" t="inlineStr">
        <is>
          <t>Perú</t>
        </is>
      </c>
      <c r="L6474" t="inlineStr">
        <is>
          <t>Gobierno Central</t>
        </is>
      </c>
      <c r="M6474" t="inlineStr">
        <is>
          <t>Gobierno Central</t>
        </is>
      </c>
      <c r="N6474" t="b">
        <v>0</v>
      </c>
      <c r="O6474" t="n">
        <v>170.4198394</v>
      </c>
      <c r="P6474" t="n">
        <v>0.01203862174198728</v>
      </c>
      <c r="Q6474" t="n">
        <v>11.46928664417726</v>
      </c>
      <c r="R6474" t="n">
        <v>1954.593987933254</v>
      </c>
      <c r="S6474" t="n">
        <v>2.05161998386682</v>
      </c>
      <c r="T6474">
        <f>O6474*Q6474</f>
        <v/>
      </c>
      <c r="U6474">
        <f>O6474*P6474</f>
        <v/>
      </c>
    </row>
    <row r="6475">
      <c r="A6475" t="inlineStr">
        <is>
          <t>202512</t>
        </is>
      </c>
      <c r="B6475" t="inlineStr">
        <is>
          <t>Profuturo</t>
        </is>
      </c>
      <c r="C6475" t="inlineStr">
        <is>
          <t>F2</t>
        </is>
      </c>
      <c r="D6475" t="inlineStr">
        <is>
          <t>IN-FONDO2</t>
        </is>
      </c>
      <c r="E6475" t="inlineStr">
        <is>
          <t>011000112G39</t>
        </is>
      </c>
      <c r="F6475" t="inlineStr">
        <is>
          <t>PEP01000C5J8</t>
        </is>
      </c>
      <c r="G6475" t="inlineStr">
        <is>
          <t>SOB</t>
        </is>
      </c>
      <c r="H6475" t="inlineStr">
        <is>
          <t>Soberanos</t>
        </is>
      </c>
      <c r="I6475" t="inlineStr">
        <is>
          <t>GOB</t>
        </is>
      </c>
      <c r="J6475" t="inlineStr"/>
      <c r="K6475" t="inlineStr">
        <is>
          <t>Perú</t>
        </is>
      </c>
      <c r="L6475" t="inlineStr">
        <is>
          <t>Gobierno Central</t>
        </is>
      </c>
      <c r="M6475" t="inlineStr">
        <is>
          <t>Gobierno Central</t>
        </is>
      </c>
      <c r="N6475" t="b">
        <v>0</v>
      </c>
      <c r="O6475" t="n">
        <v>170.4198394</v>
      </c>
      <c r="P6475" t="n">
        <v>0.04091632921014106</v>
      </c>
      <c r="Q6475" t="n">
        <v>148.3312328234676</v>
      </c>
      <c r="R6475" t="n">
        <v>25278.58487577935</v>
      </c>
      <c r="S6475" t="n">
        <v>6.972954252829768</v>
      </c>
      <c r="T6475">
        <f>O6475*Q6475</f>
        <v/>
      </c>
      <c r="U6475">
        <f>O6475*P6475</f>
        <v/>
      </c>
    </row>
    <row r="6476">
      <c r="A6476" t="inlineStr">
        <is>
          <t>202512</t>
        </is>
      </c>
      <c r="B6476" t="inlineStr">
        <is>
          <t>Profuturo</t>
        </is>
      </c>
      <c r="C6476" t="inlineStr">
        <is>
          <t>F1</t>
        </is>
      </c>
      <c r="D6476" t="inlineStr">
        <is>
          <t>IN-FONDO1</t>
        </is>
      </c>
      <c r="E6476" t="inlineStr">
        <is>
          <t>011000112G39</t>
        </is>
      </c>
      <c r="F6476" t="inlineStr">
        <is>
          <t>PEP01000C5J8</t>
        </is>
      </c>
      <c r="G6476" t="inlineStr">
        <is>
          <t>SOB</t>
        </is>
      </c>
      <c r="H6476" t="inlineStr">
        <is>
          <t>Soberanos</t>
        </is>
      </c>
      <c r="I6476" t="inlineStr">
        <is>
          <t>GOB</t>
        </is>
      </c>
      <c r="J6476" t="inlineStr"/>
      <c r="K6476" t="inlineStr">
        <is>
          <t>Perú</t>
        </is>
      </c>
      <c r="L6476" t="inlineStr">
        <is>
          <t>Gobierno Central</t>
        </is>
      </c>
      <c r="M6476" t="inlineStr">
        <is>
          <t>Gobierno Central</t>
        </is>
      </c>
      <c r="N6476" t="b">
        <v>0</v>
      </c>
      <c r="O6476" t="n">
        <v>170.4198394</v>
      </c>
      <c r="P6476" t="n">
        <v>0.07591314756656753</v>
      </c>
      <c r="Q6476" t="n">
        <v>99.21105180954504</v>
      </c>
      <c r="R6476" t="n">
        <v>16907.53151608774</v>
      </c>
      <c r="S6476" t="n">
        <v>12.93710641664294</v>
      </c>
      <c r="T6476">
        <f>O6476*Q6476</f>
        <v/>
      </c>
      <c r="U6476">
        <f>O6476*P6476</f>
        <v/>
      </c>
    </row>
    <row r="6477">
      <c r="A6477" t="inlineStr">
        <is>
          <t>202512</t>
        </is>
      </c>
      <c r="B6477" t="inlineStr">
        <is>
          <t>Profuturo</t>
        </is>
      </c>
      <c r="C6477" t="inlineStr">
        <is>
          <t>F3</t>
        </is>
      </c>
      <c r="D6477" t="inlineStr">
        <is>
          <t>IN-FONDO3</t>
        </is>
      </c>
      <c r="E6477" t="inlineStr">
        <is>
          <t>011000112G39</t>
        </is>
      </c>
      <c r="F6477" t="inlineStr">
        <is>
          <t>PEP01000C5J8</t>
        </is>
      </c>
      <c r="G6477" t="inlineStr">
        <is>
          <t>SOB</t>
        </is>
      </c>
      <c r="H6477" t="inlineStr">
        <is>
          <t>Soberanos</t>
        </is>
      </c>
      <c r="I6477" t="inlineStr">
        <is>
          <t>GOB</t>
        </is>
      </c>
      <c r="J6477" t="inlineStr"/>
      <c r="K6477" t="inlineStr">
        <is>
          <t>Perú</t>
        </is>
      </c>
      <c r="L6477" t="inlineStr">
        <is>
          <t>Gobierno Central</t>
        </is>
      </c>
      <c r="M6477" t="inlineStr">
        <is>
          <t>Gobierno Central</t>
        </is>
      </c>
      <c r="N6477" t="b">
        <v>0</v>
      </c>
      <c r="O6477" t="n">
        <v>170.4198394</v>
      </c>
      <c r="P6477" t="n">
        <v>0.003038984266568183</v>
      </c>
      <c r="Q6477" t="n">
        <v>2.89526346183393</v>
      </c>
      <c r="R6477" t="n">
        <v>493.4103341864263</v>
      </c>
      <c r="S6477" t="n">
        <v>0.5179032106476765</v>
      </c>
      <c r="T6477">
        <f>O6477*Q6477</f>
        <v/>
      </c>
      <c r="U6477">
        <f>O6477*P6477</f>
        <v/>
      </c>
    </row>
    <row r="6478">
      <c r="A6478" t="inlineStr">
        <is>
          <t>202512</t>
        </is>
      </c>
      <c r="B6478" t="inlineStr">
        <is>
          <t>Profuturo</t>
        </is>
      </c>
      <c r="C6478" t="inlineStr">
        <is>
          <t>F2</t>
        </is>
      </c>
      <c r="D6478" t="inlineStr">
        <is>
          <t>IN-FONDO2</t>
        </is>
      </c>
      <c r="E6478" t="inlineStr">
        <is>
          <t>011000112G40</t>
        </is>
      </c>
      <c r="F6478" t="inlineStr">
        <is>
          <t>PEP01000C5H2</t>
        </is>
      </c>
      <c r="G6478" t="inlineStr">
        <is>
          <t>SOB</t>
        </is>
      </c>
      <c r="H6478" t="inlineStr">
        <is>
          <t>Soberanos</t>
        </is>
      </c>
      <c r="I6478" t="inlineStr">
        <is>
          <t>GOB</t>
        </is>
      </c>
      <c r="J6478" t="inlineStr"/>
      <c r="K6478" t="inlineStr">
        <is>
          <t>Perú</t>
        </is>
      </c>
      <c r="L6478" t="inlineStr">
        <is>
          <t>Gobierno Central</t>
        </is>
      </c>
      <c r="M6478" t="inlineStr">
        <is>
          <t>Gobierno Central</t>
        </is>
      </c>
      <c r="N6478" t="b">
        <v>0</v>
      </c>
      <c r="O6478" t="n">
        <v>170.4198394</v>
      </c>
      <c r="P6478" t="n">
        <v>0.01148407804500824</v>
      </c>
      <c r="Q6478" t="n">
        <v>41.6324603682872</v>
      </c>
      <c r="R6478" t="n">
        <v>7094.997209790369</v>
      </c>
      <c r="S6478" t="n">
        <v>1.95711473608737</v>
      </c>
      <c r="T6478">
        <f>O6478*Q6478</f>
        <v/>
      </c>
      <c r="U6478">
        <f>O6478*P6478</f>
        <v/>
      </c>
    </row>
    <row r="6479">
      <c r="A6479" t="inlineStr">
        <is>
          <t>202512</t>
        </is>
      </c>
      <c r="B6479" t="inlineStr">
        <is>
          <t>Profuturo</t>
        </is>
      </c>
      <c r="C6479" t="inlineStr">
        <is>
          <t>F1</t>
        </is>
      </c>
      <c r="D6479" t="inlineStr">
        <is>
          <t>IN-FONDO1</t>
        </is>
      </c>
      <c r="E6479" t="inlineStr">
        <is>
          <t>011000112G40</t>
        </is>
      </c>
      <c r="F6479" t="inlineStr">
        <is>
          <t>PEP01000C5H2</t>
        </is>
      </c>
      <c r="G6479" t="inlineStr">
        <is>
          <t>SOB</t>
        </is>
      </c>
      <c r="H6479" t="inlineStr">
        <is>
          <t>Soberanos</t>
        </is>
      </c>
      <c r="I6479" t="inlineStr">
        <is>
          <t>GOB</t>
        </is>
      </c>
      <c r="J6479" t="inlineStr"/>
      <c r="K6479" t="inlineStr">
        <is>
          <t>Perú</t>
        </is>
      </c>
      <c r="L6479" t="inlineStr">
        <is>
          <t>Gobierno Central</t>
        </is>
      </c>
      <c r="M6479" t="inlineStr">
        <is>
          <t>Gobierno Central</t>
        </is>
      </c>
      <c r="N6479" t="b">
        <v>0</v>
      </c>
      <c r="O6479" t="n">
        <v>170.4198394</v>
      </c>
      <c r="P6479" t="n">
        <v>0.01649923616939221</v>
      </c>
      <c r="Q6479" t="n">
        <v>21.5628863627885</v>
      </c>
      <c r="R6479" t="n">
        <v>3674.743630946867</v>
      </c>
      <c r="S6479" t="n">
        <v>2.811797178210492</v>
      </c>
      <c r="T6479">
        <f>O6479*Q6479</f>
        <v/>
      </c>
      <c r="U6479">
        <f>O6479*P6479</f>
        <v/>
      </c>
    </row>
    <row r="6480">
      <c r="A6480" t="inlineStr">
        <is>
          <t>202512</t>
        </is>
      </c>
      <c r="B6480" t="inlineStr">
        <is>
          <t>Profuturo</t>
        </is>
      </c>
      <c r="C6480" t="inlineStr">
        <is>
          <t>F1</t>
        </is>
      </c>
      <c r="D6480" t="inlineStr">
        <is>
          <t>IN-FONDO1</t>
        </is>
      </c>
      <c r="E6480" t="inlineStr">
        <is>
          <t>011000112G32</t>
        </is>
      </c>
      <c r="F6480" t="inlineStr">
        <is>
          <t>PEP01000C5E9</t>
        </is>
      </c>
      <c r="G6480" t="inlineStr">
        <is>
          <t>SOB</t>
        </is>
      </c>
      <c r="H6480" t="inlineStr">
        <is>
          <t>Soberanos</t>
        </is>
      </c>
      <c r="I6480" t="inlineStr">
        <is>
          <t>GOB</t>
        </is>
      </c>
      <c r="J6480" t="inlineStr"/>
      <c r="K6480" t="inlineStr">
        <is>
          <t>Perú</t>
        </is>
      </c>
      <c r="L6480" t="inlineStr">
        <is>
          <t>Gobierno Central</t>
        </is>
      </c>
      <c r="M6480" t="inlineStr">
        <is>
          <t>Gobierno Central</t>
        </is>
      </c>
      <c r="N6480" t="b">
        <v>0</v>
      </c>
      <c r="O6480" t="n">
        <v>170.4198394</v>
      </c>
      <c r="P6480" t="n">
        <v>1.012475876164772e-16</v>
      </c>
      <c r="Q6480" t="n">
        <v>1.323206846587609e-13</v>
      </c>
      <c r="R6480" t="n">
        <v>2.255006982884408e-11</v>
      </c>
      <c r="S6480" t="n">
        <v>1.725459762123747e-14</v>
      </c>
      <c r="T6480">
        <f>O6480*Q6480</f>
        <v/>
      </c>
      <c r="U6480">
        <f>O6480*P6480</f>
        <v/>
      </c>
    </row>
    <row r="6481">
      <c r="A6481" t="inlineStr">
        <is>
          <t>202512</t>
        </is>
      </c>
      <c r="B6481" t="inlineStr">
        <is>
          <t>Profuturo</t>
        </is>
      </c>
      <c r="C6481" t="inlineStr">
        <is>
          <t>F2</t>
        </is>
      </c>
      <c r="D6481" t="inlineStr">
        <is>
          <t>IN-FONDO2</t>
        </is>
      </c>
      <c r="E6481" t="inlineStr">
        <is>
          <t>011000112G32</t>
        </is>
      </c>
      <c r="F6481" t="inlineStr">
        <is>
          <t>PEP01000C5E9</t>
        </is>
      </c>
      <c r="G6481" t="inlineStr">
        <is>
          <t>SOB</t>
        </is>
      </c>
      <c r="H6481" t="inlineStr">
        <is>
          <t>Soberanos</t>
        </is>
      </c>
      <c r="I6481" t="inlineStr">
        <is>
          <t>GOB</t>
        </is>
      </c>
      <c r="J6481" t="inlineStr"/>
      <c r="K6481" t="inlineStr">
        <is>
          <t>Perú</t>
        </is>
      </c>
      <c r="L6481" t="inlineStr">
        <is>
          <t>Gobierno Central</t>
        </is>
      </c>
      <c r="M6481" t="inlineStr">
        <is>
          <t>Gobierno Central</t>
        </is>
      </c>
      <c r="N6481" t="b">
        <v>0</v>
      </c>
      <c r="O6481" t="n">
        <v>170.4198394</v>
      </c>
      <c r="P6481" t="n">
        <v>0.01054010197337747</v>
      </c>
      <c r="Q6481" t="n">
        <v>38.21032702534446</v>
      </c>
      <c r="R6481" t="n">
        <v>6511.797795080683</v>
      </c>
      <c r="S6481" t="n">
        <v>1.796242485562612</v>
      </c>
      <c r="T6481">
        <f>O6481*Q6481</f>
        <v/>
      </c>
      <c r="U6481">
        <f>O6481*P6481</f>
        <v/>
      </c>
    </row>
    <row r="6482">
      <c r="A6482" t="inlineStr">
        <is>
          <t>202512</t>
        </is>
      </c>
      <c r="B6482" t="inlineStr">
        <is>
          <t>Profuturo</t>
        </is>
      </c>
      <c r="C6482" t="inlineStr">
        <is>
          <t>F3</t>
        </is>
      </c>
      <c r="D6482" t="inlineStr">
        <is>
          <t>IN-FONDO3</t>
        </is>
      </c>
      <c r="E6482" t="inlineStr">
        <is>
          <t>011000112G32</t>
        </is>
      </c>
      <c r="F6482" t="inlineStr">
        <is>
          <t>PEP01000C5E9</t>
        </is>
      </c>
      <c r="G6482" t="inlineStr">
        <is>
          <t>SOB</t>
        </is>
      </c>
      <c r="H6482" t="inlineStr">
        <is>
          <t>Soberanos</t>
        </is>
      </c>
      <c r="I6482" t="inlineStr">
        <is>
          <t>GOB</t>
        </is>
      </c>
      <c r="J6482" t="inlineStr"/>
      <c r="K6482" t="inlineStr">
        <is>
          <t>Perú</t>
        </is>
      </c>
      <c r="L6482" t="inlineStr">
        <is>
          <t>Gobierno Central</t>
        </is>
      </c>
      <c r="M6482" t="inlineStr">
        <is>
          <t>Gobierno Central</t>
        </is>
      </c>
      <c r="N6482" t="b">
        <v>0</v>
      </c>
      <c r="O6482" t="n">
        <v>170.4198394</v>
      </c>
      <c r="P6482" t="n">
        <v>0.000134036381835915</v>
      </c>
      <c r="Q6482" t="n">
        <v>0.1276974820683031</v>
      </c>
      <c r="R6482" t="n">
        <v>21.76218438586459</v>
      </c>
      <c r="S6482" t="n">
        <v>0.02284245866623371</v>
      </c>
      <c r="T6482">
        <f>O6482*Q6482</f>
        <v/>
      </c>
      <c r="U6482">
        <f>O6482*P6482</f>
        <v/>
      </c>
    </row>
    <row r="6483">
      <c r="A6483" t="inlineStr">
        <is>
          <t>202512</t>
        </is>
      </c>
      <c r="B6483" t="inlineStr">
        <is>
          <t>Profuturo</t>
        </is>
      </c>
      <c r="C6483" t="inlineStr">
        <is>
          <t>F1</t>
        </is>
      </c>
      <c r="D6483" t="inlineStr">
        <is>
          <t>IN-FONDO1</t>
        </is>
      </c>
      <c r="E6483" t="inlineStr">
        <is>
          <t>2220082PAB78</t>
        </is>
      </c>
      <c r="F6483" t="inlineStr">
        <is>
          <t>USP6680PAB78</t>
        </is>
      </c>
      <c r="G6483" t="inlineStr">
        <is>
          <t>BU</t>
        </is>
      </c>
      <c r="H6483" t="inlineStr">
        <is>
          <t>Sector</t>
        </is>
      </c>
      <c r="I6483" t="inlineStr">
        <is>
          <t>Materials</t>
        </is>
      </c>
      <c r="J6483" t="inlineStr">
        <is>
          <t>MSCI</t>
        </is>
      </c>
      <c r="K6483" t="inlineStr"/>
      <c r="L6483" t="inlineStr"/>
      <c r="M6483" t="inlineStr">
        <is>
          <t>nan</t>
        </is>
      </c>
      <c r="N6483" t="b">
        <v>0</v>
      </c>
      <c r="O6483" t="n">
        <v>58.4</v>
      </c>
      <c r="P6483" t="n">
        <v>0.01158979530771766</v>
      </c>
      <c r="Q6483" t="n">
        <v>15.14672780136956</v>
      </c>
      <c r="R6483" t="n">
        <v>884.5689035999825</v>
      </c>
      <c r="S6483" t="n">
        <v>0.6768440459707111</v>
      </c>
      <c r="T6483">
        <f>O6483*Q6483</f>
        <v/>
      </c>
      <c r="U6483">
        <f>O6483*P6483</f>
        <v/>
      </c>
    </row>
    <row r="6484">
      <c r="A6484" t="inlineStr">
        <is>
          <t>202512</t>
        </is>
      </c>
      <c r="B6484" t="inlineStr">
        <is>
          <t>Profuturo</t>
        </is>
      </c>
      <c r="C6484" t="inlineStr">
        <is>
          <t>F2</t>
        </is>
      </c>
      <c r="D6484" t="inlineStr">
        <is>
          <t>IN-FONDO2</t>
        </is>
      </c>
      <c r="E6484" t="inlineStr">
        <is>
          <t>2220082PAB78</t>
        </is>
      </c>
      <c r="F6484" t="inlineStr">
        <is>
          <t>USP6680PAB78</t>
        </is>
      </c>
      <c r="G6484" t="inlineStr">
        <is>
          <t>BU</t>
        </is>
      </c>
      <c r="H6484" t="inlineStr">
        <is>
          <t>Sector</t>
        </is>
      </c>
      <c r="I6484" t="inlineStr">
        <is>
          <t>Materials</t>
        </is>
      </c>
      <c r="J6484" t="inlineStr">
        <is>
          <t>MSCI</t>
        </is>
      </c>
      <c r="K6484" t="inlineStr"/>
      <c r="L6484" t="inlineStr"/>
      <c r="M6484" t="inlineStr">
        <is>
          <t>nan</t>
        </is>
      </c>
      <c r="N6484" t="b">
        <v>0</v>
      </c>
      <c r="O6484" t="n">
        <v>58.4</v>
      </c>
      <c r="P6484" t="n">
        <v>0.002368480704060379</v>
      </c>
      <c r="Q6484" t="n">
        <v>8.586294751602408</v>
      </c>
      <c r="R6484" t="n">
        <v>501.4396134935806</v>
      </c>
      <c r="S6484" t="n">
        <v>0.1383192731171261</v>
      </c>
      <c r="T6484">
        <f>O6484*Q6484</f>
        <v/>
      </c>
      <c r="U6484">
        <f>O6484*P6484</f>
        <v/>
      </c>
    </row>
    <row r="6485">
      <c r="A6485" t="inlineStr">
        <is>
          <t>202512</t>
        </is>
      </c>
      <c r="B6485" t="inlineStr">
        <is>
          <t>Profuturo</t>
        </is>
      </c>
      <c r="C6485" t="inlineStr">
        <is>
          <t>F1</t>
        </is>
      </c>
      <c r="D6485" t="inlineStr">
        <is>
          <t>IN-FONDO1</t>
        </is>
      </c>
      <c r="E6485" t="inlineStr">
        <is>
          <t>302845100002</t>
        </is>
      </c>
      <c r="F6485" t="inlineStr">
        <is>
          <t>PEP620001003</t>
        </is>
      </c>
      <c r="G6485" t="inlineStr">
        <is>
          <t>BU</t>
        </is>
      </c>
      <c r="H6485" t="inlineStr">
        <is>
          <t>Sector</t>
        </is>
      </c>
      <c r="I6485" t="inlineStr">
        <is>
          <t>Materials</t>
        </is>
      </c>
      <c r="J6485" t="inlineStr">
        <is>
          <t>MSCI</t>
        </is>
      </c>
      <c r="K6485" t="inlineStr"/>
      <c r="L6485" t="inlineStr">
        <is>
          <t>Nexa Resources Perú</t>
        </is>
      </c>
      <c r="M6485" t="inlineStr">
        <is>
          <t>Nexa Resources Perú</t>
        </is>
      </c>
      <c r="N6485" t="b">
        <v>0</v>
      </c>
      <c r="O6485" t="n">
        <v>277.81</v>
      </c>
      <c r="P6485" t="n">
        <v>0.0009759232514557991</v>
      </c>
      <c r="Q6485" t="n">
        <v>1.275436144673336</v>
      </c>
      <c r="R6485" t="n">
        <v>354.3289153516995</v>
      </c>
      <c r="S6485" t="n">
        <v>0.2711212384869355</v>
      </c>
      <c r="T6485">
        <f>O6485*Q6485</f>
        <v/>
      </c>
      <c r="U6485">
        <f>O6485*P6485</f>
        <v/>
      </c>
    </row>
    <row r="6486">
      <c r="A6486" t="inlineStr">
        <is>
          <t>202512</t>
        </is>
      </c>
      <c r="B6486" t="inlineStr">
        <is>
          <t>Profuturo</t>
        </is>
      </c>
      <c r="C6486" t="inlineStr">
        <is>
          <t>F2</t>
        </is>
      </c>
      <c r="D6486" t="inlineStr">
        <is>
          <t>IN-FONDO2</t>
        </is>
      </c>
      <c r="E6486" t="inlineStr">
        <is>
          <t>302845100002</t>
        </is>
      </c>
      <c r="F6486" t="inlineStr">
        <is>
          <t>PEP620001003</t>
        </is>
      </c>
      <c r="G6486" t="inlineStr">
        <is>
          <t>BU</t>
        </is>
      </c>
      <c r="H6486" t="inlineStr">
        <is>
          <t>Sector</t>
        </is>
      </c>
      <c r="I6486" t="inlineStr">
        <is>
          <t>Materials</t>
        </is>
      </c>
      <c r="J6486" t="inlineStr">
        <is>
          <t>MSCI</t>
        </is>
      </c>
      <c r="K6486" t="inlineStr"/>
      <c r="L6486" t="inlineStr">
        <is>
          <t>Nexa Resources Perú</t>
        </is>
      </c>
      <c r="M6486" t="inlineStr">
        <is>
          <t>Nexa Resources Perú</t>
        </is>
      </c>
      <c r="N6486" t="b">
        <v>0</v>
      </c>
      <c r="O6486" t="n">
        <v>277.81</v>
      </c>
      <c r="P6486" t="n">
        <v>0.0009411695594841898</v>
      </c>
      <c r="Q6486" t="n">
        <v>3.41195908208718</v>
      </c>
      <c r="R6486" t="n">
        <v>947.8763525946396</v>
      </c>
      <c r="S6486" t="n">
        <v>0.2614663153203028</v>
      </c>
      <c r="T6486">
        <f>O6486*Q6486</f>
        <v/>
      </c>
      <c r="U6486">
        <f>O6486*P6486</f>
        <v/>
      </c>
    </row>
    <row r="6487">
      <c r="A6487" t="inlineStr">
        <is>
          <t>202512</t>
        </is>
      </c>
      <c r="B6487" t="inlineStr">
        <is>
          <t>Profuturo</t>
        </is>
      </c>
      <c r="C6487" t="inlineStr">
        <is>
          <t>F3</t>
        </is>
      </c>
      <c r="D6487" t="inlineStr">
        <is>
          <t>IN-FONDO3</t>
        </is>
      </c>
      <c r="E6487" t="inlineStr">
        <is>
          <t>302845100002</t>
        </is>
      </c>
      <c r="F6487" t="inlineStr">
        <is>
          <t>PEP620001003</t>
        </is>
      </c>
      <c r="G6487" t="inlineStr">
        <is>
          <t>BU</t>
        </is>
      </c>
      <c r="H6487" t="inlineStr">
        <is>
          <t>Sector</t>
        </is>
      </c>
      <c r="I6487" t="inlineStr">
        <is>
          <t>Materials</t>
        </is>
      </c>
      <c r="J6487" t="inlineStr">
        <is>
          <t>MSCI</t>
        </is>
      </c>
      <c r="K6487" t="inlineStr"/>
      <c r="L6487" t="inlineStr">
        <is>
          <t>Nexa Resources Perú</t>
        </is>
      </c>
      <c r="M6487" t="inlineStr">
        <is>
          <t>Nexa Resources Perú</t>
        </is>
      </c>
      <c r="N6487" t="b">
        <v>0</v>
      </c>
      <c r="O6487" t="n">
        <v>277.81</v>
      </c>
      <c r="P6487" t="n">
        <v>0.0001873394462693925</v>
      </c>
      <c r="Q6487" t="n">
        <v>0.1784797176184405</v>
      </c>
      <c r="R6487" t="n">
        <v>49.58345035157895</v>
      </c>
      <c r="S6487" t="n">
        <v>0.05204477156809993</v>
      </c>
      <c r="T6487">
        <f>O6487*Q6487</f>
        <v/>
      </c>
      <c r="U6487">
        <f>O6487*P6487</f>
        <v/>
      </c>
    </row>
    <row r="6488">
      <c r="A6488" t="inlineStr">
        <is>
          <t>202512</t>
        </is>
      </c>
      <c r="B6488" t="inlineStr">
        <is>
          <t>Profuturo</t>
        </is>
      </c>
      <c r="C6488" t="inlineStr">
        <is>
          <t>F1</t>
        </is>
      </c>
      <c r="D6488" t="inlineStr">
        <is>
          <t>IN-FONDO1</t>
        </is>
      </c>
      <c r="E6488" t="inlineStr">
        <is>
          <t>312039100001</t>
        </is>
      </c>
      <c r="F6488" t="inlineStr">
        <is>
          <t>PEP622005002</t>
        </is>
      </c>
      <c r="G6488" t="inlineStr">
        <is>
          <t>BU</t>
        </is>
      </c>
      <c r="H6488" t="inlineStr">
        <is>
          <t>Sector</t>
        </is>
      </c>
      <c r="I6488" t="inlineStr">
        <is>
          <t>Materials</t>
        </is>
      </c>
      <c r="J6488" t="inlineStr">
        <is>
          <t>MSCI</t>
        </is>
      </c>
      <c r="K6488" t="inlineStr"/>
      <c r="L6488" t="inlineStr">
        <is>
          <t>Minsur</t>
        </is>
      </c>
      <c r="M6488" t="inlineStr">
        <is>
          <t>Minsur</t>
        </is>
      </c>
      <c r="N6488" t="b">
        <v>0</v>
      </c>
      <c r="O6488" t="n">
        <v>114.2</v>
      </c>
      <c r="P6488" t="n">
        <v>0.007616962175852496</v>
      </c>
      <c r="Q6488" t="n">
        <v>9.954623846905996</v>
      </c>
      <c r="R6488" t="n">
        <v>1136.818043316665</v>
      </c>
      <c r="S6488" t="n">
        <v>0.8698570804823551</v>
      </c>
      <c r="T6488">
        <f>O6488*Q6488</f>
        <v/>
      </c>
      <c r="U6488">
        <f>O6488*P6488</f>
        <v/>
      </c>
    </row>
    <row r="6489">
      <c r="A6489" t="inlineStr">
        <is>
          <t>202512</t>
        </is>
      </c>
      <c r="B6489" t="inlineStr">
        <is>
          <t>Profuturo</t>
        </is>
      </c>
      <c r="C6489" t="inlineStr">
        <is>
          <t>F3</t>
        </is>
      </c>
      <c r="D6489" t="inlineStr">
        <is>
          <t>IN-FONDO3</t>
        </is>
      </c>
      <c r="E6489" t="inlineStr">
        <is>
          <t>312039100001</t>
        </is>
      </c>
      <c r="F6489" t="inlineStr">
        <is>
          <t>PEP622005002</t>
        </is>
      </c>
      <c r="G6489" t="inlineStr">
        <is>
          <t>BU</t>
        </is>
      </c>
      <c r="H6489" t="inlineStr">
        <is>
          <t>Sector</t>
        </is>
      </c>
      <c r="I6489" t="inlineStr">
        <is>
          <t>Materials</t>
        </is>
      </c>
      <c r="J6489" t="inlineStr">
        <is>
          <t>MSCI</t>
        </is>
      </c>
      <c r="K6489" t="inlineStr"/>
      <c r="L6489" t="inlineStr">
        <is>
          <t>Minsur</t>
        </is>
      </c>
      <c r="M6489" t="inlineStr">
        <is>
          <t>Minsur</t>
        </is>
      </c>
      <c r="N6489" t="b">
        <v>0</v>
      </c>
      <c r="O6489" t="n">
        <v>114.2</v>
      </c>
      <c r="P6489" t="n">
        <v>0.04154382717353953</v>
      </c>
      <c r="Q6489" t="n">
        <v>39.579120630368</v>
      </c>
      <c r="R6489" t="n">
        <v>4519.935575988026</v>
      </c>
      <c r="S6489" t="n">
        <v>4.744305063218214</v>
      </c>
      <c r="T6489">
        <f>O6489*Q6489</f>
        <v/>
      </c>
      <c r="U6489">
        <f>O6489*P6489</f>
        <v/>
      </c>
    </row>
    <row r="6490">
      <c r="A6490" t="inlineStr">
        <is>
          <t>202512</t>
        </is>
      </c>
      <c r="B6490" t="inlineStr">
        <is>
          <t>Profuturo</t>
        </is>
      </c>
      <c r="C6490" t="inlineStr">
        <is>
          <t>F2</t>
        </is>
      </c>
      <c r="D6490" t="inlineStr">
        <is>
          <t>IN-FONDO2</t>
        </is>
      </c>
      <c r="E6490" t="inlineStr">
        <is>
          <t>312039100001</t>
        </is>
      </c>
      <c r="F6490" t="inlineStr">
        <is>
          <t>PEP622005002</t>
        </is>
      </c>
      <c r="G6490" t="inlineStr">
        <is>
          <t>BU</t>
        </is>
      </c>
      <c r="H6490" t="inlineStr">
        <is>
          <t>Sector</t>
        </is>
      </c>
      <c r="I6490" t="inlineStr">
        <is>
          <t>Materials</t>
        </is>
      </c>
      <c r="J6490" t="inlineStr">
        <is>
          <t>MSCI</t>
        </is>
      </c>
      <c r="K6490" t="inlineStr"/>
      <c r="L6490" t="inlineStr">
        <is>
          <t>Minsur</t>
        </is>
      </c>
      <c r="M6490" t="inlineStr">
        <is>
          <t>Minsur</t>
        </is>
      </c>
      <c r="N6490" t="b">
        <v>0</v>
      </c>
      <c r="O6490" t="n">
        <v>114.2</v>
      </c>
      <c r="P6490" t="n">
        <v>0.02107450054695688</v>
      </c>
      <c r="Q6490" t="n">
        <v>76.39997789670191</v>
      </c>
      <c r="R6490" t="n">
        <v>8724.877475803358</v>
      </c>
      <c r="S6490" t="n">
        <v>2.406707962462476</v>
      </c>
      <c r="T6490">
        <f>O6490*Q6490</f>
        <v/>
      </c>
      <c r="U6490">
        <f>O6490*P6490</f>
        <v/>
      </c>
    </row>
    <row r="6491">
      <c r="A6491" t="inlineStr">
        <is>
          <t>202512</t>
        </is>
      </c>
      <c r="B6491" t="inlineStr">
        <is>
          <t>Profuturo</t>
        </is>
      </c>
      <c r="C6491" t="inlineStr">
        <is>
          <t>F3</t>
        </is>
      </c>
      <c r="D6491" t="inlineStr">
        <is>
          <t>IN-FONDO3</t>
        </is>
      </c>
      <c r="E6491" t="inlineStr">
        <is>
          <t>395833228291</t>
        </is>
      </c>
      <c r="F6491" t="inlineStr">
        <is>
          <t>LU1701428291</t>
        </is>
      </c>
      <c r="G6491" t="inlineStr">
        <is>
          <t>BU</t>
        </is>
      </c>
      <c r="H6491" t="inlineStr">
        <is>
          <t>Sector</t>
        </is>
      </c>
      <c r="I6491" t="inlineStr">
        <is>
          <t>Materials</t>
        </is>
      </c>
      <c r="J6491" t="inlineStr">
        <is>
          <t>MSCI</t>
        </is>
      </c>
      <c r="K6491" t="inlineStr"/>
      <c r="L6491" t="inlineStr">
        <is>
          <t>Nexa Resources</t>
        </is>
      </c>
      <c r="M6491" t="inlineStr">
        <is>
          <t>Nexa Resources</t>
        </is>
      </c>
      <c r="N6491" t="b">
        <v>0</v>
      </c>
      <c r="O6491" t="n">
        <v>214.26</v>
      </c>
      <c r="P6491" t="n">
        <v>0.003171308469837124</v>
      </c>
      <c r="Q6491" t="n">
        <v>3.021329738338049</v>
      </c>
      <c r="R6491" t="n">
        <v>647.3501097363104</v>
      </c>
      <c r="S6491" t="n">
        <v>0.6794845527473022</v>
      </c>
      <c r="T6491">
        <f>O6491*Q6491</f>
        <v/>
      </c>
      <c r="U6491">
        <f>O6491*P6491</f>
        <v/>
      </c>
    </row>
    <row r="6492">
      <c r="A6492" t="inlineStr">
        <is>
          <t>202512</t>
        </is>
      </c>
      <c r="B6492" t="inlineStr">
        <is>
          <t>Profuturo</t>
        </is>
      </c>
      <c r="C6492" t="inlineStr">
        <is>
          <t>F2</t>
        </is>
      </c>
      <c r="D6492" t="inlineStr">
        <is>
          <t>IN-FONDO2</t>
        </is>
      </c>
      <c r="E6492" t="inlineStr">
        <is>
          <t>3920836W5029</t>
        </is>
      </c>
      <c r="F6492" t="inlineStr">
        <is>
          <t>GB00B1FW5029</t>
        </is>
      </c>
      <c r="G6492" t="inlineStr">
        <is>
          <t>BU</t>
        </is>
      </c>
      <c r="H6492" t="inlineStr">
        <is>
          <t>Sector</t>
        </is>
      </c>
      <c r="I6492" t="inlineStr">
        <is>
          <t>Materials</t>
        </is>
      </c>
      <c r="J6492" t="inlineStr">
        <is>
          <t>MSCI</t>
        </is>
      </c>
      <c r="K6492" t="inlineStr"/>
      <c r="L6492" t="inlineStr"/>
      <c r="M6492" t="inlineStr">
        <is>
          <t>nan</t>
        </is>
      </c>
      <c r="N6492" t="b">
        <v>0</v>
      </c>
      <c r="O6492" t="n">
        <v>72.64</v>
      </c>
      <c r="P6492" t="n">
        <v>0.01317711495727381</v>
      </c>
      <c r="Q6492" t="n">
        <v>47.7701138983049</v>
      </c>
      <c r="R6492" t="n">
        <v>3470.021073572868</v>
      </c>
      <c r="S6492" t="n">
        <v>0.9571856304963695</v>
      </c>
      <c r="T6492">
        <f>O6492*Q6492</f>
        <v/>
      </c>
      <c r="U6492">
        <f>O6492*P6492</f>
        <v/>
      </c>
    </row>
    <row r="6493">
      <c r="A6493" t="inlineStr">
        <is>
          <t>202512</t>
        </is>
      </c>
      <c r="B6493" t="inlineStr">
        <is>
          <t>Profuturo</t>
        </is>
      </c>
      <c r="C6493" t="inlineStr">
        <is>
          <t>F3</t>
        </is>
      </c>
      <c r="D6493" t="inlineStr">
        <is>
          <t>IN-FONDO3</t>
        </is>
      </c>
      <c r="E6493" t="inlineStr">
        <is>
          <t>3920836W5029</t>
        </is>
      </c>
      <c r="F6493" t="inlineStr">
        <is>
          <t>GB00B1FW5029</t>
        </is>
      </c>
      <c r="G6493" t="inlineStr">
        <is>
          <t>BU</t>
        </is>
      </c>
      <c r="H6493" t="inlineStr">
        <is>
          <t>Sector</t>
        </is>
      </c>
      <c r="I6493" t="inlineStr">
        <is>
          <t>Materials</t>
        </is>
      </c>
      <c r="J6493" t="inlineStr">
        <is>
          <t>MSCI</t>
        </is>
      </c>
      <c r="K6493" t="inlineStr"/>
      <c r="L6493" t="inlineStr"/>
      <c r="M6493" t="inlineStr">
        <is>
          <t>nan</t>
        </is>
      </c>
      <c r="N6493" t="b">
        <v>0</v>
      </c>
      <c r="O6493" t="n">
        <v>72.64</v>
      </c>
      <c r="P6493" t="n">
        <v>0.02734463933857456</v>
      </c>
      <c r="Q6493" t="n">
        <v>26.05144621015279</v>
      </c>
      <c r="R6493" t="n">
        <v>1892.377052705499</v>
      </c>
      <c r="S6493" t="n">
        <v>1.986314601554056</v>
      </c>
      <c r="T6493">
        <f>O6493*Q6493</f>
        <v/>
      </c>
      <c r="U6493">
        <f>O6493*P6493</f>
        <v/>
      </c>
    </row>
    <row r="6494">
      <c r="A6494" t="inlineStr">
        <is>
          <t>202512</t>
        </is>
      </c>
      <c r="B6494" t="inlineStr">
        <is>
          <t>Profuturo</t>
        </is>
      </c>
      <c r="C6494" t="inlineStr">
        <is>
          <t>F1</t>
        </is>
      </c>
      <c r="D6494" t="inlineStr">
        <is>
          <t>IN-FONDO1</t>
        </is>
      </c>
      <c r="E6494" t="inlineStr">
        <is>
          <t>3920836W5029</t>
        </is>
      </c>
      <c r="F6494" t="inlineStr">
        <is>
          <t>GB00B1FW5029</t>
        </is>
      </c>
      <c r="G6494" t="inlineStr">
        <is>
          <t>BU</t>
        </is>
      </c>
      <c r="H6494" t="inlineStr">
        <is>
          <t>Sector</t>
        </is>
      </c>
      <c r="I6494" t="inlineStr">
        <is>
          <t>Materials</t>
        </is>
      </c>
      <c r="J6494" t="inlineStr">
        <is>
          <t>MSCI</t>
        </is>
      </c>
      <c r="K6494" t="inlineStr"/>
      <c r="L6494" t="inlineStr"/>
      <c r="M6494" t="inlineStr">
        <is>
          <t>nan</t>
        </is>
      </c>
      <c r="N6494" t="b">
        <v>0</v>
      </c>
      <c r="O6494" t="n">
        <v>72.64</v>
      </c>
      <c r="P6494" t="n">
        <v>0.006898736065819853</v>
      </c>
      <c r="Q6494" t="n">
        <v>9.015972636969892</v>
      </c>
      <c r="R6494" t="n">
        <v>654.9202523494929</v>
      </c>
      <c r="S6494" t="n">
        <v>0.5011241878211541</v>
      </c>
      <c r="T6494">
        <f>O6494*Q6494</f>
        <v/>
      </c>
      <c r="U6494">
        <f>O6494*P6494</f>
        <v/>
      </c>
    </row>
    <row r="6495">
      <c r="A6495" t="inlineStr">
        <is>
          <t>202512</t>
        </is>
      </c>
      <c r="B6495" t="inlineStr">
        <is>
          <t>Profuturo</t>
        </is>
      </c>
      <c r="C6495" t="inlineStr">
        <is>
          <t>F1</t>
        </is>
      </c>
      <c r="D6495" t="inlineStr">
        <is>
          <t>IN-FONDO1</t>
        </is>
      </c>
      <c r="E6495" t="inlineStr">
        <is>
          <t>3220082A1040</t>
        </is>
      </c>
      <c r="F6495" t="inlineStr">
        <is>
          <t>US2044481040</t>
        </is>
      </c>
      <c r="G6495" t="inlineStr">
        <is>
          <t>BU</t>
        </is>
      </c>
      <c r="H6495" t="inlineStr">
        <is>
          <t>Sector</t>
        </is>
      </c>
      <c r="I6495" t="inlineStr">
        <is>
          <t>Materials</t>
        </is>
      </c>
      <c r="J6495" t="inlineStr">
        <is>
          <t>MSCI</t>
        </is>
      </c>
      <c r="K6495" t="inlineStr"/>
      <c r="L6495" t="inlineStr">
        <is>
          <t>Buenaventura*</t>
        </is>
      </c>
      <c r="M6495" t="inlineStr">
        <is>
          <t>Buenaventura</t>
        </is>
      </c>
      <c r="N6495" t="b">
        <v>0</v>
      </c>
      <c r="O6495" t="n">
        <v>58.4</v>
      </c>
      <c r="P6495" t="n">
        <v>0.001404359776088284</v>
      </c>
      <c r="Q6495" t="n">
        <v>1.835360737513359</v>
      </c>
      <c r="R6495" t="n">
        <v>107.1850670707802</v>
      </c>
      <c r="S6495" t="n">
        <v>0.0820146109235558</v>
      </c>
      <c r="T6495">
        <f>O6495*Q6495</f>
        <v/>
      </c>
      <c r="U6495">
        <f>O6495*P6495</f>
        <v/>
      </c>
    </row>
    <row r="6496">
      <c r="A6496" t="inlineStr">
        <is>
          <t>202512</t>
        </is>
      </c>
      <c r="B6496" t="inlineStr">
        <is>
          <t>Profuturo</t>
        </is>
      </c>
      <c r="C6496" t="inlineStr">
        <is>
          <t>F3</t>
        </is>
      </c>
      <c r="D6496" t="inlineStr">
        <is>
          <t>IN-FONDO3</t>
        </is>
      </c>
      <c r="E6496" t="inlineStr">
        <is>
          <t>3220082A1040</t>
        </is>
      </c>
      <c r="F6496" t="inlineStr">
        <is>
          <t>US2044481040</t>
        </is>
      </c>
      <c r="G6496" t="inlineStr">
        <is>
          <t>BU</t>
        </is>
      </c>
      <c r="H6496" t="inlineStr">
        <is>
          <t>Sector</t>
        </is>
      </c>
      <c r="I6496" t="inlineStr">
        <is>
          <t>Materials</t>
        </is>
      </c>
      <c r="J6496" t="inlineStr">
        <is>
          <t>MSCI</t>
        </is>
      </c>
      <c r="K6496" t="inlineStr"/>
      <c r="L6496" t="inlineStr">
        <is>
          <t>Buenaventura*</t>
        </is>
      </c>
      <c r="M6496" t="inlineStr">
        <is>
          <t>Buenaventura</t>
        </is>
      </c>
      <c r="N6496" t="b">
        <v>0</v>
      </c>
      <c r="O6496" t="n">
        <v>58.4</v>
      </c>
      <c r="P6496" t="n">
        <v>0.05066206227315414</v>
      </c>
      <c r="Q6496" t="n">
        <v>48.26613267276272</v>
      </c>
      <c r="R6496" t="n">
        <v>2818.742148089343</v>
      </c>
      <c r="S6496" t="n">
        <v>2.958664436752202</v>
      </c>
      <c r="T6496">
        <f>O6496*Q6496</f>
        <v/>
      </c>
      <c r="U6496">
        <f>O6496*P6496</f>
        <v/>
      </c>
    </row>
    <row r="6497">
      <c r="A6497" t="inlineStr">
        <is>
          <t>202512</t>
        </is>
      </c>
      <c r="B6497" t="inlineStr">
        <is>
          <t>Profuturo</t>
        </is>
      </c>
      <c r="C6497" t="inlineStr">
        <is>
          <t>F2</t>
        </is>
      </c>
      <c r="D6497" t="inlineStr">
        <is>
          <t>IN-FONDO2</t>
        </is>
      </c>
      <c r="E6497" t="inlineStr">
        <is>
          <t>3220082A1040</t>
        </is>
      </c>
      <c r="F6497" t="inlineStr">
        <is>
          <t>US2044481040</t>
        </is>
      </c>
      <c r="G6497" t="inlineStr">
        <is>
          <t>BU</t>
        </is>
      </c>
      <c r="H6497" t="inlineStr">
        <is>
          <t>Sector</t>
        </is>
      </c>
      <c r="I6497" t="inlineStr">
        <is>
          <t>Materials</t>
        </is>
      </c>
      <c r="J6497" t="inlineStr">
        <is>
          <t>MSCI</t>
        </is>
      </c>
      <c r="K6497" t="inlineStr"/>
      <c r="L6497" t="inlineStr">
        <is>
          <t>Buenaventura*</t>
        </is>
      </c>
      <c r="M6497" t="inlineStr">
        <is>
          <t>Buenaventura</t>
        </is>
      </c>
      <c r="N6497" t="b">
        <v>0</v>
      </c>
      <c r="O6497" t="n">
        <v>58.4</v>
      </c>
      <c r="P6497" t="n">
        <v>0.01622696757839186</v>
      </c>
      <c r="Q6497" t="n">
        <v>58.82654070768253</v>
      </c>
      <c r="R6497" t="n">
        <v>3435.46997732866</v>
      </c>
      <c r="S6497" t="n">
        <v>0.9476549065780846</v>
      </c>
      <c r="T6497">
        <f>O6497*Q6497</f>
        <v/>
      </c>
      <c r="U6497">
        <f>O6497*P6497</f>
        <v/>
      </c>
    </row>
    <row r="6498">
      <c r="A6498" t="inlineStr">
        <is>
          <t>202512</t>
        </is>
      </c>
      <c r="B6498" t="inlineStr">
        <is>
          <t>Profuturo</t>
        </is>
      </c>
      <c r="C6498" t="inlineStr">
        <is>
          <t>F2</t>
        </is>
      </c>
      <c r="D6498" t="inlineStr">
        <is>
          <t>IN-FONDO2</t>
        </is>
      </c>
      <c r="E6498" t="inlineStr">
        <is>
          <t>595132FRAZ03</t>
        </is>
      </c>
      <c r="F6498" t="inlineStr">
        <is>
          <t>USP9379RAZ03</t>
        </is>
      </c>
      <c r="G6498" t="inlineStr">
        <is>
          <t>BU</t>
        </is>
      </c>
      <c r="H6498" t="inlineStr">
        <is>
          <t>Sector</t>
        </is>
      </c>
      <c r="I6498" t="inlineStr">
        <is>
          <t>Utilities</t>
        </is>
      </c>
      <c r="J6498" t="inlineStr">
        <is>
          <t>MSCI</t>
        </is>
      </c>
      <c r="K6498" t="inlineStr"/>
      <c r="L6498" t="inlineStr">
        <is>
          <t>Emp. Públicas Medellin</t>
        </is>
      </c>
      <c r="M6498" t="inlineStr">
        <is>
          <t>Emp. Públicas Medellin</t>
        </is>
      </c>
      <c r="N6498" t="b">
        <v>0</v>
      </c>
      <c r="O6498" t="n">
        <v>32.63</v>
      </c>
      <c r="P6498" t="n">
        <v>0.00232275690089202</v>
      </c>
      <c r="Q6498" t="n">
        <v>8.420535304841986</v>
      </c>
      <c r="R6498" t="n">
        <v>274.762066996994</v>
      </c>
      <c r="S6498" t="n">
        <v>0.07579155767610662</v>
      </c>
      <c r="T6498">
        <f>O6498*Q6498</f>
        <v/>
      </c>
      <c r="U6498">
        <f>O6498*P6498</f>
        <v/>
      </c>
    </row>
    <row r="6499">
      <c r="A6499" t="inlineStr">
        <is>
          <t>202512</t>
        </is>
      </c>
      <c r="B6499" t="inlineStr">
        <is>
          <t>Profuturo</t>
        </is>
      </c>
      <c r="C6499" t="inlineStr">
        <is>
          <t>F1</t>
        </is>
      </c>
      <c r="D6499" t="inlineStr">
        <is>
          <t>IN-FONDO1</t>
        </is>
      </c>
      <c r="E6499" t="inlineStr">
        <is>
          <t>595132FRAZ03</t>
        </is>
      </c>
      <c r="F6499" t="inlineStr">
        <is>
          <t>USP9379RAZ03</t>
        </is>
      </c>
      <c r="G6499" t="inlineStr">
        <is>
          <t>BU</t>
        </is>
      </c>
      <c r="H6499" t="inlineStr">
        <is>
          <t>Sector</t>
        </is>
      </c>
      <c r="I6499" t="inlineStr">
        <is>
          <t>Utilities</t>
        </is>
      </c>
      <c r="J6499" t="inlineStr">
        <is>
          <t>MSCI</t>
        </is>
      </c>
      <c r="K6499" t="inlineStr"/>
      <c r="L6499" t="inlineStr">
        <is>
          <t>Emp. Públicas Medellin</t>
        </is>
      </c>
      <c r="M6499" t="inlineStr">
        <is>
          <t>Emp. Públicas Medellin</t>
        </is>
      </c>
      <c r="N6499" t="b">
        <v>0</v>
      </c>
      <c r="O6499" t="n">
        <v>32.63</v>
      </c>
      <c r="P6499" t="n">
        <v>0.006631844474595556</v>
      </c>
      <c r="Q6499" t="n">
        <v>8.667171456498922</v>
      </c>
      <c r="R6499" t="n">
        <v>282.8098046255598</v>
      </c>
      <c r="S6499" t="n">
        <v>0.216397085206053</v>
      </c>
      <c r="T6499">
        <f>O6499*Q6499</f>
        <v/>
      </c>
      <c r="U6499">
        <f>O6499*P6499</f>
        <v/>
      </c>
    </row>
    <row r="6500">
      <c r="A6500" t="inlineStr">
        <is>
          <t>202512</t>
        </is>
      </c>
      <c r="B6500" t="inlineStr">
        <is>
          <t>Profuturo</t>
        </is>
      </c>
      <c r="C6500" t="inlineStr">
        <is>
          <t>F1</t>
        </is>
      </c>
      <c r="D6500" t="inlineStr">
        <is>
          <t>IN-FONDO1</t>
        </is>
      </c>
      <c r="E6500" t="inlineStr">
        <is>
          <t>1551192MAD04</t>
        </is>
      </c>
      <c r="F6500" t="inlineStr">
        <is>
          <t>USP1400MAD04</t>
        </is>
      </c>
      <c r="G6500" t="inlineStr">
        <is>
          <t>BU</t>
        </is>
      </c>
      <c r="H6500" t="inlineStr">
        <is>
          <t>Sector</t>
        </is>
      </c>
      <c r="I6500" t="inlineStr">
        <is>
          <t>Otros</t>
        </is>
      </c>
      <c r="J6500" t="inlineStr">
        <is>
          <t>MSCI</t>
        </is>
      </c>
      <c r="K6500" t="inlineStr"/>
      <c r="L6500" t="inlineStr"/>
      <c r="M6500" t="inlineStr">
        <is>
          <t>nan</t>
        </is>
      </c>
      <c r="N6500" t="b">
        <v>0</v>
      </c>
      <c r="O6500" t="n">
        <v>1.05</v>
      </c>
      <c r="P6500" t="n">
        <v>0.01236062013935227</v>
      </c>
      <c r="Q6500" t="n">
        <v>16.15412039091179</v>
      </c>
      <c r="R6500" t="n">
        <v>16.96182641045738</v>
      </c>
      <c r="S6500" t="n">
        <v>0.01297865114631989</v>
      </c>
      <c r="T6500">
        <f>O6500*Q6500</f>
        <v/>
      </c>
      <c r="U6500">
        <f>O6500*P6500</f>
        <v/>
      </c>
    </row>
    <row r="6501">
      <c r="A6501" t="inlineStr">
        <is>
          <t>202512</t>
        </is>
      </c>
      <c r="B6501" t="inlineStr">
        <is>
          <t>Profuturo</t>
        </is>
      </c>
      <c r="C6501" t="inlineStr">
        <is>
          <t>F1</t>
        </is>
      </c>
      <c r="D6501" t="inlineStr">
        <is>
          <t>IN-FONDO1</t>
        </is>
      </c>
      <c r="E6501" t="inlineStr">
        <is>
          <t>1552782BAB48</t>
        </is>
      </c>
      <c r="F6501" t="inlineStr">
        <is>
          <t>USP1S81BAB48</t>
        </is>
      </c>
      <c r="G6501" t="inlineStr">
        <is>
          <t>BU</t>
        </is>
      </c>
      <c r="H6501" t="inlineStr">
        <is>
          <t>Sector</t>
        </is>
      </c>
      <c r="I6501" t="inlineStr">
        <is>
          <t>Otros</t>
        </is>
      </c>
      <c r="J6501" t="inlineStr">
        <is>
          <t>MSCI</t>
        </is>
      </c>
      <c r="K6501" t="inlineStr"/>
      <c r="L6501" t="inlineStr"/>
      <c r="M6501" t="inlineStr">
        <is>
          <t>nan</t>
        </is>
      </c>
      <c r="N6501" t="b">
        <v>0</v>
      </c>
      <c r="O6501" t="n">
        <v>1.2</v>
      </c>
      <c r="P6501" t="n">
        <v>0.002468261946335583</v>
      </c>
      <c r="Q6501" t="n">
        <v>3.225776715722346</v>
      </c>
      <c r="R6501" t="n">
        <v>3.870932058866815</v>
      </c>
      <c r="S6501" t="n">
        <v>0.0029619143356027</v>
      </c>
      <c r="T6501">
        <f>O6501*Q6501</f>
        <v/>
      </c>
      <c r="U6501">
        <f>O6501*P6501</f>
        <v/>
      </c>
    </row>
    <row r="6502">
      <c r="A6502" t="inlineStr">
        <is>
          <t>202512</t>
        </is>
      </c>
      <c r="B6502" t="inlineStr">
        <is>
          <t>Profuturo</t>
        </is>
      </c>
      <c r="C6502" t="inlineStr">
        <is>
          <t>F1</t>
        </is>
      </c>
      <c r="D6502" t="inlineStr">
        <is>
          <t>IN-FONDO1</t>
        </is>
      </c>
      <c r="E6502" t="inlineStr">
        <is>
          <t>1552782BAA64</t>
        </is>
      </c>
      <c r="F6502" t="inlineStr">
        <is>
          <t>USP1S81BAA64</t>
        </is>
      </c>
      <c r="G6502" t="inlineStr">
        <is>
          <t>BU</t>
        </is>
      </c>
      <c r="H6502" t="inlineStr">
        <is>
          <t>Sector</t>
        </is>
      </c>
      <c r="I6502" t="inlineStr">
        <is>
          <t>Otros</t>
        </is>
      </c>
      <c r="J6502" t="inlineStr">
        <is>
          <t>MSCI</t>
        </is>
      </c>
      <c r="K6502" t="inlineStr"/>
      <c r="L6502" t="inlineStr">
        <is>
          <t>BBVA Bancomer</t>
        </is>
      </c>
      <c r="M6502" t="inlineStr">
        <is>
          <t>BBVA Bancomer</t>
        </is>
      </c>
      <c r="N6502" t="b">
        <v>0</v>
      </c>
      <c r="O6502" t="n">
        <v>1.2</v>
      </c>
      <c r="P6502" t="n">
        <v>0.002163462186060449</v>
      </c>
      <c r="Q6502" t="n">
        <v>2.827433269592984</v>
      </c>
      <c r="R6502" t="n">
        <v>3.392919923511581</v>
      </c>
      <c r="S6502" t="n">
        <v>0.002596154623272538</v>
      </c>
      <c r="T6502">
        <f>O6502*Q6502</f>
        <v/>
      </c>
      <c r="U6502">
        <f>O6502*P6502</f>
        <v/>
      </c>
    </row>
    <row r="6503">
      <c r="A6503" t="inlineStr">
        <is>
          <t>202512</t>
        </is>
      </c>
      <c r="B6503" t="inlineStr">
        <is>
          <t>Profuturo</t>
        </is>
      </c>
      <c r="C6503" t="inlineStr">
        <is>
          <t>F1</t>
        </is>
      </c>
      <c r="D6503" t="inlineStr">
        <is>
          <t>IN-FONDO1</t>
        </is>
      </c>
      <c r="E6503" t="inlineStr">
        <is>
          <t>59509428AJ82</t>
        </is>
      </c>
      <c r="F6503" t="inlineStr">
        <is>
          <t>US279158AJ82</t>
        </is>
      </c>
      <c r="G6503" t="inlineStr">
        <is>
          <t>BU</t>
        </is>
      </c>
      <c r="H6503" t="inlineStr">
        <is>
          <t>Sector</t>
        </is>
      </c>
      <c r="I6503" t="inlineStr">
        <is>
          <t>Otros</t>
        </is>
      </c>
      <c r="J6503" t="inlineStr">
        <is>
          <t>MSCI</t>
        </is>
      </c>
      <c r="K6503" t="inlineStr"/>
      <c r="L6503" t="inlineStr">
        <is>
          <t>Ecopetrol</t>
        </is>
      </c>
      <c r="M6503" t="inlineStr">
        <is>
          <t>Ecopetrol</t>
        </is>
      </c>
      <c r="N6503" t="b">
        <v>0</v>
      </c>
      <c r="O6503" t="n">
        <v>259.63</v>
      </c>
      <c r="P6503" t="n">
        <v>0.006634878574976254</v>
      </c>
      <c r="Q6503" t="n">
        <v>8.671136728651559</v>
      </c>
      <c r="R6503" t="n">
        <v>2251.287228859804</v>
      </c>
      <c r="S6503" t="n">
        <v>1.722613524421085</v>
      </c>
      <c r="T6503">
        <f>O6503*Q6503</f>
        <v/>
      </c>
      <c r="U6503">
        <f>O6503*P6503</f>
        <v/>
      </c>
    </row>
    <row r="6504">
      <c r="A6504" t="inlineStr">
        <is>
          <t>202512</t>
        </is>
      </c>
      <c r="B6504" t="inlineStr">
        <is>
          <t>Profuturo</t>
        </is>
      </c>
      <c r="C6504" t="inlineStr">
        <is>
          <t>F2</t>
        </is>
      </c>
      <c r="D6504" t="inlineStr">
        <is>
          <t>IN-FONDO2</t>
        </is>
      </c>
      <c r="E6504" t="inlineStr">
        <is>
          <t>59509428AJ82</t>
        </is>
      </c>
      <c r="F6504" t="inlineStr">
        <is>
          <t>US279158AJ82</t>
        </is>
      </c>
      <c r="G6504" t="inlineStr">
        <is>
          <t>BU</t>
        </is>
      </c>
      <c r="H6504" t="inlineStr">
        <is>
          <t>Sector</t>
        </is>
      </c>
      <c r="I6504" t="inlineStr">
        <is>
          <t>Otros</t>
        </is>
      </c>
      <c r="J6504" t="inlineStr">
        <is>
          <t>MSCI</t>
        </is>
      </c>
      <c r="K6504" t="inlineStr"/>
      <c r="L6504" t="inlineStr">
        <is>
          <t>Ecopetrol</t>
        </is>
      </c>
      <c r="M6504" t="inlineStr">
        <is>
          <t>Ecopetrol</t>
        </is>
      </c>
      <c r="N6504" t="b">
        <v>0</v>
      </c>
      <c r="O6504" t="n">
        <v>259.63</v>
      </c>
      <c r="P6504" t="n">
        <v>0.0009407500245363752</v>
      </c>
      <c r="Q6504" t="n">
        <v>3.410438170088885</v>
      </c>
      <c r="R6504" t="n">
        <v>885.4520621001773</v>
      </c>
      <c r="S6504" t="n">
        <v>0.2442469288703791</v>
      </c>
      <c r="T6504">
        <f>O6504*Q6504</f>
        <v/>
      </c>
      <c r="U6504">
        <f>O6504*P6504</f>
        <v/>
      </c>
    </row>
    <row r="6505">
      <c r="A6505" t="inlineStr">
        <is>
          <t>202512</t>
        </is>
      </c>
      <c r="B6505" t="inlineStr">
        <is>
          <t>Profuturo</t>
        </is>
      </c>
      <c r="C6505" t="inlineStr">
        <is>
          <t>F2</t>
        </is>
      </c>
      <c r="D6505" t="inlineStr">
        <is>
          <t>IN-FONDO2</t>
        </is>
      </c>
      <c r="E6505" t="inlineStr">
        <is>
          <t>59509428AQ26</t>
        </is>
      </c>
      <c r="F6505" t="inlineStr">
        <is>
          <t>US279158AQ26</t>
        </is>
      </c>
      <c r="G6505" t="inlineStr">
        <is>
          <t>BU</t>
        </is>
      </c>
      <c r="H6505" t="inlineStr">
        <is>
          <t>Sector</t>
        </is>
      </c>
      <c r="I6505" t="inlineStr">
        <is>
          <t>Otros</t>
        </is>
      </c>
      <c r="J6505" t="inlineStr">
        <is>
          <t>MSCI</t>
        </is>
      </c>
      <c r="K6505" t="inlineStr"/>
      <c r="L6505" t="inlineStr">
        <is>
          <t>Ecopetrol</t>
        </is>
      </c>
      <c r="M6505" t="inlineStr">
        <is>
          <t>Ecopetrol</t>
        </is>
      </c>
      <c r="N6505" t="b">
        <v>0</v>
      </c>
      <c r="O6505" t="n">
        <v>259.63</v>
      </c>
      <c r="P6505" t="n">
        <v>0.0008195212485670293</v>
      </c>
      <c r="Q6505" t="n">
        <v>2.970955593319603</v>
      </c>
      <c r="R6505" t="n">
        <v>771.3492006935686</v>
      </c>
      <c r="S6505" t="n">
        <v>0.2127723017654578</v>
      </c>
      <c r="T6505">
        <f>O6505*Q6505</f>
        <v/>
      </c>
      <c r="U6505">
        <f>O6505*P6505</f>
        <v/>
      </c>
    </row>
    <row r="6506">
      <c r="A6506" t="inlineStr">
        <is>
          <t>202512</t>
        </is>
      </c>
      <c r="B6506" t="inlineStr">
        <is>
          <t>Profuturo</t>
        </is>
      </c>
      <c r="C6506" t="inlineStr">
        <is>
          <t>F1</t>
        </is>
      </c>
      <c r="D6506" t="inlineStr">
        <is>
          <t>IN-FONDO1</t>
        </is>
      </c>
      <c r="E6506" t="inlineStr">
        <is>
          <t>59509428AQ26</t>
        </is>
      </c>
      <c r="F6506" t="inlineStr">
        <is>
          <t>US279158AQ26</t>
        </is>
      </c>
      <c r="G6506" t="inlineStr">
        <is>
          <t>BU</t>
        </is>
      </c>
      <c r="H6506" t="inlineStr">
        <is>
          <t>Sector</t>
        </is>
      </c>
      <c r="I6506" t="inlineStr">
        <is>
          <t>Otros</t>
        </is>
      </c>
      <c r="J6506" t="inlineStr">
        <is>
          <t>MSCI</t>
        </is>
      </c>
      <c r="K6506" t="inlineStr"/>
      <c r="L6506" t="inlineStr">
        <is>
          <t>Ecopetrol</t>
        </is>
      </c>
      <c r="M6506" t="inlineStr">
        <is>
          <t>Ecopetrol</t>
        </is>
      </c>
      <c r="N6506" t="b">
        <v>0</v>
      </c>
      <c r="O6506" t="n">
        <v>259.63</v>
      </c>
      <c r="P6506" t="n">
        <v>0.006855055587431894</v>
      </c>
      <c r="Q6506" t="n">
        <v>8.958886528129346</v>
      </c>
      <c r="R6506" t="n">
        <v>2325.995709298222</v>
      </c>
      <c r="S6506" t="n">
        <v>1.779778082164943</v>
      </c>
      <c r="T6506">
        <f>O6506*Q6506</f>
        <v/>
      </c>
      <c r="U6506">
        <f>O6506*P6506</f>
        <v/>
      </c>
    </row>
    <row r="6507">
      <c r="A6507" t="inlineStr">
        <is>
          <t>202512</t>
        </is>
      </c>
      <c r="B6507" t="inlineStr">
        <is>
          <t>Profuturo</t>
        </is>
      </c>
      <c r="C6507" t="inlineStr">
        <is>
          <t>F2</t>
        </is>
      </c>
      <c r="D6507" t="inlineStr">
        <is>
          <t>IN-FONDO2</t>
        </is>
      </c>
      <c r="E6507" t="inlineStr">
        <is>
          <t>2100022V2H78</t>
        </is>
      </c>
      <c r="F6507" t="inlineStr">
        <is>
          <t>US05971V2H78</t>
        </is>
      </c>
      <c r="G6507" t="inlineStr">
        <is>
          <t>BU</t>
        </is>
      </c>
      <c r="H6507" t="inlineStr">
        <is>
          <t>Sector</t>
        </is>
      </c>
      <c r="I6507" t="inlineStr">
        <is>
          <t>Otros</t>
        </is>
      </c>
      <c r="J6507" t="inlineStr">
        <is>
          <t>MSCI</t>
        </is>
      </c>
      <c r="K6507" t="inlineStr"/>
      <c r="L6507" t="inlineStr"/>
      <c r="M6507" t="inlineStr">
        <is>
          <t>nan</t>
        </is>
      </c>
      <c r="N6507" t="b">
        <v>0</v>
      </c>
      <c r="O6507" t="n">
        <v>0.61</v>
      </c>
      <c r="P6507" t="n">
        <v>3.825928100089719e-08</v>
      </c>
      <c r="Q6507" t="n">
        <v>0.0001386988135875101</v>
      </c>
      <c r="R6507" t="n">
        <v>8.460627628838117e-05</v>
      </c>
      <c r="S6507" t="n">
        <v>2.333816141054728e-08</v>
      </c>
      <c r="T6507">
        <f>O6507*Q6507</f>
        <v/>
      </c>
      <c r="U6507">
        <f>O6507*P6507</f>
        <v/>
      </c>
    </row>
    <row r="6508">
      <c r="A6508" t="inlineStr">
        <is>
          <t>202512</t>
        </is>
      </c>
      <c r="B6508" t="inlineStr">
        <is>
          <t>Profuturo</t>
        </is>
      </c>
      <c r="C6508" t="inlineStr">
        <is>
          <t>F2</t>
        </is>
      </c>
      <c r="D6508" t="inlineStr">
        <is>
          <t>IN-FONDO2</t>
        </is>
      </c>
      <c r="E6508" t="inlineStr">
        <is>
          <t>2100022V2J35</t>
        </is>
      </c>
      <c r="F6508" t="inlineStr">
        <is>
          <t>US05971V2J35</t>
        </is>
      </c>
      <c r="G6508" t="inlineStr">
        <is>
          <t>BU</t>
        </is>
      </c>
      <c r="H6508" t="inlineStr">
        <is>
          <t>Sector</t>
        </is>
      </c>
      <c r="I6508" t="inlineStr">
        <is>
          <t>Otros</t>
        </is>
      </c>
      <c r="J6508" t="inlineStr">
        <is>
          <t>MSCI</t>
        </is>
      </c>
      <c r="K6508" t="inlineStr"/>
      <c r="L6508" t="inlineStr"/>
      <c r="M6508" t="inlineStr">
        <is>
          <t>nan</t>
        </is>
      </c>
      <c r="N6508" t="b">
        <v>0</v>
      </c>
      <c r="O6508" t="n">
        <v>0.61</v>
      </c>
      <c r="P6508" t="n">
        <v>3.96180710556527e-08</v>
      </c>
      <c r="Q6508" t="n">
        <v>0.0001436247443310773</v>
      </c>
      <c r="R6508" t="n">
        <v>8.761109404195718e-05</v>
      </c>
      <c r="S6508" t="n">
        <v>2.416702334394815e-08</v>
      </c>
      <c r="T6508">
        <f>O6508*Q6508</f>
        <v/>
      </c>
      <c r="U6508">
        <f>O6508*P6508</f>
        <v/>
      </c>
    </row>
    <row r="6509">
      <c r="A6509" t="inlineStr">
        <is>
          <t>202512</t>
        </is>
      </c>
      <c r="B6509" t="inlineStr">
        <is>
          <t>Profuturo</t>
        </is>
      </c>
      <c r="C6509" t="inlineStr">
        <is>
          <t>F2</t>
        </is>
      </c>
      <c r="D6509" t="inlineStr">
        <is>
          <t>IN-FONDO2</t>
        </is>
      </c>
      <c r="E6509" t="inlineStr">
        <is>
          <t>2220292FAB50</t>
        </is>
      </c>
      <c r="F6509" t="inlineStr">
        <is>
          <t>USP0091FAB50</t>
        </is>
      </c>
      <c r="G6509" t="inlineStr">
        <is>
          <t>BU</t>
        </is>
      </c>
      <c r="H6509" t="inlineStr">
        <is>
          <t>Sector</t>
        </is>
      </c>
      <c r="I6509" t="inlineStr">
        <is>
          <t>Otros</t>
        </is>
      </c>
      <c r="J6509" t="inlineStr">
        <is>
          <t>MSCI</t>
        </is>
      </c>
      <c r="K6509" t="inlineStr"/>
      <c r="L6509" t="inlineStr"/>
      <c r="M6509" t="inlineStr">
        <is>
          <t>nan</t>
        </is>
      </c>
      <c r="N6509" t="b">
        <v>0</v>
      </c>
      <c r="O6509" t="n">
        <v>128.26</v>
      </c>
      <c r="P6509" t="n">
        <v>0.00710991883739001</v>
      </c>
      <c r="Q6509" t="n">
        <v>25.77511342741539</v>
      </c>
      <c r="R6509" t="n">
        <v>3305.916048200299</v>
      </c>
      <c r="S6509" t="n">
        <v>0.9119181900836427</v>
      </c>
      <c r="T6509">
        <f>O6509*Q6509</f>
        <v/>
      </c>
      <c r="U6509">
        <f>O6509*P6509</f>
        <v/>
      </c>
    </row>
    <row r="6510">
      <c r="A6510" t="inlineStr">
        <is>
          <t>202512</t>
        </is>
      </c>
      <c r="B6510" t="inlineStr">
        <is>
          <t>Profuturo</t>
        </is>
      </c>
      <c r="C6510" t="inlineStr">
        <is>
          <t>F1</t>
        </is>
      </c>
      <c r="D6510" t="inlineStr">
        <is>
          <t>IN-FONDO1</t>
        </is>
      </c>
      <c r="E6510" t="inlineStr">
        <is>
          <t>2220292FAB50</t>
        </is>
      </c>
      <c r="F6510" t="inlineStr">
        <is>
          <t>USP0091FAB50</t>
        </is>
      </c>
      <c r="G6510" t="inlineStr">
        <is>
          <t>BU</t>
        </is>
      </c>
      <c r="H6510" t="inlineStr">
        <is>
          <t>Sector</t>
        </is>
      </c>
      <c r="I6510" t="inlineStr">
        <is>
          <t>Otros</t>
        </is>
      </c>
      <c r="J6510" t="inlineStr">
        <is>
          <t>MSCI</t>
        </is>
      </c>
      <c r="K6510" t="inlineStr"/>
      <c r="L6510" t="inlineStr"/>
      <c r="M6510" t="inlineStr">
        <is>
          <t>nan</t>
        </is>
      </c>
      <c r="N6510" t="b">
        <v>0</v>
      </c>
      <c r="O6510" t="n">
        <v>128.26</v>
      </c>
      <c r="P6510" t="n">
        <v>0.003152589853844448</v>
      </c>
      <c r="Q6510" t="n">
        <v>4.1201262936666</v>
      </c>
      <c r="R6510" t="n">
        <v>528.4473984256781</v>
      </c>
      <c r="S6510" t="n">
        <v>0.4043511746540889</v>
      </c>
      <c r="T6510">
        <f>O6510*Q6510</f>
        <v/>
      </c>
      <c r="U6510">
        <f>O6510*P6510</f>
        <v/>
      </c>
    </row>
    <row r="6511">
      <c r="A6511" t="inlineStr">
        <is>
          <t>202512</t>
        </is>
      </c>
      <c r="B6511" t="inlineStr">
        <is>
          <t>Profuturo</t>
        </is>
      </c>
      <c r="C6511" t="inlineStr">
        <is>
          <t>F1</t>
        </is>
      </c>
      <c r="D6511" t="inlineStr">
        <is>
          <t>IN-FONDO1</t>
        </is>
      </c>
      <c r="E6511" t="inlineStr">
        <is>
          <t>27211723AE14</t>
        </is>
      </c>
      <c r="F6511" t="inlineStr">
        <is>
          <t>USP56243AE14</t>
        </is>
      </c>
      <c r="G6511" t="inlineStr">
        <is>
          <t>BU</t>
        </is>
      </c>
      <c r="H6511" t="inlineStr">
        <is>
          <t>Sector</t>
        </is>
      </c>
      <c r="I6511" t="inlineStr">
        <is>
          <t>Otros</t>
        </is>
      </c>
      <c r="J6511" t="inlineStr">
        <is>
          <t>MSCI</t>
        </is>
      </c>
      <c r="K6511" t="inlineStr"/>
      <c r="L6511" t="inlineStr"/>
      <c r="M6511" t="inlineStr">
        <is>
          <t>nan</t>
        </is>
      </c>
      <c r="N6511" t="b">
        <v>0</v>
      </c>
      <c r="O6511" t="n">
        <v>21.25</v>
      </c>
      <c r="P6511" t="n">
        <v>1.505380893554429e-05</v>
      </c>
      <c r="Q6511" t="n">
        <v>0.01967385447857549</v>
      </c>
      <c r="R6511" t="n">
        <v>0.4180694076697292</v>
      </c>
      <c r="S6511" t="n">
        <v>0.0003198934398803161</v>
      </c>
      <c r="T6511">
        <f>O6511*Q6511</f>
        <v/>
      </c>
      <c r="U6511">
        <f>O6511*P6511</f>
        <v/>
      </c>
    </row>
    <row r="6512">
      <c r="A6512" t="inlineStr">
        <is>
          <t>202512</t>
        </is>
      </c>
      <c r="B6512" t="inlineStr">
        <is>
          <t>Profuturo</t>
        </is>
      </c>
      <c r="C6512" t="inlineStr">
        <is>
          <t>F2</t>
        </is>
      </c>
      <c r="D6512" t="inlineStr">
        <is>
          <t>IN-FONDO2</t>
        </is>
      </c>
      <c r="E6512" t="inlineStr">
        <is>
          <t>125037959440</t>
        </is>
      </c>
      <c r="F6512" t="inlineStr">
        <is>
          <t>XS2701559440</t>
        </is>
      </c>
      <c r="G6512" t="inlineStr">
        <is>
          <t>BU</t>
        </is>
      </c>
      <c r="H6512" t="inlineStr">
        <is>
          <t>Sector</t>
        </is>
      </c>
      <c r="I6512" t="inlineStr">
        <is>
          <t>Otros</t>
        </is>
      </c>
      <c r="J6512" t="inlineStr">
        <is>
          <t>MSCI</t>
        </is>
      </c>
      <c r="K6512" t="inlineStr"/>
      <c r="L6512" t="inlineStr"/>
      <c r="M6512" t="inlineStr">
        <is>
          <t>nan</t>
        </is>
      </c>
      <c r="N6512" t="b">
        <v>0</v>
      </c>
      <c r="O6512" t="n">
        <v>21.55</v>
      </c>
      <c r="P6512" t="n">
        <v>2.251607597375125e-08</v>
      </c>
      <c r="Q6512" t="n">
        <v>8.162602491490381e-05</v>
      </c>
      <c r="R6512" t="n">
        <v>0.001759040836916177</v>
      </c>
      <c r="S6512" t="n">
        <v>4.852214372343395e-07</v>
      </c>
      <c r="T6512">
        <f>O6512*Q6512</f>
        <v/>
      </c>
      <c r="U6512">
        <f>O6512*P6512</f>
        <v/>
      </c>
    </row>
    <row r="6513">
      <c r="A6513" t="inlineStr">
        <is>
          <t>202512</t>
        </is>
      </c>
      <c r="B6513" t="inlineStr">
        <is>
          <t>Profuturo</t>
        </is>
      </c>
      <c r="C6513" t="inlineStr">
        <is>
          <t>F1</t>
        </is>
      </c>
      <c r="D6513" t="inlineStr">
        <is>
          <t>IN-FONDO1</t>
        </is>
      </c>
      <c r="E6513" t="inlineStr">
        <is>
          <t>2220111KEA71</t>
        </is>
      </c>
      <c r="F6513" t="inlineStr">
        <is>
          <t>USP0161KEA71</t>
        </is>
      </c>
      <c r="G6513" t="inlineStr">
        <is>
          <t>BU</t>
        </is>
      </c>
      <c r="H6513" t="inlineStr">
        <is>
          <t>Sector</t>
        </is>
      </c>
      <c r="I6513" t="inlineStr">
        <is>
          <t>Otros</t>
        </is>
      </c>
      <c r="J6513" t="inlineStr">
        <is>
          <t>MSCI</t>
        </is>
      </c>
      <c r="K6513" t="inlineStr"/>
      <c r="L6513" t="inlineStr"/>
      <c r="M6513" t="inlineStr">
        <is>
          <t>nan</t>
        </is>
      </c>
      <c r="N6513" t="b">
        <v>0</v>
      </c>
      <c r="O6513" t="n">
        <v>36.6</v>
      </c>
      <c r="P6513" t="n">
        <v>0.01700084717788591</v>
      </c>
      <c r="Q6513" t="n">
        <v>22.21844284209623</v>
      </c>
      <c r="R6513" t="n">
        <v>813.195008020722</v>
      </c>
      <c r="S6513" t="n">
        <v>0.6222310067106245</v>
      </c>
      <c r="T6513">
        <f>O6513*Q6513</f>
        <v/>
      </c>
      <c r="U6513">
        <f>O6513*P6513</f>
        <v/>
      </c>
    </row>
    <row r="6514">
      <c r="A6514" t="inlineStr">
        <is>
          <t>202512</t>
        </is>
      </c>
      <c r="B6514" t="inlineStr">
        <is>
          <t>Profuturo</t>
        </is>
      </c>
      <c r="C6514" t="inlineStr">
        <is>
          <t>F2</t>
        </is>
      </c>
      <c r="D6514" t="inlineStr">
        <is>
          <t>IN-FONDO2</t>
        </is>
      </c>
      <c r="E6514" t="inlineStr">
        <is>
          <t>2220111KEA71</t>
        </is>
      </c>
      <c r="F6514" t="inlineStr">
        <is>
          <t>USP0161KEA71</t>
        </is>
      </c>
      <c r="G6514" t="inlineStr">
        <is>
          <t>BU</t>
        </is>
      </c>
      <c r="H6514" t="inlineStr">
        <is>
          <t>Sector</t>
        </is>
      </c>
      <c r="I6514" t="inlineStr">
        <is>
          <t>Otros</t>
        </is>
      </c>
      <c r="J6514" t="inlineStr">
        <is>
          <t>MSCI</t>
        </is>
      </c>
      <c r="K6514" t="inlineStr"/>
      <c r="L6514" t="inlineStr"/>
      <c r="M6514" t="inlineStr">
        <is>
          <t>nan</t>
        </is>
      </c>
      <c r="N6514" t="b">
        <v>0</v>
      </c>
      <c r="O6514" t="n">
        <v>36.6</v>
      </c>
      <c r="P6514" t="n">
        <v>0.006371171505765966</v>
      </c>
      <c r="Q6514" t="n">
        <v>23.09698211504726</v>
      </c>
      <c r="R6514" t="n">
        <v>845.3495454107298</v>
      </c>
      <c r="S6514" t="n">
        <v>0.2331848771110344</v>
      </c>
      <c r="T6514">
        <f>O6514*Q6514</f>
        <v/>
      </c>
      <c r="U6514">
        <f>O6514*P6514</f>
        <v/>
      </c>
    </row>
    <row r="6515">
      <c r="A6515" t="inlineStr">
        <is>
          <t>202512</t>
        </is>
      </c>
      <c r="B6515" t="inlineStr">
        <is>
          <t>Profuturo</t>
        </is>
      </c>
      <c r="C6515" t="inlineStr">
        <is>
          <t>F2</t>
        </is>
      </c>
      <c r="D6515" t="inlineStr">
        <is>
          <t>IN-FONDO2</t>
        </is>
      </c>
      <c r="E6515" t="inlineStr">
        <is>
          <t>25210512503A</t>
        </is>
      </c>
      <c r="F6515" t="inlineStr">
        <is>
          <t>PEP16880M080</t>
        </is>
      </c>
      <c r="G6515" t="inlineStr">
        <is>
          <t>BU</t>
        </is>
      </c>
      <c r="H6515" t="inlineStr">
        <is>
          <t>Sector</t>
        </is>
      </c>
      <c r="I6515" t="inlineStr">
        <is>
          <t>Otros</t>
        </is>
      </c>
      <c r="J6515" t="inlineStr">
        <is>
          <t>MSCI</t>
        </is>
      </c>
      <c r="K6515" t="inlineStr"/>
      <c r="L6515" t="inlineStr"/>
      <c r="M6515" t="inlineStr">
        <is>
          <t>nan</t>
        </is>
      </c>
      <c r="N6515" t="b">
        <v>0</v>
      </c>
      <c r="O6515" t="n">
        <v>0.31</v>
      </c>
      <c r="P6515" t="n">
        <v>0.001670036886267077</v>
      </c>
      <c r="Q6515" t="n">
        <v>6.054273073432597</v>
      </c>
      <c r="R6515" t="n">
        <v>1.876824652764105</v>
      </c>
      <c r="S6515" t="n">
        <v>0.000517711434742794</v>
      </c>
      <c r="T6515">
        <f>O6515*Q6515</f>
        <v/>
      </c>
      <c r="U6515">
        <f>O6515*P6515</f>
        <v/>
      </c>
    </row>
    <row r="6516">
      <c r="A6516" t="inlineStr">
        <is>
          <t>202512</t>
        </is>
      </c>
      <c r="B6516" t="inlineStr">
        <is>
          <t>Profuturo</t>
        </is>
      </c>
      <c r="C6516" t="inlineStr">
        <is>
          <t>F1</t>
        </is>
      </c>
      <c r="D6516" t="inlineStr">
        <is>
          <t>IN-FONDO1</t>
        </is>
      </c>
      <c r="E6516" t="inlineStr">
        <is>
          <t>25210512503A</t>
        </is>
      </c>
      <c r="F6516" t="inlineStr">
        <is>
          <t>PEP16880M080</t>
        </is>
      </c>
      <c r="G6516" t="inlineStr">
        <is>
          <t>BU</t>
        </is>
      </c>
      <c r="H6516" t="inlineStr">
        <is>
          <t>Sector</t>
        </is>
      </c>
      <c r="I6516" t="inlineStr">
        <is>
          <t>Otros</t>
        </is>
      </c>
      <c r="J6516" t="inlineStr">
        <is>
          <t>MSCI</t>
        </is>
      </c>
      <c r="K6516" t="inlineStr"/>
      <c r="L6516" t="inlineStr"/>
      <c r="M6516" t="inlineStr">
        <is>
          <t>nan</t>
        </is>
      </c>
      <c r="N6516" t="b">
        <v>0</v>
      </c>
      <c r="O6516" t="n">
        <v>0.31</v>
      </c>
      <c r="P6516" t="n">
        <v>0.002468491540573034</v>
      </c>
      <c r="Q6516" t="n">
        <v>3.226076772912926</v>
      </c>
      <c r="R6516" t="n">
        <v>1.000083799603007</v>
      </c>
      <c r="S6516" t="n">
        <v>0.0007652323775776405</v>
      </c>
      <c r="T6516">
        <f>O6516*Q6516</f>
        <v/>
      </c>
      <c r="U6516">
        <f>O6516*P6516</f>
        <v/>
      </c>
    </row>
    <row r="6517">
      <c r="A6517" t="inlineStr">
        <is>
          <t>202512</t>
        </is>
      </c>
      <c r="B6517" t="inlineStr">
        <is>
          <t>Profuturo</t>
        </is>
      </c>
      <c r="C6517" t="inlineStr">
        <is>
          <t>F2</t>
        </is>
      </c>
      <c r="D6517" t="inlineStr">
        <is>
          <t>IN-FONDO2</t>
        </is>
      </c>
      <c r="E6517" t="inlineStr">
        <is>
          <t>27020219AB41</t>
        </is>
      </c>
      <c r="F6517" t="inlineStr">
        <is>
          <t>US224939AB41</t>
        </is>
      </c>
      <c r="G6517" t="inlineStr">
        <is>
          <t>BU</t>
        </is>
      </c>
      <c r="H6517" t="inlineStr">
        <is>
          <t>Sector</t>
        </is>
      </c>
      <c r="I6517" t="inlineStr">
        <is>
          <t>Otros</t>
        </is>
      </c>
      <c r="J6517" t="inlineStr">
        <is>
          <t>MSCI</t>
        </is>
      </c>
      <c r="K6517" t="inlineStr"/>
      <c r="L6517" t="inlineStr"/>
      <c r="M6517" t="inlineStr">
        <is>
          <t>nan</t>
        </is>
      </c>
      <c r="N6517" t="b">
        <v>0</v>
      </c>
      <c r="O6517" t="n">
        <v>0.73</v>
      </c>
      <c r="P6517" t="n">
        <v>0.01206774203681787</v>
      </c>
      <c r="Q6517" t="n">
        <v>43.74837841692609</v>
      </c>
      <c r="R6517" t="n">
        <v>31.93631624435605</v>
      </c>
      <c r="S6517" t="n">
        <v>0.008809451686877042</v>
      </c>
      <c r="T6517">
        <f>O6517*Q6517</f>
        <v/>
      </c>
      <c r="U6517">
        <f>O6517*P6517</f>
        <v/>
      </c>
    </row>
    <row r="6518">
      <c r="A6518" t="inlineStr">
        <is>
          <t>202512</t>
        </is>
      </c>
      <c r="B6518" t="inlineStr">
        <is>
          <t>Profuturo</t>
        </is>
      </c>
      <c r="C6518" t="inlineStr">
        <is>
          <t>F1</t>
        </is>
      </c>
      <c r="D6518" t="inlineStr">
        <is>
          <t>IN-FONDO1</t>
        </is>
      </c>
      <c r="E6518" t="inlineStr">
        <is>
          <t>27020219AB41</t>
        </is>
      </c>
      <c r="F6518" t="inlineStr">
        <is>
          <t>US224939AB41</t>
        </is>
      </c>
      <c r="G6518" t="inlineStr">
        <is>
          <t>BU</t>
        </is>
      </c>
      <c r="H6518" t="inlineStr">
        <is>
          <t>Sector</t>
        </is>
      </c>
      <c r="I6518" t="inlineStr">
        <is>
          <t>Otros</t>
        </is>
      </c>
      <c r="J6518" t="inlineStr">
        <is>
          <t>MSCI</t>
        </is>
      </c>
      <c r="K6518" t="inlineStr"/>
      <c r="L6518" t="inlineStr"/>
      <c r="M6518" t="inlineStr">
        <is>
          <t>nan</t>
        </is>
      </c>
      <c r="N6518" t="b">
        <v>0</v>
      </c>
      <c r="O6518" t="n">
        <v>0.73</v>
      </c>
      <c r="P6518" t="n">
        <v>0.01202471511204508</v>
      </c>
      <c r="Q6518" t="n">
        <v>15.71512540604388</v>
      </c>
      <c r="R6518" t="n">
        <v>11.47204154641203</v>
      </c>
      <c r="S6518" t="n">
        <v>0.008778042031792908</v>
      </c>
      <c r="T6518">
        <f>O6518*Q6518</f>
        <v/>
      </c>
      <c r="U6518">
        <f>O6518*P6518</f>
        <v/>
      </c>
    </row>
    <row r="6519">
      <c r="A6519" t="inlineStr">
        <is>
          <t>202512</t>
        </is>
      </c>
      <c r="B6519" t="inlineStr">
        <is>
          <t>Profuturo</t>
        </is>
      </c>
      <c r="C6519" t="inlineStr">
        <is>
          <t>F1</t>
        </is>
      </c>
      <c r="D6519" t="inlineStr">
        <is>
          <t>IN-FONDO1</t>
        </is>
      </c>
      <c r="E6519" t="inlineStr">
        <is>
          <t>2500021V2F13</t>
        </is>
      </c>
      <c r="F6519" t="inlineStr">
        <is>
          <t>US05971V2F13</t>
        </is>
      </c>
      <c r="G6519" t="inlineStr">
        <is>
          <t>BU</t>
        </is>
      </c>
      <c r="H6519" t="inlineStr">
        <is>
          <t>Sector</t>
        </is>
      </c>
      <c r="I6519" t="inlineStr">
        <is>
          <t>Otros</t>
        </is>
      </c>
      <c r="J6519" t="inlineStr">
        <is>
          <t>MSCI</t>
        </is>
      </c>
      <c r="K6519" t="inlineStr"/>
      <c r="L6519" t="inlineStr"/>
      <c r="M6519" t="inlineStr">
        <is>
          <t>nan</t>
        </is>
      </c>
      <c r="N6519" t="b">
        <v>0</v>
      </c>
      <c r="O6519" t="n">
        <v>0.61</v>
      </c>
      <c r="P6519" t="n">
        <v>0.0006892941026979935</v>
      </c>
      <c r="Q6519" t="n">
        <v>0.9008399088552849</v>
      </c>
      <c r="R6519" t="n">
        <v>0.5495123444017238</v>
      </c>
      <c r="S6519" t="n">
        <v>0.000420469402645776</v>
      </c>
      <c r="T6519">
        <f>O6519*Q6519</f>
        <v/>
      </c>
      <c r="U6519">
        <f>O6519*P6519</f>
        <v/>
      </c>
    </row>
    <row r="6520">
      <c r="A6520" t="inlineStr">
        <is>
          <t>202512</t>
        </is>
      </c>
      <c r="B6520" t="inlineStr">
        <is>
          <t>Profuturo</t>
        </is>
      </c>
      <c r="C6520" t="inlineStr">
        <is>
          <t>F2</t>
        </is>
      </c>
      <c r="D6520" t="inlineStr">
        <is>
          <t>IN-FONDO2</t>
        </is>
      </c>
      <c r="E6520" t="inlineStr">
        <is>
          <t>2500021V2F13</t>
        </is>
      </c>
      <c r="F6520" t="inlineStr">
        <is>
          <t>US05971V2F13</t>
        </is>
      </c>
      <c r="G6520" t="inlineStr">
        <is>
          <t>BU</t>
        </is>
      </c>
      <c r="H6520" t="inlineStr">
        <is>
          <t>Sector</t>
        </is>
      </c>
      <c r="I6520" t="inlineStr">
        <is>
          <t>Otros</t>
        </is>
      </c>
      <c r="J6520" t="inlineStr">
        <is>
          <t>MSCI</t>
        </is>
      </c>
      <c r="K6520" t="inlineStr"/>
      <c r="L6520" t="inlineStr"/>
      <c r="M6520" t="inlineStr">
        <is>
          <t>nan</t>
        </is>
      </c>
      <c r="N6520" t="b">
        <v>0</v>
      </c>
      <c r="O6520" t="n">
        <v>0.61</v>
      </c>
      <c r="P6520" t="n">
        <v>0.0007260753868020492</v>
      </c>
      <c r="Q6520" t="n">
        <v>2.632192557988091</v>
      </c>
      <c r="R6520" t="n">
        <v>1.605637460372735</v>
      </c>
      <c r="S6520" t="n">
        <v>0.00044290598594925</v>
      </c>
      <c r="T6520">
        <f>O6520*Q6520</f>
        <v/>
      </c>
      <c r="U6520">
        <f>O6520*P6520</f>
        <v/>
      </c>
    </row>
    <row r="6521">
      <c r="A6521" t="inlineStr">
        <is>
          <t>202512</t>
        </is>
      </c>
      <c r="B6521" t="inlineStr">
        <is>
          <t>Profuturo</t>
        </is>
      </c>
      <c r="C6521" t="inlineStr">
        <is>
          <t>F2</t>
        </is>
      </c>
      <c r="D6521" t="inlineStr">
        <is>
          <t>IN-FONDO2</t>
        </is>
      </c>
      <c r="E6521" t="inlineStr">
        <is>
          <t>22211619AA48</t>
        </is>
      </c>
      <c r="F6521" t="inlineStr">
        <is>
          <t>USP82169AA48</t>
        </is>
      </c>
      <c r="G6521" t="inlineStr">
        <is>
          <t>BU</t>
        </is>
      </c>
      <c r="H6521" t="inlineStr">
        <is>
          <t>Sector</t>
        </is>
      </c>
      <c r="I6521" t="inlineStr">
        <is>
          <t>Otros</t>
        </is>
      </c>
      <c r="J6521" t="inlineStr">
        <is>
          <t>MSCI</t>
        </is>
      </c>
      <c r="K6521" t="inlineStr"/>
      <c r="L6521" t="inlineStr">
        <is>
          <t>Rutas de Lima</t>
        </is>
      </c>
      <c r="M6521" t="inlineStr">
        <is>
          <t>Rutas de Lima</t>
        </is>
      </c>
      <c r="N6521" t="b">
        <v>0</v>
      </c>
      <c r="O6521" t="n">
        <v>27.41</v>
      </c>
      <c r="P6521" t="n">
        <v>0.003649177754419449</v>
      </c>
      <c r="Q6521" t="n">
        <v>13.22912014724069</v>
      </c>
      <c r="R6521" t="n">
        <v>362.6101832358673</v>
      </c>
      <c r="S6521" t="n">
        <v>0.1000239622486371</v>
      </c>
      <c r="T6521">
        <f>O6521*Q6521</f>
        <v/>
      </c>
      <c r="U6521">
        <f>O6521*P6521</f>
        <v/>
      </c>
    </row>
    <row r="6522">
      <c r="A6522" t="inlineStr">
        <is>
          <t>202512</t>
        </is>
      </c>
      <c r="B6522" t="inlineStr">
        <is>
          <t>Profuturo</t>
        </is>
      </c>
      <c r="C6522" t="inlineStr">
        <is>
          <t>F1</t>
        </is>
      </c>
      <c r="D6522" t="inlineStr">
        <is>
          <t>IN-FONDO1</t>
        </is>
      </c>
      <c r="E6522" t="inlineStr">
        <is>
          <t>22211619AA48</t>
        </is>
      </c>
      <c r="F6522" t="inlineStr">
        <is>
          <t>USP82169AA48</t>
        </is>
      </c>
      <c r="G6522" t="inlineStr">
        <is>
          <t>BU</t>
        </is>
      </c>
      <c r="H6522" t="inlineStr">
        <is>
          <t>Sector</t>
        </is>
      </c>
      <c r="I6522" t="inlineStr">
        <is>
          <t>Otros</t>
        </is>
      </c>
      <c r="J6522" t="inlineStr">
        <is>
          <t>MSCI</t>
        </is>
      </c>
      <c r="K6522" t="inlineStr"/>
      <c r="L6522" t="inlineStr">
        <is>
          <t>Rutas de Lima</t>
        </is>
      </c>
      <c r="M6522" t="inlineStr">
        <is>
          <t>Rutas de Lima</t>
        </is>
      </c>
      <c r="N6522" t="b">
        <v>0</v>
      </c>
      <c r="O6522" t="n">
        <v>27.41</v>
      </c>
      <c r="P6522" t="n">
        <v>0.001484690831069825</v>
      </c>
      <c r="Q6522" t="n">
        <v>1.940345561791664</v>
      </c>
      <c r="R6522" t="n">
        <v>53.18487184870951</v>
      </c>
      <c r="S6522" t="n">
        <v>0.04069537567962392</v>
      </c>
      <c r="T6522">
        <f>O6522*Q6522</f>
        <v/>
      </c>
      <c r="U6522">
        <f>O6522*P6522</f>
        <v/>
      </c>
    </row>
    <row r="6523">
      <c r="A6523" t="inlineStr">
        <is>
          <t>202512</t>
        </is>
      </c>
      <c r="B6523" t="inlineStr">
        <is>
          <t>Profuturo</t>
        </is>
      </c>
      <c r="C6523" t="inlineStr">
        <is>
          <t>F2</t>
        </is>
      </c>
      <c r="D6523" t="inlineStr">
        <is>
          <t>IN-FONDO2</t>
        </is>
      </c>
      <c r="E6523" t="inlineStr">
        <is>
          <t>2223041GAR67</t>
        </is>
      </c>
      <c r="F6523" t="inlineStr">
        <is>
          <t>USP9T36GAR67</t>
        </is>
      </c>
      <c r="G6523" t="inlineStr">
        <is>
          <t>BU</t>
        </is>
      </c>
      <c r="H6523" t="inlineStr">
        <is>
          <t>Sector</t>
        </is>
      </c>
      <c r="I6523" t="inlineStr">
        <is>
          <t>Otros</t>
        </is>
      </c>
      <c r="J6523" t="inlineStr">
        <is>
          <t>MSCI</t>
        </is>
      </c>
      <c r="K6523" t="inlineStr"/>
      <c r="L6523" t="inlineStr">
        <is>
          <t>Telefónica</t>
        </is>
      </c>
      <c r="M6523" t="inlineStr">
        <is>
          <t>Telefónica</t>
        </is>
      </c>
      <c r="N6523" t="b">
        <v>0</v>
      </c>
      <c r="O6523" t="n">
        <v>2.4</v>
      </c>
      <c r="P6523" t="n">
        <v>6.811718938727504e-06</v>
      </c>
      <c r="Q6523" t="n">
        <v>0.02469406927095476</v>
      </c>
      <c r="R6523" t="n">
        <v>0.05926576625029142</v>
      </c>
      <c r="S6523" t="n">
        <v>1.634812545294601e-05</v>
      </c>
      <c r="T6523">
        <f>O6523*Q6523</f>
        <v/>
      </c>
      <c r="U6523">
        <f>O6523*P6523</f>
        <v/>
      </c>
    </row>
    <row r="6524">
      <c r="A6524" t="inlineStr">
        <is>
          <t>202512</t>
        </is>
      </c>
      <c r="B6524" t="inlineStr">
        <is>
          <t>Profuturo</t>
        </is>
      </c>
      <c r="C6524" t="inlineStr">
        <is>
          <t>F1</t>
        </is>
      </c>
      <c r="D6524" t="inlineStr">
        <is>
          <t>IN-FONDO1</t>
        </is>
      </c>
      <c r="E6524" t="inlineStr">
        <is>
          <t>3021012171A1</t>
        </is>
      </c>
      <c r="F6524" t="inlineStr">
        <is>
          <t>PAL1801171A1</t>
        </is>
      </c>
      <c r="G6524" t="inlineStr">
        <is>
          <t>BU</t>
        </is>
      </c>
      <c r="H6524" t="inlineStr">
        <is>
          <t>Sector</t>
        </is>
      </c>
      <c r="I6524" t="inlineStr">
        <is>
          <t>Otros</t>
        </is>
      </c>
      <c r="J6524" t="inlineStr">
        <is>
          <t>MSCI</t>
        </is>
      </c>
      <c r="K6524" t="inlineStr"/>
      <c r="L6524" t="inlineStr">
        <is>
          <t>InRetail Peru</t>
        </is>
      </c>
      <c r="M6524" t="inlineStr">
        <is>
          <t>InRetail Peru</t>
        </is>
      </c>
      <c r="N6524" t="b">
        <v>0</v>
      </c>
      <c r="O6524" t="n">
        <v>21.25</v>
      </c>
      <c r="P6524" t="n">
        <v>0.0006162679591314648</v>
      </c>
      <c r="Q6524" t="n">
        <v>0.8054018886299072</v>
      </c>
      <c r="R6524" t="n">
        <v>17.11479013338553</v>
      </c>
      <c r="S6524" t="n">
        <v>0.01309569413154363</v>
      </c>
      <c r="T6524">
        <f>O6524*Q6524</f>
        <v/>
      </c>
      <c r="U6524">
        <f>O6524*P6524</f>
        <v/>
      </c>
    </row>
    <row r="6525">
      <c r="A6525" t="inlineStr">
        <is>
          <t>202512</t>
        </is>
      </c>
      <c r="B6525" t="inlineStr">
        <is>
          <t>Profuturo</t>
        </is>
      </c>
      <c r="C6525" t="inlineStr">
        <is>
          <t>F2</t>
        </is>
      </c>
      <c r="D6525" t="inlineStr">
        <is>
          <t>IN-FONDO2</t>
        </is>
      </c>
      <c r="E6525" t="inlineStr">
        <is>
          <t>3021012171A1</t>
        </is>
      </c>
      <c r="F6525" t="inlineStr">
        <is>
          <t>PAL1801171A1</t>
        </is>
      </c>
      <c r="G6525" t="inlineStr">
        <is>
          <t>BU</t>
        </is>
      </c>
      <c r="H6525" t="inlineStr">
        <is>
          <t>Sector</t>
        </is>
      </c>
      <c r="I6525" t="inlineStr">
        <is>
          <t>Otros</t>
        </is>
      </c>
      <c r="J6525" t="inlineStr">
        <is>
          <t>MSCI</t>
        </is>
      </c>
      <c r="K6525" t="inlineStr"/>
      <c r="L6525" t="inlineStr">
        <is>
          <t>InRetail Peru</t>
        </is>
      </c>
      <c r="M6525" t="inlineStr">
        <is>
          <t>InRetail Peru</t>
        </is>
      </c>
      <c r="N6525" t="b">
        <v>0</v>
      </c>
      <c r="O6525" t="n">
        <v>21.25</v>
      </c>
      <c r="P6525" t="n">
        <v>0.007299694956111874</v>
      </c>
      <c r="Q6525" t="n">
        <v>26.46309610313133</v>
      </c>
      <c r="R6525" t="n">
        <v>562.3407921915407</v>
      </c>
      <c r="S6525" t="n">
        <v>0.1551185178173773</v>
      </c>
      <c r="T6525">
        <f>O6525*Q6525</f>
        <v/>
      </c>
      <c r="U6525">
        <f>O6525*P6525</f>
        <v/>
      </c>
    </row>
    <row r="6526">
      <c r="A6526" t="inlineStr">
        <is>
          <t>202512</t>
        </is>
      </c>
      <c r="B6526" t="inlineStr">
        <is>
          <t>Profuturo</t>
        </is>
      </c>
      <c r="C6526" t="inlineStr">
        <is>
          <t>F3</t>
        </is>
      </c>
      <c r="D6526" t="inlineStr">
        <is>
          <t>IN-FONDO3</t>
        </is>
      </c>
      <c r="E6526" t="inlineStr">
        <is>
          <t>3021012171A1</t>
        </is>
      </c>
      <c r="F6526" t="inlineStr">
        <is>
          <t>PAL1801171A1</t>
        </is>
      </c>
      <c r="G6526" t="inlineStr">
        <is>
          <t>BU</t>
        </is>
      </c>
      <c r="H6526" t="inlineStr">
        <is>
          <t>Sector</t>
        </is>
      </c>
      <c r="I6526" t="inlineStr">
        <is>
          <t>Otros</t>
        </is>
      </c>
      <c r="J6526" t="inlineStr">
        <is>
          <t>MSCI</t>
        </is>
      </c>
      <c r="K6526" t="inlineStr"/>
      <c r="L6526" t="inlineStr">
        <is>
          <t>InRetail Peru</t>
        </is>
      </c>
      <c r="M6526" t="inlineStr">
        <is>
          <t>InRetail Peru</t>
        </is>
      </c>
      <c r="N6526" t="b">
        <v>0</v>
      </c>
      <c r="O6526" t="n">
        <v>21.25</v>
      </c>
      <c r="P6526" t="n">
        <v>0.01859121385040657</v>
      </c>
      <c r="Q6526" t="n">
        <v>17.71199106371398</v>
      </c>
      <c r="R6526" t="n">
        <v>376.379810103922</v>
      </c>
      <c r="S6526" t="n">
        <v>0.3950632943211396</v>
      </c>
      <c r="T6526">
        <f>O6526*Q6526</f>
        <v/>
      </c>
      <c r="U6526">
        <f>O6526*P6526</f>
        <v/>
      </c>
    </row>
    <row r="6527">
      <c r="A6527" t="inlineStr">
        <is>
          <t>202512</t>
        </is>
      </c>
      <c r="B6527" t="inlineStr">
        <is>
          <t>Profuturo</t>
        </is>
      </c>
      <c r="C6527" t="inlineStr">
        <is>
          <t>F2</t>
        </is>
      </c>
      <c r="D6527" t="inlineStr">
        <is>
          <t>IN-FONDO2</t>
        </is>
      </c>
      <c r="E6527" t="inlineStr">
        <is>
          <t>300013200002</t>
        </is>
      </c>
      <c r="F6527" t="inlineStr">
        <is>
          <t>PAL2400671A3</t>
        </is>
      </c>
      <c r="G6527" t="inlineStr">
        <is>
          <t>BU</t>
        </is>
      </c>
      <c r="H6527" t="inlineStr">
        <is>
          <t>Sector</t>
        </is>
      </c>
      <c r="I6527" t="inlineStr">
        <is>
          <t>Otros</t>
        </is>
      </c>
      <c r="J6527" t="inlineStr">
        <is>
          <t>MSCI</t>
        </is>
      </c>
      <c r="K6527" t="inlineStr"/>
      <c r="L6527" t="inlineStr">
        <is>
          <t>Intergroup</t>
        </is>
      </c>
      <c r="M6527" t="inlineStr">
        <is>
          <t>Intergroup</t>
        </is>
      </c>
      <c r="N6527" t="b">
        <v>0</v>
      </c>
      <c r="O6527" t="n">
        <v>0.71</v>
      </c>
      <c r="P6527" t="n">
        <v>0.004665405541041234</v>
      </c>
      <c r="Q6527" t="n">
        <v>16.91318280215043</v>
      </c>
      <c r="R6527" t="n">
        <v>12.0083597895268</v>
      </c>
      <c r="S6527" t="n">
        <v>0.003312437934139276</v>
      </c>
      <c r="T6527">
        <f>O6527*Q6527</f>
        <v/>
      </c>
      <c r="U6527">
        <f>O6527*P6527</f>
        <v/>
      </c>
    </row>
    <row r="6528">
      <c r="A6528" t="inlineStr">
        <is>
          <t>202512</t>
        </is>
      </c>
      <c r="B6528" t="inlineStr">
        <is>
          <t>Profuturo</t>
        </is>
      </c>
      <c r="C6528" t="inlineStr">
        <is>
          <t>F3</t>
        </is>
      </c>
      <c r="D6528" t="inlineStr">
        <is>
          <t>IN-FONDO3</t>
        </is>
      </c>
      <c r="E6528" t="inlineStr">
        <is>
          <t>300013200002</t>
        </is>
      </c>
      <c r="F6528" t="inlineStr">
        <is>
          <t>PAL2400671A3</t>
        </is>
      </c>
      <c r="G6528" t="inlineStr">
        <is>
          <t>BU</t>
        </is>
      </c>
      <c r="H6528" t="inlineStr">
        <is>
          <t>Sector</t>
        </is>
      </c>
      <c r="I6528" t="inlineStr">
        <is>
          <t>Otros</t>
        </is>
      </c>
      <c r="J6528" t="inlineStr">
        <is>
          <t>MSCI</t>
        </is>
      </c>
      <c r="K6528" t="inlineStr"/>
      <c r="L6528" t="inlineStr">
        <is>
          <t>Intergroup</t>
        </is>
      </c>
      <c r="M6528" t="inlineStr">
        <is>
          <t>Intergroup</t>
        </is>
      </c>
      <c r="N6528" t="b">
        <v>0</v>
      </c>
      <c r="O6528" t="n">
        <v>0.71</v>
      </c>
      <c r="P6528" t="n">
        <v>0.004922801740247938</v>
      </c>
      <c r="Q6528" t="n">
        <v>4.68999071998735</v>
      </c>
      <c r="R6528" t="n">
        <v>3.329893411191018</v>
      </c>
      <c r="S6528" t="n">
        <v>0.003495189235576036</v>
      </c>
      <c r="T6528">
        <f>O6528*Q6528</f>
        <v/>
      </c>
      <c r="U6528">
        <f>O6528*P6528</f>
        <v/>
      </c>
    </row>
    <row r="6529">
      <c r="A6529" t="inlineStr">
        <is>
          <t>202512</t>
        </is>
      </c>
      <c r="B6529" t="inlineStr">
        <is>
          <t>Profuturo</t>
        </is>
      </c>
      <c r="C6529" t="inlineStr">
        <is>
          <t>F2</t>
        </is>
      </c>
      <c r="D6529" t="inlineStr">
        <is>
          <t>IN-FONDO2</t>
        </is>
      </c>
      <c r="E6529" t="inlineStr">
        <is>
          <t>302012200001</t>
        </is>
      </c>
      <c r="F6529" t="inlineStr">
        <is>
          <t>BMG2519Y1084</t>
        </is>
      </c>
      <c r="G6529" t="inlineStr">
        <is>
          <t>BU</t>
        </is>
      </c>
      <c r="H6529" t="inlineStr">
        <is>
          <t>Sector</t>
        </is>
      </c>
      <c r="I6529" t="inlineStr">
        <is>
          <t>Otros</t>
        </is>
      </c>
      <c r="J6529" t="inlineStr">
        <is>
          <t>MSCI</t>
        </is>
      </c>
      <c r="K6529" t="inlineStr"/>
      <c r="L6529" t="inlineStr">
        <is>
          <t>Credicorp*</t>
        </is>
      </c>
      <c r="M6529" t="inlineStr">
        <is>
          <t>Credicorp</t>
        </is>
      </c>
      <c r="N6529" t="b">
        <v>0</v>
      </c>
      <c r="O6529" t="n">
        <v>0.73</v>
      </c>
      <c r="P6529" t="n">
        <v>0.0346801745371749</v>
      </c>
      <c r="Q6529" t="n">
        <v>125.7237182058162</v>
      </c>
      <c r="R6529" t="n">
        <v>91.77831429024585</v>
      </c>
      <c r="S6529" t="n">
        <v>0.02531652741213768</v>
      </c>
      <c r="T6529">
        <f>O6529*Q6529</f>
        <v/>
      </c>
      <c r="U6529">
        <f>O6529*P6529</f>
        <v/>
      </c>
    </row>
    <row r="6530">
      <c r="A6530" t="inlineStr">
        <is>
          <t>202512</t>
        </is>
      </c>
      <c r="B6530" t="inlineStr">
        <is>
          <t>Profuturo</t>
        </is>
      </c>
      <c r="C6530" t="inlineStr">
        <is>
          <t>F3</t>
        </is>
      </c>
      <c r="D6530" t="inlineStr">
        <is>
          <t>IN-FONDO3</t>
        </is>
      </c>
      <c r="E6530" t="inlineStr">
        <is>
          <t>302012200001</t>
        </is>
      </c>
      <c r="F6530" t="inlineStr">
        <is>
          <t>BMG2519Y1084</t>
        </is>
      </c>
      <c r="G6530" t="inlineStr">
        <is>
          <t>BU</t>
        </is>
      </c>
      <c r="H6530" t="inlineStr">
        <is>
          <t>Sector</t>
        </is>
      </c>
      <c r="I6530" t="inlineStr">
        <is>
          <t>Otros</t>
        </is>
      </c>
      <c r="J6530" t="inlineStr">
        <is>
          <t>MSCI</t>
        </is>
      </c>
      <c r="K6530" t="inlineStr"/>
      <c r="L6530" t="inlineStr">
        <is>
          <t>Credicorp*</t>
        </is>
      </c>
      <c r="M6530" t="inlineStr">
        <is>
          <t>Credicorp</t>
        </is>
      </c>
      <c r="N6530" t="b">
        <v>0</v>
      </c>
      <c r="O6530" t="n">
        <v>0.73</v>
      </c>
      <c r="P6530" t="n">
        <v>0.06900425467095199</v>
      </c>
      <c r="Q6530" t="n">
        <v>65.74087910152338</v>
      </c>
      <c r="R6530" t="n">
        <v>47.99084174411206</v>
      </c>
      <c r="S6530" t="n">
        <v>0.05037310590979495</v>
      </c>
      <c r="T6530">
        <f>O6530*Q6530</f>
        <v/>
      </c>
      <c r="U6530">
        <f>O6530*P6530</f>
        <v/>
      </c>
    </row>
    <row r="6531">
      <c r="A6531" t="inlineStr">
        <is>
          <t>202512</t>
        </is>
      </c>
      <c r="B6531" t="inlineStr">
        <is>
          <t>Profuturo</t>
        </is>
      </c>
      <c r="C6531" t="inlineStr">
        <is>
          <t>F1</t>
        </is>
      </c>
      <c r="D6531" t="inlineStr">
        <is>
          <t>IN-FONDO1</t>
        </is>
      </c>
      <c r="E6531" t="inlineStr">
        <is>
          <t>302012200001</t>
        </is>
      </c>
      <c r="F6531" t="inlineStr">
        <is>
          <t>BMG2519Y1084</t>
        </is>
      </c>
      <c r="G6531" t="inlineStr">
        <is>
          <t>BU</t>
        </is>
      </c>
      <c r="H6531" t="inlineStr">
        <is>
          <t>Sector</t>
        </is>
      </c>
      <c r="I6531" t="inlineStr">
        <is>
          <t>Otros</t>
        </is>
      </c>
      <c r="J6531" t="inlineStr">
        <is>
          <t>MSCI</t>
        </is>
      </c>
      <c r="K6531" t="inlineStr"/>
      <c r="L6531" t="inlineStr">
        <is>
          <t>Credicorp*</t>
        </is>
      </c>
      <c r="M6531" t="inlineStr">
        <is>
          <t>Credicorp</t>
        </is>
      </c>
      <c r="N6531" t="b">
        <v>0</v>
      </c>
      <c r="O6531" t="n">
        <v>0.73</v>
      </c>
      <c r="P6531" t="n">
        <v>0.004404805021547257</v>
      </c>
      <c r="Q6531" t="n">
        <v>5.756648923303612</v>
      </c>
      <c r="R6531" t="n">
        <v>4.202353714011636</v>
      </c>
      <c r="S6531" t="n">
        <v>0.003215507665729498</v>
      </c>
      <c r="T6531">
        <f>O6531*Q6531</f>
        <v/>
      </c>
      <c r="U6531">
        <f>O6531*P6531</f>
        <v/>
      </c>
    </row>
    <row r="6532">
      <c r="A6532" t="inlineStr">
        <is>
          <t>202512</t>
        </is>
      </c>
      <c r="B6532" t="inlineStr">
        <is>
          <t>Profuturo</t>
        </is>
      </c>
      <c r="C6532" t="inlineStr">
        <is>
          <t>F1</t>
        </is>
      </c>
      <c r="D6532" t="inlineStr">
        <is>
          <t>IN-FONDO1</t>
        </is>
      </c>
      <c r="E6532" t="inlineStr">
        <is>
          <t>302029100001</t>
        </is>
      </c>
      <c r="F6532" t="inlineStr">
        <is>
          <t>PEP736581005</t>
        </is>
      </c>
      <c r="G6532" t="inlineStr">
        <is>
          <t>BU</t>
        </is>
      </c>
      <c r="H6532" t="inlineStr">
        <is>
          <t>Sector</t>
        </is>
      </c>
      <c r="I6532" t="inlineStr">
        <is>
          <t>Otros</t>
        </is>
      </c>
      <c r="J6532" t="inlineStr">
        <is>
          <t>MSCI</t>
        </is>
      </c>
      <c r="K6532" t="inlineStr"/>
      <c r="L6532" t="inlineStr">
        <is>
          <t>Aenza</t>
        </is>
      </c>
      <c r="M6532" t="inlineStr">
        <is>
          <t>Aenza</t>
        </is>
      </c>
      <c r="N6532" t="b">
        <v>0</v>
      </c>
      <c r="O6532" t="n">
        <v>128.26</v>
      </c>
      <c r="P6532" t="n">
        <v>0.0005167256719163102</v>
      </c>
      <c r="Q6532" t="n">
        <v>0.6753098646431084</v>
      </c>
      <c r="R6532" t="n">
        <v>86.61524323912508</v>
      </c>
      <c r="S6532" t="n">
        <v>0.06627523467998594</v>
      </c>
      <c r="T6532">
        <f>O6532*Q6532</f>
        <v/>
      </c>
      <c r="U6532">
        <f>O6532*P6532</f>
        <v/>
      </c>
    </row>
    <row r="6533">
      <c r="A6533" t="inlineStr">
        <is>
          <t>202512</t>
        </is>
      </c>
      <c r="B6533" t="inlineStr">
        <is>
          <t>Profuturo</t>
        </is>
      </c>
      <c r="C6533" t="inlineStr">
        <is>
          <t>F2</t>
        </is>
      </c>
      <c r="D6533" t="inlineStr">
        <is>
          <t>IN-FONDO2</t>
        </is>
      </c>
      <c r="E6533" t="inlineStr">
        <is>
          <t>302029100001</t>
        </is>
      </c>
      <c r="F6533" t="inlineStr">
        <is>
          <t>PEP736581005</t>
        </is>
      </c>
      <c r="G6533" t="inlineStr">
        <is>
          <t>BU</t>
        </is>
      </c>
      <c r="H6533" t="inlineStr">
        <is>
          <t>Sector</t>
        </is>
      </c>
      <c r="I6533" t="inlineStr">
        <is>
          <t>Otros</t>
        </is>
      </c>
      <c r="J6533" t="inlineStr">
        <is>
          <t>MSCI</t>
        </is>
      </c>
      <c r="K6533" t="inlineStr"/>
      <c r="L6533" t="inlineStr">
        <is>
          <t>Aenza</t>
        </is>
      </c>
      <c r="M6533" t="inlineStr">
        <is>
          <t>Aenza</t>
        </is>
      </c>
      <c r="N6533" t="b">
        <v>0</v>
      </c>
      <c r="O6533" t="n">
        <v>128.26</v>
      </c>
      <c r="P6533" t="n">
        <v>0.001465946979858155</v>
      </c>
      <c r="Q6533" t="n">
        <v>5.31439958016335</v>
      </c>
      <c r="R6533" t="n">
        <v>681.6248901517513</v>
      </c>
      <c r="S6533" t="n">
        <v>0.1880223596366069</v>
      </c>
      <c r="T6533">
        <f>O6533*Q6533</f>
        <v/>
      </c>
      <c r="U6533">
        <f>O6533*P6533</f>
        <v/>
      </c>
    </row>
    <row r="6534">
      <c r="A6534" t="inlineStr">
        <is>
          <t>202512</t>
        </is>
      </c>
      <c r="B6534" t="inlineStr">
        <is>
          <t>Profuturo</t>
        </is>
      </c>
      <c r="C6534" t="inlineStr">
        <is>
          <t>F3</t>
        </is>
      </c>
      <c r="D6534" t="inlineStr">
        <is>
          <t>IN-FONDO3</t>
        </is>
      </c>
      <c r="E6534" t="inlineStr">
        <is>
          <t>302029100001</t>
        </is>
      </c>
      <c r="F6534" t="inlineStr">
        <is>
          <t>PEP736581005</t>
        </is>
      </c>
      <c r="G6534" t="inlineStr">
        <is>
          <t>BU</t>
        </is>
      </c>
      <c r="H6534" t="inlineStr">
        <is>
          <t>Sector</t>
        </is>
      </c>
      <c r="I6534" t="inlineStr">
        <is>
          <t>Otros</t>
        </is>
      </c>
      <c r="J6534" t="inlineStr">
        <is>
          <t>MSCI</t>
        </is>
      </c>
      <c r="K6534" t="inlineStr"/>
      <c r="L6534" t="inlineStr">
        <is>
          <t>Aenza</t>
        </is>
      </c>
      <c r="M6534" t="inlineStr">
        <is>
          <t>Aenza</t>
        </is>
      </c>
      <c r="N6534" t="b">
        <v>0</v>
      </c>
      <c r="O6534" t="n">
        <v>128.26</v>
      </c>
      <c r="P6534" t="n">
        <v>0.01209222078150232</v>
      </c>
      <c r="Q6534" t="n">
        <v>11.52035085744236</v>
      </c>
      <c r="R6534" t="n">
        <v>1477.600200975557</v>
      </c>
      <c r="S6534" t="n">
        <v>1.550948237435488</v>
      </c>
      <c r="T6534">
        <f>O6534*Q6534</f>
        <v/>
      </c>
      <c r="U6534">
        <f>O6534*P6534</f>
        <v/>
      </c>
    </row>
    <row r="6535">
      <c r="A6535" t="inlineStr">
        <is>
          <t>202512</t>
        </is>
      </c>
      <c r="B6535" t="inlineStr">
        <is>
          <t>Profuturo</t>
        </is>
      </c>
      <c r="C6535" t="inlineStr">
        <is>
          <t>F1</t>
        </is>
      </c>
      <c r="D6535" t="inlineStr">
        <is>
          <t>IN-FONDO1</t>
        </is>
      </c>
      <c r="E6535" t="inlineStr">
        <is>
          <t>302107100001</t>
        </is>
      </c>
      <c r="F6535" t="inlineStr">
        <is>
          <t>PEP736001004</t>
        </is>
      </c>
      <c r="G6535" t="inlineStr">
        <is>
          <t>BU</t>
        </is>
      </c>
      <c r="H6535" t="inlineStr">
        <is>
          <t>Sector</t>
        </is>
      </c>
      <c r="I6535" t="inlineStr">
        <is>
          <t>Otros</t>
        </is>
      </c>
      <c r="J6535" t="inlineStr">
        <is>
          <t>MSCI</t>
        </is>
      </c>
      <c r="K6535" t="inlineStr"/>
      <c r="L6535" t="inlineStr">
        <is>
          <t>Ferreyros</t>
        </is>
      </c>
      <c r="M6535" t="inlineStr">
        <is>
          <t>Ferreyros</t>
        </is>
      </c>
      <c r="N6535" t="b">
        <v>0</v>
      </c>
      <c r="O6535" t="n">
        <v>7.95</v>
      </c>
      <c r="P6535" t="n">
        <v>0.004350885706621939</v>
      </c>
      <c r="Q6535" t="n">
        <v>5.686181657512793</v>
      </c>
      <c r="R6535" t="n">
        <v>45.20514417722671</v>
      </c>
      <c r="S6535" t="n">
        <v>0.03458954136764442</v>
      </c>
      <c r="T6535">
        <f>O6535*Q6535</f>
        <v/>
      </c>
      <c r="U6535">
        <f>O6535*P6535</f>
        <v/>
      </c>
    </row>
    <row r="6536">
      <c r="A6536" t="inlineStr">
        <is>
          <t>202512</t>
        </is>
      </c>
      <c r="B6536" t="inlineStr">
        <is>
          <t>Profuturo</t>
        </is>
      </c>
      <c r="C6536" t="inlineStr">
        <is>
          <t>F3</t>
        </is>
      </c>
      <c r="D6536" t="inlineStr">
        <is>
          <t>IN-FONDO3</t>
        </is>
      </c>
      <c r="E6536" t="inlineStr">
        <is>
          <t>302107100001</t>
        </is>
      </c>
      <c r="F6536" t="inlineStr">
        <is>
          <t>PEP736001004</t>
        </is>
      </c>
      <c r="G6536" t="inlineStr">
        <is>
          <t>BU</t>
        </is>
      </c>
      <c r="H6536" t="inlineStr">
        <is>
          <t>Sector</t>
        </is>
      </c>
      <c r="I6536" t="inlineStr">
        <is>
          <t>Otros</t>
        </is>
      </c>
      <c r="J6536" t="inlineStr">
        <is>
          <t>MSCI</t>
        </is>
      </c>
      <c r="K6536" t="inlineStr"/>
      <c r="L6536" t="inlineStr">
        <is>
          <t>Ferreyros</t>
        </is>
      </c>
      <c r="M6536" t="inlineStr">
        <is>
          <t>Ferreyros</t>
        </is>
      </c>
      <c r="N6536" t="b">
        <v>0</v>
      </c>
      <c r="O6536" t="n">
        <v>7.95</v>
      </c>
      <c r="P6536" t="n">
        <v>0.01206534826107219</v>
      </c>
      <c r="Q6536" t="n">
        <v>11.49474920251289</v>
      </c>
      <c r="R6536" t="n">
        <v>91.38325615997749</v>
      </c>
      <c r="S6536" t="n">
        <v>0.09591951867552388</v>
      </c>
      <c r="T6536">
        <f>O6536*Q6536</f>
        <v/>
      </c>
      <c r="U6536">
        <f>O6536*P6536</f>
        <v/>
      </c>
    </row>
    <row r="6537">
      <c r="A6537" t="inlineStr">
        <is>
          <t>202512</t>
        </is>
      </c>
      <c r="B6537" t="inlineStr">
        <is>
          <t>Profuturo</t>
        </is>
      </c>
      <c r="C6537" t="inlineStr">
        <is>
          <t>F2</t>
        </is>
      </c>
      <c r="D6537" t="inlineStr">
        <is>
          <t>IN-FONDO2</t>
        </is>
      </c>
      <c r="E6537" t="inlineStr">
        <is>
          <t>302107100001</t>
        </is>
      </c>
      <c r="F6537" t="inlineStr">
        <is>
          <t>PEP736001004</t>
        </is>
      </c>
      <c r="G6537" t="inlineStr">
        <is>
          <t>BU</t>
        </is>
      </c>
      <c r="H6537" t="inlineStr">
        <is>
          <t>Sector</t>
        </is>
      </c>
      <c r="I6537" t="inlineStr">
        <is>
          <t>Otros</t>
        </is>
      </c>
      <c r="J6537" t="inlineStr">
        <is>
          <t>MSCI</t>
        </is>
      </c>
      <c r="K6537" t="inlineStr"/>
      <c r="L6537" t="inlineStr">
        <is>
          <t>Ferreyros</t>
        </is>
      </c>
      <c r="M6537" t="inlineStr">
        <is>
          <t>Ferreyros</t>
        </is>
      </c>
      <c r="N6537" t="b">
        <v>0</v>
      </c>
      <c r="O6537" t="n">
        <v>7.95</v>
      </c>
      <c r="P6537" t="n">
        <v>0.006766466417737899</v>
      </c>
      <c r="Q6537" t="n">
        <v>24.53001833196939</v>
      </c>
      <c r="R6537" t="n">
        <v>195.0136457391567</v>
      </c>
      <c r="S6537" t="n">
        <v>0.0537934080210163</v>
      </c>
      <c r="T6537">
        <f>O6537*Q6537</f>
        <v/>
      </c>
      <c r="U6537">
        <f>O6537*P6537</f>
        <v/>
      </c>
    </row>
    <row r="6538">
      <c r="A6538" t="inlineStr">
        <is>
          <t>202512</t>
        </is>
      </c>
      <c r="B6538" t="inlineStr">
        <is>
          <t>Profuturo</t>
        </is>
      </c>
      <c r="C6538" t="inlineStr">
        <is>
          <t>F3</t>
        </is>
      </c>
      <c r="D6538" t="inlineStr">
        <is>
          <t>IN-FONDO3</t>
        </is>
      </c>
      <c r="E6538" t="inlineStr">
        <is>
          <t>5271112EG102</t>
        </is>
      </c>
      <c r="F6538" t="inlineStr">
        <is>
          <t>US46435G1022</t>
        </is>
      </c>
      <c r="G6538" t="inlineStr">
        <is>
          <t>TD</t>
        </is>
      </c>
      <c r="H6538" t="inlineStr">
        <is>
          <t>Sector</t>
        </is>
      </c>
      <c r="I6538" t="inlineStr">
        <is>
          <t>RF</t>
        </is>
      </c>
      <c r="J6538" t="inlineStr">
        <is>
          <t>MSCI</t>
        </is>
      </c>
      <c r="K6538" t="inlineStr"/>
      <c r="L6538" t="inlineStr">
        <is>
          <t>BlackRock - iShares Convertible Bond ETF</t>
        </is>
      </c>
      <c r="M6538" t="inlineStr">
        <is>
          <t>BlackRock - iShares Convertible Bond ETF</t>
        </is>
      </c>
      <c r="N6538" t="b">
        <v>0</v>
      </c>
      <c r="O6538" t="n">
        <v>55.558979</v>
      </c>
      <c r="P6538" t="n">
        <v>0.01109430585373814</v>
      </c>
      <c r="Q6538" t="n">
        <v>10.5696297036152</v>
      </c>
      <c r="R6538" t="n">
        <v>587.2378347409331</v>
      </c>
      <c r="S6538" t="n">
        <v>0.6163883059474143</v>
      </c>
      <c r="T6538">
        <f>O6538*Q6538</f>
        <v/>
      </c>
      <c r="U6538">
        <f>O6538*P6538</f>
        <v/>
      </c>
    </row>
    <row r="6539">
      <c r="A6539" t="inlineStr">
        <is>
          <t>202512</t>
        </is>
      </c>
      <c r="B6539" t="inlineStr">
        <is>
          <t>Profuturo</t>
        </is>
      </c>
      <c r="C6539" t="inlineStr">
        <is>
          <t>F1</t>
        </is>
      </c>
      <c r="D6539" t="inlineStr">
        <is>
          <t>IN-FONDO1</t>
        </is>
      </c>
      <c r="E6539" t="inlineStr">
        <is>
          <t>5271112EG102</t>
        </is>
      </c>
      <c r="F6539" t="inlineStr">
        <is>
          <t>US46435G1022</t>
        </is>
      </c>
      <c r="G6539" t="inlineStr">
        <is>
          <t>TD</t>
        </is>
      </c>
      <c r="H6539" t="inlineStr">
        <is>
          <t>Sector</t>
        </is>
      </c>
      <c r="I6539" t="inlineStr">
        <is>
          <t>RF</t>
        </is>
      </c>
      <c r="J6539" t="inlineStr">
        <is>
          <t>MSCI</t>
        </is>
      </c>
      <c r="K6539" t="inlineStr"/>
      <c r="L6539" t="inlineStr">
        <is>
          <t>BlackRock - iShares Convertible Bond ETF</t>
        </is>
      </c>
      <c r="M6539" t="inlineStr">
        <is>
          <t>BlackRock - iShares Convertible Bond ETF</t>
        </is>
      </c>
      <c r="N6539" t="b">
        <v>0</v>
      </c>
      <c r="O6539" t="n">
        <v>55.558979</v>
      </c>
      <c r="P6539" t="n">
        <v>0.0219183498604222</v>
      </c>
      <c r="Q6539" t="n">
        <v>28.6451374141119</v>
      </c>
      <c r="R6539" t="n">
        <v>1591.494588042757</v>
      </c>
      <c r="S6539" t="n">
        <v>1.21776113960985</v>
      </c>
      <c r="T6539">
        <f>O6539*Q6539</f>
        <v/>
      </c>
      <c r="U6539">
        <f>O6539*P6539</f>
        <v/>
      </c>
    </row>
    <row r="6540">
      <c r="A6540" t="inlineStr">
        <is>
          <t>202512</t>
        </is>
      </c>
      <c r="B6540" t="inlineStr">
        <is>
          <t>Profuturo</t>
        </is>
      </c>
      <c r="C6540" t="inlineStr">
        <is>
          <t>F1</t>
        </is>
      </c>
      <c r="D6540" t="inlineStr">
        <is>
          <t>IN-FONDO1</t>
        </is>
      </c>
      <c r="E6540" t="inlineStr">
        <is>
          <t>5273882HIGHY</t>
        </is>
      </c>
      <c r="F6540" t="inlineStr">
        <is>
          <t>LU0990544842</t>
        </is>
      </c>
      <c r="G6540" t="inlineStr">
        <is>
          <t>TD</t>
        </is>
      </c>
      <c r="H6540" t="inlineStr">
        <is>
          <t>Sector</t>
        </is>
      </c>
      <c r="I6540" t="inlineStr">
        <is>
          <t>RF</t>
        </is>
      </c>
      <c r="J6540" t="inlineStr">
        <is>
          <t>MSCI</t>
        </is>
      </c>
      <c r="K6540" t="inlineStr"/>
      <c r="L6540" t="inlineStr">
        <is>
          <t>Robeco - Capital Growth Funds High Yield Bonds</t>
        </is>
      </c>
      <c r="M6540" t="inlineStr">
        <is>
          <t>Robeco - Capital Growth Funds High Yield Bonds</t>
        </is>
      </c>
      <c r="N6540" t="b">
        <v>0</v>
      </c>
      <c r="O6540" t="n">
        <v>111.30548919</v>
      </c>
      <c r="P6540" t="n">
        <v>5.81192235434625e-08</v>
      </c>
      <c r="Q6540" t="n">
        <v>7.595613517467151e-05</v>
      </c>
      <c r="R6540" t="n">
        <v>0.008454334782598579</v>
      </c>
      <c r="S6540" t="n">
        <v>6.468988607848059e-06</v>
      </c>
      <c r="T6540">
        <f>O6540*Q6540</f>
        <v/>
      </c>
      <c r="U6540">
        <f>O6540*P6540</f>
        <v/>
      </c>
    </row>
    <row r="6541">
      <c r="A6541" t="inlineStr">
        <is>
          <t>202512</t>
        </is>
      </c>
      <c r="B6541" t="inlineStr">
        <is>
          <t>Profuturo</t>
        </is>
      </c>
      <c r="C6541" t="inlineStr">
        <is>
          <t>F1</t>
        </is>
      </c>
      <c r="D6541" t="inlineStr">
        <is>
          <t>IN-FONDO1</t>
        </is>
      </c>
      <c r="E6541" t="inlineStr">
        <is>
          <t>5274122FKCF7</t>
        </is>
      </c>
      <c r="F6541" t="inlineStr">
        <is>
          <t>IE00B87KCF77</t>
        </is>
      </c>
      <c r="G6541" t="inlineStr">
        <is>
          <t>TD</t>
        </is>
      </c>
      <c r="H6541" t="inlineStr">
        <is>
          <t>Sector</t>
        </is>
      </c>
      <c r="I6541" t="inlineStr">
        <is>
          <t>RF</t>
        </is>
      </c>
      <c r="J6541" t="inlineStr">
        <is>
          <t>MSCI</t>
        </is>
      </c>
      <c r="K6541" t="inlineStr"/>
      <c r="L6541" t="inlineStr">
        <is>
          <t>Pimco - GIS Income Fund</t>
        </is>
      </c>
      <c r="M6541" t="inlineStr">
        <is>
          <t>Pimco - GIS Income Fund</t>
        </is>
      </c>
      <c r="N6541" t="b">
        <v>0</v>
      </c>
      <c r="O6541" t="n">
        <v>46.20565703</v>
      </c>
      <c r="P6541" t="n">
        <v>0.003411021728079332</v>
      </c>
      <c r="Q6541" t="n">
        <v>4.457871452256843</v>
      </c>
      <c r="R6541" t="n">
        <v>205.9788794068077</v>
      </c>
      <c r="S6541" t="n">
        <v>0.1576085000895115</v>
      </c>
      <c r="T6541">
        <f>O6541*Q6541</f>
        <v/>
      </c>
      <c r="U6541">
        <f>O6541*P6541</f>
        <v/>
      </c>
    </row>
    <row r="6542">
      <c r="A6542" t="inlineStr">
        <is>
          <t>202512</t>
        </is>
      </c>
      <c r="B6542" t="inlineStr">
        <is>
          <t>Profuturo</t>
        </is>
      </c>
      <c r="C6542" t="inlineStr">
        <is>
          <t>F1</t>
        </is>
      </c>
      <c r="D6542" t="inlineStr">
        <is>
          <t>IN-FONDO1</t>
        </is>
      </c>
      <c r="E6542" t="inlineStr">
        <is>
          <t>5274494F1144</t>
        </is>
      </c>
      <c r="F6542" t="inlineStr">
        <is>
          <t>FR0013311446</t>
        </is>
      </c>
      <c r="G6542" t="inlineStr">
        <is>
          <t>TD</t>
        </is>
      </c>
      <c r="H6542" t="inlineStr">
        <is>
          <t>Sector</t>
        </is>
      </c>
      <c r="I6542" t="inlineStr">
        <is>
          <t>RF</t>
        </is>
      </c>
      <c r="J6542" t="inlineStr">
        <is>
          <t>MSCI</t>
        </is>
      </c>
      <c r="K6542" t="inlineStr"/>
      <c r="L6542" t="inlineStr">
        <is>
          <t>Lazard Capital Fi</t>
        </is>
      </c>
      <c r="M6542" t="inlineStr">
        <is>
          <t>Lazard Capital Fi</t>
        </is>
      </c>
      <c r="N6542" t="b">
        <v>0</v>
      </c>
      <c r="O6542" t="n">
        <v>2.79759002</v>
      </c>
      <c r="P6542" t="n">
        <v>1.093683628644363e-05</v>
      </c>
      <c r="Q6542" t="n">
        <v>0.014293374286653</v>
      </c>
      <c r="R6542" t="n">
        <v>0.03998700125646504</v>
      </c>
      <c r="S6542" t="n">
        <v>3.059678404532855e-05</v>
      </c>
      <c r="T6542">
        <f>O6542*Q6542</f>
        <v/>
      </c>
      <c r="U6542">
        <f>O6542*P6542</f>
        <v/>
      </c>
    </row>
    <row r="6543">
      <c r="A6543" t="inlineStr">
        <is>
          <t>202512</t>
        </is>
      </c>
      <c r="B6543" t="inlineStr">
        <is>
          <t>Profuturo</t>
        </is>
      </c>
      <c r="C6543" t="inlineStr">
        <is>
          <t>F2</t>
        </is>
      </c>
      <c r="D6543" t="inlineStr">
        <is>
          <t>IN-FONDO2</t>
        </is>
      </c>
      <c r="E6543" t="inlineStr">
        <is>
          <t>5274494F1144</t>
        </is>
      </c>
      <c r="F6543" t="inlineStr">
        <is>
          <t>FR0013311446</t>
        </is>
      </c>
      <c r="G6543" t="inlineStr">
        <is>
          <t>TD</t>
        </is>
      </c>
      <c r="H6543" t="inlineStr">
        <is>
          <t>Sector</t>
        </is>
      </c>
      <c r="I6543" t="inlineStr">
        <is>
          <t>RF</t>
        </is>
      </c>
      <c r="J6543" t="inlineStr">
        <is>
          <t>MSCI</t>
        </is>
      </c>
      <c r="K6543" t="inlineStr"/>
      <c r="L6543" t="inlineStr">
        <is>
          <t>Lazard Capital Fi</t>
        </is>
      </c>
      <c r="M6543" t="inlineStr">
        <is>
          <t>Lazard Capital Fi</t>
        </is>
      </c>
      <c r="N6543" t="b">
        <v>0</v>
      </c>
      <c r="O6543" t="n">
        <v>2.79759002</v>
      </c>
      <c r="P6543" t="n">
        <v>4.135186454164986e-08</v>
      </c>
      <c r="Q6543" t="n">
        <v>0.0001499101499430626</v>
      </c>
      <c r="R6543" t="n">
        <v>0.0004193871393774155</v>
      </c>
      <c r="S6543" t="n">
        <v>1.156855635501115e-07</v>
      </c>
      <c r="T6543">
        <f>O6543*Q6543</f>
        <v/>
      </c>
      <c r="U6543">
        <f>O6543*P6543</f>
        <v/>
      </c>
    </row>
    <row r="6544">
      <c r="A6544" t="inlineStr">
        <is>
          <t>202512</t>
        </is>
      </c>
      <c r="B6544" t="inlineStr">
        <is>
          <t>Profuturo</t>
        </is>
      </c>
      <c r="C6544" t="inlineStr">
        <is>
          <t>F2</t>
        </is>
      </c>
      <c r="D6544" t="inlineStr">
        <is>
          <t>IN-FONDO2</t>
        </is>
      </c>
      <c r="E6544" t="inlineStr">
        <is>
          <t>5274122F8JM6</t>
        </is>
      </c>
      <c r="F6544" t="inlineStr">
        <is>
          <t>IE00BD38JM62</t>
        </is>
      </c>
      <c r="G6544" t="inlineStr">
        <is>
          <t>TD</t>
        </is>
      </c>
      <c r="H6544" t="inlineStr">
        <is>
          <t>Sector</t>
        </is>
      </c>
      <c r="I6544" t="inlineStr">
        <is>
          <t>RF</t>
        </is>
      </c>
      <c r="J6544" t="inlineStr">
        <is>
          <t>MSCI</t>
        </is>
      </c>
      <c r="K6544" t="inlineStr"/>
      <c r="L6544" t="inlineStr">
        <is>
          <t>Pimco - Mortgage Opportunities Fund</t>
        </is>
      </c>
      <c r="M6544" t="inlineStr">
        <is>
          <t>Pimco - Mortgage Opportunities Fund</t>
        </is>
      </c>
      <c r="N6544" t="b">
        <v>0</v>
      </c>
      <c r="O6544" t="n">
        <v>0.12</v>
      </c>
      <c r="P6544" t="n">
        <v>6.006933940670312e-10</v>
      </c>
      <c r="Q6544" t="n">
        <v>2.177653602141612e-06</v>
      </c>
      <c r="R6544" t="n">
        <v>2.613184322569935e-07</v>
      </c>
      <c r="S6544" t="n">
        <v>7.208320728804374e-11</v>
      </c>
      <c r="T6544">
        <f>O6544*Q6544</f>
        <v/>
      </c>
      <c r="U6544">
        <f>O6544*P6544</f>
        <v/>
      </c>
    </row>
    <row r="6545">
      <c r="A6545" t="inlineStr">
        <is>
          <t>202512</t>
        </is>
      </c>
      <c r="B6545" t="inlineStr">
        <is>
          <t>Profuturo</t>
        </is>
      </c>
      <c r="C6545" t="inlineStr">
        <is>
          <t>F1</t>
        </is>
      </c>
      <c r="D6545" t="inlineStr">
        <is>
          <t>IN-FONDO1</t>
        </is>
      </c>
      <c r="E6545" t="inlineStr">
        <is>
          <t>5274122F8JM6</t>
        </is>
      </c>
      <c r="F6545" t="inlineStr">
        <is>
          <t>IE00BD38JM62</t>
        </is>
      </c>
      <c r="G6545" t="inlineStr">
        <is>
          <t>TD</t>
        </is>
      </c>
      <c r="H6545" t="inlineStr">
        <is>
          <t>Sector</t>
        </is>
      </c>
      <c r="I6545" t="inlineStr">
        <is>
          <t>RF</t>
        </is>
      </c>
      <c r="J6545" t="inlineStr">
        <is>
          <t>MSCI</t>
        </is>
      </c>
      <c r="K6545" t="inlineStr"/>
      <c r="L6545" t="inlineStr">
        <is>
          <t>Pimco - Mortgage Opportunities Fund</t>
        </is>
      </c>
      <c r="M6545" t="inlineStr">
        <is>
          <t>Pimco - Mortgage Opportunities Fund</t>
        </is>
      </c>
      <c r="N6545" t="b">
        <v>0</v>
      </c>
      <c r="O6545" t="n">
        <v>0.12</v>
      </c>
      <c r="P6545" t="n">
        <v>8.897972839089086e-09</v>
      </c>
      <c r="Q6545" t="n">
        <v>1.162877937006489e-05</v>
      </c>
      <c r="R6545" t="n">
        <v>1.395453524407786e-06</v>
      </c>
      <c r="S6545" t="n">
        <v>1.06775674069069e-09</v>
      </c>
      <c r="T6545">
        <f>O6545*Q6545</f>
        <v/>
      </c>
      <c r="U6545">
        <f>O6545*P6545</f>
        <v/>
      </c>
    </row>
    <row r="6546">
      <c r="A6546" t="inlineStr">
        <is>
          <t>202512</t>
        </is>
      </c>
      <c r="B6546" t="inlineStr">
        <is>
          <t>Profuturo</t>
        </is>
      </c>
      <c r="C6546" t="inlineStr">
        <is>
          <t>F3</t>
        </is>
      </c>
      <c r="D6546" t="inlineStr">
        <is>
          <t>IN-FONDO3</t>
        </is>
      </c>
      <c r="E6546" t="inlineStr">
        <is>
          <t>5260012EV608</t>
        </is>
      </c>
      <c r="F6546" t="inlineStr">
        <is>
          <t>US78467V6083</t>
        </is>
      </c>
      <c r="G6546" t="inlineStr">
        <is>
          <t>TD</t>
        </is>
      </c>
      <c r="H6546" t="inlineStr">
        <is>
          <t>Sector</t>
        </is>
      </c>
      <c r="I6546" t="inlineStr">
        <is>
          <t>RF</t>
        </is>
      </c>
      <c r="J6546" t="inlineStr">
        <is>
          <t>MSCI</t>
        </is>
      </c>
      <c r="K6546" t="inlineStr"/>
      <c r="L6546" t="inlineStr">
        <is>
          <t>State Street - Blackstone Senior Loans</t>
        </is>
      </c>
      <c r="M6546" t="inlineStr">
        <is>
          <t>State Street - Blackstone Senior Loans</t>
        </is>
      </c>
      <c r="N6546" t="b">
        <v>0</v>
      </c>
      <c r="O6546" t="n">
        <v>130.42998962</v>
      </c>
      <c r="P6546" t="n">
        <v>0.01046924595472107</v>
      </c>
      <c r="Q6546" t="n">
        <v>9.974130376096348</v>
      </c>
      <c r="R6546" t="n">
        <v>1300.925721422773</v>
      </c>
      <c r="S6546" t="n">
        <v>1.365503641203496</v>
      </c>
      <c r="T6546">
        <f>O6546*Q6546</f>
        <v/>
      </c>
      <c r="U6546">
        <f>O6546*P6546</f>
        <v/>
      </c>
    </row>
    <row r="6547">
      <c r="A6547" t="inlineStr">
        <is>
          <t>202512</t>
        </is>
      </c>
      <c r="B6547" t="inlineStr">
        <is>
          <t>Profuturo</t>
        </is>
      </c>
      <c r="C6547" t="inlineStr">
        <is>
          <t>F1</t>
        </is>
      </c>
      <c r="D6547" t="inlineStr">
        <is>
          <t>IN-FONDO1</t>
        </is>
      </c>
      <c r="E6547" t="inlineStr">
        <is>
          <t>5274122FXQQ0</t>
        </is>
      </c>
      <c r="F6547" t="inlineStr">
        <is>
          <t>IE00BGSXQQ02</t>
        </is>
      </c>
      <c r="G6547" t="inlineStr">
        <is>
          <t>TD</t>
        </is>
      </c>
      <c r="H6547" t="inlineStr">
        <is>
          <t>Sector</t>
        </is>
      </c>
      <c r="I6547" t="inlineStr">
        <is>
          <t>RF</t>
        </is>
      </c>
      <c r="J6547" t="inlineStr">
        <is>
          <t>MSCI</t>
        </is>
      </c>
      <c r="K6547" t="inlineStr"/>
      <c r="L6547" t="inlineStr">
        <is>
          <t>PIMCO - Asia High Yield Bond Fund</t>
        </is>
      </c>
      <c r="M6547" t="inlineStr">
        <is>
          <t>PIMCO - Asia High Yield Bond Fund</t>
        </is>
      </c>
      <c r="N6547" t="b">
        <v>0</v>
      </c>
      <c r="O6547" t="n">
        <v>415.65856077</v>
      </c>
      <c r="P6547" t="n">
        <v>2.530354019881288e-09</v>
      </c>
      <c r="Q6547" t="n">
        <v>3.306924976899413e-06</v>
      </c>
      <c r="R6547" t="n">
        <v>0.001374551676472376</v>
      </c>
      <c r="S6547" t="n">
        <v>1.05176331014244e-06</v>
      </c>
      <c r="T6547">
        <f>O6547*Q6547</f>
        <v/>
      </c>
      <c r="U6547">
        <f>O6547*P6547</f>
        <v/>
      </c>
    </row>
    <row r="6548">
      <c r="A6548" t="inlineStr">
        <is>
          <t>202512</t>
        </is>
      </c>
      <c r="B6548" t="inlineStr">
        <is>
          <t>Profuturo</t>
        </is>
      </c>
      <c r="C6548" t="inlineStr">
        <is>
          <t>F2</t>
        </is>
      </c>
      <c r="D6548" t="inlineStr">
        <is>
          <t>IN-FONDO2</t>
        </is>
      </c>
      <c r="E6548" t="inlineStr">
        <is>
          <t>5275112F3161</t>
        </is>
      </c>
      <c r="F6548" t="inlineStr">
        <is>
          <t>LU1167331617</t>
        </is>
      </c>
      <c r="G6548" t="inlineStr">
        <is>
          <t>TD</t>
        </is>
      </c>
      <c r="H6548" t="inlineStr">
        <is>
          <t>Sector</t>
        </is>
      </c>
      <c r="I6548" t="inlineStr">
        <is>
          <t>RF</t>
        </is>
      </c>
      <c r="J6548" t="inlineStr">
        <is>
          <t>MSCI</t>
        </is>
      </c>
      <c r="K6548" t="inlineStr"/>
      <c r="L6548" t="inlineStr">
        <is>
          <t>BlueBay - EM Debt Unconstrained</t>
        </is>
      </c>
      <c r="M6548" t="inlineStr">
        <is>
          <t>BlueBay - EM Debt Unconstrained</t>
        </is>
      </c>
      <c r="N6548" t="b">
        <v>0</v>
      </c>
      <c r="O6548" t="n">
        <v>101.99047464</v>
      </c>
      <c r="P6548" t="n">
        <v>0.00382853591225045</v>
      </c>
      <c r="Q6548" t="n">
        <v>13.87933528583197</v>
      </c>
      <c r="R6548" t="n">
        <v>1415.559993489703</v>
      </c>
      <c r="S6548" t="n">
        <v>0.3904741948667088</v>
      </c>
      <c r="T6548">
        <f>O6548*Q6548</f>
        <v/>
      </c>
      <c r="U6548">
        <f>O6548*P6548</f>
        <v/>
      </c>
    </row>
    <row r="6549">
      <c r="A6549" t="inlineStr">
        <is>
          <t>202512</t>
        </is>
      </c>
      <c r="B6549" t="inlineStr">
        <is>
          <t>Profuturo</t>
        </is>
      </c>
      <c r="C6549" t="inlineStr">
        <is>
          <t>F1</t>
        </is>
      </c>
      <c r="D6549" t="inlineStr">
        <is>
          <t>IN-FONDO1</t>
        </is>
      </c>
      <c r="E6549" t="inlineStr">
        <is>
          <t>5275112F3161</t>
        </is>
      </c>
      <c r="F6549" t="inlineStr">
        <is>
          <t>LU1167331617</t>
        </is>
      </c>
      <c r="G6549" t="inlineStr">
        <is>
          <t>TD</t>
        </is>
      </c>
      <c r="H6549" t="inlineStr">
        <is>
          <t>Sector</t>
        </is>
      </c>
      <c r="I6549" t="inlineStr">
        <is>
          <t>RF</t>
        </is>
      </c>
      <c r="J6549" t="inlineStr">
        <is>
          <t>MSCI</t>
        </is>
      </c>
      <c r="K6549" t="inlineStr"/>
      <c r="L6549" t="inlineStr">
        <is>
          <t>BlueBay - EM Debt Unconstrained</t>
        </is>
      </c>
      <c r="M6549" t="inlineStr">
        <is>
          <t>BlueBay - EM Debt Unconstrained</t>
        </is>
      </c>
      <c r="N6549" t="b">
        <v>0</v>
      </c>
      <c r="O6549" t="n">
        <v>101.99047464</v>
      </c>
      <c r="P6549" t="n">
        <v>0.01245397169703901</v>
      </c>
      <c r="Q6549" t="n">
        <v>16.27612173749065</v>
      </c>
      <c r="R6549" t="n">
        <v>1660.009381305093</v>
      </c>
      <c r="S6549" t="n">
        <v>1.270186484534135</v>
      </c>
      <c r="T6549">
        <f>O6549*Q6549</f>
        <v/>
      </c>
      <c r="U6549">
        <f>O6549*P6549</f>
        <v/>
      </c>
    </row>
    <row r="6550">
      <c r="A6550" t="inlineStr">
        <is>
          <t>202512</t>
        </is>
      </c>
      <c r="B6550" t="inlineStr">
        <is>
          <t>Profuturo</t>
        </is>
      </c>
      <c r="C6550" t="inlineStr">
        <is>
          <t>F1</t>
        </is>
      </c>
      <c r="D6550" t="inlineStr">
        <is>
          <t>IN-FONDO1</t>
        </is>
      </c>
      <c r="E6550" t="inlineStr">
        <is>
          <t>5270802F6924</t>
        </is>
      </c>
      <c r="F6550" t="inlineStr">
        <is>
          <t>LU0128469243</t>
        </is>
      </c>
      <c r="G6550" t="inlineStr">
        <is>
          <t>TD</t>
        </is>
      </c>
      <c r="H6550" t="inlineStr">
        <is>
          <t>Sector</t>
        </is>
      </c>
      <c r="I6550" t="inlineStr">
        <is>
          <t>RF</t>
        </is>
      </c>
      <c r="J6550" t="inlineStr">
        <is>
          <t>MSCI</t>
        </is>
      </c>
      <c r="K6550" t="inlineStr"/>
      <c r="L6550" t="inlineStr">
        <is>
          <t>Pictet - Global Emerging Debt</t>
        </is>
      </c>
      <c r="M6550" t="inlineStr">
        <is>
          <t>Pictet - Global Emerging Debt</t>
        </is>
      </c>
      <c r="N6550" t="b">
        <v>0</v>
      </c>
      <c r="O6550" t="n">
        <v>129.96680204</v>
      </c>
      <c r="P6550" t="n">
        <v>1.053045643733193e-05</v>
      </c>
      <c r="Q6550" t="n">
        <v>0.0137622756093228</v>
      </c>
      <c r="R6550" t="n">
        <v>1.788638949736777</v>
      </c>
      <c r="S6550" t="n">
        <v>0.001368609747181563</v>
      </c>
      <c r="T6550">
        <f>O6550*Q6550</f>
        <v/>
      </c>
      <c r="U6550">
        <f>O6550*P6550</f>
        <v/>
      </c>
    </row>
    <row r="6551">
      <c r="A6551" t="inlineStr">
        <is>
          <t>202512</t>
        </is>
      </c>
      <c r="B6551" t="inlineStr">
        <is>
          <t>Profuturo</t>
        </is>
      </c>
      <c r="C6551" t="inlineStr">
        <is>
          <t>F1</t>
        </is>
      </c>
      <c r="D6551" t="inlineStr">
        <is>
          <t>IN-FONDO1</t>
        </is>
      </c>
      <c r="E6551" t="inlineStr">
        <is>
          <t>5270172FWXM7</t>
        </is>
      </c>
      <c r="F6551" t="inlineStr">
        <is>
          <t>IE00BKLWXM74</t>
        </is>
      </c>
      <c r="G6551" t="inlineStr">
        <is>
          <t>TD</t>
        </is>
      </c>
      <c r="H6551" t="inlineStr">
        <is>
          <t>Sector</t>
        </is>
      </c>
      <c r="I6551" t="inlineStr">
        <is>
          <t>RF</t>
        </is>
      </c>
      <c r="J6551" t="inlineStr">
        <is>
          <t>MSCI</t>
        </is>
      </c>
      <c r="K6551" t="inlineStr"/>
      <c r="L6551" t="inlineStr">
        <is>
          <t>Vanguard - Emerging Markets Bond Fund - I Retail</t>
        </is>
      </c>
      <c r="M6551" t="inlineStr">
        <is>
          <t>Vanguard - Emerging Markets Bond Fund - I Retail</t>
        </is>
      </c>
      <c r="N6551" t="b">
        <v>0</v>
      </c>
      <c r="O6551" t="n">
        <v>434.14055299</v>
      </c>
      <c r="P6551" t="n">
        <v>7.581932926520406e-08</v>
      </c>
      <c r="Q6551" t="n">
        <v>9.908844047467591e-05</v>
      </c>
      <c r="R6551" t="n">
        <v>0.0430183103425925</v>
      </c>
      <c r="S6551" t="n">
        <v>3.291624553452658e-05</v>
      </c>
      <c r="T6551">
        <f>O6551*Q6551</f>
        <v/>
      </c>
      <c r="U6551">
        <f>O6551*P6551</f>
        <v/>
      </c>
    </row>
    <row r="6552">
      <c r="A6552" t="inlineStr">
        <is>
          <t>202512</t>
        </is>
      </c>
      <c r="B6552" t="inlineStr">
        <is>
          <t>Profuturo</t>
        </is>
      </c>
      <c r="C6552" t="inlineStr">
        <is>
          <t>F2</t>
        </is>
      </c>
      <c r="D6552" t="inlineStr">
        <is>
          <t>IN-FONDO2</t>
        </is>
      </c>
      <c r="E6552" t="inlineStr">
        <is>
          <t>5270172FWXM7</t>
        </is>
      </c>
      <c r="F6552" t="inlineStr">
        <is>
          <t>IE00BKLWXM74</t>
        </is>
      </c>
      <c r="G6552" t="inlineStr">
        <is>
          <t>TD</t>
        </is>
      </c>
      <c r="H6552" t="inlineStr">
        <is>
          <t>Sector</t>
        </is>
      </c>
      <c r="I6552" t="inlineStr">
        <is>
          <t>RF</t>
        </is>
      </c>
      <c r="J6552" t="inlineStr">
        <is>
          <t>MSCI</t>
        </is>
      </c>
      <c r="K6552" t="inlineStr"/>
      <c r="L6552" t="inlineStr">
        <is>
          <t>Vanguard - Emerging Markets Bond Fund - I Retail</t>
        </is>
      </c>
      <c r="M6552" t="inlineStr">
        <is>
          <t>Vanguard - Emerging Markets Bond Fund - I Retail</t>
        </is>
      </c>
      <c r="N6552" t="b">
        <v>0</v>
      </c>
      <c r="O6552" t="n">
        <v>434.14055299</v>
      </c>
      <c r="P6552" t="n">
        <v>3.15910876551437e-08</v>
      </c>
      <c r="Q6552" t="n">
        <v>0.0001145250580533575</v>
      </c>
      <c r="R6552" t="n">
        <v>0.04971997203449648</v>
      </c>
      <c r="S6552" t="n">
        <v>1.371497226415965e-05</v>
      </c>
      <c r="T6552">
        <f>O6552*Q6552</f>
        <v/>
      </c>
      <c r="U6552">
        <f>O6552*P6552</f>
        <v/>
      </c>
    </row>
    <row r="6553">
      <c r="A6553" t="inlineStr">
        <is>
          <t>202512</t>
        </is>
      </c>
      <c r="B6553" t="inlineStr">
        <is>
          <t>Profuturo</t>
        </is>
      </c>
      <c r="C6553" t="inlineStr">
        <is>
          <t>F2</t>
        </is>
      </c>
      <c r="D6553" t="inlineStr">
        <is>
          <t>IN-FONDO2</t>
        </is>
      </c>
      <c r="E6553" t="inlineStr">
        <is>
          <t>5270492F3972</t>
        </is>
      </c>
      <c r="F6553" t="inlineStr">
        <is>
          <t>LU0926439729</t>
        </is>
      </c>
      <c r="G6553" t="inlineStr">
        <is>
          <t>TD</t>
        </is>
      </c>
      <c r="H6553" t="inlineStr">
        <is>
          <t>Sector</t>
        </is>
      </c>
      <c r="I6553" t="inlineStr">
        <is>
          <t>RF</t>
        </is>
      </c>
      <c r="J6553" t="inlineStr">
        <is>
          <t>MSCI</t>
        </is>
      </c>
      <c r="K6553" t="inlineStr"/>
      <c r="L6553" t="inlineStr">
        <is>
          <t>Vontobel - Emerging Markets Debt</t>
        </is>
      </c>
      <c r="M6553" t="inlineStr">
        <is>
          <t>Vontobel - Emerging Markets Debt</t>
        </is>
      </c>
      <c r="N6553" t="b">
        <v>0</v>
      </c>
      <c r="O6553" t="n">
        <v>305.48687911</v>
      </c>
      <c r="P6553" t="n">
        <v>0.008743540422496254</v>
      </c>
      <c r="Q6553" t="n">
        <v>31.69737254409535</v>
      </c>
      <c r="R6553" t="n">
        <v>9683.13141448269</v>
      </c>
      <c r="S6553" t="n">
        <v>2.671036876040512</v>
      </c>
      <c r="T6553">
        <f>O6553*Q6553</f>
        <v/>
      </c>
      <c r="U6553">
        <f>O6553*P6553</f>
        <v/>
      </c>
    </row>
    <row r="6554">
      <c r="A6554" t="inlineStr">
        <is>
          <t>202512</t>
        </is>
      </c>
      <c r="B6554" t="inlineStr">
        <is>
          <t>Profuturo</t>
        </is>
      </c>
      <c r="C6554" t="inlineStr">
        <is>
          <t>F1</t>
        </is>
      </c>
      <c r="D6554" t="inlineStr">
        <is>
          <t>IN-FONDO1</t>
        </is>
      </c>
      <c r="E6554" t="inlineStr">
        <is>
          <t>5270492F3972</t>
        </is>
      </c>
      <c r="F6554" t="inlineStr">
        <is>
          <t>LU0926439729</t>
        </is>
      </c>
      <c r="G6554" t="inlineStr">
        <is>
          <t>TD</t>
        </is>
      </c>
      <c r="H6554" t="inlineStr">
        <is>
          <t>Sector</t>
        </is>
      </c>
      <c r="I6554" t="inlineStr">
        <is>
          <t>RF</t>
        </is>
      </c>
      <c r="J6554" t="inlineStr">
        <is>
          <t>MSCI</t>
        </is>
      </c>
      <c r="K6554" t="inlineStr"/>
      <c r="L6554" t="inlineStr">
        <is>
          <t>Vontobel - Emerging Markets Debt</t>
        </is>
      </c>
      <c r="M6554" t="inlineStr">
        <is>
          <t>Vontobel - Emerging Markets Debt</t>
        </is>
      </c>
      <c r="N6554" t="b">
        <v>0</v>
      </c>
      <c r="O6554" t="n">
        <v>305.48687911</v>
      </c>
      <c r="P6554" t="n">
        <v>0.0247603692936679</v>
      </c>
      <c r="Q6554" t="n">
        <v>32.3593785735662</v>
      </c>
      <c r="R6554" t="n">
        <v>9885.365570377744</v>
      </c>
      <c r="S6554" t="n">
        <v>7.563967941133684</v>
      </c>
      <c r="T6554">
        <f>O6554*Q6554</f>
        <v/>
      </c>
      <c r="U6554">
        <f>O6554*P6554</f>
        <v/>
      </c>
    </row>
    <row r="6555">
      <c r="A6555" t="inlineStr">
        <is>
          <t>202512</t>
        </is>
      </c>
      <c r="B6555" t="inlineStr">
        <is>
          <t>Profuturo</t>
        </is>
      </c>
      <c r="C6555" t="inlineStr">
        <is>
          <t>F1</t>
        </is>
      </c>
      <c r="D6555" t="inlineStr">
        <is>
          <t>IN-FONDO1</t>
        </is>
      </c>
      <c r="E6555" t="inlineStr">
        <is>
          <t>5270492F2267</t>
        </is>
      </c>
      <c r="F6555" t="inlineStr">
        <is>
          <t>LU2416422678</t>
        </is>
      </c>
      <c r="G6555" t="inlineStr">
        <is>
          <t>TD</t>
        </is>
      </c>
      <c r="H6555" t="inlineStr">
        <is>
          <t>Sector</t>
        </is>
      </c>
      <c r="I6555" t="inlineStr">
        <is>
          <t>RF</t>
        </is>
      </c>
      <c r="J6555" t="inlineStr">
        <is>
          <t>MSCI</t>
        </is>
      </c>
      <c r="K6555" t="inlineStr"/>
      <c r="L6555" t="inlineStr">
        <is>
          <t>Vontobel - Credit Opportunities</t>
        </is>
      </c>
      <c r="M6555" t="inlineStr">
        <is>
          <t>Vontobel - Credit Opportunities</t>
        </is>
      </c>
      <c r="N6555" t="b">
        <v>0</v>
      </c>
      <c r="O6555" t="n">
        <v>43.01327041</v>
      </c>
      <c r="P6555" t="n">
        <v>0.03846485722034956</v>
      </c>
      <c r="Q6555" t="n">
        <v>50.26980259497891</v>
      </c>
      <c r="R6555" t="n">
        <v>2162.268612475148</v>
      </c>
      <c r="S6555" t="n">
        <v>1.654499304900937</v>
      </c>
      <c r="T6555">
        <f>O6555*Q6555</f>
        <v/>
      </c>
      <c r="U6555">
        <f>O6555*P6555</f>
        <v/>
      </c>
    </row>
    <row r="6556">
      <c r="A6556" t="inlineStr">
        <is>
          <t>202512</t>
        </is>
      </c>
      <c r="B6556" t="inlineStr">
        <is>
          <t>Profuturo</t>
        </is>
      </c>
      <c r="C6556" t="inlineStr">
        <is>
          <t>F1</t>
        </is>
      </c>
      <c r="D6556" t="inlineStr">
        <is>
          <t>IN-FONDO1</t>
        </is>
      </c>
      <c r="E6556" t="inlineStr">
        <is>
          <t>5275112F0747</t>
        </is>
      </c>
      <c r="F6556" t="inlineStr">
        <is>
          <t>LU0225307478</t>
        </is>
      </c>
      <c r="G6556" t="inlineStr">
        <is>
          <t>TD</t>
        </is>
      </c>
      <c r="H6556" t="inlineStr">
        <is>
          <t>Sector</t>
        </is>
      </c>
      <c r="I6556" t="inlineStr">
        <is>
          <t>RF</t>
        </is>
      </c>
      <c r="J6556" t="inlineStr">
        <is>
          <t>MSCI</t>
        </is>
      </c>
      <c r="K6556" t="inlineStr"/>
      <c r="L6556" t="inlineStr">
        <is>
          <t>BlueBay - Emerging Market Bond Fund</t>
        </is>
      </c>
      <c r="M6556" t="inlineStr">
        <is>
          <t>BlueBay - Emerging Market Bond Fund</t>
        </is>
      </c>
      <c r="N6556" t="b">
        <v>0</v>
      </c>
      <c r="O6556" t="n">
        <v>381.48971839</v>
      </c>
      <c r="P6556" t="n">
        <v>1.046701413708141e-07</v>
      </c>
      <c r="Q6556" t="n">
        <v>0.0001367936273403264</v>
      </c>
      <c r="R6556" t="n">
        <v>0.05218536237160774</v>
      </c>
      <c r="S6556" t="n">
        <v>3.993058275539338e-05</v>
      </c>
      <c r="T6556">
        <f>O6556*Q6556</f>
        <v/>
      </c>
      <c r="U6556">
        <f>O6556*P6556</f>
        <v/>
      </c>
    </row>
    <row r="6557">
      <c r="A6557" t="inlineStr">
        <is>
          <t>202512</t>
        </is>
      </c>
      <c r="B6557" t="inlineStr">
        <is>
          <t>Profuturo</t>
        </is>
      </c>
      <c r="C6557" t="inlineStr">
        <is>
          <t>F2</t>
        </is>
      </c>
      <c r="D6557" t="inlineStr">
        <is>
          <t>IN-FONDO2</t>
        </is>
      </c>
      <c r="E6557" t="inlineStr">
        <is>
          <t>5275112F0747</t>
        </is>
      </c>
      <c r="F6557" t="inlineStr">
        <is>
          <t>LU0225307478</t>
        </is>
      </c>
      <c r="G6557" t="inlineStr">
        <is>
          <t>TD</t>
        </is>
      </c>
      <c r="H6557" t="inlineStr">
        <is>
          <t>Sector</t>
        </is>
      </c>
      <c r="I6557" t="inlineStr">
        <is>
          <t>RF</t>
        </is>
      </c>
      <c r="J6557" t="inlineStr">
        <is>
          <t>MSCI</t>
        </is>
      </c>
      <c r="K6557" t="inlineStr"/>
      <c r="L6557" t="inlineStr">
        <is>
          <t>BlueBay - Emerging Market Bond Fund</t>
        </is>
      </c>
      <c r="M6557" t="inlineStr">
        <is>
          <t>BlueBay - Emerging Market Bond Fund</t>
        </is>
      </c>
      <c r="N6557" t="b">
        <v>0</v>
      </c>
      <c r="O6557" t="n">
        <v>381.48971839</v>
      </c>
      <c r="P6557" t="n">
        <v>0.0006930420252032662</v>
      </c>
      <c r="Q6557" t="n">
        <v>2.512438920630113</v>
      </c>
      <c r="R6557" t="n">
        <v>958.4696163032572</v>
      </c>
      <c r="S6557" t="n">
        <v>0.2643884070272293</v>
      </c>
      <c r="T6557">
        <f>O6557*Q6557</f>
        <v/>
      </c>
      <c r="U6557">
        <f>O6557*P6557</f>
        <v/>
      </c>
    </row>
    <row r="6558">
      <c r="A6558" t="inlineStr">
        <is>
          <t>202512</t>
        </is>
      </c>
      <c r="B6558" t="inlineStr">
        <is>
          <t>Profuturo</t>
        </is>
      </c>
      <c r="C6558" t="inlineStr">
        <is>
          <t>F2</t>
        </is>
      </c>
      <c r="D6558" t="inlineStr">
        <is>
          <t>IN-FONDO2</t>
        </is>
      </c>
      <c r="E6558" t="inlineStr">
        <is>
          <t>4974252S2BDC</t>
        </is>
      </c>
      <c r="F6558" t="inlineStr">
        <is>
          <t>US4642885135</t>
        </is>
      </c>
      <c r="G6558" t="inlineStr">
        <is>
          <t>TD</t>
        </is>
      </c>
      <c r="H6558" t="inlineStr">
        <is>
          <t>Sector</t>
        </is>
      </c>
      <c r="I6558" t="inlineStr">
        <is>
          <t>RF</t>
        </is>
      </c>
      <c r="J6558" t="inlineStr">
        <is>
          <t>MSCI</t>
        </is>
      </c>
      <c r="K6558" t="inlineStr"/>
      <c r="L6558" t="inlineStr">
        <is>
          <t>BD Capital - Senior Loans 2</t>
        </is>
      </c>
      <c r="M6558" t="inlineStr">
        <is>
          <t>BD Capital - Senior Loans 2</t>
        </is>
      </c>
      <c r="N6558" t="b">
        <v>0</v>
      </c>
      <c r="O6558" t="n">
        <v>122.2271635</v>
      </c>
      <c r="P6558" t="n">
        <v>0.004529389459080055</v>
      </c>
      <c r="Q6558" t="n">
        <v>16.42009279357461</v>
      </c>
      <c r="R6558" t="n">
        <v>2006.981366565415</v>
      </c>
      <c r="S6558" t="n">
        <v>0.5536144259701545</v>
      </c>
      <c r="T6558">
        <f>O6558*Q6558</f>
        <v/>
      </c>
      <c r="U6558">
        <f>O6558*P6558</f>
        <v/>
      </c>
    </row>
    <row r="6559">
      <c r="A6559" t="inlineStr">
        <is>
          <t>202512</t>
        </is>
      </c>
      <c r="B6559" t="inlineStr">
        <is>
          <t>Profuturo</t>
        </is>
      </c>
      <c r="C6559" t="inlineStr">
        <is>
          <t>F1</t>
        </is>
      </c>
      <c r="D6559" t="inlineStr">
        <is>
          <t>IN-FONDO1</t>
        </is>
      </c>
      <c r="E6559" t="inlineStr">
        <is>
          <t>4974252S2BDC</t>
        </is>
      </c>
      <c r="F6559" t="inlineStr">
        <is>
          <t>US4642885135</t>
        </is>
      </c>
      <c r="G6559" t="inlineStr">
        <is>
          <t>TD</t>
        </is>
      </c>
      <c r="H6559" t="inlineStr">
        <is>
          <t>Sector</t>
        </is>
      </c>
      <c r="I6559" t="inlineStr">
        <is>
          <t>RF</t>
        </is>
      </c>
      <c r="J6559" t="inlineStr">
        <is>
          <t>MSCI</t>
        </is>
      </c>
      <c r="K6559" t="inlineStr"/>
      <c r="L6559" t="inlineStr">
        <is>
          <t>BD Capital - Senior Loans 2</t>
        </is>
      </c>
      <c r="M6559" t="inlineStr">
        <is>
          <t>BD Capital - Senior Loans 2</t>
        </is>
      </c>
      <c r="N6559" t="b">
        <v>0</v>
      </c>
      <c r="O6559" t="n">
        <v>122.2271635</v>
      </c>
      <c r="P6559" t="n">
        <v>0.01129286458678483</v>
      </c>
      <c r="Q6559" t="n">
        <v>14.75866841926477</v>
      </c>
      <c r="R6559" t="n">
        <v>1803.910177923761</v>
      </c>
      <c r="S6559" t="n">
        <v>1.380294806232309</v>
      </c>
      <c r="T6559">
        <f>O6559*Q6559</f>
        <v/>
      </c>
      <c r="U6559">
        <f>O6559*P6559</f>
        <v/>
      </c>
    </row>
    <row r="6560">
      <c r="A6560" t="inlineStr">
        <is>
          <t>202512</t>
        </is>
      </c>
      <c r="B6560" t="inlineStr">
        <is>
          <t>Profuturo</t>
        </is>
      </c>
      <c r="C6560" t="inlineStr">
        <is>
          <t>F1</t>
        </is>
      </c>
      <c r="D6560" t="inlineStr">
        <is>
          <t>IN-FONDO1</t>
        </is>
      </c>
      <c r="E6560" t="inlineStr">
        <is>
          <t>5270732E4WH5</t>
        </is>
      </c>
      <c r="F6560" t="inlineStr">
        <is>
          <t>IE00B5M4WH52</t>
        </is>
      </c>
      <c r="G6560" t="inlineStr">
        <is>
          <t>TD</t>
        </is>
      </c>
      <c r="H6560" t="inlineStr">
        <is>
          <t>Sector</t>
        </is>
      </c>
      <c r="I6560" t="inlineStr">
        <is>
          <t>RF</t>
        </is>
      </c>
      <c r="J6560" t="inlineStr">
        <is>
          <t>MSCI</t>
        </is>
      </c>
      <c r="K6560" t="inlineStr"/>
      <c r="L6560" t="inlineStr">
        <is>
          <t>BlackRock - iShares JPM EM Local Government Bond</t>
        </is>
      </c>
      <c r="M6560" t="inlineStr">
        <is>
          <t>BlackRock - iShares JPM EM Local Government Bond</t>
        </is>
      </c>
      <c r="N6560" t="b">
        <v>0</v>
      </c>
      <c r="O6560" t="n">
        <v>716.43095193</v>
      </c>
      <c r="P6560" t="n">
        <v>3.356310069703178e-08</v>
      </c>
      <c r="Q6560" t="n">
        <v>4.386368671147906e-05</v>
      </c>
      <c r="R6560" t="n">
        <v>0.03142530282586423</v>
      </c>
      <c r="S6560" t="n">
        <v>2.404564418209692e-05</v>
      </c>
      <c r="T6560">
        <f>O6560*Q6560</f>
        <v/>
      </c>
      <c r="U6560">
        <f>O6560*P6560</f>
        <v/>
      </c>
    </row>
    <row r="6561">
      <c r="A6561" t="inlineStr">
        <is>
          <t>202512</t>
        </is>
      </c>
      <c r="B6561" t="inlineStr">
        <is>
          <t>Profuturo</t>
        </is>
      </c>
      <c r="C6561" t="inlineStr">
        <is>
          <t>F1</t>
        </is>
      </c>
      <c r="D6561" t="inlineStr">
        <is>
          <t>IN-FONDO1</t>
        </is>
      </c>
      <c r="E6561" t="inlineStr">
        <is>
          <t>5274262F6624</t>
        </is>
      </c>
      <c r="F6561" t="inlineStr">
        <is>
          <t>LU1034966249</t>
        </is>
      </c>
      <c r="G6561" t="inlineStr">
        <is>
          <t>TD</t>
        </is>
      </c>
      <c r="H6561" t="inlineStr">
        <is>
          <t>Sector</t>
        </is>
      </c>
      <c r="I6561" t="inlineStr">
        <is>
          <t>RF</t>
        </is>
      </c>
      <c r="J6561" t="inlineStr">
        <is>
          <t>MSCI</t>
        </is>
      </c>
      <c r="K6561" t="inlineStr"/>
      <c r="L6561" t="inlineStr">
        <is>
          <t>Global Evolution Funds - Frontier Markets Fund</t>
        </is>
      </c>
      <c r="M6561" t="inlineStr">
        <is>
          <t>Global Evolution Funds - Frontier Markets Fund</t>
        </is>
      </c>
      <c r="N6561" t="b">
        <v>0</v>
      </c>
      <c r="O6561" t="n">
        <v>0.6417370999999999</v>
      </c>
      <c r="P6561" t="n">
        <v>1.3065530752447e-07</v>
      </c>
      <c r="Q6561" t="n">
        <v>0.0001707536954996575</v>
      </c>
      <c r="R6561" t="n">
        <v>0.0001095789813642332</v>
      </c>
      <c r="S6561" t="n">
        <v>8.384635815036154e-08</v>
      </c>
      <c r="T6561">
        <f>O6561*Q6561</f>
        <v/>
      </c>
      <c r="U6561">
        <f>O6561*P6561</f>
        <v/>
      </c>
    </row>
    <row r="6562">
      <c r="A6562" t="inlineStr">
        <is>
          <t>202512</t>
        </is>
      </c>
      <c r="B6562" t="inlineStr">
        <is>
          <t>Profuturo</t>
        </is>
      </c>
      <c r="C6562" t="inlineStr">
        <is>
          <t>F2</t>
        </is>
      </c>
      <c r="D6562" t="inlineStr">
        <is>
          <t>IN-FONDO2</t>
        </is>
      </c>
      <c r="E6562" t="inlineStr">
        <is>
          <t>5274262F6624</t>
        </is>
      </c>
      <c r="F6562" t="inlineStr">
        <is>
          <t>LU1034966249</t>
        </is>
      </c>
      <c r="G6562" t="inlineStr">
        <is>
          <t>TD</t>
        </is>
      </c>
      <c r="H6562" t="inlineStr">
        <is>
          <t>Sector</t>
        </is>
      </c>
      <c r="I6562" t="inlineStr">
        <is>
          <t>RF</t>
        </is>
      </c>
      <c r="J6562" t="inlineStr">
        <is>
          <t>MSCI</t>
        </is>
      </c>
      <c r="K6562" t="inlineStr"/>
      <c r="L6562" t="inlineStr">
        <is>
          <t>Global Evolution Funds - Frontier Markets Fund</t>
        </is>
      </c>
      <c r="M6562" t="inlineStr">
        <is>
          <t>Global Evolution Funds - Frontier Markets Fund</t>
        </is>
      </c>
      <c r="N6562" t="b">
        <v>0</v>
      </c>
      <c r="O6562" t="n">
        <v>0.6417370999999999</v>
      </c>
      <c r="P6562" t="n">
        <v>8.387535254348179e-09</v>
      </c>
      <c r="Q6562" t="n">
        <v>3.04067708087412e-05</v>
      </c>
      <c r="R6562" t="n">
        <v>1.951315291916623e-05</v>
      </c>
      <c r="S6562" t="n">
        <v>5.382592550273162e-09</v>
      </c>
      <c r="T6562">
        <f>O6562*Q6562</f>
        <v/>
      </c>
      <c r="U6562">
        <f>O6562*P6562</f>
        <v/>
      </c>
    </row>
    <row r="6563">
      <c r="A6563" t="inlineStr">
        <is>
          <t>202512</t>
        </is>
      </c>
      <c r="B6563" t="inlineStr">
        <is>
          <t>Profuturo</t>
        </is>
      </c>
      <c r="C6563" t="inlineStr">
        <is>
          <t>F2</t>
        </is>
      </c>
      <c r="D6563" t="inlineStr">
        <is>
          <t>IN-FONDO2</t>
        </is>
      </c>
      <c r="E6563" t="inlineStr">
        <is>
          <t>5274122FK0P9</t>
        </is>
      </c>
      <c r="F6563" t="inlineStr">
        <is>
          <t>IE00B29K0P99</t>
        </is>
      </c>
      <c r="G6563" t="inlineStr">
        <is>
          <t>TD</t>
        </is>
      </c>
      <c r="H6563" t="inlineStr">
        <is>
          <t>Sector</t>
        </is>
      </c>
      <c r="I6563" t="inlineStr">
        <is>
          <t>RF</t>
        </is>
      </c>
      <c r="J6563" t="inlineStr">
        <is>
          <t>MSCI</t>
        </is>
      </c>
      <c r="K6563" t="inlineStr"/>
      <c r="L6563" t="inlineStr">
        <is>
          <t>Pimco - Emerging Markets Local Bond Fund</t>
        </is>
      </c>
      <c r="M6563" t="inlineStr">
        <is>
          <t>Pimco - Emerging Markets Local Bond Fund</t>
        </is>
      </c>
      <c r="N6563" t="b">
        <v>0</v>
      </c>
      <c r="O6563" t="n">
        <v>169.70566217</v>
      </c>
      <c r="P6563" t="n">
        <v>0.009864506625619756</v>
      </c>
      <c r="Q6563" t="n">
        <v>35.76113637805971</v>
      </c>
      <c r="R6563" t="n">
        <v>6068.867328990299</v>
      </c>
      <c r="S6563" t="n">
        <v>1.674062628881153</v>
      </c>
      <c r="T6563">
        <f>O6563*Q6563</f>
        <v/>
      </c>
      <c r="U6563">
        <f>O6563*P6563</f>
        <v/>
      </c>
    </row>
    <row r="6564">
      <c r="A6564" t="inlineStr">
        <is>
          <t>202512</t>
        </is>
      </c>
      <c r="B6564" t="inlineStr">
        <is>
          <t>Profuturo</t>
        </is>
      </c>
      <c r="C6564" t="inlineStr">
        <is>
          <t>F1</t>
        </is>
      </c>
      <c r="D6564" t="inlineStr">
        <is>
          <t>IN-FONDO1</t>
        </is>
      </c>
      <c r="E6564" t="inlineStr">
        <is>
          <t>5274122FK0P9</t>
        </is>
      </c>
      <c r="F6564" t="inlineStr">
        <is>
          <t>IE00B29K0P99</t>
        </is>
      </c>
      <c r="G6564" t="inlineStr">
        <is>
          <t>TD</t>
        </is>
      </c>
      <c r="H6564" t="inlineStr">
        <is>
          <t>Sector</t>
        </is>
      </c>
      <c r="I6564" t="inlineStr">
        <is>
          <t>RF</t>
        </is>
      </c>
      <c r="J6564" t="inlineStr">
        <is>
          <t>MSCI</t>
        </is>
      </c>
      <c r="K6564" t="inlineStr"/>
      <c r="L6564" t="inlineStr">
        <is>
          <t>Pimco - Emerging Markets Local Bond Fund</t>
        </is>
      </c>
      <c r="M6564" t="inlineStr">
        <is>
          <t>Pimco - Emerging Markets Local Bond Fund</t>
        </is>
      </c>
      <c r="N6564" t="b">
        <v>0</v>
      </c>
      <c r="O6564" t="n">
        <v>169.70566217</v>
      </c>
      <c r="P6564" t="n">
        <v>0.0410522830218585</v>
      </c>
      <c r="Q6564" t="n">
        <v>53.65131480301584</v>
      </c>
      <c r="R6564" t="n">
        <v>9104.931904936926</v>
      </c>
      <c r="S6564" t="n">
        <v>6.966804873814745</v>
      </c>
      <c r="T6564">
        <f>O6564*Q6564</f>
        <v/>
      </c>
      <c r="U6564">
        <f>O6564*P6564</f>
        <v/>
      </c>
    </row>
    <row r="6565">
      <c r="A6565" t="inlineStr">
        <is>
          <t>202512</t>
        </is>
      </c>
      <c r="B6565" t="inlineStr">
        <is>
          <t>Profuturo</t>
        </is>
      </c>
      <c r="C6565" t="inlineStr">
        <is>
          <t>F1</t>
        </is>
      </c>
      <c r="D6565" t="inlineStr">
        <is>
          <t>IN-FONDO1</t>
        </is>
      </c>
      <c r="E6565" t="inlineStr">
        <is>
          <t>5274472F3543</t>
        </is>
      </c>
      <c r="F6565" t="inlineStr">
        <is>
          <t>LU1200235437</t>
        </is>
      </c>
      <c r="G6565" t="inlineStr">
        <is>
          <t>TD</t>
        </is>
      </c>
      <c r="H6565" t="inlineStr">
        <is>
          <t>Sector</t>
        </is>
      </c>
      <c r="I6565" t="inlineStr">
        <is>
          <t>RF</t>
        </is>
      </c>
      <c r="J6565" t="inlineStr">
        <is>
          <t>MSCI</t>
        </is>
      </c>
      <c r="K6565" t="inlineStr"/>
      <c r="L6565" t="inlineStr">
        <is>
          <t>Degroof - EM  Sustainable Debt</t>
        </is>
      </c>
      <c r="M6565" t="inlineStr">
        <is>
          <t>Degroof - EM Sustainable Debt</t>
        </is>
      </c>
      <c r="N6565" t="b">
        <v>0</v>
      </c>
      <c r="O6565" t="n">
        <v>0.06141282</v>
      </c>
      <c r="P6565" t="n">
        <v>0.01481839374834896</v>
      </c>
      <c r="Q6565" t="n">
        <v>19.36618987656292</v>
      </c>
      <c r="R6565" t="n">
        <v>1.189332332975181</v>
      </c>
      <c r="S6565" t="n">
        <v>0.0009100393479564802</v>
      </c>
      <c r="T6565">
        <f>O6565*Q6565</f>
        <v/>
      </c>
      <c r="U6565">
        <f>O6565*P6565</f>
        <v/>
      </c>
    </row>
    <row r="6566">
      <c r="A6566" t="inlineStr">
        <is>
          <t>202512</t>
        </is>
      </c>
      <c r="B6566" t="inlineStr">
        <is>
          <t>Profuturo</t>
        </is>
      </c>
      <c r="C6566" t="inlineStr">
        <is>
          <t>F2</t>
        </is>
      </c>
      <c r="D6566" t="inlineStr">
        <is>
          <t>IN-FONDO2</t>
        </is>
      </c>
      <c r="E6566" t="inlineStr">
        <is>
          <t>5274472F3543</t>
        </is>
      </c>
      <c r="F6566" t="inlineStr">
        <is>
          <t>LU1200235437</t>
        </is>
      </c>
      <c r="G6566" t="inlineStr">
        <is>
          <t>TD</t>
        </is>
      </c>
      <c r="H6566" t="inlineStr">
        <is>
          <t>Sector</t>
        </is>
      </c>
      <c r="I6566" t="inlineStr">
        <is>
          <t>RF</t>
        </is>
      </c>
      <c r="J6566" t="inlineStr">
        <is>
          <t>MSCI</t>
        </is>
      </c>
      <c r="K6566" t="inlineStr"/>
      <c r="L6566" t="inlineStr">
        <is>
          <t>Degroof - EM  Sustainable Debt</t>
        </is>
      </c>
      <c r="M6566" t="inlineStr">
        <is>
          <t>Degroof - EM Sustainable Debt</t>
        </is>
      </c>
      <c r="N6566" t="b">
        <v>0</v>
      </c>
      <c r="O6566" t="n">
        <v>0.06141282</v>
      </c>
      <c r="P6566" t="n">
        <v>0.006427282679784458</v>
      </c>
      <c r="Q6566" t="n">
        <v>23.30039820290278</v>
      </c>
      <c r="R6566" t="n">
        <v>1.430943160763192</v>
      </c>
      <c r="S6566" t="n">
        <v>0.0003947175543027206</v>
      </c>
      <c r="T6566">
        <f>O6566*Q6566</f>
        <v/>
      </c>
      <c r="U6566">
        <f>O6566*P6566</f>
        <v/>
      </c>
    </row>
    <row r="6567">
      <c r="A6567" t="inlineStr">
        <is>
          <t>202512</t>
        </is>
      </c>
      <c r="B6567" t="inlineStr">
        <is>
          <t>Profuturo</t>
        </is>
      </c>
      <c r="C6567" t="inlineStr">
        <is>
          <t>F1</t>
        </is>
      </c>
      <c r="D6567" t="inlineStr">
        <is>
          <t>IN-FONDO1</t>
        </is>
      </c>
      <c r="E6567" t="inlineStr">
        <is>
          <t>4911011FCDS2</t>
        </is>
      </c>
      <c r="F6567" t="inlineStr">
        <is>
          <t>US4642898427</t>
        </is>
      </c>
      <c r="G6567" t="inlineStr">
        <is>
          <t>TD</t>
        </is>
      </c>
      <c r="H6567" t="inlineStr">
        <is>
          <t>Sector</t>
        </is>
      </c>
      <c r="I6567" t="inlineStr">
        <is>
          <t>RF</t>
        </is>
      </c>
      <c r="J6567" t="inlineStr">
        <is>
          <t>MSCI</t>
        </is>
      </c>
      <c r="K6567" t="inlineStr"/>
      <c r="L6567" t="inlineStr">
        <is>
          <t>Fondo Credicorp Deuda Soles II</t>
        </is>
      </c>
      <c r="M6567" t="inlineStr">
        <is>
          <t>Fondo Credicorp Deuda Soles II</t>
        </is>
      </c>
      <c r="N6567" t="b">
        <v>0</v>
      </c>
      <c r="O6567" t="n">
        <v>31.33247536</v>
      </c>
      <c r="P6567" t="n">
        <v>0.004634937039228917</v>
      </c>
      <c r="Q6567" t="n">
        <v>6.057408939995441</v>
      </c>
      <c r="R6567" t="n">
        <v>189.7936163578509</v>
      </c>
      <c r="S6567" t="n">
        <v>0.1452240505767914</v>
      </c>
      <c r="T6567">
        <f>O6567*Q6567</f>
        <v/>
      </c>
      <c r="U6567">
        <f>O6567*P6567</f>
        <v/>
      </c>
    </row>
    <row r="6568">
      <c r="A6568" t="inlineStr">
        <is>
          <t>202512</t>
        </is>
      </c>
      <c r="B6568" t="inlineStr">
        <is>
          <t>Profuturo</t>
        </is>
      </c>
      <c r="C6568" t="inlineStr">
        <is>
          <t>F2</t>
        </is>
      </c>
      <c r="D6568" t="inlineStr">
        <is>
          <t>IN-FONDO2</t>
        </is>
      </c>
      <c r="E6568" t="inlineStr">
        <is>
          <t>4911011FCDS2</t>
        </is>
      </c>
      <c r="F6568" t="inlineStr">
        <is>
          <t>US4642898427</t>
        </is>
      </c>
      <c r="G6568" t="inlineStr">
        <is>
          <t>TD</t>
        </is>
      </c>
      <c r="H6568" t="inlineStr">
        <is>
          <t>Sector</t>
        </is>
      </c>
      <c r="I6568" t="inlineStr">
        <is>
          <t>RF</t>
        </is>
      </c>
      <c r="J6568" t="inlineStr">
        <is>
          <t>MSCI</t>
        </is>
      </c>
      <c r="K6568" t="inlineStr"/>
      <c r="L6568" t="inlineStr">
        <is>
          <t>Fondo Credicorp Deuda Soles II</t>
        </is>
      </c>
      <c r="M6568" t="inlineStr">
        <is>
          <t>Fondo Credicorp Deuda Soles II</t>
        </is>
      </c>
      <c r="N6568" t="b">
        <v>0</v>
      </c>
      <c r="O6568" t="n">
        <v>31.33247536</v>
      </c>
      <c r="P6568" t="n">
        <v>0.002349954783086004</v>
      </c>
      <c r="Q6568" t="n">
        <v>8.519133968844846</v>
      </c>
      <c r="R6568" t="n">
        <v>266.9255551673701</v>
      </c>
      <c r="S6568" t="n">
        <v>0.07362990033815638</v>
      </c>
      <c r="T6568">
        <f>O6568*Q6568</f>
        <v/>
      </c>
      <c r="U6568">
        <f>O6568*P6568</f>
        <v/>
      </c>
    </row>
    <row r="6569">
      <c r="A6569" t="inlineStr">
        <is>
          <t>202512</t>
        </is>
      </c>
      <c r="B6569" t="inlineStr">
        <is>
          <t>Profuturo</t>
        </is>
      </c>
      <c r="C6569" t="inlineStr">
        <is>
          <t>F1</t>
        </is>
      </c>
      <c r="D6569" t="inlineStr">
        <is>
          <t>IN-FONDO1</t>
        </is>
      </c>
      <c r="E6569" t="inlineStr">
        <is>
          <t>5270496F7171</t>
        </is>
      </c>
      <c r="F6569" t="inlineStr">
        <is>
          <t>LU1322871713</t>
        </is>
      </c>
      <c r="G6569" t="inlineStr">
        <is>
          <t>TD</t>
        </is>
      </c>
      <c r="H6569" t="inlineStr">
        <is>
          <t>Sector</t>
        </is>
      </c>
      <c r="I6569" t="inlineStr">
        <is>
          <t>RF</t>
        </is>
      </c>
      <c r="J6569" t="inlineStr">
        <is>
          <t>MSCI</t>
        </is>
      </c>
      <c r="K6569" t="inlineStr"/>
      <c r="L6569" t="inlineStr">
        <is>
          <t>Vontobel - Twentyfour Strategy Income</t>
        </is>
      </c>
      <c r="M6569" t="inlineStr">
        <is>
          <t>Vontobel - Twentyfour Strategy Income</t>
        </is>
      </c>
      <c r="N6569" t="b">
        <v>0</v>
      </c>
      <c r="O6569" t="n">
        <v>24.07602843</v>
      </c>
      <c r="P6569" t="n">
        <v>0.01648107919545385</v>
      </c>
      <c r="Q6569" t="n">
        <v>21.53915697545776</v>
      </c>
      <c r="R6569" t="n">
        <v>518.5773556993539</v>
      </c>
      <c r="S6569" t="n">
        <v>0.3967989312668285</v>
      </c>
      <c r="T6569">
        <f>O6569*Q6569</f>
        <v/>
      </c>
      <c r="U6569">
        <f>O6569*P6569</f>
        <v/>
      </c>
    </row>
    <row r="6570">
      <c r="A6570" t="inlineStr">
        <is>
          <t>202512</t>
        </is>
      </c>
      <c r="B6570" t="inlineStr">
        <is>
          <t>Profuturo</t>
        </is>
      </c>
      <c r="C6570" t="inlineStr">
        <is>
          <t>F1</t>
        </is>
      </c>
      <c r="D6570" t="inlineStr">
        <is>
          <t>IN-FONDO1</t>
        </is>
      </c>
      <c r="E6570" t="inlineStr">
        <is>
          <t>5274862F9504</t>
        </is>
      </c>
      <c r="F6570" t="inlineStr">
        <is>
          <t>LU1244895048</t>
        </is>
      </c>
      <c r="G6570" t="inlineStr">
        <is>
          <t>TD</t>
        </is>
      </c>
      <c r="H6570" t="inlineStr">
        <is>
          <t>Sector</t>
        </is>
      </c>
      <c r="I6570" t="inlineStr">
        <is>
          <t>RV</t>
        </is>
      </c>
      <c r="J6570" t="inlineStr">
        <is>
          <t>MSCI</t>
        </is>
      </c>
      <c r="K6570" t="inlineStr"/>
      <c r="L6570" t="inlineStr">
        <is>
          <t>Edmond de Rothschild - Big Data</t>
        </is>
      </c>
      <c r="M6570" t="inlineStr">
        <is>
          <t>Edmond de Rothschild - Big Data</t>
        </is>
      </c>
      <c r="N6570" t="b">
        <v>0</v>
      </c>
      <c r="O6570" t="n">
        <v>8.09602338</v>
      </c>
      <c r="P6570" t="n">
        <v>6.502085969881364e-08</v>
      </c>
      <c r="Q6570" t="n">
        <v>8.497589794473382e-05</v>
      </c>
      <c r="R6570" t="n">
        <v>0.000687966856497059</v>
      </c>
      <c r="S6570" t="n">
        <v>5.26410400309295e-07</v>
      </c>
      <c r="T6570">
        <f>O6570*Q6570</f>
        <v/>
      </c>
      <c r="U6570">
        <f>O6570*P6570</f>
        <v/>
      </c>
    </row>
    <row r="6571">
      <c r="A6571" t="inlineStr">
        <is>
          <t>202512</t>
        </is>
      </c>
      <c r="B6571" t="inlineStr">
        <is>
          <t>Profuturo</t>
        </is>
      </c>
      <c r="C6571" t="inlineStr">
        <is>
          <t>F2</t>
        </is>
      </c>
      <c r="D6571" t="inlineStr">
        <is>
          <t>IN-FONDO2</t>
        </is>
      </c>
      <c r="E6571" t="inlineStr">
        <is>
          <t>5274862F9504</t>
        </is>
      </c>
      <c r="F6571" t="inlineStr">
        <is>
          <t>LU1244895048</t>
        </is>
      </c>
      <c r="G6571" t="inlineStr">
        <is>
          <t>TD</t>
        </is>
      </c>
      <c r="H6571" t="inlineStr">
        <is>
          <t>Sector</t>
        </is>
      </c>
      <c r="I6571" t="inlineStr">
        <is>
          <t>RV</t>
        </is>
      </c>
      <c r="J6571" t="inlineStr">
        <is>
          <t>MSCI</t>
        </is>
      </c>
      <c r="K6571" t="inlineStr"/>
      <c r="L6571" t="inlineStr">
        <is>
          <t>Edmond de Rothschild - Big Data</t>
        </is>
      </c>
      <c r="M6571" t="inlineStr">
        <is>
          <t>Edmond de Rothschild - Big Data</t>
        </is>
      </c>
      <c r="N6571" t="b">
        <v>0</v>
      </c>
      <c r="O6571" t="n">
        <v>8.09602338</v>
      </c>
      <c r="P6571" t="n">
        <v>0.005022108294453302</v>
      </c>
      <c r="Q6571" t="n">
        <v>18.20631344672505</v>
      </c>
      <c r="R6571" t="n">
        <v>147.3987393282944</v>
      </c>
      <c r="S6571" t="n">
        <v>0.04065910616878586</v>
      </c>
      <c r="T6571">
        <f>O6571*Q6571</f>
        <v/>
      </c>
      <c r="U6571">
        <f>O6571*P6571</f>
        <v/>
      </c>
    </row>
    <row r="6572">
      <c r="A6572" t="inlineStr">
        <is>
          <t>202512</t>
        </is>
      </c>
      <c r="B6572" t="inlineStr">
        <is>
          <t>Profuturo</t>
        </is>
      </c>
      <c r="C6572" t="inlineStr">
        <is>
          <t>F3</t>
        </is>
      </c>
      <c r="D6572" t="inlineStr">
        <is>
          <t>IN-FONDO3</t>
        </is>
      </c>
      <c r="E6572" t="inlineStr">
        <is>
          <t>5274862F9504</t>
        </is>
      </c>
      <c r="F6572" t="inlineStr">
        <is>
          <t>LU1244895048</t>
        </is>
      </c>
      <c r="G6572" t="inlineStr">
        <is>
          <t>TD</t>
        </is>
      </c>
      <c r="H6572" t="inlineStr">
        <is>
          <t>Sector</t>
        </is>
      </c>
      <c r="I6572" t="inlineStr">
        <is>
          <t>RV</t>
        </is>
      </c>
      <c r="J6572" t="inlineStr">
        <is>
          <t>MSCI</t>
        </is>
      </c>
      <c r="K6572" t="inlineStr"/>
      <c r="L6572" t="inlineStr">
        <is>
          <t>Edmond de Rothschild - Big Data</t>
        </is>
      </c>
      <c r="M6572" t="inlineStr">
        <is>
          <t>Edmond de Rothschild - Big Data</t>
        </is>
      </c>
      <c r="N6572" t="b">
        <v>0</v>
      </c>
      <c r="O6572" t="n">
        <v>8.09602338</v>
      </c>
      <c r="P6572" t="n">
        <v>0.01046046064322773</v>
      </c>
      <c r="Q6572" t="n">
        <v>9.965760542909873</v>
      </c>
      <c r="R6572" t="n">
        <v>80.68303035487983</v>
      </c>
      <c r="S6572" t="n">
        <v>0.08468813393314155</v>
      </c>
      <c r="T6572">
        <f>O6572*Q6572</f>
        <v/>
      </c>
      <c r="U6572">
        <f>O6572*P6572</f>
        <v/>
      </c>
    </row>
    <row r="6573">
      <c r="A6573" t="inlineStr">
        <is>
          <t>202512</t>
        </is>
      </c>
      <c r="B6573" t="inlineStr">
        <is>
          <t>Profuturo</t>
        </is>
      </c>
      <c r="C6573" t="inlineStr">
        <is>
          <t>F1</t>
        </is>
      </c>
      <c r="D6573" t="inlineStr">
        <is>
          <t>IN-FONDO1</t>
        </is>
      </c>
      <c r="E6573" t="inlineStr">
        <is>
          <t>5270652EF106</t>
        </is>
      </c>
      <c r="F6573" t="inlineStr">
        <is>
          <t>US92189F1066</t>
        </is>
      </c>
      <c r="G6573" t="inlineStr">
        <is>
          <t>TD</t>
        </is>
      </c>
      <c r="H6573" t="inlineStr">
        <is>
          <t>Sector</t>
        </is>
      </c>
      <c r="I6573" t="inlineStr">
        <is>
          <t>RV</t>
        </is>
      </c>
      <c r="J6573" t="inlineStr">
        <is>
          <t>MSCI</t>
        </is>
      </c>
      <c r="K6573" t="inlineStr"/>
      <c r="L6573" t="inlineStr">
        <is>
          <t>VanEck - Gold Miners ETF</t>
        </is>
      </c>
      <c r="M6573" t="inlineStr">
        <is>
          <t>VanEck - Gold Miners ETF</t>
        </is>
      </c>
      <c r="N6573" t="b">
        <v>0</v>
      </c>
      <c r="O6573" t="n">
        <v>81.86617169</v>
      </c>
      <c r="P6573" t="n">
        <v>0.003559013255682959</v>
      </c>
      <c r="Q6573" t="n">
        <v>4.651281890146832</v>
      </c>
      <c r="R6573" t="n">
        <v>380.7826417973483</v>
      </c>
      <c r="S6573" t="n">
        <v>0.291362790236727</v>
      </c>
      <c r="T6573">
        <f>O6573*Q6573</f>
        <v/>
      </c>
      <c r="U6573">
        <f>O6573*P6573</f>
        <v/>
      </c>
    </row>
    <row r="6574">
      <c r="A6574" t="inlineStr">
        <is>
          <t>202512</t>
        </is>
      </c>
      <c r="B6574" t="inlineStr">
        <is>
          <t>Profuturo</t>
        </is>
      </c>
      <c r="C6574" t="inlineStr">
        <is>
          <t>F2</t>
        </is>
      </c>
      <c r="D6574" t="inlineStr">
        <is>
          <t>IN-FONDO2</t>
        </is>
      </c>
      <c r="E6574" t="inlineStr">
        <is>
          <t>5270652EF106</t>
        </is>
      </c>
      <c r="F6574" t="inlineStr">
        <is>
          <t>US92189F1066</t>
        </is>
      </c>
      <c r="G6574" t="inlineStr">
        <is>
          <t>TD</t>
        </is>
      </c>
      <c r="H6574" t="inlineStr">
        <is>
          <t>Sector</t>
        </is>
      </c>
      <c r="I6574" t="inlineStr">
        <is>
          <t>RV</t>
        </is>
      </c>
      <c r="J6574" t="inlineStr">
        <is>
          <t>MSCI</t>
        </is>
      </c>
      <c r="K6574" t="inlineStr"/>
      <c r="L6574" t="inlineStr">
        <is>
          <t>VanEck - Gold Miners ETF</t>
        </is>
      </c>
      <c r="M6574" t="inlineStr">
        <is>
          <t>VanEck - Gold Miners ETF</t>
        </is>
      </c>
      <c r="N6574" t="b">
        <v>0</v>
      </c>
      <c r="O6574" t="n">
        <v>81.86617169</v>
      </c>
      <c r="P6574" t="n">
        <v>0.02378877138296551</v>
      </c>
      <c r="Q6574" t="n">
        <v>86.23984249584973</v>
      </c>
      <c r="R6574" t="n">
        <v>7060.125752283792</v>
      </c>
      <c r="S6574" t="n">
        <v>1.947495642332014</v>
      </c>
      <c r="T6574">
        <f>O6574*Q6574</f>
        <v/>
      </c>
      <c r="U6574">
        <f>O6574*P6574</f>
        <v/>
      </c>
    </row>
    <row r="6575">
      <c r="A6575" t="inlineStr">
        <is>
          <t>202512</t>
        </is>
      </c>
      <c r="B6575" t="inlineStr">
        <is>
          <t>Profuturo</t>
        </is>
      </c>
      <c r="C6575" t="inlineStr">
        <is>
          <t>F3</t>
        </is>
      </c>
      <c r="D6575" t="inlineStr">
        <is>
          <t>IN-FONDO3</t>
        </is>
      </c>
      <c r="E6575" t="inlineStr">
        <is>
          <t>5270652EF106</t>
        </is>
      </c>
      <c r="F6575" t="inlineStr">
        <is>
          <t>US92189F1066</t>
        </is>
      </c>
      <c r="G6575" t="inlineStr">
        <is>
          <t>TD</t>
        </is>
      </c>
      <c r="H6575" t="inlineStr">
        <is>
          <t>Sector</t>
        </is>
      </c>
      <c r="I6575" t="inlineStr">
        <is>
          <t>RV</t>
        </is>
      </c>
      <c r="J6575" t="inlineStr">
        <is>
          <t>MSCI</t>
        </is>
      </c>
      <c r="K6575" t="inlineStr"/>
      <c r="L6575" t="inlineStr">
        <is>
          <t>VanEck - Gold Miners ETF</t>
        </is>
      </c>
      <c r="M6575" t="inlineStr">
        <is>
          <t>VanEck - Gold Miners ETF</t>
        </is>
      </c>
      <c r="N6575" t="b">
        <v>0</v>
      </c>
      <c r="O6575" t="n">
        <v>81.86617169</v>
      </c>
      <c r="P6575" t="n">
        <v>0.02619647345640567</v>
      </c>
      <c r="Q6575" t="n">
        <v>24.95757982744794</v>
      </c>
      <c r="R6575" t="n">
        <v>2043.181515120733</v>
      </c>
      <c r="S6575" t="n">
        <v>2.144604993654634</v>
      </c>
      <c r="T6575">
        <f>O6575*Q6575</f>
        <v/>
      </c>
      <c r="U6575">
        <f>O6575*P6575</f>
        <v/>
      </c>
    </row>
    <row r="6576">
      <c r="A6576" t="inlineStr">
        <is>
          <t>202512</t>
        </is>
      </c>
      <c r="B6576" t="inlineStr">
        <is>
          <t>Profuturo</t>
        </is>
      </c>
      <c r="C6576" t="inlineStr">
        <is>
          <t>F2</t>
        </is>
      </c>
      <c r="D6576" t="inlineStr">
        <is>
          <t>IN-FONDO2</t>
        </is>
      </c>
      <c r="E6576" t="inlineStr">
        <is>
          <t>5270172E2742</t>
        </is>
      </c>
      <c r="F6576" t="inlineStr">
        <is>
          <t>US9220427424</t>
        </is>
      </c>
      <c r="G6576" t="inlineStr">
        <is>
          <t>TD</t>
        </is>
      </c>
      <c r="H6576" t="inlineStr">
        <is>
          <t>Sector</t>
        </is>
      </c>
      <c r="I6576" t="inlineStr">
        <is>
          <t>RV</t>
        </is>
      </c>
      <c r="J6576" t="inlineStr">
        <is>
          <t>MSCI</t>
        </is>
      </c>
      <c r="K6576" t="inlineStr"/>
      <c r="L6576" t="inlineStr">
        <is>
          <t>Vanguard - ACWI</t>
        </is>
      </c>
      <c r="M6576" t="inlineStr">
        <is>
          <t>Vanguard - ACWI</t>
        </is>
      </c>
      <c r="N6576" t="b">
        <v>0</v>
      </c>
      <c r="O6576" t="n">
        <v>45.02852387</v>
      </c>
      <c r="P6576" t="n">
        <v>1.153372194071345e-11</v>
      </c>
      <c r="Q6576" t="n">
        <v>4.181243106444361e-08</v>
      </c>
      <c r="R6576" t="n">
        <v>1.882752050248029e-06</v>
      </c>
      <c r="S6576" t="n">
        <v>5.193464737173585e-10</v>
      </c>
      <c r="T6576">
        <f>O6576*Q6576</f>
        <v/>
      </c>
      <c r="U6576">
        <f>O6576*P6576</f>
        <v/>
      </c>
    </row>
    <row r="6577">
      <c r="A6577" t="inlineStr">
        <is>
          <t>202512</t>
        </is>
      </c>
      <c r="B6577" t="inlineStr">
        <is>
          <t>Profuturo</t>
        </is>
      </c>
      <c r="C6577" t="inlineStr">
        <is>
          <t>F3</t>
        </is>
      </c>
      <c r="D6577" t="inlineStr">
        <is>
          <t>IN-FONDO3</t>
        </is>
      </c>
      <c r="E6577" t="inlineStr">
        <is>
          <t>5271112E8257</t>
        </is>
      </c>
      <c r="F6577" t="inlineStr">
        <is>
          <t>US4642882579</t>
        </is>
      </c>
      <c r="G6577" t="inlineStr">
        <is>
          <t>TD</t>
        </is>
      </c>
      <c r="H6577" t="inlineStr">
        <is>
          <t>Sector</t>
        </is>
      </c>
      <c r="I6577" t="inlineStr">
        <is>
          <t>RV</t>
        </is>
      </c>
      <c r="J6577" t="inlineStr">
        <is>
          <t>MSCI</t>
        </is>
      </c>
      <c r="K6577" t="inlineStr"/>
      <c r="L6577" t="inlineStr">
        <is>
          <t>BlackRock - iShares MSCI ACWI</t>
        </is>
      </c>
      <c r="M6577" t="inlineStr">
        <is>
          <t>BlackRock - iShares MSCI ACWI</t>
        </is>
      </c>
      <c r="N6577" t="b">
        <v>0</v>
      </c>
      <c r="O6577" t="n">
        <v>39.50815234</v>
      </c>
      <c r="P6577" t="n">
        <v>0.02871419646490897</v>
      </c>
      <c r="Q6577" t="n">
        <v>27.35623371773935</v>
      </c>
      <c r="R6577" t="n">
        <v>1080.794249169091</v>
      </c>
      <c r="S6577" t="n">
        <v>1.134444848256313</v>
      </c>
      <c r="T6577">
        <f>O6577*Q6577</f>
        <v/>
      </c>
      <c r="U6577">
        <f>O6577*P6577</f>
        <v/>
      </c>
    </row>
    <row r="6578">
      <c r="A6578" t="inlineStr">
        <is>
          <t>202512</t>
        </is>
      </c>
      <c r="B6578" t="inlineStr">
        <is>
          <t>Profuturo</t>
        </is>
      </c>
      <c r="C6578" t="inlineStr">
        <is>
          <t>F1</t>
        </is>
      </c>
      <c r="D6578" t="inlineStr">
        <is>
          <t>IN-FONDO1</t>
        </is>
      </c>
      <c r="E6578" t="inlineStr">
        <is>
          <t>5271112E8240</t>
        </is>
      </c>
      <c r="F6578" t="inlineStr">
        <is>
          <t>US4642882405</t>
        </is>
      </c>
      <c r="G6578" t="inlineStr">
        <is>
          <t>TD</t>
        </is>
      </c>
      <c r="H6578" t="inlineStr">
        <is>
          <t>Sector</t>
        </is>
      </c>
      <c r="I6578" t="inlineStr">
        <is>
          <t>RV</t>
        </is>
      </c>
      <c r="J6578" t="inlineStr">
        <is>
          <t>MSCI</t>
        </is>
      </c>
      <c r="K6578" t="inlineStr"/>
      <c r="L6578" t="inlineStr">
        <is>
          <t>Blackrock - iShares MSCI ACWI ex U.S. ETF</t>
        </is>
      </c>
      <c r="M6578" t="inlineStr">
        <is>
          <t>Blackrock - iShares MSCI ACWI ex U.S. ETF</t>
        </is>
      </c>
      <c r="N6578" t="b">
        <v>0</v>
      </c>
      <c r="O6578" t="n">
        <v>71.65764667000001</v>
      </c>
      <c r="P6578" t="n">
        <v>0.008633780320907397</v>
      </c>
      <c r="Q6578" t="n">
        <v>11.28350561381557</v>
      </c>
      <c r="R6578" t="n">
        <v>808.5494584737575</v>
      </c>
      <c r="S6578" t="n">
        <v>0.6186763796619815</v>
      </c>
      <c r="T6578">
        <f>O6578*Q6578</f>
        <v/>
      </c>
      <c r="U6578">
        <f>O6578*P6578</f>
        <v/>
      </c>
    </row>
    <row r="6579">
      <c r="A6579" t="inlineStr">
        <is>
          <t>202512</t>
        </is>
      </c>
      <c r="B6579" t="inlineStr">
        <is>
          <t>Profuturo</t>
        </is>
      </c>
      <c r="C6579" t="inlineStr">
        <is>
          <t>F3</t>
        </is>
      </c>
      <c r="D6579" t="inlineStr">
        <is>
          <t>IN-FONDO3</t>
        </is>
      </c>
      <c r="E6579" t="inlineStr">
        <is>
          <t>5271112E8240</t>
        </is>
      </c>
      <c r="F6579" t="inlineStr">
        <is>
          <t>US4642882405</t>
        </is>
      </c>
      <c r="G6579" t="inlineStr">
        <is>
          <t>TD</t>
        </is>
      </c>
      <c r="H6579" t="inlineStr">
        <is>
          <t>Sector</t>
        </is>
      </c>
      <c r="I6579" t="inlineStr">
        <is>
          <t>RV</t>
        </is>
      </c>
      <c r="J6579" t="inlineStr">
        <is>
          <t>MSCI</t>
        </is>
      </c>
      <c r="K6579" t="inlineStr"/>
      <c r="L6579" t="inlineStr">
        <is>
          <t>Blackrock - iShares MSCI ACWI ex U.S. ETF</t>
        </is>
      </c>
      <c r="M6579" t="inlineStr">
        <is>
          <t>Blackrock - iShares MSCI ACWI ex U.S. ETF</t>
        </is>
      </c>
      <c r="N6579" t="b">
        <v>0</v>
      </c>
      <c r="O6579" t="n">
        <v>71.65764667000001</v>
      </c>
      <c r="P6579" t="n">
        <v>0.02043519692581808</v>
      </c>
      <c r="Q6579" t="n">
        <v>19.46876778717758</v>
      </c>
      <c r="R6579" t="n">
        <v>1395.086083193849</v>
      </c>
      <c r="S6579" t="n">
        <v>1.464338120942142</v>
      </c>
      <c r="T6579">
        <f>O6579*Q6579</f>
        <v/>
      </c>
      <c r="U6579">
        <f>O6579*P6579</f>
        <v/>
      </c>
    </row>
    <row r="6580">
      <c r="A6580" t="inlineStr">
        <is>
          <t>202512</t>
        </is>
      </c>
      <c r="B6580" t="inlineStr">
        <is>
          <t>Profuturo</t>
        </is>
      </c>
      <c r="C6580" t="inlineStr">
        <is>
          <t>F2</t>
        </is>
      </c>
      <c r="D6580" t="inlineStr">
        <is>
          <t>IN-FONDO2</t>
        </is>
      </c>
      <c r="E6580" t="inlineStr">
        <is>
          <t>5271112E8240</t>
        </is>
      </c>
      <c r="F6580" t="inlineStr">
        <is>
          <t>US4642882405</t>
        </is>
      </c>
      <c r="G6580" t="inlineStr">
        <is>
          <t>TD</t>
        </is>
      </c>
      <c r="H6580" t="inlineStr">
        <is>
          <t>Sector</t>
        </is>
      </c>
      <c r="I6580" t="inlineStr">
        <is>
          <t>RV</t>
        </is>
      </c>
      <c r="J6580" t="inlineStr">
        <is>
          <t>MSCI</t>
        </is>
      </c>
      <c r="K6580" t="inlineStr"/>
      <c r="L6580" t="inlineStr">
        <is>
          <t>Blackrock - iShares MSCI ACWI ex U.S. ETF</t>
        </is>
      </c>
      <c r="M6580" t="inlineStr">
        <is>
          <t>Blackrock - iShares MSCI ACWI ex U.S. ETF</t>
        </is>
      </c>
      <c r="N6580" t="b">
        <v>0</v>
      </c>
      <c r="O6580" t="n">
        <v>71.65764667000001</v>
      </c>
      <c r="P6580" t="n">
        <v>0.0124309537147332</v>
      </c>
      <c r="Q6580" t="n">
        <v>45.06510543034811</v>
      </c>
      <c r="R6580" t="n">
        <v>3229.259402074184</v>
      </c>
      <c r="S6580" t="n">
        <v>0.8907728890614756</v>
      </c>
      <c r="T6580">
        <f>O6580*Q6580</f>
        <v/>
      </c>
      <c r="U6580">
        <f>O6580*P6580</f>
        <v/>
      </c>
    </row>
    <row r="6581">
      <c r="A6581" t="inlineStr">
        <is>
          <t>202512</t>
        </is>
      </c>
      <c r="B6581" t="inlineStr">
        <is>
          <t>Profuturo</t>
        </is>
      </c>
      <c r="C6581" t="inlineStr">
        <is>
          <t>F3</t>
        </is>
      </c>
      <c r="D6581" t="inlineStr">
        <is>
          <t>IN-FONDO3</t>
        </is>
      </c>
      <c r="E6581" t="inlineStr">
        <is>
          <t>5273882F5578</t>
        </is>
      </c>
      <c r="F6581" t="inlineStr">
        <is>
          <t>LU0858455784</t>
        </is>
      </c>
      <c r="G6581" t="inlineStr">
        <is>
          <t>TD</t>
        </is>
      </c>
      <c r="H6581" t="inlineStr">
        <is>
          <t>Sector</t>
        </is>
      </c>
      <c r="I6581" t="inlineStr">
        <is>
          <t>RV</t>
        </is>
      </c>
      <c r="J6581" t="inlineStr">
        <is>
          <t>MSCI</t>
        </is>
      </c>
      <c r="K6581" t="inlineStr"/>
      <c r="L6581" t="inlineStr">
        <is>
          <t>Robeco - QI Emerging Markets Active Equities</t>
        </is>
      </c>
      <c r="M6581" t="inlineStr">
        <is>
          <t>Robeco - QI Emerging Markets Active Equities</t>
        </is>
      </c>
      <c r="N6581" t="b">
        <v>0</v>
      </c>
      <c r="O6581" t="n">
        <v>86.14203320999999</v>
      </c>
      <c r="P6581" t="n">
        <v>0.006495076578175117</v>
      </c>
      <c r="Q6581" t="n">
        <v>6.18790893571803</v>
      </c>
      <c r="R6581" t="n">
        <v>533.0390570410783</v>
      </c>
      <c r="S6581" t="n">
        <v>0.5594991022986541</v>
      </c>
      <c r="T6581">
        <f>O6581*Q6581</f>
        <v/>
      </c>
      <c r="U6581">
        <f>O6581*P6581</f>
        <v/>
      </c>
    </row>
    <row r="6582">
      <c r="A6582" t="inlineStr">
        <is>
          <t>202512</t>
        </is>
      </c>
      <c r="B6582" t="inlineStr">
        <is>
          <t>Profuturo</t>
        </is>
      </c>
      <c r="C6582" t="inlineStr">
        <is>
          <t>F2</t>
        </is>
      </c>
      <c r="D6582" t="inlineStr">
        <is>
          <t>IN-FONDO2</t>
        </is>
      </c>
      <c r="E6582" t="inlineStr">
        <is>
          <t>5273882F5578</t>
        </is>
      </c>
      <c r="F6582" t="inlineStr">
        <is>
          <t>LU0858455784</t>
        </is>
      </c>
      <c r="G6582" t="inlineStr">
        <is>
          <t>TD</t>
        </is>
      </c>
      <c r="H6582" t="inlineStr">
        <is>
          <t>Sector</t>
        </is>
      </c>
      <c r="I6582" t="inlineStr">
        <is>
          <t>RV</t>
        </is>
      </c>
      <c r="J6582" t="inlineStr">
        <is>
          <t>MSCI</t>
        </is>
      </c>
      <c r="K6582" t="inlineStr"/>
      <c r="L6582" t="inlineStr">
        <is>
          <t>Robeco - QI Emerging Markets Active Equities</t>
        </is>
      </c>
      <c r="M6582" t="inlineStr">
        <is>
          <t>Robeco - QI Emerging Markets Active Equities</t>
        </is>
      </c>
      <c r="N6582" t="b">
        <v>0</v>
      </c>
      <c r="O6582" t="n">
        <v>86.14203320999999</v>
      </c>
      <c r="P6582" t="n">
        <v>0.003598426307221772</v>
      </c>
      <c r="Q6582" t="n">
        <v>13.04513431870403</v>
      </c>
      <c r="R6582" t="n">
        <v>1123.734393710713</v>
      </c>
      <c r="S6582" t="n">
        <v>0.3099757584604356</v>
      </c>
      <c r="T6582">
        <f>O6582*Q6582</f>
        <v/>
      </c>
      <c r="U6582">
        <f>O6582*P6582</f>
        <v/>
      </c>
    </row>
    <row r="6583">
      <c r="A6583" t="inlineStr">
        <is>
          <t>202512</t>
        </is>
      </c>
      <c r="B6583" t="inlineStr">
        <is>
          <t>Profuturo</t>
        </is>
      </c>
      <c r="C6583" t="inlineStr">
        <is>
          <t>F2</t>
        </is>
      </c>
      <c r="D6583" t="inlineStr">
        <is>
          <t>IN-FONDO2</t>
        </is>
      </c>
      <c r="E6583" t="inlineStr">
        <is>
          <t>5271112CANAD</t>
        </is>
      </c>
      <c r="F6583" t="inlineStr">
        <is>
          <t>US4642865095</t>
        </is>
      </c>
      <c r="G6583" t="inlineStr">
        <is>
          <t>TD</t>
        </is>
      </c>
      <c r="H6583" t="inlineStr">
        <is>
          <t>Sector</t>
        </is>
      </c>
      <c r="I6583" t="inlineStr">
        <is>
          <t>RV</t>
        </is>
      </c>
      <c r="J6583" t="inlineStr">
        <is>
          <t>MSCI</t>
        </is>
      </c>
      <c r="K6583" t="inlineStr"/>
      <c r="L6583" t="inlineStr">
        <is>
          <t>BlackRock - iShares MSCI Canada</t>
        </is>
      </c>
      <c r="M6583" t="inlineStr">
        <is>
          <t>BlackRock - iShares MSCI Canada</t>
        </is>
      </c>
      <c r="N6583" t="b">
        <v>0</v>
      </c>
      <c r="O6583" t="n">
        <v>64.77163710000001</v>
      </c>
      <c r="P6583" t="n">
        <v>1.198393565622927e-05</v>
      </c>
      <c r="Q6583" t="n">
        <v>0.0434445607482556</v>
      </c>
      <c r="R6583" t="n">
        <v>2.813975322754917</v>
      </c>
      <c r="S6583" t="n">
        <v>0.0007762191313550326</v>
      </c>
      <c r="T6583">
        <f>O6583*Q6583</f>
        <v/>
      </c>
      <c r="U6583">
        <f>O6583*P6583</f>
        <v/>
      </c>
    </row>
    <row r="6584">
      <c r="A6584" t="inlineStr">
        <is>
          <t>202512</t>
        </is>
      </c>
      <c r="B6584" t="inlineStr">
        <is>
          <t>Profuturo</t>
        </is>
      </c>
      <c r="C6584" t="inlineStr">
        <is>
          <t>F3</t>
        </is>
      </c>
      <c r="D6584" t="inlineStr">
        <is>
          <t>IN-FONDO3</t>
        </is>
      </c>
      <c r="E6584" t="inlineStr">
        <is>
          <t>5270172E2874</t>
        </is>
      </c>
      <c r="F6584" t="inlineStr">
        <is>
          <t>US9220428745</t>
        </is>
      </c>
      <c r="G6584" t="inlineStr">
        <is>
          <t>TD</t>
        </is>
      </c>
      <c r="H6584" t="inlineStr">
        <is>
          <t>Sector</t>
        </is>
      </c>
      <c r="I6584" t="inlineStr">
        <is>
          <t>RV</t>
        </is>
      </c>
      <c r="J6584" t="inlineStr">
        <is>
          <t>MSCI</t>
        </is>
      </c>
      <c r="K6584" t="inlineStr"/>
      <c r="L6584" t="inlineStr">
        <is>
          <t>Vanguard - FTSE Europe</t>
        </is>
      </c>
      <c r="M6584" t="inlineStr">
        <is>
          <t>Vanguard - FTSE Europe</t>
        </is>
      </c>
      <c r="N6584" t="b">
        <v>0</v>
      </c>
      <c r="O6584" t="n">
        <v>57.56063704</v>
      </c>
      <c r="P6584" t="n">
        <v>0.009858373697762608</v>
      </c>
      <c r="Q6584" t="n">
        <v>9.392147723248618</v>
      </c>
      <c r="R6584" t="n">
        <v>540.6180061239761</v>
      </c>
      <c r="S6584" t="n">
        <v>0.5674542702215962</v>
      </c>
      <c r="T6584">
        <f>O6584*Q6584</f>
        <v/>
      </c>
      <c r="U6584">
        <f>O6584*P6584</f>
        <v/>
      </c>
    </row>
    <row r="6585">
      <c r="A6585" t="inlineStr">
        <is>
          <t>202512</t>
        </is>
      </c>
      <c r="B6585" t="inlineStr">
        <is>
          <t>Profuturo</t>
        </is>
      </c>
      <c r="C6585" t="inlineStr">
        <is>
          <t>F3</t>
        </is>
      </c>
      <c r="D6585" t="inlineStr">
        <is>
          <t>IN-FONDO3</t>
        </is>
      </c>
      <c r="E6585" t="inlineStr">
        <is>
          <t>5276846FQVT8</t>
        </is>
      </c>
      <c r="F6585" t="inlineStr">
        <is>
          <t>GB00BKPQVT86</t>
        </is>
      </c>
      <c r="G6585" t="inlineStr">
        <is>
          <t>TD</t>
        </is>
      </c>
      <c r="H6585" t="inlineStr">
        <is>
          <t>Sector</t>
        </is>
      </c>
      <c r="I6585" t="inlineStr">
        <is>
          <t>RV</t>
        </is>
      </c>
      <c r="J6585" t="inlineStr">
        <is>
          <t>MSCI</t>
        </is>
      </c>
      <c r="K6585" t="inlineStr"/>
      <c r="L6585" t="inlineStr">
        <is>
          <t>Liontrust - Liontrust European Dynamic Fund S</t>
        </is>
      </c>
      <c r="M6585" t="inlineStr">
        <is>
          <t>Liontrust - Liontrust European Dynamic Fund S</t>
        </is>
      </c>
      <c r="N6585" t="b">
        <v>0</v>
      </c>
      <c r="O6585" t="n">
        <v>209.88483607</v>
      </c>
      <c r="P6585" t="n">
        <v>0.01524990214091099</v>
      </c>
      <c r="Q6585" t="n">
        <v>14.52869794386348</v>
      </c>
      <c r="R6585" t="n">
        <v>3049.353386258333</v>
      </c>
      <c r="S6585" t="n">
        <v>3.200723210928646</v>
      </c>
      <c r="T6585">
        <f>O6585*Q6585</f>
        <v/>
      </c>
      <c r="U6585">
        <f>O6585*P6585</f>
        <v/>
      </c>
    </row>
    <row r="6586">
      <c r="A6586" t="inlineStr">
        <is>
          <t>202512</t>
        </is>
      </c>
      <c r="B6586" t="inlineStr">
        <is>
          <t>Profuturo</t>
        </is>
      </c>
      <c r="C6586" t="inlineStr">
        <is>
          <t>F1</t>
        </is>
      </c>
      <c r="D6586" t="inlineStr">
        <is>
          <t>IN-FONDO1</t>
        </is>
      </c>
      <c r="E6586" t="inlineStr">
        <is>
          <t>5276846FQVT8</t>
        </is>
      </c>
      <c r="F6586" t="inlineStr">
        <is>
          <t>GB00BKPQVT86</t>
        </is>
      </c>
      <c r="G6586" t="inlineStr">
        <is>
          <t>TD</t>
        </is>
      </c>
      <c r="H6586" t="inlineStr">
        <is>
          <t>Sector</t>
        </is>
      </c>
      <c r="I6586" t="inlineStr">
        <is>
          <t>RV</t>
        </is>
      </c>
      <c r="J6586" t="inlineStr">
        <is>
          <t>MSCI</t>
        </is>
      </c>
      <c r="K6586" t="inlineStr"/>
      <c r="L6586" t="inlineStr">
        <is>
          <t>Liontrust - Liontrust European Dynamic Fund S</t>
        </is>
      </c>
      <c r="M6586" t="inlineStr">
        <is>
          <t>Liontrust - Liontrust European Dynamic Fund S</t>
        </is>
      </c>
      <c r="N6586" t="b">
        <v>0</v>
      </c>
      <c r="O6586" t="n">
        <v>209.88483607</v>
      </c>
      <c r="P6586" t="n">
        <v>3.801359978320372e-10</v>
      </c>
      <c r="Q6586" t="n">
        <v>4.968005330370021e-07</v>
      </c>
      <c r="R6586" t="n">
        <v>0.0001042708984359598</v>
      </c>
      <c r="S6586" t="n">
        <v>7.9784781589283e-08</v>
      </c>
      <c r="T6586">
        <f>O6586*Q6586</f>
        <v/>
      </c>
      <c r="U6586">
        <f>O6586*P6586</f>
        <v/>
      </c>
    </row>
    <row r="6587">
      <c r="A6587" t="inlineStr">
        <is>
          <t>202512</t>
        </is>
      </c>
      <c r="B6587" t="inlineStr">
        <is>
          <t>Profuturo</t>
        </is>
      </c>
      <c r="C6587" t="inlineStr">
        <is>
          <t>F2</t>
        </is>
      </c>
      <c r="D6587" t="inlineStr">
        <is>
          <t>IN-FONDO2</t>
        </is>
      </c>
      <c r="E6587" t="inlineStr">
        <is>
          <t>5276846FQVT8</t>
        </is>
      </c>
      <c r="F6587" t="inlineStr">
        <is>
          <t>GB00BKPQVT86</t>
        </is>
      </c>
      <c r="G6587" t="inlineStr">
        <is>
          <t>TD</t>
        </is>
      </c>
      <c r="H6587" t="inlineStr">
        <is>
          <t>Sector</t>
        </is>
      </c>
      <c r="I6587" t="inlineStr">
        <is>
          <t>RV</t>
        </is>
      </c>
      <c r="J6587" t="inlineStr">
        <is>
          <t>MSCI</t>
        </is>
      </c>
      <c r="K6587" t="inlineStr"/>
      <c r="L6587" t="inlineStr">
        <is>
          <t>Liontrust - Liontrust European Dynamic Fund S</t>
        </is>
      </c>
      <c r="M6587" t="inlineStr">
        <is>
          <t>Liontrust - Liontrust European Dynamic Fund S</t>
        </is>
      </c>
      <c r="N6587" t="b">
        <v>0</v>
      </c>
      <c r="O6587" t="n">
        <v>209.88483607</v>
      </c>
      <c r="P6587" t="n">
        <v>0.007919794636111211</v>
      </c>
      <c r="Q6587" t="n">
        <v>28.71110201625567</v>
      </c>
      <c r="R6587" t="n">
        <v>6026.024940070868</v>
      </c>
      <c r="S6587" t="n">
        <v>1.662244798908267</v>
      </c>
      <c r="T6587">
        <f>O6587*Q6587</f>
        <v/>
      </c>
      <c r="U6587">
        <f>O6587*P6587</f>
        <v/>
      </c>
    </row>
    <row r="6588">
      <c r="A6588" t="inlineStr">
        <is>
          <t>202512</t>
        </is>
      </c>
      <c r="B6588" t="inlineStr">
        <is>
          <t>Profuturo</t>
        </is>
      </c>
      <c r="C6588" t="inlineStr">
        <is>
          <t>F2</t>
        </is>
      </c>
      <c r="D6588" t="inlineStr">
        <is>
          <t>IN-FONDO2</t>
        </is>
      </c>
      <c r="E6588" t="inlineStr">
        <is>
          <t>5271284E8930</t>
        </is>
      </c>
      <c r="F6588" t="inlineStr">
        <is>
          <t>DE0006289309</t>
        </is>
      </c>
      <c r="G6588" t="inlineStr">
        <is>
          <t>TD</t>
        </is>
      </c>
      <c r="H6588" t="inlineStr">
        <is>
          <t>Sector</t>
        </is>
      </c>
      <c r="I6588" t="inlineStr">
        <is>
          <t>RV</t>
        </is>
      </c>
      <c r="J6588" t="inlineStr">
        <is>
          <t>MSCI</t>
        </is>
      </c>
      <c r="K6588" t="inlineStr"/>
      <c r="L6588" t="inlineStr">
        <is>
          <t>BlackRock - iShares Euro Stoxx Banks 30-15 UCITS</t>
        </is>
      </c>
      <c r="M6588" t="inlineStr">
        <is>
          <t>BlackRock - iShares Euro Stoxx Banks 30-15 UCITS</t>
        </is>
      </c>
      <c r="N6588" t="b">
        <v>0</v>
      </c>
      <c r="O6588" t="n">
        <v>0.42006297</v>
      </c>
      <c r="P6588" t="n">
        <v>0.008405982147083668</v>
      </c>
      <c r="Q6588" t="n">
        <v>30.47364509570776</v>
      </c>
      <c r="R6588" t="n">
        <v>12.80084986562894</v>
      </c>
      <c r="S6588" t="n">
        <v>0.003531041826470942</v>
      </c>
      <c r="T6588">
        <f>O6588*Q6588</f>
        <v/>
      </c>
      <c r="U6588">
        <f>O6588*P6588</f>
        <v/>
      </c>
    </row>
    <row r="6589">
      <c r="A6589" t="inlineStr">
        <is>
          <t>202512</t>
        </is>
      </c>
      <c r="B6589" t="inlineStr">
        <is>
          <t>Profuturo</t>
        </is>
      </c>
      <c r="C6589" t="inlineStr">
        <is>
          <t>F3</t>
        </is>
      </c>
      <c r="D6589" t="inlineStr">
        <is>
          <t>IN-FONDO3</t>
        </is>
      </c>
      <c r="E6589" t="inlineStr">
        <is>
          <t>5271284E8930</t>
        </is>
      </c>
      <c r="F6589" t="inlineStr">
        <is>
          <t>DE0006289309</t>
        </is>
      </c>
      <c r="G6589" t="inlineStr">
        <is>
          <t>TD</t>
        </is>
      </c>
      <c r="H6589" t="inlineStr">
        <is>
          <t>Sector</t>
        </is>
      </c>
      <c r="I6589" t="inlineStr">
        <is>
          <t>RV</t>
        </is>
      </c>
      <c r="J6589" t="inlineStr">
        <is>
          <t>MSCI</t>
        </is>
      </c>
      <c r="K6589" t="inlineStr"/>
      <c r="L6589" t="inlineStr">
        <is>
          <t>BlackRock - iShares Euro Stoxx Banks 30-15 UCITS</t>
        </is>
      </c>
      <c r="M6589" t="inlineStr">
        <is>
          <t>BlackRock - iShares Euro Stoxx Banks 30-15 UCITS</t>
        </is>
      </c>
      <c r="N6589" t="b">
        <v>0</v>
      </c>
      <c r="O6589" t="n">
        <v>0.42006297</v>
      </c>
      <c r="P6589" t="n">
        <v>0.01495131148546509</v>
      </c>
      <c r="Q6589" t="n">
        <v>14.24422835174748</v>
      </c>
      <c r="R6589" t="n">
        <v>5.983472866793252</v>
      </c>
      <c r="S6589" t="n">
        <v>0.006280492307979576</v>
      </c>
      <c r="T6589">
        <f>O6589*Q6589</f>
        <v/>
      </c>
      <c r="U6589">
        <f>O6589*P6589</f>
        <v/>
      </c>
    </row>
    <row r="6590">
      <c r="A6590" t="inlineStr">
        <is>
          <t>202512</t>
        </is>
      </c>
      <c r="B6590" t="inlineStr">
        <is>
          <t>Profuturo</t>
        </is>
      </c>
      <c r="C6590" t="inlineStr">
        <is>
          <t>F1</t>
        </is>
      </c>
      <c r="D6590" t="inlineStr">
        <is>
          <t>IN-FONDO1</t>
        </is>
      </c>
      <c r="E6590" t="inlineStr">
        <is>
          <t>5277285FGVH8</t>
        </is>
      </c>
      <c r="F6590" t="inlineStr">
        <is>
          <t>US4642881829</t>
        </is>
      </c>
      <c r="G6590" t="inlineStr">
        <is>
          <t>TD</t>
        </is>
      </c>
      <c r="H6590" t="inlineStr">
        <is>
          <t>Sector</t>
        </is>
      </c>
      <c r="I6590" t="inlineStr">
        <is>
          <t>RV</t>
        </is>
      </c>
      <c r="J6590" t="inlineStr">
        <is>
          <t>MSCI</t>
        </is>
      </c>
      <c r="K6590" t="inlineStr"/>
      <c r="L6590" t="inlineStr">
        <is>
          <t>Lazard - Japanese Strategic Equity</t>
        </is>
      </c>
      <c r="M6590" t="inlineStr">
        <is>
          <t>Lazard - Japanese Strategic Equity</t>
        </is>
      </c>
      <c r="N6590" t="b">
        <v>0</v>
      </c>
      <c r="O6590" t="n">
        <v>105.37258032</v>
      </c>
      <c r="P6590" t="n">
        <v>4.248135437717092e-10</v>
      </c>
      <c r="Q6590" t="n">
        <v>5.551897115525854e-07</v>
      </c>
      <c r="R6590" t="n">
        <v>5.850177247341243e-05</v>
      </c>
      <c r="S6590" t="n">
        <v>4.476369926210826e-08</v>
      </c>
      <c r="T6590">
        <f>O6590*Q6590</f>
        <v/>
      </c>
      <c r="U6590">
        <f>O6590*P6590</f>
        <v/>
      </c>
    </row>
    <row r="6591">
      <c r="A6591" t="inlineStr">
        <is>
          <t>202512</t>
        </is>
      </c>
      <c r="B6591" t="inlineStr">
        <is>
          <t>Profuturo</t>
        </is>
      </c>
      <c r="C6591" t="inlineStr">
        <is>
          <t>F3</t>
        </is>
      </c>
      <c r="D6591" t="inlineStr">
        <is>
          <t>IN-FONDO3</t>
        </is>
      </c>
      <c r="E6591" t="inlineStr">
        <is>
          <t>5277285FGVH8</t>
        </is>
      </c>
      <c r="F6591" t="inlineStr">
        <is>
          <t>US4642881829</t>
        </is>
      </c>
      <c r="G6591" t="inlineStr">
        <is>
          <t>TD</t>
        </is>
      </c>
      <c r="H6591" t="inlineStr">
        <is>
          <t>Sector</t>
        </is>
      </c>
      <c r="I6591" t="inlineStr">
        <is>
          <t>RV</t>
        </is>
      </c>
      <c r="J6591" t="inlineStr">
        <is>
          <t>MSCI</t>
        </is>
      </c>
      <c r="K6591" t="inlineStr"/>
      <c r="L6591" t="inlineStr">
        <is>
          <t>Lazard - Japanese Strategic Equity</t>
        </is>
      </c>
      <c r="M6591" t="inlineStr">
        <is>
          <t>Lazard - Japanese Strategic Equity</t>
        </is>
      </c>
      <c r="N6591" t="b">
        <v>0</v>
      </c>
      <c r="O6591" t="n">
        <v>105.37258032</v>
      </c>
      <c r="P6591" t="n">
        <v>0.009646757070453555</v>
      </c>
      <c r="Q6591" t="n">
        <v>9.19053895030939</v>
      </c>
      <c r="R6591" t="n">
        <v>968.4308037255647</v>
      </c>
      <c r="S6591" t="n">
        <v>1.016503684233895</v>
      </c>
      <c r="T6591">
        <f>O6591*Q6591</f>
        <v/>
      </c>
      <c r="U6591">
        <f>O6591*P6591</f>
        <v/>
      </c>
    </row>
    <row r="6592">
      <c r="A6592" t="inlineStr">
        <is>
          <t>202512</t>
        </is>
      </c>
      <c r="B6592" t="inlineStr">
        <is>
          <t>Profuturo</t>
        </is>
      </c>
      <c r="C6592" t="inlineStr">
        <is>
          <t>F2</t>
        </is>
      </c>
      <c r="D6592" t="inlineStr">
        <is>
          <t>IN-FONDO2</t>
        </is>
      </c>
      <c r="E6592" t="inlineStr">
        <is>
          <t>5277285FGVH8</t>
        </is>
      </c>
      <c r="F6592" t="inlineStr">
        <is>
          <t>US4642881829</t>
        </is>
      </c>
      <c r="G6592" t="inlineStr">
        <is>
          <t>TD</t>
        </is>
      </c>
      <c r="H6592" t="inlineStr">
        <is>
          <t>Sector</t>
        </is>
      </c>
      <c r="I6592" t="inlineStr">
        <is>
          <t>RV</t>
        </is>
      </c>
      <c r="J6592" t="inlineStr">
        <is>
          <t>MSCI</t>
        </is>
      </c>
      <c r="K6592" t="inlineStr"/>
      <c r="L6592" t="inlineStr">
        <is>
          <t>Lazard - Japanese Strategic Equity</t>
        </is>
      </c>
      <c r="M6592" t="inlineStr">
        <is>
          <t>Lazard - Japanese Strategic Equity</t>
        </is>
      </c>
      <c r="N6592" t="b">
        <v>0</v>
      </c>
      <c r="O6592" t="n">
        <v>105.37258032</v>
      </c>
      <c r="P6592" t="n">
        <v>0.004594758198106208</v>
      </c>
      <c r="Q6592" t="n">
        <v>16.65706971293768</v>
      </c>
      <c r="R6592" t="n">
        <v>1755.198416222365</v>
      </c>
      <c r="S6592" t="n">
        <v>0.4841615272809248</v>
      </c>
      <c r="T6592">
        <f>O6592*Q6592</f>
        <v/>
      </c>
      <c r="U6592">
        <f>O6592*P6592</f>
        <v/>
      </c>
    </row>
    <row r="6593">
      <c r="A6593" t="inlineStr">
        <is>
          <t>202512</t>
        </is>
      </c>
      <c r="B6593" t="inlineStr">
        <is>
          <t>Profuturo</t>
        </is>
      </c>
      <c r="C6593" t="inlineStr">
        <is>
          <t>F2</t>
        </is>
      </c>
      <c r="D6593" t="inlineStr">
        <is>
          <t>IN-FONDO2</t>
        </is>
      </c>
      <c r="E6593" t="inlineStr">
        <is>
          <t>5270132F56110</t>
        </is>
      </c>
      <c r="F6593" t="inlineStr">
        <is>
          <t>LU0248056110</t>
        </is>
      </c>
      <c r="G6593" t="inlineStr">
        <is>
          <t>TD</t>
        </is>
      </c>
      <c r="H6593" t="inlineStr">
        <is>
          <t>Sector</t>
        </is>
      </c>
      <c r="I6593" t="inlineStr">
        <is>
          <t>RV</t>
        </is>
      </c>
      <c r="J6593" t="inlineStr">
        <is>
          <t>MSCI</t>
        </is>
      </c>
      <c r="K6593" t="inlineStr"/>
      <c r="L6593" t="inlineStr">
        <is>
          <t>JP Morgan - Japan Equity Fund - I</t>
        </is>
      </c>
      <c r="M6593" t="inlineStr">
        <is>
          <t>JP Morgan - Japan Equity Fund - I</t>
        </is>
      </c>
      <c r="N6593" t="b">
        <v>0</v>
      </c>
      <c r="O6593" t="n">
        <v>22.73810773</v>
      </c>
      <c r="P6593" t="n">
        <v>0.002405006004528796</v>
      </c>
      <c r="Q6593" t="n">
        <v>8.718707481490823</v>
      </c>
      <c r="R6593" t="n">
        <v>198.2469099804953</v>
      </c>
      <c r="S6593" t="n">
        <v>0.05468528562227263</v>
      </c>
      <c r="T6593">
        <f>O6593*Q6593</f>
        <v/>
      </c>
      <c r="U6593">
        <f>O6593*P6593</f>
        <v/>
      </c>
    </row>
    <row r="6594">
      <c r="A6594" t="inlineStr">
        <is>
          <t>202512</t>
        </is>
      </c>
      <c r="B6594" t="inlineStr">
        <is>
          <t>Profuturo</t>
        </is>
      </c>
      <c r="C6594" t="inlineStr">
        <is>
          <t>F3</t>
        </is>
      </c>
      <c r="D6594" t="inlineStr">
        <is>
          <t>IN-FONDO3</t>
        </is>
      </c>
      <c r="E6594" t="inlineStr">
        <is>
          <t>5270132F56110</t>
        </is>
      </c>
      <c r="F6594" t="inlineStr">
        <is>
          <t>LU0248056110</t>
        </is>
      </c>
      <c r="G6594" t="inlineStr">
        <is>
          <t>TD</t>
        </is>
      </c>
      <c r="H6594" t="inlineStr">
        <is>
          <t>Sector</t>
        </is>
      </c>
      <c r="I6594" t="inlineStr">
        <is>
          <t>RV</t>
        </is>
      </c>
      <c r="J6594" t="inlineStr">
        <is>
          <t>MSCI</t>
        </is>
      </c>
      <c r="K6594" t="inlineStr"/>
      <c r="L6594" t="inlineStr">
        <is>
          <t>JP Morgan - Japan Equity Fund - I</t>
        </is>
      </c>
      <c r="M6594" t="inlineStr">
        <is>
          <t>JP Morgan - Japan Equity Fund - I</t>
        </is>
      </c>
      <c r="N6594" t="b">
        <v>0</v>
      </c>
      <c r="O6594" t="n">
        <v>22.73810773</v>
      </c>
      <c r="P6594" t="n">
        <v>0.005275201642769058</v>
      </c>
      <c r="Q6594" t="n">
        <v>5.025724791712378</v>
      </c>
      <c r="R6594" t="n">
        <v>114.2754717352879</v>
      </c>
      <c r="S6594" t="n">
        <v>0.1199481032507558</v>
      </c>
      <c r="T6594">
        <f>O6594*Q6594</f>
        <v/>
      </c>
      <c r="U6594">
        <f>O6594*P6594</f>
        <v/>
      </c>
    </row>
    <row r="6595">
      <c r="A6595" t="inlineStr">
        <is>
          <t>202512</t>
        </is>
      </c>
      <c r="B6595" t="inlineStr">
        <is>
          <t>Profuturo</t>
        </is>
      </c>
      <c r="C6595" t="inlineStr">
        <is>
          <t>F3</t>
        </is>
      </c>
      <c r="D6595" t="inlineStr">
        <is>
          <t>IN-FONDO3</t>
        </is>
      </c>
      <c r="E6595" t="inlineStr">
        <is>
          <t>5270465F0075</t>
        </is>
      </c>
      <c r="F6595" t="inlineStr">
        <is>
          <t>LU0102000758</t>
        </is>
      </c>
      <c r="G6595" t="inlineStr">
        <is>
          <t>TD</t>
        </is>
      </c>
      <c r="H6595" t="inlineStr">
        <is>
          <t>Sector</t>
        </is>
      </c>
      <c r="I6595" t="inlineStr">
        <is>
          <t>RV</t>
        </is>
      </c>
      <c r="J6595" t="inlineStr">
        <is>
          <t>MSCI</t>
        </is>
      </c>
      <c r="K6595" t="inlineStr"/>
      <c r="L6595" t="inlineStr">
        <is>
          <t>BNP Paribas - Japan Small Caps</t>
        </is>
      </c>
      <c r="M6595" t="inlineStr">
        <is>
          <t>BNP Paribas - Japan Small Caps</t>
        </is>
      </c>
      <c r="N6595" t="b">
        <v>0</v>
      </c>
      <c r="O6595" t="n">
        <v>121.3874163</v>
      </c>
      <c r="P6595" t="n">
        <v>8.933874469699651e-10</v>
      </c>
      <c r="Q6595" t="n">
        <v>8.511370265809847e-07</v>
      </c>
      <c r="R6595" t="n">
        <v>0.0001033173245739302</v>
      </c>
      <c r="S6595" t="n">
        <v>1.084459939425373e-07</v>
      </c>
      <c r="T6595">
        <f>O6595*Q6595</f>
        <v/>
      </c>
      <c r="U6595">
        <f>O6595*P6595</f>
        <v/>
      </c>
    </row>
    <row r="6596">
      <c r="A6596" t="inlineStr">
        <is>
          <t>202512</t>
        </is>
      </c>
      <c r="B6596" t="inlineStr">
        <is>
          <t>Profuturo</t>
        </is>
      </c>
      <c r="C6596" t="inlineStr">
        <is>
          <t>F3</t>
        </is>
      </c>
      <c r="D6596" t="inlineStr">
        <is>
          <t>IN-FONDO3</t>
        </is>
      </c>
      <c r="E6596" t="inlineStr">
        <is>
          <t>5271112E7200</t>
        </is>
      </c>
      <c r="F6596" t="inlineStr">
        <is>
          <t>US4642872000</t>
        </is>
      </c>
      <c r="G6596" t="inlineStr">
        <is>
          <t>TD</t>
        </is>
      </c>
      <c r="H6596" t="inlineStr">
        <is>
          <t>Sector</t>
        </is>
      </c>
      <c r="I6596" t="inlineStr">
        <is>
          <t>RV</t>
        </is>
      </c>
      <c r="J6596" t="inlineStr">
        <is>
          <t>MSCI</t>
        </is>
      </c>
      <c r="K6596" t="inlineStr"/>
      <c r="L6596" t="inlineStr">
        <is>
          <t>BlackRock - iShares Core S&amp;P 500</t>
        </is>
      </c>
      <c r="M6596" t="inlineStr">
        <is>
          <t>BlackRock - iShares Core S&amp;P 500</t>
        </is>
      </c>
      <c r="N6596" t="b">
        <v>0</v>
      </c>
      <c r="O6596" t="n">
        <v>22.7060968</v>
      </c>
      <c r="P6596" t="n">
        <v>0.002085041528730799</v>
      </c>
      <c r="Q6596" t="n">
        <v>1.986434948331511</v>
      </c>
      <c r="R6596" t="n">
        <v>45.10418422371828</v>
      </c>
      <c r="S6596" t="n">
        <v>0.0473431547833815</v>
      </c>
      <c r="T6596">
        <f>O6596*Q6596</f>
        <v/>
      </c>
      <c r="U6596">
        <f>O6596*P6596</f>
        <v/>
      </c>
    </row>
    <row r="6597">
      <c r="A6597" t="inlineStr">
        <is>
          <t>202512</t>
        </is>
      </c>
      <c r="B6597" t="inlineStr">
        <is>
          <t>Profuturo</t>
        </is>
      </c>
      <c r="C6597" t="inlineStr">
        <is>
          <t>F2</t>
        </is>
      </c>
      <c r="D6597" t="inlineStr">
        <is>
          <t>IN-FONDO2</t>
        </is>
      </c>
      <c r="E6597" t="inlineStr">
        <is>
          <t>5271112E7200</t>
        </is>
      </c>
      <c r="F6597" t="inlineStr">
        <is>
          <t>US4642872000</t>
        </is>
      </c>
      <c r="G6597" t="inlineStr">
        <is>
          <t>TD</t>
        </is>
      </c>
      <c r="H6597" t="inlineStr">
        <is>
          <t>Sector</t>
        </is>
      </c>
      <c r="I6597" t="inlineStr">
        <is>
          <t>RV</t>
        </is>
      </c>
      <c r="J6597" t="inlineStr">
        <is>
          <t>MSCI</t>
        </is>
      </c>
      <c r="K6597" t="inlineStr"/>
      <c r="L6597" t="inlineStr">
        <is>
          <t>BlackRock - iShares Core S&amp;P 500</t>
        </is>
      </c>
      <c r="M6597" t="inlineStr">
        <is>
          <t>BlackRock - iShares Core S&amp;P 500</t>
        </is>
      </c>
      <c r="N6597" t="b">
        <v>0</v>
      </c>
      <c r="O6597" t="n">
        <v>22.7060968</v>
      </c>
      <c r="P6597" t="n">
        <v>0.00769467825413982</v>
      </c>
      <c r="Q6597" t="n">
        <v>27.89500264685527</v>
      </c>
      <c r="R6597" t="n">
        <v>633.3866303357521</v>
      </c>
      <c r="S6597" t="n">
        <v>0.1747161092833538</v>
      </c>
      <c r="T6597">
        <f>O6597*Q6597</f>
        <v/>
      </c>
      <c r="U6597">
        <f>O6597*P6597</f>
        <v/>
      </c>
    </row>
    <row r="6598">
      <c r="A6598" t="inlineStr">
        <is>
          <t>202512</t>
        </is>
      </c>
      <c r="B6598" t="inlineStr">
        <is>
          <t>Profuturo</t>
        </is>
      </c>
      <c r="C6598" t="inlineStr">
        <is>
          <t>F3</t>
        </is>
      </c>
      <c r="D6598" t="inlineStr">
        <is>
          <t>IN-FONDO3</t>
        </is>
      </c>
      <c r="E6598" t="inlineStr">
        <is>
          <t>5271112E7804</t>
        </is>
      </c>
      <c r="F6598" t="inlineStr">
        <is>
          <t>US4642878049</t>
        </is>
      </c>
      <c r="G6598" t="inlineStr">
        <is>
          <t>TD</t>
        </is>
      </c>
      <c r="H6598" t="inlineStr">
        <is>
          <t>Sector</t>
        </is>
      </c>
      <c r="I6598" t="inlineStr">
        <is>
          <t>RV</t>
        </is>
      </c>
      <c r="J6598" t="inlineStr">
        <is>
          <t>MSCI</t>
        </is>
      </c>
      <c r="K6598" t="inlineStr"/>
      <c r="L6598" t="inlineStr">
        <is>
          <t>BlackRock - iShares Core S&amp;P Small Cap</t>
        </is>
      </c>
      <c r="M6598" t="inlineStr">
        <is>
          <t>BlackRock - iShares Core S&amp;P Small Cap</t>
        </is>
      </c>
      <c r="N6598" t="b">
        <v>0</v>
      </c>
      <c r="O6598" t="n">
        <v>61.33105302</v>
      </c>
      <c r="P6598" t="n">
        <v>2.68284638085238e-06</v>
      </c>
      <c r="Q6598" t="n">
        <v>0.002555968185043257</v>
      </c>
      <c r="R6598" t="n">
        <v>0.1567602202743212</v>
      </c>
      <c r="S6598" t="n">
        <v>0.0001645417936285724</v>
      </c>
      <c r="T6598">
        <f>O6598*Q6598</f>
        <v/>
      </c>
      <c r="U6598">
        <f>O6598*P6598</f>
        <v/>
      </c>
    </row>
    <row r="6599">
      <c r="A6599" t="inlineStr">
        <is>
          <t>202512</t>
        </is>
      </c>
      <c r="B6599" t="inlineStr">
        <is>
          <t>Profuturo</t>
        </is>
      </c>
      <c r="C6599" t="inlineStr">
        <is>
          <t>F2</t>
        </is>
      </c>
      <c r="D6599" t="inlineStr">
        <is>
          <t>IN-FONDO2</t>
        </is>
      </c>
      <c r="E6599" t="inlineStr">
        <is>
          <t>5273932EY852</t>
        </is>
      </c>
      <c r="F6599" t="inlineStr">
        <is>
          <t>US81369Y8527</t>
        </is>
      </c>
      <c r="G6599" t="inlineStr">
        <is>
          <t>TD</t>
        </is>
      </c>
      <c r="H6599" t="inlineStr">
        <is>
          <t>Sector</t>
        </is>
      </c>
      <c r="I6599" t="inlineStr">
        <is>
          <t>RV</t>
        </is>
      </c>
      <c r="J6599" t="inlineStr">
        <is>
          <t>MSCI</t>
        </is>
      </c>
      <c r="K6599" t="inlineStr"/>
      <c r="L6599" t="inlineStr">
        <is>
          <t>State Street - Communication Services Select Sector</t>
        </is>
      </c>
      <c r="M6599" t="inlineStr">
        <is>
          <t>State Street - Communication Services Select Sector</t>
        </is>
      </c>
      <c r="N6599" t="b">
        <v>0</v>
      </c>
      <c r="O6599" t="n">
        <v>3.59215815</v>
      </c>
      <c r="P6599" t="n">
        <v>0.006403405471289494</v>
      </c>
      <c r="Q6599" t="n">
        <v>23.21383775525726</v>
      </c>
      <c r="R6599" t="n">
        <v>83.38777648532506</v>
      </c>
      <c r="S6599" t="n">
        <v>0.02300204515144715</v>
      </c>
      <c r="T6599">
        <f>O6599*Q6599</f>
        <v/>
      </c>
      <c r="U6599">
        <f>O6599*P6599</f>
        <v/>
      </c>
    </row>
    <row r="6600">
      <c r="A6600" t="inlineStr">
        <is>
          <t>202512</t>
        </is>
      </c>
      <c r="B6600" t="inlineStr">
        <is>
          <t>Profuturo</t>
        </is>
      </c>
      <c r="C6600" t="inlineStr">
        <is>
          <t>F3</t>
        </is>
      </c>
      <c r="D6600" t="inlineStr">
        <is>
          <t>IN-FONDO3</t>
        </is>
      </c>
      <c r="E6600" t="inlineStr">
        <is>
          <t>5273932EY852</t>
        </is>
      </c>
      <c r="F6600" t="inlineStr">
        <is>
          <t>US81369Y8527</t>
        </is>
      </c>
      <c r="G6600" t="inlineStr">
        <is>
          <t>TD</t>
        </is>
      </c>
      <c r="H6600" t="inlineStr">
        <is>
          <t>Sector</t>
        </is>
      </c>
      <c r="I6600" t="inlineStr">
        <is>
          <t>RV</t>
        </is>
      </c>
      <c r="J6600" t="inlineStr">
        <is>
          <t>MSCI</t>
        </is>
      </c>
      <c r="K6600" t="inlineStr"/>
      <c r="L6600" t="inlineStr">
        <is>
          <t>State Street - Communication Services Select Sector</t>
        </is>
      </c>
      <c r="M6600" t="inlineStr">
        <is>
          <t>State Street - Communication Services Select Sector</t>
        </is>
      </c>
      <c r="N6600" t="b">
        <v>0</v>
      </c>
      <c r="O6600" t="n">
        <v>3.59215815</v>
      </c>
      <c r="P6600" t="n">
        <v>0.008520467078092968</v>
      </c>
      <c r="Q6600" t="n">
        <v>8.117513894476097</v>
      </c>
      <c r="R6600" t="n">
        <v>29.15939369378055</v>
      </c>
      <c r="S6600" t="n">
        <v>0.03060686525637834</v>
      </c>
      <c r="T6600">
        <f>O6600*Q6600</f>
        <v/>
      </c>
      <c r="U6600">
        <f>O6600*P6600</f>
        <v/>
      </c>
    </row>
    <row r="6601">
      <c r="A6601" t="inlineStr">
        <is>
          <t>202512</t>
        </is>
      </c>
      <c r="B6601" t="inlineStr">
        <is>
          <t>Profuturo</t>
        </is>
      </c>
      <c r="C6601" t="inlineStr">
        <is>
          <t>F3</t>
        </is>
      </c>
      <c r="D6601" t="inlineStr">
        <is>
          <t>IN-FONDO3</t>
        </is>
      </c>
      <c r="E6601" t="inlineStr">
        <is>
          <t>5275122EE628</t>
        </is>
      </c>
      <c r="F6601" t="inlineStr">
        <is>
          <t>US46138E6288</t>
        </is>
      </c>
      <c r="G6601" t="inlineStr">
        <is>
          <t>TD</t>
        </is>
      </c>
      <c r="H6601" t="inlineStr">
        <is>
          <t>Sector</t>
        </is>
      </c>
      <c r="I6601" t="inlineStr">
        <is>
          <t>RV</t>
        </is>
      </c>
      <c r="J6601" t="inlineStr">
        <is>
          <t>MSCI</t>
        </is>
      </c>
      <c r="K6601" t="inlineStr"/>
      <c r="L6601" t="inlineStr">
        <is>
          <t>Invesco LLC - US Banks</t>
        </is>
      </c>
      <c r="M6601" t="inlineStr">
        <is>
          <t>Invesco LLC - US Banks</t>
        </is>
      </c>
      <c r="N6601" t="b">
        <v>0</v>
      </c>
      <c r="O6601" t="n">
        <v>0.93908737</v>
      </c>
      <c r="P6601" t="n">
        <v>0.009408267658597399</v>
      </c>
      <c r="Q6601" t="n">
        <v>8.963328270814449</v>
      </c>
      <c r="R6601" t="n">
        <v>8.417348372285788</v>
      </c>
      <c r="S6601" t="n">
        <v>0.008835185331768289</v>
      </c>
      <c r="T6601">
        <f>O6601*Q6601</f>
        <v/>
      </c>
      <c r="U6601">
        <f>O6601*P6601</f>
        <v/>
      </c>
    </row>
    <row r="6602">
      <c r="A6602" t="inlineStr">
        <is>
          <t>202512</t>
        </is>
      </c>
      <c r="B6602" t="inlineStr">
        <is>
          <t>Profuturo</t>
        </is>
      </c>
      <c r="C6602" t="inlineStr">
        <is>
          <t>F2</t>
        </is>
      </c>
      <c r="D6602" t="inlineStr">
        <is>
          <t>IN-FONDO2</t>
        </is>
      </c>
      <c r="E6602" t="inlineStr">
        <is>
          <t>5270802F3332</t>
        </is>
      </c>
      <c r="F6602" t="inlineStr">
        <is>
          <t>LU1279333329</t>
        </is>
      </c>
      <c r="G6602" t="inlineStr">
        <is>
          <t>TD</t>
        </is>
      </c>
      <c r="H6602" t="inlineStr">
        <is>
          <t>Sector</t>
        </is>
      </c>
      <c r="I6602" t="inlineStr">
        <is>
          <t>RV</t>
        </is>
      </c>
      <c r="J6602" t="inlineStr">
        <is>
          <t>MSCI</t>
        </is>
      </c>
      <c r="K6602" t="inlineStr"/>
      <c r="L6602" t="inlineStr">
        <is>
          <t>Pictet Robotics</t>
        </is>
      </c>
      <c r="M6602" t="inlineStr">
        <is>
          <t>Pictet Robotics</t>
        </is>
      </c>
      <c r="N6602" t="b">
        <v>0</v>
      </c>
      <c r="O6602" t="n">
        <v>4.60448772</v>
      </c>
      <c r="P6602" t="n">
        <v>6.749566685130328e-08</v>
      </c>
      <c r="Q6602" t="n">
        <v>0.0002446875286117915</v>
      </c>
      <c r="R6602" t="n">
        <v>0.001126660720730142</v>
      </c>
      <c r="S6602" t="n">
        <v>3.10782969170037e-07</v>
      </c>
      <c r="T6602">
        <f>O6602*Q6602</f>
        <v/>
      </c>
      <c r="U6602">
        <f>O6602*P6602</f>
        <v/>
      </c>
    </row>
    <row r="6603">
      <c r="A6603" t="inlineStr">
        <is>
          <t>202512</t>
        </is>
      </c>
      <c r="B6603" t="inlineStr">
        <is>
          <t>Profuturo</t>
        </is>
      </c>
      <c r="C6603" t="inlineStr">
        <is>
          <t>F3</t>
        </is>
      </c>
      <c r="D6603" t="inlineStr">
        <is>
          <t>IN-FONDO3</t>
        </is>
      </c>
      <c r="E6603" t="inlineStr">
        <is>
          <t>5270802F3332</t>
        </is>
      </c>
      <c r="F6603" t="inlineStr">
        <is>
          <t>LU1279333329</t>
        </is>
      </c>
      <c r="G6603" t="inlineStr">
        <is>
          <t>TD</t>
        </is>
      </c>
      <c r="H6603" t="inlineStr">
        <is>
          <t>Sector</t>
        </is>
      </c>
      <c r="I6603" t="inlineStr">
        <is>
          <t>RV</t>
        </is>
      </c>
      <c r="J6603" t="inlineStr">
        <is>
          <t>MSCI</t>
        </is>
      </c>
      <c r="K6603" t="inlineStr"/>
      <c r="L6603" t="inlineStr">
        <is>
          <t>Pictet Robotics</t>
        </is>
      </c>
      <c r="M6603" t="inlineStr">
        <is>
          <t>Pictet Robotics</t>
        </is>
      </c>
      <c r="N6603" t="b">
        <v>0</v>
      </c>
      <c r="O6603" t="n">
        <v>4.60448772</v>
      </c>
      <c r="P6603" t="n">
        <v>2.234798109764544e-07</v>
      </c>
      <c r="Q6603" t="n">
        <v>0.0002129109183932542</v>
      </c>
      <c r="R6603" t="n">
        <v>0.0009803457091956611</v>
      </c>
      <c r="S6603" t="n">
        <v>1.029010045309006e-06</v>
      </c>
      <c r="T6603">
        <f>O6603*Q6603</f>
        <v/>
      </c>
      <c r="U6603">
        <f>O6603*P6603</f>
        <v/>
      </c>
    </row>
    <row r="6604">
      <c r="A6604" t="inlineStr">
        <is>
          <t>202512</t>
        </is>
      </c>
      <c r="B6604" t="inlineStr">
        <is>
          <t>Profuturo</t>
        </is>
      </c>
      <c r="C6604" t="inlineStr">
        <is>
          <t>F1</t>
        </is>
      </c>
      <c r="D6604" t="inlineStr">
        <is>
          <t>IN-FONDO1</t>
        </is>
      </c>
      <c r="E6604" t="inlineStr">
        <is>
          <t>5270802F3332</t>
        </is>
      </c>
      <c r="F6604" t="inlineStr">
        <is>
          <t>LU1279333329</t>
        </is>
      </c>
      <c r="G6604" t="inlineStr">
        <is>
          <t>TD</t>
        </is>
      </c>
      <c r="H6604" t="inlineStr">
        <is>
          <t>Sector</t>
        </is>
      </c>
      <c r="I6604" t="inlineStr">
        <is>
          <t>RV</t>
        </is>
      </c>
      <c r="J6604" t="inlineStr">
        <is>
          <t>MSCI</t>
        </is>
      </c>
      <c r="K6604" t="inlineStr"/>
      <c r="L6604" t="inlineStr">
        <is>
          <t>Pictet Robotics</t>
        </is>
      </c>
      <c r="M6604" t="inlineStr">
        <is>
          <t>Pictet Robotics</t>
        </is>
      </c>
      <c r="N6604" t="b">
        <v>0</v>
      </c>
      <c r="O6604" t="n">
        <v>4.60448772</v>
      </c>
      <c r="P6604" t="n">
        <v>2.458488717308712e-07</v>
      </c>
      <c r="Q6604" t="n">
        <v>0.0003213004062204309</v>
      </c>
      <c r="R6604" t="n">
        <v>0.001479423774872986</v>
      </c>
      <c r="S6604" t="n">
        <v>1.132008110860652e-06</v>
      </c>
      <c r="T6604">
        <f>O6604*Q6604</f>
        <v/>
      </c>
      <c r="U6604">
        <f>O6604*P6604</f>
        <v/>
      </c>
    </row>
    <row r="6605">
      <c r="A6605" t="inlineStr">
        <is>
          <t>202512</t>
        </is>
      </c>
      <c r="B6605" t="inlineStr">
        <is>
          <t>Profuturo</t>
        </is>
      </c>
      <c r="C6605" t="inlineStr">
        <is>
          <t>F3</t>
        </is>
      </c>
      <c r="D6605" t="inlineStr">
        <is>
          <t>IN-FONDO3</t>
        </is>
      </c>
      <c r="E6605" t="inlineStr">
        <is>
          <t>5270802PTDIG</t>
        </is>
      </c>
      <c r="F6605" t="inlineStr">
        <is>
          <t>LU0101689882</t>
        </is>
      </c>
      <c r="G6605" t="inlineStr">
        <is>
          <t>TD</t>
        </is>
      </c>
      <c r="H6605" t="inlineStr">
        <is>
          <t>Sector</t>
        </is>
      </c>
      <c r="I6605" t="inlineStr">
        <is>
          <t>RV</t>
        </is>
      </c>
      <c r="J6605" t="inlineStr">
        <is>
          <t>MSCI</t>
        </is>
      </c>
      <c r="K6605" t="inlineStr"/>
      <c r="L6605" t="inlineStr">
        <is>
          <t>Pictet - Digital</t>
        </is>
      </c>
      <c r="M6605" t="inlineStr">
        <is>
          <t>Pictet - Digital</t>
        </is>
      </c>
      <c r="N6605" t="b">
        <v>0</v>
      </c>
      <c r="O6605" t="n">
        <v>3.66976823</v>
      </c>
      <c r="P6605" t="n">
        <v>6.065267607845117e-07</v>
      </c>
      <c r="Q6605" t="n">
        <v>0.0005778426655386852</v>
      </c>
      <c r="R6605" t="n">
        <v>0.002120548655932383</v>
      </c>
      <c r="S6605" t="n">
        <v>2.225812637371811e-06</v>
      </c>
      <c r="T6605">
        <f>O6605*Q6605</f>
        <v/>
      </c>
      <c r="U6605">
        <f>O6605*P6605</f>
        <v/>
      </c>
    </row>
    <row r="6606">
      <c r="A6606" t="inlineStr">
        <is>
          <t>202512</t>
        </is>
      </c>
      <c r="B6606" t="inlineStr">
        <is>
          <t>Profuturo</t>
        </is>
      </c>
      <c r="C6606" t="inlineStr">
        <is>
          <t>F3</t>
        </is>
      </c>
      <c r="D6606" t="inlineStr">
        <is>
          <t>IN-FONDO3</t>
        </is>
      </c>
      <c r="E6606" t="inlineStr">
        <is>
          <t>5275122EG649</t>
        </is>
      </c>
      <c r="F6606" t="inlineStr">
        <is>
          <t>US46138G6492</t>
        </is>
      </c>
      <c r="G6606" t="inlineStr">
        <is>
          <t>TD</t>
        </is>
      </c>
      <c r="H6606" t="inlineStr">
        <is>
          <t>Sector</t>
        </is>
      </c>
      <c r="I6606" t="inlineStr">
        <is>
          <t>RV</t>
        </is>
      </c>
      <c r="J6606" t="inlineStr">
        <is>
          <t>MSCI</t>
        </is>
      </c>
      <c r="K6606" t="inlineStr"/>
      <c r="L6606" t="inlineStr">
        <is>
          <t>Invesco - Nasdaq 100 ETF</t>
        </is>
      </c>
      <c r="M6606" t="inlineStr">
        <is>
          <t>Invesco - Nasdaq 100 ETF</t>
        </is>
      </c>
      <c r="N6606" t="b">
        <v>0</v>
      </c>
      <c r="O6606" t="n">
        <v>9.194197109999999</v>
      </c>
      <c r="P6606" t="n">
        <v>0.06949404151840166</v>
      </c>
      <c r="Q6606" t="n">
        <v>66.20750276229975</v>
      </c>
      <c r="R6606" t="n">
        <v>608.7248305574534</v>
      </c>
      <c r="S6606" t="n">
        <v>0.6389419156907085</v>
      </c>
      <c r="T6606">
        <f>O6606*Q6606</f>
        <v/>
      </c>
      <c r="U6606">
        <f>O6606*P6606</f>
        <v/>
      </c>
    </row>
    <row r="6607">
      <c r="A6607" t="inlineStr">
        <is>
          <t>202512</t>
        </is>
      </c>
      <c r="B6607" t="inlineStr">
        <is>
          <t>Profuturo</t>
        </is>
      </c>
      <c r="C6607" t="inlineStr">
        <is>
          <t>F2</t>
        </is>
      </c>
      <c r="D6607" t="inlineStr">
        <is>
          <t>IN-FONDO2</t>
        </is>
      </c>
      <c r="E6607" t="inlineStr">
        <is>
          <t>5275122EG649</t>
        </is>
      </c>
      <c r="F6607" t="inlineStr">
        <is>
          <t>US46138G6492</t>
        </is>
      </c>
      <c r="G6607" t="inlineStr">
        <is>
          <t>TD</t>
        </is>
      </c>
      <c r="H6607" t="inlineStr">
        <is>
          <t>Sector</t>
        </is>
      </c>
      <c r="I6607" t="inlineStr">
        <is>
          <t>RV</t>
        </is>
      </c>
      <c r="J6607" t="inlineStr">
        <is>
          <t>MSCI</t>
        </is>
      </c>
      <c r="K6607" t="inlineStr"/>
      <c r="L6607" t="inlineStr">
        <is>
          <t>Invesco - Nasdaq 100 ETF</t>
        </is>
      </c>
      <c r="M6607" t="inlineStr">
        <is>
          <t>Invesco - Nasdaq 100 ETF</t>
        </is>
      </c>
      <c r="N6607" t="b">
        <v>0</v>
      </c>
      <c r="O6607" t="n">
        <v>9.194197109999999</v>
      </c>
      <c r="P6607" t="n">
        <v>0.01345458874169735</v>
      </c>
      <c r="Q6607" t="n">
        <v>48.77602105845983</v>
      </c>
      <c r="R6607" t="n">
        <v>448.4563518529905</v>
      </c>
      <c r="S6607" t="n">
        <v>0.1237041409251523</v>
      </c>
      <c r="T6607">
        <f>O6607*Q6607</f>
        <v/>
      </c>
      <c r="U6607">
        <f>O6607*P6607</f>
        <v/>
      </c>
    </row>
    <row r="6608">
      <c r="A6608" t="inlineStr">
        <is>
          <t>202512</t>
        </is>
      </c>
      <c r="B6608" t="inlineStr">
        <is>
          <t>Profuturo</t>
        </is>
      </c>
      <c r="C6608" t="inlineStr">
        <is>
          <t>F1</t>
        </is>
      </c>
      <c r="D6608" t="inlineStr">
        <is>
          <t>IN-FONDO1</t>
        </is>
      </c>
      <c r="E6608" t="inlineStr">
        <is>
          <t>5275322EQM38</t>
        </is>
      </c>
      <c r="F6608" t="inlineStr">
        <is>
          <t>IE00BNRQM384</t>
        </is>
      </c>
      <c r="G6608" t="inlineStr">
        <is>
          <t>TD</t>
        </is>
      </c>
      <c r="H6608" t="inlineStr">
        <is>
          <t>Sector</t>
        </is>
      </c>
      <c r="I6608" t="inlineStr">
        <is>
          <t>RV</t>
        </is>
      </c>
      <c r="J6608" t="inlineStr">
        <is>
          <t>MSCI</t>
        </is>
      </c>
      <c r="K6608" t="inlineStr"/>
      <c r="L6608" t="inlineStr">
        <is>
          <t>INVESCO - Nasdaq-100 Swap UCITS ETF</t>
        </is>
      </c>
      <c r="M6608" t="inlineStr">
        <is>
          <t>INVESCO - Nasdaq-100 Swap UCITS ETF</t>
        </is>
      </c>
      <c r="N6608" t="b">
        <v>0</v>
      </c>
      <c r="O6608" t="n">
        <v>8.76037914</v>
      </c>
      <c r="P6608" t="n">
        <v>0.0003299126928100773</v>
      </c>
      <c r="Q6608" t="n">
        <v>0.4311635903425767</v>
      </c>
      <c r="R6608" t="n">
        <v>3.777156522764614</v>
      </c>
      <c r="S6608" t="n">
        <v>0.002890160272114629</v>
      </c>
      <c r="T6608">
        <f>O6608*Q6608</f>
        <v/>
      </c>
      <c r="U6608">
        <f>O6608*P6608</f>
        <v/>
      </c>
    </row>
    <row r="6609">
      <c r="A6609" t="inlineStr">
        <is>
          <t>202512</t>
        </is>
      </c>
      <c r="B6609" t="inlineStr">
        <is>
          <t>Profuturo</t>
        </is>
      </c>
      <c r="C6609" t="inlineStr">
        <is>
          <t>F2</t>
        </is>
      </c>
      <c r="D6609" t="inlineStr">
        <is>
          <t>IN-FONDO2</t>
        </is>
      </c>
      <c r="E6609" t="inlineStr">
        <is>
          <t>5275322EQM38</t>
        </is>
      </c>
      <c r="F6609" t="inlineStr">
        <is>
          <t>IE00BNRQM384</t>
        </is>
      </c>
      <c r="G6609" t="inlineStr">
        <is>
          <t>TD</t>
        </is>
      </c>
      <c r="H6609" t="inlineStr">
        <is>
          <t>Sector</t>
        </is>
      </c>
      <c r="I6609" t="inlineStr">
        <is>
          <t>RV</t>
        </is>
      </c>
      <c r="J6609" t="inlineStr">
        <is>
          <t>MSCI</t>
        </is>
      </c>
      <c r="K6609" t="inlineStr"/>
      <c r="L6609" t="inlineStr">
        <is>
          <t>INVESCO - Nasdaq-100 Swap UCITS ETF</t>
        </is>
      </c>
      <c r="M6609" t="inlineStr">
        <is>
          <t>INVESCO - Nasdaq-100 Swap UCITS ETF</t>
        </is>
      </c>
      <c r="N6609" t="b">
        <v>0</v>
      </c>
      <c r="O6609" t="n">
        <v>8.76037914</v>
      </c>
      <c r="P6609" t="n">
        <v>0.02762466420834365</v>
      </c>
      <c r="Q6609" t="n">
        <v>100.1458483069969</v>
      </c>
      <c r="R6609" t="n">
        <v>877.3156004662201</v>
      </c>
      <c r="S6609" t="n">
        <v>0.2420025320802784</v>
      </c>
      <c r="T6609">
        <f>O6609*Q6609</f>
        <v/>
      </c>
      <c r="U6609">
        <f>O6609*P6609</f>
        <v/>
      </c>
    </row>
    <row r="6610">
      <c r="A6610" t="inlineStr">
        <is>
          <t>202512</t>
        </is>
      </c>
      <c r="B6610" t="inlineStr">
        <is>
          <t>Profuturo</t>
        </is>
      </c>
      <c r="C6610" t="inlineStr">
        <is>
          <t>F3</t>
        </is>
      </c>
      <c r="D6610" t="inlineStr">
        <is>
          <t>IN-FONDO3</t>
        </is>
      </c>
      <c r="E6610" t="inlineStr">
        <is>
          <t>5275322EQM38</t>
        </is>
      </c>
      <c r="F6610" t="inlineStr">
        <is>
          <t>IE00BNRQM384</t>
        </is>
      </c>
      <c r="G6610" t="inlineStr">
        <is>
          <t>TD</t>
        </is>
      </c>
      <c r="H6610" t="inlineStr">
        <is>
          <t>Sector</t>
        </is>
      </c>
      <c r="I6610" t="inlineStr">
        <is>
          <t>RV</t>
        </is>
      </c>
      <c r="J6610" t="inlineStr">
        <is>
          <t>MSCI</t>
        </is>
      </c>
      <c r="K6610" t="inlineStr"/>
      <c r="L6610" t="inlineStr">
        <is>
          <t>INVESCO - Nasdaq-100 Swap UCITS ETF</t>
        </is>
      </c>
      <c r="M6610" t="inlineStr">
        <is>
          <t>INVESCO - Nasdaq-100 Swap UCITS ETF</t>
        </is>
      </c>
      <c r="N6610" t="b">
        <v>0</v>
      </c>
      <c r="O6610" t="n">
        <v>8.76037914</v>
      </c>
      <c r="P6610" t="n">
        <v>0.06602019030123106</v>
      </c>
      <c r="Q6610" t="n">
        <v>62.89793824379726</v>
      </c>
      <c r="R6610" t="n">
        <v>551.0097861399697</v>
      </c>
      <c r="S6610" t="n">
        <v>0.5783618979337348</v>
      </c>
      <c r="T6610">
        <f>O6610*Q6610</f>
        <v/>
      </c>
      <c r="U6610">
        <f>O6610*P6610</f>
        <v/>
      </c>
    </row>
    <row r="6611">
      <c r="A6611" t="inlineStr">
        <is>
          <t>202512</t>
        </is>
      </c>
      <c r="B6611" t="inlineStr">
        <is>
          <t>Profuturo</t>
        </is>
      </c>
      <c r="C6611" t="inlineStr">
        <is>
          <t>F3</t>
        </is>
      </c>
      <c r="D6611" t="inlineStr">
        <is>
          <t>IN-FONDO3</t>
        </is>
      </c>
      <c r="E6611" t="inlineStr">
        <is>
          <t>5270652EF676</t>
        </is>
      </c>
      <c r="F6611" t="inlineStr">
        <is>
          <t>US92189F6768</t>
        </is>
      </c>
      <c r="G6611" t="inlineStr">
        <is>
          <t>TD</t>
        </is>
      </c>
      <c r="H6611" t="inlineStr">
        <is>
          <t>Sector</t>
        </is>
      </c>
      <c r="I6611" t="inlineStr">
        <is>
          <t>RV</t>
        </is>
      </c>
      <c r="J6611" t="inlineStr">
        <is>
          <t>MSCI</t>
        </is>
      </c>
      <c r="K6611" t="inlineStr"/>
      <c r="L6611" t="inlineStr">
        <is>
          <t>VanEck Semiconductor ETF</t>
        </is>
      </c>
      <c r="M6611" t="inlineStr">
        <is>
          <t>VanEck Semiconductor ETF</t>
        </is>
      </c>
      <c r="N6611" t="b">
        <v>0</v>
      </c>
      <c r="O6611" t="n">
        <v>6.27096993</v>
      </c>
      <c r="P6611" t="n">
        <v>0.03942862284994713</v>
      </c>
      <c r="Q6611" t="n">
        <v>37.56394935759076</v>
      </c>
      <c r="R6611" t="n">
        <v>235.5623968734944</v>
      </c>
      <c r="S6611" t="n">
        <v>0.2472557082733293</v>
      </c>
      <c r="T6611">
        <f>O6611*Q6611</f>
        <v/>
      </c>
      <c r="U6611">
        <f>O6611*P6611</f>
        <v/>
      </c>
    </row>
    <row r="6612">
      <c r="A6612" t="inlineStr">
        <is>
          <t>202512</t>
        </is>
      </c>
      <c r="B6612" t="inlineStr">
        <is>
          <t>Profuturo</t>
        </is>
      </c>
      <c r="C6612" t="inlineStr">
        <is>
          <t>F1</t>
        </is>
      </c>
      <c r="D6612" t="inlineStr">
        <is>
          <t>IN-FONDO1</t>
        </is>
      </c>
      <c r="E6612" t="inlineStr">
        <is>
          <t>5270652EF676</t>
        </is>
      </c>
      <c r="F6612" t="inlineStr">
        <is>
          <t>US92189F6768</t>
        </is>
      </c>
      <c r="G6612" t="inlineStr">
        <is>
          <t>TD</t>
        </is>
      </c>
      <c r="H6612" t="inlineStr">
        <is>
          <t>Sector</t>
        </is>
      </c>
      <c r="I6612" t="inlineStr">
        <is>
          <t>RV</t>
        </is>
      </c>
      <c r="J6612" t="inlineStr">
        <is>
          <t>MSCI</t>
        </is>
      </c>
      <c r="K6612" t="inlineStr"/>
      <c r="L6612" t="inlineStr">
        <is>
          <t>VanEck Semiconductor ETF</t>
        </is>
      </c>
      <c r="M6612" t="inlineStr">
        <is>
          <t>VanEck Semiconductor ETF</t>
        </is>
      </c>
      <c r="N6612" t="b">
        <v>0</v>
      </c>
      <c r="O6612" t="n">
        <v>6.27096993</v>
      </c>
      <c r="P6612" t="n">
        <v>2.532386140137386e-10</v>
      </c>
      <c r="Q6612" t="n">
        <v>3.309580759125201e-07</v>
      </c>
      <c r="R6612" t="n">
        <v>2.075428142138071e-06</v>
      </c>
      <c r="S6612" t="n">
        <v>1.588051733595031e-09</v>
      </c>
      <c r="T6612">
        <f>O6612*Q6612</f>
        <v/>
      </c>
      <c r="U6612">
        <f>O6612*P6612</f>
        <v/>
      </c>
    </row>
    <row r="6613">
      <c r="A6613" t="inlineStr">
        <is>
          <t>202512</t>
        </is>
      </c>
      <c r="B6613" t="inlineStr">
        <is>
          <t>Profuturo</t>
        </is>
      </c>
      <c r="C6613" t="inlineStr">
        <is>
          <t>F2</t>
        </is>
      </c>
      <c r="D6613" t="inlineStr">
        <is>
          <t>IN-FONDO2</t>
        </is>
      </c>
      <c r="E6613" t="inlineStr">
        <is>
          <t>5270652EF676</t>
        </is>
      </c>
      <c r="F6613" t="inlineStr">
        <is>
          <t>US92189F6768</t>
        </is>
      </c>
      <c r="G6613" t="inlineStr">
        <is>
          <t>TD</t>
        </is>
      </c>
      <c r="H6613" t="inlineStr">
        <is>
          <t>Sector</t>
        </is>
      </c>
      <c r="I6613" t="inlineStr">
        <is>
          <t>RV</t>
        </is>
      </c>
      <c r="J6613" t="inlineStr">
        <is>
          <t>MSCI</t>
        </is>
      </c>
      <c r="K6613" t="inlineStr"/>
      <c r="L6613" t="inlineStr">
        <is>
          <t>VanEck Semiconductor ETF</t>
        </is>
      </c>
      <c r="M6613" t="inlineStr">
        <is>
          <t>VanEck Semiconductor ETF</t>
        </is>
      </c>
      <c r="N6613" t="b">
        <v>0</v>
      </c>
      <c r="O6613" t="n">
        <v>6.27096993</v>
      </c>
      <c r="P6613" t="n">
        <v>0.0312452204152315</v>
      </c>
      <c r="Q6613" t="n">
        <v>113.2712086714655</v>
      </c>
      <c r="R6613" t="n">
        <v>710.3203435135151</v>
      </c>
      <c r="S6613" t="n">
        <v>0.1959378376801388</v>
      </c>
      <c r="T6613">
        <f>O6613*Q6613</f>
        <v/>
      </c>
      <c r="U6613">
        <f>O6613*P6613</f>
        <v/>
      </c>
    </row>
    <row r="6614">
      <c r="A6614" t="inlineStr">
        <is>
          <t>202512</t>
        </is>
      </c>
      <c r="B6614" t="inlineStr">
        <is>
          <t>Profuturo</t>
        </is>
      </c>
      <c r="C6614" t="inlineStr">
        <is>
          <t>F1</t>
        </is>
      </c>
      <c r="D6614" t="inlineStr">
        <is>
          <t>IN-FONDO1</t>
        </is>
      </c>
      <c r="E6614" t="inlineStr">
        <is>
          <t>5271112E7523</t>
        </is>
      </c>
      <c r="F6614" t="inlineStr">
        <is>
          <t>US4642875235</t>
        </is>
      </c>
      <c r="G6614" t="inlineStr">
        <is>
          <t>TD</t>
        </is>
      </c>
      <c r="H6614" t="inlineStr">
        <is>
          <t>Sector</t>
        </is>
      </c>
      <c r="I6614" t="inlineStr">
        <is>
          <t>RV</t>
        </is>
      </c>
      <c r="J6614" t="inlineStr">
        <is>
          <t>MSCI</t>
        </is>
      </c>
      <c r="K6614" t="inlineStr"/>
      <c r="L6614" t="inlineStr">
        <is>
          <t>BlackRock - iShares PHLX Semiconductor ETF</t>
        </is>
      </c>
      <c r="M6614" t="inlineStr">
        <is>
          <t>BlackRock - iShares PHLX Semiconductor ETF</t>
        </is>
      </c>
      <c r="N6614" t="b">
        <v>0</v>
      </c>
      <c r="O6614" t="n">
        <v>8.458460970000001</v>
      </c>
      <c r="P6614" t="n">
        <v>0.009952939564651677</v>
      </c>
      <c r="Q6614" t="n">
        <v>13.00751759687016</v>
      </c>
      <c r="R6614" t="n">
        <v>110.0235799097145</v>
      </c>
      <c r="S6614" t="n">
        <v>0.08418655084437501</v>
      </c>
      <c r="T6614">
        <f>O6614*Q6614</f>
        <v/>
      </c>
      <c r="U6614">
        <f>O6614*P6614</f>
        <v/>
      </c>
    </row>
    <row r="6615">
      <c r="A6615" t="inlineStr">
        <is>
          <t>202512</t>
        </is>
      </c>
      <c r="B6615" t="inlineStr">
        <is>
          <t>Profuturo</t>
        </is>
      </c>
      <c r="C6615" t="inlineStr">
        <is>
          <t>F2</t>
        </is>
      </c>
      <c r="D6615" t="inlineStr">
        <is>
          <t>IN-FONDO2</t>
        </is>
      </c>
      <c r="E6615" t="inlineStr">
        <is>
          <t>5271112E7523</t>
        </is>
      </c>
      <c r="F6615" t="inlineStr">
        <is>
          <t>US4642875235</t>
        </is>
      </c>
      <c r="G6615" t="inlineStr">
        <is>
          <t>TD</t>
        </is>
      </c>
      <c r="H6615" t="inlineStr">
        <is>
          <t>Sector</t>
        </is>
      </c>
      <c r="I6615" t="inlineStr">
        <is>
          <t>RV</t>
        </is>
      </c>
      <c r="J6615" t="inlineStr">
        <is>
          <t>MSCI</t>
        </is>
      </c>
      <c r="K6615" t="inlineStr"/>
      <c r="L6615" t="inlineStr">
        <is>
          <t>BlackRock - iShares PHLX Semiconductor ETF</t>
        </is>
      </c>
      <c r="M6615" t="inlineStr">
        <is>
          <t>BlackRock - iShares PHLX Semiconductor ETF</t>
        </is>
      </c>
      <c r="N6615" t="b">
        <v>0</v>
      </c>
      <c r="O6615" t="n">
        <v>8.458460970000001</v>
      </c>
      <c r="P6615" t="n">
        <v>0.02398678148998124</v>
      </c>
      <c r="Q6615" t="n">
        <v>86.95767529884394</v>
      </c>
      <c r="R6615" t="n">
        <v>735.5281025572046</v>
      </c>
      <c r="S6615" t="n">
        <v>0.2028912550289248</v>
      </c>
      <c r="T6615">
        <f>O6615*Q6615</f>
        <v/>
      </c>
      <c r="U6615">
        <f>O6615*P6615</f>
        <v/>
      </c>
    </row>
    <row r="6616">
      <c r="A6616" t="inlineStr">
        <is>
          <t>202512</t>
        </is>
      </c>
      <c r="B6616" t="inlineStr">
        <is>
          <t>Profuturo</t>
        </is>
      </c>
      <c r="C6616" t="inlineStr">
        <is>
          <t>F3</t>
        </is>
      </c>
      <c r="D6616" t="inlineStr">
        <is>
          <t>IN-FONDO3</t>
        </is>
      </c>
      <c r="E6616" t="inlineStr">
        <is>
          <t>5271112E7523</t>
        </is>
      </c>
      <c r="F6616" t="inlineStr">
        <is>
          <t>US4642875235</t>
        </is>
      </c>
      <c r="G6616" t="inlineStr">
        <is>
          <t>TD</t>
        </is>
      </c>
      <c r="H6616" t="inlineStr">
        <is>
          <t>Sector</t>
        </is>
      </c>
      <c r="I6616" t="inlineStr">
        <is>
          <t>RV</t>
        </is>
      </c>
      <c r="J6616" t="inlineStr">
        <is>
          <t>MSCI</t>
        </is>
      </c>
      <c r="K6616" t="inlineStr"/>
      <c r="L6616" t="inlineStr">
        <is>
          <t>BlackRock - iShares PHLX Semiconductor ETF</t>
        </is>
      </c>
      <c r="M6616" t="inlineStr">
        <is>
          <t>BlackRock - iShares PHLX Semiconductor ETF</t>
        </is>
      </c>
      <c r="N6616" t="b">
        <v>0</v>
      </c>
      <c r="O6616" t="n">
        <v>8.458460970000001</v>
      </c>
      <c r="P6616" t="n">
        <v>0.03086717248974949</v>
      </c>
      <c r="Q6616" t="n">
        <v>29.40739037804165</v>
      </c>
      <c r="R6616" t="n">
        <v>248.7412637422189</v>
      </c>
      <c r="S6616" t="n">
        <v>0.2610887737588038</v>
      </c>
      <c r="T6616">
        <f>O6616*Q6616</f>
        <v/>
      </c>
      <c r="U6616">
        <f>O6616*P6616</f>
        <v/>
      </c>
    </row>
    <row r="6617">
      <c r="A6617" t="inlineStr">
        <is>
          <t>202512</t>
        </is>
      </c>
      <c r="B6617" t="inlineStr">
        <is>
          <t>Profuturo</t>
        </is>
      </c>
      <c r="C6617" t="inlineStr">
        <is>
          <t>F2</t>
        </is>
      </c>
      <c r="D6617" t="inlineStr">
        <is>
          <t>IN-FONDO2</t>
        </is>
      </c>
      <c r="E6617" t="inlineStr">
        <is>
          <t>5270172A8760</t>
        </is>
      </c>
      <c r="F6617" t="inlineStr">
        <is>
          <t>US92204A8760</t>
        </is>
      </c>
      <c r="G6617" t="inlineStr">
        <is>
          <t>TD</t>
        </is>
      </c>
      <c r="H6617" t="inlineStr">
        <is>
          <t>Sector</t>
        </is>
      </c>
      <c r="I6617" t="inlineStr">
        <is>
          <t>RV</t>
        </is>
      </c>
      <c r="J6617" t="inlineStr">
        <is>
          <t>MSCI</t>
        </is>
      </c>
      <c r="K6617" t="inlineStr"/>
      <c r="L6617" t="inlineStr">
        <is>
          <t>Vanguard - Utilities ETF</t>
        </is>
      </c>
      <c r="M6617" t="inlineStr">
        <is>
          <t>Vanguard - Utilities ETF</t>
        </is>
      </c>
      <c r="N6617" t="b">
        <v>0</v>
      </c>
      <c r="O6617" t="n">
        <v>345.85716686</v>
      </c>
      <c r="P6617" t="n">
        <v>4.568694921047172e-08</v>
      </c>
      <c r="Q6617" t="n">
        <v>0.000165625842570765</v>
      </c>
      <c r="R6617" t="n">
        <v>0.05728288467032518</v>
      </c>
      <c r="S6617" t="n">
        <v>1.580115881641046e-05</v>
      </c>
      <c r="T6617">
        <f>O6617*Q6617</f>
        <v/>
      </c>
      <c r="U6617">
        <f>O6617*P6617</f>
        <v/>
      </c>
    </row>
    <row r="6618">
      <c r="A6618" t="inlineStr">
        <is>
          <t>202512</t>
        </is>
      </c>
      <c r="B6618" t="inlineStr">
        <is>
          <t>Profuturo</t>
        </is>
      </c>
      <c r="C6618" t="inlineStr">
        <is>
          <t>F3</t>
        </is>
      </c>
      <c r="D6618" t="inlineStr">
        <is>
          <t>IN-FONDO3</t>
        </is>
      </c>
      <c r="E6618" t="inlineStr">
        <is>
          <t>5274722E7306</t>
        </is>
      </c>
      <c r="F6618" t="inlineStr">
        <is>
          <t>US5007673065</t>
        </is>
      </c>
      <c r="G6618" t="inlineStr">
        <is>
          <t>TD</t>
        </is>
      </c>
      <c r="H6618" t="inlineStr">
        <is>
          <t>Sector</t>
        </is>
      </c>
      <c r="I6618" t="inlineStr">
        <is>
          <t>RV</t>
        </is>
      </c>
      <c r="J6618" t="inlineStr">
        <is>
          <t>MSCI</t>
        </is>
      </c>
      <c r="K6618" t="inlineStr"/>
      <c r="L6618" t="inlineStr">
        <is>
          <t>Krane - CSI China Internet Fund</t>
        </is>
      </c>
      <c r="M6618" t="inlineStr">
        <is>
          <t>Krane - CSI China Internet Fund</t>
        </is>
      </c>
      <c r="N6618" t="b">
        <v>0</v>
      </c>
      <c r="O6618" t="n">
        <v>7.08932128</v>
      </c>
      <c r="P6618" t="n">
        <v>0.01623887352908934</v>
      </c>
      <c r="Q6618" t="n">
        <v>15.47089851939506</v>
      </c>
      <c r="R6618" t="n">
        <v>109.6781700942679</v>
      </c>
      <c r="S6618" t="n">
        <v>0.1151225916730018</v>
      </c>
      <c r="T6618">
        <f>O6618*Q6618</f>
        <v/>
      </c>
      <c r="U6618">
        <f>O6618*P6618</f>
        <v/>
      </c>
    </row>
    <row r="6619">
      <c r="A6619" t="inlineStr">
        <is>
          <t>202512</t>
        </is>
      </c>
      <c r="B6619" t="inlineStr">
        <is>
          <t>Profuturo</t>
        </is>
      </c>
      <c r="C6619" t="inlineStr">
        <is>
          <t>F2</t>
        </is>
      </c>
      <c r="D6619" t="inlineStr">
        <is>
          <t>IN-FONDO2</t>
        </is>
      </c>
      <c r="E6619" t="inlineStr">
        <is>
          <t>5274722E7306</t>
        </is>
      </c>
      <c r="F6619" t="inlineStr">
        <is>
          <t>US5007673065</t>
        </is>
      </c>
      <c r="G6619" t="inlineStr">
        <is>
          <t>TD</t>
        </is>
      </c>
      <c r="H6619" t="inlineStr">
        <is>
          <t>Sector</t>
        </is>
      </c>
      <c r="I6619" t="inlineStr">
        <is>
          <t>RV</t>
        </is>
      </c>
      <c r="J6619" t="inlineStr">
        <is>
          <t>MSCI</t>
        </is>
      </c>
      <c r="K6619" t="inlineStr"/>
      <c r="L6619" t="inlineStr">
        <is>
          <t>Krane - CSI China Internet Fund</t>
        </is>
      </c>
      <c r="M6619" t="inlineStr">
        <is>
          <t>Krane - CSI China Internet Fund</t>
        </is>
      </c>
      <c r="N6619" t="b">
        <v>0</v>
      </c>
      <c r="O6619" t="n">
        <v>7.08932128</v>
      </c>
      <c r="P6619" t="n">
        <v>0.009247755610865861</v>
      </c>
      <c r="Q6619" t="n">
        <v>33.52527015717458</v>
      </c>
      <c r="R6619" t="n">
        <v>237.6714111430067</v>
      </c>
      <c r="S6619" t="n">
        <v>0.06556031064435075</v>
      </c>
      <c r="T6619">
        <f>O6619*Q6619</f>
        <v/>
      </c>
      <c r="U6619">
        <f>O6619*P6619</f>
        <v/>
      </c>
    </row>
    <row r="6620">
      <c r="A6620" t="inlineStr">
        <is>
          <t>202512</t>
        </is>
      </c>
      <c r="B6620" t="inlineStr">
        <is>
          <t>Profuturo</t>
        </is>
      </c>
      <c r="C6620" t="inlineStr">
        <is>
          <t>F2</t>
        </is>
      </c>
      <c r="D6620" t="inlineStr">
        <is>
          <t>IN-FONDO2</t>
        </is>
      </c>
      <c r="E6620" t="inlineStr">
        <is>
          <t>5270882LU205</t>
        </is>
      </c>
      <c r="F6620" t="inlineStr">
        <is>
          <t>LU2055182070</t>
        </is>
      </c>
      <c r="G6620" t="inlineStr">
        <is>
          <t>TD</t>
        </is>
      </c>
      <c r="H6620" t="inlineStr">
        <is>
          <t>Sector</t>
        </is>
      </c>
      <c r="I6620" t="inlineStr">
        <is>
          <t>RV</t>
        </is>
      </c>
      <c r="J6620" t="inlineStr">
        <is>
          <t>MSCI</t>
        </is>
      </c>
      <c r="K6620" t="inlineStr"/>
      <c r="L6620" t="inlineStr">
        <is>
          <t>JP Morgan - China A Share Opportunities Fund</t>
        </is>
      </c>
      <c r="M6620" t="inlineStr">
        <is>
          <t>JP Morgan - China A Share Opportunities Fund</t>
        </is>
      </c>
      <c r="N6620" t="b">
        <v>0</v>
      </c>
      <c r="O6620" t="n">
        <v>32.02256184</v>
      </c>
      <c r="P6620" t="n">
        <v>2.164000964643206e-08</v>
      </c>
      <c r="Q6620" t="n">
        <v>7.845008022790643e-05</v>
      </c>
      <c r="R6620" t="n">
        <v>0.002512172545451095</v>
      </c>
      <c r="S6620" t="n">
        <v>6.929685471210671e-07</v>
      </c>
      <c r="T6620">
        <f>O6620*Q6620</f>
        <v/>
      </c>
      <c r="U6620">
        <f>O6620*P6620</f>
        <v/>
      </c>
    </row>
    <row r="6621">
      <c r="A6621" t="inlineStr">
        <is>
          <t>202512</t>
        </is>
      </c>
      <c r="B6621" t="inlineStr">
        <is>
          <t>Profuturo</t>
        </is>
      </c>
      <c r="C6621" t="inlineStr">
        <is>
          <t>F3</t>
        </is>
      </c>
      <c r="D6621" t="inlineStr">
        <is>
          <t>IN-FONDO3</t>
        </is>
      </c>
      <c r="E6621" t="inlineStr">
        <is>
          <t>5270882LU205</t>
        </is>
      </c>
      <c r="F6621" t="inlineStr">
        <is>
          <t>LU2055182070</t>
        </is>
      </c>
      <c r="G6621" t="inlineStr">
        <is>
          <t>TD</t>
        </is>
      </c>
      <c r="H6621" t="inlineStr">
        <is>
          <t>Sector</t>
        </is>
      </c>
      <c r="I6621" t="inlineStr">
        <is>
          <t>RV</t>
        </is>
      </c>
      <c r="J6621" t="inlineStr">
        <is>
          <t>MSCI</t>
        </is>
      </c>
      <c r="K6621" t="inlineStr"/>
      <c r="L6621" t="inlineStr">
        <is>
          <t>JP Morgan - China A Share Opportunities Fund</t>
        </is>
      </c>
      <c r="M6621" t="inlineStr">
        <is>
          <t>JP Morgan - China A Share Opportunities Fund</t>
        </is>
      </c>
      <c r="N6621" t="b">
        <v>0</v>
      </c>
      <c r="O6621" t="n">
        <v>32.02256184</v>
      </c>
      <c r="P6621" t="n">
        <v>7.71143703312233e-08</v>
      </c>
      <c r="Q6621" t="n">
        <v>7.346744807417121e-05</v>
      </c>
      <c r="R6621" t="n">
        <v>0.002352615899182136</v>
      </c>
      <c r="S6621" t="n">
        <v>2.46939969268426e-06</v>
      </c>
      <c r="T6621">
        <f>O6621*Q6621</f>
        <v/>
      </c>
      <c r="U6621">
        <f>O6621*P6621</f>
        <v/>
      </c>
    </row>
    <row r="6622">
      <c r="A6622" t="inlineStr">
        <is>
          <t>202512</t>
        </is>
      </c>
      <c r="B6622" t="inlineStr">
        <is>
          <t>Profuturo</t>
        </is>
      </c>
      <c r="C6622" t="inlineStr">
        <is>
          <t>F2</t>
        </is>
      </c>
      <c r="D6622" t="inlineStr">
        <is>
          <t>IN-FONDO2</t>
        </is>
      </c>
      <c r="E6622" t="inlineStr">
        <is>
          <t>5275336F6323</t>
        </is>
      </c>
      <c r="F6622" t="inlineStr">
        <is>
          <t>GB0006063233</t>
        </is>
      </c>
      <c r="G6622" t="inlineStr">
        <is>
          <t>TD</t>
        </is>
      </c>
      <c r="H6622" t="inlineStr">
        <is>
          <t>Sector</t>
        </is>
      </c>
      <c r="I6622" t="inlineStr">
        <is>
          <t>RV</t>
        </is>
      </c>
      <c r="J6622" t="inlineStr">
        <is>
          <t>MSCI</t>
        </is>
      </c>
      <c r="K6622" t="inlineStr"/>
      <c r="L6622" t="inlineStr">
        <is>
          <t>Baillie Gifford &amp; Co Ltd - Overseas Growth Funds ICVC - Pacific Fund</t>
        </is>
      </c>
      <c r="M6622" t="inlineStr">
        <is>
          <t>Baillie Gifford &amp; Co Ltd - Overseas Growth Funds ICVC - Pacific Fund</t>
        </is>
      </c>
      <c r="N6622" t="b">
        <v>0</v>
      </c>
      <c r="O6622" t="n">
        <v>26.15918024</v>
      </c>
      <c r="P6622" t="n">
        <v>0.004950801920217255</v>
      </c>
      <c r="Q6622" t="n">
        <v>17.94781121539628</v>
      </c>
      <c r="R6622" t="n">
        <v>469.5000284970448</v>
      </c>
      <c r="S6622" t="n">
        <v>0.1295089197635013</v>
      </c>
      <c r="T6622">
        <f>O6622*Q6622</f>
        <v/>
      </c>
      <c r="U6622">
        <f>O6622*P6622</f>
        <v/>
      </c>
    </row>
    <row r="6623">
      <c r="A6623" t="inlineStr">
        <is>
          <t>202512</t>
        </is>
      </c>
      <c r="B6623" t="inlineStr">
        <is>
          <t>Profuturo</t>
        </is>
      </c>
      <c r="C6623" t="inlineStr">
        <is>
          <t>F3</t>
        </is>
      </c>
      <c r="D6623" t="inlineStr">
        <is>
          <t>IN-FONDO3</t>
        </is>
      </c>
      <c r="E6623" t="inlineStr">
        <is>
          <t>5270192SCHEC</t>
        </is>
      </c>
      <c r="F6623" t="inlineStr">
        <is>
          <t>LU0181496059</t>
        </is>
      </c>
      <c r="G6623" t="inlineStr">
        <is>
          <t>TD</t>
        </is>
      </c>
      <c r="H6623" t="inlineStr">
        <is>
          <t>Sector</t>
        </is>
      </c>
      <c r="I6623" t="inlineStr">
        <is>
          <t>RV</t>
        </is>
      </c>
      <c r="J6623" t="inlineStr">
        <is>
          <t>MSCI</t>
        </is>
      </c>
      <c r="K6623" t="inlineStr"/>
      <c r="L6623" t="inlineStr">
        <is>
          <t>Schroders - Emerging Asia</t>
        </is>
      </c>
      <c r="M6623" t="inlineStr">
        <is>
          <t>Schroders - Emerging Asia</t>
        </is>
      </c>
      <c r="N6623" t="b">
        <v>0</v>
      </c>
      <c r="O6623" t="n">
        <v>53.85910691</v>
      </c>
      <c r="P6623" t="n">
        <v>3.156901403584754e-08</v>
      </c>
      <c r="Q6623" t="n">
        <v>3.007604016565948e-05</v>
      </c>
      <c r="R6623" t="n">
        <v>0.001619868662711708</v>
      </c>
      <c r="S6623" t="n">
        <v>1.700278902000003e-06</v>
      </c>
      <c r="T6623">
        <f>O6623*Q6623</f>
        <v/>
      </c>
      <c r="U6623">
        <f>O6623*P6623</f>
        <v/>
      </c>
    </row>
    <row r="6624">
      <c r="A6624" t="inlineStr">
        <is>
          <t>202512</t>
        </is>
      </c>
      <c r="B6624" t="inlineStr">
        <is>
          <t>Profuturo</t>
        </is>
      </c>
      <c r="C6624" t="inlineStr">
        <is>
          <t>F2</t>
        </is>
      </c>
      <c r="D6624" t="inlineStr">
        <is>
          <t>IN-FONDO2</t>
        </is>
      </c>
      <c r="E6624" t="inlineStr">
        <is>
          <t>5270192SCHEC</t>
        </is>
      </c>
      <c r="F6624" t="inlineStr">
        <is>
          <t>LU0181496059</t>
        </is>
      </c>
      <c r="G6624" t="inlineStr">
        <is>
          <t>TD</t>
        </is>
      </c>
      <c r="H6624" t="inlineStr">
        <is>
          <t>Sector</t>
        </is>
      </c>
      <c r="I6624" t="inlineStr">
        <is>
          <t>RV</t>
        </is>
      </c>
      <c r="J6624" t="inlineStr">
        <is>
          <t>MSCI</t>
        </is>
      </c>
      <c r="K6624" t="inlineStr"/>
      <c r="L6624" t="inlineStr">
        <is>
          <t>Schroders - Emerging Asia</t>
        </is>
      </c>
      <c r="M6624" t="inlineStr">
        <is>
          <t>Schroders - Emerging Asia</t>
        </is>
      </c>
      <c r="N6624" t="b">
        <v>0</v>
      </c>
      <c r="O6624" t="n">
        <v>53.85910691</v>
      </c>
      <c r="P6624" t="n">
        <v>5.472862455868707e-09</v>
      </c>
      <c r="Q6624" t="n">
        <v>1.984040237292531e-05</v>
      </c>
      <c r="R6624" t="n">
        <v>0.001068586352540802</v>
      </c>
      <c r="S6624" t="n">
        <v>2.947634841143579e-07</v>
      </c>
      <c r="T6624">
        <f>O6624*Q6624</f>
        <v/>
      </c>
      <c r="U6624">
        <f>O6624*P6624</f>
        <v/>
      </c>
    </row>
    <row r="6625">
      <c r="A6625" t="inlineStr">
        <is>
          <t>202512</t>
        </is>
      </c>
      <c r="B6625" t="inlineStr">
        <is>
          <t>Profuturo</t>
        </is>
      </c>
      <c r="C6625" t="inlineStr">
        <is>
          <t>F1</t>
        </is>
      </c>
      <c r="D6625" t="inlineStr">
        <is>
          <t>IN-FONDO1</t>
        </is>
      </c>
      <c r="E6625" t="inlineStr">
        <is>
          <t>5270192SCHEC</t>
        </is>
      </c>
      <c r="F6625" t="inlineStr">
        <is>
          <t>LU0181496059</t>
        </is>
      </c>
      <c r="G6625" t="inlineStr">
        <is>
          <t>TD</t>
        </is>
      </c>
      <c r="H6625" t="inlineStr">
        <is>
          <t>Sector</t>
        </is>
      </c>
      <c r="I6625" t="inlineStr">
        <is>
          <t>RV</t>
        </is>
      </c>
      <c r="J6625" t="inlineStr">
        <is>
          <t>MSCI</t>
        </is>
      </c>
      <c r="K6625" t="inlineStr"/>
      <c r="L6625" t="inlineStr">
        <is>
          <t>Schroders - Emerging Asia</t>
        </is>
      </c>
      <c r="M6625" t="inlineStr">
        <is>
          <t>Schroders - Emerging Asia</t>
        </is>
      </c>
      <c r="N6625" t="b">
        <v>0</v>
      </c>
      <c r="O6625" t="n">
        <v>53.85910691</v>
      </c>
      <c r="P6625" t="n">
        <v>3.923588913754239e-08</v>
      </c>
      <c r="Q6625" t="n">
        <v>5.12774658250716e-05</v>
      </c>
      <c r="R6625" t="n">
        <v>0.002761758513946403</v>
      </c>
      <c r="S6625" t="n">
        <v>2.113209947767803e-06</v>
      </c>
      <c r="T6625">
        <f>O6625*Q6625</f>
        <v/>
      </c>
      <c r="U6625">
        <f>O6625*P6625</f>
        <v/>
      </c>
    </row>
    <row r="6626">
      <c r="A6626" t="inlineStr">
        <is>
          <t>202512</t>
        </is>
      </c>
      <c r="B6626" t="inlineStr">
        <is>
          <t>Profuturo</t>
        </is>
      </c>
      <c r="C6626" t="inlineStr">
        <is>
          <t>F1</t>
        </is>
      </c>
      <c r="D6626" t="inlineStr">
        <is>
          <t>IN-FONDO1</t>
        </is>
      </c>
      <c r="E6626" t="inlineStr">
        <is>
          <t>5273882F8861</t>
        </is>
      </c>
      <c r="F6626" t="inlineStr">
        <is>
          <t>LU0571488617</t>
        </is>
      </c>
      <c r="G6626" t="inlineStr">
        <is>
          <t>TD</t>
        </is>
      </c>
      <c r="H6626" t="inlineStr">
        <is>
          <t>Sector</t>
        </is>
      </c>
      <c r="I6626" t="inlineStr">
        <is>
          <t>RV</t>
        </is>
      </c>
      <c r="J6626" t="inlineStr">
        <is>
          <t>MSCI</t>
        </is>
      </c>
      <c r="K6626" t="inlineStr"/>
      <c r="L6626" t="inlineStr">
        <is>
          <t>Robeco Luxembourg - India Equity</t>
        </is>
      </c>
      <c r="M6626" t="inlineStr">
        <is>
          <t>Robeco Luxembourg - India Equity</t>
        </is>
      </c>
      <c r="N6626" t="b">
        <v>0</v>
      </c>
      <c r="O6626" t="n">
        <v>154.96276397</v>
      </c>
      <c r="P6626" t="n">
        <v>2.169901623124638e-07</v>
      </c>
      <c r="Q6626" t="n">
        <v>0.0002835848983401181</v>
      </c>
      <c r="R6626" t="n">
        <v>0.04394509966693617</v>
      </c>
      <c r="S6626" t="n">
        <v>3.362539530623832e-05</v>
      </c>
      <c r="T6626">
        <f>O6626*Q6626</f>
        <v/>
      </c>
      <c r="U6626">
        <f>O6626*P6626</f>
        <v/>
      </c>
    </row>
    <row r="6627">
      <c r="A6627" t="inlineStr">
        <is>
          <t>202512</t>
        </is>
      </c>
      <c r="B6627" t="inlineStr">
        <is>
          <t>Profuturo</t>
        </is>
      </c>
      <c r="C6627" t="inlineStr">
        <is>
          <t>F3</t>
        </is>
      </c>
      <c r="D6627" t="inlineStr">
        <is>
          <t>IN-FONDO3</t>
        </is>
      </c>
      <c r="E6627" t="inlineStr">
        <is>
          <t>5271112E6772</t>
        </is>
      </c>
      <c r="F6627" t="inlineStr">
        <is>
          <t>US4642867729</t>
        </is>
      </c>
      <c r="G6627" t="inlineStr">
        <is>
          <t>TD</t>
        </is>
      </c>
      <c r="H6627" t="inlineStr">
        <is>
          <t>Sector</t>
        </is>
      </c>
      <c r="I6627" t="inlineStr">
        <is>
          <t>RV</t>
        </is>
      </c>
      <c r="J6627" t="inlineStr">
        <is>
          <t>MSCI</t>
        </is>
      </c>
      <c r="K6627" t="inlineStr"/>
      <c r="L6627" t="inlineStr">
        <is>
          <t>BlackRock - iShares Korea</t>
        </is>
      </c>
      <c r="M6627" t="inlineStr">
        <is>
          <t>BlackRock - iShares Korea</t>
        </is>
      </c>
      <c r="N6627" t="b">
        <v>0</v>
      </c>
      <c r="O6627" t="n">
        <v>100.58758148</v>
      </c>
      <c r="P6627" t="n">
        <v>0.01874347636795905</v>
      </c>
      <c r="Q6627" t="n">
        <v>17.8570527241267</v>
      </c>
      <c r="R6627" t="n">
        <v>1796.197745880751</v>
      </c>
      <c r="S6627" t="n">
        <v>1.885360956380535</v>
      </c>
      <c r="T6627">
        <f>O6627*Q6627</f>
        <v/>
      </c>
      <c r="U6627">
        <f>O6627*P6627</f>
        <v/>
      </c>
    </row>
    <row r="6628">
      <c r="A6628" t="inlineStr">
        <is>
          <t>202512</t>
        </is>
      </c>
      <c r="B6628" t="inlineStr">
        <is>
          <t>Profuturo</t>
        </is>
      </c>
      <c r="C6628" t="inlineStr">
        <is>
          <t>F3</t>
        </is>
      </c>
      <c r="D6628" t="inlineStr">
        <is>
          <t>IN-FONDO3</t>
        </is>
      </c>
      <c r="E6628" t="inlineStr">
        <is>
          <t>5271112E6400</t>
        </is>
      </c>
      <c r="F6628" t="inlineStr">
        <is>
          <t>US4642864007</t>
        </is>
      </c>
      <c r="G6628" t="inlineStr">
        <is>
          <t>TD</t>
        </is>
      </c>
      <c r="H6628" t="inlineStr">
        <is>
          <t>Sector</t>
        </is>
      </c>
      <c r="I6628" t="inlineStr">
        <is>
          <t>RV</t>
        </is>
      </c>
      <c r="J6628" t="inlineStr">
        <is>
          <t>MSCI</t>
        </is>
      </c>
      <c r="K6628" t="inlineStr"/>
      <c r="L6628" t="inlineStr">
        <is>
          <t>BlackRock - iShares MSCI Brazil</t>
        </is>
      </c>
      <c r="M6628" t="inlineStr">
        <is>
          <t>BlackRock - iShares MSCI Brazil</t>
        </is>
      </c>
      <c r="N6628" t="b">
        <v>0</v>
      </c>
      <c r="O6628" t="n">
        <v>91.69579945</v>
      </c>
      <c r="P6628" t="n">
        <v>0.01934235681016656</v>
      </c>
      <c r="Q6628" t="n">
        <v>18.4276106837072</v>
      </c>
      <c r="R6628" t="n">
        <v>1689.734493595893</v>
      </c>
      <c r="S6628" t="n">
        <v>1.773612870955374</v>
      </c>
      <c r="T6628">
        <f>O6628*Q6628</f>
        <v/>
      </c>
      <c r="U6628">
        <f>O6628*P6628</f>
        <v/>
      </c>
    </row>
    <row r="6629">
      <c r="A6629" t="inlineStr">
        <is>
          <t>202512</t>
        </is>
      </c>
      <c r="B6629" t="inlineStr">
        <is>
          <t>Profuturo</t>
        </is>
      </c>
      <c r="C6629" t="inlineStr">
        <is>
          <t>F2</t>
        </is>
      </c>
      <c r="D6629" t="inlineStr">
        <is>
          <t>IN-FONDO2</t>
        </is>
      </c>
      <c r="E6629" t="inlineStr">
        <is>
          <t>5271112E6400</t>
        </is>
      </c>
      <c r="F6629" t="inlineStr">
        <is>
          <t>US4642864007</t>
        </is>
      </c>
      <c r="G6629" t="inlineStr">
        <is>
          <t>TD</t>
        </is>
      </c>
      <c r="H6629" t="inlineStr">
        <is>
          <t>Sector</t>
        </is>
      </c>
      <c r="I6629" t="inlineStr">
        <is>
          <t>RV</t>
        </is>
      </c>
      <c r="J6629" t="inlineStr">
        <is>
          <t>MSCI</t>
        </is>
      </c>
      <c r="K6629" t="inlineStr"/>
      <c r="L6629" t="inlineStr">
        <is>
          <t>BlackRock - iShares MSCI Brazil</t>
        </is>
      </c>
      <c r="M6629" t="inlineStr">
        <is>
          <t>BlackRock - iShares MSCI Brazil</t>
        </is>
      </c>
      <c r="N6629" t="b">
        <v>0</v>
      </c>
      <c r="O6629" t="n">
        <v>91.69579945</v>
      </c>
      <c r="P6629" t="n">
        <v>0.01176616712400038</v>
      </c>
      <c r="Q6629" t="n">
        <v>42.65509904728604</v>
      </c>
      <c r="R6629" t="n">
        <v>3911.293407759826</v>
      </c>
      <c r="S6629" t="n">
        <v>1.078908100897522</v>
      </c>
      <c r="T6629">
        <f>O6629*Q6629</f>
        <v/>
      </c>
      <c r="U6629">
        <f>O6629*P6629</f>
        <v/>
      </c>
    </row>
    <row r="6630">
      <c r="A6630" t="inlineStr">
        <is>
          <t>202512</t>
        </is>
      </c>
      <c r="B6630" t="inlineStr">
        <is>
          <t>Profuturo</t>
        </is>
      </c>
      <c r="C6630" t="inlineStr">
        <is>
          <t>F1</t>
        </is>
      </c>
      <c r="D6630" t="inlineStr">
        <is>
          <t>IN-FONDO1</t>
        </is>
      </c>
      <c r="E6630" t="inlineStr">
        <is>
          <t>5270414F9401</t>
        </is>
      </c>
      <c r="F6630" t="inlineStr">
        <is>
          <t>LU1571394011</t>
        </is>
      </c>
      <c r="G6630" t="inlineStr">
        <is>
          <t>TD</t>
        </is>
      </c>
      <c r="H6630" t="inlineStr">
        <is>
          <t>Sector</t>
        </is>
      </c>
      <c r="I6630" t="inlineStr">
        <is>
          <t>RV</t>
        </is>
      </c>
      <c r="J6630" t="inlineStr">
        <is>
          <t>MSCI</t>
        </is>
      </c>
      <c r="K6630" t="inlineStr"/>
      <c r="L6630" t="inlineStr">
        <is>
          <t>DWS - Invest Latin American Equities - IC</t>
        </is>
      </c>
      <c r="M6630" t="inlineStr">
        <is>
          <t>DWS - Invest Latin American Equities - IC</t>
        </is>
      </c>
      <c r="N6630" t="b">
        <v>0</v>
      </c>
      <c r="O6630" t="n">
        <v>155.18575777</v>
      </c>
      <c r="P6630" t="n">
        <v>9.436093915177542e-08</v>
      </c>
      <c r="Q6630" t="n">
        <v>0.0001233205093330504</v>
      </c>
      <c r="R6630" t="n">
        <v>0.01913758668943178</v>
      </c>
      <c r="S6630" t="n">
        <v>1.464347384615713e-05</v>
      </c>
      <c r="T6630">
        <f>O6630*Q6630</f>
        <v/>
      </c>
      <c r="U6630">
        <f>O6630*P6630</f>
        <v/>
      </c>
    </row>
    <row r="6631">
      <c r="A6631" t="inlineStr">
        <is>
          <t>202512</t>
        </is>
      </c>
      <c r="B6631" t="inlineStr">
        <is>
          <t>Profuturo</t>
        </is>
      </c>
      <c r="C6631" t="inlineStr">
        <is>
          <t>F3</t>
        </is>
      </c>
      <c r="D6631" t="inlineStr">
        <is>
          <t>IN-FONDO3</t>
        </is>
      </c>
      <c r="E6631" t="inlineStr">
        <is>
          <t>5270414F9401</t>
        </is>
      </c>
      <c r="F6631" t="inlineStr">
        <is>
          <t>LU1571394011</t>
        </is>
      </c>
      <c r="G6631" t="inlineStr">
        <is>
          <t>TD</t>
        </is>
      </c>
      <c r="H6631" t="inlineStr">
        <is>
          <t>Sector</t>
        </is>
      </c>
      <c r="I6631" t="inlineStr">
        <is>
          <t>RV</t>
        </is>
      </c>
      <c r="J6631" t="inlineStr">
        <is>
          <t>MSCI</t>
        </is>
      </c>
      <c r="K6631" t="inlineStr"/>
      <c r="L6631" t="inlineStr">
        <is>
          <t>DWS - Invest Latin American Equities - IC</t>
        </is>
      </c>
      <c r="M6631" t="inlineStr">
        <is>
          <t>DWS - Invest Latin American Equities - IC</t>
        </is>
      </c>
      <c r="N6631" t="b">
        <v>0</v>
      </c>
      <c r="O6631" t="n">
        <v>155.18575777</v>
      </c>
      <c r="P6631" t="n">
        <v>0.005505599177719651</v>
      </c>
      <c r="Q6631" t="n">
        <v>5.245226278435227</v>
      </c>
      <c r="R6631" t="n">
        <v>813.9844146940877</v>
      </c>
      <c r="S6631" t="n">
        <v>0.8543905803723131</v>
      </c>
      <c r="T6631">
        <f>O6631*Q6631</f>
        <v/>
      </c>
      <c r="U6631">
        <f>O6631*P6631</f>
        <v/>
      </c>
    </row>
    <row r="6632">
      <c r="A6632" t="inlineStr">
        <is>
          <t>202512</t>
        </is>
      </c>
      <c r="B6632" t="inlineStr">
        <is>
          <t>Profuturo</t>
        </is>
      </c>
      <c r="C6632" t="inlineStr">
        <is>
          <t>F2</t>
        </is>
      </c>
      <c r="D6632" t="inlineStr">
        <is>
          <t>IN-FONDO2</t>
        </is>
      </c>
      <c r="E6632" t="inlineStr">
        <is>
          <t>5270414F9401</t>
        </is>
      </c>
      <c r="F6632" t="inlineStr">
        <is>
          <t>LU1571394011</t>
        </is>
      </c>
      <c r="G6632" t="inlineStr">
        <is>
          <t>TD</t>
        </is>
      </c>
      <c r="H6632" t="inlineStr">
        <is>
          <t>Sector</t>
        </is>
      </c>
      <c r="I6632" t="inlineStr">
        <is>
          <t>RV</t>
        </is>
      </c>
      <c r="J6632" t="inlineStr">
        <is>
          <t>MSCI</t>
        </is>
      </c>
      <c r="K6632" t="inlineStr"/>
      <c r="L6632" t="inlineStr">
        <is>
          <t>DWS - Invest Latin American Equities - IC</t>
        </is>
      </c>
      <c r="M6632" t="inlineStr">
        <is>
          <t>DWS - Invest Latin American Equities - IC</t>
        </is>
      </c>
      <c r="N6632" t="b">
        <v>0</v>
      </c>
      <c r="O6632" t="n">
        <v>155.18575777</v>
      </c>
      <c r="P6632" t="n">
        <v>0.002743608098563324</v>
      </c>
      <c r="Q6632" t="n">
        <v>9.946219015744019</v>
      </c>
      <c r="R6632" t="n">
        <v>1543.511534904619</v>
      </c>
      <c r="S6632" t="n">
        <v>0.4257689017994583</v>
      </c>
      <c r="T6632">
        <f>O6632*Q6632</f>
        <v/>
      </c>
      <c r="U6632">
        <f>O6632*P6632</f>
        <v/>
      </c>
    </row>
    <row r="6633">
      <c r="A6633" t="inlineStr">
        <is>
          <t>202512</t>
        </is>
      </c>
      <c r="B6633" t="inlineStr">
        <is>
          <t>Profuturo</t>
        </is>
      </c>
      <c r="C6633" t="inlineStr">
        <is>
          <t>F2</t>
        </is>
      </c>
      <c r="D6633" t="inlineStr">
        <is>
          <t>IN-FONDO2</t>
        </is>
      </c>
      <c r="E6633" t="inlineStr">
        <is>
          <t>5460042E8427</t>
        </is>
      </c>
      <c r="F6633" t="inlineStr">
        <is>
          <t>US4642898427</t>
        </is>
      </c>
      <c r="G6633" t="inlineStr">
        <is>
          <t>TD</t>
        </is>
      </c>
      <c r="H6633" t="inlineStr">
        <is>
          <t>Sector</t>
        </is>
      </c>
      <c r="I6633" t="inlineStr">
        <is>
          <t>RV</t>
        </is>
      </c>
      <c r="J6633" t="inlineStr">
        <is>
          <t>MSCI</t>
        </is>
      </c>
      <c r="K6633" t="inlineStr"/>
      <c r="L6633" t="inlineStr">
        <is>
          <t>BlackRock - iShares MSCI Peru</t>
        </is>
      </c>
      <c r="M6633" t="inlineStr">
        <is>
          <t>BlackRock - iShares MSCI Peru</t>
        </is>
      </c>
      <c r="N6633" t="b">
        <v>0</v>
      </c>
      <c r="O6633" t="n">
        <v>31.33247536</v>
      </c>
      <c r="P6633" t="n">
        <v>0.020560479025583</v>
      </c>
      <c r="Q6633" t="n">
        <v>74.5365300401849</v>
      </c>
      <c r="R6633" t="n">
        <v>2335.413990903993</v>
      </c>
      <c r="S6633" t="n">
        <v>0.6442107024588762</v>
      </c>
      <c r="T6633">
        <f>O6633*Q6633</f>
        <v/>
      </c>
      <c r="U6633">
        <f>O6633*P6633</f>
        <v/>
      </c>
    </row>
    <row r="6634">
      <c r="A6634" t="inlineStr">
        <is>
          <t>202512</t>
        </is>
      </c>
      <c r="B6634" t="inlineStr">
        <is>
          <t>Profuturo</t>
        </is>
      </c>
      <c r="C6634" t="inlineStr">
        <is>
          <t>F3</t>
        </is>
      </c>
      <c r="D6634" t="inlineStr">
        <is>
          <t>IN-FONDO3</t>
        </is>
      </c>
      <c r="E6634" t="inlineStr">
        <is>
          <t>5460042E8427</t>
        </is>
      </c>
      <c r="F6634" t="inlineStr">
        <is>
          <t>US4642898427</t>
        </is>
      </c>
      <c r="G6634" t="inlineStr">
        <is>
          <t>TD</t>
        </is>
      </c>
      <c r="H6634" t="inlineStr">
        <is>
          <t>Sector</t>
        </is>
      </c>
      <c r="I6634" t="inlineStr">
        <is>
          <t>RV</t>
        </is>
      </c>
      <c r="J6634" t="inlineStr">
        <is>
          <t>MSCI</t>
        </is>
      </c>
      <c r="K6634" t="inlineStr"/>
      <c r="L6634" t="inlineStr">
        <is>
          <t>BlackRock - iShares MSCI Peru</t>
        </is>
      </c>
      <c r="M6634" t="inlineStr">
        <is>
          <t>BlackRock - iShares MSCI Peru</t>
        </is>
      </c>
      <c r="N6634" t="b">
        <v>0</v>
      </c>
      <c r="O6634" t="n">
        <v>31.33247536</v>
      </c>
      <c r="P6634" t="n">
        <v>0.01474081651777587</v>
      </c>
      <c r="Q6634" t="n">
        <v>14.04368819247291</v>
      </c>
      <c r="R6634" t="n">
        <v>440.0235142541804</v>
      </c>
      <c r="S6634" t="n">
        <v>0.4618662703294935</v>
      </c>
      <c r="T6634">
        <f>O6634*Q6634</f>
        <v/>
      </c>
      <c r="U6634">
        <f>O6634*P6634</f>
        <v/>
      </c>
    </row>
    <row r="6635">
      <c r="A6635" t="inlineStr">
        <is>
          <t>202512</t>
        </is>
      </c>
      <c r="B6635" t="inlineStr">
        <is>
          <t>Profuturo</t>
        </is>
      </c>
      <c r="C6635" t="inlineStr">
        <is>
          <t>F2</t>
        </is>
      </c>
      <c r="D6635" t="inlineStr">
        <is>
          <t>IN-FONDO2</t>
        </is>
      </c>
      <c r="E6635" t="inlineStr">
        <is>
          <t>5275282EY830</t>
        </is>
      </c>
      <c r="F6635" t="inlineStr">
        <is>
          <t>US37954Y8306</t>
        </is>
      </c>
      <c r="G6635" t="inlineStr">
        <is>
          <t>TD</t>
        </is>
      </c>
      <c r="H6635" t="inlineStr">
        <is>
          <t>Sector</t>
        </is>
      </c>
      <c r="I6635" t="inlineStr">
        <is>
          <t>RV</t>
        </is>
      </c>
      <c r="J6635" t="inlineStr">
        <is>
          <t>MSCI</t>
        </is>
      </c>
      <c r="K6635" t="inlineStr"/>
      <c r="L6635" t="inlineStr">
        <is>
          <t>Global X - Copper Miners ETF</t>
        </is>
      </c>
      <c r="M6635" t="inlineStr">
        <is>
          <t>Global X - Copper Miners ETF</t>
        </is>
      </c>
      <c r="N6635" t="b">
        <v>0</v>
      </c>
      <c r="O6635" t="n">
        <v>120.63185874</v>
      </c>
      <c r="P6635" t="n">
        <v>0.009086617996767464</v>
      </c>
      <c r="Q6635" t="n">
        <v>32.94110873764227</v>
      </c>
      <c r="R6635" t="n">
        <v>3973.747175978242</v>
      </c>
      <c r="S6635" t="n">
        <v>1.096135618610395</v>
      </c>
      <c r="T6635">
        <f>O6635*Q6635</f>
        <v/>
      </c>
      <c r="U6635">
        <f>O6635*P6635</f>
        <v/>
      </c>
    </row>
    <row r="6636">
      <c r="A6636" t="inlineStr">
        <is>
          <t>202512</t>
        </is>
      </c>
      <c r="B6636" t="inlineStr">
        <is>
          <t>Profuturo</t>
        </is>
      </c>
      <c r="C6636" t="inlineStr">
        <is>
          <t>F1</t>
        </is>
      </c>
      <c r="D6636" t="inlineStr">
        <is>
          <t>IN-FONDO1</t>
        </is>
      </c>
      <c r="E6636" t="inlineStr">
        <is>
          <t>5275282EY830</t>
        </is>
      </c>
      <c r="F6636" t="inlineStr">
        <is>
          <t>US37954Y8306</t>
        </is>
      </c>
      <c r="G6636" t="inlineStr">
        <is>
          <t>TD</t>
        </is>
      </c>
      <c r="H6636" t="inlineStr">
        <is>
          <t>Sector</t>
        </is>
      </c>
      <c r="I6636" t="inlineStr">
        <is>
          <t>RV</t>
        </is>
      </c>
      <c r="J6636" t="inlineStr">
        <is>
          <t>MSCI</t>
        </is>
      </c>
      <c r="K6636" t="inlineStr"/>
      <c r="L6636" t="inlineStr">
        <is>
          <t>Global X - Copper Miners ETF</t>
        </is>
      </c>
      <c r="M6636" t="inlineStr">
        <is>
          <t>Global X - Copper Miners ETF</t>
        </is>
      </c>
      <c r="N6636" t="b">
        <v>0</v>
      </c>
      <c r="O6636" t="n">
        <v>120.63185874</v>
      </c>
      <c r="P6636" t="n">
        <v>0.003017295539338269</v>
      </c>
      <c r="Q6636" t="n">
        <v>3.943309870210582</v>
      </c>
      <c r="R6636" t="n">
        <v>475.6887992312907</v>
      </c>
      <c r="S6636" t="n">
        <v>0.3639819692782862</v>
      </c>
      <c r="T6636">
        <f>O6636*Q6636</f>
        <v/>
      </c>
      <c r="U6636">
        <f>O6636*P6636</f>
        <v/>
      </c>
    </row>
    <row r="6637">
      <c r="A6637" t="inlineStr">
        <is>
          <t>202512</t>
        </is>
      </c>
      <c r="B6637" t="inlineStr">
        <is>
          <t>Profuturo</t>
        </is>
      </c>
      <c r="C6637" t="inlineStr">
        <is>
          <t>F3</t>
        </is>
      </c>
      <c r="D6637" t="inlineStr">
        <is>
          <t>IN-FONDO3</t>
        </is>
      </c>
      <c r="E6637" t="inlineStr">
        <is>
          <t>5275282EY830</t>
        </is>
      </c>
      <c r="F6637" t="inlineStr">
        <is>
          <t>US37954Y8306</t>
        </is>
      </c>
      <c r="G6637" t="inlineStr">
        <is>
          <t>TD</t>
        </is>
      </c>
      <c r="H6637" t="inlineStr">
        <is>
          <t>Sector</t>
        </is>
      </c>
      <c r="I6637" t="inlineStr">
        <is>
          <t>RV</t>
        </is>
      </c>
      <c r="J6637" t="inlineStr">
        <is>
          <t>MSCI</t>
        </is>
      </c>
      <c r="K6637" t="inlineStr"/>
      <c r="L6637" t="inlineStr">
        <is>
          <t>Global X - Copper Miners ETF</t>
        </is>
      </c>
      <c r="M6637" t="inlineStr">
        <is>
          <t>Global X - Copper Miners ETF</t>
        </is>
      </c>
      <c r="N6637" t="b">
        <v>0</v>
      </c>
      <c r="O6637" t="n">
        <v>120.63185874</v>
      </c>
      <c r="P6637" t="n">
        <v>0.02197829266792704</v>
      </c>
      <c r="Q6637" t="n">
        <v>20.93888685603502</v>
      </c>
      <c r="R6637" t="n">
        <v>2525.896841390059</v>
      </c>
      <c r="S6637" t="n">
        <v>2.651282296463753</v>
      </c>
      <c r="T6637">
        <f>O6637*Q6637</f>
        <v/>
      </c>
      <c r="U6637">
        <f>O6637*P6637</f>
        <v/>
      </c>
    </row>
    <row r="6638">
      <c r="A6638" t="inlineStr">
        <is>
          <t>202512</t>
        </is>
      </c>
      <c r="B6638" t="inlineStr">
        <is>
          <t>Profuturo</t>
        </is>
      </c>
      <c r="C6638" t="inlineStr">
        <is>
          <t>F1</t>
        </is>
      </c>
      <c r="D6638" t="inlineStr">
        <is>
          <t>IN-FONDO1</t>
        </is>
      </c>
      <c r="E6638" t="inlineStr">
        <is>
          <t>5275322ECGJ3</t>
        </is>
      </c>
      <c r="F6638" t="inlineStr">
        <is>
          <t>IE00B3YCGJ38</t>
        </is>
      </c>
      <c r="G6638" t="inlineStr">
        <is>
          <t>TD</t>
        </is>
      </c>
      <c r="H6638" t="inlineStr">
        <is>
          <t>Sector</t>
        </is>
      </c>
      <c r="I6638" t="inlineStr">
        <is>
          <t>RV</t>
        </is>
      </c>
      <c r="J6638" t="inlineStr">
        <is>
          <t>MSCI</t>
        </is>
      </c>
      <c r="K6638" t="inlineStr"/>
      <c r="L6638" t="inlineStr">
        <is>
          <t>Invesco - S&amp;P500 UCITS</t>
        </is>
      </c>
      <c r="M6638" t="inlineStr">
        <is>
          <t>Invesco - S&amp;P500 UCITS</t>
        </is>
      </c>
      <c r="N6638" t="b">
        <v>0</v>
      </c>
      <c r="O6638" t="n">
        <v>23.07245711</v>
      </c>
      <c r="P6638" t="n">
        <v>4.396868909088078e-21</v>
      </c>
      <c r="Q6638" t="n">
        <v>5.746277201281896e-18</v>
      </c>
      <c r="R6638" t="n">
        <v>1.325807342687474e-16</v>
      </c>
      <c r="S6638" t="n">
        <v>1.014465693232272e-19</v>
      </c>
      <c r="T6638">
        <f>O6638*Q6638</f>
        <v/>
      </c>
      <c r="U6638">
        <f>O6638*P6638</f>
        <v/>
      </c>
    </row>
    <row r="6639">
      <c r="A6639" t="inlineStr">
        <is>
          <t>202512</t>
        </is>
      </c>
      <c r="B6639" t="inlineStr">
        <is>
          <t>Profuturo</t>
        </is>
      </c>
      <c r="C6639" t="inlineStr">
        <is>
          <t>F2</t>
        </is>
      </c>
      <c r="D6639" t="inlineStr">
        <is>
          <t>IN-FONDO2</t>
        </is>
      </c>
      <c r="E6639" t="inlineStr">
        <is>
          <t>5271112E8851</t>
        </is>
      </c>
      <c r="F6639" t="inlineStr">
        <is>
          <t>US4642888519</t>
        </is>
      </c>
      <c r="G6639" t="inlineStr">
        <is>
          <t>TD</t>
        </is>
      </c>
      <c r="H6639" t="inlineStr">
        <is>
          <t>Sector</t>
        </is>
      </c>
      <c r="I6639" t="inlineStr">
        <is>
          <t>RV</t>
        </is>
      </c>
      <c r="J6639" t="inlineStr">
        <is>
          <t>MSCI</t>
        </is>
      </c>
      <c r="K6639" t="inlineStr"/>
      <c r="L6639" t="inlineStr">
        <is>
          <t>BlackRock - iShares US Oil &amp; Gas Exploration and Production</t>
        </is>
      </c>
      <c r="M6639" t="inlineStr">
        <is>
          <t>BlackRock - iShares US Oil &amp; Gas Exploration and Production</t>
        </is>
      </c>
      <c r="N6639" t="b">
        <v>0</v>
      </c>
      <c r="O6639" t="n">
        <v>226.25363251</v>
      </c>
      <c r="P6639" t="n">
        <v>2.203857050652129e-08</v>
      </c>
      <c r="Q6639" t="n">
        <v>7.989495626819319e-05</v>
      </c>
      <c r="R6639" t="n">
        <v>0.0180765240749063</v>
      </c>
      <c r="S6639" t="n">
        <v>4.986306632428193e-06</v>
      </c>
      <c r="T6639">
        <f>O6639*Q6639</f>
        <v/>
      </c>
      <c r="U6639">
        <f>O6639*P6639</f>
        <v/>
      </c>
    </row>
    <row r="6640">
      <c r="A6640" t="inlineStr">
        <is>
          <t>202512</t>
        </is>
      </c>
      <c r="B6640" t="inlineStr">
        <is>
          <t>Profuturo</t>
        </is>
      </c>
      <c r="C6640" t="inlineStr">
        <is>
          <t>F2</t>
        </is>
      </c>
      <c r="D6640" t="inlineStr">
        <is>
          <t>IN-FONDO2</t>
        </is>
      </c>
      <c r="E6640" t="inlineStr">
        <is>
          <t>5374702OSF6F</t>
        </is>
      </c>
      <c r="F6640" t="inlineStr"/>
      <c r="G6640" t="inlineStr">
        <is>
          <t>ALT</t>
        </is>
      </c>
      <c r="H6640" t="inlineStr">
        <is>
          <t>Sector</t>
        </is>
      </c>
      <c r="I6640" t="inlineStr">
        <is>
          <t>Alts</t>
        </is>
      </c>
      <c r="J6640" t="inlineStr">
        <is>
          <t>Proxies</t>
        </is>
      </c>
      <c r="K6640" t="inlineStr"/>
      <c r="L6640" t="inlineStr"/>
      <c r="M6640" t="inlineStr">
        <is>
          <t>nan</t>
        </is>
      </c>
      <c r="N6640" t="b">
        <v>0</v>
      </c>
      <c r="O6640" t="n">
        <v>33.99381014</v>
      </c>
      <c r="P6640" t="n">
        <v>0.02005485764406657</v>
      </c>
      <c r="Q6640" t="n">
        <v>72.70353464910156</v>
      </c>
      <c r="R6640" t="n">
        <v>2471.47015336847</v>
      </c>
      <c r="S6640" t="n">
        <v>0.6817410231371267</v>
      </c>
      <c r="T6640">
        <f>O6640*Q6640</f>
        <v/>
      </c>
      <c r="U6640">
        <f>O6640*P6640</f>
        <v/>
      </c>
    </row>
    <row r="6641">
      <c r="A6641" t="inlineStr">
        <is>
          <t>202512</t>
        </is>
      </c>
      <c r="B6641" t="inlineStr">
        <is>
          <t>Profuturo</t>
        </is>
      </c>
      <c r="C6641" t="inlineStr">
        <is>
          <t>F2</t>
        </is>
      </c>
      <c r="D6641" t="inlineStr">
        <is>
          <t>IN-FONDO2</t>
        </is>
      </c>
      <c r="E6641" t="inlineStr">
        <is>
          <t>5374232CSOF3</t>
        </is>
      </c>
      <c r="F6641" t="inlineStr"/>
      <c r="G6641" t="inlineStr">
        <is>
          <t>ALT</t>
        </is>
      </c>
      <c r="H6641" t="inlineStr">
        <is>
          <t>Sector</t>
        </is>
      </c>
      <c r="I6641" t="inlineStr">
        <is>
          <t>Alts</t>
        </is>
      </c>
      <c r="J6641" t="inlineStr">
        <is>
          <t>Proxies</t>
        </is>
      </c>
      <c r="K6641" t="inlineStr"/>
      <c r="L6641" t="inlineStr"/>
      <c r="M6641" t="inlineStr">
        <is>
          <t>nan</t>
        </is>
      </c>
      <c r="N6641" t="b">
        <v>0</v>
      </c>
      <c r="O6641" t="n">
        <v>94.32351168</v>
      </c>
      <c r="P6641" t="n">
        <v>0.002921631760490062</v>
      </c>
      <c r="Q6641" t="n">
        <v>10.59159629555133</v>
      </c>
      <c r="R6641" t="n">
        <v>999.0365568932809</v>
      </c>
      <c r="S6641" t="n">
        <v>0.2755785674852433</v>
      </c>
      <c r="T6641">
        <f>O6641*Q6641</f>
        <v/>
      </c>
      <c r="U6641">
        <f>O6641*P6641</f>
        <v/>
      </c>
    </row>
    <row r="6642">
      <c r="A6642" t="inlineStr">
        <is>
          <t>202512</t>
        </is>
      </c>
      <c r="B6642" t="inlineStr">
        <is>
          <t>Profuturo</t>
        </is>
      </c>
      <c r="C6642" t="inlineStr">
        <is>
          <t>F2</t>
        </is>
      </c>
      <c r="D6642" t="inlineStr">
        <is>
          <t>IN-FONDO2</t>
        </is>
      </c>
      <c r="E6642" t="inlineStr">
        <is>
          <t>5374224AEPF3</t>
        </is>
      </c>
      <c r="F6642" t="inlineStr"/>
      <c r="G6642" t="inlineStr">
        <is>
          <t>ALT</t>
        </is>
      </c>
      <c r="H6642" t="inlineStr">
        <is>
          <t>Sector</t>
        </is>
      </c>
      <c r="I6642" t="inlineStr">
        <is>
          <t>Alts</t>
        </is>
      </c>
      <c r="J6642" t="inlineStr">
        <is>
          <t>Proxies</t>
        </is>
      </c>
      <c r="K6642" t="inlineStr"/>
      <c r="L6642" t="inlineStr"/>
      <c r="M6642" t="inlineStr">
        <is>
          <t>nan</t>
        </is>
      </c>
      <c r="N6642" t="b">
        <v>0</v>
      </c>
      <c r="O6642" t="n">
        <v>91.45506261</v>
      </c>
      <c r="P6642" t="n">
        <v>0.007777524439747588</v>
      </c>
      <c r="Q6642" t="n">
        <v>28.19533938485562</v>
      </c>
      <c r="R6642" t="n">
        <v>2578.60652875217</v>
      </c>
      <c r="S6642" t="n">
        <v>0.7112939845879208</v>
      </c>
      <c r="T6642">
        <f>O6642*Q6642</f>
        <v/>
      </c>
      <c r="U6642">
        <f>O6642*P6642</f>
        <v/>
      </c>
    </row>
    <row r="6643">
      <c r="A6643" t="inlineStr">
        <is>
          <t>202512</t>
        </is>
      </c>
      <c r="B6643" t="inlineStr">
        <is>
          <t>Profuturo</t>
        </is>
      </c>
      <c r="C6643" t="inlineStr">
        <is>
          <t>F2</t>
        </is>
      </c>
      <c r="D6643" t="inlineStr">
        <is>
          <t>IN-FONDO2</t>
        </is>
      </c>
      <c r="E6643" t="inlineStr">
        <is>
          <t>4871412CLPEF</t>
        </is>
      </c>
      <c r="F6643" t="inlineStr">
        <is>
          <t>PRIVFAECLPEF</t>
        </is>
      </c>
      <c r="G6643" t="inlineStr">
        <is>
          <t>ALT</t>
        </is>
      </c>
      <c r="H6643" t="inlineStr">
        <is>
          <t>Sector</t>
        </is>
      </c>
      <c r="I6643" t="inlineStr">
        <is>
          <t>Alts</t>
        </is>
      </c>
      <c r="J6643" t="inlineStr">
        <is>
          <t>Proxies</t>
        </is>
      </c>
      <c r="K6643" t="inlineStr"/>
      <c r="L6643" t="inlineStr">
        <is>
          <t>Carlyle Peru</t>
        </is>
      </c>
      <c r="M6643" t="inlineStr">
        <is>
          <t>Carlyle Peru</t>
        </is>
      </c>
      <c r="N6643" t="b">
        <v>0</v>
      </c>
      <c r="O6643" t="n">
        <v>54.42744687</v>
      </c>
      <c r="P6643" t="n">
        <v>0.002549119100057635</v>
      </c>
      <c r="Q6643" t="n">
        <v>9.241151052027465</v>
      </c>
      <c r="R6643" t="n">
        <v>502.9722579018695</v>
      </c>
      <c r="S6643" t="n">
        <v>0.1387420443836891</v>
      </c>
      <c r="T6643">
        <f>O6643*Q6643</f>
        <v/>
      </c>
      <c r="U6643">
        <f>O6643*P6643</f>
        <v/>
      </c>
    </row>
    <row r="6644">
      <c r="A6644" t="inlineStr">
        <is>
          <t>202512</t>
        </is>
      </c>
      <c r="B6644" t="inlineStr">
        <is>
          <t>Profuturo</t>
        </is>
      </c>
      <c r="C6644" t="inlineStr">
        <is>
          <t>F3</t>
        </is>
      </c>
      <c r="D6644" t="inlineStr">
        <is>
          <t>IN-FONDO3</t>
        </is>
      </c>
      <c r="E6644" t="inlineStr">
        <is>
          <t>5374224AEPF3</t>
        </is>
      </c>
      <c r="F6644" t="inlineStr"/>
      <c r="G6644" t="inlineStr">
        <is>
          <t>ALT</t>
        </is>
      </c>
      <c r="H6644" t="inlineStr">
        <is>
          <t>Sector</t>
        </is>
      </c>
      <c r="I6644" t="inlineStr">
        <is>
          <t>Alts</t>
        </is>
      </c>
      <c r="J6644" t="inlineStr">
        <is>
          <t>Proxies</t>
        </is>
      </c>
      <c r="K6644" t="inlineStr"/>
      <c r="L6644" t="inlineStr"/>
      <c r="M6644" t="inlineStr">
        <is>
          <t>nan</t>
        </is>
      </c>
      <c r="N6644" t="b">
        <v>0</v>
      </c>
      <c r="O6644" t="n">
        <v>91.45506261</v>
      </c>
      <c r="P6644" t="n">
        <v>0.003963726649703799</v>
      </c>
      <c r="Q6644" t="n">
        <v>3.776272574962786</v>
      </c>
      <c r="R6644" t="n">
        <v>345.3592447756475</v>
      </c>
      <c r="S6644" t="n">
        <v>0.3625028689175865</v>
      </c>
      <c r="T6644">
        <f>O6644*Q6644</f>
        <v/>
      </c>
      <c r="U6644">
        <f>O6644*P6644</f>
        <v/>
      </c>
    </row>
    <row r="6645">
      <c r="A6645" t="inlineStr">
        <is>
          <t>202512</t>
        </is>
      </c>
      <c r="B6645" t="inlineStr">
        <is>
          <t>Profuturo</t>
        </is>
      </c>
      <c r="C6645" t="inlineStr">
        <is>
          <t>F3</t>
        </is>
      </c>
      <c r="D6645" t="inlineStr">
        <is>
          <t>IN-FONDO3</t>
        </is>
      </c>
      <c r="E6645" t="inlineStr">
        <is>
          <t>5373914ICGVI</t>
        </is>
      </c>
      <c r="F6645" t="inlineStr"/>
      <c r="G6645" t="inlineStr">
        <is>
          <t>ALT</t>
        </is>
      </c>
      <c r="H6645" t="inlineStr">
        <is>
          <t>Sector</t>
        </is>
      </c>
      <c r="I6645" t="inlineStr">
        <is>
          <t>Alts</t>
        </is>
      </c>
      <c r="J6645" t="inlineStr">
        <is>
          <t>Proxies</t>
        </is>
      </c>
      <c r="K6645" t="inlineStr"/>
      <c r="L6645" t="inlineStr"/>
      <c r="M6645" t="inlineStr">
        <is>
          <t>nan</t>
        </is>
      </c>
      <c r="N6645" t="b">
        <v>0</v>
      </c>
      <c r="O6645" t="n">
        <v>33.99381014</v>
      </c>
      <c r="P6645" t="n">
        <v>0.001335184619665458</v>
      </c>
      <c r="Q6645" t="n">
        <v>1.272040558632258</v>
      </c>
      <c r="R6645" t="n">
        <v>43.2415052405245</v>
      </c>
      <c r="S6645" t="n">
        <v>0.04538801246275569</v>
      </c>
      <c r="T6645">
        <f>O6645*Q6645</f>
        <v/>
      </c>
      <c r="U6645">
        <f>O6645*P6645</f>
        <v/>
      </c>
    </row>
    <row r="6646">
      <c r="A6646" t="inlineStr">
        <is>
          <t>202512</t>
        </is>
      </c>
      <c r="B6646" t="inlineStr">
        <is>
          <t>Profuturo</t>
        </is>
      </c>
      <c r="C6646" t="inlineStr">
        <is>
          <t>F3</t>
        </is>
      </c>
      <c r="D6646" t="inlineStr">
        <is>
          <t>IN-FONDO3</t>
        </is>
      </c>
      <c r="E6646" t="inlineStr">
        <is>
          <t>4871412CLPEF</t>
        </is>
      </c>
      <c r="F6646" t="inlineStr">
        <is>
          <t>PRIVFAECLPEF</t>
        </is>
      </c>
      <c r="G6646" t="inlineStr">
        <is>
          <t>ALT</t>
        </is>
      </c>
      <c r="H6646" t="inlineStr">
        <is>
          <t>Sector</t>
        </is>
      </c>
      <c r="I6646" t="inlineStr">
        <is>
          <t>Alts</t>
        </is>
      </c>
      <c r="J6646" t="inlineStr">
        <is>
          <t>Proxies</t>
        </is>
      </c>
      <c r="K6646" t="inlineStr"/>
      <c r="L6646" t="inlineStr">
        <is>
          <t>Carlyle Peru</t>
        </is>
      </c>
      <c r="M6646" t="inlineStr">
        <is>
          <t>Carlyle Peru</t>
        </is>
      </c>
      <c r="N6646" t="b">
        <v>0</v>
      </c>
      <c r="O6646" t="n">
        <v>54.42744687</v>
      </c>
      <c r="P6646" t="n">
        <v>0.004489807818916163</v>
      </c>
      <c r="Q6646" t="n">
        <v>4.277474112573727</v>
      </c>
      <c r="R6646" t="n">
        <v>232.8119949999069</v>
      </c>
      <c r="S6646" t="n">
        <v>0.24436877652057</v>
      </c>
      <c r="T6646">
        <f>O6646*Q6646</f>
        <v/>
      </c>
      <c r="U6646">
        <f>O6646*P6646</f>
        <v/>
      </c>
    </row>
    <row r="6647">
      <c r="A6647" t="inlineStr">
        <is>
          <t>202512</t>
        </is>
      </c>
      <c r="B6647" t="inlineStr">
        <is>
          <t>Profuturo</t>
        </is>
      </c>
      <c r="C6647" t="inlineStr">
        <is>
          <t>F2</t>
        </is>
      </c>
      <c r="D6647" t="inlineStr">
        <is>
          <t>IN-FONDO2</t>
        </is>
      </c>
      <c r="E6647" t="inlineStr">
        <is>
          <t>5373914ICGVI</t>
        </is>
      </c>
      <c r="F6647" t="inlineStr"/>
      <c r="G6647" t="inlineStr">
        <is>
          <t>ALT</t>
        </is>
      </c>
      <c r="H6647" t="inlineStr">
        <is>
          <t>Sector</t>
        </is>
      </c>
      <c r="I6647" t="inlineStr">
        <is>
          <t>Alts</t>
        </is>
      </c>
      <c r="J6647" t="inlineStr">
        <is>
          <t>Proxies</t>
        </is>
      </c>
      <c r="K6647" t="inlineStr"/>
      <c r="L6647" t="inlineStr"/>
      <c r="M6647" t="inlineStr">
        <is>
          <t>nan</t>
        </is>
      </c>
      <c r="N6647" t="b">
        <v>0</v>
      </c>
      <c r="O6647" t="n">
        <v>33.99381014</v>
      </c>
      <c r="P6647" t="n">
        <v>0.0003248829608627893</v>
      </c>
      <c r="Q6647" t="n">
        <v>1.177776477958633</v>
      </c>
      <c r="R6647" t="n">
        <v>40.03710997908368</v>
      </c>
      <c r="S6647" t="n">
        <v>0.01104400968929071</v>
      </c>
      <c r="T6647">
        <f>O6647*Q6647</f>
        <v/>
      </c>
      <c r="U6647">
        <f>O6647*P6647</f>
        <v/>
      </c>
    </row>
    <row r="6648">
      <c r="A6648" t="inlineStr">
        <is>
          <t>202512</t>
        </is>
      </c>
      <c r="B6648" t="inlineStr">
        <is>
          <t>Profuturo</t>
        </is>
      </c>
      <c r="C6648" t="inlineStr">
        <is>
          <t>F2</t>
        </is>
      </c>
      <c r="D6648" t="inlineStr">
        <is>
          <t>IN-FONDO2</t>
        </is>
      </c>
      <c r="E6648" t="inlineStr">
        <is>
          <t>5374442FREO3</t>
        </is>
      </c>
      <c r="F6648" t="inlineStr"/>
      <c r="G6648" t="inlineStr">
        <is>
          <t>ALT</t>
        </is>
      </c>
      <c r="H6648" t="inlineStr">
        <is>
          <t>Sector</t>
        </is>
      </c>
      <c r="I6648" t="inlineStr">
        <is>
          <t>Alts</t>
        </is>
      </c>
      <c r="J6648" t="inlineStr">
        <is>
          <t>Proxies</t>
        </is>
      </c>
      <c r="K6648" t="inlineStr"/>
      <c r="L6648" t="inlineStr"/>
      <c r="M6648" t="inlineStr">
        <is>
          <t>nan</t>
        </is>
      </c>
      <c r="N6648" t="b">
        <v>0</v>
      </c>
      <c r="O6648" t="n">
        <v>7.09780349</v>
      </c>
      <c r="P6648" t="n">
        <v>0.008984430903677018</v>
      </c>
      <c r="Q6648" t="n">
        <v>32.57065670078175</v>
      </c>
      <c r="R6648" t="n">
        <v>231.1801208024006</v>
      </c>
      <c r="S6648" t="n">
        <v>0.0637697250237826</v>
      </c>
      <c r="T6648">
        <f>O6648*Q6648</f>
        <v/>
      </c>
      <c r="U6648">
        <f>O6648*P6648</f>
        <v/>
      </c>
    </row>
    <row r="6649">
      <c r="A6649" t="inlineStr">
        <is>
          <t>202512</t>
        </is>
      </c>
      <c r="B6649" t="inlineStr">
        <is>
          <t>Profuturo</t>
        </is>
      </c>
      <c r="C6649" t="inlineStr">
        <is>
          <t>F2</t>
        </is>
      </c>
      <c r="D6649" t="inlineStr">
        <is>
          <t>IN-FONDO2</t>
        </is>
      </c>
      <c r="E6649" t="inlineStr">
        <is>
          <t>5370964ALT08</t>
        </is>
      </c>
      <c r="F6649" t="inlineStr"/>
      <c r="G6649" t="inlineStr">
        <is>
          <t>ALT</t>
        </is>
      </c>
      <c r="H6649" t="inlineStr">
        <is>
          <t>Sector</t>
        </is>
      </c>
      <c r="I6649" t="inlineStr">
        <is>
          <t>Alts</t>
        </is>
      </c>
      <c r="J6649" t="inlineStr">
        <is>
          <t>Proxies</t>
        </is>
      </c>
      <c r="K6649" t="inlineStr"/>
      <c r="L6649" t="inlineStr"/>
      <c r="M6649" t="inlineStr">
        <is>
          <t>nan</t>
        </is>
      </c>
      <c r="N6649" t="b">
        <v>0</v>
      </c>
      <c r="O6649" t="n">
        <v>33.99381014</v>
      </c>
      <c r="P6649" t="n">
        <v>0.003630122254888857</v>
      </c>
      <c r="Q6649" t="n">
        <v>13.16003951874826</v>
      </c>
      <c r="R6649" t="n">
        <v>447.3598848352254</v>
      </c>
      <c r="S6649" t="n">
        <v>0.1234016867176805</v>
      </c>
      <c r="T6649">
        <f>O6649*Q6649</f>
        <v/>
      </c>
      <c r="U6649">
        <f>O6649*P6649</f>
        <v/>
      </c>
    </row>
    <row r="6650">
      <c r="A6650" t="inlineStr">
        <is>
          <t>202512</t>
        </is>
      </c>
      <c r="B6650" t="inlineStr">
        <is>
          <t>Profuturo</t>
        </is>
      </c>
      <c r="C6650" t="inlineStr">
        <is>
          <t>F3</t>
        </is>
      </c>
      <c r="D6650" t="inlineStr">
        <is>
          <t>IN-FONDO3</t>
        </is>
      </c>
      <c r="E6650" t="inlineStr">
        <is>
          <t>5370964ALT08</t>
        </is>
      </c>
      <c r="F6650" t="inlineStr"/>
      <c r="G6650" t="inlineStr">
        <is>
          <t>ALT</t>
        </is>
      </c>
      <c r="H6650" t="inlineStr">
        <is>
          <t>Sector</t>
        </is>
      </c>
      <c r="I6650" t="inlineStr">
        <is>
          <t>Alts</t>
        </is>
      </c>
      <c r="J6650" t="inlineStr">
        <is>
          <t>Proxies</t>
        </is>
      </c>
      <c r="K6650" t="inlineStr"/>
      <c r="L6650" t="inlineStr"/>
      <c r="M6650" t="inlineStr">
        <is>
          <t>nan</t>
        </is>
      </c>
      <c r="N6650" t="b">
        <v>0</v>
      </c>
      <c r="O6650" t="n">
        <v>33.99381014</v>
      </c>
      <c r="P6650" t="n">
        <v>0.01491885997763953</v>
      </c>
      <c r="Q6650" t="n">
        <v>14.2133115530255</v>
      </c>
      <c r="R6650" t="n">
        <v>483.1646143942174</v>
      </c>
      <c r="S6650" t="n">
        <v>0.5071488935851228</v>
      </c>
      <c r="T6650">
        <f>O6650*Q6650</f>
        <v/>
      </c>
      <c r="U6650">
        <f>O6650*P6650</f>
        <v/>
      </c>
    </row>
    <row r="6651">
      <c r="A6651" t="inlineStr">
        <is>
          <t>202512</t>
        </is>
      </c>
      <c r="B6651" t="inlineStr">
        <is>
          <t>Profuturo</t>
        </is>
      </c>
      <c r="C6651" t="inlineStr">
        <is>
          <t>F3</t>
        </is>
      </c>
      <c r="D6651" t="inlineStr">
        <is>
          <t>IN-FONDO3</t>
        </is>
      </c>
      <c r="E6651" t="inlineStr">
        <is>
          <t>5370964ALT10</t>
        </is>
      </c>
      <c r="F6651" t="inlineStr">
        <is>
          <t>PRIVFAEALT10</t>
        </is>
      </c>
      <c r="G6651" t="inlineStr">
        <is>
          <t>ALT</t>
        </is>
      </c>
      <c r="H6651" t="inlineStr">
        <is>
          <t>Sector</t>
        </is>
      </c>
      <c r="I6651" t="inlineStr">
        <is>
          <t>Alts</t>
        </is>
      </c>
      <c r="J6651" t="inlineStr">
        <is>
          <t>Proxies</t>
        </is>
      </c>
      <c r="K6651" t="inlineStr"/>
      <c r="L6651" t="inlineStr"/>
      <c r="M6651" t="inlineStr">
        <is>
          <t>nan</t>
        </is>
      </c>
      <c r="N6651" t="b">
        <v>0</v>
      </c>
      <c r="O6651" t="n">
        <v>33.99381014</v>
      </c>
      <c r="P6651" t="n">
        <v>0.001077080470279976</v>
      </c>
      <c r="Q6651" t="n">
        <v>1.026142769267461</v>
      </c>
      <c r="R6651" t="n">
        <v>34.8825024750119</v>
      </c>
      <c r="S6651" t="n">
        <v>0.03661406901219941</v>
      </c>
      <c r="T6651">
        <f>O6651*Q6651</f>
        <v/>
      </c>
      <c r="U6651">
        <f>O6651*P6651</f>
        <v/>
      </c>
    </row>
    <row r="6652">
      <c r="A6652" t="inlineStr">
        <is>
          <t>202512</t>
        </is>
      </c>
      <c r="B6652" t="inlineStr">
        <is>
          <t>Profuturo</t>
        </is>
      </c>
      <c r="C6652" t="inlineStr">
        <is>
          <t>F2</t>
        </is>
      </c>
      <c r="D6652" t="inlineStr">
        <is>
          <t>IN-FONDO2</t>
        </is>
      </c>
      <c r="E6652" t="inlineStr">
        <is>
          <t>5370964ALT10</t>
        </is>
      </c>
      <c r="F6652" t="inlineStr">
        <is>
          <t>PRIVFAEALT10</t>
        </is>
      </c>
      <c r="G6652" t="inlineStr">
        <is>
          <t>ALT</t>
        </is>
      </c>
      <c r="H6652" t="inlineStr">
        <is>
          <t>Sector</t>
        </is>
      </c>
      <c r="I6652" t="inlineStr">
        <is>
          <t>Alts</t>
        </is>
      </c>
      <c r="J6652" t="inlineStr">
        <is>
          <t>Proxies</t>
        </is>
      </c>
      <c r="K6652" t="inlineStr"/>
      <c r="L6652" t="inlineStr"/>
      <c r="M6652" t="inlineStr">
        <is>
          <t>nan</t>
        </is>
      </c>
      <c r="N6652" t="b">
        <v>0</v>
      </c>
      <c r="O6652" t="n">
        <v>33.99381014</v>
      </c>
      <c r="P6652" t="n">
        <v>0.000531647870012347</v>
      </c>
      <c r="Q6652" t="n">
        <v>1.92734747982614</v>
      </c>
      <c r="R6652" t="n">
        <v>65.5178843030173</v>
      </c>
      <c r="S6652" t="n">
        <v>0.01807273675453512</v>
      </c>
      <c r="T6652">
        <f>O6652*Q6652</f>
        <v/>
      </c>
      <c r="U6652">
        <f>O6652*P6652</f>
        <v/>
      </c>
    </row>
    <row r="6653">
      <c r="A6653" t="inlineStr">
        <is>
          <t>202512</t>
        </is>
      </c>
      <c r="B6653" t="inlineStr">
        <is>
          <t>Profuturo</t>
        </is>
      </c>
      <c r="C6653" t="inlineStr">
        <is>
          <t>F3</t>
        </is>
      </c>
      <c r="D6653" t="inlineStr">
        <is>
          <t>IN-FONDO3</t>
        </is>
      </c>
      <c r="E6653" t="inlineStr">
        <is>
          <t>5371042HIXCB</t>
        </is>
      </c>
      <c r="F6653" t="inlineStr">
        <is>
          <t>PRIVFAEHIXCB</t>
        </is>
      </c>
      <c r="G6653" t="inlineStr">
        <is>
          <t>ALT</t>
        </is>
      </c>
      <c r="H6653" t="inlineStr">
        <is>
          <t>Sector</t>
        </is>
      </c>
      <c r="I6653" t="inlineStr">
        <is>
          <t>Alts</t>
        </is>
      </c>
      <c r="J6653" t="inlineStr">
        <is>
          <t>Proxies</t>
        </is>
      </c>
      <c r="K6653" t="inlineStr"/>
      <c r="L6653" t="inlineStr"/>
      <c r="M6653" t="inlineStr">
        <is>
          <t>nan</t>
        </is>
      </c>
      <c r="N6653" t="b">
        <v>0</v>
      </c>
      <c r="O6653" t="n">
        <v>22.26227133</v>
      </c>
      <c r="P6653" t="n">
        <v>0.0005617986319199463</v>
      </c>
      <c r="Q6653" t="n">
        <v>0.53522983642917</v>
      </c>
      <c r="R6653" t="n">
        <v>11.9154318424977</v>
      </c>
      <c r="S6653" t="n">
        <v>0.01250691357662465</v>
      </c>
      <c r="T6653">
        <f>O6653*Q6653</f>
        <v/>
      </c>
      <c r="U6653">
        <f>O6653*P6653</f>
        <v/>
      </c>
    </row>
    <row r="6654">
      <c r="A6654" t="inlineStr">
        <is>
          <t>202512</t>
        </is>
      </c>
      <c r="B6654" t="inlineStr">
        <is>
          <t>Profuturo</t>
        </is>
      </c>
      <c r="C6654" t="inlineStr">
        <is>
          <t>F2</t>
        </is>
      </c>
      <c r="D6654" t="inlineStr">
        <is>
          <t>IN-FONDO2</t>
        </is>
      </c>
      <c r="E6654" t="inlineStr">
        <is>
          <t>5371042HIXCB</t>
        </is>
      </c>
      <c r="F6654" t="inlineStr">
        <is>
          <t>PRIVFAEHIXCB</t>
        </is>
      </c>
      <c r="G6654" t="inlineStr">
        <is>
          <t>ALT</t>
        </is>
      </c>
      <c r="H6654" t="inlineStr">
        <is>
          <t>Sector</t>
        </is>
      </c>
      <c r="I6654" t="inlineStr">
        <is>
          <t>Alts</t>
        </is>
      </c>
      <c r="J6654" t="inlineStr">
        <is>
          <t>Proxies</t>
        </is>
      </c>
      <c r="K6654" t="inlineStr"/>
      <c r="L6654" t="inlineStr"/>
      <c r="M6654" t="inlineStr">
        <is>
          <t>nan</t>
        </is>
      </c>
      <c r="N6654" t="b">
        <v>0</v>
      </c>
      <c r="O6654" t="n">
        <v>22.26227133</v>
      </c>
      <c r="P6654" t="n">
        <v>0.0005468022697468163</v>
      </c>
      <c r="Q6654" t="n">
        <v>1.982285712035797</v>
      </c>
      <c r="R6654" t="n">
        <v>44.13018237492315</v>
      </c>
      <c r="S6654" t="n">
        <v>0.01217306049296348</v>
      </c>
      <c r="T6654">
        <f>O6654*Q6654</f>
        <v/>
      </c>
      <c r="U6654">
        <f>O6654*P6654</f>
        <v/>
      </c>
    </row>
    <row r="6655">
      <c r="A6655" t="inlineStr">
        <is>
          <t>202512</t>
        </is>
      </c>
      <c r="B6655" t="inlineStr">
        <is>
          <t>Profuturo</t>
        </is>
      </c>
      <c r="C6655" t="inlineStr">
        <is>
          <t>F2</t>
        </is>
      </c>
      <c r="D6655" t="inlineStr">
        <is>
          <t>IN-FONDO2</t>
        </is>
      </c>
      <c r="E6655" t="inlineStr">
        <is>
          <t>5371242PAVIL</t>
        </is>
      </c>
      <c r="F6655" t="inlineStr">
        <is>
          <t>PRIVFAEPAVIL</t>
        </is>
      </c>
      <c r="G6655" t="inlineStr">
        <is>
          <t>ALT</t>
        </is>
      </c>
      <c r="H6655" t="inlineStr">
        <is>
          <t>Sector</t>
        </is>
      </c>
      <c r="I6655" t="inlineStr">
        <is>
          <t>Alts</t>
        </is>
      </c>
      <c r="J6655" t="inlineStr">
        <is>
          <t>Proxies</t>
        </is>
      </c>
      <c r="K6655" t="inlineStr"/>
      <c r="L6655" t="inlineStr"/>
      <c r="M6655" t="inlineStr">
        <is>
          <t>nan</t>
        </is>
      </c>
      <c r="N6655" t="b">
        <v>0</v>
      </c>
      <c r="O6655" t="n">
        <v>33.99381014</v>
      </c>
      <c r="P6655" t="n">
        <v>0.000405299762057761</v>
      </c>
      <c r="Q6655" t="n">
        <v>1.469306131063816</v>
      </c>
      <c r="R6655" t="n">
        <v>49.94731365692131</v>
      </c>
      <c r="S6655" t="n">
        <v>0.0137776831611787</v>
      </c>
      <c r="T6655">
        <f>O6655*Q6655</f>
        <v/>
      </c>
      <c r="U6655">
        <f>O6655*P6655</f>
        <v/>
      </c>
    </row>
    <row r="6656">
      <c r="A6656" t="inlineStr">
        <is>
          <t>202512</t>
        </is>
      </c>
      <c r="B6656" t="inlineStr">
        <is>
          <t>Profuturo</t>
        </is>
      </c>
      <c r="C6656" t="inlineStr">
        <is>
          <t>F3</t>
        </is>
      </c>
      <c r="D6656" t="inlineStr">
        <is>
          <t>IN-FONDO3</t>
        </is>
      </c>
      <c r="E6656" t="inlineStr">
        <is>
          <t>5371242PAVIL</t>
        </is>
      </c>
      <c r="F6656" t="inlineStr">
        <is>
          <t>PRIVFAEPAVIL</t>
        </is>
      </c>
      <c r="G6656" t="inlineStr">
        <is>
          <t>ALT</t>
        </is>
      </c>
      <c r="H6656" t="inlineStr">
        <is>
          <t>Sector</t>
        </is>
      </c>
      <c r="I6656" t="inlineStr">
        <is>
          <t>Alts</t>
        </is>
      </c>
      <c r="J6656" t="inlineStr">
        <is>
          <t>Proxies</t>
        </is>
      </c>
      <c r="K6656" t="inlineStr"/>
      <c r="L6656" t="inlineStr"/>
      <c r="M6656" t="inlineStr">
        <is>
          <t>nan</t>
        </is>
      </c>
      <c r="N6656" t="b">
        <v>0</v>
      </c>
      <c r="O6656" t="n">
        <v>33.99381014</v>
      </c>
      <c r="P6656" t="n">
        <v>0.0004164941033141281</v>
      </c>
      <c r="Q6656" t="n">
        <v>0.3967971050920958</v>
      </c>
      <c r="R6656" t="n">
        <v>13.48864545460233</v>
      </c>
      <c r="S6656" t="n">
        <v>0.01415822147249001</v>
      </c>
      <c r="T6656">
        <f>O6656*Q6656</f>
        <v/>
      </c>
      <c r="U6656">
        <f>O6656*P6656</f>
        <v/>
      </c>
    </row>
    <row r="6657">
      <c r="A6657" t="inlineStr">
        <is>
          <t>202512</t>
        </is>
      </c>
      <c r="B6657" t="inlineStr">
        <is>
          <t>Profuturo</t>
        </is>
      </c>
      <c r="C6657" t="inlineStr">
        <is>
          <t>F2</t>
        </is>
      </c>
      <c r="D6657" t="inlineStr">
        <is>
          <t>IN-FONDO2</t>
        </is>
      </c>
      <c r="E6657" t="inlineStr">
        <is>
          <t>5371254HIPVI</t>
        </is>
      </c>
      <c r="F6657" t="inlineStr">
        <is>
          <t>PRIVFAEHIPVI</t>
        </is>
      </c>
      <c r="G6657" t="inlineStr">
        <is>
          <t>ALT</t>
        </is>
      </c>
      <c r="H6657" t="inlineStr">
        <is>
          <t>Sector</t>
        </is>
      </c>
      <c r="I6657" t="inlineStr">
        <is>
          <t>Alts</t>
        </is>
      </c>
      <c r="J6657" t="inlineStr">
        <is>
          <t>Proxies</t>
        </is>
      </c>
      <c r="K6657" t="inlineStr"/>
      <c r="L6657" t="inlineStr"/>
      <c r="M6657" t="inlineStr">
        <is>
          <t>nan</t>
        </is>
      </c>
      <c r="N6657" t="b">
        <v>0</v>
      </c>
      <c r="O6657" t="n">
        <v>33.99381014</v>
      </c>
      <c r="P6657" t="n">
        <v>0.0004056427697830786</v>
      </c>
      <c r="Q6657" t="n">
        <v>1.470549614038621</v>
      </c>
      <c r="R6657" t="n">
        <v>49.98958438107916</v>
      </c>
      <c r="S6657" t="n">
        <v>0.0137893433006697</v>
      </c>
      <c r="T6657">
        <f>O6657*Q6657</f>
        <v/>
      </c>
      <c r="U6657">
        <f>O6657*P6657</f>
        <v/>
      </c>
    </row>
    <row r="6658">
      <c r="A6658" t="inlineStr">
        <is>
          <t>202512</t>
        </is>
      </c>
      <c r="B6658" t="inlineStr">
        <is>
          <t>Profuturo</t>
        </is>
      </c>
      <c r="C6658" t="inlineStr">
        <is>
          <t>F3</t>
        </is>
      </c>
      <c r="D6658" t="inlineStr">
        <is>
          <t>IN-FONDO3</t>
        </is>
      </c>
      <c r="E6658" t="inlineStr">
        <is>
          <t>5371254HIPVI</t>
        </is>
      </c>
      <c r="F6658" t="inlineStr">
        <is>
          <t>PRIVFAEHIPVI</t>
        </is>
      </c>
      <c r="G6658" t="inlineStr">
        <is>
          <t>ALT</t>
        </is>
      </c>
      <c r="H6658" t="inlineStr">
        <is>
          <t>Sector</t>
        </is>
      </c>
      <c r="I6658" t="inlineStr">
        <is>
          <t>Alts</t>
        </is>
      </c>
      <c r="J6658" t="inlineStr">
        <is>
          <t>Proxies</t>
        </is>
      </c>
      <c r="K6658" t="inlineStr"/>
      <c r="L6658" t="inlineStr"/>
      <c r="M6658" t="inlineStr">
        <is>
          <t>nan</t>
        </is>
      </c>
      <c r="N6658" t="b">
        <v>0</v>
      </c>
      <c r="O6658" t="n">
        <v>33.99381014</v>
      </c>
      <c r="P6658" t="n">
        <v>0.0008014841450536913</v>
      </c>
      <c r="Q6658" t="n">
        <v>0.7635800507232059</v>
      </c>
      <c r="R6658" t="n">
        <v>25.95699527097623</v>
      </c>
      <c r="S6658" t="n">
        <v>0.0272454998571754</v>
      </c>
      <c r="T6658">
        <f>O6658*Q6658</f>
        <v/>
      </c>
      <c r="U6658">
        <f>O6658*P6658</f>
        <v/>
      </c>
    </row>
    <row r="6659">
      <c r="A6659" t="inlineStr">
        <is>
          <t>202512</t>
        </is>
      </c>
      <c r="B6659" t="inlineStr">
        <is>
          <t>Profuturo</t>
        </is>
      </c>
      <c r="C6659" t="inlineStr">
        <is>
          <t>F3</t>
        </is>
      </c>
      <c r="D6659" t="inlineStr">
        <is>
          <t>IN-FONDO3</t>
        </is>
      </c>
      <c r="E6659" t="inlineStr">
        <is>
          <t>5373652HIP7C</t>
        </is>
      </c>
      <c r="F6659" t="inlineStr"/>
      <c r="G6659" t="inlineStr">
        <is>
          <t>ALT</t>
        </is>
      </c>
      <c r="H6659" t="inlineStr">
        <is>
          <t>Sector</t>
        </is>
      </c>
      <c r="I6659" t="inlineStr">
        <is>
          <t>Alts</t>
        </is>
      </c>
      <c r="J6659" t="inlineStr">
        <is>
          <t>Proxies</t>
        </is>
      </c>
      <c r="K6659" t="inlineStr"/>
      <c r="L6659" t="inlineStr"/>
      <c r="M6659" t="inlineStr">
        <is>
          <t>nan</t>
        </is>
      </c>
      <c r="N6659" t="b">
        <v>0</v>
      </c>
      <c r="O6659" t="n">
        <v>33.99381014</v>
      </c>
      <c r="P6659" t="n">
        <v>0.02219612510083218</v>
      </c>
      <c r="Q6659" t="n">
        <v>21.14641747431782</v>
      </c>
      <c r="R6659" t="n">
        <v>718.8473007631384</v>
      </c>
      <c r="S6659" t="n">
        <v>0.7545308625213774</v>
      </c>
      <c r="T6659">
        <f>O6659*Q6659</f>
        <v/>
      </c>
      <c r="U6659">
        <f>O6659*P6659</f>
        <v/>
      </c>
    </row>
    <row r="6660">
      <c r="A6660" t="inlineStr">
        <is>
          <t>202512</t>
        </is>
      </c>
      <c r="B6660" t="inlineStr">
        <is>
          <t>Profuturo</t>
        </is>
      </c>
      <c r="C6660" t="inlineStr">
        <is>
          <t>F2</t>
        </is>
      </c>
      <c r="D6660" t="inlineStr">
        <is>
          <t>IN-FONDO2</t>
        </is>
      </c>
      <c r="E6660" t="inlineStr">
        <is>
          <t>5373652HIP7C</t>
        </is>
      </c>
      <c r="F6660" t="inlineStr"/>
      <c r="G6660" t="inlineStr">
        <is>
          <t>ALT</t>
        </is>
      </c>
      <c r="H6660" t="inlineStr">
        <is>
          <t>Sector</t>
        </is>
      </c>
      <c r="I6660" t="inlineStr">
        <is>
          <t>Alts</t>
        </is>
      </c>
      <c r="J6660" t="inlineStr">
        <is>
          <t>Proxies</t>
        </is>
      </c>
      <c r="K6660" t="inlineStr"/>
      <c r="L6660" t="inlineStr"/>
      <c r="M6660" t="inlineStr">
        <is>
          <t>nan</t>
        </is>
      </c>
      <c r="N6660" t="b">
        <v>0</v>
      </c>
      <c r="O6660" t="n">
        <v>33.99381014</v>
      </c>
      <c r="P6660" t="n">
        <v>0.005400858230561447</v>
      </c>
      <c r="Q6660" t="n">
        <v>19.5793702687629</v>
      </c>
      <c r="R6660" t="n">
        <v>665.5773955770869</v>
      </c>
      <c r="S6660" t="n">
        <v>0.1835957492827622</v>
      </c>
      <c r="T6660">
        <f>O6660*Q6660</f>
        <v/>
      </c>
      <c r="U6660">
        <f>O6660*P6660</f>
        <v/>
      </c>
    </row>
    <row r="6661">
      <c r="A6661" t="inlineStr">
        <is>
          <t>202512</t>
        </is>
      </c>
      <c r="B6661" t="inlineStr">
        <is>
          <t>Profuturo</t>
        </is>
      </c>
      <c r="C6661" t="inlineStr">
        <is>
          <t>F2</t>
        </is>
      </c>
      <c r="D6661" t="inlineStr">
        <is>
          <t>IN-FONDO2</t>
        </is>
      </c>
      <c r="E6661" t="inlineStr">
        <is>
          <t>5375172CDRXI</t>
        </is>
      </c>
      <c r="F6661" t="inlineStr"/>
      <c r="G6661" t="inlineStr">
        <is>
          <t>ALT</t>
        </is>
      </c>
      <c r="H6661" t="inlineStr">
        <is>
          <t>Sector</t>
        </is>
      </c>
      <c r="I6661" t="inlineStr">
        <is>
          <t>Alts</t>
        </is>
      </c>
      <c r="J6661" t="inlineStr">
        <is>
          <t>Proxies</t>
        </is>
      </c>
      <c r="K6661" t="inlineStr"/>
      <c r="L6661" t="inlineStr"/>
      <c r="M6661" t="inlineStr">
        <is>
          <t>nan</t>
        </is>
      </c>
      <c r="N6661" t="b">
        <v>0</v>
      </c>
      <c r="O6661" t="n">
        <v>22.26227133</v>
      </c>
      <c r="P6661" t="n">
        <v>0.005037786530700613</v>
      </c>
      <c r="Q6661" t="n">
        <v>18.26315070842362</v>
      </c>
      <c r="R6661" t="n">
        <v>406.5792164116083</v>
      </c>
      <c r="S6661" t="n">
        <v>0.1121525706490764</v>
      </c>
      <c r="T6661">
        <f>O6661*Q6661</f>
        <v/>
      </c>
      <c r="U6661">
        <f>O6661*P6661</f>
        <v/>
      </c>
    </row>
    <row r="6662">
      <c r="A6662" t="inlineStr">
        <is>
          <t>202512</t>
        </is>
      </c>
      <c r="B6662" t="inlineStr">
        <is>
          <t>Profuturo</t>
        </is>
      </c>
      <c r="C6662" t="inlineStr">
        <is>
          <t>F2</t>
        </is>
      </c>
      <c r="D6662" t="inlineStr">
        <is>
          <t>IN-FONDO2</t>
        </is>
      </c>
      <c r="E6662" t="inlineStr">
        <is>
          <t>5374212PGD16</t>
        </is>
      </c>
      <c r="F6662" t="inlineStr">
        <is>
          <t>PRIVFAEPGM7</t>
        </is>
      </c>
      <c r="G6662" t="inlineStr">
        <is>
          <t>ALT</t>
        </is>
      </c>
      <c r="H6662" t="inlineStr">
        <is>
          <t>Sector</t>
        </is>
      </c>
      <c r="I6662" t="inlineStr">
        <is>
          <t>Alts</t>
        </is>
      </c>
      <c r="J6662" t="inlineStr">
        <is>
          <t>Proxies</t>
        </is>
      </c>
      <c r="K6662" t="inlineStr"/>
      <c r="L6662" t="inlineStr"/>
      <c r="M6662" t="inlineStr">
        <is>
          <t>nan</t>
        </is>
      </c>
      <c r="N6662" t="b">
        <v>0</v>
      </c>
      <c r="O6662" t="n">
        <v>33.99381014</v>
      </c>
      <c r="P6662" t="n">
        <v>0.008176230948125836</v>
      </c>
      <c r="Q6662" t="n">
        <v>29.64074343414721</v>
      </c>
      <c r="R6662" t="n">
        <v>1007.601804708852</v>
      </c>
      <c r="S6662" t="n">
        <v>0.2779412425113819</v>
      </c>
      <c r="T6662">
        <f>O6662*Q6662</f>
        <v/>
      </c>
      <c r="U6662">
        <f>O6662*P6662</f>
        <v/>
      </c>
    </row>
    <row r="6663">
      <c r="A6663" t="inlineStr">
        <is>
          <t>202512</t>
        </is>
      </c>
      <c r="B6663" t="inlineStr">
        <is>
          <t>Profuturo</t>
        </is>
      </c>
      <c r="C6663" t="inlineStr">
        <is>
          <t>F3</t>
        </is>
      </c>
      <c r="D6663" t="inlineStr">
        <is>
          <t>IN-FONDO3</t>
        </is>
      </c>
      <c r="E6663" t="inlineStr">
        <is>
          <t>5374212PGD16</t>
        </is>
      </c>
      <c r="F6663" t="inlineStr">
        <is>
          <t>PRIVFAEPGM7</t>
        </is>
      </c>
      <c r="G6663" t="inlineStr">
        <is>
          <t>ALT</t>
        </is>
      </c>
      <c r="H6663" t="inlineStr">
        <is>
          <t>Sector</t>
        </is>
      </c>
      <c r="I6663" t="inlineStr">
        <is>
          <t>Alts</t>
        </is>
      </c>
      <c r="J6663" t="inlineStr">
        <is>
          <t>Proxies</t>
        </is>
      </c>
      <c r="K6663" t="inlineStr"/>
      <c r="L6663" t="inlineStr"/>
      <c r="M6663" t="inlineStr">
        <is>
          <t>nan</t>
        </is>
      </c>
      <c r="N6663" t="b">
        <v>0</v>
      </c>
      <c r="O6663" t="n">
        <v>33.99381014</v>
      </c>
      <c r="P6663" t="n">
        <v>0.008400546852746937</v>
      </c>
      <c r="Q6663" t="n">
        <v>8.003264982233016</v>
      </c>
      <c r="R6663" t="n">
        <v>272.0614703061397</v>
      </c>
      <c r="S6663" t="n">
        <v>0.285566594784454</v>
      </c>
      <c r="T6663">
        <f>O6663*Q6663</f>
        <v/>
      </c>
      <c r="U6663">
        <f>O6663*P6663</f>
        <v/>
      </c>
    </row>
    <row r="6664">
      <c r="A6664" t="inlineStr">
        <is>
          <t>202512</t>
        </is>
      </c>
      <c r="B6664" t="inlineStr">
        <is>
          <t>Profuturo</t>
        </is>
      </c>
      <c r="C6664" t="inlineStr">
        <is>
          <t>F3</t>
        </is>
      </c>
      <c r="D6664" t="inlineStr">
        <is>
          <t>IN-FONDO3</t>
        </is>
      </c>
      <c r="E6664" t="inlineStr">
        <is>
          <t>5370862TRGL1</t>
        </is>
      </c>
      <c r="F6664" t="inlineStr">
        <is>
          <t>PRIVFAATRGL1</t>
        </is>
      </c>
      <c r="G6664" t="inlineStr">
        <is>
          <t>ALT</t>
        </is>
      </c>
      <c r="H6664" t="inlineStr">
        <is>
          <t>Sector</t>
        </is>
      </c>
      <c r="I6664" t="inlineStr">
        <is>
          <t>Alts</t>
        </is>
      </c>
      <c r="J6664" t="inlineStr">
        <is>
          <t>Proxies</t>
        </is>
      </c>
      <c r="K6664" t="inlineStr"/>
      <c r="L6664" t="inlineStr"/>
      <c r="M6664" t="inlineStr">
        <is>
          <t>nan</t>
        </is>
      </c>
      <c r="N6664" t="b">
        <v>0</v>
      </c>
      <c r="O6664" t="n">
        <v>111.5193358</v>
      </c>
      <c r="P6664" t="n">
        <v>0.003362945107090789</v>
      </c>
      <c r="Q6664" t="n">
        <v>3.203903422543337</v>
      </c>
      <c r="R6664" t="n">
        <v>357.2971816493797</v>
      </c>
      <c r="S6664" t="n">
        <v>0.3750334046746246</v>
      </c>
      <c r="T6664">
        <f>O6664*Q6664</f>
        <v/>
      </c>
      <c r="U6664">
        <f>O6664*P6664</f>
        <v/>
      </c>
    </row>
    <row r="6665">
      <c r="A6665" t="inlineStr">
        <is>
          <t>202512</t>
        </is>
      </c>
      <c r="B6665" t="inlineStr">
        <is>
          <t>Profuturo</t>
        </is>
      </c>
      <c r="C6665" t="inlineStr">
        <is>
          <t>F2</t>
        </is>
      </c>
      <c r="D6665" t="inlineStr">
        <is>
          <t>IN-FONDO2</t>
        </is>
      </c>
      <c r="E6665" t="inlineStr">
        <is>
          <t>5370862TRGL1</t>
        </is>
      </c>
      <c r="F6665" t="inlineStr">
        <is>
          <t>PRIVFAATRGL1</t>
        </is>
      </c>
      <c r="G6665" t="inlineStr">
        <is>
          <t>ALT</t>
        </is>
      </c>
      <c r="H6665" t="inlineStr">
        <is>
          <t>Sector</t>
        </is>
      </c>
      <c r="I6665" t="inlineStr">
        <is>
          <t>Alts</t>
        </is>
      </c>
      <c r="J6665" t="inlineStr">
        <is>
          <t>Proxies</t>
        </is>
      </c>
      <c r="K6665" t="inlineStr"/>
      <c r="L6665" t="inlineStr"/>
      <c r="M6665" t="inlineStr">
        <is>
          <t>nan</t>
        </is>
      </c>
      <c r="N6665" t="b">
        <v>0</v>
      </c>
      <c r="O6665" t="n">
        <v>111.5193358</v>
      </c>
      <c r="P6665" t="n">
        <v>0.00251711986089456</v>
      </c>
      <c r="Q6665" t="n">
        <v>9.125146349599383</v>
      </c>
      <c r="R6665" t="n">
        <v>1017.630259985118</v>
      </c>
      <c r="S6665" t="n">
        <v>0.2807075350159497</v>
      </c>
      <c r="T6665">
        <f>O6665*Q6665</f>
        <v/>
      </c>
      <c r="U6665">
        <f>O6665*P6665</f>
        <v/>
      </c>
    </row>
    <row r="6666">
      <c r="A6666" t="inlineStr">
        <is>
          <t>202512</t>
        </is>
      </c>
      <c r="B6666" t="inlineStr">
        <is>
          <t>Profuturo</t>
        </is>
      </c>
      <c r="C6666" t="inlineStr">
        <is>
          <t>F2</t>
        </is>
      </c>
      <c r="D6666" t="inlineStr">
        <is>
          <t>IN-FONDO2</t>
        </is>
      </c>
      <c r="E6666" t="inlineStr">
        <is>
          <t>5370904PGD09</t>
        </is>
      </c>
      <c r="F6666" t="inlineStr">
        <is>
          <t>PRIVFADPGD09</t>
        </is>
      </c>
      <c r="G6666" t="inlineStr">
        <is>
          <t>ALT</t>
        </is>
      </c>
      <c r="H6666" t="inlineStr">
        <is>
          <t>Sector</t>
        </is>
      </c>
      <c r="I6666" t="inlineStr">
        <is>
          <t>Alts</t>
        </is>
      </c>
      <c r="J6666" t="inlineStr">
        <is>
          <t>Proxies</t>
        </is>
      </c>
      <c r="K6666" t="inlineStr"/>
      <c r="L6666" t="inlineStr"/>
      <c r="M6666" t="inlineStr">
        <is>
          <t>nan</t>
        </is>
      </c>
      <c r="N6666" t="b">
        <v>0</v>
      </c>
      <c r="O6666" t="n">
        <v>33.99381014</v>
      </c>
      <c r="P6666" t="n">
        <v>4.426686246282466e-05</v>
      </c>
      <c r="Q6666" t="n">
        <v>0.1604776970244498</v>
      </c>
      <c r="R6666" t="n">
        <v>5.455248364353589</v>
      </c>
      <c r="S6666" t="n">
        <v>0.001504799318054754</v>
      </c>
      <c r="T6666">
        <f>O6666*Q6666</f>
        <v/>
      </c>
      <c r="U6666">
        <f>O6666*P6666</f>
        <v/>
      </c>
    </row>
    <row r="6667">
      <c r="A6667" t="inlineStr">
        <is>
          <t>202512</t>
        </is>
      </c>
      <c r="B6667" t="inlineStr">
        <is>
          <t>Profuturo</t>
        </is>
      </c>
      <c r="C6667" t="inlineStr">
        <is>
          <t>F3</t>
        </is>
      </c>
      <c r="D6667" t="inlineStr">
        <is>
          <t>IN-FONDO3</t>
        </is>
      </c>
      <c r="E6667" t="inlineStr">
        <is>
          <t>5370904PGD09</t>
        </is>
      </c>
      <c r="F6667" t="inlineStr">
        <is>
          <t>PRIVFADPGD09</t>
        </is>
      </c>
      <c r="G6667" t="inlineStr">
        <is>
          <t>ALT</t>
        </is>
      </c>
      <c r="H6667" t="inlineStr">
        <is>
          <t>Sector</t>
        </is>
      </c>
      <c r="I6667" t="inlineStr">
        <is>
          <t>Alts</t>
        </is>
      </c>
      <c r="J6667" t="inlineStr">
        <is>
          <t>Proxies</t>
        </is>
      </c>
      <c r="K6667" t="inlineStr"/>
      <c r="L6667" t="inlineStr"/>
      <c r="M6667" t="inlineStr">
        <is>
          <t>nan</t>
        </is>
      </c>
      <c r="N6667" t="b">
        <v>0</v>
      </c>
      <c r="O6667" t="n">
        <v>33.99381014</v>
      </c>
      <c r="P6667" t="n">
        <v>7.66002299357851e-05</v>
      </c>
      <c r="Q6667" t="n">
        <v>0.07297762260270009</v>
      </c>
      <c r="R6667" t="n">
        <v>2.48078744722476</v>
      </c>
      <c r="S6667" t="n">
        <v>0.002603933673117423</v>
      </c>
      <c r="T6667">
        <f>O6667*Q6667</f>
        <v/>
      </c>
      <c r="U6667">
        <f>O6667*P6667</f>
        <v/>
      </c>
    </row>
    <row r="6668">
      <c r="A6668" t="inlineStr">
        <is>
          <t>202512</t>
        </is>
      </c>
      <c r="B6668" t="inlineStr">
        <is>
          <t>Profuturo</t>
        </is>
      </c>
      <c r="C6668" t="inlineStr">
        <is>
          <t>F2</t>
        </is>
      </c>
      <c r="D6668" t="inlineStr">
        <is>
          <t>IN-FONDO2</t>
        </is>
      </c>
      <c r="E6668" t="inlineStr">
        <is>
          <t>5374752PGD19</t>
        </is>
      </c>
      <c r="F6668" t="inlineStr"/>
      <c r="G6668" t="inlineStr">
        <is>
          <t>ALT</t>
        </is>
      </c>
      <c r="H6668" t="inlineStr">
        <is>
          <t>Sector</t>
        </is>
      </c>
      <c r="I6668" t="inlineStr">
        <is>
          <t>Alts</t>
        </is>
      </c>
      <c r="J6668" t="inlineStr">
        <is>
          <t>Proxies</t>
        </is>
      </c>
      <c r="K6668" t="inlineStr"/>
      <c r="L6668" t="inlineStr"/>
      <c r="M6668" t="inlineStr">
        <is>
          <t>nan</t>
        </is>
      </c>
      <c r="N6668" t="b">
        <v>0</v>
      </c>
      <c r="O6668" t="n">
        <v>33.99381014</v>
      </c>
      <c r="P6668" t="n">
        <v>0.01416923901058121</v>
      </c>
      <c r="Q6668" t="n">
        <v>51.36679490028558</v>
      </c>
      <c r="R6668" t="n">
        <v>1746.153073340628</v>
      </c>
      <c r="S6668" t="n">
        <v>0.481666420753979</v>
      </c>
      <c r="T6668">
        <f>O6668*Q6668</f>
        <v/>
      </c>
      <c r="U6668">
        <f>O6668*P6668</f>
        <v/>
      </c>
    </row>
    <row r="6669">
      <c r="A6669" t="inlineStr">
        <is>
          <t>202512</t>
        </is>
      </c>
      <c r="B6669" t="inlineStr">
        <is>
          <t>Profuturo</t>
        </is>
      </c>
      <c r="C6669" t="inlineStr">
        <is>
          <t>F2</t>
        </is>
      </c>
      <c r="D6669" t="inlineStr">
        <is>
          <t>IN-FONDO2</t>
        </is>
      </c>
      <c r="E6669" t="inlineStr">
        <is>
          <t>5371082CSABF</t>
        </is>
      </c>
      <c r="F6669" t="inlineStr">
        <is>
          <t>PRIVFAECSABF</t>
        </is>
      </c>
      <c r="G6669" t="inlineStr">
        <is>
          <t>ALT</t>
        </is>
      </c>
      <c r="H6669" t="inlineStr">
        <is>
          <t>Sector</t>
        </is>
      </c>
      <c r="I6669" t="inlineStr">
        <is>
          <t>Alts</t>
        </is>
      </c>
      <c r="J6669" t="inlineStr">
        <is>
          <t>Proxies</t>
        </is>
      </c>
      <c r="K6669" t="inlineStr"/>
      <c r="L6669" t="inlineStr"/>
      <c r="M6669" t="inlineStr">
        <is>
          <t>nan</t>
        </is>
      </c>
      <c r="N6669" t="b">
        <v>0</v>
      </c>
      <c r="O6669" t="n">
        <v>33.99381014</v>
      </c>
      <c r="P6669" t="n">
        <v>1.39686880119351e-05</v>
      </c>
      <c r="Q6669" t="n">
        <v>0.05063975077273511</v>
      </c>
      <c r="R6669" t="n">
        <v>1.721438073305276</v>
      </c>
      <c r="S6669" t="n">
        <v>0.0004748489281826157</v>
      </c>
      <c r="T6669">
        <f>O6669*Q6669</f>
        <v/>
      </c>
      <c r="U6669">
        <f>O6669*P6669</f>
        <v/>
      </c>
    </row>
    <row r="6670">
      <c r="A6670" t="inlineStr">
        <is>
          <t>202512</t>
        </is>
      </c>
      <c r="B6670" t="inlineStr">
        <is>
          <t>Profuturo</t>
        </is>
      </c>
      <c r="C6670" t="inlineStr">
        <is>
          <t>F3</t>
        </is>
      </c>
      <c r="D6670" t="inlineStr">
        <is>
          <t>IN-FONDO3</t>
        </is>
      </c>
      <c r="E6670" t="inlineStr">
        <is>
          <t>5371082CSABF</t>
        </is>
      </c>
      <c r="F6670" t="inlineStr">
        <is>
          <t>PRIVFAECSABF</t>
        </is>
      </c>
      <c r="G6670" t="inlineStr">
        <is>
          <t>ALT</t>
        </is>
      </c>
      <c r="H6670" t="inlineStr">
        <is>
          <t>Sector</t>
        </is>
      </c>
      <c r="I6670" t="inlineStr">
        <is>
          <t>Alts</t>
        </is>
      </c>
      <c r="J6670" t="inlineStr">
        <is>
          <t>Proxies</t>
        </is>
      </c>
      <c r="K6670" t="inlineStr"/>
      <c r="L6670" t="inlineStr"/>
      <c r="M6670" t="inlineStr">
        <is>
          <t>nan</t>
        </is>
      </c>
      <c r="N6670" t="b">
        <v>0</v>
      </c>
      <c r="O6670" t="n">
        <v>33.99381014</v>
      </c>
      <c r="P6670" t="n">
        <v>1.619182216454607e-05</v>
      </c>
      <c r="Q6670" t="n">
        <v>0.01542607232595595</v>
      </c>
      <c r="R6670" t="n">
        <v>0.5243909738544549</v>
      </c>
      <c r="S6670" t="n">
        <v>0.0005504217284822228</v>
      </c>
      <c r="T6670">
        <f>O6670*Q6670</f>
        <v/>
      </c>
      <c r="U6670">
        <f>O6670*P6670</f>
        <v/>
      </c>
    </row>
    <row r="6671">
      <c r="A6671" t="inlineStr">
        <is>
          <t>202512</t>
        </is>
      </c>
      <c r="B6671" t="inlineStr">
        <is>
          <t>Profuturo</t>
        </is>
      </c>
      <c r="C6671" t="inlineStr">
        <is>
          <t>F2</t>
        </is>
      </c>
      <c r="D6671" t="inlineStr">
        <is>
          <t>IN-FONDO2</t>
        </is>
      </c>
      <c r="E6671" t="inlineStr">
        <is>
          <t>5371484A8AFE</t>
        </is>
      </c>
      <c r="F6671" t="inlineStr">
        <is>
          <t>PRIVFAEA8AFE</t>
        </is>
      </c>
      <c r="G6671" t="inlineStr">
        <is>
          <t>ALT</t>
        </is>
      </c>
      <c r="H6671" t="inlineStr">
        <is>
          <t>Sector</t>
        </is>
      </c>
      <c r="I6671" t="inlineStr">
        <is>
          <t>Alts</t>
        </is>
      </c>
      <c r="J6671" t="inlineStr">
        <is>
          <t>Proxies</t>
        </is>
      </c>
      <c r="K6671" t="inlineStr"/>
      <c r="L6671" t="inlineStr"/>
      <c r="M6671" t="inlineStr">
        <is>
          <t>nan</t>
        </is>
      </c>
      <c r="N6671" t="b">
        <v>0</v>
      </c>
      <c r="O6671" t="n">
        <v>33.99381014</v>
      </c>
      <c r="P6671" t="n">
        <v>0.000224773954033594</v>
      </c>
      <c r="Q6671" t="n">
        <v>0.8148579882905261</v>
      </c>
      <c r="R6671" t="n">
        <v>27.70012774501049</v>
      </c>
      <c r="S6671" t="n">
        <v>0.007640923117835082</v>
      </c>
      <c r="T6671">
        <f>O6671*Q6671</f>
        <v/>
      </c>
      <c r="U6671">
        <f>O6671*P6671</f>
        <v/>
      </c>
    </row>
    <row r="6672">
      <c r="A6672" t="inlineStr">
        <is>
          <t>202512</t>
        </is>
      </c>
      <c r="B6672" t="inlineStr">
        <is>
          <t>Profuturo</t>
        </is>
      </c>
      <c r="C6672" t="inlineStr">
        <is>
          <t>F3</t>
        </is>
      </c>
      <c r="D6672" t="inlineStr">
        <is>
          <t>IN-FONDO3</t>
        </is>
      </c>
      <c r="E6672" t="inlineStr">
        <is>
          <t>5371484A8AFE</t>
        </is>
      </c>
      <c r="F6672" t="inlineStr">
        <is>
          <t>PRIVFAEA8AFE</t>
        </is>
      </c>
      <c r="G6672" t="inlineStr">
        <is>
          <t>ALT</t>
        </is>
      </c>
      <c r="H6672" t="inlineStr">
        <is>
          <t>Sector</t>
        </is>
      </c>
      <c r="I6672" t="inlineStr">
        <is>
          <t>Alts</t>
        </is>
      </c>
      <c r="J6672" t="inlineStr">
        <is>
          <t>Proxies</t>
        </is>
      </c>
      <c r="K6672" t="inlineStr"/>
      <c r="L6672" t="inlineStr"/>
      <c r="M6672" t="inlineStr">
        <is>
          <t>nan</t>
        </is>
      </c>
      <c r="N6672" t="b">
        <v>0</v>
      </c>
      <c r="O6672" t="n">
        <v>33.99381014</v>
      </c>
      <c r="P6672" t="n">
        <v>0.0002309408595705672</v>
      </c>
      <c r="Q6672" t="n">
        <v>0.2200191162273602</v>
      </c>
      <c r="R6672" t="n">
        <v>7.479288064203475</v>
      </c>
      <c r="S6672" t="n">
        <v>0.007850559733810264</v>
      </c>
      <c r="T6672">
        <f>O6672*Q6672</f>
        <v/>
      </c>
      <c r="U6672">
        <f>O6672*P6672</f>
        <v/>
      </c>
    </row>
    <row r="6673">
      <c r="A6673" t="inlineStr">
        <is>
          <t>202512</t>
        </is>
      </c>
      <c r="B6673" t="inlineStr">
        <is>
          <t>Profuturo</t>
        </is>
      </c>
      <c r="C6673" t="inlineStr">
        <is>
          <t>F2</t>
        </is>
      </c>
      <c r="D6673" t="inlineStr">
        <is>
          <t>IN-FONDO2</t>
        </is>
      </c>
      <c r="E6673" t="inlineStr">
        <is>
          <t>5372282ACTG4</t>
        </is>
      </c>
      <c r="F6673" t="inlineStr">
        <is>
          <t xml:space="preserve"> </t>
        </is>
      </c>
      <c r="G6673" t="inlineStr">
        <is>
          <t>ALT</t>
        </is>
      </c>
      <c r="H6673" t="inlineStr">
        <is>
          <t>Sector</t>
        </is>
      </c>
      <c r="I6673" t="inlineStr">
        <is>
          <t>Alts</t>
        </is>
      </c>
      <c r="J6673" t="inlineStr">
        <is>
          <t>Proxies</t>
        </is>
      </c>
      <c r="K6673" t="inlineStr"/>
      <c r="L6673" t="inlineStr"/>
      <c r="M6673" t="inlineStr">
        <is>
          <t>nan</t>
        </is>
      </c>
      <c r="N6673" t="b">
        <v>0</v>
      </c>
      <c r="O6673" t="n">
        <v>138.32673435</v>
      </c>
      <c r="P6673" t="n">
        <v>0.00325095012248459</v>
      </c>
      <c r="Q6673" t="n">
        <v>11.78545213670402</v>
      </c>
      <c r="R6673" t="n">
        <v>1630.243106908497</v>
      </c>
      <c r="S6673" t="n">
        <v>0.4496933139780258</v>
      </c>
      <c r="T6673">
        <f>O6673*Q6673</f>
        <v/>
      </c>
      <c r="U6673">
        <f>O6673*P6673</f>
        <v/>
      </c>
    </row>
    <row r="6674">
      <c r="A6674" t="inlineStr">
        <is>
          <t>202512</t>
        </is>
      </c>
      <c r="B6674" t="inlineStr">
        <is>
          <t>Profuturo</t>
        </is>
      </c>
      <c r="C6674" t="inlineStr">
        <is>
          <t>F3</t>
        </is>
      </c>
      <c r="D6674" t="inlineStr">
        <is>
          <t>IN-FONDO3</t>
        </is>
      </c>
      <c r="E6674" t="inlineStr">
        <is>
          <t>5372282ACTG4</t>
        </is>
      </c>
      <c r="F6674" t="inlineStr">
        <is>
          <t xml:space="preserve"> </t>
        </is>
      </c>
      <c r="G6674" t="inlineStr">
        <is>
          <t>ALT</t>
        </is>
      </c>
      <c r="H6674" t="inlineStr">
        <is>
          <t>Sector</t>
        </is>
      </c>
      <c r="I6674" t="inlineStr">
        <is>
          <t>Alts</t>
        </is>
      </c>
      <c r="J6674" t="inlineStr">
        <is>
          <t>Proxies</t>
        </is>
      </c>
      <c r="K6674" t="inlineStr"/>
      <c r="L6674" t="inlineStr"/>
      <c r="M6674" t="inlineStr">
        <is>
          <t>nan</t>
        </is>
      </c>
      <c r="N6674" t="b">
        <v>0</v>
      </c>
      <c r="O6674" t="n">
        <v>138.32673435</v>
      </c>
      <c r="P6674" t="n">
        <v>0.003341010126831748</v>
      </c>
      <c r="Q6674" t="n">
        <v>3.183005799749203</v>
      </c>
      <c r="R6674" t="n">
        <v>440.2947976964174</v>
      </c>
      <c r="S6674" t="n">
        <v>0.4621510202749151</v>
      </c>
      <c r="T6674">
        <f>O6674*Q6674</f>
        <v/>
      </c>
      <c r="U6674">
        <f>O6674*P6674</f>
        <v/>
      </c>
    </row>
    <row r="6675">
      <c r="A6675" t="inlineStr">
        <is>
          <t>202512</t>
        </is>
      </c>
      <c r="B6675" t="inlineStr">
        <is>
          <t>Profuturo</t>
        </is>
      </c>
      <c r="C6675" t="inlineStr">
        <is>
          <t>F3</t>
        </is>
      </c>
      <c r="D6675" t="inlineStr">
        <is>
          <t>IN-FONDO3</t>
        </is>
      </c>
      <c r="E6675" t="inlineStr">
        <is>
          <t>5372462PGD12</t>
        </is>
      </c>
      <c r="F6675" t="inlineStr">
        <is>
          <t>PRIVFAEPGD12</t>
        </is>
      </c>
      <c r="G6675" t="inlineStr">
        <is>
          <t>ALT</t>
        </is>
      </c>
      <c r="H6675" t="inlineStr">
        <is>
          <t>Sector</t>
        </is>
      </c>
      <c r="I6675" t="inlineStr">
        <is>
          <t>Alts</t>
        </is>
      </c>
      <c r="J6675" t="inlineStr">
        <is>
          <t>Proxies</t>
        </is>
      </c>
      <c r="K6675" t="inlineStr"/>
      <c r="L6675" t="inlineStr"/>
      <c r="M6675" t="inlineStr">
        <is>
          <t>nan</t>
        </is>
      </c>
      <c r="N6675" t="b">
        <v>0</v>
      </c>
      <c r="O6675" t="n">
        <v>33.99381014</v>
      </c>
      <c r="P6675" t="n">
        <v>0.001781952973087301</v>
      </c>
      <c r="Q6675" t="n">
        <v>1.69768017243213</v>
      </c>
      <c r="R6675" t="n">
        <v>57.71061746010029</v>
      </c>
      <c r="S6675" t="n">
        <v>0.06057537104553824</v>
      </c>
      <c r="T6675">
        <f>O6675*Q6675</f>
        <v/>
      </c>
      <c r="U6675">
        <f>O6675*P6675</f>
        <v/>
      </c>
    </row>
    <row r="6676">
      <c r="A6676" t="inlineStr">
        <is>
          <t>202512</t>
        </is>
      </c>
      <c r="B6676" t="inlineStr">
        <is>
          <t>Profuturo</t>
        </is>
      </c>
      <c r="C6676" t="inlineStr">
        <is>
          <t>F2</t>
        </is>
      </c>
      <c r="D6676" t="inlineStr">
        <is>
          <t>IN-FONDO2</t>
        </is>
      </c>
      <c r="E6676" t="inlineStr">
        <is>
          <t>5372462PGD12</t>
        </is>
      </c>
      <c r="F6676" t="inlineStr">
        <is>
          <t>PRIVFAEPGD12</t>
        </is>
      </c>
      <c r="G6676" t="inlineStr">
        <is>
          <t>ALT</t>
        </is>
      </c>
      <c r="H6676" t="inlineStr">
        <is>
          <t>Sector</t>
        </is>
      </c>
      <c r="I6676" t="inlineStr">
        <is>
          <t>Alts</t>
        </is>
      </c>
      <c r="J6676" t="inlineStr">
        <is>
          <t>Proxies</t>
        </is>
      </c>
      <c r="K6676" t="inlineStr"/>
      <c r="L6676" t="inlineStr"/>
      <c r="M6676" t="inlineStr">
        <is>
          <t>nan</t>
        </is>
      </c>
      <c r="N6676" t="b">
        <v>0</v>
      </c>
      <c r="O6676" t="n">
        <v>33.99381014</v>
      </c>
      <c r="P6676" t="n">
        <v>0.001300777476702107</v>
      </c>
      <c r="Q6676" t="n">
        <v>4.715621622782368</v>
      </c>
      <c r="R6676" t="n">
        <v>160.3019461369425</v>
      </c>
      <c r="S6676" t="n">
        <v>0.04421838257739971</v>
      </c>
      <c r="T6676">
        <f>O6676*Q6676</f>
        <v/>
      </c>
      <c r="U6676">
        <f>O6676*P6676</f>
        <v/>
      </c>
    </row>
    <row r="6677">
      <c r="A6677" t="inlineStr">
        <is>
          <t>202512</t>
        </is>
      </c>
      <c r="B6677" t="inlineStr">
        <is>
          <t>Profuturo</t>
        </is>
      </c>
      <c r="C6677" t="inlineStr">
        <is>
          <t>F3</t>
        </is>
      </c>
      <c r="D6677" t="inlineStr">
        <is>
          <t>IN-FONDO3</t>
        </is>
      </c>
      <c r="E6677" t="inlineStr">
        <is>
          <t>5374414P7SLP</t>
        </is>
      </c>
      <c r="F6677" t="inlineStr">
        <is>
          <t>PRIVFAEP7SLP</t>
        </is>
      </c>
      <c r="G6677" t="inlineStr">
        <is>
          <t>ALT</t>
        </is>
      </c>
      <c r="H6677" t="inlineStr">
        <is>
          <t>Sector</t>
        </is>
      </c>
      <c r="I6677" t="inlineStr">
        <is>
          <t>Alts</t>
        </is>
      </c>
      <c r="J6677" t="inlineStr">
        <is>
          <t>Proxies</t>
        </is>
      </c>
      <c r="K6677" t="inlineStr"/>
      <c r="L6677" t="inlineStr"/>
      <c r="M6677" t="inlineStr">
        <is>
          <t>nan</t>
        </is>
      </c>
      <c r="N6677" t="b">
        <v>0</v>
      </c>
      <c r="O6677" t="n">
        <v>33.99381014</v>
      </c>
      <c r="P6677" t="n">
        <v>0.00322222304246191</v>
      </c>
      <c r="Q6677" t="n">
        <v>3.069836439546443</v>
      </c>
      <c r="R6677" t="n">
        <v>104.3554370867954</v>
      </c>
      <c r="S6677" t="n">
        <v>0.1095356383341833</v>
      </c>
      <c r="T6677">
        <f>O6677*Q6677</f>
        <v/>
      </c>
      <c r="U6677">
        <f>O6677*P6677</f>
        <v/>
      </c>
    </row>
    <row r="6678">
      <c r="A6678" t="inlineStr">
        <is>
          <t>202512</t>
        </is>
      </c>
      <c r="B6678" t="inlineStr">
        <is>
          <t>Profuturo</t>
        </is>
      </c>
      <c r="C6678" t="inlineStr">
        <is>
          <t>F2</t>
        </is>
      </c>
      <c r="D6678" t="inlineStr">
        <is>
          <t>IN-FONDO2</t>
        </is>
      </c>
      <c r="E6678" t="inlineStr">
        <is>
          <t>5374414P7SLP</t>
        </is>
      </c>
      <c r="F6678" t="inlineStr">
        <is>
          <t>PRIVFAEP7SLP</t>
        </is>
      </c>
      <c r="G6678" t="inlineStr">
        <is>
          <t>ALT</t>
        </is>
      </c>
      <c r="H6678" t="inlineStr">
        <is>
          <t>Sector</t>
        </is>
      </c>
      <c r="I6678" t="inlineStr">
        <is>
          <t>Alts</t>
        </is>
      </c>
      <c r="J6678" t="inlineStr">
        <is>
          <t>Proxies</t>
        </is>
      </c>
      <c r="K6678" t="inlineStr"/>
      <c r="L6678" t="inlineStr"/>
      <c r="M6678" t="inlineStr">
        <is>
          <t>nan</t>
        </is>
      </c>
      <c r="N6678" t="b">
        <v>0</v>
      </c>
      <c r="O6678" t="n">
        <v>33.99381014</v>
      </c>
      <c r="P6678" t="n">
        <v>0.00486108163058222</v>
      </c>
      <c r="Q6678" t="n">
        <v>17.62255424763425</v>
      </c>
      <c r="R6678" t="n">
        <v>599.0577632759293</v>
      </c>
      <c r="S6678" t="n">
        <v>0.1652466860250536</v>
      </c>
      <c r="T6678">
        <f>O6678*Q6678</f>
        <v/>
      </c>
      <c r="U6678">
        <f>O6678*P6678</f>
        <v/>
      </c>
    </row>
    <row r="6679">
      <c r="A6679" t="inlineStr">
        <is>
          <t>202512</t>
        </is>
      </c>
      <c r="B6679" t="inlineStr">
        <is>
          <t>Profuturo</t>
        </is>
      </c>
      <c r="C6679" t="inlineStr">
        <is>
          <t>F2</t>
        </is>
      </c>
      <c r="D6679" t="inlineStr">
        <is>
          <t>IN-FONDO2</t>
        </is>
      </c>
      <c r="E6679" t="inlineStr">
        <is>
          <t>5374404P7SCS</t>
        </is>
      </c>
      <c r="F6679" t="inlineStr">
        <is>
          <t>PRIVFAEP7SCS</t>
        </is>
      </c>
      <c r="G6679" t="inlineStr">
        <is>
          <t>ALT</t>
        </is>
      </c>
      <c r="H6679" t="inlineStr">
        <is>
          <t>Sector</t>
        </is>
      </c>
      <c r="I6679" t="inlineStr">
        <is>
          <t>Alts</t>
        </is>
      </c>
      <c r="J6679" t="inlineStr">
        <is>
          <t>Proxies</t>
        </is>
      </c>
      <c r="K6679" t="inlineStr"/>
      <c r="L6679" t="inlineStr"/>
      <c r="M6679" t="inlineStr">
        <is>
          <t>nan</t>
        </is>
      </c>
      <c r="N6679" t="b">
        <v>0</v>
      </c>
      <c r="O6679" t="n">
        <v>33.99381014</v>
      </c>
      <c r="P6679" t="n">
        <v>0.009285357917538269</v>
      </c>
      <c r="Q6679" t="n">
        <v>33.66158728565105</v>
      </c>
      <c r="R6679" t="n">
        <v>1144.28560719946</v>
      </c>
      <c r="S6679" t="n">
        <v>0.3156446941307417</v>
      </c>
      <c r="T6679">
        <f>O6679*Q6679</f>
        <v/>
      </c>
      <c r="U6679">
        <f>O6679*P6679</f>
        <v/>
      </c>
    </row>
    <row r="6680">
      <c r="A6680" t="inlineStr">
        <is>
          <t>202512</t>
        </is>
      </c>
      <c r="B6680" t="inlineStr">
        <is>
          <t>Profuturo</t>
        </is>
      </c>
      <c r="C6680" t="inlineStr">
        <is>
          <t>F3</t>
        </is>
      </c>
      <c r="D6680" t="inlineStr">
        <is>
          <t>IN-FONDO3</t>
        </is>
      </c>
      <c r="E6680" t="inlineStr">
        <is>
          <t>5374404P7SCS</t>
        </is>
      </c>
      <c r="F6680" t="inlineStr">
        <is>
          <t>PRIVFAEP7SCS</t>
        </is>
      </c>
      <c r="G6680" t="inlineStr">
        <is>
          <t>ALT</t>
        </is>
      </c>
      <c r="H6680" t="inlineStr">
        <is>
          <t>Sector</t>
        </is>
      </c>
      <c r="I6680" t="inlineStr">
        <is>
          <t>Alts</t>
        </is>
      </c>
      <c r="J6680" t="inlineStr">
        <is>
          <t>Proxies</t>
        </is>
      </c>
      <c r="K6680" t="inlineStr"/>
      <c r="L6680" t="inlineStr"/>
      <c r="M6680" t="inlineStr">
        <is>
          <t>nan</t>
        </is>
      </c>
      <c r="N6680" t="b">
        <v>0</v>
      </c>
      <c r="O6680" t="n">
        <v>33.99381014</v>
      </c>
      <c r="P6680" t="n">
        <v>0.006154905042855555</v>
      </c>
      <c r="Q6680" t="n">
        <v>5.863824922581998</v>
      </c>
      <c r="R6680" t="n">
        <v>199.3337511124527</v>
      </c>
      <c r="S6680" t="n">
        <v>0.2092286734565603</v>
      </c>
      <c r="T6680">
        <f>O6680*Q6680</f>
        <v/>
      </c>
      <c r="U6680">
        <f>O6680*P6680</f>
        <v/>
      </c>
    </row>
    <row r="6681">
      <c r="A6681" t="inlineStr">
        <is>
          <t>202512</t>
        </is>
      </c>
      <c r="B6681" t="inlineStr">
        <is>
          <t>Profuturo</t>
        </is>
      </c>
      <c r="C6681" t="inlineStr">
        <is>
          <t>F2</t>
        </is>
      </c>
      <c r="D6681" t="inlineStr">
        <is>
          <t>IN-FONDO2</t>
        </is>
      </c>
      <c r="E6681" t="inlineStr">
        <is>
          <t>5373704BPEVD</t>
        </is>
      </c>
      <c r="F6681" t="inlineStr"/>
      <c r="G6681" t="inlineStr">
        <is>
          <t>ALT</t>
        </is>
      </c>
      <c r="H6681" t="inlineStr">
        <is>
          <t>Sector</t>
        </is>
      </c>
      <c r="I6681" t="inlineStr">
        <is>
          <t>Alts</t>
        </is>
      </c>
      <c r="J6681" t="inlineStr">
        <is>
          <t>Proxies</t>
        </is>
      </c>
      <c r="K6681" t="inlineStr"/>
      <c r="L6681" t="inlineStr"/>
      <c r="M6681" t="inlineStr">
        <is>
          <t>nan</t>
        </is>
      </c>
      <c r="N6681" t="b">
        <v>0</v>
      </c>
      <c r="O6681" t="n">
        <v>33.99381014</v>
      </c>
      <c r="P6681" t="n">
        <v>0.003475022739152819</v>
      </c>
      <c r="Q6681" t="n">
        <v>12.59776761353181</v>
      </c>
      <c r="R6681" t="n">
        <v>428.2461204422414</v>
      </c>
      <c r="S6681" t="n">
        <v>0.1181292632269437</v>
      </c>
      <c r="T6681">
        <f>O6681*Q6681</f>
        <v/>
      </c>
      <c r="U6681">
        <f>O6681*P6681</f>
        <v/>
      </c>
    </row>
    <row r="6682">
      <c r="A6682" t="inlineStr">
        <is>
          <t>202512</t>
        </is>
      </c>
      <c r="B6682" t="inlineStr">
        <is>
          <t>Profuturo</t>
        </is>
      </c>
      <c r="C6682" t="inlineStr">
        <is>
          <t>F3</t>
        </is>
      </c>
      <c r="D6682" t="inlineStr">
        <is>
          <t>IN-FONDO3</t>
        </is>
      </c>
      <c r="E6682" t="inlineStr">
        <is>
          <t>5373704BPEVD</t>
        </is>
      </c>
      <c r="F6682" t="inlineStr"/>
      <c r="G6682" t="inlineStr">
        <is>
          <t>ALT</t>
        </is>
      </c>
      <c r="H6682" t="inlineStr">
        <is>
          <t>Sector</t>
        </is>
      </c>
      <c r="I6682" t="inlineStr">
        <is>
          <t>Alts</t>
        </is>
      </c>
      <c r="J6682" t="inlineStr">
        <is>
          <t>Proxies</t>
        </is>
      </c>
      <c r="K6682" t="inlineStr"/>
      <c r="L6682" t="inlineStr"/>
      <c r="M6682" t="inlineStr">
        <is>
          <t>nan</t>
        </is>
      </c>
      <c r="N6682" t="b">
        <v>0</v>
      </c>
      <c r="O6682" t="n">
        <v>33.99381014</v>
      </c>
      <c r="P6682" t="n">
        <v>0.01428144123650779</v>
      </c>
      <c r="Q6682" t="n">
        <v>13.60603786247397</v>
      </c>
      <c r="R6682" t="n">
        <v>462.5210678545916</v>
      </c>
      <c r="S6682" t="n">
        <v>0.4854806019194127</v>
      </c>
      <c r="T6682">
        <f>O6682*Q6682</f>
        <v/>
      </c>
      <c r="U6682">
        <f>O6682*P6682</f>
        <v/>
      </c>
    </row>
    <row r="6683">
      <c r="A6683" t="inlineStr">
        <is>
          <t>202512</t>
        </is>
      </c>
      <c r="B6683" t="inlineStr">
        <is>
          <t>Profuturo</t>
        </is>
      </c>
      <c r="C6683" t="inlineStr">
        <is>
          <t>F2</t>
        </is>
      </c>
      <c r="D6683" t="inlineStr">
        <is>
          <t>IN-FONDO2</t>
        </is>
      </c>
      <c r="E6683" t="inlineStr">
        <is>
          <t>5373704BPE6C</t>
        </is>
      </c>
      <c r="F6683" t="inlineStr"/>
      <c r="G6683" t="inlineStr">
        <is>
          <t>ALT</t>
        </is>
      </c>
      <c r="H6683" t="inlineStr">
        <is>
          <t>Sector</t>
        </is>
      </c>
      <c r="I6683" t="inlineStr">
        <is>
          <t>Alts</t>
        </is>
      </c>
      <c r="J6683" t="inlineStr">
        <is>
          <t>Proxies</t>
        </is>
      </c>
      <c r="K6683" t="inlineStr"/>
      <c r="L6683" t="inlineStr"/>
      <c r="M6683" t="inlineStr">
        <is>
          <t>nan</t>
        </is>
      </c>
      <c r="N6683" t="b">
        <v>0</v>
      </c>
      <c r="O6683" t="n">
        <v>33.99381014</v>
      </c>
      <c r="P6683" t="n">
        <v>0.009619189222383476</v>
      </c>
      <c r="Q6683" t="n">
        <v>34.87180359680742</v>
      </c>
      <c r="R6683" t="n">
        <v>1185.42547070924</v>
      </c>
      <c r="S6683" t="n">
        <v>0.3269928921264381</v>
      </c>
      <c r="T6683">
        <f>O6683*Q6683</f>
        <v/>
      </c>
      <c r="U6683">
        <f>O6683*P6683</f>
        <v/>
      </c>
    </row>
    <row r="6684">
      <c r="A6684" t="inlineStr">
        <is>
          <t>202512</t>
        </is>
      </c>
      <c r="B6684" t="inlineStr">
        <is>
          <t>Profuturo</t>
        </is>
      </c>
      <c r="C6684" t="inlineStr">
        <is>
          <t>F2</t>
        </is>
      </c>
      <c r="D6684" t="inlineStr">
        <is>
          <t>IN-FONDO2</t>
        </is>
      </c>
      <c r="E6684" t="inlineStr">
        <is>
          <t>5374192HCI4A</t>
        </is>
      </c>
      <c r="F6684" t="inlineStr">
        <is>
          <t>PRIVFAEHIC4A</t>
        </is>
      </c>
      <c r="G6684" t="inlineStr">
        <is>
          <t>ALT</t>
        </is>
      </c>
      <c r="H6684" t="inlineStr">
        <is>
          <t>Sector</t>
        </is>
      </c>
      <c r="I6684" t="inlineStr">
        <is>
          <t>Alts</t>
        </is>
      </c>
      <c r="J6684" t="inlineStr">
        <is>
          <t>Proxies</t>
        </is>
      </c>
      <c r="K6684" t="inlineStr"/>
      <c r="L6684" t="inlineStr"/>
      <c r="M6684" t="inlineStr">
        <is>
          <t>nan</t>
        </is>
      </c>
      <c r="N6684" t="b">
        <v>0</v>
      </c>
      <c r="O6684" t="n">
        <v>33.99381014</v>
      </c>
      <c r="P6684" t="n">
        <v>0.002930978687907876</v>
      </c>
      <c r="Q6684" t="n">
        <v>10.6254810866301</v>
      </c>
      <c r="R6684" t="n">
        <v>361.2005867050646</v>
      </c>
      <c r="S6684" t="n">
        <v>0.09963513304112663</v>
      </c>
      <c r="T6684">
        <f>O6684*Q6684</f>
        <v/>
      </c>
      <c r="U6684">
        <f>O6684*P6684</f>
        <v/>
      </c>
    </row>
    <row r="6685">
      <c r="A6685" t="inlineStr">
        <is>
          <t>202512</t>
        </is>
      </c>
      <c r="B6685" t="inlineStr">
        <is>
          <t>Profuturo</t>
        </is>
      </c>
      <c r="C6685" t="inlineStr">
        <is>
          <t>F3</t>
        </is>
      </c>
      <c r="D6685" t="inlineStr">
        <is>
          <t>IN-FONDO3</t>
        </is>
      </c>
      <c r="E6685" t="inlineStr">
        <is>
          <t>5374192HCI4A</t>
        </is>
      </c>
      <c r="F6685" t="inlineStr">
        <is>
          <t>PRIVFAEHIC4A</t>
        </is>
      </c>
      <c r="G6685" t="inlineStr">
        <is>
          <t>ALT</t>
        </is>
      </c>
      <c r="H6685" t="inlineStr">
        <is>
          <t>Sector</t>
        </is>
      </c>
      <c r="I6685" t="inlineStr">
        <is>
          <t>Alts</t>
        </is>
      </c>
      <c r="J6685" t="inlineStr">
        <is>
          <t>Proxies</t>
        </is>
      </c>
      <c r="K6685" t="inlineStr"/>
      <c r="L6685" t="inlineStr"/>
      <c r="M6685" t="inlineStr">
        <is>
          <t>nan</t>
        </is>
      </c>
      <c r="N6685" t="b">
        <v>0</v>
      </c>
      <c r="O6685" t="n">
        <v>33.99381014</v>
      </c>
      <c r="P6685" t="n">
        <v>0.00602278120499843</v>
      </c>
      <c r="Q6685" t="n">
        <v>5.737949535732107</v>
      </c>
      <c r="R6685" t="n">
        <v>195.0547671105784</v>
      </c>
      <c r="S6685" t="n">
        <v>0.2047372807974771</v>
      </c>
      <c r="T6685">
        <f>O6685*Q6685</f>
        <v/>
      </c>
      <c r="U6685">
        <f>O6685*P6685</f>
        <v/>
      </c>
    </row>
    <row r="6686">
      <c r="A6686" t="inlineStr">
        <is>
          <t>202512</t>
        </is>
      </c>
      <c r="B6686" t="inlineStr">
        <is>
          <t>Profuturo</t>
        </is>
      </c>
      <c r="C6686" t="inlineStr">
        <is>
          <t>F3</t>
        </is>
      </c>
      <c r="D6686" t="inlineStr">
        <is>
          <t>IN-FONDO3</t>
        </is>
      </c>
      <c r="E6686" t="inlineStr">
        <is>
          <t>5372784P6FPC</t>
        </is>
      </c>
      <c r="F6686" t="inlineStr"/>
      <c r="G6686" t="inlineStr">
        <is>
          <t>ALT</t>
        </is>
      </c>
      <c r="H6686" t="inlineStr">
        <is>
          <t>Sector</t>
        </is>
      </c>
      <c r="I6686" t="inlineStr">
        <is>
          <t>Alts</t>
        </is>
      </c>
      <c r="J6686" t="inlineStr">
        <is>
          <t>Proxies</t>
        </is>
      </c>
      <c r="K6686" t="inlineStr"/>
      <c r="L6686" t="inlineStr"/>
      <c r="M6686" t="inlineStr">
        <is>
          <t>nan</t>
        </is>
      </c>
      <c r="N6686" t="b">
        <v>0</v>
      </c>
      <c r="O6686" t="n">
        <v>33.99381014</v>
      </c>
      <c r="P6686" t="n">
        <v>0.01077046047537534</v>
      </c>
      <c r="Q6686" t="n">
        <v>10.26109974458503</v>
      </c>
      <c r="R6686" t="n">
        <v>348.8138765450261</v>
      </c>
      <c r="S6686" t="n">
        <v>0.3661289885202834</v>
      </c>
      <c r="T6686">
        <f>O6686*Q6686</f>
        <v/>
      </c>
      <c r="U6686">
        <f>O6686*P6686</f>
        <v/>
      </c>
    </row>
    <row r="6687">
      <c r="A6687" t="inlineStr">
        <is>
          <t>202512</t>
        </is>
      </c>
      <c r="B6687" t="inlineStr">
        <is>
          <t>Profuturo</t>
        </is>
      </c>
      <c r="C6687" t="inlineStr">
        <is>
          <t>F2</t>
        </is>
      </c>
      <c r="D6687" t="inlineStr">
        <is>
          <t>IN-FONDO2</t>
        </is>
      </c>
      <c r="E6687" t="inlineStr">
        <is>
          <t>5372784P6FPC</t>
        </is>
      </c>
      <c r="F6687" t="inlineStr"/>
      <c r="G6687" t="inlineStr">
        <is>
          <t>ALT</t>
        </is>
      </c>
      <c r="H6687" t="inlineStr">
        <is>
          <t>Sector</t>
        </is>
      </c>
      <c r="I6687" t="inlineStr">
        <is>
          <t>Alts</t>
        </is>
      </c>
      <c r="J6687" t="inlineStr">
        <is>
          <t>Proxies</t>
        </is>
      </c>
      <c r="K6687" t="inlineStr"/>
      <c r="L6687" t="inlineStr"/>
      <c r="M6687" t="inlineStr">
        <is>
          <t>nan</t>
        </is>
      </c>
      <c r="N6687" t="b">
        <v>0</v>
      </c>
      <c r="O6687" t="n">
        <v>33.99381014</v>
      </c>
      <c r="P6687" t="n">
        <v>0.00262071554566913</v>
      </c>
      <c r="Q6687" t="n">
        <v>9.500704859720928</v>
      </c>
      <c r="R6687" t="n">
        <v>322.9651571975286</v>
      </c>
      <c r="S6687" t="n">
        <v>0.0890881066904229</v>
      </c>
      <c r="T6687">
        <f>O6687*Q6687</f>
        <v/>
      </c>
      <c r="U6687">
        <f>O6687*P6687</f>
        <v/>
      </c>
    </row>
    <row r="6688">
      <c r="A6688" t="inlineStr">
        <is>
          <t>202512</t>
        </is>
      </c>
      <c r="B6688" t="inlineStr">
        <is>
          <t>Profuturo</t>
        </is>
      </c>
      <c r="C6688" t="inlineStr">
        <is>
          <t>F2</t>
        </is>
      </c>
      <c r="D6688" t="inlineStr">
        <is>
          <t>IN-FONDO2</t>
        </is>
      </c>
      <c r="E6688" t="inlineStr">
        <is>
          <t>5375042TB14A</t>
        </is>
      </c>
      <c r="F6688" t="inlineStr">
        <is>
          <t>PRIVFAETB14A</t>
        </is>
      </c>
      <c r="G6688" t="inlineStr">
        <is>
          <t>ALT</t>
        </is>
      </c>
      <c r="H6688" t="inlineStr">
        <is>
          <t>Sector</t>
        </is>
      </c>
      <c r="I6688" t="inlineStr">
        <is>
          <t>Alts</t>
        </is>
      </c>
      <c r="J6688" t="inlineStr">
        <is>
          <t>Proxies</t>
        </is>
      </c>
      <c r="K6688" t="inlineStr"/>
      <c r="L6688" t="inlineStr"/>
      <c r="M6688" t="inlineStr">
        <is>
          <t>nan</t>
        </is>
      </c>
      <c r="N6688" t="b">
        <v>0</v>
      </c>
      <c r="O6688" t="n">
        <v>22.26227133</v>
      </c>
      <c r="P6688" t="n">
        <v>0.003625902346329074</v>
      </c>
      <c r="Q6688" t="n">
        <v>13.14474136636855</v>
      </c>
      <c r="R6688" t="n">
        <v>292.6317988607717</v>
      </c>
      <c r="S6688" t="n">
        <v>0.08072082185006148</v>
      </c>
      <c r="T6688">
        <f>O6688*Q6688</f>
        <v/>
      </c>
      <c r="U6688">
        <f>O6688*P6688</f>
        <v/>
      </c>
    </row>
    <row r="6689">
      <c r="A6689" t="inlineStr">
        <is>
          <t>202512</t>
        </is>
      </c>
      <c r="B6689" t="inlineStr">
        <is>
          <t>Profuturo</t>
        </is>
      </c>
      <c r="C6689" t="inlineStr">
        <is>
          <t>F2</t>
        </is>
      </c>
      <c r="D6689" t="inlineStr">
        <is>
          <t>IN-FONDO2</t>
        </is>
      </c>
      <c r="E6689" t="inlineStr">
        <is>
          <t>5374652VEP7A</t>
        </is>
      </c>
      <c r="F6689" t="inlineStr">
        <is>
          <t>PRIVFAEVEP7A</t>
        </is>
      </c>
      <c r="G6689" t="inlineStr">
        <is>
          <t>ALT</t>
        </is>
      </c>
      <c r="H6689" t="inlineStr">
        <is>
          <t>Sector</t>
        </is>
      </c>
      <c r="I6689" t="inlineStr">
        <is>
          <t>Alts</t>
        </is>
      </c>
      <c r="J6689" t="inlineStr">
        <is>
          <t>Proxies</t>
        </is>
      </c>
      <c r="K6689" t="inlineStr"/>
      <c r="L6689" t="inlineStr"/>
      <c r="M6689" t="inlineStr">
        <is>
          <t>nan</t>
        </is>
      </c>
      <c r="N6689" t="b">
        <v>0</v>
      </c>
      <c r="O6689" t="n">
        <v>22.26227133</v>
      </c>
      <c r="P6689" t="n">
        <v>0.02483401158112435</v>
      </c>
      <c r="Q6689" t="n">
        <v>90.02908190667937</v>
      </c>
      <c r="R6689" t="n">
        <v>2004.25184899729</v>
      </c>
      <c r="S6689" t="n">
        <v>0.5528615040313527</v>
      </c>
      <c r="T6689">
        <f>O6689*Q6689</f>
        <v/>
      </c>
      <c r="U6689">
        <f>O6689*P6689</f>
        <v/>
      </c>
    </row>
    <row r="6690">
      <c r="A6690" t="inlineStr">
        <is>
          <t>202512</t>
        </is>
      </c>
      <c r="B6690" t="inlineStr">
        <is>
          <t>Profuturo</t>
        </is>
      </c>
      <c r="C6690" t="inlineStr">
        <is>
          <t>F2</t>
        </is>
      </c>
      <c r="D6690" t="inlineStr">
        <is>
          <t>IN-FONDO2</t>
        </is>
      </c>
      <c r="E6690" t="inlineStr">
        <is>
          <t>5374932OHCPV</t>
        </is>
      </c>
      <c r="F6690" t="inlineStr">
        <is>
          <t>PRIVFAEOHCPV</t>
        </is>
      </c>
      <c r="G6690" t="inlineStr">
        <is>
          <t>ALT</t>
        </is>
      </c>
      <c r="H6690" t="inlineStr">
        <is>
          <t>Sector</t>
        </is>
      </c>
      <c r="I6690" t="inlineStr">
        <is>
          <t>Alts</t>
        </is>
      </c>
      <c r="J6690" t="inlineStr">
        <is>
          <t>Proxies</t>
        </is>
      </c>
      <c r="K6690" t="inlineStr"/>
      <c r="L6690" t="inlineStr"/>
      <c r="M6690" t="inlineStr">
        <is>
          <t>nan</t>
        </is>
      </c>
      <c r="N6690" t="b">
        <v>0</v>
      </c>
      <c r="O6690" t="n">
        <v>22.26227133</v>
      </c>
      <c r="P6690" t="n">
        <v>0.01471012460278647</v>
      </c>
      <c r="Q6690" t="n">
        <v>53.32763127678959</v>
      </c>
      <c r="R6690" t="n">
        <v>1187.194196870084</v>
      </c>
      <c r="S6690" t="n">
        <v>0.3274807852053408</v>
      </c>
      <c r="T6690">
        <f>O6690*Q6690</f>
        <v/>
      </c>
      <c r="U6690">
        <f>O6690*P6690</f>
        <v/>
      </c>
    </row>
    <row r="6691">
      <c r="A6691" t="inlineStr">
        <is>
          <t>202512</t>
        </is>
      </c>
      <c r="B6691" t="inlineStr">
        <is>
          <t>Profuturo</t>
        </is>
      </c>
      <c r="C6691" t="inlineStr">
        <is>
          <t>F2</t>
        </is>
      </c>
      <c r="D6691" t="inlineStr">
        <is>
          <t>IN-FONDO2</t>
        </is>
      </c>
      <c r="E6691" t="inlineStr">
        <is>
          <t>5374482LCPIX</t>
        </is>
      </c>
      <c r="F6691" t="inlineStr">
        <is>
          <t>PRIVFAELCPIX</t>
        </is>
      </c>
      <c r="G6691" t="inlineStr">
        <is>
          <t>ALT</t>
        </is>
      </c>
      <c r="H6691" t="inlineStr">
        <is>
          <t>Sector</t>
        </is>
      </c>
      <c r="I6691" t="inlineStr">
        <is>
          <t>Alts</t>
        </is>
      </c>
      <c r="J6691" t="inlineStr">
        <is>
          <t>Proxies</t>
        </is>
      </c>
      <c r="K6691" t="inlineStr"/>
      <c r="L6691" t="inlineStr"/>
      <c r="M6691" t="inlineStr">
        <is>
          <t>nan</t>
        </is>
      </c>
      <c r="N6691" t="b">
        <v>0</v>
      </c>
      <c r="O6691" t="n">
        <v>33.99381014</v>
      </c>
      <c r="P6691" t="n">
        <v>0.01206432572204728</v>
      </c>
      <c r="Q6691" t="n">
        <v>43.73599347938607</v>
      </c>
      <c r="R6691" t="n">
        <v>1486.753058622528</v>
      </c>
      <c r="S6691" t="n">
        <v>0.4101123980623936</v>
      </c>
      <c r="T6691">
        <f>O6691*Q6691</f>
        <v/>
      </c>
      <c r="U6691">
        <f>O6691*P6691</f>
        <v/>
      </c>
    </row>
    <row r="6692">
      <c r="A6692" t="inlineStr">
        <is>
          <t>202512</t>
        </is>
      </c>
      <c r="B6692" t="inlineStr">
        <is>
          <t>Profuturo</t>
        </is>
      </c>
      <c r="C6692" t="inlineStr">
        <is>
          <t>F2</t>
        </is>
      </c>
      <c r="D6692" t="inlineStr">
        <is>
          <t>IN-FONDO2</t>
        </is>
      </c>
      <c r="E6692" t="inlineStr">
        <is>
          <t>5370992LCP7O</t>
        </is>
      </c>
      <c r="F6692" t="inlineStr">
        <is>
          <t>PRIVFAELCP7O</t>
        </is>
      </c>
      <c r="G6692" t="inlineStr">
        <is>
          <t>ALT</t>
        </is>
      </c>
      <c r="H6692" t="inlineStr">
        <is>
          <t>Sector</t>
        </is>
      </c>
      <c r="I6692" t="inlineStr">
        <is>
          <t>Alts</t>
        </is>
      </c>
      <c r="J6692" t="inlineStr">
        <is>
          <t>Proxies</t>
        </is>
      </c>
      <c r="K6692" t="inlineStr"/>
      <c r="L6692" t="inlineStr"/>
      <c r="M6692" t="inlineStr">
        <is>
          <t>nan</t>
        </is>
      </c>
      <c r="N6692" t="b">
        <v>0</v>
      </c>
      <c r="O6692" t="n">
        <v>33.99381014</v>
      </c>
      <c r="P6692" t="n">
        <v>3.166079244067934e-05</v>
      </c>
      <c r="Q6692" t="n">
        <v>0.1147777541522449</v>
      </c>
      <c r="R6692" t="n">
        <v>3.901733182947011</v>
      </c>
      <c r="S6692" t="n">
        <v>0.001076270967110401</v>
      </c>
      <c r="T6692">
        <f>O6692*Q6692</f>
        <v/>
      </c>
      <c r="U6692">
        <f>O6692*P6692</f>
        <v/>
      </c>
    </row>
    <row r="6693">
      <c r="A6693" t="inlineStr">
        <is>
          <t>202512</t>
        </is>
      </c>
      <c r="B6693" t="inlineStr">
        <is>
          <t>Profuturo</t>
        </is>
      </c>
      <c r="C6693" t="inlineStr">
        <is>
          <t>F3</t>
        </is>
      </c>
      <c r="D6693" t="inlineStr">
        <is>
          <t>IN-FONDO3</t>
        </is>
      </c>
      <c r="E6693" t="inlineStr">
        <is>
          <t>5370992LCP7O</t>
        </is>
      </c>
      <c r="F6693" t="inlineStr">
        <is>
          <t>PRIVFAELCP7O</t>
        </is>
      </c>
      <c r="G6693" t="inlineStr">
        <is>
          <t>ALT</t>
        </is>
      </c>
      <c r="H6693" t="inlineStr">
        <is>
          <t>Sector</t>
        </is>
      </c>
      <c r="I6693" t="inlineStr">
        <is>
          <t>Alts</t>
        </is>
      </c>
      <c r="J6693" t="inlineStr">
        <is>
          <t>Proxies</t>
        </is>
      </c>
      <c r="K6693" t="inlineStr"/>
      <c r="L6693" t="inlineStr"/>
      <c r="M6693" t="inlineStr">
        <is>
          <t>nan</t>
        </is>
      </c>
      <c r="N6693" t="b">
        <v>0</v>
      </c>
      <c r="O6693" t="n">
        <v>33.99381014</v>
      </c>
      <c r="P6693" t="n">
        <v>6.265040860956607e-05</v>
      </c>
      <c r="Q6693" t="n">
        <v>0.05968752155504878</v>
      </c>
      <c r="R6693" t="n">
        <v>2.029006275469486</v>
      </c>
      <c r="S6693" t="n">
        <v>0.00212972609546701</v>
      </c>
      <c r="T6693">
        <f>O6693*Q6693</f>
        <v/>
      </c>
      <c r="U6693">
        <f>O6693*P6693</f>
        <v/>
      </c>
    </row>
    <row r="6694">
      <c r="A6694" t="inlineStr">
        <is>
          <t>202512</t>
        </is>
      </c>
      <c r="B6694" t="inlineStr">
        <is>
          <t>Profuturo</t>
        </is>
      </c>
      <c r="C6694" t="inlineStr">
        <is>
          <t>F3</t>
        </is>
      </c>
      <c r="D6694" t="inlineStr">
        <is>
          <t>IN-FONDO3</t>
        </is>
      </c>
      <c r="E6694" t="inlineStr">
        <is>
          <t>5371332COL6A</t>
        </is>
      </c>
      <c r="F6694" t="inlineStr">
        <is>
          <t>PRIVFAECOL6A</t>
        </is>
      </c>
      <c r="G6694" t="inlineStr">
        <is>
          <t>ALT</t>
        </is>
      </c>
      <c r="H6694" t="inlineStr">
        <is>
          <t>Sector</t>
        </is>
      </c>
      <c r="I6694" t="inlineStr">
        <is>
          <t>Alts</t>
        </is>
      </c>
      <c r="J6694" t="inlineStr">
        <is>
          <t>Proxies</t>
        </is>
      </c>
      <c r="K6694" t="inlineStr"/>
      <c r="L6694" t="inlineStr"/>
      <c r="M6694" t="inlineStr">
        <is>
          <t>nan</t>
        </is>
      </c>
      <c r="N6694" t="b">
        <v>0</v>
      </c>
      <c r="O6694" t="n">
        <v>33.99381014</v>
      </c>
      <c r="P6694" t="n">
        <v>6.13053227563588e-05</v>
      </c>
      <c r="Q6694" t="n">
        <v>0.05840604801579333</v>
      </c>
      <c r="R6694" t="n">
        <v>1.985444107276602</v>
      </c>
      <c r="S6694" t="n">
        <v>0.002084001502351082</v>
      </c>
      <c r="T6694">
        <f>O6694*Q6694</f>
        <v/>
      </c>
      <c r="U6694">
        <f>O6694*P6694</f>
        <v/>
      </c>
    </row>
    <row r="6695">
      <c r="A6695" t="inlineStr">
        <is>
          <t>202512</t>
        </is>
      </c>
      <c r="B6695" t="inlineStr">
        <is>
          <t>Profuturo</t>
        </is>
      </c>
      <c r="C6695" t="inlineStr">
        <is>
          <t>F2</t>
        </is>
      </c>
      <c r="D6695" t="inlineStr">
        <is>
          <t>IN-FONDO2</t>
        </is>
      </c>
      <c r="E6695" t="inlineStr">
        <is>
          <t>5371332COL6A</t>
        </is>
      </c>
      <c r="F6695" t="inlineStr">
        <is>
          <t>PRIVFAECOL6A</t>
        </is>
      </c>
      <c r="G6695" t="inlineStr">
        <is>
          <t>ALT</t>
        </is>
      </c>
      <c r="H6695" t="inlineStr">
        <is>
          <t>Sector</t>
        </is>
      </c>
      <c r="I6695" t="inlineStr">
        <is>
          <t>Alts</t>
        </is>
      </c>
      <c r="J6695" t="inlineStr">
        <is>
          <t>Proxies</t>
        </is>
      </c>
      <c r="K6695" t="inlineStr"/>
      <c r="L6695" t="inlineStr"/>
      <c r="M6695" t="inlineStr">
        <is>
          <t>nan</t>
        </is>
      </c>
      <c r="N6695" t="b">
        <v>0</v>
      </c>
      <c r="O6695" t="n">
        <v>33.99381014</v>
      </c>
      <c r="P6695" t="n">
        <v>0.0001342368477815169</v>
      </c>
      <c r="Q6695" t="n">
        <v>0.4866398698550289</v>
      </c>
      <c r="R6695" t="n">
        <v>16.54274334240616</v>
      </c>
      <c r="S6695" t="n">
        <v>0.004563221917276966</v>
      </c>
      <c r="T6695">
        <f>O6695*Q6695</f>
        <v/>
      </c>
      <c r="U6695">
        <f>O6695*P6695</f>
        <v/>
      </c>
    </row>
    <row r="6696">
      <c r="A6696" t="inlineStr">
        <is>
          <t>202512</t>
        </is>
      </c>
      <c r="B6696" t="inlineStr">
        <is>
          <t>Profuturo</t>
        </is>
      </c>
      <c r="C6696" t="inlineStr">
        <is>
          <t>F2</t>
        </is>
      </c>
      <c r="D6696" t="inlineStr">
        <is>
          <t>IN-FONDO2</t>
        </is>
      </c>
      <c r="E6696" t="inlineStr">
        <is>
          <t>5371362PGS11</t>
        </is>
      </c>
      <c r="F6696" t="inlineStr">
        <is>
          <t>PRIVFAEPGS11</t>
        </is>
      </c>
      <c r="G6696" t="inlineStr">
        <is>
          <t>ALT</t>
        </is>
      </c>
      <c r="H6696" t="inlineStr">
        <is>
          <t>Sector</t>
        </is>
      </c>
      <c r="I6696" t="inlineStr">
        <is>
          <t>Alts</t>
        </is>
      </c>
      <c r="J6696" t="inlineStr">
        <is>
          <t>Proxies</t>
        </is>
      </c>
      <c r="K6696" t="inlineStr"/>
      <c r="L6696" t="inlineStr"/>
      <c r="M6696" t="inlineStr">
        <is>
          <t>nan</t>
        </is>
      </c>
      <c r="N6696" t="b">
        <v>0</v>
      </c>
      <c r="O6696" t="n">
        <v>33.99381014</v>
      </c>
      <c r="P6696" t="n">
        <v>3.999095405839511e-05</v>
      </c>
      <c r="Q6696" t="n">
        <v>0.1449765321518184</v>
      </c>
      <c r="R6696" t="n">
        <v>4.928304708724519</v>
      </c>
      <c r="S6696" t="n">
        <v>0.001359444899578546</v>
      </c>
      <c r="T6696">
        <f>O6696*Q6696</f>
        <v/>
      </c>
      <c r="U6696">
        <f>O6696*P6696</f>
        <v/>
      </c>
    </row>
    <row r="6697">
      <c r="A6697" t="inlineStr">
        <is>
          <t>202512</t>
        </is>
      </c>
      <c r="B6697" t="inlineStr">
        <is>
          <t>Profuturo</t>
        </is>
      </c>
      <c r="C6697" t="inlineStr">
        <is>
          <t>F3</t>
        </is>
      </c>
      <c r="D6697" t="inlineStr">
        <is>
          <t>IN-FONDO3</t>
        </is>
      </c>
      <c r="E6697" t="inlineStr">
        <is>
          <t>5371362PGS11</t>
        </is>
      </c>
      <c r="F6697" t="inlineStr">
        <is>
          <t>PRIVFAEPGS11</t>
        </is>
      </c>
      <c r="G6697" t="inlineStr">
        <is>
          <t>ALT</t>
        </is>
      </c>
      <c r="H6697" t="inlineStr">
        <is>
          <t>Sector</t>
        </is>
      </c>
      <c r="I6697" t="inlineStr">
        <is>
          <t>Alts</t>
        </is>
      </c>
      <c r="J6697" t="inlineStr">
        <is>
          <t>Proxies</t>
        </is>
      </c>
      <c r="K6697" t="inlineStr"/>
      <c r="L6697" t="inlineStr"/>
      <c r="M6697" t="inlineStr">
        <is>
          <t>nan</t>
        </is>
      </c>
      <c r="N6697" t="b">
        <v>0</v>
      </c>
      <c r="O6697" t="n">
        <v>33.99381014</v>
      </c>
      <c r="P6697" t="n">
        <v>0.0001173936091808541</v>
      </c>
      <c r="Q6697" t="n">
        <v>0.1118417857746792</v>
      </c>
      <c r="R6697" t="n">
        <v>3.801928431342996</v>
      </c>
      <c r="S6697" t="n">
        <v>0.003990656062143317</v>
      </c>
      <c r="T6697">
        <f>O6697*Q6697</f>
        <v/>
      </c>
      <c r="U6697">
        <f>O6697*P6697</f>
        <v/>
      </c>
    </row>
    <row r="6698">
      <c r="A6698" t="inlineStr">
        <is>
          <t>202512</t>
        </is>
      </c>
      <c r="B6698" t="inlineStr">
        <is>
          <t>Profuturo</t>
        </is>
      </c>
      <c r="C6698" t="inlineStr">
        <is>
          <t>F3</t>
        </is>
      </c>
      <c r="D6698" t="inlineStr">
        <is>
          <t>IN-FONDO3</t>
        </is>
      </c>
      <c r="E6698" t="inlineStr">
        <is>
          <t>5372842LCP8F</t>
        </is>
      </c>
      <c r="F6698" t="inlineStr">
        <is>
          <t>PRIVFAELCP8F</t>
        </is>
      </c>
      <c r="G6698" t="inlineStr">
        <is>
          <t>ALT</t>
        </is>
      </c>
      <c r="H6698" t="inlineStr">
        <is>
          <t>Sector</t>
        </is>
      </c>
      <c r="I6698" t="inlineStr">
        <is>
          <t>Alts</t>
        </is>
      </c>
      <c r="J6698" t="inlineStr">
        <is>
          <t>Proxies</t>
        </is>
      </c>
      <c r="K6698" t="inlineStr"/>
      <c r="L6698" t="inlineStr"/>
      <c r="M6698" t="inlineStr">
        <is>
          <t>nan</t>
        </is>
      </c>
      <c r="N6698" t="b">
        <v>0</v>
      </c>
      <c r="O6698" t="n">
        <v>33.99381014</v>
      </c>
      <c r="P6698" t="n">
        <v>0.0167016012685223</v>
      </c>
      <c r="Q6698" t="n">
        <v>15.91174276182681</v>
      </c>
      <c r="R6698" t="n">
        <v>540.9007624420598</v>
      </c>
      <c r="S6698" t="n">
        <v>0.5677510625561303</v>
      </c>
      <c r="T6698">
        <f>O6698*Q6698</f>
        <v/>
      </c>
      <c r="U6698">
        <f>O6698*P6698</f>
        <v/>
      </c>
    </row>
    <row r="6699">
      <c r="A6699" t="inlineStr">
        <is>
          <t>202512</t>
        </is>
      </c>
      <c r="B6699" t="inlineStr">
        <is>
          <t>Profuturo</t>
        </is>
      </c>
      <c r="C6699" t="inlineStr">
        <is>
          <t>F2</t>
        </is>
      </c>
      <c r="D6699" t="inlineStr">
        <is>
          <t>IN-FONDO2</t>
        </is>
      </c>
      <c r="E6699" t="inlineStr">
        <is>
          <t>5372842LCP8F</t>
        </is>
      </c>
      <c r="F6699" t="inlineStr">
        <is>
          <t>PRIVFAELCP8F</t>
        </is>
      </c>
      <c r="G6699" t="inlineStr">
        <is>
          <t>ALT</t>
        </is>
      </c>
      <c r="H6699" t="inlineStr">
        <is>
          <t>Sector</t>
        </is>
      </c>
      <c r="I6699" t="inlineStr">
        <is>
          <t>Alts</t>
        </is>
      </c>
      <c r="J6699" t="inlineStr">
        <is>
          <t>Proxies</t>
        </is>
      </c>
      <c r="K6699" t="inlineStr"/>
      <c r="L6699" t="inlineStr"/>
      <c r="M6699" t="inlineStr">
        <is>
          <t>nan</t>
        </is>
      </c>
      <c r="N6699" t="b">
        <v>0</v>
      </c>
      <c r="O6699" t="n">
        <v>33.99381014</v>
      </c>
      <c r="P6699" t="n">
        <v>0.006095860309827395</v>
      </c>
      <c r="Q6699" t="n">
        <v>22.098914842347</v>
      </c>
      <c r="R6699" t="n">
        <v>751.2263154507721</v>
      </c>
      <c r="S6699" t="n">
        <v>0.2072215180122341</v>
      </c>
      <c r="T6699">
        <f>O6699*Q6699</f>
        <v/>
      </c>
      <c r="U6699">
        <f>O6699*P6699</f>
        <v/>
      </c>
    </row>
    <row r="6700">
      <c r="A6700" t="inlineStr">
        <is>
          <t>202512</t>
        </is>
      </c>
      <c r="B6700" t="inlineStr">
        <is>
          <t>Profuturo</t>
        </is>
      </c>
      <c r="C6700" t="inlineStr">
        <is>
          <t>F2</t>
        </is>
      </c>
      <c r="D6700" t="inlineStr">
        <is>
          <t>IN-FONDO2</t>
        </is>
      </c>
      <c r="E6700" t="inlineStr">
        <is>
          <t>5374052ASF7G</t>
        </is>
      </c>
      <c r="F6700" t="inlineStr"/>
      <c r="G6700" t="inlineStr">
        <is>
          <t>ALT</t>
        </is>
      </c>
      <c r="H6700" t="inlineStr">
        <is>
          <t>Sector</t>
        </is>
      </c>
      <c r="I6700" t="inlineStr">
        <is>
          <t>Alts</t>
        </is>
      </c>
      <c r="J6700" t="inlineStr">
        <is>
          <t>Proxies</t>
        </is>
      </c>
      <c r="K6700" t="inlineStr"/>
      <c r="L6700" t="inlineStr"/>
      <c r="M6700" t="inlineStr">
        <is>
          <t>nan</t>
        </is>
      </c>
      <c r="N6700" t="b">
        <v>0</v>
      </c>
      <c r="O6700" t="n">
        <v>33.99381014</v>
      </c>
      <c r="P6700" t="n">
        <v>0.004269805127625553</v>
      </c>
      <c r="Q6700" t="n">
        <v>15.47903907126859</v>
      </c>
      <c r="R6700" t="n">
        <v>526.1915153383462</v>
      </c>
      <c r="S6700" t="n">
        <v>0.1451469448433015</v>
      </c>
      <c r="T6700">
        <f>O6700*Q6700</f>
        <v/>
      </c>
      <c r="U6700">
        <f>O6700*P6700</f>
        <v/>
      </c>
    </row>
    <row r="6701">
      <c r="A6701" t="inlineStr">
        <is>
          <t>202512</t>
        </is>
      </c>
      <c r="B6701" t="inlineStr">
        <is>
          <t>Profuturo</t>
        </is>
      </c>
      <c r="C6701" t="inlineStr">
        <is>
          <t>F2</t>
        </is>
      </c>
      <c r="D6701" t="inlineStr">
        <is>
          <t>IN-FONDO2</t>
        </is>
      </c>
      <c r="E6701" t="inlineStr">
        <is>
          <t>5374322SOIKP</t>
        </is>
      </c>
      <c r="F6701" t="inlineStr"/>
      <c r="G6701" t="inlineStr">
        <is>
          <t>ALT</t>
        </is>
      </c>
      <c r="H6701" t="inlineStr">
        <is>
          <t>Sector</t>
        </is>
      </c>
      <c r="I6701" t="inlineStr">
        <is>
          <t>Alts</t>
        </is>
      </c>
      <c r="J6701" t="inlineStr">
        <is>
          <t>Proxies</t>
        </is>
      </c>
      <c r="K6701" t="inlineStr"/>
      <c r="L6701" t="inlineStr"/>
      <c r="M6701" t="inlineStr">
        <is>
          <t>nan</t>
        </is>
      </c>
      <c r="N6701" t="b">
        <v>0</v>
      </c>
      <c r="O6701" t="n">
        <v>7.09780349</v>
      </c>
      <c r="P6701" t="n">
        <v>0.006588829558236458</v>
      </c>
      <c r="Q6701" t="n">
        <v>23.88604330113483</v>
      </c>
      <c r="R6701" t="n">
        <v>169.5384415050859</v>
      </c>
      <c r="S6701" t="n">
        <v>0.04676621743346589</v>
      </c>
      <c r="T6701">
        <f>O6701*Q6701</f>
        <v/>
      </c>
      <c r="U6701">
        <f>O6701*P6701</f>
        <v/>
      </c>
    </row>
    <row r="6702">
      <c r="A6702" t="inlineStr">
        <is>
          <t>202512</t>
        </is>
      </c>
      <c r="B6702" t="inlineStr">
        <is>
          <t>Profuturo</t>
        </is>
      </c>
      <c r="C6702" t="inlineStr">
        <is>
          <t>F3</t>
        </is>
      </c>
      <c r="D6702" t="inlineStr">
        <is>
          <t>IN-FONDO3</t>
        </is>
      </c>
      <c r="E6702" t="inlineStr">
        <is>
          <t>5374322SOIKP</t>
        </is>
      </c>
      <c r="F6702" t="inlineStr"/>
      <c r="G6702" t="inlineStr">
        <is>
          <t>ALT</t>
        </is>
      </c>
      <c r="H6702" t="inlineStr">
        <is>
          <t>Sector</t>
        </is>
      </c>
      <c r="I6702" t="inlineStr">
        <is>
          <t>Alts</t>
        </is>
      </c>
      <c r="J6702" t="inlineStr">
        <is>
          <t>Proxies</t>
        </is>
      </c>
      <c r="K6702" t="inlineStr"/>
      <c r="L6702" t="inlineStr"/>
      <c r="M6702" t="inlineStr">
        <is>
          <t>nan</t>
        </is>
      </c>
      <c r="N6702" t="b">
        <v>0</v>
      </c>
      <c r="O6702" t="n">
        <v>7.09780349</v>
      </c>
      <c r="P6702" t="n">
        <v>0.009026125569993436</v>
      </c>
      <c r="Q6702" t="n">
        <v>8.599258591831418</v>
      </c>
      <c r="R6702" t="n">
        <v>61.03584764451353</v>
      </c>
      <c r="S6702" t="n">
        <v>0.06406566557187765</v>
      </c>
      <c r="T6702">
        <f>O6702*Q6702</f>
        <v/>
      </c>
      <c r="U6702">
        <f>O6702*P6702</f>
        <v/>
      </c>
    </row>
    <row r="6703">
      <c r="A6703" t="inlineStr">
        <is>
          <t>202512</t>
        </is>
      </c>
      <c r="B6703" t="inlineStr">
        <is>
          <t>Profuturo</t>
        </is>
      </c>
      <c r="C6703" t="inlineStr">
        <is>
          <t>F1</t>
        </is>
      </c>
      <c r="D6703" t="inlineStr">
        <is>
          <t>IN-FONDO1</t>
        </is>
      </c>
      <c r="E6703" t="inlineStr">
        <is>
          <t>5111042INF1U</t>
        </is>
      </c>
      <c r="F6703" t="inlineStr">
        <is>
          <t>CVL79410FI15</t>
        </is>
      </c>
      <c r="G6703" t="inlineStr">
        <is>
          <t>ALT</t>
        </is>
      </c>
      <c r="H6703" t="inlineStr">
        <is>
          <t>Sector</t>
        </is>
      </c>
      <c r="I6703" t="inlineStr">
        <is>
          <t>Alts</t>
        </is>
      </c>
      <c r="J6703" t="inlineStr">
        <is>
          <t>Proxies</t>
        </is>
      </c>
      <c r="K6703" t="inlineStr"/>
      <c r="L6703" t="inlineStr"/>
      <c r="M6703" t="inlineStr">
        <is>
          <t>nan</t>
        </is>
      </c>
      <c r="N6703" t="b">
        <v>0</v>
      </c>
      <c r="O6703" t="n">
        <v>54.42744687</v>
      </c>
      <c r="P6703" t="n">
        <v>2.581704083280677e-06</v>
      </c>
      <c r="Q6703" t="n">
        <v>0.003374034482481076</v>
      </c>
      <c r="R6703" t="n">
        <v>0.1836400825327867</v>
      </c>
      <c r="S6703" t="n">
        <v>0.0001405155618268211</v>
      </c>
      <c r="T6703">
        <f>O6703*Q6703</f>
        <v/>
      </c>
      <c r="U6703">
        <f>O6703*P6703</f>
        <v/>
      </c>
    </row>
    <row r="6704">
      <c r="A6704" t="inlineStr">
        <is>
          <t>202512</t>
        </is>
      </c>
      <c r="B6704" t="inlineStr">
        <is>
          <t>Profuturo</t>
        </is>
      </c>
      <c r="C6704" t="inlineStr">
        <is>
          <t>F3</t>
        </is>
      </c>
      <c r="D6704" t="inlineStr">
        <is>
          <t>IN-FONDO3</t>
        </is>
      </c>
      <c r="E6704" t="inlineStr">
        <is>
          <t>5111042INF1U</t>
        </is>
      </c>
      <c r="F6704" t="inlineStr">
        <is>
          <t>CVL79410FI15</t>
        </is>
      </c>
      <c r="G6704" t="inlineStr">
        <is>
          <t>ALT</t>
        </is>
      </c>
      <c r="H6704" t="inlineStr">
        <is>
          <t>Sector</t>
        </is>
      </c>
      <c r="I6704" t="inlineStr">
        <is>
          <t>Alts</t>
        </is>
      </c>
      <c r="J6704" t="inlineStr">
        <is>
          <t>Proxies</t>
        </is>
      </c>
      <c r="K6704" t="inlineStr"/>
      <c r="L6704" t="inlineStr"/>
      <c r="M6704" t="inlineStr">
        <is>
          <t>nan</t>
        </is>
      </c>
      <c r="N6704" t="b">
        <v>0</v>
      </c>
      <c r="O6704" t="n">
        <v>54.42744687</v>
      </c>
      <c r="P6704" t="n">
        <v>0.0002044345901018088</v>
      </c>
      <c r="Q6704" t="n">
        <v>0.1947663913789084</v>
      </c>
      <c r="R6704" t="n">
        <v>10.60063741883716</v>
      </c>
      <c r="S6704" t="n">
        <v>0.01112685279115643</v>
      </c>
      <c r="T6704">
        <f>O6704*Q6704</f>
        <v/>
      </c>
      <c r="U6704">
        <f>O6704*P6704</f>
        <v/>
      </c>
    </row>
    <row r="6705">
      <c r="A6705" t="inlineStr">
        <is>
          <t>202512</t>
        </is>
      </c>
      <c r="B6705" t="inlineStr">
        <is>
          <t>Profuturo</t>
        </is>
      </c>
      <c r="C6705" t="inlineStr">
        <is>
          <t>F2</t>
        </is>
      </c>
      <c r="D6705" t="inlineStr">
        <is>
          <t>IN-FONDO2</t>
        </is>
      </c>
      <c r="E6705" t="inlineStr">
        <is>
          <t>5111042INF1U</t>
        </is>
      </c>
      <c r="F6705" t="inlineStr">
        <is>
          <t>CVL79410FI15</t>
        </is>
      </c>
      <c r="G6705" t="inlineStr">
        <is>
          <t>ALT</t>
        </is>
      </c>
      <c r="H6705" t="inlineStr">
        <is>
          <t>Sector</t>
        </is>
      </c>
      <c r="I6705" t="inlineStr">
        <is>
          <t>Alts</t>
        </is>
      </c>
      <c r="J6705" t="inlineStr">
        <is>
          <t>Proxies</t>
        </is>
      </c>
      <c r="K6705" t="inlineStr"/>
      <c r="L6705" t="inlineStr"/>
      <c r="M6705" t="inlineStr">
        <is>
          <t>nan</t>
        </is>
      </c>
      <c r="N6705" t="b">
        <v>0</v>
      </c>
      <c r="O6705" t="n">
        <v>54.42744687</v>
      </c>
      <c r="P6705" t="n">
        <v>0.001071804160306383</v>
      </c>
      <c r="Q6705" t="n">
        <v>3.885539966868869</v>
      </c>
      <c r="R6705" t="n">
        <v>211.4800201080169</v>
      </c>
      <c r="S6705" t="n">
        <v>0.0583355639901206</v>
      </c>
      <c r="T6705">
        <f>O6705*Q6705</f>
        <v/>
      </c>
      <c r="U6705">
        <f>O6705*P6705</f>
        <v/>
      </c>
    </row>
    <row r="6706">
      <c r="A6706" t="inlineStr">
        <is>
          <t>202512</t>
        </is>
      </c>
      <c r="B6706" t="inlineStr">
        <is>
          <t>Profuturo</t>
        </is>
      </c>
      <c r="C6706" t="inlineStr">
        <is>
          <t>F3</t>
        </is>
      </c>
      <c r="D6706" t="inlineStr">
        <is>
          <t>IN-FONDO3</t>
        </is>
      </c>
      <c r="E6706" t="inlineStr">
        <is>
          <t>5111052INFS1</t>
        </is>
      </c>
      <c r="F6706" t="inlineStr">
        <is>
          <t>CVL795505D69</t>
        </is>
      </c>
      <c r="G6706" t="inlineStr">
        <is>
          <t>ALT</t>
        </is>
      </c>
      <c r="H6706" t="inlineStr">
        <is>
          <t>Sector</t>
        </is>
      </c>
      <c r="I6706" t="inlineStr">
        <is>
          <t>Alts</t>
        </is>
      </c>
      <c r="J6706" t="inlineStr">
        <is>
          <t>Proxies</t>
        </is>
      </c>
      <c r="K6706" t="inlineStr"/>
      <c r="L6706" t="inlineStr"/>
      <c r="M6706" t="inlineStr">
        <is>
          <t>nan</t>
        </is>
      </c>
      <c r="N6706" t="b">
        <v>0</v>
      </c>
      <c r="O6706" t="n">
        <v>54.42744687</v>
      </c>
      <c r="P6706" t="n">
        <v>0.004844697400860411</v>
      </c>
      <c r="Q6706" t="n">
        <v>4.615580120851623</v>
      </c>
      <c r="R6706" t="n">
        <v>251.2142418018799</v>
      </c>
      <c r="S6706" t="n">
        <v>0.2636845103865571</v>
      </c>
      <c r="T6706">
        <f>O6706*Q6706</f>
        <v/>
      </c>
      <c r="U6706">
        <f>O6706*P6706</f>
        <v/>
      </c>
    </row>
    <row r="6707">
      <c r="A6707" t="inlineStr">
        <is>
          <t>202512</t>
        </is>
      </c>
      <c r="B6707" t="inlineStr">
        <is>
          <t>Profuturo</t>
        </is>
      </c>
      <c r="C6707" t="inlineStr">
        <is>
          <t>F2</t>
        </is>
      </c>
      <c r="D6707" t="inlineStr">
        <is>
          <t>IN-FONDO2</t>
        </is>
      </c>
      <c r="E6707" t="inlineStr">
        <is>
          <t>5111052INFS1</t>
        </is>
      </c>
      <c r="F6707" t="inlineStr">
        <is>
          <t>CVL795505D69</t>
        </is>
      </c>
      <c r="G6707" t="inlineStr">
        <is>
          <t>ALT</t>
        </is>
      </c>
      <c r="H6707" t="inlineStr">
        <is>
          <t>Sector</t>
        </is>
      </c>
      <c r="I6707" t="inlineStr">
        <is>
          <t>Alts</t>
        </is>
      </c>
      <c r="J6707" t="inlineStr">
        <is>
          <t>Proxies</t>
        </is>
      </c>
      <c r="K6707" t="inlineStr"/>
      <c r="L6707" t="inlineStr"/>
      <c r="M6707" t="inlineStr">
        <is>
          <t>nan</t>
        </is>
      </c>
      <c r="N6707" t="b">
        <v>0</v>
      </c>
      <c r="O6707" t="n">
        <v>54.42744687</v>
      </c>
      <c r="P6707" t="n">
        <v>0.002916060477645389</v>
      </c>
      <c r="Q6707" t="n">
        <v>10.57139909632277</v>
      </c>
      <c r="R6707" t="n">
        <v>575.3742626566737</v>
      </c>
      <c r="S6707" t="n">
        <v>0.1587137267167512</v>
      </c>
      <c r="T6707">
        <f>O6707*Q6707</f>
        <v/>
      </c>
      <c r="U6707">
        <f>O6707*P6707</f>
        <v/>
      </c>
    </row>
    <row r="6708">
      <c r="A6708" t="inlineStr">
        <is>
          <t>202512</t>
        </is>
      </c>
      <c r="B6708" t="inlineStr">
        <is>
          <t>Profuturo</t>
        </is>
      </c>
      <c r="C6708" t="inlineStr">
        <is>
          <t>F2</t>
        </is>
      </c>
      <c r="D6708" t="inlineStr">
        <is>
          <t>IN-FONDO2</t>
        </is>
      </c>
      <c r="E6708" t="inlineStr">
        <is>
          <t>5371262AGPII</t>
        </is>
      </c>
      <c r="F6708" t="inlineStr">
        <is>
          <t>PRIVFAEAGPII</t>
        </is>
      </c>
      <c r="G6708" t="inlineStr">
        <is>
          <t>ALT</t>
        </is>
      </c>
      <c r="H6708" t="inlineStr">
        <is>
          <t>Sector</t>
        </is>
      </c>
      <c r="I6708" t="inlineStr">
        <is>
          <t>Alts</t>
        </is>
      </c>
      <c r="J6708" t="inlineStr">
        <is>
          <t>Proxies</t>
        </is>
      </c>
      <c r="K6708" t="inlineStr"/>
      <c r="L6708" t="inlineStr"/>
      <c r="M6708" t="inlineStr">
        <is>
          <t>nan</t>
        </is>
      </c>
      <c r="N6708" t="b">
        <v>0</v>
      </c>
      <c r="O6708" t="n">
        <v>91.45506261</v>
      </c>
      <c r="P6708" t="n">
        <v>0.001746080750288031</v>
      </c>
      <c r="Q6708" t="n">
        <v>6.329949809753622</v>
      </c>
      <c r="R6708" t="n">
        <v>578.9059561691751</v>
      </c>
      <c r="S6708" t="n">
        <v>0.1596879243397077</v>
      </c>
      <c r="T6708">
        <f>O6708*Q6708</f>
        <v/>
      </c>
      <c r="U6708">
        <f>O6708*P6708</f>
        <v/>
      </c>
    </row>
    <row r="6709">
      <c r="A6709" t="inlineStr">
        <is>
          <t>202512</t>
        </is>
      </c>
      <c r="B6709" t="inlineStr">
        <is>
          <t>Profuturo</t>
        </is>
      </c>
      <c r="C6709" t="inlineStr">
        <is>
          <t>F3</t>
        </is>
      </c>
      <c r="D6709" t="inlineStr">
        <is>
          <t>IN-FONDO3</t>
        </is>
      </c>
      <c r="E6709" t="inlineStr">
        <is>
          <t>5371262AGPII</t>
        </is>
      </c>
      <c r="F6709" t="inlineStr">
        <is>
          <t>PRIVFAEAGPII</t>
        </is>
      </c>
      <c r="G6709" t="inlineStr">
        <is>
          <t>ALT</t>
        </is>
      </c>
      <c r="H6709" t="inlineStr">
        <is>
          <t>Sector</t>
        </is>
      </c>
      <c r="I6709" t="inlineStr">
        <is>
          <t>Alts</t>
        </is>
      </c>
      <c r="J6709" t="inlineStr">
        <is>
          <t>Proxies</t>
        </is>
      </c>
      <c r="K6709" t="inlineStr"/>
      <c r="L6709" t="inlineStr"/>
      <c r="M6709" t="inlineStr">
        <is>
          <t>nan</t>
        </is>
      </c>
      <c r="N6709" t="b">
        <v>0</v>
      </c>
      <c r="O6709" t="n">
        <v>91.45506261</v>
      </c>
      <c r="P6709" t="n">
        <v>0.002721881541663937</v>
      </c>
      <c r="Q6709" t="n">
        <v>2.593157280119468</v>
      </c>
      <c r="R6709" t="n">
        <v>237.1573614109032</v>
      </c>
      <c r="S6709" t="n">
        <v>0.2489298468098787</v>
      </c>
      <c r="T6709">
        <f>O6709*Q6709</f>
        <v/>
      </c>
      <c r="U6709">
        <f>O6709*P6709</f>
        <v/>
      </c>
    </row>
    <row r="6710">
      <c r="A6710" t="inlineStr">
        <is>
          <t>202512</t>
        </is>
      </c>
      <c r="B6710" t="inlineStr">
        <is>
          <t>Profuturo</t>
        </is>
      </c>
      <c r="C6710" t="inlineStr">
        <is>
          <t>F2</t>
        </is>
      </c>
      <c r="D6710" t="inlineStr">
        <is>
          <t>IN-FONDO2</t>
        </is>
      </c>
      <c r="E6710" t="inlineStr">
        <is>
          <t>5111141KFIIP</t>
        </is>
      </c>
      <c r="F6710" t="inlineStr">
        <is>
          <t>CVL795602F20</t>
        </is>
      </c>
      <c r="G6710" t="inlineStr">
        <is>
          <t>ALT</t>
        </is>
      </c>
      <c r="H6710" t="inlineStr">
        <is>
          <t>Sector</t>
        </is>
      </c>
      <c r="I6710" t="inlineStr">
        <is>
          <t>Alts</t>
        </is>
      </c>
      <c r="J6710" t="inlineStr">
        <is>
          <t>Proxies</t>
        </is>
      </c>
      <c r="K6710" t="inlineStr"/>
      <c r="L6710" t="inlineStr"/>
      <c r="M6710" t="inlineStr">
        <is>
          <t>nan</t>
        </is>
      </c>
      <c r="N6710" t="b">
        <v>0</v>
      </c>
      <c r="O6710" t="n">
        <v>111.5193358</v>
      </c>
      <c r="P6710" t="n">
        <v>0.0002479817268850922</v>
      </c>
      <c r="Q6710" t="n">
        <v>0.8989915756529163</v>
      </c>
      <c r="R6710" t="n">
        <v>100.2549434066087</v>
      </c>
      <c r="S6710" t="n">
        <v>0.02765475747276248</v>
      </c>
      <c r="T6710">
        <f>O6710*Q6710</f>
        <v/>
      </c>
      <c r="U6710">
        <f>O6710*P6710</f>
        <v/>
      </c>
    </row>
    <row r="6711">
      <c r="A6711" t="inlineStr">
        <is>
          <t>202512</t>
        </is>
      </c>
      <c r="B6711" t="inlineStr">
        <is>
          <t>Profuturo</t>
        </is>
      </c>
      <c r="C6711" t="inlineStr">
        <is>
          <t>F3</t>
        </is>
      </c>
      <c r="D6711" t="inlineStr">
        <is>
          <t>IN-FONDO3</t>
        </is>
      </c>
      <c r="E6711" t="inlineStr">
        <is>
          <t>5111141KFIIP</t>
        </is>
      </c>
      <c r="F6711" t="inlineStr">
        <is>
          <t>CVL795602F20</t>
        </is>
      </c>
      <c r="G6711" t="inlineStr">
        <is>
          <t>ALT</t>
        </is>
      </c>
      <c r="H6711" t="inlineStr">
        <is>
          <t>Sector</t>
        </is>
      </c>
      <c r="I6711" t="inlineStr">
        <is>
          <t>Alts</t>
        </is>
      </c>
      <c r="J6711" t="inlineStr">
        <is>
          <t>Proxies</t>
        </is>
      </c>
      <c r="K6711" t="inlineStr"/>
      <c r="L6711" t="inlineStr"/>
      <c r="M6711" t="inlineStr">
        <is>
          <t>nan</t>
        </is>
      </c>
      <c r="N6711" t="b">
        <v>0</v>
      </c>
      <c r="O6711" t="n">
        <v>111.5193358</v>
      </c>
      <c r="P6711" t="n">
        <v>0.001019140513912307</v>
      </c>
      <c r="Q6711" t="n">
        <v>0.9709429314476363</v>
      </c>
      <c r="R6711" t="n">
        <v>108.2789108147453</v>
      </c>
      <c r="S6711" t="n">
        <v>0.1136538731983711</v>
      </c>
      <c r="T6711">
        <f>O6711*Q6711</f>
        <v/>
      </c>
      <c r="U6711">
        <f>O6711*P6711</f>
        <v/>
      </c>
    </row>
    <row r="6712">
      <c r="A6712" t="inlineStr">
        <is>
          <t>202512</t>
        </is>
      </c>
      <c r="B6712" t="inlineStr">
        <is>
          <t>Profuturo</t>
        </is>
      </c>
      <c r="C6712" t="inlineStr">
        <is>
          <t>F3</t>
        </is>
      </c>
      <c r="D6712" t="inlineStr">
        <is>
          <t>IN-FONDO3</t>
        </is>
      </c>
      <c r="E6712" t="inlineStr">
        <is>
          <t>5111142FFOR1</t>
        </is>
      </c>
      <c r="F6712" t="inlineStr">
        <is>
          <t>5111142FFOR1</t>
        </is>
      </c>
      <c r="G6712" t="inlineStr">
        <is>
          <t>ALT</t>
        </is>
      </c>
      <c r="H6712" t="inlineStr">
        <is>
          <t>Sector</t>
        </is>
      </c>
      <c r="I6712" t="inlineStr">
        <is>
          <t>Alts</t>
        </is>
      </c>
      <c r="J6712" t="inlineStr">
        <is>
          <t>Proxies</t>
        </is>
      </c>
      <c r="K6712" t="inlineStr"/>
      <c r="L6712" t="inlineStr"/>
      <c r="M6712" t="inlineStr">
        <is>
          <t>nan</t>
        </is>
      </c>
      <c r="N6712" t="b">
        <v>0</v>
      </c>
      <c r="O6712" t="n">
        <v>54.42744687</v>
      </c>
      <c r="P6712" t="n">
        <v>0.001947963660519585</v>
      </c>
      <c r="Q6712" t="n">
        <v>1.855839819023325</v>
      </c>
      <c r="R6712" t="n">
        <v>101.0086231491224</v>
      </c>
      <c r="S6712" t="n">
        <v>0.1060226886376204</v>
      </c>
      <c r="T6712">
        <f>O6712*Q6712</f>
        <v/>
      </c>
      <c r="U6712">
        <f>O6712*P6712</f>
        <v/>
      </c>
    </row>
    <row r="6713">
      <c r="A6713" t="inlineStr">
        <is>
          <t>202512</t>
        </is>
      </c>
      <c r="B6713" t="inlineStr">
        <is>
          <t>Profuturo</t>
        </is>
      </c>
      <c r="C6713" t="inlineStr">
        <is>
          <t>F2</t>
        </is>
      </c>
      <c r="D6713" t="inlineStr">
        <is>
          <t>IN-FONDO2</t>
        </is>
      </c>
      <c r="E6713" t="inlineStr">
        <is>
          <t>5111142FFOR1</t>
        </is>
      </c>
      <c r="F6713" t="inlineStr">
        <is>
          <t>5111142FFOR1</t>
        </is>
      </c>
      <c r="G6713" t="inlineStr">
        <is>
          <t>ALT</t>
        </is>
      </c>
      <c r="H6713" t="inlineStr">
        <is>
          <t>Sector</t>
        </is>
      </c>
      <c r="I6713" t="inlineStr">
        <is>
          <t>Alts</t>
        </is>
      </c>
      <c r="J6713" t="inlineStr">
        <is>
          <t>Proxies</t>
        </is>
      </c>
      <c r="K6713" t="inlineStr"/>
      <c r="L6713" t="inlineStr"/>
      <c r="M6713" t="inlineStr">
        <is>
          <t>nan</t>
        </is>
      </c>
      <c r="N6713" t="b">
        <v>0</v>
      </c>
      <c r="O6713" t="n">
        <v>54.42744687</v>
      </c>
      <c r="P6713" t="n">
        <v>0.001306849973359262</v>
      </c>
      <c r="Q6713" t="n">
        <v>4.737635838936656</v>
      </c>
      <c r="R6713" t="n">
        <v>257.8574229131327</v>
      </c>
      <c r="S6713" t="n">
        <v>0.07112850749207213</v>
      </c>
      <c r="T6713">
        <f>O6713*Q6713</f>
        <v/>
      </c>
      <c r="U6713">
        <f>O6713*P6713</f>
        <v/>
      </c>
    </row>
    <row r="6714">
      <c r="A6714" t="inlineStr">
        <is>
          <t>202512</t>
        </is>
      </c>
      <c r="B6714" t="inlineStr">
        <is>
          <t>Profuturo</t>
        </is>
      </c>
      <c r="C6714" t="inlineStr">
        <is>
          <t>F3</t>
        </is>
      </c>
      <c r="D6714" t="inlineStr">
        <is>
          <t>IN-FONDO3</t>
        </is>
      </c>
      <c r="E6714" t="inlineStr">
        <is>
          <t>5111072DES1B</t>
        </is>
      </c>
      <c r="F6714" t="inlineStr">
        <is>
          <t>CVL79010FI43</t>
        </is>
      </c>
      <c r="G6714" t="inlineStr">
        <is>
          <t>ALT</t>
        </is>
      </c>
      <c r="H6714" t="inlineStr">
        <is>
          <t>Sector</t>
        </is>
      </c>
      <c r="I6714" t="inlineStr">
        <is>
          <t>Alts</t>
        </is>
      </c>
      <c r="J6714" t="inlineStr">
        <is>
          <t>Proxies</t>
        </is>
      </c>
      <c r="K6714" t="inlineStr"/>
      <c r="L6714" t="inlineStr"/>
      <c r="M6714" t="inlineStr">
        <is>
          <t>nan</t>
        </is>
      </c>
      <c r="N6714" t="b">
        <v>0</v>
      </c>
      <c r="O6714" t="n">
        <v>54.42744687</v>
      </c>
      <c r="P6714" t="n">
        <v>0.0009487516324365536</v>
      </c>
      <c r="Q6714" t="n">
        <v>0.9038829078410495</v>
      </c>
      <c r="R6714" t="n">
        <v>49.19603894321983</v>
      </c>
      <c r="S6714" t="n">
        <v>0.05163812906726629</v>
      </c>
      <c r="T6714">
        <f>O6714*Q6714</f>
        <v/>
      </c>
      <c r="U6714">
        <f>O6714*P6714</f>
        <v/>
      </c>
    </row>
    <row r="6715">
      <c r="A6715" t="inlineStr">
        <is>
          <t>202512</t>
        </is>
      </c>
      <c r="B6715" t="inlineStr">
        <is>
          <t>Profuturo</t>
        </is>
      </c>
      <c r="C6715" t="inlineStr">
        <is>
          <t>F2</t>
        </is>
      </c>
      <c r="D6715" t="inlineStr">
        <is>
          <t>IN-FONDO2</t>
        </is>
      </c>
      <c r="E6715" t="inlineStr">
        <is>
          <t>5111072DES1B</t>
        </is>
      </c>
      <c r="F6715" t="inlineStr">
        <is>
          <t>CVL79010FI43</t>
        </is>
      </c>
      <c r="G6715" t="inlineStr">
        <is>
          <t>ALT</t>
        </is>
      </c>
      <c r="H6715" t="inlineStr">
        <is>
          <t>Sector</t>
        </is>
      </c>
      <c r="I6715" t="inlineStr">
        <is>
          <t>Alts</t>
        </is>
      </c>
      <c r="J6715" t="inlineStr">
        <is>
          <t>Proxies</t>
        </is>
      </c>
      <c r="K6715" t="inlineStr"/>
      <c r="L6715" t="inlineStr"/>
      <c r="M6715" t="inlineStr">
        <is>
          <t>nan</t>
        </is>
      </c>
      <c r="N6715" t="b">
        <v>0</v>
      </c>
      <c r="O6715" t="n">
        <v>54.42744687</v>
      </c>
      <c r="P6715" t="n">
        <v>0.0006925631892313723</v>
      </c>
      <c r="Q6715" t="n">
        <v>2.510703028593795</v>
      </c>
      <c r="R6715" t="n">
        <v>136.6511556951369</v>
      </c>
      <c r="S6715" t="n">
        <v>0.03769444618600827</v>
      </c>
      <c r="T6715">
        <f>O6715*Q6715</f>
        <v/>
      </c>
      <c r="U6715">
        <f>O6715*P6715</f>
        <v/>
      </c>
    </row>
    <row r="6716">
      <c r="A6716" t="inlineStr">
        <is>
          <t>202512</t>
        </is>
      </c>
      <c r="B6716" t="inlineStr">
        <is>
          <t>Profuturo</t>
        </is>
      </c>
      <c r="C6716" t="inlineStr">
        <is>
          <t>F3</t>
        </is>
      </c>
      <c r="D6716" t="inlineStr">
        <is>
          <t>IN-FONDO3</t>
        </is>
      </c>
      <c r="E6716" t="inlineStr">
        <is>
          <t>5111072DES2B</t>
        </is>
      </c>
      <c r="F6716" t="inlineStr">
        <is>
          <t>CVL79010FO29</t>
        </is>
      </c>
      <c r="G6716" t="inlineStr">
        <is>
          <t>ALT</t>
        </is>
      </c>
      <c r="H6716" t="inlineStr">
        <is>
          <t>Sector</t>
        </is>
      </c>
      <c r="I6716" t="inlineStr">
        <is>
          <t>Alts</t>
        </is>
      </c>
      <c r="J6716" t="inlineStr">
        <is>
          <t>Proxies</t>
        </is>
      </c>
      <c r="K6716" t="inlineStr"/>
      <c r="L6716" t="inlineStr"/>
      <c r="M6716" t="inlineStr">
        <is>
          <t>nan</t>
        </is>
      </c>
      <c r="N6716" t="b">
        <v>0</v>
      </c>
      <c r="O6716" t="n">
        <v>54.42744687</v>
      </c>
      <c r="P6716" t="n">
        <v>0.0009487516324365536</v>
      </c>
      <c r="Q6716" t="n">
        <v>0.9038829078410495</v>
      </c>
      <c r="R6716" t="n">
        <v>49.19603894321983</v>
      </c>
      <c r="S6716" t="n">
        <v>0.05163812906726629</v>
      </c>
      <c r="T6716">
        <f>O6716*Q6716</f>
        <v/>
      </c>
      <c r="U6716">
        <f>O6716*P6716</f>
        <v/>
      </c>
    </row>
    <row r="6717">
      <c r="A6717" t="inlineStr">
        <is>
          <t>202512</t>
        </is>
      </c>
      <c r="B6717" t="inlineStr">
        <is>
          <t>Profuturo</t>
        </is>
      </c>
      <c r="C6717" t="inlineStr">
        <is>
          <t>F2</t>
        </is>
      </c>
      <c r="D6717" t="inlineStr">
        <is>
          <t>IN-FONDO2</t>
        </is>
      </c>
      <c r="E6717" t="inlineStr">
        <is>
          <t>5111072DES2B</t>
        </is>
      </c>
      <c r="F6717" t="inlineStr">
        <is>
          <t>CVL79010FO29</t>
        </is>
      </c>
      <c r="G6717" t="inlineStr">
        <is>
          <t>ALT</t>
        </is>
      </c>
      <c r="H6717" t="inlineStr">
        <is>
          <t>Sector</t>
        </is>
      </c>
      <c r="I6717" t="inlineStr">
        <is>
          <t>Alts</t>
        </is>
      </c>
      <c r="J6717" t="inlineStr">
        <is>
          <t>Proxies</t>
        </is>
      </c>
      <c r="K6717" t="inlineStr"/>
      <c r="L6717" t="inlineStr"/>
      <c r="M6717" t="inlineStr">
        <is>
          <t>nan</t>
        </is>
      </c>
      <c r="N6717" t="b">
        <v>0</v>
      </c>
      <c r="O6717" t="n">
        <v>54.42744687</v>
      </c>
      <c r="P6717" t="n">
        <v>0.0006925631892313723</v>
      </c>
      <c r="Q6717" t="n">
        <v>2.510703028593795</v>
      </c>
      <c r="R6717" t="n">
        <v>136.6511556951369</v>
      </c>
      <c r="S6717" t="n">
        <v>0.03769444618600827</v>
      </c>
      <c r="T6717">
        <f>O6717*Q6717</f>
        <v/>
      </c>
      <c r="U6717">
        <f>O6717*P6717</f>
        <v/>
      </c>
    </row>
    <row r="6718">
      <c r="A6718" t="inlineStr">
        <is>
          <t>202512</t>
        </is>
      </c>
      <c r="B6718" t="inlineStr">
        <is>
          <t>Profuturo</t>
        </is>
      </c>
      <c r="C6718" t="inlineStr">
        <is>
          <t>F2</t>
        </is>
      </c>
      <c r="D6718" t="inlineStr">
        <is>
          <t>IN-FONDO2</t>
        </is>
      </c>
      <c r="E6718" t="inlineStr">
        <is>
          <t>5111011CCINM</t>
        </is>
      </c>
      <c r="F6718" t="inlineStr">
        <is>
          <t>BCP CAPITAL</t>
        </is>
      </c>
      <c r="G6718" t="inlineStr">
        <is>
          <t>ALT</t>
        </is>
      </c>
      <c r="H6718" t="inlineStr">
        <is>
          <t>Sector</t>
        </is>
      </c>
      <c r="I6718" t="inlineStr">
        <is>
          <t>Alts</t>
        </is>
      </c>
      <c r="J6718" t="inlineStr">
        <is>
          <t>Proxies</t>
        </is>
      </c>
      <c r="K6718" t="inlineStr"/>
      <c r="L6718" t="inlineStr"/>
      <c r="M6718" t="inlineStr">
        <is>
          <t>nan</t>
        </is>
      </c>
      <c r="N6718" t="b">
        <v>0</v>
      </c>
      <c r="O6718" t="n">
        <v>6.78134136</v>
      </c>
      <c r="P6718" t="n">
        <v>0.00280019099722418</v>
      </c>
      <c r="Q6718" t="n">
        <v>10.15134521540833</v>
      </c>
      <c r="R6718" t="n">
        <v>68.83973716888663</v>
      </c>
      <c r="S6718" t="n">
        <v>0.01898905102537598</v>
      </c>
      <c r="T6718">
        <f>O6718*Q6718</f>
        <v/>
      </c>
      <c r="U6718">
        <f>O6718*P6718</f>
        <v/>
      </c>
    </row>
    <row r="6719">
      <c r="A6719" t="inlineStr">
        <is>
          <t>202512</t>
        </is>
      </c>
      <c r="B6719" t="inlineStr">
        <is>
          <t>Profuturo</t>
        </is>
      </c>
      <c r="C6719" t="inlineStr">
        <is>
          <t>F3</t>
        </is>
      </c>
      <c r="D6719" t="inlineStr">
        <is>
          <t>IN-FONDO3</t>
        </is>
      </c>
      <c r="E6719" t="inlineStr">
        <is>
          <t>5111011CCINM</t>
        </is>
      </c>
      <c r="F6719" t="inlineStr">
        <is>
          <t>BCP CAPITAL</t>
        </is>
      </c>
      <c r="G6719" t="inlineStr">
        <is>
          <t>ALT</t>
        </is>
      </c>
      <c r="H6719" t="inlineStr">
        <is>
          <t>Sector</t>
        </is>
      </c>
      <c r="I6719" t="inlineStr">
        <is>
          <t>Alts</t>
        </is>
      </c>
      <c r="J6719" t="inlineStr">
        <is>
          <t>Proxies</t>
        </is>
      </c>
      <c r="K6719" t="inlineStr"/>
      <c r="L6719" t="inlineStr"/>
      <c r="M6719" t="inlineStr">
        <is>
          <t>nan</t>
        </is>
      </c>
      <c r="N6719" t="b">
        <v>0</v>
      </c>
      <c r="O6719" t="n">
        <v>6.78134136</v>
      </c>
      <c r="P6719" t="n">
        <v>0.005754028991995105</v>
      </c>
      <c r="Q6719" t="n">
        <v>5.48190725504132</v>
      </c>
      <c r="R6719" t="n">
        <v>37.17468440029577</v>
      </c>
      <c r="S6719" t="n">
        <v>0.03902003479005551</v>
      </c>
      <c r="T6719">
        <f>O6719*Q6719</f>
        <v/>
      </c>
      <c r="U6719">
        <f>O6719*P6719</f>
        <v/>
      </c>
    </row>
    <row r="6720">
      <c r="A6720" t="inlineStr">
        <is>
          <t>202512</t>
        </is>
      </c>
      <c r="B6720" t="inlineStr">
        <is>
          <t>Profuturo</t>
        </is>
      </c>
      <c r="C6720" t="inlineStr">
        <is>
          <t>F2</t>
        </is>
      </c>
      <c r="D6720" t="inlineStr">
        <is>
          <t>IN-FONDO2</t>
        </is>
      </c>
      <c r="E6720" t="inlineStr">
        <is>
          <t>5111042FINM2</t>
        </is>
      </c>
      <c r="F6720" t="inlineStr">
        <is>
          <t>5111042FINM2</t>
        </is>
      </c>
      <c r="G6720" t="inlineStr">
        <is>
          <t>ALT</t>
        </is>
      </c>
      <c r="H6720" t="inlineStr">
        <is>
          <t>Sector</t>
        </is>
      </c>
      <c r="I6720" t="inlineStr">
        <is>
          <t>Alts</t>
        </is>
      </c>
      <c r="J6720" t="inlineStr">
        <is>
          <t>Proxies</t>
        </is>
      </c>
      <c r="K6720" t="inlineStr"/>
      <c r="L6720" t="inlineStr"/>
      <c r="M6720" t="inlineStr">
        <is>
          <t>nan</t>
        </is>
      </c>
      <c r="N6720" t="b">
        <v>0</v>
      </c>
      <c r="O6720" t="n">
        <v>6.78134136</v>
      </c>
      <c r="P6720" t="n">
        <v>0.001030789706103863</v>
      </c>
      <c r="Q6720" t="n">
        <v>3.736853008070681</v>
      </c>
      <c r="R6720" t="n">
        <v>25.34087585987012</v>
      </c>
      <c r="S6720" t="n">
        <v>0.006990136867464373</v>
      </c>
      <c r="T6720">
        <f>O6720*Q6720</f>
        <v/>
      </c>
      <c r="U6720">
        <f>O6720*P6720</f>
        <v/>
      </c>
    </row>
    <row r="6721">
      <c r="A6721" t="inlineStr">
        <is>
          <t>202512</t>
        </is>
      </c>
      <c r="B6721" t="inlineStr">
        <is>
          <t>Profuturo</t>
        </is>
      </c>
      <c r="C6721" t="inlineStr">
        <is>
          <t>F3</t>
        </is>
      </c>
      <c r="D6721" t="inlineStr">
        <is>
          <t>IN-FONDO3</t>
        </is>
      </c>
      <c r="E6721" t="inlineStr">
        <is>
          <t>5111042FINM2</t>
        </is>
      </c>
      <c r="F6721" t="inlineStr">
        <is>
          <t>5111042FINM2</t>
        </is>
      </c>
      <c r="G6721" t="inlineStr">
        <is>
          <t>ALT</t>
        </is>
      </c>
      <c r="H6721" t="inlineStr">
        <is>
          <t>Sector</t>
        </is>
      </c>
      <c r="I6721" t="inlineStr">
        <is>
          <t>Alts</t>
        </is>
      </c>
      <c r="J6721" t="inlineStr">
        <is>
          <t>Proxies</t>
        </is>
      </c>
      <c r="K6721" t="inlineStr"/>
      <c r="L6721" t="inlineStr"/>
      <c r="M6721" t="inlineStr">
        <is>
          <t>nan</t>
        </is>
      </c>
      <c r="N6721" t="b">
        <v>0</v>
      </c>
      <c r="O6721" t="n">
        <v>6.78134136</v>
      </c>
      <c r="P6721" t="n">
        <v>0.0004706967742307124</v>
      </c>
      <c r="Q6721" t="n">
        <v>0.4484364025919186</v>
      </c>
      <c r="R6721" t="n">
        <v>3.041000324226188</v>
      </c>
      <c r="S6721" t="n">
        <v>0.003191955503109312</v>
      </c>
      <c r="T6721">
        <f>O6721*Q6721</f>
        <v/>
      </c>
      <c r="U6721">
        <f>O6721*P6721</f>
        <v/>
      </c>
    </row>
    <row r="6722">
      <c r="A6722" t="inlineStr">
        <is>
          <t>202512</t>
        </is>
      </c>
      <c r="B6722" t="inlineStr">
        <is>
          <t>Profuturo</t>
        </is>
      </c>
      <c r="C6722" t="inlineStr">
        <is>
          <t>F3</t>
        </is>
      </c>
      <c r="D6722" t="inlineStr">
        <is>
          <t>IN-FONDO3</t>
        </is>
      </c>
      <c r="E6722" t="inlineStr">
        <is>
          <t>5111102FIBR2</t>
        </is>
      </c>
      <c r="F6722" t="inlineStr">
        <is>
          <t>US46434V6478</t>
        </is>
      </c>
      <c r="G6722" t="inlineStr">
        <is>
          <t>ALT</t>
        </is>
      </c>
      <c r="H6722" t="inlineStr">
        <is>
          <t>Sector</t>
        </is>
      </c>
      <c r="I6722" t="inlineStr">
        <is>
          <t>Alts</t>
        </is>
      </c>
      <c r="J6722" t="inlineStr">
        <is>
          <t>Proxies</t>
        </is>
      </c>
      <c r="K6722" t="inlineStr"/>
      <c r="L6722" t="inlineStr"/>
      <c r="M6722" t="inlineStr">
        <is>
          <t>nan</t>
        </is>
      </c>
      <c r="N6722" t="b">
        <v>0</v>
      </c>
      <c r="O6722" t="n">
        <v>7.09780349</v>
      </c>
      <c r="P6722" t="n">
        <v>0.002862719277768392</v>
      </c>
      <c r="Q6722" t="n">
        <v>2.727334464212332</v>
      </c>
      <c r="R6722" t="n">
        <v>19.35808407848358</v>
      </c>
      <c r="S6722" t="n">
        <v>0.02031901888063477</v>
      </c>
      <c r="T6722">
        <f>O6722*Q6722</f>
        <v/>
      </c>
      <c r="U6722">
        <f>O6722*P6722</f>
        <v/>
      </c>
    </row>
    <row r="6723">
      <c r="A6723" t="inlineStr">
        <is>
          <t>202512</t>
        </is>
      </c>
      <c r="B6723" t="inlineStr">
        <is>
          <t>Profuturo</t>
        </is>
      </c>
      <c r="C6723" t="inlineStr">
        <is>
          <t>F2</t>
        </is>
      </c>
      <c r="D6723" t="inlineStr">
        <is>
          <t>IN-FONDO2</t>
        </is>
      </c>
      <c r="E6723" t="inlineStr">
        <is>
          <t>5111102FIBR2</t>
        </is>
      </c>
      <c r="F6723" t="inlineStr">
        <is>
          <t>US46434V6478</t>
        </is>
      </c>
      <c r="G6723" t="inlineStr">
        <is>
          <t>ALT</t>
        </is>
      </c>
      <c r="H6723" t="inlineStr">
        <is>
          <t>Sector</t>
        </is>
      </c>
      <c r="I6723" t="inlineStr">
        <is>
          <t>Alts</t>
        </is>
      </c>
      <c r="J6723" t="inlineStr">
        <is>
          <t>Proxies</t>
        </is>
      </c>
      <c r="K6723" t="inlineStr"/>
      <c r="L6723" t="inlineStr"/>
      <c r="M6723" t="inlineStr">
        <is>
          <t>nan</t>
        </is>
      </c>
      <c r="N6723" t="b">
        <v>0</v>
      </c>
      <c r="O6723" t="n">
        <v>7.09780349</v>
      </c>
      <c r="P6723" t="n">
        <v>0.001584933712317811</v>
      </c>
      <c r="Q6723" t="n">
        <v>5.74575422648882</v>
      </c>
      <c r="R6723" t="n">
        <v>40.78223440145459</v>
      </c>
      <c r="S6723" t="n">
        <v>0.01124954803470801</v>
      </c>
      <c r="T6723">
        <f>O6723*Q6723</f>
        <v/>
      </c>
      <c r="U6723">
        <f>O6723*P6723</f>
        <v/>
      </c>
    </row>
    <row r="6724">
      <c r="A6724" t="inlineStr">
        <is>
          <t>202512</t>
        </is>
      </c>
      <c r="B6724" t="inlineStr">
        <is>
          <t>Profuturo</t>
        </is>
      </c>
      <c r="C6724" t="inlineStr">
        <is>
          <t>F2</t>
        </is>
      </c>
      <c r="D6724" t="inlineStr">
        <is>
          <t>IN-FONDO2</t>
        </is>
      </c>
      <c r="E6724" t="inlineStr">
        <is>
          <t>5111102FIBR3</t>
        </is>
      </c>
      <c r="F6724" t="inlineStr">
        <is>
          <t>CVL79033FI87</t>
        </is>
      </c>
      <c r="G6724" t="inlineStr">
        <is>
          <t>ALT</t>
        </is>
      </c>
      <c r="H6724" t="inlineStr">
        <is>
          <t>Sector</t>
        </is>
      </c>
      <c r="I6724" t="inlineStr">
        <is>
          <t>Alts</t>
        </is>
      </c>
      <c r="J6724" t="inlineStr">
        <is>
          <t>Proxies</t>
        </is>
      </c>
      <c r="K6724" t="inlineStr"/>
      <c r="L6724" t="inlineStr"/>
      <c r="M6724" t="inlineStr">
        <is>
          <t>nan</t>
        </is>
      </c>
      <c r="N6724" t="b">
        <v>0</v>
      </c>
      <c r="O6724" t="n">
        <v>7.09780349</v>
      </c>
      <c r="P6724" t="n">
        <v>0.002760064073445363</v>
      </c>
      <c r="Q6724" t="n">
        <v>10.00587576131933</v>
      </c>
      <c r="R6724" t="n">
        <v>71.01973989919874</v>
      </c>
      <c r="S6724" t="n">
        <v>0.01959039241312412</v>
      </c>
      <c r="T6724">
        <f>O6724*Q6724</f>
        <v/>
      </c>
      <c r="U6724">
        <f>O6724*P6724</f>
        <v/>
      </c>
    </row>
    <row r="6725">
      <c r="A6725" t="inlineStr">
        <is>
          <t>202512</t>
        </is>
      </c>
      <c r="B6725" t="inlineStr">
        <is>
          <t>Profuturo</t>
        </is>
      </c>
      <c r="C6725" t="inlineStr">
        <is>
          <t>F3</t>
        </is>
      </c>
      <c r="D6725" t="inlineStr">
        <is>
          <t>IN-FONDO3</t>
        </is>
      </c>
      <c r="E6725" t="inlineStr">
        <is>
          <t>5111151FCIN1</t>
        </is>
      </c>
      <c r="F6725" t="inlineStr">
        <is>
          <t>PEP792009IS1</t>
        </is>
      </c>
      <c r="G6725" t="inlineStr">
        <is>
          <t>ALT</t>
        </is>
      </c>
      <c r="H6725" t="inlineStr">
        <is>
          <t>Sector</t>
        </is>
      </c>
      <c r="I6725" t="inlineStr">
        <is>
          <t>Alts</t>
        </is>
      </c>
      <c r="J6725" t="inlineStr">
        <is>
          <t>Proxies</t>
        </is>
      </c>
      <c r="K6725" t="inlineStr"/>
      <c r="L6725" t="inlineStr"/>
      <c r="M6725" t="inlineStr">
        <is>
          <t>nan</t>
        </is>
      </c>
      <c r="N6725" t="b">
        <v>0</v>
      </c>
      <c r="O6725" t="n">
        <v>6.78134136</v>
      </c>
      <c r="P6725" t="n">
        <v>0.001853884332477844</v>
      </c>
      <c r="Q6725" t="n">
        <v>1.76620972649878</v>
      </c>
      <c r="R6725" t="n">
        <v>11.97727106874046</v>
      </c>
      <c r="S6725" t="n">
        <v>0.01257182250048799</v>
      </c>
      <c r="T6725">
        <f>O6725*Q6725</f>
        <v/>
      </c>
      <c r="U6725">
        <f>O6725*P6725</f>
        <v/>
      </c>
    </row>
    <row r="6726">
      <c r="A6726" t="inlineStr">
        <is>
          <t>202512</t>
        </is>
      </c>
      <c r="B6726" t="inlineStr">
        <is>
          <t>Profuturo</t>
        </is>
      </c>
      <c r="C6726" t="inlineStr">
        <is>
          <t>F2</t>
        </is>
      </c>
      <c r="D6726" t="inlineStr">
        <is>
          <t>IN-FONDO2</t>
        </is>
      </c>
      <c r="E6726" t="inlineStr">
        <is>
          <t>5111151FCIN1</t>
        </is>
      </c>
      <c r="F6726" t="inlineStr">
        <is>
          <t>PEP792009IS1</t>
        </is>
      </c>
      <c r="G6726" t="inlineStr">
        <is>
          <t>ALT</t>
        </is>
      </c>
      <c r="H6726" t="inlineStr">
        <is>
          <t>Sector</t>
        </is>
      </c>
      <c r="I6726" t="inlineStr">
        <is>
          <t>Alts</t>
        </is>
      </c>
      <c r="J6726" t="inlineStr">
        <is>
          <t>Proxies</t>
        </is>
      </c>
      <c r="K6726" t="inlineStr"/>
      <c r="L6726" t="inlineStr"/>
      <c r="M6726" t="inlineStr">
        <is>
          <t>nan</t>
        </is>
      </c>
      <c r="N6726" t="b">
        <v>0</v>
      </c>
      <c r="O6726" t="n">
        <v>6.78134136</v>
      </c>
      <c r="P6726" t="n">
        <v>0.001578833352006458</v>
      </c>
      <c r="Q6726" t="n">
        <v>5.72363899809179</v>
      </c>
      <c r="R6726" t="n">
        <v>38.81394986746881</v>
      </c>
      <c r="S6726" t="n">
        <v>0.01070660791050883</v>
      </c>
      <c r="T6726">
        <f>O6726*Q6726</f>
        <v/>
      </c>
      <c r="U6726">
        <f>O6726*P6726</f>
        <v/>
      </c>
    </row>
    <row r="6727">
      <c r="A6727" t="inlineStr">
        <is>
          <t>202512</t>
        </is>
      </c>
      <c r="B6727" t="inlineStr">
        <is>
          <t>Profuturo</t>
        </is>
      </c>
      <c r="C6727" t="inlineStr">
        <is>
          <t>F2</t>
        </is>
      </c>
      <c r="D6727" t="inlineStr">
        <is>
          <t>IN-FONDO2</t>
        </is>
      </c>
      <c r="E6727" t="inlineStr">
        <is>
          <t>5111181FDVI1</t>
        </is>
      </c>
      <c r="F6727" t="inlineStr">
        <is>
          <t>CVL225501V53</t>
        </is>
      </c>
      <c r="G6727" t="inlineStr">
        <is>
          <t>ALT</t>
        </is>
      </c>
      <c r="H6727" t="inlineStr">
        <is>
          <t>Sector</t>
        </is>
      </c>
      <c r="I6727" t="inlineStr">
        <is>
          <t>Alts</t>
        </is>
      </c>
      <c r="J6727" t="inlineStr">
        <is>
          <t>Proxies</t>
        </is>
      </c>
      <c r="K6727" t="inlineStr"/>
      <c r="L6727" t="inlineStr"/>
      <c r="M6727" t="inlineStr">
        <is>
          <t>nan</t>
        </is>
      </c>
      <c r="N6727" t="b">
        <v>0</v>
      </c>
      <c r="O6727" t="n">
        <v>54.42744687</v>
      </c>
      <c r="P6727" t="n">
        <v>0.0001498146321486716</v>
      </c>
      <c r="Q6727" t="n">
        <v>0.5431129700681706</v>
      </c>
      <c r="R6727" t="n">
        <v>29.56025232279325</v>
      </c>
      <c r="S6727" t="n">
        <v>0.008154027931620416</v>
      </c>
      <c r="T6727">
        <f>O6727*Q6727</f>
        <v/>
      </c>
      <c r="U6727">
        <f>O6727*P6727</f>
        <v/>
      </c>
    </row>
    <row r="6728">
      <c r="A6728" t="inlineStr">
        <is>
          <t>202512</t>
        </is>
      </c>
      <c r="B6728" t="inlineStr">
        <is>
          <t>Profuturo</t>
        </is>
      </c>
      <c r="C6728" t="inlineStr">
        <is>
          <t>F3</t>
        </is>
      </c>
      <c r="D6728" t="inlineStr">
        <is>
          <t>IN-FONDO3</t>
        </is>
      </c>
      <c r="E6728" t="inlineStr">
        <is>
          <t>5111181FDVI1</t>
        </is>
      </c>
      <c r="F6728" t="inlineStr">
        <is>
          <t>CVL225501V53</t>
        </is>
      </c>
      <c r="G6728" t="inlineStr">
        <is>
          <t>ALT</t>
        </is>
      </c>
      <c r="H6728" t="inlineStr">
        <is>
          <t>Sector</t>
        </is>
      </c>
      <c r="I6728" t="inlineStr">
        <is>
          <t>Alts</t>
        </is>
      </c>
      <c r="J6728" t="inlineStr">
        <is>
          <t>Proxies</t>
        </is>
      </c>
      <c r="K6728" t="inlineStr"/>
      <c r="L6728" t="inlineStr"/>
      <c r="M6728" t="inlineStr">
        <is>
          <t>nan</t>
        </is>
      </c>
      <c r="N6728" t="b">
        <v>0</v>
      </c>
      <c r="O6728" t="n">
        <v>54.42744687</v>
      </c>
      <c r="P6728" t="n">
        <v>0.0004617745133591653</v>
      </c>
      <c r="Q6728" t="n">
        <v>0.4399360966895414</v>
      </c>
      <c r="R6728" t="n">
        <v>23.9445985287652</v>
      </c>
      <c r="S6728" t="n">
        <v>0.02513320779177607</v>
      </c>
      <c r="T6728">
        <f>O6728*Q6728</f>
        <v/>
      </c>
      <c r="U6728">
        <f>O6728*P6728</f>
        <v/>
      </c>
    </row>
    <row r="6729">
      <c r="A6729" t="inlineStr">
        <is>
          <t>202512</t>
        </is>
      </c>
      <c r="B6729" t="inlineStr">
        <is>
          <t>Profuturo</t>
        </is>
      </c>
      <c r="C6729" t="inlineStr">
        <is>
          <t>F2</t>
        </is>
      </c>
      <c r="D6729" t="inlineStr">
        <is>
          <t>IN-FONDO2</t>
        </is>
      </c>
      <c r="E6729" t="inlineStr">
        <is>
          <t>22583521701U</t>
        </is>
      </c>
      <c r="F6729" t="inlineStr">
        <is>
          <t>CVL14017HL12</t>
        </is>
      </c>
      <c r="G6729" t="inlineStr">
        <is>
          <t>BU</t>
        </is>
      </c>
      <c r="H6729" t="inlineStr">
        <is>
          <t>Sector</t>
        </is>
      </c>
      <c r="I6729" t="inlineStr">
        <is>
          <t>Proxies</t>
        </is>
      </c>
      <c r="J6729" t="inlineStr">
        <is>
          <t>Proxies</t>
        </is>
      </c>
      <c r="K6729" t="inlineStr"/>
      <c r="L6729" t="inlineStr">
        <is>
          <t>Inca Rail</t>
        </is>
      </c>
      <c r="M6729" t="inlineStr">
        <is>
          <t>Inca Rail</t>
        </is>
      </c>
      <c r="N6729" t="b">
        <v>0</v>
      </c>
      <c r="O6729" t="n">
        <v>29.00131826</v>
      </c>
      <c r="P6729" t="n">
        <v>0.001309073890237763</v>
      </c>
      <c r="Q6729" t="n">
        <v>4.745698056116275</v>
      </c>
      <c r="R6729" t="n">
        <v>137.6314996912915</v>
      </c>
      <c r="S6729" t="n">
        <v>0.03796486851664167</v>
      </c>
      <c r="T6729">
        <f>O6729*Q6729</f>
        <v/>
      </c>
      <c r="U6729">
        <f>O6729*P6729</f>
        <v/>
      </c>
    </row>
    <row r="6730">
      <c r="A6730" t="inlineStr">
        <is>
          <t>202512</t>
        </is>
      </c>
      <c r="B6730" t="inlineStr">
        <is>
          <t>Profuturo</t>
        </is>
      </c>
      <c r="C6730" t="inlineStr">
        <is>
          <t>F2</t>
        </is>
      </c>
      <c r="D6730" t="inlineStr">
        <is>
          <t>IN-FONDO2</t>
        </is>
      </c>
      <c r="E6730" t="inlineStr">
        <is>
          <t>2702042CA11U</t>
        </is>
      </c>
      <c r="F6730" t="inlineStr">
        <is>
          <t>CVL80200F308</t>
        </is>
      </c>
      <c r="G6730" t="inlineStr">
        <is>
          <t>BU</t>
        </is>
      </c>
      <c r="H6730" t="inlineStr">
        <is>
          <t>Sector</t>
        </is>
      </c>
      <c r="I6730" t="inlineStr">
        <is>
          <t>Proxies</t>
        </is>
      </c>
      <c r="J6730" t="inlineStr">
        <is>
          <t>Proxies</t>
        </is>
      </c>
      <c r="K6730" t="inlineStr"/>
      <c r="L6730" t="inlineStr">
        <is>
          <t>Casa Andina (Titulizadora)</t>
        </is>
      </c>
      <c r="M6730" t="inlineStr">
        <is>
          <t>Casa Andina (Titulizadora)</t>
        </is>
      </c>
      <c r="N6730" t="b">
        <v>0</v>
      </c>
      <c r="O6730" t="n">
        <v>11.69139653</v>
      </c>
      <c r="P6730" t="n">
        <v>0.001280409570284346</v>
      </c>
      <c r="Q6730" t="n">
        <v>4.641783213342872</v>
      </c>
      <c r="R6730" t="n">
        <v>54.26892815348911</v>
      </c>
      <c r="S6730" t="n">
        <v>0.0149697760070012</v>
      </c>
      <c r="T6730">
        <f>O6730*Q6730</f>
        <v/>
      </c>
      <c r="U6730">
        <f>O6730*P6730</f>
        <v/>
      </c>
    </row>
    <row r="6731">
      <c r="A6731" t="inlineStr">
        <is>
          <t>202512</t>
        </is>
      </c>
      <c r="B6731" t="inlineStr">
        <is>
          <t>Profuturo</t>
        </is>
      </c>
      <c r="C6731" t="inlineStr">
        <is>
          <t>F1</t>
        </is>
      </c>
      <c r="D6731" t="inlineStr">
        <is>
          <t>IN-FONDO1</t>
        </is>
      </c>
      <c r="E6731" t="inlineStr">
        <is>
          <t>2702042CA11U</t>
        </is>
      </c>
      <c r="F6731" t="inlineStr">
        <is>
          <t>CVL80200F308</t>
        </is>
      </c>
      <c r="G6731" t="inlineStr">
        <is>
          <t>BU</t>
        </is>
      </c>
      <c r="H6731" t="inlineStr">
        <is>
          <t>Sector</t>
        </is>
      </c>
      <c r="I6731" t="inlineStr">
        <is>
          <t>Proxies</t>
        </is>
      </c>
      <c r="J6731" t="inlineStr">
        <is>
          <t>Proxies</t>
        </is>
      </c>
      <c r="K6731" t="inlineStr"/>
      <c r="L6731" t="inlineStr">
        <is>
          <t>Casa Andina (Titulizadora)</t>
        </is>
      </c>
      <c r="M6731" t="inlineStr">
        <is>
          <t>Casa Andina (Titulizadora)</t>
        </is>
      </c>
      <c r="N6731" t="b">
        <v>0</v>
      </c>
      <c r="O6731" t="n">
        <v>11.69139653</v>
      </c>
      <c r="P6731" t="n">
        <v>0.002431094021028118</v>
      </c>
      <c r="Q6731" t="n">
        <v>3.177201876165092</v>
      </c>
      <c r="R6731" t="n">
        <v>37.14592699010605</v>
      </c>
      <c r="S6731" t="n">
        <v>0.02842288420155189</v>
      </c>
      <c r="T6731">
        <f>O6731*Q6731</f>
        <v/>
      </c>
      <c r="U6731">
        <f>O6731*P6731</f>
        <v/>
      </c>
    </row>
    <row r="6732">
      <c r="A6732" t="inlineStr">
        <is>
          <t>202512</t>
        </is>
      </c>
      <c r="B6732" t="inlineStr">
        <is>
          <t>Profuturo</t>
        </is>
      </c>
      <c r="C6732" t="inlineStr">
        <is>
          <t>F1</t>
        </is>
      </c>
      <c r="D6732" t="inlineStr">
        <is>
          <t>IN-FONDO1</t>
        </is>
      </c>
      <c r="E6732" t="inlineStr">
        <is>
          <t>22584221801U</t>
        </is>
      </c>
      <c r="F6732" t="inlineStr">
        <is>
          <t>CVL74200B016</t>
        </is>
      </c>
      <c r="G6732" t="inlineStr">
        <is>
          <t>BU</t>
        </is>
      </c>
      <c r="H6732" t="inlineStr">
        <is>
          <t>Sector</t>
        </is>
      </c>
      <c r="I6732" t="inlineStr">
        <is>
          <t>Proxies</t>
        </is>
      </c>
      <c r="J6732" t="inlineStr">
        <is>
          <t>Proxies</t>
        </is>
      </c>
      <c r="K6732" t="inlineStr"/>
      <c r="L6732" t="inlineStr">
        <is>
          <t>Inversiones Nacionales de Turismo</t>
        </is>
      </c>
      <c r="M6732" t="inlineStr">
        <is>
          <t>Inversiones Nacionales de Turismo</t>
        </is>
      </c>
      <c r="N6732" t="b">
        <v>0</v>
      </c>
      <c r="O6732" t="n">
        <v>11.69139653</v>
      </c>
      <c r="P6732" t="n">
        <v>0.004221256234136499</v>
      </c>
      <c r="Q6732" t="n">
        <v>5.516768627977697</v>
      </c>
      <c r="R6732" t="n">
        <v>64.49872959395131</v>
      </c>
      <c r="S6732" t="n">
        <v>0.04935238048802433</v>
      </c>
      <c r="T6732">
        <f>O6732*Q6732</f>
        <v/>
      </c>
      <c r="U6732">
        <f>O6732*P6732</f>
        <v/>
      </c>
    </row>
    <row r="6733">
      <c r="A6733" t="inlineStr">
        <is>
          <t>202512</t>
        </is>
      </c>
      <c r="B6733" t="inlineStr">
        <is>
          <t>Profuturo</t>
        </is>
      </c>
      <c r="C6733" t="inlineStr">
        <is>
          <t>F2</t>
        </is>
      </c>
      <c r="D6733" t="inlineStr">
        <is>
          <t>IN-FONDO2</t>
        </is>
      </c>
      <c r="E6733" t="inlineStr">
        <is>
          <t>22212521501A</t>
        </is>
      </c>
      <c r="F6733" t="inlineStr">
        <is>
          <t>PEP71320M014</t>
        </is>
      </c>
      <c r="G6733" t="inlineStr">
        <is>
          <t>BU</t>
        </is>
      </c>
      <c r="H6733" t="inlineStr">
        <is>
          <t>Sector</t>
        </is>
      </c>
      <c r="I6733" t="inlineStr">
        <is>
          <t>Proxies</t>
        </is>
      </c>
      <c r="J6733" t="inlineStr">
        <is>
          <t>Proxies</t>
        </is>
      </c>
      <c r="K6733" t="inlineStr"/>
      <c r="L6733" t="inlineStr">
        <is>
          <t>Jockey Plaza</t>
        </is>
      </c>
      <c r="M6733" t="inlineStr">
        <is>
          <t>Jockey Plaza</t>
        </is>
      </c>
      <c r="N6733" t="b">
        <v>0</v>
      </c>
      <c r="O6733" t="n">
        <v>11.69139653</v>
      </c>
      <c r="P6733" t="n">
        <v>0.004395268376358361</v>
      </c>
      <c r="Q6733" t="n">
        <v>15.93387259905148</v>
      </c>
      <c r="R6733" t="n">
        <v>186.2892228140126</v>
      </c>
      <c r="S6733" t="n">
        <v>0.05138682544377488</v>
      </c>
      <c r="T6733">
        <f>O6733*Q6733</f>
        <v/>
      </c>
      <c r="U6733">
        <f>O6733*P6733</f>
        <v/>
      </c>
    </row>
    <row r="6734">
      <c r="A6734" t="inlineStr">
        <is>
          <t>202512</t>
        </is>
      </c>
      <c r="B6734" t="inlineStr">
        <is>
          <t>Profuturo</t>
        </is>
      </c>
      <c r="C6734" t="inlineStr">
        <is>
          <t>F2</t>
        </is>
      </c>
      <c r="D6734" t="inlineStr">
        <is>
          <t>IN-FONDO2</t>
        </is>
      </c>
      <c r="E6734" t="inlineStr">
        <is>
          <t>21015422002A</t>
        </is>
      </c>
      <c r="F6734" t="inlineStr">
        <is>
          <t>PEP66950D014</t>
        </is>
      </c>
      <c r="G6734" t="inlineStr">
        <is>
          <t>BU</t>
        </is>
      </c>
      <c r="H6734" t="inlineStr">
        <is>
          <t>Sector</t>
        </is>
      </c>
      <c r="I6734" t="inlineStr">
        <is>
          <t>Proxies</t>
        </is>
      </c>
      <c r="J6734" t="inlineStr">
        <is>
          <t>Proxies</t>
        </is>
      </c>
      <c r="K6734" t="inlineStr"/>
      <c r="L6734" t="inlineStr">
        <is>
          <t>Pacífico Peruano Suiza</t>
        </is>
      </c>
      <c r="M6734" t="inlineStr">
        <is>
          <t>Pacífico Peruano Suiza</t>
        </is>
      </c>
      <c r="N6734" t="b">
        <v>0</v>
      </c>
      <c r="O6734" t="n">
        <v>3.53598301</v>
      </c>
      <c r="P6734" t="n">
        <v>0.002066868248999721</v>
      </c>
      <c r="Q6734" t="n">
        <v>7.492879282578083</v>
      </c>
      <c r="R6734" t="n">
        <v>26.49469383917709</v>
      </c>
      <c r="S6734" t="n">
        <v>0.007308411012371464</v>
      </c>
      <c r="T6734">
        <f>O6734*Q6734</f>
        <v/>
      </c>
      <c r="U6734">
        <f>O6734*P6734</f>
        <v/>
      </c>
    </row>
    <row r="6735">
      <c r="A6735" t="inlineStr">
        <is>
          <t>202512</t>
        </is>
      </c>
      <c r="B6735" t="inlineStr">
        <is>
          <t>Profuturo</t>
        </is>
      </c>
      <c r="C6735" t="inlineStr">
        <is>
          <t>F1</t>
        </is>
      </c>
      <c r="D6735" t="inlineStr">
        <is>
          <t>IN-FONDO1</t>
        </is>
      </c>
      <c r="E6735" t="inlineStr">
        <is>
          <t>2258402PAE36</t>
        </is>
      </c>
      <c r="F6735" t="inlineStr">
        <is>
          <t>USP5300PAE36</t>
        </is>
      </c>
      <c r="G6735" t="inlineStr">
        <is>
          <t>BU</t>
        </is>
      </c>
      <c r="H6735" t="inlineStr">
        <is>
          <t>Sector</t>
        </is>
      </c>
      <c r="I6735" t="inlineStr">
        <is>
          <t>Proxies</t>
        </is>
      </c>
      <c r="J6735" t="inlineStr">
        <is>
          <t>Proxies</t>
        </is>
      </c>
      <c r="K6735" t="inlineStr"/>
      <c r="L6735" t="inlineStr"/>
      <c r="M6735" t="inlineStr">
        <is>
          <t>nan</t>
        </is>
      </c>
      <c r="N6735" t="b">
        <v>0</v>
      </c>
      <c r="O6735" t="n">
        <v>208.84838501</v>
      </c>
      <c r="P6735" t="n">
        <v>0.01965740299416913</v>
      </c>
      <c r="Q6735" t="n">
        <v>25.69030121146642</v>
      </c>
      <c r="R6735" t="n">
        <v>5365.377918435209</v>
      </c>
      <c r="S6735" t="n">
        <v>4.10541686882296</v>
      </c>
      <c r="T6735">
        <f>O6735*Q6735</f>
        <v/>
      </c>
      <c r="U6735">
        <f>O6735*P6735</f>
        <v/>
      </c>
    </row>
    <row r="6736">
      <c r="A6736" t="inlineStr">
        <is>
          <t>202512</t>
        </is>
      </c>
      <c r="B6736" t="inlineStr">
        <is>
          <t>Profuturo</t>
        </is>
      </c>
      <c r="C6736" t="inlineStr">
        <is>
          <t>F2</t>
        </is>
      </c>
      <c r="D6736" t="inlineStr">
        <is>
          <t>IN-FONDO2</t>
        </is>
      </c>
      <c r="E6736" t="inlineStr">
        <is>
          <t>2258402PAE36</t>
        </is>
      </c>
      <c r="F6736" t="inlineStr">
        <is>
          <t>USP5300PAE36</t>
        </is>
      </c>
      <c r="G6736" t="inlineStr">
        <is>
          <t>BU</t>
        </is>
      </c>
      <c r="H6736" t="inlineStr">
        <is>
          <t>Sector</t>
        </is>
      </c>
      <c r="I6736" t="inlineStr">
        <is>
          <t>Proxies</t>
        </is>
      </c>
      <c r="J6736" t="inlineStr">
        <is>
          <t>Proxies</t>
        </is>
      </c>
      <c r="K6736" t="inlineStr"/>
      <c r="L6736" t="inlineStr"/>
      <c r="M6736" t="inlineStr">
        <is>
          <t>nan</t>
        </is>
      </c>
      <c r="N6736" t="b">
        <v>0</v>
      </c>
      <c r="O6736" t="n">
        <v>208.84838501</v>
      </c>
      <c r="P6736" t="n">
        <v>0.008995819486619368</v>
      </c>
      <c r="Q6736" t="n">
        <v>32.6119429691387</v>
      </c>
      <c r="R6736" t="n">
        <v>6810.951621142842</v>
      </c>
      <c r="S6736" t="n">
        <v>1.878762371621942</v>
      </c>
      <c r="T6736">
        <f>O6736*Q6736</f>
        <v/>
      </c>
      <c r="U6736">
        <f>O6736*P6736</f>
        <v/>
      </c>
    </row>
    <row r="6737">
      <c r="A6737" t="inlineStr">
        <is>
          <t>202512</t>
        </is>
      </c>
      <c r="B6737" t="inlineStr">
        <is>
          <t>Profuturo</t>
        </is>
      </c>
      <c r="C6737" t="inlineStr">
        <is>
          <t>F1</t>
        </is>
      </c>
      <c r="D6737" t="inlineStr">
        <is>
          <t>IN-FONDO1</t>
        </is>
      </c>
      <c r="E6737" t="inlineStr">
        <is>
          <t>2220882KAD92</t>
        </is>
      </c>
      <c r="F6737" t="inlineStr">
        <is>
          <t>USP6040KAD92</t>
        </is>
      </c>
      <c r="G6737" t="inlineStr">
        <is>
          <t>BU</t>
        </is>
      </c>
      <c r="H6737" t="inlineStr">
        <is>
          <t>Sector</t>
        </is>
      </c>
      <c r="I6737" t="inlineStr">
        <is>
          <t>Proxies</t>
        </is>
      </c>
      <c r="J6737" t="inlineStr">
        <is>
          <t>Proxies</t>
        </is>
      </c>
      <c r="K6737" t="inlineStr"/>
      <c r="L6737" t="inlineStr"/>
      <c r="M6737" t="inlineStr">
        <is>
          <t>nan</t>
        </is>
      </c>
      <c r="N6737" t="b">
        <v>0</v>
      </c>
      <c r="O6737" t="n">
        <v>250.58497259</v>
      </c>
      <c r="P6737" t="n">
        <v>0.000719506480505364</v>
      </c>
      <c r="Q6737" t="n">
        <v>0.940324528792934</v>
      </c>
      <c r="R6737" t="n">
        <v>235.6311962732821</v>
      </c>
      <c r="S6737" t="n">
        <v>0.180297511695764</v>
      </c>
      <c r="T6737">
        <f>O6737*Q6737</f>
        <v/>
      </c>
      <c r="U6737">
        <f>O6737*P6737</f>
        <v/>
      </c>
    </row>
    <row r="6738">
      <c r="A6738" t="inlineStr">
        <is>
          <t>202512</t>
        </is>
      </c>
      <c r="B6738" t="inlineStr">
        <is>
          <t>Profuturo</t>
        </is>
      </c>
      <c r="C6738" t="inlineStr">
        <is>
          <t>F2</t>
        </is>
      </c>
      <c r="D6738" t="inlineStr">
        <is>
          <t>IN-FONDO2</t>
        </is>
      </c>
      <c r="E6738" t="inlineStr">
        <is>
          <t>2220882KAD92</t>
        </is>
      </c>
      <c r="F6738" t="inlineStr">
        <is>
          <t>USP6040KAD92</t>
        </is>
      </c>
      <c r="G6738" t="inlineStr">
        <is>
          <t>BU</t>
        </is>
      </c>
      <c r="H6738" t="inlineStr">
        <is>
          <t>Sector</t>
        </is>
      </c>
      <c r="I6738" t="inlineStr">
        <is>
          <t>Proxies</t>
        </is>
      </c>
      <c r="J6738" t="inlineStr">
        <is>
          <t>Proxies</t>
        </is>
      </c>
      <c r="K6738" t="inlineStr"/>
      <c r="L6738" t="inlineStr"/>
      <c r="M6738" t="inlineStr">
        <is>
          <t>nan</t>
        </is>
      </c>
      <c r="N6738" t="b">
        <v>0</v>
      </c>
      <c r="O6738" t="n">
        <v>250.58497259</v>
      </c>
      <c r="P6738" t="n">
        <v>0.001954876530160752</v>
      </c>
      <c r="Q6738" t="n">
        <v>7.086883191479904</v>
      </c>
      <c r="R6738" t="n">
        <v>1775.866430285524</v>
      </c>
      <c r="S6738" t="n">
        <v>0.4898626817271663</v>
      </c>
      <c r="T6738">
        <f>O6738*Q6738</f>
        <v/>
      </c>
      <c r="U6738">
        <f>O6738*P6738</f>
        <v/>
      </c>
    </row>
    <row r="6739">
      <c r="A6739" t="inlineStr">
        <is>
          <t>202512</t>
        </is>
      </c>
      <c r="B6739" t="inlineStr">
        <is>
          <t>Profuturo</t>
        </is>
      </c>
      <c r="C6739" t="inlineStr">
        <is>
          <t>F2</t>
        </is>
      </c>
      <c r="D6739" t="inlineStr">
        <is>
          <t>IN-FONDO2</t>
        </is>
      </c>
      <c r="E6739" t="inlineStr">
        <is>
          <t>22204726AA03</t>
        </is>
      </c>
      <c r="F6739" t="inlineStr">
        <is>
          <t>USP73906AA03</t>
        </is>
      </c>
      <c r="G6739" t="inlineStr">
        <is>
          <t>BU</t>
        </is>
      </c>
      <c r="H6739" t="inlineStr">
        <is>
          <t>Sector</t>
        </is>
      </c>
      <c r="I6739" t="inlineStr">
        <is>
          <t>Proxies</t>
        </is>
      </c>
      <c r="J6739" t="inlineStr">
        <is>
          <t>Proxies</t>
        </is>
      </c>
      <c r="K6739" t="inlineStr"/>
      <c r="L6739" t="inlineStr"/>
      <c r="M6739" t="inlineStr">
        <is>
          <t>nan</t>
        </is>
      </c>
      <c r="N6739" t="b">
        <v>0</v>
      </c>
      <c r="O6739" t="n">
        <v>250.58497259</v>
      </c>
      <c r="P6739" t="n">
        <v>0.003400243886728522</v>
      </c>
      <c r="Q6739" t="n">
        <v>12.32667683917978</v>
      </c>
      <c r="R6739" t="n">
        <v>3088.879977871652</v>
      </c>
      <c r="S6739" t="n">
        <v>0.8520500211551818</v>
      </c>
      <c r="T6739">
        <f>O6739*Q6739</f>
        <v/>
      </c>
      <c r="U6739">
        <f>O6739*P6739</f>
        <v/>
      </c>
    </row>
    <row r="6740">
      <c r="A6740" t="inlineStr">
        <is>
          <t>202512</t>
        </is>
      </c>
      <c r="B6740" t="inlineStr">
        <is>
          <t>Profuturo</t>
        </is>
      </c>
      <c r="C6740" t="inlineStr">
        <is>
          <t>F1</t>
        </is>
      </c>
      <c r="D6740" t="inlineStr">
        <is>
          <t>IN-FONDO1</t>
        </is>
      </c>
      <c r="E6740" t="inlineStr">
        <is>
          <t>22204726AA03</t>
        </is>
      </c>
      <c r="F6740" t="inlineStr">
        <is>
          <t>USP73906AA03</t>
        </is>
      </c>
      <c r="G6740" t="inlineStr">
        <is>
          <t>BU</t>
        </is>
      </c>
      <c r="H6740" t="inlineStr">
        <is>
          <t>Sector</t>
        </is>
      </c>
      <c r="I6740" t="inlineStr">
        <is>
          <t>Proxies</t>
        </is>
      </c>
      <c r="J6740" t="inlineStr">
        <is>
          <t>Proxies</t>
        </is>
      </c>
      <c r="K6740" t="inlineStr"/>
      <c r="L6740" t="inlineStr"/>
      <c r="M6740" t="inlineStr">
        <is>
          <t>nan</t>
        </is>
      </c>
      <c r="N6740" t="b">
        <v>0</v>
      </c>
      <c r="O6740" t="n">
        <v>250.58497259</v>
      </c>
      <c r="P6740" t="n">
        <v>0.01167572315227254</v>
      </c>
      <c r="Q6740" t="n">
        <v>15.25902708168253</v>
      </c>
      <c r="R6740" t="n">
        <v>3823.682883013483</v>
      </c>
      <c r="S6740" t="n">
        <v>2.925760766080644</v>
      </c>
      <c r="T6740">
        <f>O6740*Q6740</f>
        <v/>
      </c>
      <c r="U6740">
        <f>O6740*P6740</f>
        <v/>
      </c>
    </row>
    <row r="6741">
      <c r="A6741" t="inlineStr">
        <is>
          <t>202512</t>
        </is>
      </c>
      <c r="B6741" t="inlineStr">
        <is>
          <t>Profuturo</t>
        </is>
      </c>
      <c r="C6741" t="inlineStr">
        <is>
          <t>F1</t>
        </is>
      </c>
      <c r="D6741" t="inlineStr">
        <is>
          <t>IN-FONDO1</t>
        </is>
      </c>
      <c r="E6741" t="inlineStr">
        <is>
          <t>22204327AE63</t>
        </is>
      </c>
      <c r="F6741" t="inlineStr">
        <is>
          <t>USP98047AE63</t>
        </is>
      </c>
      <c r="G6741" t="inlineStr">
        <is>
          <t>BU</t>
        </is>
      </c>
      <c r="H6741" t="inlineStr">
        <is>
          <t>Sector</t>
        </is>
      </c>
      <c r="I6741" t="inlineStr">
        <is>
          <t>Proxies</t>
        </is>
      </c>
      <c r="J6741" t="inlineStr">
        <is>
          <t>Proxies</t>
        </is>
      </c>
      <c r="K6741" t="inlineStr"/>
      <c r="L6741" t="inlineStr"/>
      <c r="M6741" t="inlineStr">
        <is>
          <t>nan</t>
        </is>
      </c>
      <c r="N6741" t="b">
        <v>0</v>
      </c>
      <c r="O6741" t="n">
        <v>207.50297708</v>
      </c>
      <c r="P6741" t="n">
        <v>0.003027405257891312</v>
      </c>
      <c r="Q6741" t="n">
        <v>3.95652228259628</v>
      </c>
      <c r="R6741" t="n">
        <v>820.9901525220852</v>
      </c>
      <c r="S6741" t="n">
        <v>0.6281956038400923</v>
      </c>
      <c r="T6741">
        <f>O6741*Q6741</f>
        <v/>
      </c>
      <c r="U6741">
        <f>O6741*P6741</f>
        <v/>
      </c>
    </row>
    <row r="6742">
      <c r="A6742" t="inlineStr">
        <is>
          <t>202512</t>
        </is>
      </c>
      <c r="B6742" t="inlineStr">
        <is>
          <t>Profuturo</t>
        </is>
      </c>
      <c r="C6742" t="inlineStr">
        <is>
          <t>F2</t>
        </is>
      </c>
      <c r="D6742" t="inlineStr">
        <is>
          <t>IN-FONDO2</t>
        </is>
      </c>
      <c r="E6742" t="inlineStr">
        <is>
          <t>22204327AE63</t>
        </is>
      </c>
      <c r="F6742" t="inlineStr">
        <is>
          <t>USP98047AE63</t>
        </is>
      </c>
      <c r="G6742" t="inlineStr">
        <is>
          <t>BU</t>
        </is>
      </c>
      <c r="H6742" t="inlineStr">
        <is>
          <t>Sector</t>
        </is>
      </c>
      <c r="I6742" t="inlineStr">
        <is>
          <t>Proxies</t>
        </is>
      </c>
      <c r="J6742" t="inlineStr">
        <is>
          <t>Proxies</t>
        </is>
      </c>
      <c r="K6742" t="inlineStr"/>
      <c r="L6742" t="inlineStr"/>
      <c r="M6742" t="inlineStr">
        <is>
          <t>nan</t>
        </is>
      </c>
      <c r="N6742" t="b">
        <v>0</v>
      </c>
      <c r="O6742" t="n">
        <v>207.50297708</v>
      </c>
      <c r="P6742" t="n">
        <v>0.002433148439347338</v>
      </c>
      <c r="Q6742" t="n">
        <v>8.820730368975406</v>
      </c>
      <c r="R6742" t="n">
        <v>1830.327811582364</v>
      </c>
      <c r="S6742" t="n">
        <v>0.5048855448421284</v>
      </c>
      <c r="T6742">
        <f>O6742*Q6742</f>
        <v/>
      </c>
      <c r="U6742">
        <f>O6742*P6742</f>
        <v/>
      </c>
    </row>
    <row r="6743">
      <c r="A6743" t="inlineStr">
        <is>
          <t>202512</t>
        </is>
      </c>
      <c r="B6743" t="inlineStr">
        <is>
          <t>Profuturo</t>
        </is>
      </c>
      <c r="C6743" t="inlineStr">
        <is>
          <t>F1</t>
        </is>
      </c>
      <c r="D6743" t="inlineStr">
        <is>
          <t>IN-FONDO1</t>
        </is>
      </c>
      <c r="E6743" t="inlineStr">
        <is>
          <t>2220091VAC83</t>
        </is>
      </c>
      <c r="F6743" t="inlineStr">
        <is>
          <t>USP6411VAC83</t>
        </is>
      </c>
      <c r="G6743" t="inlineStr">
        <is>
          <t>BU</t>
        </is>
      </c>
      <c r="H6743" t="inlineStr">
        <is>
          <t>Sector</t>
        </is>
      </c>
      <c r="I6743" t="inlineStr">
        <is>
          <t>Proxies</t>
        </is>
      </c>
      <c r="J6743" t="inlineStr">
        <is>
          <t>Proxies</t>
        </is>
      </c>
      <c r="K6743" t="inlineStr"/>
      <c r="L6743" t="inlineStr"/>
      <c r="M6743" t="inlineStr">
        <is>
          <t>nan</t>
        </is>
      </c>
      <c r="N6743" t="b">
        <v>0</v>
      </c>
      <c r="O6743" t="n">
        <v>250.58497259</v>
      </c>
      <c r="P6743" t="n">
        <v>0.02096977755185588</v>
      </c>
      <c r="Q6743" t="n">
        <v>27.40544627407915</v>
      </c>
      <c r="R6743" t="n">
        <v>6867.393003406841</v>
      </c>
      <c r="S6743" t="n">
        <v>5.254711133050204</v>
      </c>
      <c r="T6743">
        <f>O6743*Q6743</f>
        <v/>
      </c>
      <c r="U6743">
        <f>O6743*P6743</f>
        <v/>
      </c>
    </row>
    <row r="6744">
      <c r="A6744" t="inlineStr">
        <is>
          <t>202512</t>
        </is>
      </c>
      <c r="B6744" t="inlineStr">
        <is>
          <t>Profuturo</t>
        </is>
      </c>
      <c r="C6744" t="inlineStr">
        <is>
          <t>F2</t>
        </is>
      </c>
      <c r="D6744" t="inlineStr">
        <is>
          <t>IN-FONDO2</t>
        </is>
      </c>
      <c r="E6744" t="inlineStr">
        <is>
          <t>2220091VAC83</t>
        </is>
      </c>
      <c r="F6744" t="inlineStr">
        <is>
          <t>USP6411VAC83</t>
        </is>
      </c>
      <c r="G6744" t="inlineStr">
        <is>
          <t>BU</t>
        </is>
      </c>
      <c r="H6744" t="inlineStr">
        <is>
          <t>Sector</t>
        </is>
      </c>
      <c r="I6744" t="inlineStr">
        <is>
          <t>Proxies</t>
        </is>
      </c>
      <c r="J6744" t="inlineStr">
        <is>
          <t>Proxies</t>
        </is>
      </c>
      <c r="K6744" t="inlineStr"/>
      <c r="L6744" t="inlineStr"/>
      <c r="M6744" t="inlineStr">
        <is>
          <t>nan</t>
        </is>
      </c>
      <c r="N6744" t="b">
        <v>0</v>
      </c>
      <c r="O6744" t="n">
        <v>250.58497259</v>
      </c>
      <c r="P6744" t="n">
        <v>0.013978934378441</v>
      </c>
      <c r="Q6744" t="n">
        <v>50.67689624020792</v>
      </c>
      <c r="R6744" t="n">
        <v>12698.86865529878</v>
      </c>
      <c r="S6744" t="n">
        <v>3.502910888059048</v>
      </c>
      <c r="T6744">
        <f>O6744*Q6744</f>
        <v/>
      </c>
      <c r="U6744">
        <f>O6744*P6744</f>
        <v/>
      </c>
    </row>
    <row r="6745">
      <c r="A6745" t="inlineStr">
        <is>
          <t>202512</t>
        </is>
      </c>
      <c r="B6745" t="inlineStr">
        <is>
          <t>Profuturo</t>
        </is>
      </c>
      <c r="C6745" t="inlineStr">
        <is>
          <t>F1</t>
        </is>
      </c>
      <c r="D6745" t="inlineStr">
        <is>
          <t>IN-FONDO1</t>
        </is>
      </c>
      <c r="E6745" t="inlineStr">
        <is>
          <t>2702011INS3U</t>
        </is>
      </c>
      <c r="F6745" t="inlineStr">
        <is>
          <t>CVL800702P33</t>
        </is>
      </c>
      <c r="G6745" t="inlineStr">
        <is>
          <t>BU</t>
        </is>
      </c>
      <c r="H6745" t="inlineStr">
        <is>
          <t>Sector</t>
        </is>
      </c>
      <c r="I6745" t="inlineStr">
        <is>
          <t>Proxies</t>
        </is>
      </c>
      <c r="J6745" t="inlineStr">
        <is>
          <t>Proxies</t>
        </is>
      </c>
      <c r="K6745" t="inlineStr"/>
      <c r="L6745" t="inlineStr">
        <is>
          <t>PF Colegios Peruanos</t>
        </is>
      </c>
      <c r="M6745" t="inlineStr">
        <is>
          <t>PF Colegios Peruanos</t>
        </is>
      </c>
      <c r="N6745" t="b">
        <v>0</v>
      </c>
      <c r="O6745" t="n">
        <v>11.69139653</v>
      </c>
      <c r="P6745" t="n">
        <v>0.001670757010854215</v>
      </c>
      <c r="Q6745" t="n">
        <v>2.183515842491802</v>
      </c>
      <c r="R6745" t="n">
        <v>25.52834954410868</v>
      </c>
      <c r="S6745" t="n">
        <v>0.01953348271917415</v>
      </c>
      <c r="T6745">
        <f>O6745*Q6745</f>
        <v/>
      </c>
      <c r="U6745">
        <f>O6745*P6745</f>
        <v/>
      </c>
    </row>
    <row r="6746">
      <c r="A6746" t="inlineStr">
        <is>
          <t>202512</t>
        </is>
      </c>
      <c r="B6746" t="inlineStr">
        <is>
          <t>Profuturo</t>
        </is>
      </c>
      <c r="C6746" t="inlineStr">
        <is>
          <t>F2</t>
        </is>
      </c>
      <c r="D6746" t="inlineStr">
        <is>
          <t>IN-FONDO2</t>
        </is>
      </c>
      <c r="E6746" t="inlineStr">
        <is>
          <t>25000310A109</t>
        </is>
      </c>
      <c r="F6746" t="inlineStr">
        <is>
          <t>CVL14800A109</t>
        </is>
      </c>
      <c r="G6746" t="inlineStr">
        <is>
          <t>BU</t>
        </is>
      </c>
      <c r="H6746" t="inlineStr">
        <is>
          <t>Sector</t>
        </is>
      </c>
      <c r="I6746" t="inlineStr">
        <is>
          <t>Proxies</t>
        </is>
      </c>
      <c r="J6746" t="inlineStr">
        <is>
          <t>Proxies</t>
        </is>
      </c>
      <c r="K6746" t="inlineStr"/>
      <c r="L6746" t="inlineStr">
        <is>
          <t>Interbank</t>
        </is>
      </c>
      <c r="M6746" t="inlineStr">
        <is>
          <t>Interbank</t>
        </is>
      </c>
      <c r="N6746" t="b">
        <v>0</v>
      </c>
      <c r="O6746" t="n">
        <v>3.53598301</v>
      </c>
      <c r="P6746" t="n">
        <v>0.005958591218555883</v>
      </c>
      <c r="Q6746" t="n">
        <v>21.6012823828884</v>
      </c>
      <c r="R6746" t="n">
        <v>76.38176750010568</v>
      </c>
      <c r="S6746" t="n">
        <v>0.0210694773123488</v>
      </c>
      <c r="T6746">
        <f>O6746*Q6746</f>
        <v/>
      </c>
      <c r="U6746">
        <f>O6746*P6746</f>
        <v/>
      </c>
    </row>
    <row r="6747">
      <c r="A6747" t="inlineStr">
        <is>
          <t>202512</t>
        </is>
      </c>
      <c r="B6747" t="inlineStr">
        <is>
          <t>Profuturo</t>
        </is>
      </c>
      <c r="C6747" t="inlineStr">
        <is>
          <t>F1</t>
        </is>
      </c>
      <c r="D6747" t="inlineStr">
        <is>
          <t>IN-FONDO1</t>
        </is>
      </c>
      <c r="E6747" t="inlineStr">
        <is>
          <t>25000310A109</t>
        </is>
      </c>
      <c r="F6747" t="inlineStr">
        <is>
          <t>CVL14800A109</t>
        </is>
      </c>
      <c r="G6747" t="inlineStr">
        <is>
          <t>BU</t>
        </is>
      </c>
      <c r="H6747" t="inlineStr">
        <is>
          <t>Sector</t>
        </is>
      </c>
      <c r="I6747" t="inlineStr">
        <is>
          <t>Proxies</t>
        </is>
      </c>
      <c r="J6747" t="inlineStr">
        <is>
          <t>Proxies</t>
        </is>
      </c>
      <c r="K6747" t="inlineStr"/>
      <c r="L6747" t="inlineStr">
        <is>
          <t>Interbank</t>
        </is>
      </c>
      <c r="M6747" t="inlineStr">
        <is>
          <t>Interbank</t>
        </is>
      </c>
      <c r="N6747" t="b">
        <v>0</v>
      </c>
      <c r="O6747" t="n">
        <v>3.53598301</v>
      </c>
      <c r="P6747" t="n">
        <v>0.00424255717312143</v>
      </c>
      <c r="Q6747" t="n">
        <v>5.544606869823392</v>
      </c>
      <c r="R6747" t="n">
        <v>19.60563568882479</v>
      </c>
      <c r="S6747" t="n">
        <v>0.01500161008311101</v>
      </c>
      <c r="T6747">
        <f>O6747*Q6747</f>
        <v/>
      </c>
      <c r="U6747">
        <f>O6747*P6747</f>
        <v/>
      </c>
    </row>
    <row r="6748">
      <c r="A6748" t="inlineStr">
        <is>
          <t>202512</t>
        </is>
      </c>
      <c r="B6748" t="inlineStr">
        <is>
          <t>Profuturo</t>
        </is>
      </c>
      <c r="C6748" t="inlineStr">
        <is>
          <t>F1</t>
        </is>
      </c>
      <c r="D6748" t="inlineStr">
        <is>
          <t>IN-FONDO1</t>
        </is>
      </c>
      <c r="E6748" t="inlineStr">
        <is>
          <t>25517212A026</t>
        </is>
      </c>
      <c r="F6748" t="inlineStr">
        <is>
          <t>CVL52632A026</t>
        </is>
      </c>
      <c r="G6748" t="inlineStr">
        <is>
          <t>BU</t>
        </is>
      </c>
      <c r="H6748" t="inlineStr">
        <is>
          <t>Sector</t>
        </is>
      </c>
      <c r="I6748" t="inlineStr">
        <is>
          <t>Proxies</t>
        </is>
      </c>
      <c r="J6748" t="inlineStr">
        <is>
          <t>Proxies</t>
        </is>
      </c>
      <c r="K6748" t="inlineStr"/>
      <c r="L6748" t="inlineStr">
        <is>
          <t>Intercorp Perú</t>
        </is>
      </c>
      <c r="M6748" t="inlineStr">
        <is>
          <t>Intercorp Perú</t>
        </is>
      </c>
      <c r="N6748" t="b">
        <v>0</v>
      </c>
      <c r="O6748" t="n">
        <v>3.53598301</v>
      </c>
      <c r="P6748" t="n">
        <v>0.00258699303585466</v>
      </c>
      <c r="Q6748" t="n">
        <v>3.380946625695472</v>
      </c>
      <c r="R6748" t="n">
        <v>11.95496982617602</v>
      </c>
      <c r="S6748" t="n">
        <v>0.009147563421770399</v>
      </c>
      <c r="T6748">
        <f>O6748*Q6748</f>
        <v/>
      </c>
      <c r="U6748">
        <f>O6748*P6748</f>
        <v/>
      </c>
    </row>
    <row r="6749">
      <c r="A6749" t="inlineStr">
        <is>
          <t>202512</t>
        </is>
      </c>
      <c r="B6749" t="inlineStr">
        <is>
          <t>Profuturo</t>
        </is>
      </c>
      <c r="C6749" t="inlineStr">
        <is>
          <t>F2</t>
        </is>
      </c>
      <c r="D6749" t="inlineStr">
        <is>
          <t>IN-FONDO2</t>
        </is>
      </c>
      <c r="E6749" t="inlineStr">
        <is>
          <t>25517212A026</t>
        </is>
      </c>
      <c r="F6749" t="inlineStr">
        <is>
          <t>CVL52632A026</t>
        </is>
      </c>
      <c r="G6749" t="inlineStr">
        <is>
          <t>BU</t>
        </is>
      </c>
      <c r="H6749" t="inlineStr">
        <is>
          <t>Sector</t>
        </is>
      </c>
      <c r="I6749" t="inlineStr">
        <is>
          <t>Proxies</t>
        </is>
      </c>
      <c r="J6749" t="inlineStr">
        <is>
          <t>Proxies</t>
        </is>
      </c>
      <c r="K6749" t="inlineStr"/>
      <c r="L6749" t="inlineStr">
        <is>
          <t>Intercorp Perú</t>
        </is>
      </c>
      <c r="M6749" t="inlineStr">
        <is>
          <t>Intercorp Perú</t>
        </is>
      </c>
      <c r="N6749" t="b">
        <v>0</v>
      </c>
      <c r="O6749" t="n">
        <v>3.53598301</v>
      </c>
      <c r="P6749" t="n">
        <v>0.001362518525699156</v>
      </c>
      <c r="Q6749" t="n">
        <v>4.939447320012229</v>
      </c>
      <c r="R6749" t="n">
        <v>17.46580180235327</v>
      </c>
      <c r="S6749" t="n">
        <v>0.004817842357682465</v>
      </c>
      <c r="T6749">
        <f>O6749*Q6749</f>
        <v/>
      </c>
      <c r="U6749">
        <f>O6749*P6749</f>
        <v/>
      </c>
    </row>
    <row r="6750">
      <c r="A6750" t="inlineStr">
        <is>
          <t>202512</t>
        </is>
      </c>
      <c r="B6750" t="inlineStr">
        <is>
          <t>Profuturo</t>
        </is>
      </c>
      <c r="C6750" t="inlineStr">
        <is>
          <t>F1</t>
        </is>
      </c>
      <c r="D6750" t="inlineStr">
        <is>
          <t>IN-FONDO1</t>
        </is>
      </c>
      <c r="E6750" t="inlineStr">
        <is>
          <t>25517212A018</t>
        </is>
      </c>
      <c r="F6750" t="inlineStr">
        <is>
          <t>CVL52632A018</t>
        </is>
      </c>
      <c r="G6750" t="inlineStr">
        <is>
          <t>BU</t>
        </is>
      </c>
      <c r="H6750" t="inlineStr">
        <is>
          <t>Sector</t>
        </is>
      </c>
      <c r="I6750" t="inlineStr">
        <is>
          <t>Proxies</t>
        </is>
      </c>
      <c r="J6750" t="inlineStr">
        <is>
          <t>Proxies</t>
        </is>
      </c>
      <c r="K6750" t="inlineStr"/>
      <c r="L6750" t="inlineStr">
        <is>
          <t>Intercorp Perú</t>
        </is>
      </c>
      <c r="M6750" t="inlineStr">
        <is>
          <t>Intercorp Perú</t>
        </is>
      </c>
      <c r="N6750" t="b">
        <v>0</v>
      </c>
      <c r="O6750" t="n">
        <v>3.53598301</v>
      </c>
      <c r="P6750" t="n">
        <v>0.003449208690859693</v>
      </c>
      <c r="Q6750" t="n">
        <v>4.507778074025219</v>
      </c>
      <c r="R6750" t="n">
        <v>15.9394266826037</v>
      </c>
      <c r="S6750" t="n">
        <v>0.01219634332882422</v>
      </c>
      <c r="T6750">
        <f>O6750*Q6750</f>
        <v/>
      </c>
      <c r="U6750">
        <f>O6750*P6750</f>
        <v/>
      </c>
    </row>
    <row r="6751">
      <c r="A6751" t="inlineStr">
        <is>
          <t>202512</t>
        </is>
      </c>
      <c r="B6751" t="inlineStr">
        <is>
          <t>Profuturo</t>
        </is>
      </c>
      <c r="C6751" t="inlineStr">
        <is>
          <t>F2</t>
        </is>
      </c>
      <c r="D6751" t="inlineStr">
        <is>
          <t>IN-FONDO2</t>
        </is>
      </c>
      <c r="E6751" t="inlineStr">
        <is>
          <t>25517212A018</t>
        </is>
      </c>
      <c r="F6751" t="inlineStr">
        <is>
          <t>CVL52632A018</t>
        </is>
      </c>
      <c r="G6751" t="inlineStr">
        <is>
          <t>BU</t>
        </is>
      </c>
      <c r="H6751" t="inlineStr">
        <is>
          <t>Sector</t>
        </is>
      </c>
      <c r="I6751" t="inlineStr">
        <is>
          <t>Proxies</t>
        </is>
      </c>
      <c r="J6751" t="inlineStr">
        <is>
          <t>Proxies</t>
        </is>
      </c>
      <c r="K6751" t="inlineStr"/>
      <c r="L6751" t="inlineStr">
        <is>
          <t>Intercorp Perú</t>
        </is>
      </c>
      <c r="M6751" t="inlineStr">
        <is>
          <t>Intercorp Perú</t>
        </is>
      </c>
      <c r="N6751" t="b">
        <v>0</v>
      </c>
      <c r="O6751" t="n">
        <v>3.53598301</v>
      </c>
      <c r="P6751" t="n">
        <v>0.002179956733627434</v>
      </c>
      <c r="Q6751" t="n">
        <v>7.902851405365893</v>
      </c>
      <c r="R6751" t="n">
        <v>27.94434829992842</v>
      </c>
      <c r="S6751" t="n">
        <v>0.007708289972641703</v>
      </c>
      <c r="T6751">
        <f>O6751*Q6751</f>
        <v/>
      </c>
      <c r="U6751">
        <f>O6751*P6751</f>
        <v/>
      </c>
    </row>
    <row r="6752">
      <c r="A6752" t="inlineStr">
        <is>
          <t>202512</t>
        </is>
      </c>
      <c r="B6752" t="inlineStr">
        <is>
          <t>Profuturo</t>
        </is>
      </c>
      <c r="C6752" t="inlineStr">
        <is>
          <t>F1</t>
        </is>
      </c>
      <c r="D6752" t="inlineStr">
        <is>
          <t>IN-FONDO1</t>
        </is>
      </c>
      <c r="E6752" t="inlineStr">
        <is>
          <t>182096345816</t>
        </is>
      </c>
      <c r="F6752" t="inlineStr">
        <is>
          <t>XS0799645816</t>
        </is>
      </c>
      <c r="G6752" t="inlineStr">
        <is>
          <t>BU</t>
        </is>
      </c>
      <c r="H6752" t="inlineStr">
        <is>
          <t>Sector</t>
        </is>
      </c>
      <c r="I6752" t="inlineStr">
        <is>
          <t>Proxies</t>
        </is>
      </c>
      <c r="J6752" t="inlineStr">
        <is>
          <t>Proxies</t>
        </is>
      </c>
      <c r="K6752" t="inlineStr"/>
      <c r="L6752" t="inlineStr">
        <is>
          <t>Línea Amarilla</t>
        </is>
      </c>
      <c r="M6752" t="inlineStr">
        <is>
          <t>Línea Amarilla</t>
        </is>
      </c>
      <c r="N6752" t="b">
        <v>0</v>
      </c>
      <c r="O6752" t="n">
        <v>29.00131826</v>
      </c>
      <c r="P6752" t="n">
        <v>0.006846684103164891</v>
      </c>
      <c r="Q6752" t="n">
        <v>8.947945817778638</v>
      </c>
      <c r="R6752" t="n">
        <v>259.5022244346343</v>
      </c>
      <c r="S6752" t="n">
        <v>0.1985628647015677</v>
      </c>
      <c r="T6752">
        <f>O6752*Q6752</f>
        <v/>
      </c>
      <c r="U6752">
        <f>O6752*P6752</f>
        <v/>
      </c>
    </row>
    <row r="6753">
      <c r="A6753" t="inlineStr">
        <is>
          <t>202512</t>
        </is>
      </c>
      <c r="B6753" t="inlineStr">
        <is>
          <t>Profuturo</t>
        </is>
      </c>
      <c r="C6753" t="inlineStr">
        <is>
          <t>F3</t>
        </is>
      </c>
      <c r="D6753" t="inlineStr">
        <is>
          <t>IN-FONDO3</t>
        </is>
      </c>
      <c r="E6753" t="inlineStr">
        <is>
          <t>182096345816</t>
        </is>
      </c>
      <c r="F6753" t="inlineStr">
        <is>
          <t>XS0799645816</t>
        </is>
      </c>
      <c r="G6753" t="inlineStr">
        <is>
          <t>BU</t>
        </is>
      </c>
      <c r="H6753" t="inlineStr">
        <is>
          <t>Sector</t>
        </is>
      </c>
      <c r="I6753" t="inlineStr">
        <is>
          <t>Proxies</t>
        </is>
      </c>
      <c r="J6753" t="inlineStr">
        <is>
          <t>Proxies</t>
        </is>
      </c>
      <c r="K6753" t="inlineStr"/>
      <c r="L6753" t="inlineStr">
        <is>
          <t>Línea Amarilla</t>
        </is>
      </c>
      <c r="M6753" t="inlineStr">
        <is>
          <t>Línea Amarilla</t>
        </is>
      </c>
      <c r="N6753" t="b">
        <v>0</v>
      </c>
      <c r="O6753" t="n">
        <v>29.00131826</v>
      </c>
      <c r="P6753" t="n">
        <v>0.002276563066133982</v>
      </c>
      <c r="Q6753" t="n">
        <v>2.168898976032411</v>
      </c>
      <c r="R6753" t="n">
        <v>62.90092947770406</v>
      </c>
      <c r="S6753" t="n">
        <v>0.06602333001991303</v>
      </c>
      <c r="T6753">
        <f>O6753*Q6753</f>
        <v/>
      </c>
      <c r="U6753">
        <f>O6753*P6753</f>
        <v/>
      </c>
    </row>
    <row r="6754">
      <c r="A6754" t="inlineStr">
        <is>
          <t>202512</t>
        </is>
      </c>
      <c r="B6754" t="inlineStr">
        <is>
          <t>Profuturo</t>
        </is>
      </c>
      <c r="C6754" t="inlineStr">
        <is>
          <t>F2</t>
        </is>
      </c>
      <c r="D6754" t="inlineStr">
        <is>
          <t>IN-FONDO2</t>
        </is>
      </c>
      <c r="E6754" t="inlineStr">
        <is>
          <t>182096345816</t>
        </is>
      </c>
      <c r="F6754" t="inlineStr">
        <is>
          <t>XS0799645816</t>
        </is>
      </c>
      <c r="G6754" t="inlineStr">
        <is>
          <t>BU</t>
        </is>
      </c>
      <c r="H6754" t="inlineStr">
        <is>
          <t>Sector</t>
        </is>
      </c>
      <c r="I6754" t="inlineStr">
        <is>
          <t>Proxies</t>
        </is>
      </c>
      <c r="J6754" t="inlineStr">
        <is>
          <t>Proxies</t>
        </is>
      </c>
      <c r="K6754" t="inlineStr"/>
      <c r="L6754" t="inlineStr">
        <is>
          <t>Línea Amarilla</t>
        </is>
      </c>
      <c r="M6754" t="inlineStr">
        <is>
          <t>Línea Amarilla</t>
        </is>
      </c>
      <c r="N6754" t="b">
        <v>0</v>
      </c>
      <c r="O6754" t="n">
        <v>29.00131826</v>
      </c>
      <c r="P6754" t="n">
        <v>0.0089012780857089</v>
      </c>
      <c r="Q6754" t="n">
        <v>32.26920834898534</v>
      </c>
      <c r="R6754" t="n">
        <v>935.8495813271729</v>
      </c>
      <c r="S6754" t="n">
        <v>0.2581487986844074</v>
      </c>
      <c r="T6754">
        <f>O6754*Q6754</f>
        <v/>
      </c>
      <c r="U6754">
        <f>O6754*P6754</f>
        <v/>
      </c>
    </row>
    <row r="6755">
      <c r="A6755" t="inlineStr">
        <is>
          <t>202512</t>
        </is>
      </c>
      <c r="B6755" t="inlineStr">
        <is>
          <t>Profuturo</t>
        </is>
      </c>
      <c r="C6755" t="inlineStr">
        <is>
          <t>F2</t>
        </is>
      </c>
      <c r="D6755" t="inlineStr">
        <is>
          <t>IN-FONDO2</t>
        </is>
      </c>
      <c r="E6755" t="inlineStr">
        <is>
          <t>22212511502A</t>
        </is>
      </c>
      <c r="F6755" t="inlineStr">
        <is>
          <t>PEP71320M022</t>
        </is>
      </c>
      <c r="G6755" t="inlineStr">
        <is>
          <t>BU</t>
        </is>
      </c>
      <c r="H6755" t="inlineStr">
        <is>
          <t>Sector</t>
        </is>
      </c>
      <c r="I6755" t="inlineStr">
        <is>
          <t>Proxies</t>
        </is>
      </c>
      <c r="J6755" t="inlineStr">
        <is>
          <t>Proxies</t>
        </is>
      </c>
      <c r="K6755" t="inlineStr"/>
      <c r="L6755" t="inlineStr">
        <is>
          <t>Jockey Plaza</t>
        </is>
      </c>
      <c r="M6755" t="inlineStr">
        <is>
          <t>Jockey Plaza</t>
        </is>
      </c>
      <c r="N6755" t="b">
        <v>0</v>
      </c>
      <c r="O6755" t="n">
        <v>11.69139653</v>
      </c>
      <c r="P6755" t="n">
        <v>0.0004800971707097668</v>
      </c>
      <c r="Q6755" t="n">
        <v>1.740464176067591</v>
      </c>
      <c r="R6755" t="n">
        <v>20.34845682866594</v>
      </c>
      <c r="S6755" t="n">
        <v>0.005613006395698985</v>
      </c>
      <c r="T6755">
        <f>O6755*Q6755</f>
        <v/>
      </c>
      <c r="U6755">
        <f>O6755*P6755</f>
        <v/>
      </c>
    </row>
    <row r="6756">
      <c r="A6756" t="inlineStr">
        <is>
          <t>202512</t>
        </is>
      </c>
      <c r="B6756" t="inlineStr">
        <is>
          <t>Profuturo</t>
        </is>
      </c>
      <c r="C6756" t="inlineStr">
        <is>
          <t>F2</t>
        </is>
      </c>
      <c r="D6756" t="inlineStr">
        <is>
          <t>IN-FONDO2</t>
        </is>
      </c>
      <c r="E6756" t="inlineStr">
        <is>
          <t>22582511602A</t>
        </is>
      </c>
      <c r="F6756" t="inlineStr">
        <is>
          <t>PEP73125M023</t>
        </is>
      </c>
      <c r="G6756" t="inlineStr">
        <is>
          <t>BU</t>
        </is>
      </c>
      <c r="H6756" t="inlineStr">
        <is>
          <t>Sector</t>
        </is>
      </c>
      <c r="I6756" t="inlineStr">
        <is>
          <t>Proxies</t>
        </is>
      </c>
      <c r="J6756" t="inlineStr">
        <is>
          <t>Proxies</t>
        </is>
      </c>
      <c r="K6756" t="inlineStr"/>
      <c r="L6756" t="inlineStr">
        <is>
          <t>Primax</t>
        </is>
      </c>
      <c r="M6756" t="inlineStr">
        <is>
          <t>Primax</t>
        </is>
      </c>
      <c r="N6756" t="b">
        <v>0</v>
      </c>
      <c r="O6756" t="n">
        <v>208.84838501</v>
      </c>
      <c r="P6756" t="n">
        <v>0.0002715777349309042</v>
      </c>
      <c r="Q6756" t="n">
        <v>0.9845326061097803</v>
      </c>
      <c r="R6756" t="n">
        <v>205.6180447757141</v>
      </c>
      <c r="S6756" t="n">
        <v>0.0567185713449932</v>
      </c>
      <c r="T6756">
        <f>O6756*Q6756</f>
        <v/>
      </c>
      <c r="U6756">
        <f>O6756*P6756</f>
        <v/>
      </c>
    </row>
    <row r="6757">
      <c r="A6757" t="inlineStr">
        <is>
          <t>202512</t>
        </is>
      </c>
      <c r="B6757" t="inlineStr">
        <is>
          <t>Profuturo</t>
        </is>
      </c>
      <c r="C6757" t="inlineStr">
        <is>
          <t>F2</t>
        </is>
      </c>
      <c r="D6757" t="inlineStr">
        <is>
          <t>IN-FONDO2</t>
        </is>
      </c>
      <c r="E6757" t="inlineStr">
        <is>
          <t>22582511603A</t>
        </is>
      </c>
      <c r="F6757" t="inlineStr">
        <is>
          <t>PEP73125M031</t>
        </is>
      </c>
      <c r="G6757" t="inlineStr">
        <is>
          <t>BU</t>
        </is>
      </c>
      <c r="H6757" t="inlineStr">
        <is>
          <t>Sector</t>
        </is>
      </c>
      <c r="I6757" t="inlineStr">
        <is>
          <t>Proxies</t>
        </is>
      </c>
      <c r="J6757" t="inlineStr">
        <is>
          <t>Proxies</t>
        </is>
      </c>
      <c r="K6757" t="inlineStr"/>
      <c r="L6757" t="inlineStr">
        <is>
          <t>Primax</t>
        </is>
      </c>
      <c r="M6757" t="inlineStr">
        <is>
          <t>Primax</t>
        </is>
      </c>
      <c r="N6757" t="b">
        <v>0</v>
      </c>
      <c r="O6757" t="n">
        <v>208.84838501</v>
      </c>
      <c r="P6757" t="n">
        <v>2.162132368323278e-05</v>
      </c>
      <c r="Q6757" t="n">
        <v>0.07838233925477057</v>
      </c>
      <c r="R6757" t="n">
        <v>16.37002496666476</v>
      </c>
      <c r="S6757" t="n">
        <v>0.004515578533021631</v>
      </c>
      <c r="T6757">
        <f>O6757*Q6757</f>
        <v/>
      </c>
      <c r="U6757">
        <f>O6757*P6757</f>
        <v/>
      </c>
    </row>
    <row r="6758">
      <c r="A6758" t="inlineStr">
        <is>
          <t>202512</t>
        </is>
      </c>
      <c r="B6758" t="inlineStr">
        <is>
          <t>Profuturo</t>
        </is>
      </c>
      <c r="C6758" t="inlineStr">
        <is>
          <t>F2</t>
        </is>
      </c>
      <c r="D6758" t="inlineStr">
        <is>
          <t>IN-FONDO2</t>
        </is>
      </c>
      <c r="E6758" t="inlineStr">
        <is>
          <t>2702021IP02U</t>
        </is>
      </c>
      <c r="F6758" t="inlineStr">
        <is>
          <t>CVL80050F026</t>
        </is>
      </c>
      <c r="G6758" t="inlineStr">
        <is>
          <t>BU</t>
        </is>
      </c>
      <c r="H6758" t="inlineStr">
        <is>
          <t>Sector</t>
        </is>
      </c>
      <c r="I6758" t="inlineStr">
        <is>
          <t>Proxies</t>
        </is>
      </c>
      <c r="J6758" t="inlineStr">
        <is>
          <t>Proxies</t>
        </is>
      </c>
      <c r="K6758" t="inlineStr"/>
      <c r="L6758" t="inlineStr">
        <is>
          <t>Creditítulos Sociedad Titulizadora</t>
        </is>
      </c>
      <c r="M6758" t="inlineStr">
        <is>
          <t>Creditítulos Sociedad Titulizadora</t>
        </is>
      </c>
      <c r="N6758" t="b">
        <v>0</v>
      </c>
      <c r="O6758" t="n">
        <v>3.53598301</v>
      </c>
      <c r="P6758" t="n">
        <v>0.008585286455868632</v>
      </c>
      <c r="Q6758" t="n">
        <v>31.12366501895253</v>
      </c>
      <c r="R6758" t="n">
        <v>110.0527507159475</v>
      </c>
      <c r="S6758" t="n">
        <v>0.03035742704393459</v>
      </c>
      <c r="T6758">
        <f>O6758*Q6758</f>
        <v/>
      </c>
      <c r="U6758">
        <f>O6758*P6758</f>
        <v/>
      </c>
    </row>
    <row r="6759">
      <c r="A6759" t="inlineStr">
        <is>
          <t>202512</t>
        </is>
      </c>
      <c r="B6759" t="inlineStr">
        <is>
          <t>Profuturo</t>
        </is>
      </c>
      <c r="C6759" t="inlineStr">
        <is>
          <t>F1</t>
        </is>
      </c>
      <c r="D6759" t="inlineStr">
        <is>
          <t>IN-FONDO1</t>
        </is>
      </c>
      <c r="E6759" t="inlineStr">
        <is>
          <t>22582511904A</t>
        </is>
      </c>
      <c r="F6759" t="inlineStr">
        <is>
          <t>PEP73125M064</t>
        </is>
      </c>
      <c r="G6759" t="inlineStr">
        <is>
          <t>BU</t>
        </is>
      </c>
      <c r="H6759" t="inlineStr">
        <is>
          <t>Sector</t>
        </is>
      </c>
      <c r="I6759" t="inlineStr">
        <is>
          <t>Proxies</t>
        </is>
      </c>
      <c r="J6759" t="inlineStr">
        <is>
          <t>Proxies</t>
        </is>
      </c>
      <c r="K6759" t="inlineStr"/>
      <c r="L6759" t="inlineStr">
        <is>
          <t>Primax</t>
        </is>
      </c>
      <c r="M6759" t="inlineStr">
        <is>
          <t>Primax</t>
        </is>
      </c>
      <c r="N6759" t="b">
        <v>0</v>
      </c>
      <c r="O6759" t="n">
        <v>208.84838501</v>
      </c>
      <c r="P6759" t="n">
        <v>0.0005418851635621919</v>
      </c>
      <c r="Q6759" t="n">
        <v>0.7081908570560836</v>
      </c>
      <c r="R6759" t="n">
        <v>147.9045167750108</v>
      </c>
      <c r="S6759" t="n">
        <v>0.1131718412708435</v>
      </c>
      <c r="T6759">
        <f>O6759*Q6759</f>
        <v/>
      </c>
      <c r="U6759">
        <f>O6759*P6759</f>
        <v/>
      </c>
    </row>
    <row r="6760">
      <c r="A6760" t="inlineStr">
        <is>
          <t>202512</t>
        </is>
      </c>
      <c r="B6760" t="inlineStr">
        <is>
          <t>Profuturo</t>
        </is>
      </c>
      <c r="C6760" t="inlineStr">
        <is>
          <t>F1</t>
        </is>
      </c>
      <c r="D6760" t="inlineStr">
        <is>
          <t>IN-FONDO1</t>
        </is>
      </c>
      <c r="E6760" t="inlineStr">
        <is>
          <t>2721181IRC1U</t>
        </is>
      </c>
      <c r="F6760" t="inlineStr">
        <is>
          <t>CVL80070P015</t>
        </is>
      </c>
      <c r="G6760" t="inlineStr">
        <is>
          <t>BU</t>
        </is>
      </c>
      <c r="H6760" t="inlineStr">
        <is>
          <t>Sector</t>
        </is>
      </c>
      <c r="I6760" t="inlineStr">
        <is>
          <t>Proxies</t>
        </is>
      </c>
      <c r="J6760" t="inlineStr">
        <is>
          <t>Proxies</t>
        </is>
      </c>
      <c r="K6760" t="inlineStr"/>
      <c r="L6760" t="inlineStr">
        <is>
          <t>InRetail Consumer</t>
        </is>
      </c>
      <c r="M6760" t="inlineStr">
        <is>
          <t>InRetail Consumer</t>
        </is>
      </c>
      <c r="N6760" t="b">
        <v>0</v>
      </c>
      <c r="O6760" t="n">
        <v>11.69139653</v>
      </c>
      <c r="P6760" t="n">
        <v>0.004163919880907246</v>
      </c>
      <c r="Q6760" t="n">
        <v>5.441835627659016</v>
      </c>
      <c r="R6760" t="n">
        <v>63.62265817404299</v>
      </c>
      <c r="S6760" t="n">
        <v>0.04868203844683699</v>
      </c>
      <c r="T6760">
        <f>O6760*Q6760</f>
        <v/>
      </c>
      <c r="U6760">
        <f>O6760*P6760</f>
        <v/>
      </c>
    </row>
    <row r="6761">
      <c r="A6761" t="inlineStr">
        <is>
          <t>202512</t>
        </is>
      </c>
      <c r="B6761" t="inlineStr">
        <is>
          <t>Profuturo</t>
        </is>
      </c>
      <c r="C6761" t="inlineStr">
        <is>
          <t>F2</t>
        </is>
      </c>
      <c r="D6761" t="inlineStr">
        <is>
          <t>IN-FONDO2</t>
        </is>
      </c>
      <c r="E6761" t="inlineStr">
        <is>
          <t>2721181IRC1U</t>
        </is>
      </c>
      <c r="F6761" t="inlineStr">
        <is>
          <t>CVL80070P015</t>
        </is>
      </c>
      <c r="G6761" t="inlineStr">
        <is>
          <t>BU</t>
        </is>
      </c>
      <c r="H6761" t="inlineStr">
        <is>
          <t>Sector</t>
        </is>
      </c>
      <c r="I6761" t="inlineStr">
        <is>
          <t>Proxies</t>
        </is>
      </c>
      <c r="J6761" t="inlineStr">
        <is>
          <t>Proxies</t>
        </is>
      </c>
      <c r="K6761" t="inlineStr"/>
      <c r="L6761" t="inlineStr">
        <is>
          <t>InRetail Consumer</t>
        </is>
      </c>
      <c r="M6761" t="inlineStr">
        <is>
          <t>InRetail Consumer</t>
        </is>
      </c>
      <c r="N6761" t="b">
        <v>0</v>
      </c>
      <c r="O6761" t="n">
        <v>11.69139653</v>
      </c>
      <c r="P6761" t="n">
        <v>0.001827545822064422</v>
      </c>
      <c r="Q6761" t="n">
        <v>6.625279688115471</v>
      </c>
      <c r="R6761" t="n">
        <v>77.45877195591271</v>
      </c>
      <c r="S6761" t="n">
        <v>0.02136656288249999</v>
      </c>
      <c r="T6761">
        <f>O6761*Q6761</f>
        <v/>
      </c>
      <c r="U6761">
        <f>O6761*P6761</f>
        <v/>
      </c>
    </row>
    <row r="6762">
      <c r="A6762" t="inlineStr">
        <is>
          <t>202512</t>
        </is>
      </c>
      <c r="B6762" t="inlineStr">
        <is>
          <t>Profuturo</t>
        </is>
      </c>
      <c r="C6762" t="inlineStr">
        <is>
          <t>F1</t>
        </is>
      </c>
      <c r="D6762" t="inlineStr">
        <is>
          <t>IN-FONDO1</t>
        </is>
      </c>
      <c r="E6762" t="inlineStr">
        <is>
          <t>2702011IS11A</t>
        </is>
      </c>
      <c r="F6762" t="inlineStr">
        <is>
          <t>PEP80070F166</t>
        </is>
      </c>
      <c r="G6762" t="inlineStr">
        <is>
          <t>BU</t>
        </is>
      </c>
      <c r="H6762" t="inlineStr">
        <is>
          <t>Sector</t>
        </is>
      </c>
      <c r="I6762" t="inlineStr">
        <is>
          <t>Proxies</t>
        </is>
      </c>
      <c r="J6762" t="inlineStr">
        <is>
          <t>Proxies</t>
        </is>
      </c>
      <c r="K6762" t="inlineStr"/>
      <c r="L6762" t="inlineStr">
        <is>
          <t>PF Colegios Peruanos</t>
        </is>
      </c>
      <c r="M6762" t="inlineStr">
        <is>
          <t>PF Colegios Peruanos</t>
        </is>
      </c>
      <c r="N6762" t="b">
        <v>0</v>
      </c>
      <c r="O6762" t="n">
        <v>11.69139653</v>
      </c>
      <c r="P6762" t="n">
        <v>0.005212137215571858</v>
      </c>
      <c r="Q6762" t="n">
        <v>6.811753061340474</v>
      </c>
      <c r="R6762" t="n">
        <v>79.6389061045729</v>
      </c>
      <c r="S6762" t="n">
        <v>0.06093716295602069</v>
      </c>
      <c r="T6762">
        <f>O6762*Q6762</f>
        <v/>
      </c>
      <c r="U6762">
        <f>O6762*P6762</f>
        <v/>
      </c>
    </row>
    <row r="6763">
      <c r="A6763" t="inlineStr">
        <is>
          <t>202512</t>
        </is>
      </c>
      <c r="B6763" t="inlineStr">
        <is>
          <t>Profuturo</t>
        </is>
      </c>
      <c r="C6763" t="inlineStr">
        <is>
          <t>F1</t>
        </is>
      </c>
      <c r="D6763" t="inlineStr">
        <is>
          <t>IN-FONDO1</t>
        </is>
      </c>
      <c r="E6763" t="inlineStr">
        <is>
          <t>22586511901A</t>
        </is>
      </c>
      <c r="F6763" t="inlineStr">
        <is>
          <t>CVL75840TB14</t>
        </is>
      </c>
      <c r="G6763" t="inlineStr">
        <is>
          <t>BU</t>
        </is>
      </c>
      <c r="H6763" t="inlineStr">
        <is>
          <t>Sector</t>
        </is>
      </c>
      <c r="I6763" t="inlineStr">
        <is>
          <t>Proxies</t>
        </is>
      </c>
      <c r="J6763" t="inlineStr">
        <is>
          <t>Proxies</t>
        </is>
      </c>
      <c r="K6763" t="inlineStr"/>
      <c r="L6763" t="inlineStr">
        <is>
          <t>Tecsup</t>
        </is>
      </c>
      <c r="M6763" t="inlineStr">
        <is>
          <t>Tecsup</t>
        </is>
      </c>
      <c r="N6763" t="b">
        <v>0</v>
      </c>
      <c r="O6763" t="n">
        <v>11.69139653</v>
      </c>
      <c r="P6763" t="n">
        <v>0.002050649416044944</v>
      </c>
      <c r="Q6763" t="n">
        <v>2.679998023794855</v>
      </c>
      <c r="R6763" t="n">
        <v>31.33291959580203</v>
      </c>
      <c r="S6763" t="n">
        <v>0.02397495546699438</v>
      </c>
      <c r="T6763">
        <f>O6763*Q6763</f>
        <v/>
      </c>
      <c r="U6763">
        <f>O6763*P6763</f>
        <v/>
      </c>
    </row>
    <row r="6764">
      <c r="A6764" t="inlineStr">
        <is>
          <t>202512</t>
        </is>
      </c>
      <c r="B6764" t="inlineStr">
        <is>
          <t>Profuturo</t>
        </is>
      </c>
      <c r="C6764" t="inlineStr">
        <is>
          <t>F2</t>
        </is>
      </c>
      <c r="D6764" t="inlineStr">
        <is>
          <t>IN-FONDO2</t>
        </is>
      </c>
      <c r="E6764" t="inlineStr">
        <is>
          <t>2721171IRSM1</t>
        </is>
      </c>
      <c r="F6764" t="inlineStr">
        <is>
          <t>CVL800707107</t>
        </is>
      </c>
      <c r="G6764" t="inlineStr">
        <is>
          <t>BU</t>
        </is>
      </c>
      <c r="H6764" t="inlineStr">
        <is>
          <t>Sector</t>
        </is>
      </c>
      <c r="I6764" t="inlineStr">
        <is>
          <t>Proxies</t>
        </is>
      </c>
      <c r="J6764" t="inlineStr">
        <is>
          <t>Proxies</t>
        </is>
      </c>
      <c r="K6764" t="inlineStr"/>
      <c r="L6764" t="inlineStr">
        <is>
          <t>InRetail Shopping Malls</t>
        </is>
      </c>
      <c r="M6764" t="inlineStr">
        <is>
          <t>InRetail Shopping Malls</t>
        </is>
      </c>
      <c r="N6764" t="b">
        <v>0</v>
      </c>
      <c r="O6764" t="n">
        <v>11.69139653</v>
      </c>
      <c r="P6764" t="n">
        <v>0.002017575342960444</v>
      </c>
      <c r="Q6764" t="n">
        <v>7.31418100579217</v>
      </c>
      <c r="R6764" t="n">
        <v>85.51299043091049</v>
      </c>
      <c r="S6764" t="n">
        <v>0.0235882733637013</v>
      </c>
      <c r="T6764">
        <f>O6764*Q6764</f>
        <v/>
      </c>
      <c r="U6764">
        <f>O6764*P6764</f>
        <v/>
      </c>
    </row>
    <row r="6765">
      <c r="A6765" t="inlineStr">
        <is>
          <t>202512</t>
        </is>
      </c>
      <c r="B6765" t="inlineStr">
        <is>
          <t>Profuturo</t>
        </is>
      </c>
      <c r="C6765" t="inlineStr">
        <is>
          <t>F2</t>
        </is>
      </c>
      <c r="D6765" t="inlineStr">
        <is>
          <t>IN-FONDO2</t>
        </is>
      </c>
      <c r="E6765" t="inlineStr">
        <is>
          <t>2721171IRSM3</t>
        </is>
      </c>
      <c r="F6765" t="inlineStr">
        <is>
          <t>CVL800700S24</t>
        </is>
      </c>
      <c r="G6765" t="inlineStr">
        <is>
          <t>BU</t>
        </is>
      </c>
      <c r="H6765" t="inlineStr">
        <is>
          <t>Sector</t>
        </is>
      </c>
      <c r="I6765" t="inlineStr">
        <is>
          <t>Proxies</t>
        </is>
      </c>
      <c r="J6765" t="inlineStr">
        <is>
          <t>Proxies</t>
        </is>
      </c>
      <c r="K6765" t="inlineStr"/>
      <c r="L6765" t="inlineStr"/>
      <c r="M6765" t="inlineStr">
        <is>
          <t>nan</t>
        </is>
      </c>
      <c r="N6765" t="b">
        <v>0</v>
      </c>
      <c r="O6765" t="n">
        <v>11.69139653</v>
      </c>
      <c r="P6765" t="n">
        <v>0.0006417044038457582</v>
      </c>
      <c r="Q6765" t="n">
        <v>2.326328074100503</v>
      </c>
      <c r="R6765" t="n">
        <v>27.19802397318021</v>
      </c>
      <c r="S6765" t="n">
        <v>0.007502420640408016</v>
      </c>
      <c r="T6765">
        <f>O6765*Q6765</f>
        <v/>
      </c>
      <c r="U6765">
        <f>O6765*P6765</f>
        <v/>
      </c>
    </row>
    <row r="6766">
      <c r="A6766" t="inlineStr">
        <is>
          <t>202512</t>
        </is>
      </c>
      <c r="B6766" t="inlineStr">
        <is>
          <t>Profuturo</t>
        </is>
      </c>
      <c r="C6766" t="inlineStr">
        <is>
          <t>F1</t>
        </is>
      </c>
      <c r="D6766" t="inlineStr">
        <is>
          <t>IN-FONDO1</t>
        </is>
      </c>
      <c r="E6766" t="inlineStr">
        <is>
          <t>225917115156</t>
        </is>
      </c>
      <c r="F6766" t="inlineStr">
        <is>
          <t>XS2693815156</t>
        </is>
      </c>
      <c r="G6766" t="inlineStr">
        <is>
          <t>BU</t>
        </is>
      </c>
      <c r="H6766" t="inlineStr">
        <is>
          <t>Sector</t>
        </is>
      </c>
      <c r="I6766" t="inlineStr">
        <is>
          <t>Proxies</t>
        </is>
      </c>
      <c r="J6766" t="inlineStr">
        <is>
          <t>Proxies</t>
        </is>
      </c>
      <c r="K6766" t="inlineStr"/>
      <c r="L6766" t="inlineStr">
        <is>
          <t>BENCHMARK MORTGAGE TRUST</t>
        </is>
      </c>
      <c r="M6766" t="inlineStr">
        <is>
          <t>BENCHMARK MORTGAGE TRUST</t>
        </is>
      </c>
      <c r="N6766" t="b">
        <v>0</v>
      </c>
      <c r="O6766" t="n">
        <v>3.95773181</v>
      </c>
      <c r="P6766" t="n">
        <v>0.0165022589869984</v>
      </c>
      <c r="Q6766" t="n">
        <v>21.56683688945946</v>
      </c>
      <c r="R6766" t="n">
        <v>85.35575639849515</v>
      </c>
      <c r="S6766" t="n">
        <v>0.06531151532970193</v>
      </c>
      <c r="T6766">
        <f>O6766*Q6766</f>
        <v/>
      </c>
      <c r="U6766">
        <f>O6766*P6766</f>
        <v/>
      </c>
    </row>
    <row r="6767">
      <c r="A6767" t="inlineStr">
        <is>
          <t>202512</t>
        </is>
      </c>
      <c r="B6767" t="inlineStr">
        <is>
          <t>Profuturo</t>
        </is>
      </c>
      <c r="C6767" t="inlineStr">
        <is>
          <t>F2</t>
        </is>
      </c>
      <c r="D6767" t="inlineStr">
        <is>
          <t>IN-FONDO2</t>
        </is>
      </c>
      <c r="E6767" t="inlineStr">
        <is>
          <t>225917115156</t>
        </is>
      </c>
      <c r="F6767" t="inlineStr">
        <is>
          <t>XS2693815156</t>
        </is>
      </c>
      <c r="G6767" t="inlineStr">
        <is>
          <t>BU</t>
        </is>
      </c>
      <c r="H6767" t="inlineStr">
        <is>
          <t>Sector</t>
        </is>
      </c>
      <c r="I6767" t="inlineStr">
        <is>
          <t>Proxies</t>
        </is>
      </c>
      <c r="J6767" t="inlineStr">
        <is>
          <t>Proxies</t>
        </is>
      </c>
      <c r="K6767" t="inlineStr"/>
      <c r="L6767" t="inlineStr">
        <is>
          <t>BENCHMARK MORTGAGE TRUST</t>
        </is>
      </c>
      <c r="M6767" t="inlineStr">
        <is>
          <t>BENCHMARK MORTGAGE TRUST</t>
        </is>
      </c>
      <c r="N6767" t="b">
        <v>0</v>
      </c>
      <c r="O6767" t="n">
        <v>3.95773181</v>
      </c>
      <c r="P6767" t="n">
        <v>0.002515021774141459</v>
      </c>
      <c r="Q6767" t="n">
        <v>9.117540295961001</v>
      </c>
      <c r="R6767" t="n">
        <v>36.08477925828167</v>
      </c>
      <c r="S6767" t="n">
        <v>0.009953781678362288</v>
      </c>
      <c r="T6767">
        <f>O6767*Q6767</f>
        <v/>
      </c>
      <c r="U6767">
        <f>O6767*P6767</f>
        <v/>
      </c>
    </row>
    <row r="6768">
      <c r="A6768" t="inlineStr">
        <is>
          <t>202512</t>
        </is>
      </c>
      <c r="B6768" t="inlineStr">
        <is>
          <t>Profuturo</t>
        </is>
      </c>
      <c r="C6768" t="inlineStr">
        <is>
          <t>F1</t>
        </is>
      </c>
      <c r="D6768" t="inlineStr">
        <is>
          <t>IN-FONDO1</t>
        </is>
      </c>
      <c r="E6768" t="inlineStr">
        <is>
          <t>274325396355</t>
        </is>
      </c>
      <c r="F6768" t="inlineStr">
        <is>
          <t>XS0511096355</t>
        </is>
      </c>
      <c r="G6768" t="inlineStr">
        <is>
          <t>BU</t>
        </is>
      </c>
      <c r="H6768" t="inlineStr">
        <is>
          <t>Sector</t>
        </is>
      </c>
      <c r="I6768" t="inlineStr">
        <is>
          <t>Proxies</t>
        </is>
      </c>
      <c r="J6768" t="inlineStr">
        <is>
          <t>Proxies</t>
        </is>
      </c>
      <c r="K6768" t="inlineStr"/>
      <c r="L6768" t="inlineStr">
        <is>
          <t>Huascacocha Finance Limited</t>
        </is>
      </c>
      <c r="M6768" t="inlineStr">
        <is>
          <t>Huascacocha Finance Limited</t>
        </is>
      </c>
      <c r="N6768" t="b">
        <v>0</v>
      </c>
      <c r="O6768" t="n">
        <v>250.58497259</v>
      </c>
      <c r="P6768" t="n">
        <v>3.342498175901646e-05</v>
      </c>
      <c r="Q6768" t="n">
        <v>0.0436831787816333</v>
      </c>
      <c r="R6768" t="n">
        <v>10.94634815763965</v>
      </c>
      <c r="S6768" t="n">
        <v>0.00837579813790439</v>
      </c>
      <c r="T6768">
        <f>O6768*Q6768</f>
        <v/>
      </c>
      <c r="U6768">
        <f>O6768*P6768</f>
        <v/>
      </c>
    </row>
    <row r="6769">
      <c r="A6769" t="inlineStr">
        <is>
          <t>202512</t>
        </is>
      </c>
      <c r="B6769" t="inlineStr">
        <is>
          <t>Profuturo</t>
        </is>
      </c>
      <c r="C6769" t="inlineStr">
        <is>
          <t>F2</t>
        </is>
      </c>
      <c r="D6769" t="inlineStr">
        <is>
          <t>IN-FONDO2</t>
        </is>
      </c>
      <c r="E6769" t="inlineStr">
        <is>
          <t>274325396355</t>
        </is>
      </c>
      <c r="F6769" t="inlineStr">
        <is>
          <t>XS0511096355</t>
        </is>
      </c>
      <c r="G6769" t="inlineStr">
        <is>
          <t>BU</t>
        </is>
      </c>
      <c r="H6769" t="inlineStr">
        <is>
          <t>Sector</t>
        </is>
      </c>
      <c r="I6769" t="inlineStr">
        <is>
          <t>Proxies</t>
        </is>
      </c>
      <c r="J6769" t="inlineStr">
        <is>
          <t>Proxies</t>
        </is>
      </c>
      <c r="K6769" t="inlineStr"/>
      <c r="L6769" t="inlineStr">
        <is>
          <t>Huascacocha Finance Limited</t>
        </is>
      </c>
      <c r="M6769" t="inlineStr">
        <is>
          <t>Huascacocha Finance Limited</t>
        </is>
      </c>
      <c r="N6769" t="b">
        <v>0</v>
      </c>
      <c r="O6769" t="n">
        <v>250.58497259</v>
      </c>
      <c r="P6769" t="n">
        <v>4.346057303176252e-05</v>
      </c>
      <c r="Q6769" t="n">
        <v>0.1575547098545172</v>
      </c>
      <c r="R6769" t="n">
        <v>39.4808426503196</v>
      </c>
      <c r="S6769" t="n">
        <v>0.01089056650190991</v>
      </c>
      <c r="T6769">
        <f>O6769*Q6769</f>
        <v/>
      </c>
      <c r="U6769">
        <f>O6769*P6769</f>
        <v/>
      </c>
    </row>
    <row r="6770">
      <c r="A6770" t="inlineStr">
        <is>
          <t>202512</t>
        </is>
      </c>
      <c r="B6770" t="inlineStr">
        <is>
          <t>Profuturo</t>
        </is>
      </c>
      <c r="C6770" t="inlineStr">
        <is>
          <t>F3</t>
        </is>
      </c>
      <c r="D6770" t="inlineStr">
        <is>
          <t>IN-FONDO3</t>
        </is>
      </c>
      <c r="E6770" t="inlineStr">
        <is>
          <t>274325396355</t>
        </is>
      </c>
      <c r="F6770" t="inlineStr">
        <is>
          <t>XS0511096355</t>
        </is>
      </c>
      <c r="G6770" t="inlineStr">
        <is>
          <t>BU</t>
        </is>
      </c>
      <c r="H6770" t="inlineStr">
        <is>
          <t>Sector</t>
        </is>
      </c>
      <c r="I6770" t="inlineStr">
        <is>
          <t>Proxies</t>
        </is>
      </c>
      <c r="J6770" t="inlineStr">
        <is>
          <t>Proxies</t>
        </is>
      </c>
      <c r="K6770" t="inlineStr"/>
      <c r="L6770" t="inlineStr">
        <is>
          <t>Huascacocha Finance Limited</t>
        </is>
      </c>
      <c r="M6770" t="inlineStr">
        <is>
          <t>Huascacocha Finance Limited</t>
        </is>
      </c>
      <c r="N6770" t="b">
        <v>0</v>
      </c>
      <c r="O6770" t="n">
        <v>250.58497259</v>
      </c>
      <c r="P6770" t="n">
        <v>1.109899914812141e-05</v>
      </c>
      <c r="Q6770" t="n">
        <v>0.0105741010409278</v>
      </c>
      <c r="R6770" t="n">
        <v>2.649710819504782</v>
      </c>
      <c r="S6770" t="n">
        <v>0.002781242397308436</v>
      </c>
      <c r="T6770">
        <f>O6770*Q6770</f>
        <v/>
      </c>
      <c r="U6770">
        <f>O6770*P6770</f>
        <v/>
      </c>
    </row>
    <row r="6771">
      <c r="A6771" t="inlineStr">
        <is>
          <t>202512</t>
        </is>
      </c>
      <c r="B6771" t="inlineStr">
        <is>
          <t>Profuturo</t>
        </is>
      </c>
      <c r="C6771" t="inlineStr">
        <is>
          <t>F2</t>
        </is>
      </c>
      <c r="D6771" t="inlineStr">
        <is>
          <t>IN-FONDO2</t>
        </is>
      </c>
      <c r="E6771" t="inlineStr">
        <is>
          <t>300011100001</t>
        </is>
      </c>
      <c r="F6771" t="inlineStr">
        <is>
          <t>PEP116001004</t>
        </is>
      </c>
      <c r="G6771" t="inlineStr">
        <is>
          <t>BU</t>
        </is>
      </c>
      <c r="H6771" t="inlineStr">
        <is>
          <t>Sector</t>
        </is>
      </c>
      <c r="I6771" t="inlineStr">
        <is>
          <t>Proxies</t>
        </is>
      </c>
      <c r="J6771" t="inlineStr">
        <is>
          <t>Proxies</t>
        </is>
      </c>
      <c r="K6771" t="inlineStr"/>
      <c r="L6771" t="inlineStr">
        <is>
          <t>BBVA</t>
        </is>
      </c>
      <c r="M6771" t="inlineStr">
        <is>
          <t>BBVA</t>
        </is>
      </c>
      <c r="N6771" t="b">
        <v>0</v>
      </c>
      <c r="O6771" t="n">
        <v>3.53598301</v>
      </c>
      <c r="P6771" t="n">
        <v>8.205868352710053e-05</v>
      </c>
      <c r="Q6771" t="n">
        <v>0.2974818593557707</v>
      </c>
      <c r="R6771" t="n">
        <v>1.051890800465215</v>
      </c>
      <c r="S6771" t="n">
        <v>0.0002901581107747943</v>
      </c>
      <c r="T6771">
        <f>O6771*Q6771</f>
        <v/>
      </c>
      <c r="U6771">
        <f>O6771*P6771</f>
        <v/>
      </c>
    </row>
    <row r="6772">
      <c r="A6772" t="inlineStr">
        <is>
          <t>202512</t>
        </is>
      </c>
      <c r="B6772" t="inlineStr">
        <is>
          <t>Profuturo</t>
        </is>
      </c>
      <c r="C6772" t="inlineStr">
        <is>
          <t>F3</t>
        </is>
      </c>
      <c r="D6772" t="inlineStr">
        <is>
          <t>IN-FONDO3</t>
        </is>
      </c>
      <c r="E6772" t="inlineStr">
        <is>
          <t>300011100001</t>
        </is>
      </c>
      <c r="F6772" t="inlineStr">
        <is>
          <t>PEP116001004</t>
        </is>
      </c>
      <c r="G6772" t="inlineStr">
        <is>
          <t>BU</t>
        </is>
      </c>
      <c r="H6772" t="inlineStr">
        <is>
          <t>Sector</t>
        </is>
      </c>
      <c r="I6772" t="inlineStr">
        <is>
          <t>Proxies</t>
        </is>
      </c>
      <c r="J6772" t="inlineStr">
        <is>
          <t>Proxies</t>
        </is>
      </c>
      <c r="K6772" t="inlineStr"/>
      <c r="L6772" t="inlineStr">
        <is>
          <t>BBVA</t>
        </is>
      </c>
      <c r="M6772" t="inlineStr">
        <is>
          <t>BBVA</t>
        </is>
      </c>
      <c r="N6772" t="b">
        <v>0</v>
      </c>
      <c r="O6772" t="n">
        <v>3.53598301</v>
      </c>
      <c r="P6772" t="n">
        <v>0.001443602933433512</v>
      </c>
      <c r="Q6772" t="n">
        <v>1.37533151209309</v>
      </c>
      <c r="R6772" t="n">
        <v>4.863148859878774</v>
      </c>
      <c r="S6772" t="n">
        <v>0.005104555445807061</v>
      </c>
      <c r="T6772">
        <f>O6772*Q6772</f>
        <v/>
      </c>
      <c r="U6772">
        <f>O6772*P6772</f>
        <v/>
      </c>
    </row>
    <row r="6773">
      <c r="A6773" t="inlineStr">
        <is>
          <t>202512</t>
        </is>
      </c>
      <c r="B6773" t="inlineStr">
        <is>
          <t>Profuturo</t>
        </is>
      </c>
      <c r="C6773" t="inlineStr">
        <is>
          <t>F1</t>
        </is>
      </c>
      <c r="D6773" t="inlineStr">
        <is>
          <t>IN-FONDO1</t>
        </is>
      </c>
      <c r="E6773" t="inlineStr">
        <is>
          <t>300011100001</t>
        </is>
      </c>
      <c r="F6773" t="inlineStr">
        <is>
          <t>PEP116001004</t>
        </is>
      </c>
      <c r="G6773" t="inlineStr">
        <is>
          <t>BU</t>
        </is>
      </c>
      <c r="H6773" t="inlineStr">
        <is>
          <t>Sector</t>
        </is>
      </c>
      <c r="I6773" t="inlineStr">
        <is>
          <t>Proxies</t>
        </is>
      </c>
      <c r="J6773" t="inlineStr">
        <is>
          <t>Proxies</t>
        </is>
      </c>
      <c r="K6773" t="inlineStr"/>
      <c r="L6773" t="inlineStr">
        <is>
          <t>BBVA</t>
        </is>
      </c>
      <c r="M6773" t="inlineStr">
        <is>
          <t>BBVA</t>
        </is>
      </c>
      <c r="N6773" t="b">
        <v>0</v>
      </c>
      <c r="O6773" t="n">
        <v>3.53598301</v>
      </c>
      <c r="P6773" t="n">
        <v>0.001251386772615459</v>
      </c>
      <c r="Q6773" t="n">
        <v>1.6354399983595</v>
      </c>
      <c r="R6773" t="n">
        <v>5.782888048073618</v>
      </c>
      <c r="S6773" t="n">
        <v>0.004424882366906995</v>
      </c>
      <c r="T6773">
        <f>O6773*Q6773</f>
        <v/>
      </c>
      <c r="U6773">
        <f>O6773*P6773</f>
        <v/>
      </c>
    </row>
    <row r="6774">
      <c r="A6774" t="inlineStr">
        <is>
          <t>202512</t>
        </is>
      </c>
      <c r="B6774" t="inlineStr">
        <is>
          <t>Profuturo</t>
        </is>
      </c>
      <c r="C6774" t="inlineStr">
        <is>
          <t>F1</t>
        </is>
      </c>
      <c r="D6774" t="inlineStr">
        <is>
          <t>IN-FONDO1</t>
        </is>
      </c>
      <c r="E6774" t="inlineStr">
        <is>
          <t>302051100001</t>
        </is>
      </c>
      <c r="F6774" t="inlineStr">
        <is>
          <t>PEP239501005</t>
        </is>
      </c>
      <c r="G6774" t="inlineStr">
        <is>
          <t>BU</t>
        </is>
      </c>
      <c r="H6774" t="inlineStr">
        <is>
          <t>Sector</t>
        </is>
      </c>
      <c r="I6774" t="inlineStr">
        <is>
          <t>Proxies</t>
        </is>
      </c>
      <c r="J6774" t="inlineStr">
        <is>
          <t>Proxies</t>
        </is>
      </c>
      <c r="K6774" t="inlineStr"/>
      <c r="L6774" t="inlineStr">
        <is>
          <t>Pacasmayo</t>
        </is>
      </c>
      <c r="M6774" t="inlineStr">
        <is>
          <t>Pacasmayo</t>
        </is>
      </c>
      <c r="N6774" t="b">
        <v>0</v>
      </c>
      <c r="O6774" t="n">
        <v>207.50297708</v>
      </c>
      <c r="P6774" t="n">
        <v>0.00584142990259897</v>
      </c>
      <c r="Q6774" t="n">
        <v>7.634176994181196</v>
      </c>
      <c r="R6774" t="n">
        <v>1584.114453848244</v>
      </c>
      <c r="S6774" t="n">
        <v>1.212114095193421</v>
      </c>
      <c r="T6774">
        <f>O6774*Q6774</f>
        <v/>
      </c>
      <c r="U6774">
        <f>O6774*P6774</f>
        <v/>
      </c>
    </row>
    <row r="6775">
      <c r="A6775" t="inlineStr">
        <is>
          <t>202512</t>
        </is>
      </c>
      <c r="B6775" t="inlineStr">
        <is>
          <t>Profuturo</t>
        </is>
      </c>
      <c r="C6775" t="inlineStr">
        <is>
          <t>F2</t>
        </is>
      </c>
      <c r="D6775" t="inlineStr">
        <is>
          <t>IN-FONDO2</t>
        </is>
      </c>
      <c r="E6775" t="inlineStr">
        <is>
          <t>302051100001</t>
        </is>
      </c>
      <c r="F6775" t="inlineStr">
        <is>
          <t>PEP239501005</t>
        </is>
      </c>
      <c r="G6775" t="inlineStr">
        <is>
          <t>BU</t>
        </is>
      </c>
      <c r="H6775" t="inlineStr">
        <is>
          <t>Sector</t>
        </is>
      </c>
      <c r="I6775" t="inlineStr">
        <is>
          <t>Proxies</t>
        </is>
      </c>
      <c r="J6775" t="inlineStr">
        <is>
          <t>Proxies</t>
        </is>
      </c>
      <c r="K6775" t="inlineStr"/>
      <c r="L6775" t="inlineStr">
        <is>
          <t>Pacasmayo</t>
        </is>
      </c>
      <c r="M6775" t="inlineStr">
        <is>
          <t>Pacasmayo</t>
        </is>
      </c>
      <c r="N6775" t="b">
        <v>0</v>
      </c>
      <c r="O6775" t="n">
        <v>207.50297708</v>
      </c>
      <c r="P6775" t="n">
        <v>0.003409857978124417</v>
      </c>
      <c r="Q6775" t="n">
        <v>12.36153016196703</v>
      </c>
      <c r="R6775" t="n">
        <v>2565.054309872373</v>
      </c>
      <c r="S6775" t="n">
        <v>0.707555681880806</v>
      </c>
      <c r="T6775">
        <f>O6775*Q6775</f>
        <v/>
      </c>
      <c r="U6775">
        <f>O6775*P6775</f>
        <v/>
      </c>
    </row>
    <row r="6776">
      <c r="A6776" t="inlineStr">
        <is>
          <t>202512</t>
        </is>
      </c>
      <c r="B6776" t="inlineStr">
        <is>
          <t>Profuturo</t>
        </is>
      </c>
      <c r="C6776" t="inlineStr">
        <is>
          <t>F3</t>
        </is>
      </c>
      <c r="D6776" t="inlineStr">
        <is>
          <t>IN-FONDO3</t>
        </is>
      </c>
      <c r="E6776" t="inlineStr">
        <is>
          <t>302051100001</t>
        </is>
      </c>
      <c r="F6776" t="inlineStr">
        <is>
          <t>PEP239501005</t>
        </is>
      </c>
      <c r="G6776" t="inlineStr">
        <is>
          <t>BU</t>
        </is>
      </c>
      <c r="H6776" t="inlineStr">
        <is>
          <t>Sector</t>
        </is>
      </c>
      <c r="I6776" t="inlineStr">
        <is>
          <t>Proxies</t>
        </is>
      </c>
      <c r="J6776" t="inlineStr">
        <is>
          <t>Proxies</t>
        </is>
      </c>
      <c r="K6776" t="inlineStr"/>
      <c r="L6776" t="inlineStr">
        <is>
          <t>Pacasmayo</t>
        </is>
      </c>
      <c r="M6776" t="inlineStr">
        <is>
          <t>Pacasmayo</t>
        </is>
      </c>
      <c r="N6776" t="b">
        <v>0</v>
      </c>
      <c r="O6776" t="n">
        <v>207.50297708</v>
      </c>
      <c r="P6776" t="n">
        <v>0.002742252100671984</v>
      </c>
      <c r="Q6776" t="n">
        <v>2.612564466869971</v>
      </c>
      <c r="R6776" t="n">
        <v>542.1149046889421</v>
      </c>
      <c r="S6776" t="n">
        <v>0.5690254747933206</v>
      </c>
      <c r="T6776">
        <f>O6776*Q6776</f>
        <v/>
      </c>
      <c r="U6776">
        <f>O6776*P6776</f>
        <v/>
      </c>
    </row>
    <row r="6777">
      <c r="A6777" t="inlineStr">
        <is>
          <t>202512</t>
        </is>
      </c>
      <c r="B6777" t="inlineStr">
        <is>
          <t>Profuturo</t>
        </is>
      </c>
      <c r="C6777" t="inlineStr">
        <is>
          <t>F2</t>
        </is>
      </c>
      <c r="D6777" t="inlineStr">
        <is>
          <t>IN-FONDO2</t>
        </is>
      </c>
      <c r="E6777" t="inlineStr">
        <is>
          <t>305923100001</t>
        </is>
      </c>
      <c r="F6777" t="inlineStr">
        <is>
          <t>PEP746351100</t>
        </is>
      </c>
      <c r="G6777" t="inlineStr">
        <is>
          <t>BU</t>
        </is>
      </c>
      <c r="H6777" t="inlineStr">
        <is>
          <t>Sector</t>
        </is>
      </c>
      <c r="I6777" t="inlineStr">
        <is>
          <t>Proxies</t>
        </is>
      </c>
      <c r="J6777" t="inlineStr">
        <is>
          <t>Proxies</t>
        </is>
      </c>
      <c r="K6777" t="inlineStr"/>
      <c r="L6777" t="inlineStr"/>
      <c r="M6777" t="inlineStr">
        <is>
          <t>nan</t>
        </is>
      </c>
      <c r="N6777" t="b">
        <v>0</v>
      </c>
      <c r="O6777" t="n">
        <v>29.00131826</v>
      </c>
      <c r="P6777" t="n">
        <v>8.228326914136883e-11</v>
      </c>
      <c r="Q6777" t="n">
        <v>2.982960345685015e-07</v>
      </c>
      <c r="R6777" t="n">
        <v>8.650978234217074e-06</v>
      </c>
      <c r="S6777" t="n">
        <v>2.386323275842074e-09</v>
      </c>
      <c r="T6777">
        <f>O6777*Q6777</f>
        <v/>
      </c>
      <c r="U6777">
        <f>O6777*P6777</f>
        <v/>
      </c>
    </row>
    <row r="6778">
      <c r="A6778" t="inlineStr">
        <is>
          <t>202512</t>
        </is>
      </c>
      <c r="B6778" t="inlineStr">
        <is>
          <t>Profuturo</t>
        </is>
      </c>
      <c r="C6778" t="inlineStr">
        <is>
          <t>F2</t>
        </is>
      </c>
      <c r="D6778" t="inlineStr">
        <is>
          <t>IN-FONDO2</t>
        </is>
      </c>
      <c r="E6778" t="inlineStr">
        <is>
          <t>305923100002</t>
        </is>
      </c>
      <c r="F6778" t="inlineStr">
        <is>
          <t>PEP746354203</t>
        </is>
      </c>
      <c r="G6778" t="inlineStr">
        <is>
          <t>BU</t>
        </is>
      </c>
      <c r="H6778" t="inlineStr">
        <is>
          <t>Sector</t>
        </is>
      </c>
      <c r="I6778" t="inlineStr">
        <is>
          <t>Proxies</t>
        </is>
      </c>
      <c r="J6778" t="inlineStr">
        <is>
          <t>Proxies</t>
        </is>
      </c>
      <c r="K6778" t="inlineStr"/>
      <c r="L6778" t="inlineStr"/>
      <c r="M6778" t="inlineStr">
        <is>
          <t>nan</t>
        </is>
      </c>
      <c r="N6778" t="b">
        <v>0</v>
      </c>
      <c r="O6778" t="n">
        <v>29.00131826</v>
      </c>
      <c r="P6778" t="n">
        <v>0.00140224390426499</v>
      </c>
      <c r="Q6778" t="n">
        <v>5.083461079085917</v>
      </c>
      <c r="R6778" t="n">
        <v>147.4270726168937</v>
      </c>
      <c r="S6778" t="n">
        <v>0.04066692174573393</v>
      </c>
      <c r="T6778">
        <f>O6778*Q6778</f>
        <v/>
      </c>
      <c r="U6778">
        <f>O6778*P6778</f>
        <v/>
      </c>
    </row>
    <row r="6779">
      <c r="A6779" t="inlineStr">
        <is>
          <t>202512</t>
        </is>
      </c>
      <c r="B6779" t="inlineStr">
        <is>
          <t>Profuturo</t>
        </is>
      </c>
      <c r="C6779" t="inlineStr">
        <is>
          <t>F1</t>
        </is>
      </c>
      <c r="D6779" t="inlineStr">
        <is>
          <t>IN-FONDO1</t>
        </is>
      </c>
      <c r="E6779" t="inlineStr">
        <is>
          <t>305923100002</t>
        </is>
      </c>
      <c r="F6779" t="inlineStr">
        <is>
          <t>PEP746354203</t>
        </is>
      </c>
      <c r="G6779" t="inlineStr">
        <is>
          <t>BU</t>
        </is>
      </c>
      <c r="H6779" t="inlineStr">
        <is>
          <t>Sector</t>
        </is>
      </c>
      <c r="I6779" t="inlineStr">
        <is>
          <t>Proxies</t>
        </is>
      </c>
      <c r="J6779" t="inlineStr">
        <is>
          <t>Proxies</t>
        </is>
      </c>
      <c r="K6779" t="inlineStr"/>
      <c r="L6779" t="inlineStr"/>
      <c r="M6779" t="inlineStr">
        <is>
          <t>nan</t>
        </is>
      </c>
      <c r="N6779" t="b">
        <v>0</v>
      </c>
      <c r="O6779" t="n">
        <v>29.00131826</v>
      </c>
      <c r="P6779" t="n">
        <v>0.0006040011983236536</v>
      </c>
      <c r="Q6779" t="n">
        <v>0.78937043319629</v>
      </c>
      <c r="R6779" t="n">
        <v>22.89278315815968</v>
      </c>
      <c r="S6779" t="n">
        <v>0.01751683098200566</v>
      </c>
      <c r="T6779">
        <f>O6779*Q6779</f>
        <v/>
      </c>
      <c r="U6779">
        <f>O6779*P6779</f>
        <v/>
      </c>
    </row>
    <row r="6780">
      <c r="A6780" t="inlineStr">
        <is>
          <t>202512</t>
        </is>
      </c>
      <c r="B6780" t="inlineStr">
        <is>
          <t>Profuturo</t>
        </is>
      </c>
      <c r="C6780" t="inlineStr">
        <is>
          <t>F3</t>
        </is>
      </c>
      <c r="D6780" t="inlineStr">
        <is>
          <t>IN-FONDO3</t>
        </is>
      </c>
      <c r="E6780" t="inlineStr">
        <is>
          <t>305923100002</t>
        </is>
      </c>
      <c r="F6780" t="inlineStr">
        <is>
          <t>PEP746354203</t>
        </is>
      </c>
      <c r="G6780" t="inlineStr">
        <is>
          <t>BU</t>
        </is>
      </c>
      <c r="H6780" t="inlineStr">
        <is>
          <t>Sector</t>
        </is>
      </c>
      <c r="I6780" t="inlineStr">
        <is>
          <t>Proxies</t>
        </is>
      </c>
      <c r="J6780" t="inlineStr">
        <is>
          <t>Proxies</t>
        </is>
      </c>
      <c r="K6780" t="inlineStr"/>
      <c r="L6780" t="inlineStr"/>
      <c r="M6780" t="inlineStr">
        <is>
          <t>nan</t>
        </is>
      </c>
      <c r="N6780" t="b">
        <v>0</v>
      </c>
      <c r="O6780" t="n">
        <v>29.00131826</v>
      </c>
      <c r="P6780" t="n">
        <v>0.005262977600579317</v>
      </c>
      <c r="Q6780" t="n">
        <v>5.014078853595088</v>
      </c>
      <c r="R6780" t="n">
        <v>145.4148966138471</v>
      </c>
      <c r="S6780" t="n">
        <v>0.1526332883896519</v>
      </c>
      <c r="T6780">
        <f>O6780*Q6780</f>
        <v/>
      </c>
      <c r="U6780">
        <f>O6780*P6780</f>
        <v/>
      </c>
    </row>
    <row r="6781">
      <c r="A6781" t="inlineStr">
        <is>
          <t>202512</t>
        </is>
      </c>
      <c r="B6781" t="inlineStr">
        <is>
          <t>Profuturo</t>
        </is>
      </c>
      <c r="C6781" t="inlineStr">
        <is>
          <t>F2</t>
        </is>
      </c>
      <c r="D6781" t="inlineStr">
        <is>
          <t>IN-FONDO2</t>
        </is>
      </c>
      <c r="E6781" t="inlineStr">
        <is>
          <t>302043100001</t>
        </is>
      </c>
      <c r="F6781" t="inlineStr">
        <is>
          <t>PEP648011109</t>
        </is>
      </c>
      <c r="G6781" t="inlineStr">
        <is>
          <t>BU</t>
        </is>
      </c>
      <c r="H6781" t="inlineStr">
        <is>
          <t>Sector</t>
        </is>
      </c>
      <c r="I6781" t="inlineStr">
        <is>
          <t>Proxies</t>
        </is>
      </c>
      <c r="J6781" t="inlineStr">
        <is>
          <t>Proxies</t>
        </is>
      </c>
      <c r="K6781" t="inlineStr"/>
      <c r="L6781" t="inlineStr">
        <is>
          <t>Volcan*</t>
        </is>
      </c>
      <c r="M6781" t="inlineStr">
        <is>
          <t>Volcan</t>
        </is>
      </c>
      <c r="N6781" t="b">
        <v>0</v>
      </c>
      <c r="O6781" t="n">
        <v>207.50297708</v>
      </c>
      <c r="P6781" t="n">
        <v>5.58321742097585e-11</v>
      </c>
      <c r="Q6781" t="n">
        <v>2.02404648501447e-07</v>
      </c>
      <c r="R6781" t="n">
        <v>4.199956713888121e-05</v>
      </c>
      <c r="S6781" t="n">
        <v>1.158534236537408e-08</v>
      </c>
      <c r="T6781">
        <f>O6781*Q6781</f>
        <v/>
      </c>
      <c r="U6781">
        <f>O6781*P6781</f>
        <v/>
      </c>
    </row>
    <row r="6782">
      <c r="A6782" t="inlineStr">
        <is>
          <t>202512</t>
        </is>
      </c>
      <c r="B6782" t="inlineStr">
        <is>
          <t>Profuturo</t>
        </is>
      </c>
      <c r="C6782" t="inlineStr">
        <is>
          <t>F3</t>
        </is>
      </c>
      <c r="D6782" t="inlineStr">
        <is>
          <t>IN-FONDO3</t>
        </is>
      </c>
      <c r="E6782" t="inlineStr">
        <is>
          <t>302072200001</t>
        </is>
      </c>
      <c r="F6782" t="inlineStr">
        <is>
          <t>PEP646501002</t>
        </is>
      </c>
      <c r="G6782" t="inlineStr">
        <is>
          <t>BU</t>
        </is>
      </c>
      <c r="H6782" t="inlineStr">
        <is>
          <t>Sector</t>
        </is>
      </c>
      <c r="I6782" t="inlineStr">
        <is>
          <t>Proxies</t>
        </is>
      </c>
      <c r="J6782" t="inlineStr">
        <is>
          <t>Proxies</t>
        </is>
      </c>
      <c r="K6782" t="inlineStr"/>
      <c r="L6782" t="inlineStr">
        <is>
          <t>Cerro Verde</t>
        </is>
      </c>
      <c r="M6782" t="inlineStr">
        <is>
          <t>Cerro Verde</t>
        </is>
      </c>
      <c r="N6782" t="b">
        <v>0</v>
      </c>
      <c r="O6782" t="n">
        <v>207.50297708</v>
      </c>
      <c r="P6782" t="n">
        <v>0.0003325068607486949</v>
      </c>
      <c r="Q6782" t="n">
        <v>0.3167818192826435</v>
      </c>
      <c r="R6782" t="n">
        <v>65.73317058596707</v>
      </c>
      <c r="S6782" t="n">
        <v>0.06899616350487919</v>
      </c>
      <c r="T6782">
        <f>O6782*Q6782</f>
        <v/>
      </c>
      <c r="U6782">
        <f>O6782*P6782</f>
        <v/>
      </c>
    </row>
    <row r="6783">
      <c r="A6783" t="inlineStr">
        <is>
          <t>202512</t>
        </is>
      </c>
      <c r="B6783" t="inlineStr">
        <is>
          <t>Profuturo</t>
        </is>
      </c>
      <c r="C6783" t="inlineStr">
        <is>
          <t>F2</t>
        </is>
      </c>
      <c r="D6783" t="inlineStr">
        <is>
          <t>IN-FONDO2</t>
        </is>
      </c>
      <c r="E6783" t="inlineStr">
        <is>
          <t>345874294721</t>
        </is>
      </c>
      <c r="F6783" t="inlineStr">
        <is>
          <t>LU2791994721</t>
        </is>
      </c>
      <c r="G6783" t="inlineStr">
        <is>
          <t>BU</t>
        </is>
      </c>
      <c r="H6783" t="inlineStr">
        <is>
          <t>Sector</t>
        </is>
      </c>
      <c r="I6783" t="inlineStr">
        <is>
          <t>Proxies</t>
        </is>
      </c>
      <c r="J6783" t="inlineStr">
        <is>
          <t>Proxies</t>
        </is>
      </c>
      <c r="K6783" t="inlineStr"/>
      <c r="L6783" t="inlineStr"/>
      <c r="M6783" t="inlineStr">
        <is>
          <t>nan</t>
        </is>
      </c>
      <c r="N6783" t="b">
        <v>0</v>
      </c>
      <c r="O6783" t="n">
        <v>2.75246871</v>
      </c>
      <c r="P6783" t="n">
        <v>0.001078970013432003</v>
      </c>
      <c r="Q6783" t="n">
        <v>3.911517855131915</v>
      </c>
      <c r="R6783" t="n">
        <v>10.76633050485691</v>
      </c>
      <c r="S6783" t="n">
        <v>0.002969831200999867</v>
      </c>
      <c r="T6783">
        <f>O6783*Q6783</f>
        <v/>
      </c>
      <c r="U6783">
        <f>O6783*P6783</f>
        <v/>
      </c>
    </row>
    <row r="6784">
      <c r="A6784" t="inlineStr">
        <is>
          <t>202512</t>
        </is>
      </c>
      <c r="B6784" t="inlineStr">
        <is>
          <t>Profuturo</t>
        </is>
      </c>
      <c r="C6784" t="inlineStr">
        <is>
          <t>F3</t>
        </is>
      </c>
      <c r="D6784" t="inlineStr">
        <is>
          <t>IN-FONDO3</t>
        </is>
      </c>
      <c r="E6784" t="inlineStr">
        <is>
          <t>302128100001</t>
        </is>
      </c>
      <c r="F6784" t="inlineStr">
        <is>
          <t>PEP736211009</t>
        </is>
      </c>
      <c r="G6784" t="inlineStr">
        <is>
          <t>BU</t>
        </is>
      </c>
      <c r="H6784" t="inlineStr">
        <is>
          <t>Sector</t>
        </is>
      </c>
      <c r="I6784" t="inlineStr">
        <is>
          <t>Proxies</t>
        </is>
      </c>
      <c r="J6784" t="inlineStr">
        <is>
          <t>Proxies</t>
        </is>
      </c>
      <c r="K6784" t="inlineStr"/>
      <c r="L6784" t="inlineStr">
        <is>
          <t>Fossal</t>
        </is>
      </c>
      <c r="M6784" t="inlineStr">
        <is>
          <t>Fossal</t>
        </is>
      </c>
      <c r="N6784" t="b">
        <v>0</v>
      </c>
      <c r="O6784" t="n">
        <v>207.50297708</v>
      </c>
      <c r="P6784" t="n">
        <v>9.354329114298458e-08</v>
      </c>
      <c r="Q6784" t="n">
        <v>8.91194060875538e-05</v>
      </c>
      <c r="R6784" t="n">
        <v>0.01849254207876889</v>
      </c>
      <c r="S6784" t="n">
        <v>1.94105113980305e-05</v>
      </c>
      <c r="T6784">
        <f>O6784*Q6784</f>
        <v/>
      </c>
      <c r="U6784">
        <f>O6784*P6784</f>
        <v/>
      </c>
    </row>
    <row r="6785">
      <c r="A6785" t="inlineStr">
        <is>
          <t>202512</t>
        </is>
      </c>
      <c r="B6785" t="inlineStr">
        <is>
          <t>Profuturo</t>
        </is>
      </c>
      <c r="C6785" t="inlineStr">
        <is>
          <t>F2</t>
        </is>
      </c>
      <c r="D6785" t="inlineStr">
        <is>
          <t>IN-FONDO2</t>
        </is>
      </c>
      <c r="E6785" t="inlineStr">
        <is>
          <t>302128100001</t>
        </is>
      </c>
      <c r="F6785" t="inlineStr">
        <is>
          <t>PEP736211009</t>
        </is>
      </c>
      <c r="G6785" t="inlineStr">
        <is>
          <t>BU</t>
        </is>
      </c>
      <c r="H6785" t="inlineStr">
        <is>
          <t>Sector</t>
        </is>
      </c>
      <c r="I6785" t="inlineStr">
        <is>
          <t>Proxies</t>
        </is>
      </c>
      <c r="J6785" t="inlineStr">
        <is>
          <t>Proxies</t>
        </is>
      </c>
      <c r="K6785" t="inlineStr"/>
      <c r="L6785" t="inlineStr">
        <is>
          <t>Fossal</t>
        </is>
      </c>
      <c r="M6785" t="inlineStr">
        <is>
          <t>Fossal</t>
        </is>
      </c>
      <c r="N6785" t="b">
        <v>0</v>
      </c>
      <c r="O6785" t="n">
        <v>207.50297708</v>
      </c>
      <c r="P6785" t="n">
        <v>3.330086324987068e-07</v>
      </c>
      <c r="Q6785" t="n">
        <v>0.001207233932098376</v>
      </c>
      <c r="R6785" t="n">
        <v>0.2505046349424076</v>
      </c>
      <c r="S6785" t="n">
        <v>6.910028263682131e-05</v>
      </c>
      <c r="T6785">
        <f>O6785*Q6785</f>
        <v/>
      </c>
      <c r="U6785">
        <f>O6785*P6785</f>
        <v/>
      </c>
    </row>
    <row r="6786">
      <c r="A6786" t="inlineStr">
        <is>
          <t>202512</t>
        </is>
      </c>
      <c r="B6786" t="inlineStr">
        <is>
          <t>Profuturo</t>
        </is>
      </c>
      <c r="C6786" t="inlineStr">
        <is>
          <t>F1</t>
        </is>
      </c>
      <c r="D6786" t="inlineStr">
        <is>
          <t>IN-FONDO1</t>
        </is>
      </c>
      <c r="E6786" t="inlineStr">
        <is>
          <t>302128100001</t>
        </is>
      </c>
      <c r="F6786" t="inlineStr">
        <is>
          <t>PEP736211009</t>
        </is>
      </c>
      <c r="G6786" t="inlineStr">
        <is>
          <t>BU</t>
        </is>
      </c>
      <c r="H6786" t="inlineStr">
        <is>
          <t>Sector</t>
        </is>
      </c>
      <c r="I6786" t="inlineStr">
        <is>
          <t>Proxies</t>
        </is>
      </c>
      <c r="J6786" t="inlineStr">
        <is>
          <t>Proxies</t>
        </is>
      </c>
      <c r="K6786" t="inlineStr"/>
      <c r="L6786" t="inlineStr">
        <is>
          <t>Fossal</t>
        </is>
      </c>
      <c r="M6786" t="inlineStr">
        <is>
          <t>Fossal</t>
        </is>
      </c>
      <c r="N6786" t="b">
        <v>0</v>
      </c>
      <c r="O6786" t="n">
        <v>207.50297708</v>
      </c>
      <c r="P6786" t="n">
        <v>4.826642204548939e-08</v>
      </c>
      <c r="Q6786" t="n">
        <v>6.307948822721873e-05</v>
      </c>
      <c r="R6786" t="n">
        <v>0.0130891815998307</v>
      </c>
      <c r="S6786" t="n">
        <v>1.001542626743879e-05</v>
      </c>
      <c r="T6786">
        <f>O6786*Q6786</f>
        <v/>
      </c>
      <c r="U6786">
        <f>O6786*P6786</f>
        <v/>
      </c>
    </row>
    <row r="6787">
      <c r="A6787" t="inlineStr">
        <is>
          <t>202512</t>
        </is>
      </c>
      <c r="B6787" t="inlineStr">
        <is>
          <t>Profuturo</t>
        </is>
      </c>
      <c r="C6787" t="inlineStr">
        <is>
          <t>F1</t>
        </is>
      </c>
      <c r="D6787" t="inlineStr">
        <is>
          <t>IN-FONDO1</t>
        </is>
      </c>
      <c r="E6787" t="inlineStr">
        <is>
          <t>3221282L1089</t>
        </is>
      </c>
      <c r="F6787" t="inlineStr">
        <is>
          <t>US34988L7029</t>
        </is>
      </c>
      <c r="G6787" t="inlineStr">
        <is>
          <t>BU</t>
        </is>
      </c>
      <c r="H6787" t="inlineStr">
        <is>
          <t>Sector</t>
        </is>
      </c>
      <c r="I6787" t="inlineStr">
        <is>
          <t>Proxies</t>
        </is>
      </c>
      <c r="J6787" t="inlineStr">
        <is>
          <t>Proxies</t>
        </is>
      </c>
      <c r="K6787" t="inlineStr"/>
      <c r="L6787" t="inlineStr">
        <is>
          <t>Fossal</t>
        </is>
      </c>
      <c r="M6787" t="inlineStr">
        <is>
          <t>Fossal</t>
        </is>
      </c>
      <c r="N6787" t="b">
        <v>0</v>
      </c>
      <c r="O6787" t="n">
        <v>207.50297708</v>
      </c>
      <c r="P6787" t="n">
        <v>6.476758300117454e-08</v>
      </c>
      <c r="Q6787" t="n">
        <v>8.464489009725141e-05</v>
      </c>
      <c r="R6787" t="n">
        <v>0.01756406668978908</v>
      </c>
      <c r="S6787" t="n">
        <v>1.343946629101972e-05</v>
      </c>
      <c r="T6787">
        <f>O6787*Q6787</f>
        <v/>
      </c>
      <c r="U6787">
        <f>O6787*P6787</f>
        <v/>
      </c>
    </row>
    <row r="6788">
      <c r="A6788" t="inlineStr">
        <is>
          <t>202512</t>
        </is>
      </c>
      <c r="B6788" t="inlineStr">
        <is>
          <t>Profuturo</t>
        </is>
      </c>
      <c r="C6788" t="inlineStr">
        <is>
          <t>F2</t>
        </is>
      </c>
      <c r="D6788" t="inlineStr">
        <is>
          <t>IN-FONDO2</t>
        </is>
      </c>
      <c r="E6788" t="inlineStr">
        <is>
          <t>3221282L1089</t>
        </is>
      </c>
      <c r="F6788" t="inlineStr">
        <is>
          <t>US34988L7029</t>
        </is>
      </c>
      <c r="G6788" t="inlineStr">
        <is>
          <t>BU</t>
        </is>
      </c>
      <c r="H6788" t="inlineStr">
        <is>
          <t>Sector</t>
        </is>
      </c>
      <c r="I6788" t="inlineStr">
        <is>
          <t>Proxies</t>
        </is>
      </c>
      <c r="J6788" t="inlineStr">
        <is>
          <t>Proxies</t>
        </is>
      </c>
      <c r="K6788" t="inlineStr"/>
      <c r="L6788" t="inlineStr">
        <is>
          <t>Fossal</t>
        </is>
      </c>
      <c r="M6788" t="inlineStr">
        <is>
          <t>Fossal</t>
        </is>
      </c>
      <c r="N6788" t="b">
        <v>0</v>
      </c>
      <c r="O6788" t="n">
        <v>207.50297708</v>
      </c>
      <c r="P6788" t="n">
        <v>2.196833133619883e-07</v>
      </c>
      <c r="Q6788" t="n">
        <v>0.0007964032289986438</v>
      </c>
      <c r="R6788" t="n">
        <v>0.1652560409733436</v>
      </c>
      <c r="S6788" t="n">
        <v>4.558494153741112e-05</v>
      </c>
      <c r="T6788">
        <f>O6788*Q6788</f>
        <v/>
      </c>
      <c r="U6788">
        <f>O6788*P6788</f>
        <v/>
      </c>
    </row>
    <row r="6789">
      <c r="A6789" t="inlineStr">
        <is>
          <t>202512</t>
        </is>
      </c>
      <c r="B6789" t="inlineStr">
        <is>
          <t>Profuturo</t>
        </is>
      </c>
      <c r="C6789" t="inlineStr">
        <is>
          <t>F3</t>
        </is>
      </c>
      <c r="D6789" t="inlineStr">
        <is>
          <t>IN-FONDO3</t>
        </is>
      </c>
      <c r="E6789" t="inlineStr">
        <is>
          <t>3221282L1089</t>
        </is>
      </c>
      <c r="F6789" t="inlineStr">
        <is>
          <t>US34988L7029</t>
        </is>
      </c>
      <c r="G6789" t="inlineStr">
        <is>
          <t>BU</t>
        </is>
      </c>
      <c r="H6789" t="inlineStr">
        <is>
          <t>Sector</t>
        </is>
      </c>
      <c r="I6789" t="inlineStr">
        <is>
          <t>Proxies</t>
        </is>
      </c>
      <c r="J6789" t="inlineStr">
        <is>
          <t>Proxies</t>
        </is>
      </c>
      <c r="K6789" t="inlineStr"/>
      <c r="L6789" t="inlineStr">
        <is>
          <t>Fossal</t>
        </is>
      </c>
      <c r="M6789" t="inlineStr">
        <is>
          <t>Fossal</t>
        </is>
      </c>
      <c r="N6789" t="b">
        <v>0</v>
      </c>
      <c r="O6789" t="n">
        <v>207.50297708</v>
      </c>
      <c r="P6789" t="n">
        <v>2.153300835147067e-07</v>
      </c>
      <c r="Q6789" t="n">
        <v>0.0002051466109555758</v>
      </c>
      <c r="R6789" t="n">
        <v>0.04256853251115452</v>
      </c>
      <c r="S6789" t="n">
        <v>4.468163338418666e-05</v>
      </c>
      <c r="T6789">
        <f>O6789*Q6789</f>
        <v/>
      </c>
      <c r="U6789">
        <f>O6789*P6789</f>
        <v/>
      </c>
    </row>
    <row r="6790">
      <c r="A6790" t="inlineStr">
        <is>
          <t>202512</t>
        </is>
      </c>
      <c r="B6790" t="inlineStr">
        <is>
          <t>Profuturo</t>
        </is>
      </c>
      <c r="C6790" t="inlineStr">
        <is>
          <t>F1</t>
        </is>
      </c>
      <c r="D6790" t="inlineStr">
        <is>
          <t>IN-FONDO1</t>
        </is>
      </c>
      <c r="E6790" t="inlineStr">
        <is>
          <t>302030100001</t>
        </is>
      </c>
      <c r="F6790" t="inlineStr">
        <is>
          <t>PEP701011004</t>
        </is>
      </c>
      <c r="G6790" t="inlineStr">
        <is>
          <t>BU</t>
        </is>
      </c>
      <c r="H6790" t="inlineStr">
        <is>
          <t>Sector</t>
        </is>
      </c>
      <c r="I6790" t="inlineStr">
        <is>
          <t>Proxies</t>
        </is>
      </c>
      <c r="J6790" t="inlineStr">
        <is>
          <t>Proxies</t>
        </is>
      </c>
      <c r="K6790" t="inlineStr"/>
      <c r="L6790" t="inlineStr">
        <is>
          <t>Ene Dist.</t>
        </is>
      </c>
      <c r="M6790" t="inlineStr">
        <is>
          <t>Ene Dist.</t>
        </is>
      </c>
      <c r="N6790" t="b">
        <v>0</v>
      </c>
      <c r="O6790" t="n">
        <v>250.58497259</v>
      </c>
      <c r="P6790" t="n">
        <v>0.0003747945182830124</v>
      </c>
      <c r="Q6790" t="n">
        <v>0.4898197422087305</v>
      </c>
      <c r="R6790" t="n">
        <v>122.7414666754156</v>
      </c>
      <c r="S6790" t="n">
        <v>0.09391787409083091</v>
      </c>
      <c r="T6790">
        <f>O6790*Q6790</f>
        <v/>
      </c>
      <c r="U6790">
        <f>O6790*P6790</f>
        <v/>
      </c>
    </row>
    <row r="6791">
      <c r="A6791" t="inlineStr">
        <is>
          <t>202512</t>
        </is>
      </c>
      <c r="B6791" t="inlineStr">
        <is>
          <t>Profuturo</t>
        </is>
      </c>
      <c r="C6791" t="inlineStr">
        <is>
          <t>F2</t>
        </is>
      </c>
      <c r="D6791" t="inlineStr">
        <is>
          <t>IN-FONDO2</t>
        </is>
      </c>
      <c r="E6791" t="inlineStr">
        <is>
          <t>302030100001</t>
        </is>
      </c>
      <c r="F6791" t="inlineStr">
        <is>
          <t>PEP701011004</t>
        </is>
      </c>
      <c r="G6791" t="inlineStr">
        <is>
          <t>BU</t>
        </is>
      </c>
      <c r="H6791" t="inlineStr">
        <is>
          <t>Sector</t>
        </is>
      </c>
      <c r="I6791" t="inlineStr">
        <is>
          <t>Proxies</t>
        </is>
      </c>
      <c r="J6791" t="inlineStr">
        <is>
          <t>Proxies</t>
        </is>
      </c>
      <c r="K6791" t="inlineStr"/>
      <c r="L6791" t="inlineStr">
        <is>
          <t>Ene Dist.</t>
        </is>
      </c>
      <c r="M6791" t="inlineStr">
        <is>
          <t>Ene Dist.</t>
        </is>
      </c>
      <c r="N6791" t="b">
        <v>0</v>
      </c>
      <c r="O6791" t="n">
        <v>250.58497259</v>
      </c>
      <c r="P6791" t="n">
        <v>0.0006671650967695544</v>
      </c>
      <c r="Q6791" t="n">
        <v>2.418629021981976</v>
      </c>
      <c r="R6791" t="n">
        <v>606.0720871787321</v>
      </c>
      <c r="S6791" t="n">
        <v>0.1671815474870035</v>
      </c>
      <c r="T6791">
        <f>O6791*Q6791</f>
        <v/>
      </c>
      <c r="U6791">
        <f>O6791*P6791</f>
        <v/>
      </c>
    </row>
    <row r="6792">
      <c r="A6792" t="inlineStr">
        <is>
          <t>202512</t>
        </is>
      </c>
      <c r="B6792" t="inlineStr">
        <is>
          <t>Profuturo</t>
        </is>
      </c>
      <c r="C6792" t="inlineStr">
        <is>
          <t>F3</t>
        </is>
      </c>
      <c r="D6792" t="inlineStr">
        <is>
          <t>IN-FONDO3</t>
        </is>
      </c>
      <c r="E6792" t="inlineStr">
        <is>
          <t>302030100001</t>
        </is>
      </c>
      <c r="F6792" t="inlineStr">
        <is>
          <t>PEP701011004</t>
        </is>
      </c>
      <c r="G6792" t="inlineStr">
        <is>
          <t>BU</t>
        </is>
      </c>
      <c r="H6792" t="inlineStr">
        <is>
          <t>Sector</t>
        </is>
      </c>
      <c r="I6792" t="inlineStr">
        <is>
          <t>Proxies</t>
        </is>
      </c>
      <c r="J6792" t="inlineStr">
        <is>
          <t>Proxies</t>
        </is>
      </c>
      <c r="K6792" t="inlineStr"/>
      <c r="L6792" t="inlineStr">
        <is>
          <t>Ene Dist.</t>
        </is>
      </c>
      <c r="M6792" t="inlineStr">
        <is>
          <t>Ene Dist.</t>
        </is>
      </c>
      <c r="N6792" t="b">
        <v>0</v>
      </c>
      <c r="O6792" t="n">
        <v>250.58497259</v>
      </c>
      <c r="P6792" t="n">
        <v>0.001132268177449687</v>
      </c>
      <c r="Q6792" t="n">
        <v>1.078720518309675</v>
      </c>
      <c r="R6792" t="n">
        <v>270.3111515129004</v>
      </c>
      <c r="S6792" t="n">
        <v>0.2837293902107592</v>
      </c>
      <c r="T6792">
        <f>O6792*Q6792</f>
        <v/>
      </c>
      <c r="U6792">
        <f>O6792*P6792</f>
        <v/>
      </c>
    </row>
    <row r="6793">
      <c r="A6793" t="inlineStr">
        <is>
          <t>202512</t>
        </is>
      </c>
      <c r="B6793" t="inlineStr">
        <is>
          <t>Profuturo</t>
        </is>
      </c>
      <c r="C6793" t="inlineStr">
        <is>
          <t>F3</t>
        </is>
      </c>
      <c r="D6793" t="inlineStr">
        <is>
          <t>IN-FONDO3</t>
        </is>
      </c>
      <c r="E6793" t="inlineStr">
        <is>
          <t>302032100002</t>
        </is>
      </c>
      <c r="F6793" t="inlineStr">
        <is>
          <t>PEP700511004</t>
        </is>
      </c>
      <c r="G6793" t="inlineStr">
        <is>
          <t>BU</t>
        </is>
      </c>
      <c r="H6793" t="inlineStr">
        <is>
          <t>Sector</t>
        </is>
      </c>
      <c r="I6793" t="inlineStr">
        <is>
          <t>Proxies</t>
        </is>
      </c>
      <c r="J6793" t="inlineStr">
        <is>
          <t>Proxies</t>
        </is>
      </c>
      <c r="K6793" t="inlineStr"/>
      <c r="L6793" t="inlineStr">
        <is>
          <t>Enel Gen.</t>
        </is>
      </c>
      <c r="M6793" t="inlineStr">
        <is>
          <t>Enel Gen.</t>
        </is>
      </c>
      <c r="N6793" t="b">
        <v>0</v>
      </c>
      <c r="O6793" t="n">
        <v>250.58497259</v>
      </c>
      <c r="P6793" t="n">
        <v>0.0003314591193163361</v>
      </c>
      <c r="Q6793" t="n">
        <v>0.3157836280383092</v>
      </c>
      <c r="R6793" t="n">
        <v>79.13063177635047</v>
      </c>
      <c r="S6793" t="n">
        <v>0.08305867432858964</v>
      </c>
      <c r="T6793">
        <f>O6793*Q6793</f>
        <v/>
      </c>
      <c r="U6793">
        <f>O6793*P6793</f>
        <v/>
      </c>
    </row>
    <row r="6794">
      <c r="A6794" t="inlineStr">
        <is>
          <t>202512</t>
        </is>
      </c>
      <c r="B6794" t="inlineStr">
        <is>
          <t>Profuturo</t>
        </is>
      </c>
      <c r="C6794" t="inlineStr">
        <is>
          <t>F1</t>
        </is>
      </c>
      <c r="D6794" t="inlineStr">
        <is>
          <t>IN-FONDO1</t>
        </is>
      </c>
      <c r="E6794" t="inlineStr">
        <is>
          <t>302032100002</t>
        </is>
      </c>
      <c r="F6794" t="inlineStr">
        <is>
          <t>PEP700511004</t>
        </is>
      </c>
      <c r="G6794" t="inlineStr">
        <is>
          <t>BU</t>
        </is>
      </c>
      <c r="H6794" t="inlineStr">
        <is>
          <t>Sector</t>
        </is>
      </c>
      <c r="I6794" t="inlineStr">
        <is>
          <t>Proxies</t>
        </is>
      </c>
      <c r="J6794" t="inlineStr">
        <is>
          <t>Proxies</t>
        </is>
      </c>
      <c r="K6794" t="inlineStr"/>
      <c r="L6794" t="inlineStr">
        <is>
          <t>Enel Gen.</t>
        </is>
      </c>
      <c r="M6794" t="inlineStr">
        <is>
          <t>Enel Gen.</t>
        </is>
      </c>
      <c r="N6794" t="b">
        <v>0</v>
      </c>
      <c r="O6794" t="n">
        <v>250.58497259</v>
      </c>
      <c r="P6794" t="n">
        <v>9.256430487674884e-05</v>
      </c>
      <c r="Q6794" t="n">
        <v>0.1209724842299394</v>
      </c>
      <c r="R6794" t="n">
        <v>30.31388664490357</v>
      </c>
      <c r="S6794" t="n">
        <v>0.02319522380035251</v>
      </c>
      <c r="T6794">
        <f>O6794*Q6794</f>
        <v/>
      </c>
      <c r="U6794">
        <f>O6794*P6794</f>
        <v/>
      </c>
    </row>
    <row r="6795">
      <c r="A6795" t="inlineStr">
        <is>
          <t>202512</t>
        </is>
      </c>
      <c r="B6795" t="inlineStr">
        <is>
          <t>Profuturo</t>
        </is>
      </c>
      <c r="C6795" t="inlineStr">
        <is>
          <t>F2</t>
        </is>
      </c>
      <c r="D6795" t="inlineStr">
        <is>
          <t>IN-FONDO2</t>
        </is>
      </c>
      <c r="E6795" t="inlineStr">
        <is>
          <t>302032100002</t>
        </is>
      </c>
      <c r="F6795" t="inlineStr">
        <is>
          <t>PEP700511004</t>
        </is>
      </c>
      <c r="G6795" t="inlineStr">
        <is>
          <t>BU</t>
        </is>
      </c>
      <c r="H6795" t="inlineStr">
        <is>
          <t>Sector</t>
        </is>
      </c>
      <c r="I6795" t="inlineStr">
        <is>
          <t>Proxies</t>
        </is>
      </c>
      <c r="J6795" t="inlineStr">
        <is>
          <t>Proxies</t>
        </is>
      </c>
      <c r="K6795" t="inlineStr"/>
      <c r="L6795" t="inlineStr">
        <is>
          <t>Enel Gen.</t>
        </is>
      </c>
      <c r="M6795" t="inlineStr">
        <is>
          <t>Enel Gen.</t>
        </is>
      </c>
      <c r="N6795" t="b">
        <v>0</v>
      </c>
      <c r="O6795" t="n">
        <v>250.58497259</v>
      </c>
      <c r="P6795" t="n">
        <v>9.600695691908983e-05</v>
      </c>
      <c r="Q6795" t="n">
        <v>0.3480476023716361</v>
      </c>
      <c r="R6795" t="n">
        <v>87.21549890031164</v>
      </c>
      <c r="S6795" t="n">
        <v>0.02405790066801944</v>
      </c>
      <c r="T6795">
        <f>O6795*Q6795</f>
        <v/>
      </c>
      <c r="U6795">
        <f>O6795*P6795</f>
        <v/>
      </c>
    </row>
    <row r="6796">
      <c r="A6796" t="inlineStr">
        <is>
          <t>202512</t>
        </is>
      </c>
      <c r="B6796" t="inlineStr">
        <is>
          <t>Profuturo</t>
        </is>
      </c>
      <c r="C6796" t="inlineStr">
        <is>
          <t>F1</t>
        </is>
      </c>
      <c r="D6796" t="inlineStr">
        <is>
          <t>IN-FONDO1</t>
        </is>
      </c>
      <c r="E6796" t="inlineStr">
        <is>
          <t>302061100001</t>
        </is>
      </c>
      <c r="F6796" t="inlineStr">
        <is>
          <t>PEP702101002</t>
        </is>
      </c>
      <c r="G6796" t="inlineStr">
        <is>
          <t>BU</t>
        </is>
      </c>
      <c r="H6796" t="inlineStr">
        <is>
          <t>Sector</t>
        </is>
      </c>
      <c r="I6796" t="inlineStr">
        <is>
          <t>Proxies</t>
        </is>
      </c>
      <c r="J6796" t="inlineStr">
        <is>
          <t>Proxies</t>
        </is>
      </c>
      <c r="K6796" t="inlineStr"/>
      <c r="L6796" t="inlineStr">
        <is>
          <t>Engie Ene.</t>
        </is>
      </c>
      <c r="M6796" t="inlineStr">
        <is>
          <t>Engie Ene.</t>
        </is>
      </c>
      <c r="N6796" t="b">
        <v>0</v>
      </c>
      <c r="O6796" t="n">
        <v>250.58497259</v>
      </c>
      <c r="P6796" t="n">
        <v>0.002210405364255009</v>
      </c>
      <c r="Q6796" t="n">
        <v>2.88878340765545</v>
      </c>
      <c r="R6796" t="n">
        <v>723.8857110257877</v>
      </c>
      <c r="S6796" t="n">
        <v>0.5538943676146304</v>
      </c>
      <c r="T6796">
        <f>O6796*Q6796</f>
        <v/>
      </c>
      <c r="U6796">
        <f>O6796*P6796</f>
        <v/>
      </c>
    </row>
    <row r="6797">
      <c r="A6797" t="inlineStr">
        <is>
          <t>202512</t>
        </is>
      </c>
      <c r="B6797" t="inlineStr">
        <is>
          <t>Profuturo</t>
        </is>
      </c>
      <c r="C6797" t="inlineStr">
        <is>
          <t>F2</t>
        </is>
      </c>
      <c r="D6797" t="inlineStr">
        <is>
          <t>IN-FONDO2</t>
        </is>
      </c>
      <c r="E6797" t="inlineStr">
        <is>
          <t>302061100001</t>
        </is>
      </c>
      <c r="F6797" t="inlineStr">
        <is>
          <t>PEP702101002</t>
        </is>
      </c>
      <c r="G6797" t="inlineStr">
        <is>
          <t>BU</t>
        </is>
      </c>
      <c r="H6797" t="inlineStr">
        <is>
          <t>Sector</t>
        </is>
      </c>
      <c r="I6797" t="inlineStr">
        <is>
          <t>Proxies</t>
        </is>
      </c>
      <c r="J6797" t="inlineStr">
        <is>
          <t>Proxies</t>
        </is>
      </c>
      <c r="K6797" t="inlineStr"/>
      <c r="L6797" t="inlineStr">
        <is>
          <t>Engie Ene.</t>
        </is>
      </c>
      <c r="M6797" t="inlineStr">
        <is>
          <t>Engie Ene.</t>
        </is>
      </c>
      <c r="N6797" t="b">
        <v>0</v>
      </c>
      <c r="O6797" t="n">
        <v>250.58497259</v>
      </c>
      <c r="P6797" t="n">
        <v>0.003968725258686239</v>
      </c>
      <c r="Q6797" t="n">
        <v>14.38755435110391</v>
      </c>
      <c r="R6797" t="n">
        <v>3605.304912708509</v>
      </c>
      <c r="S6797" t="n">
        <v>0.9945029101651319</v>
      </c>
      <c r="T6797">
        <f>O6797*Q6797</f>
        <v/>
      </c>
      <c r="U6797">
        <f>O6797*P6797</f>
        <v/>
      </c>
    </row>
    <row r="6798">
      <c r="A6798" t="inlineStr">
        <is>
          <t>202512</t>
        </is>
      </c>
      <c r="B6798" t="inlineStr">
        <is>
          <t>Profuturo</t>
        </is>
      </c>
      <c r="C6798" t="inlineStr">
        <is>
          <t>F3</t>
        </is>
      </c>
      <c r="D6798" t="inlineStr">
        <is>
          <t>IN-FONDO3</t>
        </is>
      </c>
      <c r="E6798" t="inlineStr">
        <is>
          <t>302061100001</t>
        </is>
      </c>
      <c r="F6798" t="inlineStr">
        <is>
          <t>PEP702101002</t>
        </is>
      </c>
      <c r="G6798" t="inlineStr">
        <is>
          <t>BU</t>
        </is>
      </c>
      <c r="H6798" t="inlineStr">
        <is>
          <t>Sector</t>
        </is>
      </c>
      <c r="I6798" t="inlineStr">
        <is>
          <t>Proxies</t>
        </is>
      </c>
      <c r="J6798" t="inlineStr">
        <is>
          <t>Proxies</t>
        </is>
      </c>
      <c r="K6798" t="inlineStr"/>
      <c r="L6798" t="inlineStr">
        <is>
          <t>Engie Ene.</t>
        </is>
      </c>
      <c r="M6798" t="inlineStr">
        <is>
          <t>Engie Ene.</t>
        </is>
      </c>
      <c r="N6798" t="b">
        <v>0</v>
      </c>
      <c r="O6798" t="n">
        <v>250.58497259</v>
      </c>
      <c r="P6798" t="n">
        <v>0.003017710768072215</v>
      </c>
      <c r="Q6798" t="n">
        <v>2.874996037754664</v>
      </c>
      <c r="R6798" t="n">
        <v>720.4308033171111</v>
      </c>
      <c r="S6798" t="n">
        <v>0.756192970101924</v>
      </c>
      <c r="T6798">
        <f>O6798*Q6798</f>
        <v/>
      </c>
      <c r="U6798">
        <f>O6798*P6798</f>
        <v/>
      </c>
    </row>
    <row r="6799">
      <c r="A6799" t="inlineStr">
        <is>
          <t>202512</t>
        </is>
      </c>
      <c r="B6799" t="inlineStr">
        <is>
          <t>Profuturo</t>
        </is>
      </c>
      <c r="C6799" t="inlineStr">
        <is>
          <t>F1</t>
        </is>
      </c>
      <c r="D6799" t="inlineStr">
        <is>
          <t>IN-FONDO1</t>
        </is>
      </c>
      <c r="E6799" t="inlineStr">
        <is>
          <t>5277432FR115</t>
        </is>
      </c>
      <c r="F6799" t="inlineStr">
        <is>
          <t>KYG6201R1157</t>
        </is>
      </c>
      <c r="G6799" t="inlineStr">
        <is>
          <t>TD</t>
        </is>
      </c>
      <c r="H6799" t="inlineStr">
        <is>
          <t>Sector</t>
        </is>
      </c>
      <c r="I6799" t="inlineStr">
        <is>
          <t>Proxies</t>
        </is>
      </c>
      <c r="J6799" t="inlineStr">
        <is>
          <t>Proxies</t>
        </is>
      </c>
      <c r="K6799" t="inlineStr"/>
      <c r="L6799" t="inlineStr">
        <is>
          <t>Moneda - CLOs</t>
        </is>
      </c>
      <c r="M6799" t="inlineStr">
        <is>
          <t>Moneda - CLOs</t>
        </is>
      </c>
      <c r="N6799" t="b">
        <v>0</v>
      </c>
      <c r="O6799" t="n">
        <v>94.32351168</v>
      </c>
      <c r="P6799" t="n">
        <v>0.003592548725244817</v>
      </c>
      <c r="Q6799" t="n">
        <v>4.695109465669786</v>
      </c>
      <c r="R6799" t="n">
        <v>442.8592125239826</v>
      </c>
      <c r="S6799" t="n">
        <v>0.3388618116465986</v>
      </c>
      <c r="T6799">
        <f>O6799*Q6799</f>
        <v/>
      </c>
      <c r="U6799">
        <f>O6799*P6799</f>
        <v/>
      </c>
    </row>
    <row r="6800">
      <c r="A6800" t="inlineStr">
        <is>
          <t>202512</t>
        </is>
      </c>
      <c r="B6800" t="inlineStr">
        <is>
          <t>Profuturo</t>
        </is>
      </c>
      <c r="C6800" t="inlineStr">
        <is>
          <t>F2</t>
        </is>
      </c>
      <c r="D6800" t="inlineStr">
        <is>
          <t>IN-FONDO2</t>
        </is>
      </c>
      <c r="E6800" t="inlineStr">
        <is>
          <t>5277432FR115</t>
        </is>
      </c>
      <c r="F6800" t="inlineStr">
        <is>
          <t>KYG6201R1157</t>
        </is>
      </c>
      <c r="G6800" t="inlineStr">
        <is>
          <t>TD</t>
        </is>
      </c>
      <c r="H6800" t="inlineStr">
        <is>
          <t>Sector</t>
        </is>
      </c>
      <c r="I6800" t="inlineStr">
        <is>
          <t>Proxies</t>
        </is>
      </c>
      <c r="J6800" t="inlineStr">
        <is>
          <t>Proxies</t>
        </is>
      </c>
      <c r="K6800" t="inlineStr"/>
      <c r="L6800" t="inlineStr">
        <is>
          <t>Moneda - CLOs</t>
        </is>
      </c>
      <c r="M6800" t="inlineStr">
        <is>
          <t>Moneda - CLOs</t>
        </is>
      </c>
      <c r="N6800" t="b">
        <v>0</v>
      </c>
      <c r="O6800" t="n">
        <v>94.32351168</v>
      </c>
      <c r="P6800" t="n">
        <v>0.001892125155215289</v>
      </c>
      <c r="Q6800" t="n">
        <v>6.859394827134619</v>
      </c>
      <c r="R6800" t="n">
        <v>647.0022080949637</v>
      </c>
      <c r="S6800" t="n">
        <v>0.1784718891779711</v>
      </c>
      <c r="T6800">
        <f>O6800*Q6800</f>
        <v/>
      </c>
      <c r="U6800">
        <f>O6800*P6800</f>
        <v/>
      </c>
    </row>
    <row r="6801">
      <c r="A6801" t="inlineStr">
        <is>
          <t>202512</t>
        </is>
      </c>
      <c r="B6801" t="inlineStr">
        <is>
          <t>Profuturo</t>
        </is>
      </c>
      <c r="C6801" t="inlineStr">
        <is>
          <t>F2</t>
        </is>
      </c>
      <c r="D6801" t="inlineStr">
        <is>
          <t>IN-FONDO2</t>
        </is>
      </c>
      <c r="E6801" t="inlineStr">
        <is>
          <t>5277312FGRM4</t>
        </is>
      </c>
      <c r="F6801" t="inlineStr">
        <is>
          <t>IE00BHXGRM40</t>
        </is>
      </c>
      <c r="G6801" t="inlineStr">
        <is>
          <t>TD</t>
        </is>
      </c>
      <c r="H6801" t="inlineStr">
        <is>
          <t>Sector</t>
        </is>
      </c>
      <c r="I6801" t="inlineStr">
        <is>
          <t>Proxies</t>
        </is>
      </c>
      <c r="J6801" t="inlineStr">
        <is>
          <t>Proxies</t>
        </is>
      </c>
      <c r="K6801" t="inlineStr"/>
      <c r="L6801" t="inlineStr">
        <is>
          <t>Neuberger Berman - CLO Income Fund</t>
        </is>
      </c>
      <c r="M6801" t="inlineStr">
        <is>
          <t>Neuberger Berman - CLO Income Fund</t>
        </is>
      </c>
      <c r="N6801" t="b">
        <v>0</v>
      </c>
      <c r="O6801" t="n">
        <v>141.84888862</v>
      </c>
      <c r="P6801" t="n">
        <v>0.01191140440930894</v>
      </c>
      <c r="Q6801" t="n">
        <v>43.18161806787339</v>
      </c>
      <c r="R6801" t="n">
        <v>6125.264531741152</v>
      </c>
      <c r="S6801" t="n">
        <v>1.689619477363841</v>
      </c>
      <c r="T6801">
        <f>O6801*Q6801</f>
        <v/>
      </c>
      <c r="U6801">
        <f>O6801*P6801</f>
        <v/>
      </c>
    </row>
    <row r="6802">
      <c r="A6802" t="inlineStr">
        <is>
          <t>202512</t>
        </is>
      </c>
      <c r="B6802" t="inlineStr">
        <is>
          <t>Profuturo</t>
        </is>
      </c>
      <c r="C6802" t="inlineStr">
        <is>
          <t>F1</t>
        </is>
      </c>
      <c r="D6802" t="inlineStr">
        <is>
          <t>IN-FONDO1</t>
        </is>
      </c>
      <c r="E6802" t="inlineStr">
        <is>
          <t>5277312FGRM4</t>
        </is>
      </c>
      <c r="F6802" t="inlineStr">
        <is>
          <t>IE00BHXGRM40</t>
        </is>
      </c>
      <c r="G6802" t="inlineStr">
        <is>
          <t>TD</t>
        </is>
      </c>
      <c r="H6802" t="inlineStr">
        <is>
          <t>Sector</t>
        </is>
      </c>
      <c r="I6802" t="inlineStr">
        <is>
          <t>Proxies</t>
        </is>
      </c>
      <c r="J6802" t="inlineStr">
        <is>
          <t>Proxies</t>
        </is>
      </c>
      <c r="K6802" t="inlineStr"/>
      <c r="L6802" t="inlineStr">
        <is>
          <t>Neuberger Berman - CLO Income Fund</t>
        </is>
      </c>
      <c r="M6802" t="inlineStr">
        <is>
          <t>Neuberger Berman - CLO Income Fund</t>
        </is>
      </c>
      <c r="N6802" t="b">
        <v>0</v>
      </c>
      <c r="O6802" t="n">
        <v>141.84888862</v>
      </c>
      <c r="P6802" t="n">
        <v>0.04997959599458812</v>
      </c>
      <c r="Q6802" t="n">
        <v>65.31843885528689</v>
      </c>
      <c r="R6802" t="n">
        <v>9265.347958015869</v>
      </c>
      <c r="S6802" t="n">
        <v>7.089550145508928</v>
      </c>
      <c r="T6802">
        <f>O6802*Q6802</f>
        <v/>
      </c>
      <c r="U6802">
        <f>O6802*P6802</f>
        <v/>
      </c>
    </row>
    <row r="6803">
      <c r="A6803" t="inlineStr">
        <is>
          <t>202512</t>
        </is>
      </c>
      <c r="B6803" t="inlineStr">
        <is>
          <t>Profuturo</t>
        </is>
      </c>
      <c r="C6803" t="inlineStr">
        <is>
          <t>F1</t>
        </is>
      </c>
      <c r="D6803" t="inlineStr">
        <is>
          <t>IN-FONDO1</t>
        </is>
      </c>
      <c r="E6803" t="inlineStr">
        <is>
          <t>5277192F9LZQ</t>
        </is>
      </c>
      <c r="F6803" t="inlineStr">
        <is>
          <t>IE000NG9LZQ6</t>
        </is>
      </c>
      <c r="G6803" t="inlineStr">
        <is>
          <t>TD</t>
        </is>
      </c>
      <c r="H6803" t="inlineStr">
        <is>
          <t>Sector</t>
        </is>
      </c>
      <c r="I6803" t="inlineStr">
        <is>
          <t>Proxies</t>
        </is>
      </c>
      <c r="J6803" t="inlineStr">
        <is>
          <t>Proxies</t>
        </is>
      </c>
      <c r="K6803" t="inlineStr"/>
      <c r="L6803" t="inlineStr">
        <is>
          <t>Moneda - Latam High Yield</t>
        </is>
      </c>
      <c r="M6803" t="inlineStr">
        <is>
          <t>Moneda - Latam High Yield</t>
        </is>
      </c>
      <c r="N6803" t="b">
        <v>0</v>
      </c>
      <c r="O6803" t="n">
        <v>111.5193358</v>
      </c>
      <c r="P6803" t="n">
        <v>0.04373270462648163</v>
      </c>
      <c r="Q6803" t="n">
        <v>57.15436342123444</v>
      </c>
      <c r="R6803" t="n">
        <v>6373.81664680788</v>
      </c>
      <c r="S6803" t="n">
        <v>4.877042172682818</v>
      </c>
      <c r="T6803">
        <f>O6803*Q6803</f>
        <v/>
      </c>
      <c r="U6803">
        <f>O6803*P6803</f>
        <v/>
      </c>
    </row>
    <row r="6804">
      <c r="A6804" t="inlineStr">
        <is>
          <t>202512</t>
        </is>
      </c>
      <c r="B6804" t="inlineStr">
        <is>
          <t>Profuturo</t>
        </is>
      </c>
      <c r="C6804" t="inlineStr">
        <is>
          <t>F2</t>
        </is>
      </c>
      <c r="D6804" t="inlineStr">
        <is>
          <t>IN-FONDO2</t>
        </is>
      </c>
      <c r="E6804" t="inlineStr">
        <is>
          <t>5277192F9LZQ</t>
        </is>
      </c>
      <c r="F6804" t="inlineStr">
        <is>
          <t>IE000NG9LZQ6</t>
        </is>
      </c>
      <c r="G6804" t="inlineStr">
        <is>
          <t>TD</t>
        </is>
      </c>
      <c r="H6804" t="inlineStr">
        <is>
          <t>Sector</t>
        </is>
      </c>
      <c r="I6804" t="inlineStr">
        <is>
          <t>Proxies</t>
        </is>
      </c>
      <c r="J6804" t="inlineStr">
        <is>
          <t>Proxies</t>
        </is>
      </c>
      <c r="K6804" t="inlineStr"/>
      <c r="L6804" t="inlineStr">
        <is>
          <t>Moneda - Latam High Yield</t>
        </is>
      </c>
      <c r="M6804" t="inlineStr">
        <is>
          <t>Moneda - Latam High Yield</t>
        </is>
      </c>
      <c r="N6804" t="b">
        <v>0</v>
      </c>
      <c r="O6804" t="n">
        <v>111.5193358</v>
      </c>
      <c r="P6804" t="n">
        <v>0.01696970004275188</v>
      </c>
      <c r="Q6804" t="n">
        <v>61.51911905533225</v>
      </c>
      <c r="R6804" t="n">
        <v>6860.571296051776</v>
      </c>
      <c r="S6804" t="n">
        <v>1.892449677492921</v>
      </c>
      <c r="T6804">
        <f>O6804*Q6804</f>
        <v/>
      </c>
      <c r="U6804">
        <f>O6804*P6804</f>
        <v/>
      </c>
    </row>
    <row r="6805">
      <c r="A6805" t="inlineStr">
        <is>
          <t>202512</t>
        </is>
      </c>
      <c r="B6805" t="inlineStr">
        <is>
          <t>Profuturo</t>
        </is>
      </c>
      <c r="C6805" t="inlineStr">
        <is>
          <t>F1</t>
        </is>
      </c>
      <c r="D6805" t="inlineStr">
        <is>
          <t>IN-FONDO1</t>
        </is>
      </c>
      <c r="E6805" t="inlineStr">
        <is>
          <t>4974252SCBDC</t>
        </is>
      </c>
      <c r="F6805" t="inlineStr">
        <is>
          <t>CVL79590GA30</t>
        </is>
      </c>
      <c r="G6805" t="inlineStr">
        <is>
          <t>TD</t>
        </is>
      </c>
      <c r="H6805" t="inlineStr">
        <is>
          <t>Sector</t>
        </is>
      </c>
      <c r="I6805" t="inlineStr">
        <is>
          <t>Proxies</t>
        </is>
      </c>
      <c r="J6805" t="inlineStr">
        <is>
          <t>Proxies</t>
        </is>
      </c>
      <c r="K6805" t="inlineStr"/>
      <c r="L6805" t="inlineStr">
        <is>
          <t>BD Capital - Senior Loans C</t>
        </is>
      </c>
      <c r="M6805" t="inlineStr">
        <is>
          <t>BD Capital - Senior Loans C</t>
        </is>
      </c>
      <c r="N6805" t="b">
        <v>0</v>
      </c>
      <c r="O6805" t="n">
        <v>54.42744687</v>
      </c>
      <c r="P6805" t="n">
        <v>0.004316988650476555</v>
      </c>
      <c r="Q6805" t="n">
        <v>5.641881523725274</v>
      </c>
      <c r="R6805" t="n">
        <v>307.0732068793919</v>
      </c>
      <c r="S6805" t="n">
        <v>0.2349626704122057</v>
      </c>
      <c r="T6805">
        <f>O6805*Q6805</f>
        <v/>
      </c>
      <c r="U6805">
        <f>O6805*P6805</f>
        <v/>
      </c>
    </row>
    <row r="6806">
      <c r="A6806" t="inlineStr">
        <is>
          <t>202512</t>
        </is>
      </c>
      <c r="B6806" t="inlineStr">
        <is>
          <t>Profuturo</t>
        </is>
      </c>
      <c r="C6806" t="inlineStr">
        <is>
          <t>F2</t>
        </is>
      </c>
      <c r="D6806" t="inlineStr">
        <is>
          <t>IN-FONDO2</t>
        </is>
      </c>
      <c r="E6806" t="inlineStr">
        <is>
          <t>4974252SCBDC</t>
        </is>
      </c>
      <c r="F6806" t="inlineStr">
        <is>
          <t>CVL79590GA30</t>
        </is>
      </c>
      <c r="G6806" t="inlineStr">
        <is>
          <t>TD</t>
        </is>
      </c>
      <c r="H6806" t="inlineStr">
        <is>
          <t>Sector</t>
        </is>
      </c>
      <c r="I6806" t="inlineStr">
        <is>
          <t>Proxies</t>
        </is>
      </c>
      <c r="J6806" t="inlineStr">
        <is>
          <t>Proxies</t>
        </is>
      </c>
      <c r="K6806" t="inlineStr"/>
      <c r="L6806" t="inlineStr">
        <is>
          <t>BD Capital - Senior Loans C</t>
        </is>
      </c>
      <c r="M6806" t="inlineStr">
        <is>
          <t>BD Capital - Senior Loans C</t>
        </is>
      </c>
      <c r="N6806" t="b">
        <v>0</v>
      </c>
      <c r="O6806" t="n">
        <v>54.42744687</v>
      </c>
      <c r="P6806" t="n">
        <v>0.003102522563733233</v>
      </c>
      <c r="Q6806" t="n">
        <v>11.24736763109031</v>
      </c>
      <c r="R6806" t="n">
        <v>612.1655041685258</v>
      </c>
      <c r="S6806" t="n">
        <v>0.1688623820005667</v>
      </c>
      <c r="T6806">
        <f>O6806*Q6806</f>
        <v/>
      </c>
      <c r="U6806">
        <f>O6806*P6806</f>
        <v/>
      </c>
    </row>
    <row r="6807">
      <c r="A6807" t="inlineStr">
        <is>
          <t>202512</t>
        </is>
      </c>
      <c r="B6807" t="inlineStr">
        <is>
          <t>Profuturo</t>
        </is>
      </c>
      <c r="C6807" t="inlineStr">
        <is>
          <t>F1</t>
        </is>
      </c>
      <c r="D6807" t="inlineStr">
        <is>
          <t>IN-FONDO1</t>
        </is>
      </c>
      <c r="E6807" t="inlineStr">
        <is>
          <t>4911102LINAE</t>
        </is>
      </c>
      <c r="F6807" t="inlineStr"/>
      <c r="G6807" t="inlineStr">
        <is>
          <t>TD</t>
        </is>
      </c>
      <c r="H6807" t="inlineStr">
        <is>
          <t>Sector</t>
        </is>
      </c>
      <c r="I6807" t="inlineStr">
        <is>
          <t>Proxies</t>
        </is>
      </c>
      <c r="J6807" t="inlineStr">
        <is>
          <t>Proxies</t>
        </is>
      </c>
      <c r="K6807" t="inlineStr"/>
      <c r="L6807" t="inlineStr">
        <is>
          <t>Fond. de Inversión Activa Financiamiento Estructurado Peru II</t>
        </is>
      </c>
      <c r="M6807" t="inlineStr">
        <is>
          <t>Fond. de Inversión Activa Financiamiento Estructurado Peru II</t>
        </is>
      </c>
      <c r="N6807" t="b">
        <v>0</v>
      </c>
      <c r="O6807" t="n">
        <v>54.42744687</v>
      </c>
      <c r="P6807" t="n">
        <v>0.007454963577859506</v>
      </c>
      <c r="Q6807" t="n">
        <v>9.742907539339342</v>
      </c>
      <c r="R6807" t="n">
        <v>530.2815824567144</v>
      </c>
      <c r="S6807" t="n">
        <v>0.4057546340517333</v>
      </c>
      <c r="T6807">
        <f>O6807*Q6807</f>
        <v/>
      </c>
      <c r="U6807">
        <f>O6807*P6807</f>
        <v/>
      </c>
    </row>
    <row r="6808">
      <c r="A6808" t="inlineStr">
        <is>
          <t>202512</t>
        </is>
      </c>
      <c r="B6808" t="inlineStr">
        <is>
          <t>Profuturo</t>
        </is>
      </c>
      <c r="C6808" t="inlineStr">
        <is>
          <t>F2</t>
        </is>
      </c>
      <c r="D6808" t="inlineStr">
        <is>
          <t>IN-FONDO2</t>
        </is>
      </c>
      <c r="E6808" t="inlineStr">
        <is>
          <t>4911102LINAE</t>
        </is>
      </c>
      <c r="F6808" t="inlineStr"/>
      <c r="G6808" t="inlineStr">
        <is>
          <t>TD</t>
        </is>
      </c>
      <c r="H6808" t="inlineStr">
        <is>
          <t>Sector</t>
        </is>
      </c>
      <c r="I6808" t="inlineStr">
        <is>
          <t>Proxies</t>
        </is>
      </c>
      <c r="J6808" t="inlineStr">
        <is>
          <t>Proxies</t>
        </is>
      </c>
      <c r="K6808" t="inlineStr"/>
      <c r="L6808" t="inlineStr">
        <is>
          <t>Fond. de Inversión Activa Financiamiento Estructurado Peru II</t>
        </is>
      </c>
      <c r="M6808" t="inlineStr">
        <is>
          <t>Fond. de Inversión Activa Financiamiento Estructurado Peru II</t>
        </is>
      </c>
      <c r="N6808" t="b">
        <v>0</v>
      </c>
      <c r="O6808" t="n">
        <v>54.42744687</v>
      </c>
      <c r="P6808" t="n">
        <v>0.0008064575091375134</v>
      </c>
      <c r="Q6808" t="n">
        <v>2.923596492142356</v>
      </c>
      <c r="R6808" t="n">
        <v>159.1238927453965</v>
      </c>
      <c r="S6808" t="n">
        <v>0.04389342323149455</v>
      </c>
      <c r="T6808">
        <f>O6808*Q6808</f>
        <v/>
      </c>
      <c r="U6808">
        <f>O6808*P6808</f>
        <v/>
      </c>
    </row>
    <row r="6809">
      <c r="A6809" t="inlineStr">
        <is>
          <t>202512</t>
        </is>
      </c>
      <c r="B6809" t="inlineStr">
        <is>
          <t>Profuturo</t>
        </is>
      </c>
      <c r="C6809" t="inlineStr">
        <is>
          <t>F2</t>
        </is>
      </c>
      <c r="D6809" t="inlineStr">
        <is>
          <t>IN-FONDO2</t>
        </is>
      </c>
      <c r="E6809" t="inlineStr">
        <is>
          <t>4975141HMCPS</t>
        </is>
      </c>
      <c r="F6809" t="inlineStr"/>
      <c r="G6809" t="inlineStr">
        <is>
          <t>TD</t>
        </is>
      </c>
      <c r="H6809" t="inlineStr">
        <is>
          <t>Sector</t>
        </is>
      </c>
      <c r="I6809" t="inlineStr">
        <is>
          <t>Proxies</t>
        </is>
      </c>
      <c r="J6809" t="inlineStr">
        <is>
          <t>Proxies</t>
        </is>
      </c>
      <c r="K6809" t="inlineStr"/>
      <c r="L6809" t="inlineStr">
        <is>
          <t>Fondo HMC  II (PEN)</t>
        </is>
      </c>
      <c r="M6809" t="inlineStr">
        <is>
          <t>Fondo HMC II (PEN)</t>
        </is>
      </c>
      <c r="N6809" t="b">
        <v>0</v>
      </c>
      <c r="O6809" t="n">
        <v>54.42744687</v>
      </c>
      <c r="P6809" t="n">
        <v>0.004502405092950463</v>
      </c>
      <c r="Q6809" t="n">
        <v>16.32226817508537</v>
      </c>
      <c r="R6809" t="n">
        <v>888.3793838973507</v>
      </c>
      <c r="S6809" t="n">
        <v>0.2450544139837788</v>
      </c>
      <c r="T6809">
        <f>O6809*Q6809</f>
        <v/>
      </c>
      <c r="U6809">
        <f>O6809*P6809</f>
        <v/>
      </c>
    </row>
    <row r="6810">
      <c r="A6810" t="inlineStr">
        <is>
          <t>202512</t>
        </is>
      </c>
      <c r="B6810" t="inlineStr">
        <is>
          <t>Profuturo</t>
        </is>
      </c>
      <c r="C6810" t="inlineStr">
        <is>
          <t>F1</t>
        </is>
      </c>
      <c r="D6810" t="inlineStr">
        <is>
          <t>IN-FONDO1</t>
        </is>
      </c>
      <c r="E6810" t="inlineStr">
        <is>
          <t>4975141HMCPS</t>
        </is>
      </c>
      <c r="F6810" t="inlineStr"/>
      <c r="G6810" t="inlineStr">
        <is>
          <t>TD</t>
        </is>
      </c>
      <c r="H6810" t="inlineStr">
        <is>
          <t>Sector</t>
        </is>
      </c>
      <c r="I6810" t="inlineStr">
        <is>
          <t>Proxies</t>
        </is>
      </c>
      <c r="J6810" t="inlineStr">
        <is>
          <t>Proxies</t>
        </is>
      </c>
      <c r="K6810" t="inlineStr"/>
      <c r="L6810" t="inlineStr">
        <is>
          <t>Fondo HMC  II (PEN)</t>
        </is>
      </c>
      <c r="M6810" t="inlineStr">
        <is>
          <t>Fondo HMC II (PEN)</t>
        </is>
      </c>
      <c r="N6810" t="b">
        <v>0</v>
      </c>
      <c r="O6810" t="n">
        <v>54.42744687</v>
      </c>
      <c r="P6810" t="n">
        <v>0.005178506955061257</v>
      </c>
      <c r="Q6810" t="n">
        <v>6.767801603327749</v>
      </c>
      <c r="R6810" t="n">
        <v>368.3541621918218</v>
      </c>
      <c r="S6810" t="n">
        <v>0.281852912162522</v>
      </c>
      <c r="T6810">
        <f>O6810*Q6810</f>
        <v/>
      </c>
      <c r="U6810">
        <f>O6810*P6810</f>
        <v/>
      </c>
    </row>
    <row r="6811">
      <c r="A6811" t="inlineStr">
        <is>
          <t>202512</t>
        </is>
      </c>
      <c r="B6811" t="inlineStr">
        <is>
          <t>Profuturo</t>
        </is>
      </c>
      <c r="C6811" t="inlineStr">
        <is>
          <t>F2</t>
        </is>
      </c>
      <c r="D6811" t="inlineStr">
        <is>
          <t>IN-FONDO2</t>
        </is>
      </c>
      <c r="E6811" t="inlineStr">
        <is>
          <t>491105206SI1</t>
        </is>
      </c>
      <c r="F6811" t="inlineStr">
        <is>
          <t>PEP795509FD5</t>
        </is>
      </c>
      <c r="G6811" t="inlineStr">
        <is>
          <t>TD</t>
        </is>
      </c>
      <c r="H6811" t="inlineStr">
        <is>
          <t>Sector</t>
        </is>
      </c>
      <c r="I6811" t="inlineStr">
        <is>
          <t>Proxies</t>
        </is>
      </c>
      <c r="J6811" t="inlineStr">
        <is>
          <t>Proxies</t>
        </is>
      </c>
      <c r="K6811" t="inlineStr"/>
      <c r="L6811" t="inlineStr">
        <is>
          <t>Sigma - Leasing Operativo</t>
        </is>
      </c>
      <c r="M6811" t="inlineStr">
        <is>
          <t>Sigma - Leasing Operativo</t>
        </is>
      </c>
      <c r="N6811" t="b">
        <v>0</v>
      </c>
      <c r="O6811" t="n">
        <v>54.42744687</v>
      </c>
      <c r="P6811" t="n">
        <v>0.0001551045070670265</v>
      </c>
      <c r="Q6811" t="n">
        <v>0.5622899999549827</v>
      </c>
      <c r="R6811" t="n">
        <v>30.60400909808212</v>
      </c>
      <c r="S6811" t="n">
        <v>0.008441942317688125</v>
      </c>
      <c r="T6811">
        <f>O6811*Q6811</f>
        <v/>
      </c>
      <c r="U6811">
        <f>O6811*P6811</f>
        <v/>
      </c>
    </row>
    <row r="6812">
      <c r="A6812" t="inlineStr">
        <is>
          <t>202512</t>
        </is>
      </c>
      <c r="B6812" t="inlineStr">
        <is>
          <t>Profuturo</t>
        </is>
      </c>
      <c r="C6812" t="inlineStr">
        <is>
          <t>F2</t>
        </is>
      </c>
      <c r="D6812" t="inlineStr">
        <is>
          <t>IN-FONDO2</t>
        </is>
      </c>
      <c r="E6812" t="inlineStr">
        <is>
          <t>5274822F3552</t>
        </is>
      </c>
      <c r="F6812" t="inlineStr">
        <is>
          <t>CL0002535525</t>
        </is>
      </c>
      <c r="G6812" t="inlineStr">
        <is>
          <t>TD</t>
        </is>
      </c>
      <c r="H6812" t="inlineStr">
        <is>
          <t>Sector</t>
        </is>
      </c>
      <c r="I6812" t="inlineStr">
        <is>
          <t>Proxies</t>
        </is>
      </c>
      <c r="J6812" t="inlineStr">
        <is>
          <t>Proxies</t>
        </is>
      </c>
      <c r="K6812" t="inlineStr"/>
      <c r="L6812" t="inlineStr">
        <is>
          <t>Moneda - Deuda Latam LCC</t>
        </is>
      </c>
      <c r="M6812" t="inlineStr">
        <is>
          <t>Moneda - Deuda Latam LCC</t>
        </is>
      </c>
      <c r="N6812" t="b">
        <v>0</v>
      </c>
      <c r="O6812" t="n">
        <v>111.5193358</v>
      </c>
      <c r="P6812" t="n">
        <v>0.01293031446061319</v>
      </c>
      <c r="Q6812" t="n">
        <v>46.87540455761358</v>
      </c>
      <c r="R6812" t="n">
        <v>5227.513981621359</v>
      </c>
      <c r="S6812" t="n">
        <v>1.441980080332718</v>
      </c>
      <c r="T6812">
        <f>O6812*Q6812</f>
        <v/>
      </c>
      <c r="U6812">
        <f>O6812*P6812</f>
        <v/>
      </c>
    </row>
    <row r="6813">
      <c r="A6813" t="inlineStr">
        <is>
          <t>202512</t>
        </is>
      </c>
      <c r="B6813" t="inlineStr">
        <is>
          <t>Profuturo</t>
        </is>
      </c>
      <c r="C6813" t="inlineStr">
        <is>
          <t>F1</t>
        </is>
      </c>
      <c r="D6813" t="inlineStr">
        <is>
          <t>IN-FONDO1</t>
        </is>
      </c>
      <c r="E6813" t="inlineStr">
        <is>
          <t>5274822F3552</t>
        </is>
      </c>
      <c r="F6813" t="inlineStr">
        <is>
          <t>CL0002535525</t>
        </is>
      </c>
      <c r="G6813" t="inlineStr">
        <is>
          <t>TD</t>
        </is>
      </c>
      <c r="H6813" t="inlineStr">
        <is>
          <t>Sector</t>
        </is>
      </c>
      <c r="I6813" t="inlineStr">
        <is>
          <t>Proxies</t>
        </is>
      </c>
      <c r="J6813" t="inlineStr">
        <is>
          <t>Proxies</t>
        </is>
      </c>
      <c r="K6813" t="inlineStr"/>
      <c r="L6813" t="inlineStr">
        <is>
          <t>Moneda - Deuda Latam LCC</t>
        </is>
      </c>
      <c r="M6813" t="inlineStr">
        <is>
          <t>Moneda - Deuda Latam LCC</t>
        </is>
      </c>
      <c r="N6813" t="b">
        <v>0</v>
      </c>
      <c r="O6813" t="n">
        <v>111.5193358</v>
      </c>
      <c r="P6813" t="n">
        <v>0.01479587775133114</v>
      </c>
      <c r="Q6813" t="n">
        <v>19.33676367282502</v>
      </c>
      <c r="R6813" t="n">
        <v>2156.423041315015</v>
      </c>
      <c r="S6813" t="n">
        <v>1.650026459406446</v>
      </c>
      <c r="T6813">
        <f>O6813*Q6813</f>
        <v/>
      </c>
      <c r="U6813">
        <f>O6813*P6813</f>
        <v/>
      </c>
    </row>
    <row r="6814">
      <c r="A6814" t="inlineStr">
        <is>
          <t>202512</t>
        </is>
      </c>
      <c r="B6814" t="inlineStr">
        <is>
          <t>Profuturo</t>
        </is>
      </c>
      <c r="C6814" t="inlineStr">
        <is>
          <t>F2</t>
        </is>
      </c>
      <c r="D6814" t="inlineStr">
        <is>
          <t>IN-FONDO2</t>
        </is>
      </c>
      <c r="E6814" t="inlineStr">
        <is>
          <t>4911011FCDS1</t>
        </is>
      </c>
      <c r="F6814" t="inlineStr"/>
      <c r="G6814" t="inlineStr">
        <is>
          <t>TD</t>
        </is>
      </c>
      <c r="H6814" t="inlineStr">
        <is>
          <t>Sector</t>
        </is>
      </c>
      <c r="I6814" t="inlineStr">
        <is>
          <t>Proxies</t>
        </is>
      </c>
      <c r="J6814" t="inlineStr">
        <is>
          <t>Proxies</t>
        </is>
      </c>
      <c r="K6814" t="inlineStr"/>
      <c r="L6814" t="inlineStr">
        <is>
          <t>Fondo Credicorp Deuda Soles</t>
        </is>
      </c>
      <c r="M6814" t="inlineStr">
        <is>
          <t>Fondo Credicorp Deuda Soles</t>
        </is>
      </c>
      <c r="N6814" t="b">
        <v>0</v>
      </c>
      <c r="O6814" t="n">
        <v>54.42744687</v>
      </c>
      <c r="P6814" t="n">
        <v>0.005505164570358993</v>
      </c>
      <c r="Q6814" t="n">
        <v>19.95750506902839</v>
      </c>
      <c r="R6814" t="n">
        <v>1086.236046802298</v>
      </c>
      <c r="S6814" t="n">
        <v>0.2996320521638204</v>
      </c>
      <c r="T6814">
        <f>O6814*Q6814</f>
        <v/>
      </c>
      <c r="U6814">
        <f>O6814*P6814</f>
        <v/>
      </c>
    </row>
    <row r="6815">
      <c r="A6815" t="inlineStr">
        <is>
          <t>202512</t>
        </is>
      </c>
      <c r="B6815" t="inlineStr">
        <is>
          <t>Profuturo</t>
        </is>
      </c>
      <c r="C6815" t="inlineStr">
        <is>
          <t>F1</t>
        </is>
      </c>
      <c r="D6815" t="inlineStr">
        <is>
          <t>IN-FONDO1</t>
        </is>
      </c>
      <c r="E6815" t="inlineStr">
        <is>
          <t>4911011FCDS1</t>
        </is>
      </c>
      <c r="F6815" t="inlineStr"/>
      <c r="G6815" t="inlineStr">
        <is>
          <t>TD</t>
        </is>
      </c>
      <c r="H6815" t="inlineStr">
        <is>
          <t>Sector</t>
        </is>
      </c>
      <c r="I6815" t="inlineStr">
        <is>
          <t>Proxies</t>
        </is>
      </c>
      <c r="J6815" t="inlineStr">
        <is>
          <t>Proxies</t>
        </is>
      </c>
      <c r="K6815" t="inlineStr"/>
      <c r="L6815" t="inlineStr">
        <is>
          <t>Fondo Credicorp Deuda Soles</t>
        </is>
      </c>
      <c r="M6815" t="inlineStr">
        <is>
          <t>Fondo Credicorp Deuda Soles</t>
        </is>
      </c>
      <c r="N6815" t="b">
        <v>0</v>
      </c>
      <c r="O6815" t="n">
        <v>54.42744687</v>
      </c>
      <c r="P6815" t="n">
        <v>0.006477326109797007</v>
      </c>
      <c r="Q6815" t="n">
        <v>8.465231081386531</v>
      </c>
      <c r="R6815" t="n">
        <v>460.740914924438</v>
      </c>
      <c r="S6815" t="n">
        <v>0.3525443227006403</v>
      </c>
      <c r="T6815">
        <f>O6815*Q6815</f>
        <v/>
      </c>
      <c r="U6815">
        <f>O6815*P6815</f>
        <v/>
      </c>
    </row>
    <row r="6816">
      <c r="A6816" t="inlineStr">
        <is>
          <t>202512</t>
        </is>
      </c>
      <c r="B6816" t="inlineStr">
        <is>
          <t>Profuturo</t>
        </is>
      </c>
      <c r="C6816" t="inlineStr">
        <is>
          <t>F2</t>
        </is>
      </c>
      <c r="D6816" t="inlineStr">
        <is>
          <t>IN-FONDO2</t>
        </is>
      </c>
      <c r="E6816" t="inlineStr">
        <is>
          <t>4975142HMCPD</t>
        </is>
      </c>
      <c r="F6816" t="inlineStr"/>
      <c r="G6816" t="inlineStr">
        <is>
          <t>TD</t>
        </is>
      </c>
      <c r="H6816" t="inlineStr">
        <is>
          <t>Sector</t>
        </is>
      </c>
      <c r="I6816" t="inlineStr">
        <is>
          <t>Proxies</t>
        </is>
      </c>
      <c r="J6816" t="inlineStr">
        <is>
          <t>Proxies</t>
        </is>
      </c>
      <c r="K6816" t="inlineStr"/>
      <c r="L6816" t="inlineStr">
        <is>
          <t>Fondo HMC II (USD)</t>
        </is>
      </c>
      <c r="M6816" t="inlineStr">
        <is>
          <t>Fondo HMC II (USD)</t>
        </is>
      </c>
      <c r="N6816" t="b">
        <v>0</v>
      </c>
      <c r="O6816" t="n">
        <v>54.42744687</v>
      </c>
      <c r="P6816" t="n">
        <v>0.00259095159783157</v>
      </c>
      <c r="Q6816" t="n">
        <v>9.392803609494788</v>
      </c>
      <c r="R6816" t="n">
        <v>511.2263194161218</v>
      </c>
      <c r="S6816" t="n">
        <v>0.1410188804337194</v>
      </c>
      <c r="T6816">
        <f>O6816*Q6816</f>
        <v/>
      </c>
      <c r="U6816">
        <f>O6816*P6816</f>
        <v/>
      </c>
    </row>
    <row r="6817">
      <c r="A6817" t="inlineStr">
        <is>
          <t>202512</t>
        </is>
      </c>
      <c r="B6817" t="inlineStr">
        <is>
          <t>Profuturo</t>
        </is>
      </c>
      <c r="C6817" t="inlineStr">
        <is>
          <t>F1</t>
        </is>
      </c>
      <c r="D6817" t="inlineStr">
        <is>
          <t>IN-FONDO1</t>
        </is>
      </c>
      <c r="E6817" t="inlineStr">
        <is>
          <t>4975142HMCPD</t>
        </is>
      </c>
      <c r="F6817" t="inlineStr"/>
      <c r="G6817" t="inlineStr">
        <is>
          <t>TD</t>
        </is>
      </c>
      <c r="H6817" t="inlineStr">
        <is>
          <t>Sector</t>
        </is>
      </c>
      <c r="I6817" t="inlineStr">
        <is>
          <t>Proxies</t>
        </is>
      </c>
      <c r="J6817" t="inlineStr">
        <is>
          <t>Proxies</t>
        </is>
      </c>
      <c r="K6817" t="inlineStr"/>
      <c r="L6817" t="inlineStr">
        <is>
          <t>Fondo HMC II (USD)</t>
        </is>
      </c>
      <c r="M6817" t="inlineStr">
        <is>
          <t>Fondo HMC II (USD)</t>
        </is>
      </c>
      <c r="N6817" t="b">
        <v>0</v>
      </c>
      <c r="O6817" t="n">
        <v>54.42744687</v>
      </c>
      <c r="P6817" t="n">
        <v>0.002980021548816129</v>
      </c>
      <c r="Q6817" t="n">
        <v>3.894596413801759</v>
      </c>
      <c r="R6817" t="n">
        <v>211.9729393922878</v>
      </c>
      <c r="S6817" t="n">
        <v>0.1621949645196449</v>
      </c>
      <c r="T6817">
        <f>O6817*Q6817</f>
        <v/>
      </c>
      <c r="U6817">
        <f>O6817*P6817</f>
        <v/>
      </c>
    </row>
    <row r="6818">
      <c r="A6818" t="inlineStr">
        <is>
          <t>202512</t>
        </is>
      </c>
      <c r="B6818" t="inlineStr">
        <is>
          <t>Profuturo</t>
        </is>
      </c>
      <c r="C6818" t="inlineStr">
        <is>
          <t>F1</t>
        </is>
      </c>
      <c r="D6818" t="inlineStr">
        <is>
          <t>IN-FONDO1</t>
        </is>
      </c>
      <c r="E6818" t="inlineStr">
        <is>
          <t>5274972DI16R</t>
        </is>
      </c>
      <c r="F6818" t="inlineStr">
        <is>
          <t>LU0939496179</t>
        </is>
      </c>
      <c r="G6818" t="inlineStr">
        <is>
          <t>TD</t>
        </is>
      </c>
      <c r="H6818" t="inlineStr">
        <is>
          <t>Sector</t>
        </is>
      </c>
      <c r="I6818" t="inlineStr">
        <is>
          <t>Proxies</t>
        </is>
      </c>
      <c r="J6818" t="inlineStr">
        <is>
          <t>Proxies</t>
        </is>
      </c>
      <c r="K6818" t="inlineStr"/>
      <c r="L6818" t="inlineStr">
        <is>
          <t>Larrainvial - Latin American Equity Fund I</t>
        </is>
      </c>
      <c r="M6818" t="inlineStr">
        <is>
          <t>Larrainvial - Latin American Equity Fund I</t>
        </is>
      </c>
      <c r="N6818" t="b">
        <v>0</v>
      </c>
      <c r="O6818" t="n">
        <v>111.5193358</v>
      </c>
      <c r="P6818" t="n">
        <v>6.670565833570239e-08</v>
      </c>
      <c r="Q6818" t="n">
        <v>8.717776481774743e-05</v>
      </c>
      <c r="R6818" t="n">
        <v>0.009722006429003801</v>
      </c>
      <c r="S6818" t="n">
        <v>7.438970711699263e-06</v>
      </c>
      <c r="T6818">
        <f>O6818*Q6818</f>
        <v/>
      </c>
      <c r="U6818">
        <f>O6818*P6818</f>
        <v/>
      </c>
    </row>
    <row r="6819">
      <c r="A6819" t="inlineStr">
        <is>
          <t>202512</t>
        </is>
      </c>
      <c r="B6819" t="inlineStr">
        <is>
          <t>Profuturo</t>
        </is>
      </c>
      <c r="C6819" t="inlineStr">
        <is>
          <t>F2</t>
        </is>
      </c>
      <c r="D6819" t="inlineStr">
        <is>
          <t>IN-FONDO2</t>
        </is>
      </c>
      <c r="E6819" t="inlineStr">
        <is>
          <t>5274972DI16R</t>
        </is>
      </c>
      <c r="F6819" t="inlineStr">
        <is>
          <t>LU0939496179</t>
        </is>
      </c>
      <c r="G6819" t="inlineStr">
        <is>
          <t>TD</t>
        </is>
      </c>
      <c r="H6819" t="inlineStr">
        <is>
          <t>Sector</t>
        </is>
      </c>
      <c r="I6819" t="inlineStr">
        <is>
          <t>Proxies</t>
        </is>
      </c>
      <c r="J6819" t="inlineStr">
        <is>
          <t>Proxies</t>
        </is>
      </c>
      <c r="K6819" t="inlineStr"/>
      <c r="L6819" t="inlineStr">
        <is>
          <t>Larrainvial - Latin American Equity Fund I</t>
        </is>
      </c>
      <c r="M6819" t="inlineStr">
        <is>
          <t>Larrainvial - Latin American Equity Fund I</t>
        </is>
      </c>
      <c r="N6819" t="b">
        <v>0</v>
      </c>
      <c r="O6819" t="n">
        <v>111.5193358</v>
      </c>
      <c r="P6819" t="n">
        <v>3.888520290271426e-09</v>
      </c>
      <c r="Q6819" t="n">
        <v>1.409679264121456e-05</v>
      </c>
      <c r="R6819" t="n">
        <v>0.001572064952258575</v>
      </c>
      <c r="S6819" t="n">
        <v>4.336452000158926e-07</v>
      </c>
      <c r="T6819">
        <f>O6819*Q6819</f>
        <v/>
      </c>
      <c r="U6819">
        <f>O6819*P6819</f>
        <v/>
      </c>
    </row>
    <row r="6820">
      <c r="A6820" t="inlineStr">
        <is>
          <t>202512</t>
        </is>
      </c>
      <c r="B6820" t="inlineStr">
        <is>
          <t>Profuturo</t>
        </is>
      </c>
      <c r="C6820" t="inlineStr">
        <is>
          <t>F3</t>
        </is>
      </c>
      <c r="D6820" t="inlineStr">
        <is>
          <t>IN-FONDO3</t>
        </is>
      </c>
      <c r="E6820" t="inlineStr">
        <is>
          <t>5274972DI16R</t>
        </is>
      </c>
      <c r="F6820" t="inlineStr">
        <is>
          <t>LU0939496179</t>
        </is>
      </c>
      <c r="G6820" t="inlineStr">
        <is>
          <t>TD</t>
        </is>
      </c>
      <c r="H6820" t="inlineStr">
        <is>
          <t>Sector</t>
        </is>
      </c>
      <c r="I6820" t="inlineStr">
        <is>
          <t>Proxies</t>
        </is>
      </c>
      <c r="J6820" t="inlineStr">
        <is>
          <t>Proxies</t>
        </is>
      </c>
      <c r="K6820" t="inlineStr"/>
      <c r="L6820" t="inlineStr">
        <is>
          <t>Larrainvial - Latin American Equity Fund I</t>
        </is>
      </c>
      <c r="M6820" t="inlineStr">
        <is>
          <t>Larrainvial - Latin American Equity Fund I</t>
        </is>
      </c>
      <c r="N6820" t="b">
        <v>0</v>
      </c>
      <c r="O6820" t="n">
        <v>111.5193358</v>
      </c>
      <c r="P6820" t="n">
        <v>1.726313429641409e-08</v>
      </c>
      <c r="Q6820" t="n">
        <v>1.644671955527497e-05</v>
      </c>
      <c r="R6820" t="n">
        <v>0.001834127240893136</v>
      </c>
      <c r="S6820" t="n">
        <v>1.925173270562299e-06</v>
      </c>
      <c r="T6820">
        <f>O6820*Q6820</f>
        <v/>
      </c>
      <c r="U6820">
        <f>O6820*P6820</f>
        <v/>
      </c>
    </row>
    <row r="6821">
      <c r="A6821" t="inlineStr">
        <is>
          <t>202512</t>
        </is>
      </c>
      <c r="B6821" t="inlineStr">
        <is>
          <t>Profuturo</t>
        </is>
      </c>
      <c r="C6821" t="inlineStr">
        <is>
          <t>F1</t>
        </is>
      </c>
      <c r="D6821" t="inlineStr">
        <is>
          <t>IN-FONDO1</t>
        </is>
      </c>
      <c r="E6821" t="inlineStr">
        <is>
          <t>5274862F9504</t>
        </is>
      </c>
      <c r="F6821" t="inlineStr">
        <is>
          <t>LU1244895048</t>
        </is>
      </c>
      <c r="G6821" t="inlineStr">
        <is>
          <t>TD</t>
        </is>
      </c>
      <c r="H6821" t="inlineStr">
        <is>
          <t>Mayores</t>
        </is>
      </c>
      <c r="I6821" t="inlineStr"/>
      <c r="J6821" t="inlineStr"/>
      <c r="K6821" t="inlineStr"/>
      <c r="L6821" t="inlineStr">
        <is>
          <t>Edmond de Rothschild - Big Data</t>
        </is>
      </c>
      <c r="M6821" t="inlineStr">
        <is>
          <t>Edmond de Rothschild - Big Data</t>
        </is>
      </c>
      <c r="N6821" t="b">
        <v>0</v>
      </c>
      <c r="O6821" t="n">
        <v>8.09602338</v>
      </c>
      <c r="P6821" t="n">
        <v>6.502085969881364e-08</v>
      </c>
      <c r="Q6821" t="n">
        <v>8.497589794473382e-05</v>
      </c>
      <c r="R6821" t="n">
        <v>0.000687966856497059</v>
      </c>
      <c r="S6821" t="n">
        <v>5.26410400309295e-07</v>
      </c>
      <c r="T6821">
        <f>O6821*Q6821</f>
        <v/>
      </c>
      <c r="U6821">
        <f>O6821*P6821</f>
        <v/>
      </c>
    </row>
    <row r="6822">
      <c r="A6822" t="inlineStr">
        <is>
          <t>202512</t>
        </is>
      </c>
      <c r="B6822" t="inlineStr">
        <is>
          <t>Profuturo</t>
        </is>
      </c>
      <c r="C6822" t="inlineStr">
        <is>
          <t>F2</t>
        </is>
      </c>
      <c r="D6822" t="inlineStr">
        <is>
          <t>IN-FONDO2</t>
        </is>
      </c>
      <c r="E6822" t="inlineStr">
        <is>
          <t>5274862F9504</t>
        </is>
      </c>
      <c r="F6822" t="inlineStr">
        <is>
          <t>LU1244895048</t>
        </is>
      </c>
      <c r="G6822" t="inlineStr">
        <is>
          <t>TD</t>
        </is>
      </c>
      <c r="H6822" t="inlineStr">
        <is>
          <t>Mayores</t>
        </is>
      </c>
      <c r="I6822" t="inlineStr"/>
      <c r="J6822" t="inlineStr"/>
      <c r="K6822" t="inlineStr"/>
      <c r="L6822" t="inlineStr">
        <is>
          <t>Edmond de Rothschild - Big Data</t>
        </is>
      </c>
      <c r="M6822" t="inlineStr">
        <is>
          <t>Edmond de Rothschild - Big Data</t>
        </is>
      </c>
      <c r="N6822" t="b">
        <v>0</v>
      </c>
      <c r="O6822" t="n">
        <v>8.09602338</v>
      </c>
      <c r="P6822" t="n">
        <v>0.005022108294453302</v>
      </c>
      <c r="Q6822" t="n">
        <v>18.20631344672505</v>
      </c>
      <c r="R6822" t="n">
        <v>147.3987393282944</v>
      </c>
      <c r="S6822" t="n">
        <v>0.04065910616878586</v>
      </c>
      <c r="T6822">
        <f>O6822*Q6822</f>
        <v/>
      </c>
      <c r="U6822">
        <f>O6822*P6822</f>
        <v/>
      </c>
    </row>
    <row r="6823">
      <c r="A6823" t="inlineStr">
        <is>
          <t>202512</t>
        </is>
      </c>
      <c r="B6823" t="inlineStr">
        <is>
          <t>Profuturo</t>
        </is>
      </c>
      <c r="C6823" t="inlineStr">
        <is>
          <t>F3</t>
        </is>
      </c>
      <c r="D6823" t="inlineStr">
        <is>
          <t>IN-FONDO3</t>
        </is>
      </c>
      <c r="E6823" t="inlineStr">
        <is>
          <t>5274862F9504</t>
        </is>
      </c>
      <c r="F6823" t="inlineStr">
        <is>
          <t>LU1244895048</t>
        </is>
      </c>
      <c r="G6823" t="inlineStr">
        <is>
          <t>TD</t>
        </is>
      </c>
      <c r="H6823" t="inlineStr">
        <is>
          <t>Mayores</t>
        </is>
      </c>
      <c r="I6823" t="inlineStr"/>
      <c r="J6823" t="inlineStr"/>
      <c r="K6823" t="inlineStr"/>
      <c r="L6823" t="inlineStr">
        <is>
          <t>Edmond de Rothschild - Big Data</t>
        </is>
      </c>
      <c r="M6823" t="inlineStr">
        <is>
          <t>Edmond de Rothschild - Big Data</t>
        </is>
      </c>
      <c r="N6823" t="b">
        <v>0</v>
      </c>
      <c r="O6823" t="n">
        <v>8.09602338</v>
      </c>
      <c r="P6823" t="n">
        <v>0.01046046064322773</v>
      </c>
      <c r="Q6823" t="n">
        <v>9.965760542909873</v>
      </c>
      <c r="R6823" t="n">
        <v>80.68303035487983</v>
      </c>
      <c r="S6823" t="n">
        <v>0.08468813393314155</v>
      </c>
      <c r="T6823">
        <f>O6823*Q6823</f>
        <v/>
      </c>
      <c r="U6823">
        <f>O6823*P6823</f>
        <v/>
      </c>
    </row>
    <row r="6824">
      <c r="A6824" t="inlineStr">
        <is>
          <t>202512</t>
        </is>
      </c>
      <c r="B6824" t="inlineStr">
        <is>
          <t>Profuturo</t>
        </is>
      </c>
      <c r="C6824" t="inlineStr">
        <is>
          <t>F3</t>
        </is>
      </c>
      <c r="D6824" t="inlineStr">
        <is>
          <t>IN-FONDO3</t>
        </is>
      </c>
      <c r="E6824" t="inlineStr">
        <is>
          <t>5271112EG102</t>
        </is>
      </c>
      <c r="F6824" t="inlineStr">
        <is>
          <t>US46435G1022</t>
        </is>
      </c>
      <c r="G6824" t="inlineStr">
        <is>
          <t>TD</t>
        </is>
      </c>
      <c r="H6824" t="inlineStr">
        <is>
          <t>Mayores</t>
        </is>
      </c>
      <c r="I6824" t="inlineStr"/>
      <c r="J6824" t="inlineStr"/>
      <c r="K6824" t="inlineStr"/>
      <c r="L6824" t="inlineStr">
        <is>
          <t>BlackRock - iShares Convertible Bond ETF</t>
        </is>
      </c>
      <c r="M6824" t="inlineStr">
        <is>
          <t>BlackRock - iShares Convertible Bond ETF</t>
        </is>
      </c>
      <c r="N6824" t="b">
        <v>0</v>
      </c>
      <c r="O6824" t="n">
        <v>55.558979</v>
      </c>
      <c r="P6824" t="n">
        <v>0.01109430585373814</v>
      </c>
      <c r="Q6824" t="n">
        <v>10.5696297036152</v>
      </c>
      <c r="R6824" t="n">
        <v>587.2378347409331</v>
      </c>
      <c r="S6824" t="n">
        <v>0.6163883059474143</v>
      </c>
      <c r="T6824">
        <f>O6824*Q6824</f>
        <v/>
      </c>
      <c r="U6824">
        <f>O6824*P6824</f>
        <v/>
      </c>
    </row>
    <row r="6825">
      <c r="A6825" t="inlineStr">
        <is>
          <t>202512</t>
        </is>
      </c>
      <c r="B6825" t="inlineStr">
        <is>
          <t>Profuturo</t>
        </is>
      </c>
      <c r="C6825" t="inlineStr">
        <is>
          <t>F1</t>
        </is>
      </c>
      <c r="D6825" t="inlineStr">
        <is>
          <t>IN-FONDO1</t>
        </is>
      </c>
      <c r="E6825" t="inlineStr">
        <is>
          <t>5271112EG102</t>
        </is>
      </c>
      <c r="F6825" t="inlineStr">
        <is>
          <t>US46435G1022</t>
        </is>
      </c>
      <c r="G6825" t="inlineStr">
        <is>
          <t>TD</t>
        </is>
      </c>
      <c r="H6825" t="inlineStr">
        <is>
          <t>Mayores</t>
        </is>
      </c>
      <c r="I6825" t="inlineStr"/>
      <c r="J6825" t="inlineStr"/>
      <c r="K6825" t="inlineStr"/>
      <c r="L6825" t="inlineStr">
        <is>
          <t>BlackRock - iShares Convertible Bond ETF</t>
        </is>
      </c>
      <c r="M6825" t="inlineStr">
        <is>
          <t>BlackRock - iShares Convertible Bond ETF</t>
        </is>
      </c>
      <c r="N6825" t="b">
        <v>0</v>
      </c>
      <c r="O6825" t="n">
        <v>55.558979</v>
      </c>
      <c r="P6825" t="n">
        <v>0.0219183498604222</v>
      </c>
      <c r="Q6825" t="n">
        <v>28.6451374141119</v>
      </c>
      <c r="R6825" t="n">
        <v>1591.494588042757</v>
      </c>
      <c r="S6825" t="n">
        <v>1.21776113960985</v>
      </c>
      <c r="T6825">
        <f>O6825*Q6825</f>
        <v/>
      </c>
      <c r="U6825">
        <f>O6825*P6825</f>
        <v/>
      </c>
    </row>
    <row r="6826">
      <c r="A6826" t="inlineStr">
        <is>
          <t>202512</t>
        </is>
      </c>
      <c r="B6826" t="inlineStr">
        <is>
          <t>Profuturo</t>
        </is>
      </c>
      <c r="C6826" t="inlineStr">
        <is>
          <t>F1</t>
        </is>
      </c>
      <c r="D6826" t="inlineStr">
        <is>
          <t>IN-FONDO1</t>
        </is>
      </c>
      <c r="E6826" t="inlineStr">
        <is>
          <t>5273882HIGHY</t>
        </is>
      </c>
      <c r="F6826" t="inlineStr">
        <is>
          <t>LU0990544842</t>
        </is>
      </c>
      <c r="G6826" t="inlineStr">
        <is>
          <t>TD</t>
        </is>
      </c>
      <c r="H6826" t="inlineStr">
        <is>
          <t>Mayores</t>
        </is>
      </c>
      <c r="I6826" t="inlineStr"/>
      <c r="J6826" t="inlineStr"/>
      <c r="K6826" t="inlineStr"/>
      <c r="L6826" t="inlineStr">
        <is>
          <t>Robeco - Capital Growth Funds High Yield Bonds</t>
        </is>
      </c>
      <c r="M6826" t="inlineStr">
        <is>
          <t>Robeco - Capital Growth Funds High Yield Bonds</t>
        </is>
      </c>
      <c r="N6826" t="b">
        <v>0</v>
      </c>
      <c r="O6826" t="n">
        <v>111.30548919</v>
      </c>
      <c r="P6826" t="n">
        <v>5.81192235434625e-08</v>
      </c>
      <c r="Q6826" t="n">
        <v>7.595613517467151e-05</v>
      </c>
      <c r="R6826" t="n">
        <v>0.008454334782598579</v>
      </c>
      <c r="S6826" t="n">
        <v>6.468988607848059e-06</v>
      </c>
      <c r="T6826">
        <f>O6826*Q6826</f>
        <v/>
      </c>
      <c r="U6826">
        <f>O6826*P6826</f>
        <v/>
      </c>
    </row>
    <row r="6827">
      <c r="A6827" t="inlineStr">
        <is>
          <t>202512</t>
        </is>
      </c>
      <c r="B6827" t="inlineStr">
        <is>
          <t>Profuturo</t>
        </is>
      </c>
      <c r="C6827" t="inlineStr">
        <is>
          <t>F1</t>
        </is>
      </c>
      <c r="D6827" t="inlineStr">
        <is>
          <t>IN-FONDO1</t>
        </is>
      </c>
      <c r="E6827" t="inlineStr">
        <is>
          <t>5274122FKCF7</t>
        </is>
      </c>
      <c r="F6827" t="inlineStr">
        <is>
          <t>IE00B87KCF77</t>
        </is>
      </c>
      <c r="G6827" t="inlineStr">
        <is>
          <t>TD</t>
        </is>
      </c>
      <c r="H6827" t="inlineStr">
        <is>
          <t>Mayores</t>
        </is>
      </c>
      <c r="I6827" t="inlineStr"/>
      <c r="J6827" t="inlineStr"/>
      <c r="K6827" t="inlineStr"/>
      <c r="L6827" t="inlineStr">
        <is>
          <t>Pimco - GIS Income Fund</t>
        </is>
      </c>
      <c r="M6827" t="inlineStr">
        <is>
          <t>Pimco - GIS Income Fund</t>
        </is>
      </c>
      <c r="N6827" t="b">
        <v>0</v>
      </c>
      <c r="O6827" t="n">
        <v>46.20565703</v>
      </c>
      <c r="P6827" t="n">
        <v>0.003411021728079332</v>
      </c>
      <c r="Q6827" t="n">
        <v>4.457871452256843</v>
      </c>
      <c r="R6827" t="n">
        <v>205.9788794068077</v>
      </c>
      <c r="S6827" t="n">
        <v>0.1576085000895115</v>
      </c>
      <c r="T6827">
        <f>O6827*Q6827</f>
        <v/>
      </c>
      <c r="U6827">
        <f>O6827*P6827</f>
        <v/>
      </c>
    </row>
    <row r="6828">
      <c r="A6828" t="inlineStr">
        <is>
          <t>202512</t>
        </is>
      </c>
      <c r="B6828" t="inlineStr">
        <is>
          <t>Profuturo</t>
        </is>
      </c>
      <c r="C6828" t="inlineStr">
        <is>
          <t>F1</t>
        </is>
      </c>
      <c r="D6828" t="inlineStr">
        <is>
          <t>IN-FONDO1</t>
        </is>
      </c>
      <c r="E6828" t="inlineStr">
        <is>
          <t>5274494F1144</t>
        </is>
      </c>
      <c r="F6828" t="inlineStr">
        <is>
          <t>FR0013311446</t>
        </is>
      </c>
      <c r="G6828" t="inlineStr">
        <is>
          <t>TD</t>
        </is>
      </c>
      <c r="H6828" t="inlineStr">
        <is>
          <t>Mayores</t>
        </is>
      </c>
      <c r="I6828" t="inlineStr"/>
      <c r="J6828" t="inlineStr"/>
      <c r="K6828" t="inlineStr"/>
      <c r="L6828" t="inlineStr">
        <is>
          <t>Lazard Capital Fi</t>
        </is>
      </c>
      <c r="M6828" t="inlineStr">
        <is>
          <t>Lazard Capital Fi</t>
        </is>
      </c>
      <c r="N6828" t="b">
        <v>0</v>
      </c>
      <c r="O6828" t="n">
        <v>2.79759002</v>
      </c>
      <c r="P6828" t="n">
        <v>1.093683628644363e-05</v>
      </c>
      <c r="Q6828" t="n">
        <v>0.014293374286653</v>
      </c>
      <c r="R6828" t="n">
        <v>0.03998700125646504</v>
      </c>
      <c r="S6828" t="n">
        <v>3.059678404532855e-05</v>
      </c>
      <c r="T6828">
        <f>O6828*Q6828</f>
        <v/>
      </c>
      <c r="U6828">
        <f>O6828*P6828</f>
        <v/>
      </c>
    </row>
    <row r="6829">
      <c r="A6829" t="inlineStr">
        <is>
          <t>202512</t>
        </is>
      </c>
      <c r="B6829" t="inlineStr">
        <is>
          <t>Profuturo</t>
        </is>
      </c>
      <c r="C6829" t="inlineStr">
        <is>
          <t>F2</t>
        </is>
      </c>
      <c r="D6829" t="inlineStr">
        <is>
          <t>IN-FONDO2</t>
        </is>
      </c>
      <c r="E6829" t="inlineStr">
        <is>
          <t>5274494F1144</t>
        </is>
      </c>
      <c r="F6829" t="inlineStr">
        <is>
          <t>FR0013311446</t>
        </is>
      </c>
      <c r="G6829" t="inlineStr">
        <is>
          <t>TD</t>
        </is>
      </c>
      <c r="H6829" t="inlineStr">
        <is>
          <t>Mayores</t>
        </is>
      </c>
      <c r="I6829" t="inlineStr"/>
      <c r="J6829" t="inlineStr"/>
      <c r="K6829" t="inlineStr"/>
      <c r="L6829" t="inlineStr">
        <is>
          <t>Lazard Capital Fi</t>
        </is>
      </c>
      <c r="M6829" t="inlineStr">
        <is>
          <t>Lazard Capital Fi</t>
        </is>
      </c>
      <c r="N6829" t="b">
        <v>0</v>
      </c>
      <c r="O6829" t="n">
        <v>2.79759002</v>
      </c>
      <c r="P6829" t="n">
        <v>4.135186454164986e-08</v>
      </c>
      <c r="Q6829" t="n">
        <v>0.0001499101499430626</v>
      </c>
      <c r="R6829" t="n">
        <v>0.0004193871393774155</v>
      </c>
      <c r="S6829" t="n">
        <v>1.156855635501115e-07</v>
      </c>
      <c r="T6829">
        <f>O6829*Q6829</f>
        <v/>
      </c>
      <c r="U6829">
        <f>O6829*P6829</f>
        <v/>
      </c>
    </row>
    <row r="6830">
      <c r="A6830" t="inlineStr">
        <is>
          <t>202512</t>
        </is>
      </c>
      <c r="B6830" t="inlineStr">
        <is>
          <t>Profuturo</t>
        </is>
      </c>
      <c r="C6830" t="inlineStr">
        <is>
          <t>F2</t>
        </is>
      </c>
      <c r="D6830" t="inlineStr">
        <is>
          <t>IN-FONDO2</t>
        </is>
      </c>
      <c r="E6830" t="inlineStr">
        <is>
          <t>5274122F8JM6</t>
        </is>
      </c>
      <c r="F6830" t="inlineStr">
        <is>
          <t>IE00BD38JM62</t>
        </is>
      </c>
      <c r="G6830" t="inlineStr">
        <is>
          <t>TD</t>
        </is>
      </c>
      <c r="H6830" t="inlineStr">
        <is>
          <t>Mayores</t>
        </is>
      </c>
      <c r="I6830" t="inlineStr"/>
      <c r="J6830" t="inlineStr"/>
      <c r="K6830" t="inlineStr"/>
      <c r="L6830" t="inlineStr">
        <is>
          <t>Pimco - Mortgage Opportunities Fund</t>
        </is>
      </c>
      <c r="M6830" t="inlineStr">
        <is>
          <t>Pimco - Mortgage Opportunities Fund</t>
        </is>
      </c>
      <c r="N6830" t="b">
        <v>0</v>
      </c>
      <c r="O6830" t="n">
        <v>0.12</v>
      </c>
      <c r="P6830" t="n">
        <v>6.006933940670312e-10</v>
      </c>
      <c r="Q6830" t="n">
        <v>2.177653602141612e-06</v>
      </c>
      <c r="R6830" t="n">
        <v>2.613184322569935e-07</v>
      </c>
      <c r="S6830" t="n">
        <v>7.208320728804374e-11</v>
      </c>
      <c r="T6830">
        <f>O6830*Q6830</f>
        <v/>
      </c>
      <c r="U6830">
        <f>O6830*P6830</f>
        <v/>
      </c>
    </row>
    <row r="6831">
      <c r="A6831" t="inlineStr">
        <is>
          <t>202512</t>
        </is>
      </c>
      <c r="B6831" t="inlineStr">
        <is>
          <t>Profuturo</t>
        </is>
      </c>
      <c r="C6831" t="inlineStr">
        <is>
          <t>F1</t>
        </is>
      </c>
      <c r="D6831" t="inlineStr">
        <is>
          <t>IN-FONDO1</t>
        </is>
      </c>
      <c r="E6831" t="inlineStr">
        <is>
          <t>5274122F8JM6</t>
        </is>
      </c>
      <c r="F6831" t="inlineStr">
        <is>
          <t>IE00BD38JM62</t>
        </is>
      </c>
      <c r="G6831" t="inlineStr">
        <is>
          <t>TD</t>
        </is>
      </c>
      <c r="H6831" t="inlineStr">
        <is>
          <t>Mayores</t>
        </is>
      </c>
      <c r="I6831" t="inlineStr"/>
      <c r="J6831" t="inlineStr"/>
      <c r="K6831" t="inlineStr"/>
      <c r="L6831" t="inlineStr">
        <is>
          <t>Pimco - Mortgage Opportunities Fund</t>
        </is>
      </c>
      <c r="M6831" t="inlineStr">
        <is>
          <t>Pimco - Mortgage Opportunities Fund</t>
        </is>
      </c>
      <c r="N6831" t="b">
        <v>0</v>
      </c>
      <c r="O6831" t="n">
        <v>0.12</v>
      </c>
      <c r="P6831" t="n">
        <v>8.897972839089086e-09</v>
      </c>
      <c r="Q6831" t="n">
        <v>1.162877937006489e-05</v>
      </c>
      <c r="R6831" t="n">
        <v>1.395453524407786e-06</v>
      </c>
      <c r="S6831" t="n">
        <v>1.06775674069069e-09</v>
      </c>
      <c r="T6831">
        <f>O6831*Q6831</f>
        <v/>
      </c>
      <c r="U6831">
        <f>O6831*P6831</f>
        <v/>
      </c>
    </row>
    <row r="6832">
      <c r="A6832" t="inlineStr">
        <is>
          <t>202512</t>
        </is>
      </c>
      <c r="B6832" t="inlineStr">
        <is>
          <t>Profuturo</t>
        </is>
      </c>
      <c r="C6832" t="inlineStr">
        <is>
          <t>F3</t>
        </is>
      </c>
      <c r="D6832" t="inlineStr">
        <is>
          <t>IN-FONDO3</t>
        </is>
      </c>
      <c r="E6832" t="inlineStr">
        <is>
          <t>5260012EV608</t>
        </is>
      </c>
      <c r="F6832" t="inlineStr">
        <is>
          <t>US78467V6083</t>
        </is>
      </c>
      <c r="G6832" t="inlineStr">
        <is>
          <t>TD</t>
        </is>
      </c>
      <c r="H6832" t="inlineStr">
        <is>
          <t>Mayores</t>
        </is>
      </c>
      <c r="I6832" t="inlineStr"/>
      <c r="J6832" t="inlineStr"/>
      <c r="K6832" t="inlineStr"/>
      <c r="L6832" t="inlineStr">
        <is>
          <t>State Street - Blackstone Senior Loans</t>
        </is>
      </c>
      <c r="M6832" t="inlineStr">
        <is>
          <t>State Street - Blackstone Senior Loans</t>
        </is>
      </c>
      <c r="N6832" t="b">
        <v>0</v>
      </c>
      <c r="O6832" t="n">
        <v>130.42998962</v>
      </c>
      <c r="P6832" t="n">
        <v>0.01046924595472107</v>
      </c>
      <c r="Q6832" t="n">
        <v>9.974130376096348</v>
      </c>
      <c r="R6832" t="n">
        <v>1300.925721422773</v>
      </c>
      <c r="S6832" t="n">
        <v>1.365503641203496</v>
      </c>
      <c r="T6832">
        <f>O6832*Q6832</f>
        <v/>
      </c>
      <c r="U6832">
        <f>O6832*P6832</f>
        <v/>
      </c>
    </row>
    <row r="6833">
      <c r="A6833" t="inlineStr">
        <is>
          <t>202512</t>
        </is>
      </c>
      <c r="B6833" t="inlineStr">
        <is>
          <t>Profuturo</t>
        </is>
      </c>
      <c r="C6833" t="inlineStr">
        <is>
          <t>F1</t>
        </is>
      </c>
      <c r="D6833" t="inlineStr">
        <is>
          <t>IN-FONDO1</t>
        </is>
      </c>
      <c r="E6833" t="inlineStr">
        <is>
          <t>5274122FXQQ0</t>
        </is>
      </c>
      <c r="F6833" t="inlineStr">
        <is>
          <t>IE00BGSXQQ02</t>
        </is>
      </c>
      <c r="G6833" t="inlineStr">
        <is>
          <t>TD</t>
        </is>
      </c>
      <c r="H6833" t="inlineStr">
        <is>
          <t>Mayores</t>
        </is>
      </c>
      <c r="I6833" t="inlineStr"/>
      <c r="J6833" t="inlineStr"/>
      <c r="K6833" t="inlineStr"/>
      <c r="L6833" t="inlineStr">
        <is>
          <t>PIMCO - Asia High Yield Bond Fund</t>
        </is>
      </c>
      <c r="M6833" t="inlineStr">
        <is>
          <t>PIMCO - Asia High Yield Bond Fund</t>
        </is>
      </c>
      <c r="N6833" t="b">
        <v>0</v>
      </c>
      <c r="O6833" t="n">
        <v>415.65856077</v>
      </c>
      <c r="P6833" t="n">
        <v>2.530354019881288e-09</v>
      </c>
      <c r="Q6833" t="n">
        <v>3.306924976899413e-06</v>
      </c>
      <c r="R6833" t="n">
        <v>0.001374551676472376</v>
      </c>
      <c r="S6833" t="n">
        <v>1.05176331014244e-06</v>
      </c>
      <c r="T6833">
        <f>O6833*Q6833</f>
        <v/>
      </c>
      <c r="U6833">
        <f>O6833*P6833</f>
        <v/>
      </c>
    </row>
    <row r="6834">
      <c r="A6834" t="inlineStr">
        <is>
          <t>202512</t>
        </is>
      </c>
      <c r="B6834" t="inlineStr">
        <is>
          <t>Profuturo</t>
        </is>
      </c>
      <c r="C6834" t="inlineStr">
        <is>
          <t>F2</t>
        </is>
      </c>
      <c r="D6834" t="inlineStr">
        <is>
          <t>IN-FONDO2</t>
        </is>
      </c>
      <c r="E6834" t="inlineStr">
        <is>
          <t>5275112F3161</t>
        </is>
      </c>
      <c r="F6834" t="inlineStr">
        <is>
          <t>LU1167331617</t>
        </is>
      </c>
      <c r="G6834" t="inlineStr">
        <is>
          <t>TD</t>
        </is>
      </c>
      <c r="H6834" t="inlineStr">
        <is>
          <t>Mayores</t>
        </is>
      </c>
      <c r="I6834" t="inlineStr"/>
      <c r="J6834" t="inlineStr"/>
      <c r="K6834" t="inlineStr"/>
      <c r="L6834" t="inlineStr">
        <is>
          <t>BlueBay - EM Debt Unconstrained</t>
        </is>
      </c>
      <c r="M6834" t="inlineStr">
        <is>
          <t>BlueBay - EM Debt Unconstrained</t>
        </is>
      </c>
      <c r="N6834" t="b">
        <v>0</v>
      </c>
      <c r="O6834" t="n">
        <v>101.99047464</v>
      </c>
      <c r="P6834" t="n">
        <v>0.00382853591225045</v>
      </c>
      <c r="Q6834" t="n">
        <v>13.87933528583197</v>
      </c>
      <c r="R6834" t="n">
        <v>1415.559993489703</v>
      </c>
      <c r="S6834" t="n">
        <v>0.3904741948667088</v>
      </c>
      <c r="T6834">
        <f>O6834*Q6834</f>
        <v/>
      </c>
      <c r="U6834">
        <f>O6834*P6834</f>
        <v/>
      </c>
    </row>
    <row r="6835">
      <c r="A6835" t="inlineStr">
        <is>
          <t>202512</t>
        </is>
      </c>
      <c r="B6835" t="inlineStr">
        <is>
          <t>Profuturo</t>
        </is>
      </c>
      <c r="C6835" t="inlineStr">
        <is>
          <t>F1</t>
        </is>
      </c>
      <c r="D6835" t="inlineStr">
        <is>
          <t>IN-FONDO1</t>
        </is>
      </c>
      <c r="E6835" t="inlineStr">
        <is>
          <t>5275112F3161</t>
        </is>
      </c>
      <c r="F6835" t="inlineStr">
        <is>
          <t>LU1167331617</t>
        </is>
      </c>
      <c r="G6835" t="inlineStr">
        <is>
          <t>TD</t>
        </is>
      </c>
      <c r="H6835" t="inlineStr">
        <is>
          <t>Mayores</t>
        </is>
      </c>
      <c r="I6835" t="inlineStr"/>
      <c r="J6835" t="inlineStr"/>
      <c r="K6835" t="inlineStr"/>
      <c r="L6835" t="inlineStr">
        <is>
          <t>BlueBay - EM Debt Unconstrained</t>
        </is>
      </c>
      <c r="M6835" t="inlineStr">
        <is>
          <t>BlueBay - EM Debt Unconstrained</t>
        </is>
      </c>
      <c r="N6835" t="b">
        <v>0</v>
      </c>
      <c r="O6835" t="n">
        <v>101.99047464</v>
      </c>
      <c r="P6835" t="n">
        <v>0.01245397169703901</v>
      </c>
      <c r="Q6835" t="n">
        <v>16.27612173749065</v>
      </c>
      <c r="R6835" t="n">
        <v>1660.009381305093</v>
      </c>
      <c r="S6835" t="n">
        <v>1.270186484534135</v>
      </c>
      <c r="T6835">
        <f>O6835*Q6835</f>
        <v/>
      </c>
      <c r="U6835">
        <f>O6835*P6835</f>
        <v/>
      </c>
    </row>
    <row r="6836">
      <c r="A6836" t="inlineStr">
        <is>
          <t>202512</t>
        </is>
      </c>
      <c r="B6836" t="inlineStr">
        <is>
          <t>Profuturo</t>
        </is>
      </c>
      <c r="C6836" t="inlineStr">
        <is>
          <t>F1</t>
        </is>
      </c>
      <c r="D6836" t="inlineStr">
        <is>
          <t>IN-FONDO1</t>
        </is>
      </c>
      <c r="E6836" t="inlineStr">
        <is>
          <t>5270802F6924</t>
        </is>
      </c>
      <c r="F6836" t="inlineStr">
        <is>
          <t>LU0128469243</t>
        </is>
      </c>
      <c r="G6836" t="inlineStr">
        <is>
          <t>TD</t>
        </is>
      </c>
      <c r="H6836" t="inlineStr">
        <is>
          <t>Mayores</t>
        </is>
      </c>
      <c r="I6836" t="inlineStr"/>
      <c r="J6836" t="inlineStr"/>
      <c r="K6836" t="inlineStr"/>
      <c r="L6836" t="inlineStr">
        <is>
          <t>Pictet - Global Emerging Debt</t>
        </is>
      </c>
      <c r="M6836" t="inlineStr">
        <is>
          <t>Pictet - Global Emerging Debt</t>
        </is>
      </c>
      <c r="N6836" t="b">
        <v>0</v>
      </c>
      <c r="O6836" t="n">
        <v>129.96680204</v>
      </c>
      <c r="P6836" t="n">
        <v>1.053045643733193e-05</v>
      </c>
      <c r="Q6836" t="n">
        <v>0.0137622756093228</v>
      </c>
      <c r="R6836" t="n">
        <v>1.788638949736777</v>
      </c>
      <c r="S6836" t="n">
        <v>0.001368609747181563</v>
      </c>
      <c r="T6836">
        <f>O6836*Q6836</f>
        <v/>
      </c>
      <c r="U6836">
        <f>O6836*P6836</f>
        <v/>
      </c>
    </row>
    <row r="6837">
      <c r="A6837" t="inlineStr">
        <is>
          <t>202512</t>
        </is>
      </c>
      <c r="B6837" t="inlineStr">
        <is>
          <t>Profuturo</t>
        </is>
      </c>
      <c r="C6837" t="inlineStr">
        <is>
          <t>F1</t>
        </is>
      </c>
      <c r="D6837" t="inlineStr">
        <is>
          <t>IN-FONDO1</t>
        </is>
      </c>
      <c r="E6837" t="inlineStr">
        <is>
          <t>5270172FWXM7</t>
        </is>
      </c>
      <c r="F6837" t="inlineStr">
        <is>
          <t>IE00BKLWXM74</t>
        </is>
      </c>
      <c r="G6837" t="inlineStr">
        <is>
          <t>TD</t>
        </is>
      </c>
      <c r="H6837" t="inlineStr">
        <is>
          <t>Mayores</t>
        </is>
      </c>
      <c r="I6837" t="inlineStr"/>
      <c r="J6837" t="inlineStr"/>
      <c r="K6837" t="inlineStr"/>
      <c r="L6837" t="inlineStr">
        <is>
          <t>Vanguard - Emerging Markets Bond Fund - I Retail</t>
        </is>
      </c>
      <c r="M6837" t="inlineStr">
        <is>
          <t>Vanguard - Emerging Markets Bond Fund - I Retail</t>
        </is>
      </c>
      <c r="N6837" t="b">
        <v>0</v>
      </c>
      <c r="O6837" t="n">
        <v>434.14055299</v>
      </c>
      <c r="P6837" t="n">
        <v>7.581932926520406e-08</v>
      </c>
      <c r="Q6837" t="n">
        <v>9.908844047467591e-05</v>
      </c>
      <c r="R6837" t="n">
        <v>0.0430183103425925</v>
      </c>
      <c r="S6837" t="n">
        <v>3.291624553452658e-05</v>
      </c>
      <c r="T6837">
        <f>O6837*Q6837</f>
        <v/>
      </c>
      <c r="U6837">
        <f>O6837*P6837</f>
        <v/>
      </c>
    </row>
    <row r="6838">
      <c r="A6838" t="inlineStr">
        <is>
          <t>202512</t>
        </is>
      </c>
      <c r="B6838" t="inlineStr">
        <is>
          <t>Profuturo</t>
        </is>
      </c>
      <c r="C6838" t="inlineStr">
        <is>
          <t>F2</t>
        </is>
      </c>
      <c r="D6838" t="inlineStr">
        <is>
          <t>IN-FONDO2</t>
        </is>
      </c>
      <c r="E6838" t="inlineStr">
        <is>
          <t>5270172FWXM7</t>
        </is>
      </c>
      <c r="F6838" t="inlineStr">
        <is>
          <t>IE00BKLWXM74</t>
        </is>
      </c>
      <c r="G6838" t="inlineStr">
        <is>
          <t>TD</t>
        </is>
      </c>
      <c r="H6838" t="inlineStr">
        <is>
          <t>Mayores</t>
        </is>
      </c>
      <c r="I6838" t="inlineStr"/>
      <c r="J6838" t="inlineStr"/>
      <c r="K6838" t="inlineStr"/>
      <c r="L6838" t="inlineStr">
        <is>
          <t>Vanguard - Emerging Markets Bond Fund - I Retail</t>
        </is>
      </c>
      <c r="M6838" t="inlineStr">
        <is>
          <t>Vanguard - Emerging Markets Bond Fund - I Retail</t>
        </is>
      </c>
      <c r="N6838" t="b">
        <v>0</v>
      </c>
      <c r="O6838" t="n">
        <v>434.14055299</v>
      </c>
      <c r="P6838" t="n">
        <v>3.15910876551437e-08</v>
      </c>
      <c r="Q6838" t="n">
        <v>0.0001145250580533575</v>
      </c>
      <c r="R6838" t="n">
        <v>0.04971997203449648</v>
      </c>
      <c r="S6838" t="n">
        <v>1.371497226415965e-05</v>
      </c>
      <c r="T6838">
        <f>O6838*Q6838</f>
        <v/>
      </c>
      <c r="U6838">
        <f>O6838*P6838</f>
        <v/>
      </c>
    </row>
    <row r="6839">
      <c r="A6839" t="inlineStr">
        <is>
          <t>202512</t>
        </is>
      </c>
      <c r="B6839" t="inlineStr">
        <is>
          <t>Profuturo</t>
        </is>
      </c>
      <c r="C6839" t="inlineStr">
        <is>
          <t>F2</t>
        </is>
      </c>
      <c r="D6839" t="inlineStr">
        <is>
          <t>IN-FONDO2</t>
        </is>
      </c>
      <c r="E6839" t="inlineStr">
        <is>
          <t>5270492F3972</t>
        </is>
      </c>
      <c r="F6839" t="inlineStr">
        <is>
          <t>LU0926439729</t>
        </is>
      </c>
      <c r="G6839" t="inlineStr">
        <is>
          <t>TD</t>
        </is>
      </c>
      <c r="H6839" t="inlineStr">
        <is>
          <t>Mayores</t>
        </is>
      </c>
      <c r="I6839" t="inlineStr"/>
      <c r="J6839" t="inlineStr"/>
      <c r="K6839" t="inlineStr"/>
      <c r="L6839" t="inlineStr">
        <is>
          <t>Vontobel - Emerging Markets Debt</t>
        </is>
      </c>
      <c r="M6839" t="inlineStr">
        <is>
          <t>Vontobel - Emerging Markets Debt</t>
        </is>
      </c>
      <c r="N6839" t="b">
        <v>0</v>
      </c>
      <c r="O6839" t="n">
        <v>305.48687911</v>
      </c>
      <c r="P6839" t="n">
        <v>0.008743540422496254</v>
      </c>
      <c r="Q6839" t="n">
        <v>31.69737254409535</v>
      </c>
      <c r="R6839" t="n">
        <v>9683.13141448269</v>
      </c>
      <c r="S6839" t="n">
        <v>2.671036876040512</v>
      </c>
      <c r="T6839">
        <f>O6839*Q6839</f>
        <v/>
      </c>
      <c r="U6839">
        <f>O6839*P6839</f>
        <v/>
      </c>
    </row>
    <row r="6840">
      <c r="A6840" t="inlineStr">
        <is>
          <t>202512</t>
        </is>
      </c>
      <c r="B6840" t="inlineStr">
        <is>
          <t>Profuturo</t>
        </is>
      </c>
      <c r="C6840" t="inlineStr">
        <is>
          <t>F1</t>
        </is>
      </c>
      <c r="D6840" t="inlineStr">
        <is>
          <t>IN-FONDO1</t>
        </is>
      </c>
      <c r="E6840" t="inlineStr">
        <is>
          <t>5270492F3972</t>
        </is>
      </c>
      <c r="F6840" t="inlineStr">
        <is>
          <t>LU0926439729</t>
        </is>
      </c>
      <c r="G6840" t="inlineStr">
        <is>
          <t>TD</t>
        </is>
      </c>
      <c r="H6840" t="inlineStr">
        <is>
          <t>Mayores</t>
        </is>
      </c>
      <c r="I6840" t="inlineStr"/>
      <c r="J6840" t="inlineStr"/>
      <c r="K6840" t="inlineStr"/>
      <c r="L6840" t="inlineStr">
        <is>
          <t>Vontobel - Emerging Markets Debt</t>
        </is>
      </c>
      <c r="M6840" t="inlineStr">
        <is>
          <t>Vontobel - Emerging Markets Debt</t>
        </is>
      </c>
      <c r="N6840" t="b">
        <v>0</v>
      </c>
      <c r="O6840" t="n">
        <v>305.48687911</v>
      </c>
      <c r="P6840" t="n">
        <v>0.0247603692936679</v>
      </c>
      <c r="Q6840" t="n">
        <v>32.3593785735662</v>
      </c>
      <c r="R6840" t="n">
        <v>9885.365570377744</v>
      </c>
      <c r="S6840" t="n">
        <v>7.563967941133684</v>
      </c>
      <c r="T6840">
        <f>O6840*Q6840</f>
        <v/>
      </c>
      <c r="U6840">
        <f>O6840*P6840</f>
        <v/>
      </c>
    </row>
    <row r="6841">
      <c r="A6841" t="inlineStr">
        <is>
          <t>202512</t>
        </is>
      </c>
      <c r="B6841" t="inlineStr">
        <is>
          <t>Profuturo</t>
        </is>
      </c>
      <c r="C6841" t="inlineStr">
        <is>
          <t>F1</t>
        </is>
      </c>
      <c r="D6841" t="inlineStr">
        <is>
          <t>IN-FONDO1</t>
        </is>
      </c>
      <c r="E6841" t="inlineStr">
        <is>
          <t>5270492F2267</t>
        </is>
      </c>
      <c r="F6841" t="inlineStr">
        <is>
          <t>LU2416422678</t>
        </is>
      </c>
      <c r="G6841" t="inlineStr">
        <is>
          <t>TD</t>
        </is>
      </c>
      <c r="H6841" t="inlineStr">
        <is>
          <t>Mayores</t>
        </is>
      </c>
      <c r="I6841" t="inlineStr"/>
      <c r="J6841" t="inlineStr"/>
      <c r="K6841" t="inlineStr"/>
      <c r="L6841" t="inlineStr">
        <is>
          <t>Vontobel - Credit Opportunities</t>
        </is>
      </c>
      <c r="M6841" t="inlineStr">
        <is>
          <t>Vontobel - Credit Opportunities</t>
        </is>
      </c>
      <c r="N6841" t="b">
        <v>0</v>
      </c>
      <c r="O6841" t="n">
        <v>43.01327041</v>
      </c>
      <c r="P6841" t="n">
        <v>0.03846485722034956</v>
      </c>
      <c r="Q6841" t="n">
        <v>50.26980259497891</v>
      </c>
      <c r="R6841" t="n">
        <v>2162.268612475148</v>
      </c>
      <c r="S6841" t="n">
        <v>1.654499304900937</v>
      </c>
      <c r="T6841">
        <f>O6841*Q6841</f>
        <v/>
      </c>
      <c r="U6841">
        <f>O6841*P6841</f>
        <v/>
      </c>
    </row>
    <row r="6842">
      <c r="A6842" t="inlineStr">
        <is>
          <t>202512</t>
        </is>
      </c>
      <c r="B6842" t="inlineStr">
        <is>
          <t>Profuturo</t>
        </is>
      </c>
      <c r="C6842" t="inlineStr">
        <is>
          <t>F1</t>
        </is>
      </c>
      <c r="D6842" t="inlineStr">
        <is>
          <t>IN-FONDO1</t>
        </is>
      </c>
      <c r="E6842" t="inlineStr">
        <is>
          <t>5275112F0747</t>
        </is>
      </c>
      <c r="F6842" t="inlineStr">
        <is>
          <t>LU0225307478</t>
        </is>
      </c>
      <c r="G6842" t="inlineStr">
        <is>
          <t>TD</t>
        </is>
      </c>
      <c r="H6842" t="inlineStr">
        <is>
          <t>Mayores</t>
        </is>
      </c>
      <c r="I6842" t="inlineStr"/>
      <c r="J6842" t="inlineStr"/>
      <c r="K6842" t="inlineStr"/>
      <c r="L6842" t="inlineStr">
        <is>
          <t>BlueBay - Emerging Market Bond Fund</t>
        </is>
      </c>
      <c r="M6842" t="inlineStr">
        <is>
          <t>BlueBay - Emerging Market Bond Fund</t>
        </is>
      </c>
      <c r="N6842" t="b">
        <v>0</v>
      </c>
      <c r="O6842" t="n">
        <v>381.48971839</v>
      </c>
      <c r="P6842" t="n">
        <v>1.046701413708141e-07</v>
      </c>
      <c r="Q6842" t="n">
        <v>0.0001367936273403264</v>
      </c>
      <c r="R6842" t="n">
        <v>0.05218536237160774</v>
      </c>
      <c r="S6842" t="n">
        <v>3.993058275539338e-05</v>
      </c>
      <c r="T6842">
        <f>O6842*Q6842</f>
        <v/>
      </c>
      <c r="U6842">
        <f>O6842*P6842</f>
        <v/>
      </c>
    </row>
    <row r="6843">
      <c r="A6843" t="inlineStr">
        <is>
          <t>202512</t>
        </is>
      </c>
      <c r="B6843" t="inlineStr">
        <is>
          <t>Profuturo</t>
        </is>
      </c>
      <c r="C6843" t="inlineStr">
        <is>
          <t>F2</t>
        </is>
      </c>
      <c r="D6843" t="inlineStr">
        <is>
          <t>IN-FONDO2</t>
        </is>
      </c>
      <c r="E6843" t="inlineStr">
        <is>
          <t>5275112F0747</t>
        </is>
      </c>
      <c r="F6843" t="inlineStr">
        <is>
          <t>LU0225307478</t>
        </is>
      </c>
      <c r="G6843" t="inlineStr">
        <is>
          <t>TD</t>
        </is>
      </c>
      <c r="H6843" t="inlineStr">
        <is>
          <t>Mayores</t>
        </is>
      </c>
      <c r="I6843" t="inlineStr"/>
      <c r="J6843" t="inlineStr"/>
      <c r="K6843" t="inlineStr"/>
      <c r="L6843" t="inlineStr">
        <is>
          <t>BlueBay - Emerging Market Bond Fund</t>
        </is>
      </c>
      <c r="M6843" t="inlineStr">
        <is>
          <t>BlueBay - Emerging Market Bond Fund</t>
        </is>
      </c>
      <c r="N6843" t="b">
        <v>0</v>
      </c>
      <c r="O6843" t="n">
        <v>381.48971839</v>
      </c>
      <c r="P6843" t="n">
        <v>0.0006930420252032662</v>
      </c>
      <c r="Q6843" t="n">
        <v>2.512438920630113</v>
      </c>
      <c r="R6843" t="n">
        <v>958.4696163032572</v>
      </c>
      <c r="S6843" t="n">
        <v>0.2643884070272293</v>
      </c>
      <c r="T6843">
        <f>O6843*Q6843</f>
        <v/>
      </c>
      <c r="U6843">
        <f>O6843*P6843</f>
        <v/>
      </c>
    </row>
    <row r="6844">
      <c r="A6844" t="inlineStr">
        <is>
          <t>202512</t>
        </is>
      </c>
      <c r="B6844" t="inlineStr">
        <is>
          <t>Profuturo</t>
        </is>
      </c>
      <c r="C6844" t="inlineStr">
        <is>
          <t>F2</t>
        </is>
      </c>
      <c r="D6844" t="inlineStr">
        <is>
          <t>IN-FONDO2</t>
        </is>
      </c>
      <c r="E6844" t="inlineStr">
        <is>
          <t>4974252S2BDC</t>
        </is>
      </c>
      <c r="F6844" t="inlineStr">
        <is>
          <t>US4642885135</t>
        </is>
      </c>
      <c r="G6844" t="inlineStr">
        <is>
          <t>TD</t>
        </is>
      </c>
      <c r="H6844" t="inlineStr">
        <is>
          <t>Mayores</t>
        </is>
      </c>
      <c r="I6844" t="inlineStr"/>
      <c r="J6844" t="inlineStr"/>
      <c r="K6844" t="inlineStr"/>
      <c r="L6844" t="inlineStr">
        <is>
          <t>BD Capital - Senior Loans 2</t>
        </is>
      </c>
      <c r="M6844" t="inlineStr">
        <is>
          <t>BD Capital - Senior Loans 2</t>
        </is>
      </c>
      <c r="N6844" t="b">
        <v>0</v>
      </c>
      <c r="O6844" t="n">
        <v>122.2271635</v>
      </c>
      <c r="P6844" t="n">
        <v>0.004529389459080055</v>
      </c>
      <c r="Q6844" t="n">
        <v>16.42009279357461</v>
      </c>
      <c r="R6844" t="n">
        <v>2006.981366565415</v>
      </c>
      <c r="S6844" t="n">
        <v>0.5536144259701545</v>
      </c>
      <c r="T6844">
        <f>O6844*Q6844</f>
        <v/>
      </c>
      <c r="U6844">
        <f>O6844*P6844</f>
        <v/>
      </c>
    </row>
    <row r="6845">
      <c r="A6845" t="inlineStr">
        <is>
          <t>202512</t>
        </is>
      </c>
      <c r="B6845" t="inlineStr">
        <is>
          <t>Profuturo</t>
        </is>
      </c>
      <c r="C6845" t="inlineStr">
        <is>
          <t>F1</t>
        </is>
      </c>
      <c r="D6845" t="inlineStr">
        <is>
          <t>IN-FONDO1</t>
        </is>
      </c>
      <c r="E6845" t="inlineStr">
        <is>
          <t>4974252S2BDC</t>
        </is>
      </c>
      <c r="F6845" t="inlineStr">
        <is>
          <t>US4642885135</t>
        </is>
      </c>
      <c r="G6845" t="inlineStr">
        <is>
          <t>TD</t>
        </is>
      </c>
      <c r="H6845" t="inlineStr">
        <is>
          <t>Mayores</t>
        </is>
      </c>
      <c r="I6845" t="inlineStr"/>
      <c r="J6845" t="inlineStr"/>
      <c r="K6845" t="inlineStr"/>
      <c r="L6845" t="inlineStr">
        <is>
          <t>BD Capital - Senior Loans 2</t>
        </is>
      </c>
      <c r="M6845" t="inlineStr">
        <is>
          <t>BD Capital - Senior Loans 2</t>
        </is>
      </c>
      <c r="N6845" t="b">
        <v>0</v>
      </c>
      <c r="O6845" t="n">
        <v>122.2271635</v>
      </c>
      <c r="P6845" t="n">
        <v>0.01129286458678483</v>
      </c>
      <c r="Q6845" t="n">
        <v>14.75866841926477</v>
      </c>
      <c r="R6845" t="n">
        <v>1803.910177923761</v>
      </c>
      <c r="S6845" t="n">
        <v>1.380294806232309</v>
      </c>
      <c r="T6845">
        <f>O6845*Q6845</f>
        <v/>
      </c>
      <c r="U6845">
        <f>O6845*P6845</f>
        <v/>
      </c>
    </row>
    <row r="6846">
      <c r="A6846" t="inlineStr">
        <is>
          <t>202512</t>
        </is>
      </c>
      <c r="B6846" t="inlineStr">
        <is>
          <t>Profuturo</t>
        </is>
      </c>
      <c r="C6846" t="inlineStr">
        <is>
          <t>F1</t>
        </is>
      </c>
      <c r="D6846" t="inlineStr">
        <is>
          <t>IN-FONDO1</t>
        </is>
      </c>
      <c r="E6846" t="inlineStr">
        <is>
          <t>5270732E4WH5</t>
        </is>
      </c>
      <c r="F6846" t="inlineStr">
        <is>
          <t>IE00B5M4WH52</t>
        </is>
      </c>
      <c r="G6846" t="inlineStr">
        <is>
          <t>TD</t>
        </is>
      </c>
      <c r="H6846" t="inlineStr">
        <is>
          <t>Mayores</t>
        </is>
      </c>
      <c r="I6846" t="inlineStr"/>
      <c r="J6846" t="inlineStr"/>
      <c r="K6846" t="inlineStr"/>
      <c r="L6846" t="inlineStr">
        <is>
          <t>BlackRock - iShares JPM EM Local Government Bond</t>
        </is>
      </c>
      <c r="M6846" t="inlineStr">
        <is>
          <t>BlackRock - iShares JPM EM Local Government Bond</t>
        </is>
      </c>
      <c r="N6846" t="b">
        <v>0</v>
      </c>
      <c r="O6846" t="n">
        <v>716.43095193</v>
      </c>
      <c r="P6846" t="n">
        <v>3.356310069703178e-08</v>
      </c>
      <c r="Q6846" t="n">
        <v>4.386368671147906e-05</v>
      </c>
      <c r="R6846" t="n">
        <v>0.03142530282586423</v>
      </c>
      <c r="S6846" t="n">
        <v>2.404564418209692e-05</v>
      </c>
      <c r="T6846">
        <f>O6846*Q6846</f>
        <v/>
      </c>
      <c r="U6846">
        <f>O6846*P6846</f>
        <v/>
      </c>
    </row>
    <row r="6847">
      <c r="A6847" t="inlineStr">
        <is>
          <t>202512</t>
        </is>
      </c>
      <c r="B6847" t="inlineStr">
        <is>
          <t>Profuturo</t>
        </is>
      </c>
      <c r="C6847" t="inlineStr">
        <is>
          <t>F1</t>
        </is>
      </c>
      <c r="D6847" t="inlineStr">
        <is>
          <t>IN-FONDO1</t>
        </is>
      </c>
      <c r="E6847" t="inlineStr">
        <is>
          <t>5274262F6624</t>
        </is>
      </c>
      <c r="F6847" t="inlineStr">
        <is>
          <t>LU1034966249</t>
        </is>
      </c>
      <c r="G6847" t="inlineStr">
        <is>
          <t>TD</t>
        </is>
      </c>
      <c r="H6847" t="inlineStr">
        <is>
          <t>Mayores</t>
        </is>
      </c>
      <c r="I6847" t="inlineStr"/>
      <c r="J6847" t="inlineStr"/>
      <c r="K6847" t="inlineStr"/>
      <c r="L6847" t="inlineStr">
        <is>
          <t>Global Evolution Funds - Frontier Markets Fund</t>
        </is>
      </c>
      <c r="M6847" t="inlineStr">
        <is>
          <t>Global Evolution Funds - Frontier Markets Fund</t>
        </is>
      </c>
      <c r="N6847" t="b">
        <v>0</v>
      </c>
      <c r="O6847" t="n">
        <v>0.6417370999999999</v>
      </c>
      <c r="P6847" t="n">
        <v>1.3065530752447e-07</v>
      </c>
      <c r="Q6847" t="n">
        <v>0.0001707536954996575</v>
      </c>
      <c r="R6847" t="n">
        <v>0.0001095789813642332</v>
      </c>
      <c r="S6847" t="n">
        <v>8.384635815036154e-08</v>
      </c>
      <c r="T6847">
        <f>O6847*Q6847</f>
        <v/>
      </c>
      <c r="U6847">
        <f>O6847*P6847</f>
        <v/>
      </c>
    </row>
    <row r="6848">
      <c r="A6848" t="inlineStr">
        <is>
          <t>202512</t>
        </is>
      </c>
      <c r="B6848" t="inlineStr">
        <is>
          <t>Profuturo</t>
        </is>
      </c>
      <c r="C6848" t="inlineStr">
        <is>
          <t>F2</t>
        </is>
      </c>
      <c r="D6848" t="inlineStr">
        <is>
          <t>IN-FONDO2</t>
        </is>
      </c>
      <c r="E6848" t="inlineStr">
        <is>
          <t>5274262F6624</t>
        </is>
      </c>
      <c r="F6848" t="inlineStr">
        <is>
          <t>LU1034966249</t>
        </is>
      </c>
      <c r="G6848" t="inlineStr">
        <is>
          <t>TD</t>
        </is>
      </c>
      <c r="H6848" t="inlineStr">
        <is>
          <t>Mayores</t>
        </is>
      </c>
      <c r="I6848" t="inlineStr"/>
      <c r="J6848" t="inlineStr"/>
      <c r="K6848" t="inlineStr"/>
      <c r="L6848" t="inlineStr">
        <is>
          <t>Global Evolution Funds - Frontier Markets Fund</t>
        </is>
      </c>
      <c r="M6848" t="inlineStr">
        <is>
          <t>Global Evolution Funds - Frontier Markets Fund</t>
        </is>
      </c>
      <c r="N6848" t="b">
        <v>0</v>
      </c>
      <c r="O6848" t="n">
        <v>0.6417370999999999</v>
      </c>
      <c r="P6848" t="n">
        <v>8.387535254348179e-09</v>
      </c>
      <c r="Q6848" t="n">
        <v>3.04067708087412e-05</v>
      </c>
      <c r="R6848" t="n">
        <v>1.951315291916623e-05</v>
      </c>
      <c r="S6848" t="n">
        <v>5.382592550273162e-09</v>
      </c>
      <c r="T6848">
        <f>O6848*Q6848</f>
        <v/>
      </c>
      <c r="U6848">
        <f>O6848*P6848</f>
        <v/>
      </c>
    </row>
    <row r="6849">
      <c r="A6849" t="inlineStr">
        <is>
          <t>202512</t>
        </is>
      </c>
      <c r="B6849" t="inlineStr">
        <is>
          <t>Profuturo</t>
        </is>
      </c>
      <c r="C6849" t="inlineStr">
        <is>
          <t>F2</t>
        </is>
      </c>
      <c r="D6849" t="inlineStr">
        <is>
          <t>IN-FONDO2</t>
        </is>
      </c>
      <c r="E6849" t="inlineStr">
        <is>
          <t>5274122FK0P9</t>
        </is>
      </c>
      <c r="F6849" t="inlineStr">
        <is>
          <t>IE00B29K0P99</t>
        </is>
      </c>
      <c r="G6849" t="inlineStr">
        <is>
          <t>TD</t>
        </is>
      </c>
      <c r="H6849" t="inlineStr">
        <is>
          <t>Mayores</t>
        </is>
      </c>
      <c r="I6849" t="inlineStr"/>
      <c r="J6849" t="inlineStr"/>
      <c r="K6849" t="inlineStr"/>
      <c r="L6849" t="inlineStr">
        <is>
          <t>Pimco - Emerging Markets Local Bond Fund</t>
        </is>
      </c>
      <c r="M6849" t="inlineStr">
        <is>
          <t>Pimco - Emerging Markets Local Bond Fund</t>
        </is>
      </c>
      <c r="N6849" t="b">
        <v>0</v>
      </c>
      <c r="O6849" t="n">
        <v>169.70566217</v>
      </c>
      <c r="P6849" t="n">
        <v>0.009864506625619756</v>
      </c>
      <c r="Q6849" t="n">
        <v>35.76113637805971</v>
      </c>
      <c r="R6849" t="n">
        <v>6068.867328990299</v>
      </c>
      <c r="S6849" t="n">
        <v>1.674062628881153</v>
      </c>
      <c r="T6849">
        <f>O6849*Q6849</f>
        <v/>
      </c>
      <c r="U6849">
        <f>O6849*P6849</f>
        <v/>
      </c>
    </row>
    <row r="6850">
      <c r="A6850" t="inlineStr">
        <is>
          <t>202512</t>
        </is>
      </c>
      <c r="B6850" t="inlineStr">
        <is>
          <t>Profuturo</t>
        </is>
      </c>
      <c r="C6850" t="inlineStr">
        <is>
          <t>F1</t>
        </is>
      </c>
      <c r="D6850" t="inlineStr">
        <is>
          <t>IN-FONDO1</t>
        </is>
      </c>
      <c r="E6850" t="inlineStr">
        <is>
          <t>5274122FK0P9</t>
        </is>
      </c>
      <c r="F6850" t="inlineStr">
        <is>
          <t>IE00B29K0P99</t>
        </is>
      </c>
      <c r="G6850" t="inlineStr">
        <is>
          <t>TD</t>
        </is>
      </c>
      <c r="H6850" t="inlineStr">
        <is>
          <t>Mayores</t>
        </is>
      </c>
      <c r="I6850" t="inlineStr"/>
      <c r="J6850" t="inlineStr"/>
      <c r="K6850" t="inlineStr"/>
      <c r="L6850" t="inlineStr">
        <is>
          <t>Pimco - Emerging Markets Local Bond Fund</t>
        </is>
      </c>
      <c r="M6850" t="inlineStr">
        <is>
          <t>Pimco - Emerging Markets Local Bond Fund</t>
        </is>
      </c>
      <c r="N6850" t="b">
        <v>0</v>
      </c>
      <c r="O6850" t="n">
        <v>169.70566217</v>
      </c>
      <c r="P6850" t="n">
        <v>0.0410522830218585</v>
      </c>
      <c r="Q6850" t="n">
        <v>53.65131480301584</v>
      </c>
      <c r="R6850" t="n">
        <v>9104.931904936926</v>
      </c>
      <c r="S6850" t="n">
        <v>6.966804873814745</v>
      </c>
      <c r="T6850">
        <f>O6850*Q6850</f>
        <v/>
      </c>
      <c r="U6850">
        <f>O6850*P6850</f>
        <v/>
      </c>
    </row>
    <row r="6851">
      <c r="A6851" t="inlineStr">
        <is>
          <t>202512</t>
        </is>
      </c>
      <c r="B6851" t="inlineStr">
        <is>
          <t>Profuturo</t>
        </is>
      </c>
      <c r="C6851" t="inlineStr">
        <is>
          <t>F1</t>
        </is>
      </c>
      <c r="D6851" t="inlineStr">
        <is>
          <t>IN-FONDO1</t>
        </is>
      </c>
      <c r="E6851" t="inlineStr">
        <is>
          <t>5274472F3543</t>
        </is>
      </c>
      <c r="F6851" t="inlineStr">
        <is>
          <t>LU1200235437</t>
        </is>
      </c>
      <c r="G6851" t="inlineStr">
        <is>
          <t>TD</t>
        </is>
      </c>
      <c r="H6851" t="inlineStr">
        <is>
          <t>Mayores</t>
        </is>
      </c>
      <c r="I6851" t="inlineStr"/>
      <c r="J6851" t="inlineStr"/>
      <c r="K6851" t="inlineStr"/>
      <c r="L6851" t="inlineStr">
        <is>
          <t>Degroof - EM  Sustainable Debt</t>
        </is>
      </c>
      <c r="M6851" t="inlineStr">
        <is>
          <t>Degroof - EM Sustainable Debt</t>
        </is>
      </c>
      <c r="N6851" t="b">
        <v>0</v>
      </c>
      <c r="O6851" t="n">
        <v>0.06141282</v>
      </c>
      <c r="P6851" t="n">
        <v>0.01481839374834896</v>
      </c>
      <c r="Q6851" t="n">
        <v>19.36618987656292</v>
      </c>
      <c r="R6851" t="n">
        <v>1.189332332975181</v>
      </c>
      <c r="S6851" t="n">
        <v>0.0009100393479564802</v>
      </c>
      <c r="T6851">
        <f>O6851*Q6851</f>
        <v/>
      </c>
      <c r="U6851">
        <f>O6851*P6851</f>
        <v/>
      </c>
    </row>
    <row r="6852">
      <c r="A6852" t="inlineStr">
        <is>
          <t>202512</t>
        </is>
      </c>
      <c r="B6852" t="inlineStr">
        <is>
          <t>Profuturo</t>
        </is>
      </c>
      <c r="C6852" t="inlineStr">
        <is>
          <t>F2</t>
        </is>
      </c>
      <c r="D6852" t="inlineStr">
        <is>
          <t>IN-FONDO2</t>
        </is>
      </c>
      <c r="E6852" t="inlineStr">
        <is>
          <t>5274472F3543</t>
        </is>
      </c>
      <c r="F6852" t="inlineStr">
        <is>
          <t>LU1200235437</t>
        </is>
      </c>
      <c r="G6852" t="inlineStr">
        <is>
          <t>TD</t>
        </is>
      </c>
      <c r="H6852" t="inlineStr">
        <is>
          <t>Mayores</t>
        </is>
      </c>
      <c r="I6852" t="inlineStr"/>
      <c r="J6852" t="inlineStr"/>
      <c r="K6852" t="inlineStr"/>
      <c r="L6852" t="inlineStr">
        <is>
          <t>Degroof - EM  Sustainable Debt</t>
        </is>
      </c>
      <c r="M6852" t="inlineStr">
        <is>
          <t>Degroof - EM Sustainable Debt</t>
        </is>
      </c>
      <c r="N6852" t="b">
        <v>0</v>
      </c>
      <c r="O6852" t="n">
        <v>0.06141282</v>
      </c>
      <c r="P6852" t="n">
        <v>0.006427282679784458</v>
      </c>
      <c r="Q6852" t="n">
        <v>23.30039820290278</v>
      </c>
      <c r="R6852" t="n">
        <v>1.430943160763192</v>
      </c>
      <c r="S6852" t="n">
        <v>0.0003947175543027206</v>
      </c>
      <c r="T6852">
        <f>O6852*Q6852</f>
        <v/>
      </c>
      <c r="U6852">
        <f>O6852*P6852</f>
        <v/>
      </c>
    </row>
    <row r="6853">
      <c r="A6853" t="inlineStr">
        <is>
          <t>202512</t>
        </is>
      </c>
      <c r="B6853" t="inlineStr">
        <is>
          <t>Profuturo</t>
        </is>
      </c>
      <c r="C6853" t="inlineStr">
        <is>
          <t>F1</t>
        </is>
      </c>
      <c r="D6853" t="inlineStr">
        <is>
          <t>IN-FONDO1</t>
        </is>
      </c>
      <c r="E6853" t="inlineStr">
        <is>
          <t>4911011FCDS2</t>
        </is>
      </c>
      <c r="F6853" t="inlineStr">
        <is>
          <t>US4642898427</t>
        </is>
      </c>
      <c r="G6853" t="inlineStr">
        <is>
          <t>TD</t>
        </is>
      </c>
      <c r="H6853" t="inlineStr">
        <is>
          <t>Mayores</t>
        </is>
      </c>
      <c r="I6853" t="inlineStr"/>
      <c r="J6853" t="inlineStr"/>
      <c r="K6853" t="inlineStr"/>
      <c r="L6853" t="inlineStr">
        <is>
          <t>Fondo Credicorp Deuda Soles II</t>
        </is>
      </c>
      <c r="M6853" t="inlineStr">
        <is>
          <t>Fondo Credicorp Deuda Soles II</t>
        </is>
      </c>
      <c r="N6853" t="b">
        <v>0</v>
      </c>
      <c r="O6853" t="n">
        <v>31.33247536</v>
      </c>
      <c r="P6853" t="n">
        <v>0.004634937039228917</v>
      </c>
      <c r="Q6853" t="n">
        <v>6.057408939995441</v>
      </c>
      <c r="R6853" t="n">
        <v>189.7936163578509</v>
      </c>
      <c r="S6853" t="n">
        <v>0.1452240505767914</v>
      </c>
      <c r="T6853">
        <f>O6853*Q6853</f>
        <v/>
      </c>
      <c r="U6853">
        <f>O6853*P6853</f>
        <v/>
      </c>
    </row>
    <row r="6854">
      <c r="A6854" t="inlineStr">
        <is>
          <t>202512</t>
        </is>
      </c>
      <c r="B6854" t="inlineStr">
        <is>
          <t>Profuturo</t>
        </is>
      </c>
      <c r="C6854" t="inlineStr">
        <is>
          <t>F2</t>
        </is>
      </c>
      <c r="D6854" t="inlineStr">
        <is>
          <t>IN-FONDO2</t>
        </is>
      </c>
      <c r="E6854" t="inlineStr">
        <is>
          <t>4911011FCDS2</t>
        </is>
      </c>
      <c r="F6854" t="inlineStr">
        <is>
          <t>US4642898427</t>
        </is>
      </c>
      <c r="G6854" t="inlineStr">
        <is>
          <t>TD</t>
        </is>
      </c>
      <c r="H6854" t="inlineStr">
        <is>
          <t>Mayores</t>
        </is>
      </c>
      <c r="I6854" t="inlineStr"/>
      <c r="J6854" t="inlineStr"/>
      <c r="K6854" t="inlineStr"/>
      <c r="L6854" t="inlineStr">
        <is>
          <t>Fondo Credicorp Deuda Soles II</t>
        </is>
      </c>
      <c r="M6854" t="inlineStr">
        <is>
          <t>Fondo Credicorp Deuda Soles II</t>
        </is>
      </c>
      <c r="N6854" t="b">
        <v>0</v>
      </c>
      <c r="O6854" t="n">
        <v>31.33247536</v>
      </c>
      <c r="P6854" t="n">
        <v>0.002349954783086004</v>
      </c>
      <c r="Q6854" t="n">
        <v>8.519133968844846</v>
      </c>
      <c r="R6854" t="n">
        <v>266.9255551673701</v>
      </c>
      <c r="S6854" t="n">
        <v>0.07362990033815638</v>
      </c>
      <c r="T6854">
        <f>O6854*Q6854</f>
        <v/>
      </c>
      <c r="U6854">
        <f>O6854*P6854</f>
        <v/>
      </c>
    </row>
    <row r="6855">
      <c r="A6855" t="inlineStr">
        <is>
          <t>202512</t>
        </is>
      </c>
      <c r="B6855" t="inlineStr">
        <is>
          <t>Profuturo</t>
        </is>
      </c>
      <c r="C6855" t="inlineStr">
        <is>
          <t>F1</t>
        </is>
      </c>
      <c r="D6855" t="inlineStr">
        <is>
          <t>IN-FONDO1</t>
        </is>
      </c>
      <c r="E6855" t="inlineStr">
        <is>
          <t>5270652EF106</t>
        </is>
      </c>
      <c r="F6855" t="inlineStr">
        <is>
          <t>US92189F1066</t>
        </is>
      </c>
      <c r="G6855" t="inlineStr">
        <is>
          <t>TD</t>
        </is>
      </c>
      <c r="H6855" t="inlineStr">
        <is>
          <t>Mayores</t>
        </is>
      </c>
      <c r="I6855" t="inlineStr"/>
      <c r="J6855" t="inlineStr"/>
      <c r="K6855" t="inlineStr"/>
      <c r="L6855" t="inlineStr">
        <is>
          <t>VanEck - Gold Miners ETF</t>
        </is>
      </c>
      <c r="M6855" t="inlineStr">
        <is>
          <t>VanEck - Gold Miners ETF</t>
        </is>
      </c>
      <c r="N6855" t="b">
        <v>0</v>
      </c>
      <c r="O6855" t="n">
        <v>81.86617169</v>
      </c>
      <c r="P6855" t="n">
        <v>0.003559013255682959</v>
      </c>
      <c r="Q6855" t="n">
        <v>4.651281890146832</v>
      </c>
      <c r="R6855" t="n">
        <v>380.7826417973483</v>
      </c>
      <c r="S6855" t="n">
        <v>0.291362790236727</v>
      </c>
      <c r="T6855">
        <f>O6855*Q6855</f>
        <v/>
      </c>
      <c r="U6855">
        <f>O6855*P6855</f>
        <v/>
      </c>
    </row>
    <row r="6856">
      <c r="A6856" t="inlineStr">
        <is>
          <t>202512</t>
        </is>
      </c>
      <c r="B6856" t="inlineStr">
        <is>
          <t>Profuturo</t>
        </is>
      </c>
      <c r="C6856" t="inlineStr">
        <is>
          <t>F2</t>
        </is>
      </c>
      <c r="D6856" t="inlineStr">
        <is>
          <t>IN-FONDO2</t>
        </is>
      </c>
      <c r="E6856" t="inlineStr">
        <is>
          <t>5270652EF106</t>
        </is>
      </c>
      <c r="F6856" t="inlineStr">
        <is>
          <t>US92189F1066</t>
        </is>
      </c>
      <c r="G6856" t="inlineStr">
        <is>
          <t>TD</t>
        </is>
      </c>
      <c r="H6856" t="inlineStr">
        <is>
          <t>Mayores</t>
        </is>
      </c>
      <c r="I6856" t="inlineStr"/>
      <c r="J6856" t="inlineStr"/>
      <c r="K6856" t="inlineStr"/>
      <c r="L6856" t="inlineStr">
        <is>
          <t>VanEck - Gold Miners ETF</t>
        </is>
      </c>
      <c r="M6856" t="inlineStr">
        <is>
          <t>VanEck - Gold Miners ETF</t>
        </is>
      </c>
      <c r="N6856" t="b">
        <v>0</v>
      </c>
      <c r="O6856" t="n">
        <v>81.86617169</v>
      </c>
      <c r="P6856" t="n">
        <v>0.02378877138296551</v>
      </c>
      <c r="Q6856" t="n">
        <v>86.23984249584973</v>
      </c>
      <c r="R6856" t="n">
        <v>7060.125752283792</v>
      </c>
      <c r="S6856" t="n">
        <v>1.947495642332014</v>
      </c>
      <c r="T6856">
        <f>O6856*Q6856</f>
        <v/>
      </c>
      <c r="U6856">
        <f>O6856*P6856</f>
        <v/>
      </c>
    </row>
    <row r="6857">
      <c r="A6857" t="inlineStr">
        <is>
          <t>202512</t>
        </is>
      </c>
      <c r="B6857" t="inlineStr">
        <is>
          <t>Profuturo</t>
        </is>
      </c>
      <c r="C6857" t="inlineStr">
        <is>
          <t>F3</t>
        </is>
      </c>
      <c r="D6857" t="inlineStr">
        <is>
          <t>IN-FONDO3</t>
        </is>
      </c>
      <c r="E6857" t="inlineStr">
        <is>
          <t>5270652EF106</t>
        </is>
      </c>
      <c r="F6857" t="inlineStr">
        <is>
          <t>US92189F1066</t>
        </is>
      </c>
      <c r="G6857" t="inlineStr">
        <is>
          <t>TD</t>
        </is>
      </c>
      <c r="H6857" t="inlineStr">
        <is>
          <t>Mayores</t>
        </is>
      </c>
      <c r="I6857" t="inlineStr"/>
      <c r="J6857" t="inlineStr"/>
      <c r="K6857" t="inlineStr"/>
      <c r="L6857" t="inlineStr">
        <is>
          <t>VanEck - Gold Miners ETF</t>
        </is>
      </c>
      <c r="M6857" t="inlineStr">
        <is>
          <t>VanEck - Gold Miners ETF</t>
        </is>
      </c>
      <c r="N6857" t="b">
        <v>0</v>
      </c>
      <c r="O6857" t="n">
        <v>81.86617169</v>
      </c>
      <c r="P6857" t="n">
        <v>0.02619647345640567</v>
      </c>
      <c r="Q6857" t="n">
        <v>24.95757982744794</v>
      </c>
      <c r="R6857" t="n">
        <v>2043.181515120733</v>
      </c>
      <c r="S6857" t="n">
        <v>2.144604993654634</v>
      </c>
      <c r="T6857">
        <f>O6857*Q6857</f>
        <v/>
      </c>
      <c r="U6857">
        <f>O6857*P6857</f>
        <v/>
      </c>
    </row>
    <row r="6858">
      <c r="A6858" t="inlineStr">
        <is>
          <t>202512</t>
        </is>
      </c>
      <c r="B6858" t="inlineStr">
        <is>
          <t>Profuturo</t>
        </is>
      </c>
      <c r="C6858" t="inlineStr">
        <is>
          <t>F2</t>
        </is>
      </c>
      <c r="D6858" t="inlineStr">
        <is>
          <t>IN-FONDO2</t>
        </is>
      </c>
      <c r="E6858" t="inlineStr">
        <is>
          <t>5270172E2742</t>
        </is>
      </c>
      <c r="F6858" t="inlineStr">
        <is>
          <t>US9220427424</t>
        </is>
      </c>
      <c r="G6858" t="inlineStr">
        <is>
          <t>TD</t>
        </is>
      </c>
      <c r="H6858" t="inlineStr">
        <is>
          <t>Mayores</t>
        </is>
      </c>
      <c r="I6858" t="inlineStr"/>
      <c r="J6858" t="inlineStr"/>
      <c r="K6858" t="inlineStr"/>
      <c r="L6858" t="inlineStr">
        <is>
          <t>Vanguard - ACWI</t>
        </is>
      </c>
      <c r="M6858" t="inlineStr">
        <is>
          <t>Vanguard - ACWI</t>
        </is>
      </c>
      <c r="N6858" t="b">
        <v>0</v>
      </c>
      <c r="O6858" t="n">
        <v>45.02852387</v>
      </c>
      <c r="P6858" t="n">
        <v>1.153372194071345e-11</v>
      </c>
      <c r="Q6858" t="n">
        <v>4.181243106444361e-08</v>
      </c>
      <c r="R6858" t="n">
        <v>1.882752050248029e-06</v>
      </c>
      <c r="S6858" t="n">
        <v>5.193464737173585e-10</v>
      </c>
      <c r="T6858">
        <f>O6858*Q6858</f>
        <v/>
      </c>
      <c r="U6858">
        <f>O6858*P6858</f>
        <v/>
      </c>
    </row>
    <row r="6859">
      <c r="A6859" t="inlineStr">
        <is>
          <t>202512</t>
        </is>
      </c>
      <c r="B6859" t="inlineStr">
        <is>
          <t>Profuturo</t>
        </is>
      </c>
      <c r="C6859" t="inlineStr">
        <is>
          <t>F3</t>
        </is>
      </c>
      <c r="D6859" t="inlineStr">
        <is>
          <t>IN-FONDO3</t>
        </is>
      </c>
      <c r="E6859" t="inlineStr">
        <is>
          <t>5271112E8257</t>
        </is>
      </c>
      <c r="F6859" t="inlineStr">
        <is>
          <t>US4642882579</t>
        </is>
      </c>
      <c r="G6859" t="inlineStr">
        <is>
          <t>TD</t>
        </is>
      </c>
      <c r="H6859" t="inlineStr">
        <is>
          <t>Mayores</t>
        </is>
      </c>
      <c r="I6859" t="inlineStr"/>
      <c r="J6859" t="inlineStr"/>
      <c r="K6859" t="inlineStr"/>
      <c r="L6859" t="inlineStr">
        <is>
          <t>BlackRock - iShares MSCI ACWI</t>
        </is>
      </c>
      <c r="M6859" t="inlineStr">
        <is>
          <t>BlackRock - iShares MSCI ACWI</t>
        </is>
      </c>
      <c r="N6859" t="b">
        <v>0</v>
      </c>
      <c r="O6859" t="n">
        <v>39.50815234</v>
      </c>
      <c r="P6859" t="n">
        <v>0.02871419646490897</v>
      </c>
      <c r="Q6859" t="n">
        <v>27.35623371773935</v>
      </c>
      <c r="R6859" t="n">
        <v>1080.794249169091</v>
      </c>
      <c r="S6859" t="n">
        <v>1.134444848256313</v>
      </c>
      <c r="T6859">
        <f>O6859*Q6859</f>
        <v/>
      </c>
      <c r="U6859">
        <f>O6859*P6859</f>
        <v/>
      </c>
    </row>
    <row r="6860">
      <c r="A6860" t="inlineStr">
        <is>
          <t>202512</t>
        </is>
      </c>
      <c r="B6860" t="inlineStr">
        <is>
          <t>Profuturo</t>
        </is>
      </c>
      <c r="C6860" t="inlineStr">
        <is>
          <t>F1</t>
        </is>
      </c>
      <c r="D6860" t="inlineStr">
        <is>
          <t>IN-FONDO1</t>
        </is>
      </c>
      <c r="E6860" t="inlineStr">
        <is>
          <t>5271112E8240</t>
        </is>
      </c>
      <c r="F6860" t="inlineStr">
        <is>
          <t>US4642882405</t>
        </is>
      </c>
      <c r="G6860" t="inlineStr">
        <is>
          <t>TD</t>
        </is>
      </c>
      <c r="H6860" t="inlineStr">
        <is>
          <t>Mayores</t>
        </is>
      </c>
      <c r="I6860" t="inlineStr"/>
      <c r="J6860" t="inlineStr"/>
      <c r="K6860" t="inlineStr"/>
      <c r="L6860" t="inlineStr">
        <is>
          <t>Blackrock - iShares MSCI ACWI ex U.S. ETF</t>
        </is>
      </c>
      <c r="M6860" t="inlineStr">
        <is>
          <t>Blackrock - iShares MSCI ACWI ex U.S. ETF</t>
        </is>
      </c>
      <c r="N6860" t="b">
        <v>0</v>
      </c>
      <c r="O6860" t="n">
        <v>71.65764667000001</v>
      </c>
      <c r="P6860" t="n">
        <v>0.008633780320907397</v>
      </c>
      <c r="Q6860" t="n">
        <v>11.28350561381557</v>
      </c>
      <c r="R6860" t="n">
        <v>808.5494584737575</v>
      </c>
      <c r="S6860" t="n">
        <v>0.6186763796619815</v>
      </c>
      <c r="T6860">
        <f>O6860*Q6860</f>
        <v/>
      </c>
      <c r="U6860">
        <f>O6860*P6860</f>
        <v/>
      </c>
    </row>
    <row r="6861">
      <c r="A6861" t="inlineStr">
        <is>
          <t>202512</t>
        </is>
      </c>
      <c r="B6861" t="inlineStr">
        <is>
          <t>Profuturo</t>
        </is>
      </c>
      <c r="C6861" t="inlineStr">
        <is>
          <t>F3</t>
        </is>
      </c>
      <c r="D6861" t="inlineStr">
        <is>
          <t>IN-FONDO3</t>
        </is>
      </c>
      <c r="E6861" t="inlineStr">
        <is>
          <t>5271112E8240</t>
        </is>
      </c>
      <c r="F6861" t="inlineStr">
        <is>
          <t>US4642882405</t>
        </is>
      </c>
      <c r="G6861" t="inlineStr">
        <is>
          <t>TD</t>
        </is>
      </c>
      <c r="H6861" t="inlineStr">
        <is>
          <t>Mayores</t>
        </is>
      </c>
      <c r="I6861" t="inlineStr"/>
      <c r="J6861" t="inlineStr"/>
      <c r="K6861" t="inlineStr"/>
      <c r="L6861" t="inlineStr">
        <is>
          <t>Blackrock - iShares MSCI ACWI ex U.S. ETF</t>
        </is>
      </c>
      <c r="M6861" t="inlineStr">
        <is>
          <t>Blackrock - iShares MSCI ACWI ex U.S. ETF</t>
        </is>
      </c>
      <c r="N6861" t="b">
        <v>0</v>
      </c>
      <c r="O6861" t="n">
        <v>71.65764667000001</v>
      </c>
      <c r="P6861" t="n">
        <v>0.02043519692581808</v>
      </c>
      <c r="Q6861" t="n">
        <v>19.46876778717758</v>
      </c>
      <c r="R6861" t="n">
        <v>1395.086083193849</v>
      </c>
      <c r="S6861" t="n">
        <v>1.464338120942142</v>
      </c>
      <c r="T6861">
        <f>O6861*Q6861</f>
        <v/>
      </c>
      <c r="U6861">
        <f>O6861*P6861</f>
        <v/>
      </c>
    </row>
    <row r="6862">
      <c r="A6862" t="inlineStr">
        <is>
          <t>202512</t>
        </is>
      </c>
      <c r="B6862" t="inlineStr">
        <is>
          <t>Profuturo</t>
        </is>
      </c>
      <c r="C6862" t="inlineStr">
        <is>
          <t>F2</t>
        </is>
      </c>
      <c r="D6862" t="inlineStr">
        <is>
          <t>IN-FONDO2</t>
        </is>
      </c>
      <c r="E6862" t="inlineStr">
        <is>
          <t>5271112E8240</t>
        </is>
      </c>
      <c r="F6862" t="inlineStr">
        <is>
          <t>US4642882405</t>
        </is>
      </c>
      <c r="G6862" t="inlineStr">
        <is>
          <t>TD</t>
        </is>
      </c>
      <c r="H6862" t="inlineStr">
        <is>
          <t>Mayores</t>
        </is>
      </c>
      <c r="I6862" t="inlineStr"/>
      <c r="J6862" t="inlineStr"/>
      <c r="K6862" t="inlineStr"/>
      <c r="L6862" t="inlineStr">
        <is>
          <t>Blackrock - iShares MSCI ACWI ex U.S. ETF</t>
        </is>
      </c>
      <c r="M6862" t="inlineStr">
        <is>
          <t>Blackrock - iShares MSCI ACWI ex U.S. ETF</t>
        </is>
      </c>
      <c r="N6862" t="b">
        <v>0</v>
      </c>
      <c r="O6862" t="n">
        <v>71.65764667000001</v>
      </c>
      <c r="P6862" t="n">
        <v>0.0124309537147332</v>
      </c>
      <c r="Q6862" t="n">
        <v>45.06510543034811</v>
      </c>
      <c r="R6862" t="n">
        <v>3229.259402074184</v>
      </c>
      <c r="S6862" t="n">
        <v>0.8907728890614756</v>
      </c>
      <c r="T6862">
        <f>O6862*Q6862</f>
        <v/>
      </c>
      <c r="U6862">
        <f>O6862*P6862</f>
        <v/>
      </c>
    </row>
    <row r="6863">
      <c r="A6863" t="inlineStr">
        <is>
          <t>202512</t>
        </is>
      </c>
      <c r="B6863" t="inlineStr">
        <is>
          <t>Profuturo</t>
        </is>
      </c>
      <c r="C6863" t="inlineStr">
        <is>
          <t>F3</t>
        </is>
      </c>
      <c r="D6863" t="inlineStr">
        <is>
          <t>IN-FONDO3</t>
        </is>
      </c>
      <c r="E6863" t="inlineStr">
        <is>
          <t>5273882F5578</t>
        </is>
      </c>
      <c r="F6863" t="inlineStr">
        <is>
          <t>LU0858455784</t>
        </is>
      </c>
      <c r="G6863" t="inlineStr">
        <is>
          <t>TD</t>
        </is>
      </c>
      <c r="H6863" t="inlineStr">
        <is>
          <t>Mayores</t>
        </is>
      </c>
      <c r="I6863" t="inlineStr"/>
      <c r="J6863" t="inlineStr"/>
      <c r="K6863" t="inlineStr"/>
      <c r="L6863" t="inlineStr">
        <is>
          <t>Robeco - QI Emerging Markets Active Equities</t>
        </is>
      </c>
      <c r="M6863" t="inlineStr">
        <is>
          <t>Robeco - QI Emerging Markets Active Equities</t>
        </is>
      </c>
      <c r="N6863" t="b">
        <v>0</v>
      </c>
      <c r="O6863" t="n">
        <v>86.14203320999999</v>
      </c>
      <c r="P6863" t="n">
        <v>0.006495076578175117</v>
      </c>
      <c r="Q6863" t="n">
        <v>6.18790893571803</v>
      </c>
      <c r="R6863" t="n">
        <v>533.0390570410783</v>
      </c>
      <c r="S6863" t="n">
        <v>0.5594991022986541</v>
      </c>
      <c r="T6863">
        <f>O6863*Q6863</f>
        <v/>
      </c>
      <c r="U6863">
        <f>O6863*P6863</f>
        <v/>
      </c>
    </row>
    <row r="6864">
      <c r="A6864" t="inlineStr">
        <is>
          <t>202512</t>
        </is>
      </c>
      <c r="B6864" t="inlineStr">
        <is>
          <t>Profuturo</t>
        </is>
      </c>
      <c r="C6864" t="inlineStr">
        <is>
          <t>F2</t>
        </is>
      </c>
      <c r="D6864" t="inlineStr">
        <is>
          <t>IN-FONDO2</t>
        </is>
      </c>
      <c r="E6864" t="inlineStr">
        <is>
          <t>5273882F5578</t>
        </is>
      </c>
      <c r="F6864" t="inlineStr">
        <is>
          <t>LU0858455784</t>
        </is>
      </c>
      <c r="G6864" t="inlineStr">
        <is>
          <t>TD</t>
        </is>
      </c>
      <c r="H6864" t="inlineStr">
        <is>
          <t>Mayores</t>
        </is>
      </c>
      <c r="I6864" t="inlineStr"/>
      <c r="J6864" t="inlineStr"/>
      <c r="K6864" t="inlineStr"/>
      <c r="L6864" t="inlineStr">
        <is>
          <t>Robeco - QI Emerging Markets Active Equities</t>
        </is>
      </c>
      <c r="M6864" t="inlineStr">
        <is>
          <t>Robeco - QI Emerging Markets Active Equities</t>
        </is>
      </c>
      <c r="N6864" t="b">
        <v>0</v>
      </c>
      <c r="O6864" t="n">
        <v>86.14203320999999</v>
      </c>
      <c r="P6864" t="n">
        <v>0.003598426307221772</v>
      </c>
      <c r="Q6864" t="n">
        <v>13.04513431870403</v>
      </c>
      <c r="R6864" t="n">
        <v>1123.734393710713</v>
      </c>
      <c r="S6864" t="n">
        <v>0.3099757584604356</v>
      </c>
      <c r="T6864">
        <f>O6864*Q6864</f>
        <v/>
      </c>
      <c r="U6864">
        <f>O6864*P6864</f>
        <v/>
      </c>
    </row>
    <row r="6865">
      <c r="A6865" t="inlineStr">
        <is>
          <t>202512</t>
        </is>
      </c>
      <c r="B6865" t="inlineStr">
        <is>
          <t>Profuturo</t>
        </is>
      </c>
      <c r="C6865" t="inlineStr">
        <is>
          <t>F2</t>
        </is>
      </c>
      <c r="D6865" t="inlineStr">
        <is>
          <t>IN-FONDO2</t>
        </is>
      </c>
      <c r="E6865" t="inlineStr">
        <is>
          <t>5271112CANAD</t>
        </is>
      </c>
      <c r="F6865" t="inlineStr">
        <is>
          <t>US4642865095</t>
        </is>
      </c>
      <c r="G6865" t="inlineStr">
        <is>
          <t>TD</t>
        </is>
      </c>
      <c r="H6865" t="inlineStr">
        <is>
          <t>Mayores</t>
        </is>
      </c>
      <c r="I6865" t="inlineStr"/>
      <c r="J6865" t="inlineStr"/>
      <c r="K6865" t="inlineStr"/>
      <c r="L6865" t="inlineStr">
        <is>
          <t>BlackRock - iShares MSCI Canada</t>
        </is>
      </c>
      <c r="M6865" t="inlineStr">
        <is>
          <t>BlackRock - iShares MSCI Canada</t>
        </is>
      </c>
      <c r="N6865" t="b">
        <v>0</v>
      </c>
      <c r="O6865" t="n">
        <v>64.77163710000001</v>
      </c>
      <c r="P6865" t="n">
        <v>1.198393565622927e-05</v>
      </c>
      <c r="Q6865" t="n">
        <v>0.0434445607482556</v>
      </c>
      <c r="R6865" t="n">
        <v>2.813975322754917</v>
      </c>
      <c r="S6865" t="n">
        <v>0.0007762191313550326</v>
      </c>
      <c r="T6865">
        <f>O6865*Q6865</f>
        <v/>
      </c>
      <c r="U6865">
        <f>O6865*P6865</f>
        <v/>
      </c>
    </row>
    <row r="6866">
      <c r="A6866" t="inlineStr">
        <is>
          <t>202512</t>
        </is>
      </c>
      <c r="B6866" t="inlineStr">
        <is>
          <t>Profuturo</t>
        </is>
      </c>
      <c r="C6866" t="inlineStr">
        <is>
          <t>F3</t>
        </is>
      </c>
      <c r="D6866" t="inlineStr">
        <is>
          <t>IN-FONDO3</t>
        </is>
      </c>
      <c r="E6866" t="inlineStr">
        <is>
          <t>5270172E2874</t>
        </is>
      </c>
      <c r="F6866" t="inlineStr">
        <is>
          <t>US9220428745</t>
        </is>
      </c>
      <c r="G6866" t="inlineStr">
        <is>
          <t>TD</t>
        </is>
      </c>
      <c r="H6866" t="inlineStr">
        <is>
          <t>Mayores</t>
        </is>
      </c>
      <c r="I6866" t="inlineStr"/>
      <c r="J6866" t="inlineStr"/>
      <c r="K6866" t="inlineStr"/>
      <c r="L6866" t="inlineStr">
        <is>
          <t>Vanguard - FTSE Europe</t>
        </is>
      </c>
      <c r="M6866" t="inlineStr">
        <is>
          <t>Vanguard - FTSE Europe</t>
        </is>
      </c>
      <c r="N6866" t="b">
        <v>0</v>
      </c>
      <c r="O6866" t="n">
        <v>57.56063704</v>
      </c>
      <c r="P6866" t="n">
        <v>0.009858373697762608</v>
      </c>
      <c r="Q6866" t="n">
        <v>9.392147723248618</v>
      </c>
      <c r="R6866" t="n">
        <v>540.6180061239761</v>
      </c>
      <c r="S6866" t="n">
        <v>0.5674542702215962</v>
      </c>
      <c r="T6866">
        <f>O6866*Q6866</f>
        <v/>
      </c>
      <c r="U6866">
        <f>O6866*P6866</f>
        <v/>
      </c>
    </row>
    <row r="6867">
      <c r="A6867" t="inlineStr">
        <is>
          <t>202512</t>
        </is>
      </c>
      <c r="B6867" t="inlineStr">
        <is>
          <t>Profuturo</t>
        </is>
      </c>
      <c r="C6867" t="inlineStr">
        <is>
          <t>F3</t>
        </is>
      </c>
      <c r="D6867" t="inlineStr">
        <is>
          <t>IN-FONDO3</t>
        </is>
      </c>
      <c r="E6867" t="inlineStr">
        <is>
          <t>5276846FQVT8</t>
        </is>
      </c>
      <c r="F6867" t="inlineStr">
        <is>
          <t>GB00BKPQVT86</t>
        </is>
      </c>
      <c r="G6867" t="inlineStr">
        <is>
          <t>TD</t>
        </is>
      </c>
      <c r="H6867" t="inlineStr">
        <is>
          <t>Mayores</t>
        </is>
      </c>
      <c r="I6867" t="inlineStr"/>
      <c r="J6867" t="inlineStr"/>
      <c r="K6867" t="inlineStr"/>
      <c r="L6867" t="inlineStr">
        <is>
          <t>Liontrust - Liontrust European Dynamic Fund S</t>
        </is>
      </c>
      <c r="M6867" t="inlineStr">
        <is>
          <t>Liontrust - Liontrust European Dynamic Fund S</t>
        </is>
      </c>
      <c r="N6867" t="b">
        <v>0</v>
      </c>
      <c r="O6867" t="n">
        <v>209.88483607</v>
      </c>
      <c r="P6867" t="n">
        <v>0.01524990214091099</v>
      </c>
      <c r="Q6867" t="n">
        <v>14.52869794386348</v>
      </c>
      <c r="R6867" t="n">
        <v>3049.353386258333</v>
      </c>
      <c r="S6867" t="n">
        <v>3.200723210928646</v>
      </c>
      <c r="T6867">
        <f>O6867*Q6867</f>
        <v/>
      </c>
      <c r="U6867">
        <f>O6867*P6867</f>
        <v/>
      </c>
    </row>
    <row r="6868">
      <c r="A6868" t="inlineStr">
        <is>
          <t>202512</t>
        </is>
      </c>
      <c r="B6868" t="inlineStr">
        <is>
          <t>Profuturo</t>
        </is>
      </c>
      <c r="C6868" t="inlineStr">
        <is>
          <t>F1</t>
        </is>
      </c>
      <c r="D6868" t="inlineStr">
        <is>
          <t>IN-FONDO1</t>
        </is>
      </c>
      <c r="E6868" t="inlineStr">
        <is>
          <t>5276846FQVT8</t>
        </is>
      </c>
      <c r="F6868" t="inlineStr">
        <is>
          <t>GB00BKPQVT86</t>
        </is>
      </c>
      <c r="G6868" t="inlineStr">
        <is>
          <t>TD</t>
        </is>
      </c>
      <c r="H6868" t="inlineStr">
        <is>
          <t>Mayores</t>
        </is>
      </c>
      <c r="I6868" t="inlineStr"/>
      <c r="J6868" t="inlineStr"/>
      <c r="K6868" t="inlineStr"/>
      <c r="L6868" t="inlineStr">
        <is>
          <t>Liontrust - Liontrust European Dynamic Fund S</t>
        </is>
      </c>
      <c r="M6868" t="inlineStr">
        <is>
          <t>Liontrust - Liontrust European Dynamic Fund S</t>
        </is>
      </c>
      <c r="N6868" t="b">
        <v>0</v>
      </c>
      <c r="O6868" t="n">
        <v>209.88483607</v>
      </c>
      <c r="P6868" t="n">
        <v>3.801359978320372e-10</v>
      </c>
      <c r="Q6868" t="n">
        <v>4.968005330370021e-07</v>
      </c>
      <c r="R6868" t="n">
        <v>0.0001042708984359598</v>
      </c>
      <c r="S6868" t="n">
        <v>7.9784781589283e-08</v>
      </c>
      <c r="T6868">
        <f>O6868*Q6868</f>
        <v/>
      </c>
      <c r="U6868">
        <f>O6868*P6868</f>
        <v/>
      </c>
    </row>
    <row r="6869">
      <c r="A6869" t="inlineStr">
        <is>
          <t>202512</t>
        </is>
      </c>
      <c r="B6869" t="inlineStr">
        <is>
          <t>Profuturo</t>
        </is>
      </c>
      <c r="C6869" t="inlineStr">
        <is>
          <t>F2</t>
        </is>
      </c>
      <c r="D6869" t="inlineStr">
        <is>
          <t>IN-FONDO2</t>
        </is>
      </c>
      <c r="E6869" t="inlineStr">
        <is>
          <t>5276846FQVT8</t>
        </is>
      </c>
      <c r="F6869" t="inlineStr">
        <is>
          <t>GB00BKPQVT86</t>
        </is>
      </c>
      <c r="G6869" t="inlineStr">
        <is>
          <t>TD</t>
        </is>
      </c>
      <c r="H6869" t="inlineStr">
        <is>
          <t>Mayores</t>
        </is>
      </c>
      <c r="I6869" t="inlineStr"/>
      <c r="J6869" t="inlineStr"/>
      <c r="K6869" t="inlineStr"/>
      <c r="L6869" t="inlineStr">
        <is>
          <t>Liontrust - Liontrust European Dynamic Fund S</t>
        </is>
      </c>
      <c r="M6869" t="inlineStr">
        <is>
          <t>Liontrust - Liontrust European Dynamic Fund S</t>
        </is>
      </c>
      <c r="N6869" t="b">
        <v>0</v>
      </c>
      <c r="O6869" t="n">
        <v>209.88483607</v>
      </c>
      <c r="P6869" t="n">
        <v>0.007919794636111211</v>
      </c>
      <c r="Q6869" t="n">
        <v>28.71110201625567</v>
      </c>
      <c r="R6869" t="n">
        <v>6026.024940070868</v>
      </c>
      <c r="S6869" t="n">
        <v>1.662244798908267</v>
      </c>
      <c r="T6869">
        <f>O6869*Q6869</f>
        <v/>
      </c>
      <c r="U6869">
        <f>O6869*P6869</f>
        <v/>
      </c>
    </row>
    <row r="6870">
      <c r="A6870" t="inlineStr">
        <is>
          <t>202512</t>
        </is>
      </c>
      <c r="B6870" t="inlineStr">
        <is>
          <t>Profuturo</t>
        </is>
      </c>
      <c r="C6870" t="inlineStr">
        <is>
          <t>F2</t>
        </is>
      </c>
      <c r="D6870" t="inlineStr">
        <is>
          <t>IN-FONDO2</t>
        </is>
      </c>
      <c r="E6870" t="inlineStr">
        <is>
          <t>5271284E8930</t>
        </is>
      </c>
      <c r="F6870" t="inlineStr">
        <is>
          <t>DE0006289309</t>
        </is>
      </c>
      <c r="G6870" t="inlineStr">
        <is>
          <t>TD</t>
        </is>
      </c>
      <c r="H6870" t="inlineStr">
        <is>
          <t>Mayores</t>
        </is>
      </c>
      <c r="I6870" t="inlineStr"/>
      <c r="J6870" t="inlineStr"/>
      <c r="K6870" t="inlineStr"/>
      <c r="L6870" t="inlineStr">
        <is>
          <t>BlackRock - iShares Euro Stoxx Banks 30-15 UCITS</t>
        </is>
      </c>
      <c r="M6870" t="inlineStr">
        <is>
          <t>BlackRock - iShares Euro Stoxx Banks 30-15 UCITS</t>
        </is>
      </c>
      <c r="N6870" t="b">
        <v>0</v>
      </c>
      <c r="O6870" t="n">
        <v>0.42006297</v>
      </c>
      <c r="P6870" t="n">
        <v>0.008405982147083668</v>
      </c>
      <c r="Q6870" t="n">
        <v>30.47364509570776</v>
      </c>
      <c r="R6870" t="n">
        <v>12.80084986562894</v>
      </c>
      <c r="S6870" t="n">
        <v>0.003531041826470942</v>
      </c>
      <c r="T6870">
        <f>O6870*Q6870</f>
        <v/>
      </c>
      <c r="U6870">
        <f>O6870*P6870</f>
        <v/>
      </c>
    </row>
    <row r="6871">
      <c r="A6871" t="inlineStr">
        <is>
          <t>202512</t>
        </is>
      </c>
      <c r="B6871" t="inlineStr">
        <is>
          <t>Profuturo</t>
        </is>
      </c>
      <c r="C6871" t="inlineStr">
        <is>
          <t>F3</t>
        </is>
      </c>
      <c r="D6871" t="inlineStr">
        <is>
          <t>IN-FONDO3</t>
        </is>
      </c>
      <c r="E6871" t="inlineStr">
        <is>
          <t>5271284E8930</t>
        </is>
      </c>
      <c r="F6871" t="inlineStr">
        <is>
          <t>DE0006289309</t>
        </is>
      </c>
      <c r="G6871" t="inlineStr">
        <is>
          <t>TD</t>
        </is>
      </c>
      <c r="H6871" t="inlineStr">
        <is>
          <t>Mayores</t>
        </is>
      </c>
      <c r="I6871" t="inlineStr"/>
      <c r="J6871" t="inlineStr"/>
      <c r="K6871" t="inlineStr"/>
      <c r="L6871" t="inlineStr">
        <is>
          <t>BlackRock - iShares Euro Stoxx Banks 30-15 UCITS</t>
        </is>
      </c>
      <c r="M6871" t="inlineStr">
        <is>
          <t>BlackRock - iShares Euro Stoxx Banks 30-15 UCITS</t>
        </is>
      </c>
      <c r="N6871" t="b">
        <v>0</v>
      </c>
      <c r="O6871" t="n">
        <v>0.42006297</v>
      </c>
      <c r="P6871" t="n">
        <v>0.01495131148546509</v>
      </c>
      <c r="Q6871" t="n">
        <v>14.24422835174748</v>
      </c>
      <c r="R6871" t="n">
        <v>5.983472866793252</v>
      </c>
      <c r="S6871" t="n">
        <v>0.006280492307979576</v>
      </c>
      <c r="T6871">
        <f>O6871*Q6871</f>
        <v/>
      </c>
      <c r="U6871">
        <f>O6871*P6871</f>
        <v/>
      </c>
    </row>
    <row r="6872">
      <c r="A6872" t="inlineStr">
        <is>
          <t>202512</t>
        </is>
      </c>
      <c r="B6872" t="inlineStr">
        <is>
          <t>Profuturo</t>
        </is>
      </c>
      <c r="C6872" t="inlineStr">
        <is>
          <t>F1</t>
        </is>
      </c>
      <c r="D6872" t="inlineStr">
        <is>
          <t>IN-FONDO1</t>
        </is>
      </c>
      <c r="E6872" t="inlineStr">
        <is>
          <t>5277285FGVH8</t>
        </is>
      </c>
      <c r="F6872" t="inlineStr">
        <is>
          <t>US4642881829</t>
        </is>
      </c>
      <c r="G6872" t="inlineStr">
        <is>
          <t>TD</t>
        </is>
      </c>
      <c r="H6872" t="inlineStr">
        <is>
          <t>Mayores</t>
        </is>
      </c>
      <c r="I6872" t="inlineStr"/>
      <c r="J6872" t="inlineStr"/>
      <c r="K6872" t="inlineStr"/>
      <c r="L6872" t="inlineStr">
        <is>
          <t>Lazard - Japanese Strategic Equity</t>
        </is>
      </c>
      <c r="M6872" t="inlineStr">
        <is>
          <t>Lazard - Japanese Strategic Equity</t>
        </is>
      </c>
      <c r="N6872" t="b">
        <v>0</v>
      </c>
      <c r="O6872" t="n">
        <v>105.37258032</v>
      </c>
      <c r="P6872" t="n">
        <v>4.248135437717092e-10</v>
      </c>
      <c r="Q6872" t="n">
        <v>5.551897115525854e-07</v>
      </c>
      <c r="R6872" t="n">
        <v>5.850177247341243e-05</v>
      </c>
      <c r="S6872" t="n">
        <v>4.476369926210826e-08</v>
      </c>
      <c r="T6872">
        <f>O6872*Q6872</f>
        <v/>
      </c>
      <c r="U6872">
        <f>O6872*P6872</f>
        <v/>
      </c>
    </row>
    <row r="6873">
      <c r="A6873" t="inlineStr">
        <is>
          <t>202512</t>
        </is>
      </c>
      <c r="B6873" t="inlineStr">
        <is>
          <t>Profuturo</t>
        </is>
      </c>
      <c r="C6873" t="inlineStr">
        <is>
          <t>F3</t>
        </is>
      </c>
      <c r="D6873" t="inlineStr">
        <is>
          <t>IN-FONDO3</t>
        </is>
      </c>
      <c r="E6873" t="inlineStr">
        <is>
          <t>5277285FGVH8</t>
        </is>
      </c>
      <c r="F6873" t="inlineStr">
        <is>
          <t>US4642881829</t>
        </is>
      </c>
      <c r="G6873" t="inlineStr">
        <is>
          <t>TD</t>
        </is>
      </c>
      <c r="H6873" t="inlineStr">
        <is>
          <t>Mayores</t>
        </is>
      </c>
      <c r="I6873" t="inlineStr"/>
      <c r="J6873" t="inlineStr"/>
      <c r="K6873" t="inlineStr"/>
      <c r="L6873" t="inlineStr">
        <is>
          <t>Lazard - Japanese Strategic Equity</t>
        </is>
      </c>
      <c r="M6873" t="inlineStr">
        <is>
          <t>Lazard - Japanese Strategic Equity</t>
        </is>
      </c>
      <c r="N6873" t="b">
        <v>0</v>
      </c>
      <c r="O6873" t="n">
        <v>105.37258032</v>
      </c>
      <c r="P6873" t="n">
        <v>0.009646757070453555</v>
      </c>
      <c r="Q6873" t="n">
        <v>9.19053895030939</v>
      </c>
      <c r="R6873" t="n">
        <v>968.4308037255647</v>
      </c>
      <c r="S6873" t="n">
        <v>1.016503684233895</v>
      </c>
      <c r="T6873">
        <f>O6873*Q6873</f>
        <v/>
      </c>
      <c r="U6873">
        <f>O6873*P6873</f>
        <v/>
      </c>
    </row>
    <row r="6874">
      <c r="A6874" t="inlineStr">
        <is>
          <t>202512</t>
        </is>
      </c>
      <c r="B6874" t="inlineStr">
        <is>
          <t>Profuturo</t>
        </is>
      </c>
      <c r="C6874" t="inlineStr">
        <is>
          <t>F2</t>
        </is>
      </c>
      <c r="D6874" t="inlineStr">
        <is>
          <t>IN-FONDO2</t>
        </is>
      </c>
      <c r="E6874" t="inlineStr">
        <is>
          <t>5277285FGVH8</t>
        </is>
      </c>
      <c r="F6874" t="inlineStr">
        <is>
          <t>US4642881829</t>
        </is>
      </c>
      <c r="G6874" t="inlineStr">
        <is>
          <t>TD</t>
        </is>
      </c>
      <c r="H6874" t="inlineStr">
        <is>
          <t>Mayores</t>
        </is>
      </c>
      <c r="I6874" t="inlineStr"/>
      <c r="J6874" t="inlineStr"/>
      <c r="K6874" t="inlineStr"/>
      <c r="L6874" t="inlineStr">
        <is>
          <t>Lazard - Japanese Strategic Equity</t>
        </is>
      </c>
      <c r="M6874" t="inlineStr">
        <is>
          <t>Lazard - Japanese Strategic Equity</t>
        </is>
      </c>
      <c r="N6874" t="b">
        <v>0</v>
      </c>
      <c r="O6874" t="n">
        <v>105.37258032</v>
      </c>
      <c r="P6874" t="n">
        <v>0.004594758198106208</v>
      </c>
      <c r="Q6874" t="n">
        <v>16.65706971293768</v>
      </c>
      <c r="R6874" t="n">
        <v>1755.198416222365</v>
      </c>
      <c r="S6874" t="n">
        <v>0.4841615272809248</v>
      </c>
      <c r="T6874">
        <f>O6874*Q6874</f>
        <v/>
      </c>
      <c r="U6874">
        <f>O6874*P6874</f>
        <v/>
      </c>
    </row>
    <row r="6875">
      <c r="A6875" t="inlineStr">
        <is>
          <t>202512</t>
        </is>
      </c>
      <c r="B6875" t="inlineStr">
        <is>
          <t>Profuturo</t>
        </is>
      </c>
      <c r="C6875" t="inlineStr">
        <is>
          <t>F2</t>
        </is>
      </c>
      <c r="D6875" t="inlineStr">
        <is>
          <t>IN-FONDO2</t>
        </is>
      </c>
      <c r="E6875" t="inlineStr">
        <is>
          <t>5270132F56110</t>
        </is>
      </c>
      <c r="F6875" t="inlineStr">
        <is>
          <t>LU0248056110</t>
        </is>
      </c>
      <c r="G6875" t="inlineStr">
        <is>
          <t>TD</t>
        </is>
      </c>
      <c r="H6875" t="inlineStr">
        <is>
          <t>Mayores</t>
        </is>
      </c>
      <c r="I6875" t="inlineStr"/>
      <c r="J6875" t="inlineStr"/>
      <c r="K6875" t="inlineStr"/>
      <c r="L6875" t="inlineStr">
        <is>
          <t>JP Morgan - Japan Equity Fund - I</t>
        </is>
      </c>
      <c r="M6875" t="inlineStr">
        <is>
          <t>JP Morgan - Japan Equity Fund - I</t>
        </is>
      </c>
      <c r="N6875" t="b">
        <v>0</v>
      </c>
      <c r="O6875" t="n">
        <v>22.73810773</v>
      </c>
      <c r="P6875" t="n">
        <v>0.002405006004528796</v>
      </c>
      <c r="Q6875" t="n">
        <v>8.718707481490823</v>
      </c>
      <c r="R6875" t="n">
        <v>198.2469099804953</v>
      </c>
      <c r="S6875" t="n">
        <v>0.05468528562227263</v>
      </c>
      <c r="T6875">
        <f>O6875*Q6875</f>
        <v/>
      </c>
      <c r="U6875">
        <f>O6875*P6875</f>
        <v/>
      </c>
    </row>
    <row r="6876">
      <c r="A6876" t="inlineStr">
        <is>
          <t>202512</t>
        </is>
      </c>
      <c r="B6876" t="inlineStr">
        <is>
          <t>Profuturo</t>
        </is>
      </c>
      <c r="C6876" t="inlineStr">
        <is>
          <t>F3</t>
        </is>
      </c>
      <c r="D6876" t="inlineStr">
        <is>
          <t>IN-FONDO3</t>
        </is>
      </c>
      <c r="E6876" t="inlineStr">
        <is>
          <t>5270132F56110</t>
        </is>
      </c>
      <c r="F6876" t="inlineStr">
        <is>
          <t>LU0248056110</t>
        </is>
      </c>
      <c r="G6876" t="inlineStr">
        <is>
          <t>TD</t>
        </is>
      </c>
      <c r="H6876" t="inlineStr">
        <is>
          <t>Mayores</t>
        </is>
      </c>
      <c r="I6876" t="inlineStr"/>
      <c r="J6876" t="inlineStr"/>
      <c r="K6876" t="inlineStr"/>
      <c r="L6876" t="inlineStr">
        <is>
          <t>JP Morgan - Japan Equity Fund - I</t>
        </is>
      </c>
      <c r="M6876" t="inlineStr">
        <is>
          <t>JP Morgan - Japan Equity Fund - I</t>
        </is>
      </c>
      <c r="N6876" t="b">
        <v>0</v>
      </c>
      <c r="O6876" t="n">
        <v>22.73810773</v>
      </c>
      <c r="P6876" t="n">
        <v>0.005275201642769058</v>
      </c>
      <c r="Q6876" t="n">
        <v>5.025724791712378</v>
      </c>
      <c r="R6876" t="n">
        <v>114.2754717352879</v>
      </c>
      <c r="S6876" t="n">
        <v>0.1199481032507558</v>
      </c>
      <c r="T6876">
        <f>O6876*Q6876</f>
        <v/>
      </c>
      <c r="U6876">
        <f>O6876*P6876</f>
        <v/>
      </c>
    </row>
    <row r="6877">
      <c r="A6877" t="inlineStr">
        <is>
          <t>202512</t>
        </is>
      </c>
      <c r="B6877" t="inlineStr">
        <is>
          <t>Profuturo</t>
        </is>
      </c>
      <c r="C6877" t="inlineStr">
        <is>
          <t>F3</t>
        </is>
      </c>
      <c r="D6877" t="inlineStr">
        <is>
          <t>IN-FONDO3</t>
        </is>
      </c>
      <c r="E6877" t="inlineStr">
        <is>
          <t>5270465F0075</t>
        </is>
      </c>
      <c r="F6877" t="inlineStr">
        <is>
          <t>LU0102000758</t>
        </is>
      </c>
      <c r="G6877" t="inlineStr">
        <is>
          <t>TD</t>
        </is>
      </c>
      <c r="H6877" t="inlineStr">
        <is>
          <t>Mayores</t>
        </is>
      </c>
      <c r="I6877" t="inlineStr"/>
      <c r="J6877" t="inlineStr"/>
      <c r="K6877" t="inlineStr"/>
      <c r="L6877" t="inlineStr">
        <is>
          <t>BNP Paribas - Japan Small Caps</t>
        </is>
      </c>
      <c r="M6877" t="inlineStr">
        <is>
          <t>BNP Paribas - Japan Small Caps</t>
        </is>
      </c>
      <c r="N6877" t="b">
        <v>0</v>
      </c>
      <c r="O6877" t="n">
        <v>121.3874163</v>
      </c>
      <c r="P6877" t="n">
        <v>8.933874469699651e-10</v>
      </c>
      <c r="Q6877" t="n">
        <v>8.511370265809847e-07</v>
      </c>
      <c r="R6877" t="n">
        <v>0.0001033173245739302</v>
      </c>
      <c r="S6877" t="n">
        <v>1.084459939425373e-07</v>
      </c>
      <c r="T6877">
        <f>O6877*Q6877</f>
        <v/>
      </c>
      <c r="U6877">
        <f>O6877*P6877</f>
        <v/>
      </c>
    </row>
    <row r="6878">
      <c r="A6878" t="inlineStr">
        <is>
          <t>202512</t>
        </is>
      </c>
      <c r="B6878" t="inlineStr">
        <is>
          <t>Profuturo</t>
        </is>
      </c>
      <c r="C6878" t="inlineStr">
        <is>
          <t>F3</t>
        </is>
      </c>
      <c r="D6878" t="inlineStr">
        <is>
          <t>IN-FONDO3</t>
        </is>
      </c>
      <c r="E6878" t="inlineStr">
        <is>
          <t>5271112E7200</t>
        </is>
      </c>
      <c r="F6878" t="inlineStr">
        <is>
          <t>US4642872000</t>
        </is>
      </c>
      <c r="G6878" t="inlineStr">
        <is>
          <t>TD</t>
        </is>
      </c>
      <c r="H6878" t="inlineStr">
        <is>
          <t>Mayores</t>
        </is>
      </c>
      <c r="I6878" t="inlineStr"/>
      <c r="J6878" t="inlineStr"/>
      <c r="K6878" t="inlineStr"/>
      <c r="L6878" t="inlineStr">
        <is>
          <t>BlackRock - iShares Core S&amp;P 500</t>
        </is>
      </c>
      <c r="M6878" t="inlineStr">
        <is>
          <t>BlackRock - iShares Core S&amp;P 500</t>
        </is>
      </c>
      <c r="N6878" t="b">
        <v>0</v>
      </c>
      <c r="O6878" t="n">
        <v>22.7060968</v>
      </c>
      <c r="P6878" t="n">
        <v>0.002085041528730799</v>
      </c>
      <c r="Q6878" t="n">
        <v>1.986434948331511</v>
      </c>
      <c r="R6878" t="n">
        <v>45.10418422371828</v>
      </c>
      <c r="S6878" t="n">
        <v>0.0473431547833815</v>
      </c>
      <c r="T6878">
        <f>O6878*Q6878</f>
        <v/>
      </c>
      <c r="U6878">
        <f>O6878*P6878</f>
        <v/>
      </c>
    </row>
    <row r="6879">
      <c r="A6879" t="inlineStr">
        <is>
          <t>202512</t>
        </is>
      </c>
      <c r="B6879" t="inlineStr">
        <is>
          <t>Profuturo</t>
        </is>
      </c>
      <c r="C6879" t="inlineStr">
        <is>
          <t>F2</t>
        </is>
      </c>
      <c r="D6879" t="inlineStr">
        <is>
          <t>IN-FONDO2</t>
        </is>
      </c>
      <c r="E6879" t="inlineStr">
        <is>
          <t>5271112E7200</t>
        </is>
      </c>
      <c r="F6879" t="inlineStr">
        <is>
          <t>US4642872000</t>
        </is>
      </c>
      <c r="G6879" t="inlineStr">
        <is>
          <t>TD</t>
        </is>
      </c>
      <c r="H6879" t="inlineStr">
        <is>
          <t>Mayores</t>
        </is>
      </c>
      <c r="I6879" t="inlineStr"/>
      <c r="J6879" t="inlineStr"/>
      <c r="K6879" t="inlineStr"/>
      <c r="L6879" t="inlineStr">
        <is>
          <t>BlackRock - iShares Core S&amp;P 500</t>
        </is>
      </c>
      <c r="M6879" t="inlineStr">
        <is>
          <t>BlackRock - iShares Core S&amp;P 500</t>
        </is>
      </c>
      <c r="N6879" t="b">
        <v>0</v>
      </c>
      <c r="O6879" t="n">
        <v>22.7060968</v>
      </c>
      <c r="P6879" t="n">
        <v>0.00769467825413982</v>
      </c>
      <c r="Q6879" t="n">
        <v>27.89500264685527</v>
      </c>
      <c r="R6879" t="n">
        <v>633.3866303357521</v>
      </c>
      <c r="S6879" t="n">
        <v>0.1747161092833538</v>
      </c>
      <c r="T6879">
        <f>O6879*Q6879</f>
        <v/>
      </c>
      <c r="U6879">
        <f>O6879*P6879</f>
        <v/>
      </c>
    </row>
    <row r="6880">
      <c r="A6880" t="inlineStr">
        <is>
          <t>202512</t>
        </is>
      </c>
      <c r="B6880" t="inlineStr">
        <is>
          <t>Profuturo</t>
        </is>
      </c>
      <c r="C6880" t="inlineStr">
        <is>
          <t>F3</t>
        </is>
      </c>
      <c r="D6880" t="inlineStr">
        <is>
          <t>IN-FONDO3</t>
        </is>
      </c>
      <c r="E6880" t="inlineStr">
        <is>
          <t>5271112E7804</t>
        </is>
      </c>
      <c r="F6880" t="inlineStr">
        <is>
          <t>US4642878049</t>
        </is>
      </c>
      <c r="G6880" t="inlineStr">
        <is>
          <t>TD</t>
        </is>
      </c>
      <c r="H6880" t="inlineStr">
        <is>
          <t>Mayores</t>
        </is>
      </c>
      <c r="I6880" t="inlineStr"/>
      <c r="J6880" t="inlineStr"/>
      <c r="K6880" t="inlineStr"/>
      <c r="L6880" t="inlineStr">
        <is>
          <t>BlackRock - iShares Core S&amp;P Small Cap</t>
        </is>
      </c>
      <c r="M6880" t="inlineStr">
        <is>
          <t>BlackRock - iShares Core S&amp;P Small Cap</t>
        </is>
      </c>
      <c r="N6880" t="b">
        <v>0</v>
      </c>
      <c r="O6880" t="n">
        <v>61.33105302</v>
      </c>
      <c r="P6880" t="n">
        <v>2.68284638085238e-06</v>
      </c>
      <c r="Q6880" t="n">
        <v>0.002555968185043257</v>
      </c>
      <c r="R6880" t="n">
        <v>0.1567602202743212</v>
      </c>
      <c r="S6880" t="n">
        <v>0.0001645417936285724</v>
      </c>
      <c r="T6880">
        <f>O6880*Q6880</f>
        <v/>
      </c>
      <c r="U6880">
        <f>O6880*P6880</f>
        <v/>
      </c>
    </row>
    <row r="6881">
      <c r="A6881" t="inlineStr">
        <is>
          <t>202512</t>
        </is>
      </c>
      <c r="B6881" t="inlineStr">
        <is>
          <t>Profuturo</t>
        </is>
      </c>
      <c r="C6881" t="inlineStr">
        <is>
          <t>F2</t>
        </is>
      </c>
      <c r="D6881" t="inlineStr">
        <is>
          <t>IN-FONDO2</t>
        </is>
      </c>
      <c r="E6881" t="inlineStr">
        <is>
          <t>5273932EY852</t>
        </is>
      </c>
      <c r="F6881" t="inlineStr">
        <is>
          <t>US81369Y8527</t>
        </is>
      </c>
      <c r="G6881" t="inlineStr">
        <is>
          <t>TD</t>
        </is>
      </c>
      <c r="H6881" t="inlineStr">
        <is>
          <t>Mayores</t>
        </is>
      </c>
      <c r="I6881" t="inlineStr"/>
      <c r="J6881" t="inlineStr"/>
      <c r="K6881" t="inlineStr"/>
      <c r="L6881" t="inlineStr">
        <is>
          <t>State Street - Communication Services Select Sector</t>
        </is>
      </c>
      <c r="M6881" t="inlineStr">
        <is>
          <t>State Street - Communication Services Select Sector</t>
        </is>
      </c>
      <c r="N6881" t="b">
        <v>0</v>
      </c>
      <c r="O6881" t="n">
        <v>3.59215815</v>
      </c>
      <c r="P6881" t="n">
        <v>0.006403405471289494</v>
      </c>
      <c r="Q6881" t="n">
        <v>23.21383775525726</v>
      </c>
      <c r="R6881" t="n">
        <v>83.38777648532506</v>
      </c>
      <c r="S6881" t="n">
        <v>0.02300204515144715</v>
      </c>
      <c r="T6881">
        <f>O6881*Q6881</f>
        <v/>
      </c>
      <c r="U6881">
        <f>O6881*P6881</f>
        <v/>
      </c>
    </row>
    <row r="6882">
      <c r="A6882" t="inlineStr">
        <is>
          <t>202512</t>
        </is>
      </c>
      <c r="B6882" t="inlineStr">
        <is>
          <t>Profuturo</t>
        </is>
      </c>
      <c r="C6882" t="inlineStr">
        <is>
          <t>F3</t>
        </is>
      </c>
      <c r="D6882" t="inlineStr">
        <is>
          <t>IN-FONDO3</t>
        </is>
      </c>
      <c r="E6882" t="inlineStr">
        <is>
          <t>5273932EY852</t>
        </is>
      </c>
      <c r="F6882" t="inlineStr">
        <is>
          <t>US81369Y8527</t>
        </is>
      </c>
      <c r="G6882" t="inlineStr">
        <is>
          <t>TD</t>
        </is>
      </c>
      <c r="H6882" t="inlineStr">
        <is>
          <t>Mayores</t>
        </is>
      </c>
      <c r="I6882" t="inlineStr"/>
      <c r="J6882" t="inlineStr"/>
      <c r="K6882" t="inlineStr"/>
      <c r="L6882" t="inlineStr">
        <is>
          <t>State Street - Communication Services Select Sector</t>
        </is>
      </c>
      <c r="M6882" t="inlineStr">
        <is>
          <t>State Street - Communication Services Select Sector</t>
        </is>
      </c>
      <c r="N6882" t="b">
        <v>0</v>
      </c>
      <c r="O6882" t="n">
        <v>3.59215815</v>
      </c>
      <c r="P6882" t="n">
        <v>0.008520467078092968</v>
      </c>
      <c r="Q6882" t="n">
        <v>8.117513894476097</v>
      </c>
      <c r="R6882" t="n">
        <v>29.15939369378055</v>
      </c>
      <c r="S6882" t="n">
        <v>0.03060686525637834</v>
      </c>
      <c r="T6882">
        <f>O6882*Q6882</f>
        <v/>
      </c>
      <c r="U6882">
        <f>O6882*P6882</f>
        <v/>
      </c>
    </row>
    <row r="6883">
      <c r="A6883" t="inlineStr">
        <is>
          <t>202512</t>
        </is>
      </c>
      <c r="B6883" t="inlineStr">
        <is>
          <t>Profuturo</t>
        </is>
      </c>
      <c r="C6883" t="inlineStr">
        <is>
          <t>F3</t>
        </is>
      </c>
      <c r="D6883" t="inlineStr">
        <is>
          <t>IN-FONDO3</t>
        </is>
      </c>
      <c r="E6883" t="inlineStr">
        <is>
          <t>5275122EE628</t>
        </is>
      </c>
      <c r="F6883" t="inlineStr">
        <is>
          <t>US46138E6288</t>
        </is>
      </c>
      <c r="G6883" t="inlineStr">
        <is>
          <t>TD</t>
        </is>
      </c>
      <c r="H6883" t="inlineStr">
        <is>
          <t>Mayores</t>
        </is>
      </c>
      <c r="I6883" t="inlineStr"/>
      <c r="J6883" t="inlineStr"/>
      <c r="K6883" t="inlineStr"/>
      <c r="L6883" t="inlineStr">
        <is>
          <t>Invesco LLC - US Banks</t>
        </is>
      </c>
      <c r="M6883" t="inlineStr">
        <is>
          <t>Invesco LLC - US Banks</t>
        </is>
      </c>
      <c r="N6883" t="b">
        <v>0</v>
      </c>
      <c r="O6883" t="n">
        <v>0.93908737</v>
      </c>
      <c r="P6883" t="n">
        <v>0.009408267658597399</v>
      </c>
      <c r="Q6883" t="n">
        <v>8.963328270814449</v>
      </c>
      <c r="R6883" t="n">
        <v>8.417348372285788</v>
      </c>
      <c r="S6883" t="n">
        <v>0.008835185331768289</v>
      </c>
      <c r="T6883">
        <f>O6883*Q6883</f>
        <v/>
      </c>
      <c r="U6883">
        <f>O6883*P6883</f>
        <v/>
      </c>
    </row>
    <row r="6884">
      <c r="A6884" t="inlineStr">
        <is>
          <t>202512</t>
        </is>
      </c>
      <c r="B6884" t="inlineStr">
        <is>
          <t>Profuturo</t>
        </is>
      </c>
      <c r="C6884" t="inlineStr">
        <is>
          <t>F2</t>
        </is>
      </c>
      <c r="D6884" t="inlineStr">
        <is>
          <t>IN-FONDO2</t>
        </is>
      </c>
      <c r="E6884" t="inlineStr">
        <is>
          <t>5270802F3332</t>
        </is>
      </c>
      <c r="F6884" t="inlineStr">
        <is>
          <t>LU1279333329</t>
        </is>
      </c>
      <c r="G6884" t="inlineStr">
        <is>
          <t>TD</t>
        </is>
      </c>
      <c r="H6884" t="inlineStr">
        <is>
          <t>Mayores</t>
        </is>
      </c>
      <c r="I6884" t="inlineStr"/>
      <c r="J6884" t="inlineStr"/>
      <c r="K6884" t="inlineStr"/>
      <c r="L6884" t="inlineStr">
        <is>
          <t>Pictet Robotics</t>
        </is>
      </c>
      <c r="M6884" t="inlineStr">
        <is>
          <t>Pictet Robotics</t>
        </is>
      </c>
      <c r="N6884" t="b">
        <v>0</v>
      </c>
      <c r="O6884" t="n">
        <v>4.60448772</v>
      </c>
      <c r="P6884" t="n">
        <v>6.749566685130328e-08</v>
      </c>
      <c r="Q6884" t="n">
        <v>0.0002446875286117915</v>
      </c>
      <c r="R6884" t="n">
        <v>0.001126660720730142</v>
      </c>
      <c r="S6884" t="n">
        <v>3.10782969170037e-07</v>
      </c>
      <c r="T6884">
        <f>O6884*Q6884</f>
        <v/>
      </c>
      <c r="U6884">
        <f>O6884*P6884</f>
        <v/>
      </c>
    </row>
    <row r="6885">
      <c r="A6885" t="inlineStr">
        <is>
          <t>202512</t>
        </is>
      </c>
      <c r="B6885" t="inlineStr">
        <is>
          <t>Profuturo</t>
        </is>
      </c>
      <c r="C6885" t="inlineStr">
        <is>
          <t>F3</t>
        </is>
      </c>
      <c r="D6885" t="inlineStr">
        <is>
          <t>IN-FONDO3</t>
        </is>
      </c>
      <c r="E6885" t="inlineStr">
        <is>
          <t>5270802F3332</t>
        </is>
      </c>
      <c r="F6885" t="inlineStr">
        <is>
          <t>LU1279333329</t>
        </is>
      </c>
      <c r="G6885" t="inlineStr">
        <is>
          <t>TD</t>
        </is>
      </c>
      <c r="H6885" t="inlineStr">
        <is>
          <t>Mayores</t>
        </is>
      </c>
      <c r="I6885" t="inlineStr"/>
      <c r="J6885" t="inlineStr"/>
      <c r="K6885" t="inlineStr"/>
      <c r="L6885" t="inlineStr">
        <is>
          <t>Pictet Robotics</t>
        </is>
      </c>
      <c r="M6885" t="inlineStr">
        <is>
          <t>Pictet Robotics</t>
        </is>
      </c>
      <c r="N6885" t="b">
        <v>0</v>
      </c>
      <c r="O6885" t="n">
        <v>4.60448772</v>
      </c>
      <c r="P6885" t="n">
        <v>2.234798109764544e-07</v>
      </c>
      <c r="Q6885" t="n">
        <v>0.0002129109183932542</v>
      </c>
      <c r="R6885" t="n">
        <v>0.0009803457091956611</v>
      </c>
      <c r="S6885" t="n">
        <v>1.029010045309006e-06</v>
      </c>
      <c r="T6885">
        <f>O6885*Q6885</f>
        <v/>
      </c>
      <c r="U6885">
        <f>O6885*P6885</f>
        <v/>
      </c>
    </row>
    <row r="6886">
      <c r="A6886" t="inlineStr">
        <is>
          <t>202512</t>
        </is>
      </c>
      <c r="B6886" t="inlineStr">
        <is>
          <t>Profuturo</t>
        </is>
      </c>
      <c r="C6886" t="inlineStr">
        <is>
          <t>F1</t>
        </is>
      </c>
      <c r="D6886" t="inlineStr">
        <is>
          <t>IN-FONDO1</t>
        </is>
      </c>
      <c r="E6886" t="inlineStr">
        <is>
          <t>5270802F3332</t>
        </is>
      </c>
      <c r="F6886" t="inlineStr">
        <is>
          <t>LU1279333329</t>
        </is>
      </c>
      <c r="G6886" t="inlineStr">
        <is>
          <t>TD</t>
        </is>
      </c>
      <c r="H6886" t="inlineStr">
        <is>
          <t>Mayores</t>
        </is>
      </c>
      <c r="I6886" t="inlineStr"/>
      <c r="J6886" t="inlineStr"/>
      <c r="K6886" t="inlineStr"/>
      <c r="L6886" t="inlineStr">
        <is>
          <t>Pictet Robotics</t>
        </is>
      </c>
      <c r="M6886" t="inlineStr">
        <is>
          <t>Pictet Robotics</t>
        </is>
      </c>
      <c r="N6886" t="b">
        <v>0</v>
      </c>
      <c r="O6886" t="n">
        <v>4.60448772</v>
      </c>
      <c r="P6886" t="n">
        <v>2.458488717308712e-07</v>
      </c>
      <c r="Q6886" t="n">
        <v>0.0003213004062204309</v>
      </c>
      <c r="R6886" t="n">
        <v>0.001479423774872986</v>
      </c>
      <c r="S6886" t="n">
        <v>1.132008110860652e-06</v>
      </c>
      <c r="T6886">
        <f>O6886*Q6886</f>
        <v/>
      </c>
      <c r="U6886">
        <f>O6886*P6886</f>
        <v/>
      </c>
    </row>
    <row r="6887">
      <c r="A6887" t="inlineStr">
        <is>
          <t>202512</t>
        </is>
      </c>
      <c r="B6887" t="inlineStr">
        <is>
          <t>Profuturo</t>
        </is>
      </c>
      <c r="C6887" t="inlineStr">
        <is>
          <t>F3</t>
        </is>
      </c>
      <c r="D6887" t="inlineStr">
        <is>
          <t>IN-FONDO3</t>
        </is>
      </c>
      <c r="E6887" t="inlineStr">
        <is>
          <t>5270802PTDIG</t>
        </is>
      </c>
      <c r="F6887" t="inlineStr">
        <is>
          <t>LU0101689882</t>
        </is>
      </c>
      <c r="G6887" t="inlineStr">
        <is>
          <t>TD</t>
        </is>
      </c>
      <c r="H6887" t="inlineStr">
        <is>
          <t>Mayores</t>
        </is>
      </c>
      <c r="I6887" t="inlineStr"/>
      <c r="J6887" t="inlineStr"/>
      <c r="K6887" t="inlineStr"/>
      <c r="L6887" t="inlineStr">
        <is>
          <t>Pictet - Digital</t>
        </is>
      </c>
      <c r="M6887" t="inlineStr">
        <is>
          <t>Pictet - Digital</t>
        </is>
      </c>
      <c r="N6887" t="b">
        <v>0</v>
      </c>
      <c r="O6887" t="n">
        <v>3.66976823</v>
      </c>
      <c r="P6887" t="n">
        <v>6.065267607845117e-07</v>
      </c>
      <c r="Q6887" t="n">
        <v>0.0005778426655386852</v>
      </c>
      <c r="R6887" t="n">
        <v>0.002120548655932383</v>
      </c>
      <c r="S6887" t="n">
        <v>2.225812637371811e-06</v>
      </c>
      <c r="T6887">
        <f>O6887*Q6887</f>
        <v/>
      </c>
      <c r="U6887">
        <f>O6887*P6887</f>
        <v/>
      </c>
    </row>
    <row r="6888">
      <c r="A6888" t="inlineStr">
        <is>
          <t>202512</t>
        </is>
      </c>
      <c r="B6888" t="inlineStr">
        <is>
          <t>Profuturo</t>
        </is>
      </c>
      <c r="C6888" t="inlineStr">
        <is>
          <t>F1</t>
        </is>
      </c>
      <c r="D6888" t="inlineStr">
        <is>
          <t>IN-FONDO1</t>
        </is>
      </c>
      <c r="E6888" t="inlineStr">
        <is>
          <t>1551192MAD04</t>
        </is>
      </c>
      <c r="F6888" t="inlineStr">
        <is>
          <t>USP1400MAD04</t>
        </is>
      </c>
      <c r="G6888" t="inlineStr">
        <is>
          <t>BU</t>
        </is>
      </c>
      <c r="H6888" t="inlineStr">
        <is>
          <t>Mayores</t>
        </is>
      </c>
      <c r="I6888" t="inlineStr"/>
      <c r="J6888" t="inlineStr"/>
      <c r="K6888" t="inlineStr"/>
      <c r="L6888" t="inlineStr"/>
      <c r="M6888" t="inlineStr">
        <is>
          <t>nan</t>
        </is>
      </c>
      <c r="N6888" t="b">
        <v>0</v>
      </c>
      <c r="O6888" t="n">
        <v>1.05</v>
      </c>
      <c r="P6888" t="n">
        <v>0.01236062013935227</v>
      </c>
      <c r="Q6888" t="n">
        <v>16.15412039091179</v>
      </c>
      <c r="R6888" t="n">
        <v>16.96182641045738</v>
      </c>
      <c r="S6888" t="n">
        <v>0.01297865114631989</v>
      </c>
      <c r="T6888">
        <f>O6888*Q6888</f>
        <v/>
      </c>
      <c r="U6888">
        <f>O6888*P6888</f>
        <v/>
      </c>
    </row>
    <row r="6889">
      <c r="A6889" t="inlineStr">
        <is>
          <t>202512</t>
        </is>
      </c>
      <c r="B6889" t="inlineStr">
        <is>
          <t>Profuturo</t>
        </is>
      </c>
      <c r="C6889" t="inlineStr">
        <is>
          <t>F1</t>
        </is>
      </c>
      <c r="D6889" t="inlineStr">
        <is>
          <t>IN-FONDO1</t>
        </is>
      </c>
      <c r="E6889" t="inlineStr">
        <is>
          <t>1552782BAB48</t>
        </is>
      </c>
      <c r="F6889" t="inlineStr">
        <is>
          <t>USP1S81BAB48</t>
        </is>
      </c>
      <c r="G6889" t="inlineStr">
        <is>
          <t>BU</t>
        </is>
      </c>
      <c r="H6889" t="inlineStr">
        <is>
          <t>Mayores</t>
        </is>
      </c>
      <c r="I6889" t="inlineStr"/>
      <c r="J6889" t="inlineStr"/>
      <c r="K6889" t="inlineStr"/>
      <c r="L6889" t="inlineStr"/>
      <c r="M6889" t="inlineStr">
        <is>
          <t>nan</t>
        </is>
      </c>
      <c r="N6889" t="b">
        <v>0</v>
      </c>
      <c r="O6889" t="n">
        <v>1.2</v>
      </c>
      <c r="P6889" t="n">
        <v>0.002468261946335583</v>
      </c>
      <c r="Q6889" t="n">
        <v>3.225776715722346</v>
      </c>
      <c r="R6889" t="n">
        <v>3.870932058866815</v>
      </c>
      <c r="S6889" t="n">
        <v>0.0029619143356027</v>
      </c>
      <c r="T6889">
        <f>O6889*Q6889</f>
        <v/>
      </c>
      <c r="U6889">
        <f>O6889*P6889</f>
        <v/>
      </c>
    </row>
    <row r="6890">
      <c r="A6890" t="inlineStr">
        <is>
          <t>202512</t>
        </is>
      </c>
      <c r="B6890" t="inlineStr">
        <is>
          <t>Profuturo</t>
        </is>
      </c>
      <c r="C6890" t="inlineStr">
        <is>
          <t>F3</t>
        </is>
      </c>
      <c r="D6890" t="inlineStr">
        <is>
          <t>IN-FONDO3</t>
        </is>
      </c>
      <c r="E6890" t="inlineStr">
        <is>
          <t>5275122EG649</t>
        </is>
      </c>
      <c r="F6890" t="inlineStr">
        <is>
          <t>US46138G6492</t>
        </is>
      </c>
      <c r="G6890" t="inlineStr">
        <is>
          <t>TD</t>
        </is>
      </c>
      <c r="H6890" t="inlineStr">
        <is>
          <t>Mayores</t>
        </is>
      </c>
      <c r="I6890" t="inlineStr"/>
      <c r="J6890" t="inlineStr"/>
      <c r="K6890" t="inlineStr"/>
      <c r="L6890" t="inlineStr">
        <is>
          <t>Invesco - Nasdaq 100 ETF</t>
        </is>
      </c>
      <c r="M6890" t="inlineStr">
        <is>
          <t>Invesco - Nasdaq 100 ETF</t>
        </is>
      </c>
      <c r="N6890" t="b">
        <v>0</v>
      </c>
      <c r="O6890" t="n">
        <v>9.194197109999999</v>
      </c>
      <c r="P6890" t="n">
        <v>0.06949404151840166</v>
      </c>
      <c r="Q6890" t="n">
        <v>66.20750276229975</v>
      </c>
      <c r="R6890" t="n">
        <v>608.7248305574534</v>
      </c>
      <c r="S6890" t="n">
        <v>0.6389419156907085</v>
      </c>
      <c r="T6890">
        <f>O6890*Q6890</f>
        <v/>
      </c>
      <c r="U6890">
        <f>O6890*P6890</f>
        <v/>
      </c>
    </row>
    <row r="6891">
      <c r="A6891" t="inlineStr">
        <is>
          <t>202512</t>
        </is>
      </c>
      <c r="B6891" t="inlineStr">
        <is>
          <t>Profuturo</t>
        </is>
      </c>
      <c r="C6891" t="inlineStr">
        <is>
          <t>F2</t>
        </is>
      </c>
      <c r="D6891" t="inlineStr">
        <is>
          <t>IN-FONDO2</t>
        </is>
      </c>
      <c r="E6891" t="inlineStr">
        <is>
          <t>5275122EG649</t>
        </is>
      </c>
      <c r="F6891" t="inlineStr">
        <is>
          <t>US46138G6492</t>
        </is>
      </c>
      <c r="G6891" t="inlineStr">
        <is>
          <t>TD</t>
        </is>
      </c>
      <c r="H6891" t="inlineStr">
        <is>
          <t>Mayores</t>
        </is>
      </c>
      <c r="I6891" t="inlineStr"/>
      <c r="J6891" t="inlineStr"/>
      <c r="K6891" t="inlineStr"/>
      <c r="L6891" t="inlineStr">
        <is>
          <t>Invesco - Nasdaq 100 ETF</t>
        </is>
      </c>
      <c r="M6891" t="inlineStr">
        <is>
          <t>Invesco - Nasdaq 100 ETF</t>
        </is>
      </c>
      <c r="N6891" t="b">
        <v>0</v>
      </c>
      <c r="O6891" t="n">
        <v>9.194197109999999</v>
      </c>
      <c r="P6891" t="n">
        <v>0.01345458874169735</v>
      </c>
      <c r="Q6891" t="n">
        <v>48.77602105845983</v>
      </c>
      <c r="R6891" t="n">
        <v>448.4563518529905</v>
      </c>
      <c r="S6891" t="n">
        <v>0.1237041409251523</v>
      </c>
      <c r="T6891">
        <f>O6891*Q6891</f>
        <v/>
      </c>
      <c r="U6891">
        <f>O6891*P6891</f>
        <v/>
      </c>
    </row>
    <row r="6892">
      <c r="A6892" t="inlineStr">
        <is>
          <t>202512</t>
        </is>
      </c>
      <c r="B6892" t="inlineStr">
        <is>
          <t>Profuturo</t>
        </is>
      </c>
      <c r="C6892" t="inlineStr">
        <is>
          <t>F1</t>
        </is>
      </c>
      <c r="D6892" t="inlineStr">
        <is>
          <t>IN-FONDO1</t>
        </is>
      </c>
      <c r="E6892" t="inlineStr">
        <is>
          <t>1552782BAA64</t>
        </is>
      </c>
      <c r="F6892" t="inlineStr">
        <is>
          <t>USP1S81BAA64</t>
        </is>
      </c>
      <c r="G6892" t="inlineStr">
        <is>
          <t>BU</t>
        </is>
      </c>
      <c r="H6892" t="inlineStr">
        <is>
          <t>Mayores</t>
        </is>
      </c>
      <c r="I6892" t="inlineStr"/>
      <c r="J6892" t="inlineStr"/>
      <c r="K6892" t="inlineStr"/>
      <c r="L6892" t="inlineStr">
        <is>
          <t>BBVA Bancomer</t>
        </is>
      </c>
      <c r="M6892" t="inlineStr">
        <is>
          <t>BBVA Bancomer</t>
        </is>
      </c>
      <c r="N6892" t="b">
        <v>0</v>
      </c>
      <c r="O6892" t="n">
        <v>1.2</v>
      </c>
      <c r="P6892" t="n">
        <v>0.002163462186060449</v>
      </c>
      <c r="Q6892" t="n">
        <v>2.827433269592984</v>
      </c>
      <c r="R6892" t="n">
        <v>3.392919923511581</v>
      </c>
      <c r="S6892" t="n">
        <v>0.002596154623272538</v>
      </c>
      <c r="T6892">
        <f>O6892*Q6892</f>
        <v/>
      </c>
      <c r="U6892">
        <f>O6892*P6892</f>
        <v/>
      </c>
    </row>
    <row r="6893">
      <c r="A6893" t="inlineStr">
        <is>
          <t>202512</t>
        </is>
      </c>
      <c r="B6893" t="inlineStr">
        <is>
          <t>Profuturo</t>
        </is>
      </c>
      <c r="C6893" t="inlineStr">
        <is>
          <t>F1</t>
        </is>
      </c>
      <c r="D6893" t="inlineStr">
        <is>
          <t>IN-FONDO1</t>
        </is>
      </c>
      <c r="E6893" t="inlineStr">
        <is>
          <t>59509428AJ82</t>
        </is>
      </c>
      <c r="F6893" t="inlineStr">
        <is>
          <t>US279158AJ82</t>
        </is>
      </c>
      <c r="G6893" t="inlineStr">
        <is>
          <t>BU</t>
        </is>
      </c>
      <c r="H6893" t="inlineStr">
        <is>
          <t>Mayores</t>
        </is>
      </c>
      <c r="I6893" t="inlineStr"/>
      <c r="J6893" t="inlineStr"/>
      <c r="K6893" t="inlineStr"/>
      <c r="L6893" t="inlineStr">
        <is>
          <t>Ecopetrol</t>
        </is>
      </c>
      <c r="M6893" t="inlineStr">
        <is>
          <t>Ecopetrol</t>
        </is>
      </c>
      <c r="N6893" t="b">
        <v>0</v>
      </c>
      <c r="O6893" t="n">
        <v>259.63</v>
      </c>
      <c r="P6893" t="n">
        <v>0.006634878574976254</v>
      </c>
      <c r="Q6893" t="n">
        <v>8.671136728651559</v>
      </c>
      <c r="R6893" t="n">
        <v>2251.287228859804</v>
      </c>
      <c r="S6893" t="n">
        <v>1.722613524421085</v>
      </c>
      <c r="T6893">
        <f>O6893*Q6893</f>
        <v/>
      </c>
      <c r="U6893">
        <f>O6893*P6893</f>
        <v/>
      </c>
    </row>
    <row r="6894">
      <c r="A6894" t="inlineStr">
        <is>
          <t>202512</t>
        </is>
      </c>
      <c r="B6894" t="inlineStr">
        <is>
          <t>Profuturo</t>
        </is>
      </c>
      <c r="C6894" t="inlineStr">
        <is>
          <t>F1</t>
        </is>
      </c>
      <c r="D6894" t="inlineStr">
        <is>
          <t>IN-FONDO1</t>
        </is>
      </c>
      <c r="E6894" t="inlineStr">
        <is>
          <t>5275322EQM38</t>
        </is>
      </c>
      <c r="F6894" t="inlineStr">
        <is>
          <t>IE00BNRQM384</t>
        </is>
      </c>
      <c r="G6894" t="inlineStr">
        <is>
          <t>TD</t>
        </is>
      </c>
      <c r="H6894" t="inlineStr">
        <is>
          <t>Mayores</t>
        </is>
      </c>
      <c r="I6894" t="inlineStr"/>
      <c r="J6894" t="inlineStr"/>
      <c r="K6894" t="inlineStr"/>
      <c r="L6894" t="inlineStr">
        <is>
          <t>INVESCO - Nasdaq-100 Swap UCITS ETF</t>
        </is>
      </c>
      <c r="M6894" t="inlineStr">
        <is>
          <t>INVESCO - Nasdaq-100 Swap UCITS ETF</t>
        </is>
      </c>
      <c r="N6894" t="b">
        <v>0</v>
      </c>
      <c r="O6894" t="n">
        <v>8.76037914</v>
      </c>
      <c r="P6894" t="n">
        <v>0.0003299126928100773</v>
      </c>
      <c r="Q6894" t="n">
        <v>0.4311635903425767</v>
      </c>
      <c r="R6894" t="n">
        <v>3.777156522764614</v>
      </c>
      <c r="S6894" t="n">
        <v>0.002890160272114629</v>
      </c>
      <c r="T6894">
        <f>O6894*Q6894</f>
        <v/>
      </c>
      <c r="U6894">
        <f>O6894*P6894</f>
        <v/>
      </c>
    </row>
    <row r="6895">
      <c r="A6895" t="inlineStr">
        <is>
          <t>202512</t>
        </is>
      </c>
      <c r="B6895" t="inlineStr">
        <is>
          <t>Profuturo</t>
        </is>
      </c>
      <c r="C6895" t="inlineStr">
        <is>
          <t>F2</t>
        </is>
      </c>
      <c r="D6895" t="inlineStr">
        <is>
          <t>IN-FONDO2</t>
        </is>
      </c>
      <c r="E6895" t="inlineStr">
        <is>
          <t>5275322EQM38</t>
        </is>
      </c>
      <c r="F6895" t="inlineStr">
        <is>
          <t>IE00BNRQM384</t>
        </is>
      </c>
      <c r="G6895" t="inlineStr">
        <is>
          <t>TD</t>
        </is>
      </c>
      <c r="H6895" t="inlineStr">
        <is>
          <t>Mayores</t>
        </is>
      </c>
      <c r="I6895" t="inlineStr"/>
      <c r="J6895" t="inlineStr"/>
      <c r="K6895" t="inlineStr"/>
      <c r="L6895" t="inlineStr">
        <is>
          <t>INVESCO - Nasdaq-100 Swap UCITS ETF</t>
        </is>
      </c>
      <c r="M6895" t="inlineStr">
        <is>
          <t>INVESCO - Nasdaq-100 Swap UCITS ETF</t>
        </is>
      </c>
      <c r="N6895" t="b">
        <v>0</v>
      </c>
      <c r="O6895" t="n">
        <v>8.76037914</v>
      </c>
      <c r="P6895" t="n">
        <v>0.02762466420834365</v>
      </c>
      <c r="Q6895" t="n">
        <v>100.1458483069969</v>
      </c>
      <c r="R6895" t="n">
        <v>877.3156004662201</v>
      </c>
      <c r="S6895" t="n">
        <v>0.2420025320802784</v>
      </c>
      <c r="T6895">
        <f>O6895*Q6895</f>
        <v/>
      </c>
      <c r="U6895">
        <f>O6895*P6895</f>
        <v/>
      </c>
    </row>
    <row r="6896">
      <c r="A6896" t="inlineStr">
        <is>
          <t>202512</t>
        </is>
      </c>
      <c r="B6896" t="inlineStr">
        <is>
          <t>Profuturo</t>
        </is>
      </c>
      <c r="C6896" t="inlineStr">
        <is>
          <t>F2</t>
        </is>
      </c>
      <c r="D6896" t="inlineStr">
        <is>
          <t>IN-FONDO2</t>
        </is>
      </c>
      <c r="E6896" t="inlineStr">
        <is>
          <t>59509428AJ82</t>
        </is>
      </c>
      <c r="F6896" t="inlineStr">
        <is>
          <t>US279158AJ82</t>
        </is>
      </c>
      <c r="G6896" t="inlineStr">
        <is>
          <t>BU</t>
        </is>
      </c>
      <c r="H6896" t="inlineStr">
        <is>
          <t>Mayores</t>
        </is>
      </c>
      <c r="I6896" t="inlineStr"/>
      <c r="J6896" t="inlineStr"/>
      <c r="K6896" t="inlineStr"/>
      <c r="L6896" t="inlineStr">
        <is>
          <t>Ecopetrol</t>
        </is>
      </c>
      <c r="M6896" t="inlineStr">
        <is>
          <t>Ecopetrol</t>
        </is>
      </c>
      <c r="N6896" t="b">
        <v>0</v>
      </c>
      <c r="O6896" t="n">
        <v>259.63</v>
      </c>
      <c r="P6896" t="n">
        <v>0.0009407500245363752</v>
      </c>
      <c r="Q6896" t="n">
        <v>3.410438170088885</v>
      </c>
      <c r="R6896" t="n">
        <v>885.4520621001773</v>
      </c>
      <c r="S6896" t="n">
        <v>0.2442469288703791</v>
      </c>
      <c r="T6896">
        <f>O6896*Q6896</f>
        <v/>
      </c>
      <c r="U6896">
        <f>O6896*P6896</f>
        <v/>
      </c>
    </row>
    <row r="6897">
      <c r="A6897" t="inlineStr">
        <is>
          <t>202512</t>
        </is>
      </c>
      <c r="B6897" t="inlineStr">
        <is>
          <t>Profuturo</t>
        </is>
      </c>
      <c r="C6897" t="inlineStr">
        <is>
          <t>F2</t>
        </is>
      </c>
      <c r="D6897" t="inlineStr">
        <is>
          <t>IN-FONDO2</t>
        </is>
      </c>
      <c r="E6897" t="inlineStr">
        <is>
          <t>59509428AQ26</t>
        </is>
      </c>
      <c r="F6897" t="inlineStr">
        <is>
          <t>US279158AQ26</t>
        </is>
      </c>
      <c r="G6897" t="inlineStr">
        <is>
          <t>BU</t>
        </is>
      </c>
      <c r="H6897" t="inlineStr">
        <is>
          <t>Mayores</t>
        </is>
      </c>
      <c r="I6897" t="inlineStr"/>
      <c r="J6897" t="inlineStr"/>
      <c r="K6897" t="inlineStr"/>
      <c r="L6897" t="inlineStr">
        <is>
          <t>Ecopetrol</t>
        </is>
      </c>
      <c r="M6897" t="inlineStr">
        <is>
          <t>Ecopetrol</t>
        </is>
      </c>
      <c r="N6897" t="b">
        <v>0</v>
      </c>
      <c r="O6897" t="n">
        <v>259.63</v>
      </c>
      <c r="P6897" t="n">
        <v>0.0008195212485670293</v>
      </c>
      <c r="Q6897" t="n">
        <v>2.970955593319603</v>
      </c>
      <c r="R6897" t="n">
        <v>771.3492006935686</v>
      </c>
      <c r="S6897" t="n">
        <v>0.2127723017654578</v>
      </c>
      <c r="T6897">
        <f>O6897*Q6897</f>
        <v/>
      </c>
      <c r="U6897">
        <f>O6897*P6897</f>
        <v/>
      </c>
    </row>
    <row r="6898">
      <c r="A6898" t="inlineStr">
        <is>
          <t>202512</t>
        </is>
      </c>
      <c r="B6898" t="inlineStr">
        <is>
          <t>Profuturo</t>
        </is>
      </c>
      <c r="C6898" t="inlineStr">
        <is>
          <t>F3</t>
        </is>
      </c>
      <c r="D6898" t="inlineStr">
        <is>
          <t>IN-FONDO3</t>
        </is>
      </c>
      <c r="E6898" t="inlineStr">
        <is>
          <t>5275322EQM38</t>
        </is>
      </c>
      <c r="F6898" t="inlineStr">
        <is>
          <t>IE00BNRQM384</t>
        </is>
      </c>
      <c r="G6898" t="inlineStr">
        <is>
          <t>TD</t>
        </is>
      </c>
      <c r="H6898" t="inlineStr">
        <is>
          <t>Mayores</t>
        </is>
      </c>
      <c r="I6898" t="inlineStr"/>
      <c r="J6898" t="inlineStr"/>
      <c r="K6898" t="inlineStr"/>
      <c r="L6898" t="inlineStr">
        <is>
          <t>INVESCO - Nasdaq-100 Swap UCITS ETF</t>
        </is>
      </c>
      <c r="M6898" t="inlineStr">
        <is>
          <t>INVESCO - Nasdaq-100 Swap UCITS ETF</t>
        </is>
      </c>
      <c r="N6898" t="b">
        <v>0</v>
      </c>
      <c r="O6898" t="n">
        <v>8.76037914</v>
      </c>
      <c r="P6898" t="n">
        <v>0.06602019030123106</v>
      </c>
      <c r="Q6898" t="n">
        <v>62.89793824379726</v>
      </c>
      <c r="R6898" t="n">
        <v>551.0097861399697</v>
      </c>
      <c r="S6898" t="n">
        <v>0.5783618979337348</v>
      </c>
      <c r="T6898">
        <f>O6898*Q6898</f>
        <v/>
      </c>
      <c r="U6898">
        <f>O6898*P6898</f>
        <v/>
      </c>
    </row>
    <row r="6899">
      <c r="A6899" t="inlineStr">
        <is>
          <t>202512</t>
        </is>
      </c>
      <c r="B6899" t="inlineStr">
        <is>
          <t>Profuturo</t>
        </is>
      </c>
      <c r="C6899" t="inlineStr">
        <is>
          <t>F3</t>
        </is>
      </c>
      <c r="D6899" t="inlineStr">
        <is>
          <t>IN-FONDO3</t>
        </is>
      </c>
      <c r="E6899" t="inlineStr">
        <is>
          <t>5270652EF676</t>
        </is>
      </c>
      <c r="F6899" t="inlineStr">
        <is>
          <t>US92189F6768</t>
        </is>
      </c>
      <c r="G6899" t="inlineStr">
        <is>
          <t>TD</t>
        </is>
      </c>
      <c r="H6899" t="inlineStr">
        <is>
          <t>Mayores</t>
        </is>
      </c>
      <c r="I6899" t="inlineStr"/>
      <c r="J6899" t="inlineStr"/>
      <c r="K6899" t="inlineStr"/>
      <c r="L6899" t="inlineStr">
        <is>
          <t>VanEck Semiconductor ETF</t>
        </is>
      </c>
      <c r="M6899" t="inlineStr">
        <is>
          <t>VanEck Semiconductor ETF</t>
        </is>
      </c>
      <c r="N6899" t="b">
        <v>0</v>
      </c>
      <c r="O6899" t="n">
        <v>6.27096993</v>
      </c>
      <c r="P6899" t="n">
        <v>0.03942862284994713</v>
      </c>
      <c r="Q6899" t="n">
        <v>37.56394935759076</v>
      </c>
      <c r="R6899" t="n">
        <v>235.5623968734944</v>
      </c>
      <c r="S6899" t="n">
        <v>0.2472557082733293</v>
      </c>
      <c r="T6899">
        <f>O6899*Q6899</f>
        <v/>
      </c>
      <c r="U6899">
        <f>O6899*P6899</f>
        <v/>
      </c>
    </row>
    <row r="6900">
      <c r="A6900" t="inlineStr">
        <is>
          <t>202512</t>
        </is>
      </c>
      <c r="B6900" t="inlineStr">
        <is>
          <t>Profuturo</t>
        </is>
      </c>
      <c r="C6900" t="inlineStr">
        <is>
          <t>F1</t>
        </is>
      </c>
      <c r="D6900" t="inlineStr">
        <is>
          <t>IN-FONDO1</t>
        </is>
      </c>
      <c r="E6900" t="inlineStr">
        <is>
          <t>59509428AQ26</t>
        </is>
      </c>
      <c r="F6900" t="inlineStr">
        <is>
          <t>US279158AQ26</t>
        </is>
      </c>
      <c r="G6900" t="inlineStr">
        <is>
          <t>BU</t>
        </is>
      </c>
      <c r="H6900" t="inlineStr">
        <is>
          <t>Mayores</t>
        </is>
      </c>
      <c r="I6900" t="inlineStr"/>
      <c r="J6900" t="inlineStr"/>
      <c r="K6900" t="inlineStr"/>
      <c r="L6900" t="inlineStr">
        <is>
          <t>Ecopetrol</t>
        </is>
      </c>
      <c r="M6900" t="inlineStr">
        <is>
          <t>Ecopetrol</t>
        </is>
      </c>
      <c r="N6900" t="b">
        <v>0</v>
      </c>
      <c r="O6900" t="n">
        <v>259.63</v>
      </c>
      <c r="P6900" t="n">
        <v>0.006855055587431894</v>
      </c>
      <c r="Q6900" t="n">
        <v>8.958886528129346</v>
      </c>
      <c r="R6900" t="n">
        <v>2325.995709298222</v>
      </c>
      <c r="S6900" t="n">
        <v>1.779778082164943</v>
      </c>
      <c r="T6900">
        <f>O6900*Q6900</f>
        <v/>
      </c>
      <c r="U6900">
        <f>O6900*P6900</f>
        <v/>
      </c>
    </row>
    <row r="6901">
      <c r="A6901" t="inlineStr">
        <is>
          <t>202512</t>
        </is>
      </c>
      <c r="B6901" t="inlineStr">
        <is>
          <t>Profuturo</t>
        </is>
      </c>
      <c r="C6901" t="inlineStr">
        <is>
          <t>F1</t>
        </is>
      </c>
      <c r="D6901" t="inlineStr">
        <is>
          <t>IN-FONDO1</t>
        </is>
      </c>
      <c r="E6901" t="inlineStr">
        <is>
          <t>5270652EF676</t>
        </is>
      </c>
      <c r="F6901" t="inlineStr">
        <is>
          <t>US92189F6768</t>
        </is>
      </c>
      <c r="G6901" t="inlineStr">
        <is>
          <t>TD</t>
        </is>
      </c>
      <c r="H6901" t="inlineStr">
        <is>
          <t>Mayores</t>
        </is>
      </c>
      <c r="I6901" t="inlineStr"/>
      <c r="J6901" t="inlineStr"/>
      <c r="K6901" t="inlineStr"/>
      <c r="L6901" t="inlineStr">
        <is>
          <t>VanEck Semiconductor ETF</t>
        </is>
      </c>
      <c r="M6901" t="inlineStr">
        <is>
          <t>VanEck Semiconductor ETF</t>
        </is>
      </c>
      <c r="N6901" t="b">
        <v>0</v>
      </c>
      <c r="O6901" t="n">
        <v>6.27096993</v>
      </c>
      <c r="P6901" t="n">
        <v>2.532386140137386e-10</v>
      </c>
      <c r="Q6901" t="n">
        <v>3.309580759125201e-07</v>
      </c>
      <c r="R6901" t="n">
        <v>2.075428142138071e-06</v>
      </c>
      <c r="S6901" t="n">
        <v>1.588051733595031e-09</v>
      </c>
      <c r="T6901">
        <f>O6901*Q6901</f>
        <v/>
      </c>
      <c r="U6901">
        <f>O6901*P6901</f>
        <v/>
      </c>
    </row>
    <row r="6902">
      <c r="A6902" t="inlineStr">
        <is>
          <t>202512</t>
        </is>
      </c>
      <c r="B6902" t="inlineStr">
        <is>
          <t>Profuturo</t>
        </is>
      </c>
      <c r="C6902" t="inlineStr">
        <is>
          <t>F2</t>
        </is>
      </c>
      <c r="D6902" t="inlineStr">
        <is>
          <t>IN-FONDO2</t>
        </is>
      </c>
      <c r="E6902" t="inlineStr">
        <is>
          <t>5270652EF676</t>
        </is>
      </c>
      <c r="F6902" t="inlineStr">
        <is>
          <t>US92189F6768</t>
        </is>
      </c>
      <c r="G6902" t="inlineStr">
        <is>
          <t>TD</t>
        </is>
      </c>
      <c r="H6902" t="inlineStr">
        <is>
          <t>Mayores</t>
        </is>
      </c>
      <c r="I6902" t="inlineStr"/>
      <c r="J6902" t="inlineStr"/>
      <c r="K6902" t="inlineStr"/>
      <c r="L6902" t="inlineStr">
        <is>
          <t>VanEck Semiconductor ETF</t>
        </is>
      </c>
      <c r="M6902" t="inlineStr">
        <is>
          <t>VanEck Semiconductor ETF</t>
        </is>
      </c>
      <c r="N6902" t="b">
        <v>0</v>
      </c>
      <c r="O6902" t="n">
        <v>6.27096993</v>
      </c>
      <c r="P6902" t="n">
        <v>0.0312452204152315</v>
      </c>
      <c r="Q6902" t="n">
        <v>113.2712086714655</v>
      </c>
      <c r="R6902" t="n">
        <v>710.3203435135151</v>
      </c>
      <c r="S6902" t="n">
        <v>0.1959378376801388</v>
      </c>
      <c r="T6902">
        <f>O6902*Q6902</f>
        <v/>
      </c>
      <c r="U6902">
        <f>O6902*P6902</f>
        <v/>
      </c>
    </row>
    <row r="6903">
      <c r="A6903" t="inlineStr">
        <is>
          <t>202512</t>
        </is>
      </c>
      <c r="B6903" t="inlineStr">
        <is>
          <t>Profuturo</t>
        </is>
      </c>
      <c r="C6903" t="inlineStr">
        <is>
          <t>F1</t>
        </is>
      </c>
      <c r="D6903" t="inlineStr">
        <is>
          <t>IN-FONDO1</t>
        </is>
      </c>
      <c r="E6903" t="inlineStr">
        <is>
          <t>5271112E7523</t>
        </is>
      </c>
      <c r="F6903" t="inlineStr">
        <is>
          <t>US4642875235</t>
        </is>
      </c>
      <c r="G6903" t="inlineStr">
        <is>
          <t>TD</t>
        </is>
      </c>
      <c r="H6903" t="inlineStr">
        <is>
          <t>Mayores</t>
        </is>
      </c>
      <c r="I6903" t="inlineStr"/>
      <c r="J6903" t="inlineStr"/>
      <c r="K6903" t="inlineStr"/>
      <c r="L6903" t="inlineStr">
        <is>
          <t>BlackRock - iShares PHLX Semiconductor ETF</t>
        </is>
      </c>
      <c r="M6903" t="inlineStr">
        <is>
          <t>BlackRock - iShares PHLX Semiconductor ETF</t>
        </is>
      </c>
      <c r="N6903" t="b">
        <v>0</v>
      </c>
      <c r="O6903" t="n">
        <v>8.458460970000001</v>
      </c>
      <c r="P6903" t="n">
        <v>0.009952939564651677</v>
      </c>
      <c r="Q6903" t="n">
        <v>13.00751759687016</v>
      </c>
      <c r="R6903" t="n">
        <v>110.0235799097145</v>
      </c>
      <c r="S6903" t="n">
        <v>0.08418655084437501</v>
      </c>
      <c r="T6903">
        <f>O6903*Q6903</f>
        <v/>
      </c>
      <c r="U6903">
        <f>O6903*P6903</f>
        <v/>
      </c>
    </row>
    <row r="6904">
      <c r="A6904" t="inlineStr">
        <is>
          <t>202512</t>
        </is>
      </c>
      <c r="B6904" t="inlineStr">
        <is>
          <t>Profuturo</t>
        </is>
      </c>
      <c r="C6904" t="inlineStr">
        <is>
          <t>F2</t>
        </is>
      </c>
      <c r="D6904" t="inlineStr">
        <is>
          <t>IN-FONDO2</t>
        </is>
      </c>
      <c r="E6904" t="inlineStr">
        <is>
          <t>5271112E7523</t>
        </is>
      </c>
      <c r="F6904" t="inlineStr">
        <is>
          <t>US4642875235</t>
        </is>
      </c>
      <c r="G6904" t="inlineStr">
        <is>
          <t>TD</t>
        </is>
      </c>
      <c r="H6904" t="inlineStr">
        <is>
          <t>Mayores</t>
        </is>
      </c>
      <c r="I6904" t="inlineStr"/>
      <c r="J6904" t="inlineStr"/>
      <c r="K6904" t="inlineStr"/>
      <c r="L6904" t="inlineStr">
        <is>
          <t>BlackRock - iShares PHLX Semiconductor ETF</t>
        </is>
      </c>
      <c r="M6904" t="inlineStr">
        <is>
          <t>BlackRock - iShares PHLX Semiconductor ETF</t>
        </is>
      </c>
      <c r="N6904" t="b">
        <v>0</v>
      </c>
      <c r="O6904" t="n">
        <v>8.458460970000001</v>
      </c>
      <c r="P6904" t="n">
        <v>0.02398678148998124</v>
      </c>
      <c r="Q6904" t="n">
        <v>86.95767529884394</v>
      </c>
      <c r="R6904" t="n">
        <v>735.5281025572046</v>
      </c>
      <c r="S6904" t="n">
        <v>0.2028912550289248</v>
      </c>
      <c r="T6904">
        <f>O6904*Q6904</f>
        <v/>
      </c>
      <c r="U6904">
        <f>O6904*P6904</f>
        <v/>
      </c>
    </row>
    <row r="6905">
      <c r="A6905" t="inlineStr">
        <is>
          <t>202512</t>
        </is>
      </c>
      <c r="B6905" t="inlineStr">
        <is>
          <t>Profuturo</t>
        </is>
      </c>
      <c r="C6905" t="inlineStr">
        <is>
          <t>F3</t>
        </is>
      </c>
      <c r="D6905" t="inlineStr">
        <is>
          <t>IN-FONDO3</t>
        </is>
      </c>
      <c r="E6905" t="inlineStr">
        <is>
          <t>5271112E7523</t>
        </is>
      </c>
      <c r="F6905" t="inlineStr">
        <is>
          <t>US4642875235</t>
        </is>
      </c>
      <c r="G6905" t="inlineStr">
        <is>
          <t>TD</t>
        </is>
      </c>
      <c r="H6905" t="inlineStr">
        <is>
          <t>Mayores</t>
        </is>
      </c>
      <c r="I6905" t="inlineStr"/>
      <c r="J6905" t="inlineStr"/>
      <c r="K6905" t="inlineStr"/>
      <c r="L6905" t="inlineStr">
        <is>
          <t>BlackRock - iShares PHLX Semiconductor ETF</t>
        </is>
      </c>
      <c r="M6905" t="inlineStr">
        <is>
          <t>BlackRock - iShares PHLX Semiconductor ETF</t>
        </is>
      </c>
      <c r="N6905" t="b">
        <v>0</v>
      </c>
      <c r="O6905" t="n">
        <v>8.458460970000001</v>
      </c>
      <c r="P6905" t="n">
        <v>0.03086717248974949</v>
      </c>
      <c r="Q6905" t="n">
        <v>29.40739037804165</v>
      </c>
      <c r="R6905" t="n">
        <v>248.7412637422189</v>
      </c>
      <c r="S6905" t="n">
        <v>0.2610887737588038</v>
      </c>
      <c r="T6905">
        <f>O6905*Q6905</f>
        <v/>
      </c>
      <c r="U6905">
        <f>O6905*P6905</f>
        <v/>
      </c>
    </row>
    <row r="6906">
      <c r="A6906" t="inlineStr">
        <is>
          <t>202512</t>
        </is>
      </c>
      <c r="B6906" t="inlineStr">
        <is>
          <t>Profuturo</t>
        </is>
      </c>
      <c r="C6906" t="inlineStr">
        <is>
          <t>F2</t>
        </is>
      </c>
      <c r="D6906" t="inlineStr">
        <is>
          <t>IN-FONDO2</t>
        </is>
      </c>
      <c r="E6906" t="inlineStr">
        <is>
          <t>5270172A8760</t>
        </is>
      </c>
      <c r="F6906" t="inlineStr">
        <is>
          <t>US92204A8760</t>
        </is>
      </c>
      <c r="G6906" t="inlineStr">
        <is>
          <t>TD</t>
        </is>
      </c>
      <c r="H6906" t="inlineStr">
        <is>
          <t>Mayores</t>
        </is>
      </c>
      <c r="I6906" t="inlineStr"/>
      <c r="J6906" t="inlineStr"/>
      <c r="K6906" t="inlineStr"/>
      <c r="L6906" t="inlineStr">
        <is>
          <t>Vanguard - Utilities ETF</t>
        </is>
      </c>
      <c r="M6906" t="inlineStr">
        <is>
          <t>Vanguard - Utilities ETF</t>
        </is>
      </c>
      <c r="N6906" t="b">
        <v>0</v>
      </c>
      <c r="O6906" t="n">
        <v>345.85716686</v>
      </c>
      <c r="P6906" t="n">
        <v>4.568694921047172e-08</v>
      </c>
      <c r="Q6906" t="n">
        <v>0.000165625842570765</v>
      </c>
      <c r="R6906" t="n">
        <v>0.05728288467032518</v>
      </c>
      <c r="S6906" t="n">
        <v>1.580115881641046e-05</v>
      </c>
      <c r="T6906">
        <f>O6906*Q6906</f>
        <v/>
      </c>
      <c r="U6906">
        <f>O6906*P6906</f>
        <v/>
      </c>
    </row>
    <row r="6907">
      <c r="A6907" t="inlineStr">
        <is>
          <t>202512</t>
        </is>
      </c>
      <c r="B6907" t="inlineStr">
        <is>
          <t>Profuturo</t>
        </is>
      </c>
      <c r="C6907" t="inlineStr">
        <is>
          <t>F3</t>
        </is>
      </c>
      <c r="D6907" t="inlineStr">
        <is>
          <t>IN-FONDO3</t>
        </is>
      </c>
      <c r="E6907" t="inlineStr">
        <is>
          <t>5274722E7306</t>
        </is>
      </c>
      <c r="F6907" t="inlineStr">
        <is>
          <t>US5007673065</t>
        </is>
      </c>
      <c r="G6907" t="inlineStr">
        <is>
          <t>TD</t>
        </is>
      </c>
      <c r="H6907" t="inlineStr">
        <is>
          <t>Mayores</t>
        </is>
      </c>
      <c r="I6907" t="inlineStr"/>
      <c r="J6907" t="inlineStr"/>
      <c r="K6907" t="inlineStr"/>
      <c r="L6907" t="inlineStr">
        <is>
          <t>Krane - CSI China Internet Fund</t>
        </is>
      </c>
      <c r="M6907" t="inlineStr">
        <is>
          <t>Krane - CSI China Internet Fund</t>
        </is>
      </c>
      <c r="N6907" t="b">
        <v>0</v>
      </c>
      <c r="O6907" t="n">
        <v>7.08932128</v>
      </c>
      <c r="P6907" t="n">
        <v>0.01623887352908934</v>
      </c>
      <c r="Q6907" t="n">
        <v>15.47089851939506</v>
      </c>
      <c r="R6907" t="n">
        <v>109.6781700942679</v>
      </c>
      <c r="S6907" t="n">
        <v>0.1151225916730018</v>
      </c>
      <c r="T6907">
        <f>O6907*Q6907</f>
        <v/>
      </c>
      <c r="U6907">
        <f>O6907*P6907</f>
        <v/>
      </c>
    </row>
    <row r="6908">
      <c r="A6908" t="inlineStr">
        <is>
          <t>202512</t>
        </is>
      </c>
      <c r="B6908" t="inlineStr">
        <is>
          <t>Profuturo</t>
        </is>
      </c>
      <c r="C6908" t="inlineStr">
        <is>
          <t>F2</t>
        </is>
      </c>
      <c r="D6908" t="inlineStr">
        <is>
          <t>IN-FONDO2</t>
        </is>
      </c>
      <c r="E6908" t="inlineStr">
        <is>
          <t>5274722E7306</t>
        </is>
      </c>
      <c r="F6908" t="inlineStr">
        <is>
          <t>US5007673065</t>
        </is>
      </c>
      <c r="G6908" t="inlineStr">
        <is>
          <t>TD</t>
        </is>
      </c>
      <c r="H6908" t="inlineStr">
        <is>
          <t>Mayores</t>
        </is>
      </c>
      <c r="I6908" t="inlineStr"/>
      <c r="J6908" t="inlineStr"/>
      <c r="K6908" t="inlineStr"/>
      <c r="L6908" t="inlineStr">
        <is>
          <t>Krane - CSI China Internet Fund</t>
        </is>
      </c>
      <c r="M6908" t="inlineStr">
        <is>
          <t>Krane - CSI China Internet Fund</t>
        </is>
      </c>
      <c r="N6908" t="b">
        <v>0</v>
      </c>
      <c r="O6908" t="n">
        <v>7.08932128</v>
      </c>
      <c r="P6908" t="n">
        <v>0.009247755610865861</v>
      </c>
      <c r="Q6908" t="n">
        <v>33.52527015717458</v>
      </c>
      <c r="R6908" t="n">
        <v>237.6714111430067</v>
      </c>
      <c r="S6908" t="n">
        <v>0.06556031064435075</v>
      </c>
      <c r="T6908">
        <f>O6908*Q6908</f>
        <v/>
      </c>
      <c r="U6908">
        <f>O6908*P6908</f>
        <v/>
      </c>
    </row>
    <row r="6909">
      <c r="A6909" t="inlineStr">
        <is>
          <t>202512</t>
        </is>
      </c>
      <c r="B6909" t="inlineStr">
        <is>
          <t>Profuturo</t>
        </is>
      </c>
      <c r="C6909" t="inlineStr">
        <is>
          <t>F2</t>
        </is>
      </c>
      <c r="D6909" t="inlineStr">
        <is>
          <t>IN-FONDO2</t>
        </is>
      </c>
      <c r="E6909" t="inlineStr">
        <is>
          <t>2100022V2H78</t>
        </is>
      </c>
      <c r="F6909" t="inlineStr">
        <is>
          <t>US05971V2H78</t>
        </is>
      </c>
      <c r="G6909" t="inlineStr">
        <is>
          <t>BU</t>
        </is>
      </c>
      <c r="H6909" t="inlineStr">
        <is>
          <t>Mayores</t>
        </is>
      </c>
      <c r="I6909" t="inlineStr"/>
      <c r="J6909" t="inlineStr"/>
      <c r="K6909" t="inlineStr"/>
      <c r="L6909" t="inlineStr"/>
      <c r="M6909" t="inlineStr">
        <is>
          <t>nan</t>
        </is>
      </c>
      <c r="N6909" t="b">
        <v>0</v>
      </c>
      <c r="O6909" t="n">
        <v>0.61</v>
      </c>
      <c r="P6909" t="n">
        <v>3.825928100089719e-08</v>
      </c>
      <c r="Q6909" t="n">
        <v>0.0001386988135875101</v>
      </c>
      <c r="R6909" t="n">
        <v>8.460627628838117e-05</v>
      </c>
      <c r="S6909" t="n">
        <v>2.333816141054728e-08</v>
      </c>
      <c r="T6909">
        <f>O6909*Q6909</f>
        <v/>
      </c>
      <c r="U6909">
        <f>O6909*P6909</f>
        <v/>
      </c>
    </row>
    <row r="6910">
      <c r="A6910" t="inlineStr">
        <is>
          <t>202512</t>
        </is>
      </c>
      <c r="B6910" t="inlineStr">
        <is>
          <t>Profuturo</t>
        </is>
      </c>
      <c r="C6910" t="inlineStr">
        <is>
          <t>F2</t>
        </is>
      </c>
      <c r="D6910" t="inlineStr">
        <is>
          <t>IN-FONDO2</t>
        </is>
      </c>
      <c r="E6910" t="inlineStr">
        <is>
          <t>2100022V2J35</t>
        </is>
      </c>
      <c r="F6910" t="inlineStr">
        <is>
          <t>US05971V2J35</t>
        </is>
      </c>
      <c r="G6910" t="inlineStr">
        <is>
          <t>BU</t>
        </is>
      </c>
      <c r="H6910" t="inlineStr">
        <is>
          <t>Mayores</t>
        </is>
      </c>
      <c r="I6910" t="inlineStr"/>
      <c r="J6910" t="inlineStr"/>
      <c r="K6910" t="inlineStr"/>
      <c r="L6910" t="inlineStr"/>
      <c r="M6910" t="inlineStr">
        <is>
          <t>nan</t>
        </is>
      </c>
      <c r="N6910" t="b">
        <v>0</v>
      </c>
      <c r="O6910" t="n">
        <v>0.61</v>
      </c>
      <c r="P6910" t="n">
        <v>3.96180710556527e-08</v>
      </c>
      <c r="Q6910" t="n">
        <v>0.0001436247443310773</v>
      </c>
      <c r="R6910" t="n">
        <v>8.761109404195718e-05</v>
      </c>
      <c r="S6910" t="n">
        <v>2.416702334394815e-08</v>
      </c>
      <c r="T6910">
        <f>O6910*Q6910</f>
        <v/>
      </c>
      <c r="U6910">
        <f>O6910*P6910</f>
        <v/>
      </c>
    </row>
    <row r="6911">
      <c r="A6911" t="inlineStr">
        <is>
          <t>202512</t>
        </is>
      </c>
      <c r="B6911" t="inlineStr">
        <is>
          <t>Profuturo</t>
        </is>
      </c>
      <c r="C6911" t="inlineStr">
        <is>
          <t>F2</t>
        </is>
      </c>
      <c r="D6911" t="inlineStr">
        <is>
          <t>IN-FONDO2</t>
        </is>
      </c>
      <c r="E6911" t="inlineStr">
        <is>
          <t>5270882LU205</t>
        </is>
      </c>
      <c r="F6911" t="inlineStr">
        <is>
          <t>LU2055182070</t>
        </is>
      </c>
      <c r="G6911" t="inlineStr">
        <is>
          <t>TD</t>
        </is>
      </c>
      <c r="H6911" t="inlineStr">
        <is>
          <t>Mayores</t>
        </is>
      </c>
      <c r="I6911" t="inlineStr"/>
      <c r="J6911" t="inlineStr"/>
      <c r="K6911" t="inlineStr"/>
      <c r="L6911" t="inlineStr">
        <is>
          <t>JP Morgan - China A Share Opportunities Fund</t>
        </is>
      </c>
      <c r="M6911" t="inlineStr">
        <is>
          <t>JP Morgan - China A Share Opportunities Fund</t>
        </is>
      </c>
      <c r="N6911" t="b">
        <v>0</v>
      </c>
      <c r="O6911" t="n">
        <v>32.02256184</v>
      </c>
      <c r="P6911" t="n">
        <v>2.164000964643206e-08</v>
      </c>
      <c r="Q6911" t="n">
        <v>7.845008022790643e-05</v>
      </c>
      <c r="R6911" t="n">
        <v>0.002512172545451095</v>
      </c>
      <c r="S6911" t="n">
        <v>6.929685471210671e-07</v>
      </c>
      <c r="T6911">
        <f>O6911*Q6911</f>
        <v/>
      </c>
      <c r="U6911">
        <f>O6911*P6911</f>
        <v/>
      </c>
    </row>
    <row r="6912">
      <c r="A6912" t="inlineStr">
        <is>
          <t>202512</t>
        </is>
      </c>
      <c r="B6912" t="inlineStr">
        <is>
          <t>Profuturo</t>
        </is>
      </c>
      <c r="C6912" t="inlineStr">
        <is>
          <t>F3</t>
        </is>
      </c>
      <c r="D6912" t="inlineStr">
        <is>
          <t>IN-FONDO3</t>
        </is>
      </c>
      <c r="E6912" t="inlineStr">
        <is>
          <t>5270882LU205</t>
        </is>
      </c>
      <c r="F6912" t="inlineStr">
        <is>
          <t>LU2055182070</t>
        </is>
      </c>
      <c r="G6912" t="inlineStr">
        <is>
          <t>TD</t>
        </is>
      </c>
      <c r="H6912" t="inlineStr">
        <is>
          <t>Mayores</t>
        </is>
      </c>
      <c r="I6912" t="inlineStr"/>
      <c r="J6912" t="inlineStr"/>
      <c r="K6912" t="inlineStr"/>
      <c r="L6912" t="inlineStr">
        <is>
          <t>JP Morgan - China A Share Opportunities Fund</t>
        </is>
      </c>
      <c r="M6912" t="inlineStr">
        <is>
          <t>JP Morgan - China A Share Opportunities Fund</t>
        </is>
      </c>
      <c r="N6912" t="b">
        <v>0</v>
      </c>
      <c r="O6912" t="n">
        <v>32.02256184</v>
      </c>
      <c r="P6912" t="n">
        <v>7.71143703312233e-08</v>
      </c>
      <c r="Q6912" t="n">
        <v>7.346744807417121e-05</v>
      </c>
      <c r="R6912" t="n">
        <v>0.002352615899182136</v>
      </c>
      <c r="S6912" t="n">
        <v>2.46939969268426e-06</v>
      </c>
      <c r="T6912">
        <f>O6912*Q6912</f>
        <v/>
      </c>
      <c r="U6912">
        <f>O6912*P6912</f>
        <v/>
      </c>
    </row>
    <row r="6913">
      <c r="A6913" t="inlineStr">
        <is>
          <t>202512</t>
        </is>
      </c>
      <c r="B6913" t="inlineStr">
        <is>
          <t>Profuturo</t>
        </is>
      </c>
      <c r="C6913" t="inlineStr">
        <is>
          <t>F1</t>
        </is>
      </c>
      <c r="D6913" t="inlineStr">
        <is>
          <t>IN-FONDO1</t>
        </is>
      </c>
      <c r="E6913" t="inlineStr">
        <is>
          <t>2220082PAB78</t>
        </is>
      </c>
      <c r="F6913" t="inlineStr">
        <is>
          <t>USP6680PAB78</t>
        </is>
      </c>
      <c r="G6913" t="inlineStr">
        <is>
          <t>BU</t>
        </is>
      </c>
      <c r="H6913" t="inlineStr">
        <is>
          <t>Mayores</t>
        </is>
      </c>
      <c r="I6913" t="inlineStr"/>
      <c r="J6913" t="inlineStr"/>
      <c r="K6913" t="inlineStr"/>
      <c r="L6913" t="inlineStr"/>
      <c r="M6913" t="inlineStr">
        <is>
          <t>nan</t>
        </is>
      </c>
      <c r="N6913" t="b">
        <v>0</v>
      </c>
      <c r="O6913" t="n">
        <v>58.4</v>
      </c>
      <c r="P6913" t="n">
        <v>0.01158979530771766</v>
      </c>
      <c r="Q6913" t="n">
        <v>15.14672780136956</v>
      </c>
      <c r="R6913" t="n">
        <v>884.5689035999825</v>
      </c>
      <c r="S6913" t="n">
        <v>0.6768440459707111</v>
      </c>
      <c r="T6913">
        <f>O6913*Q6913</f>
        <v/>
      </c>
      <c r="U6913">
        <f>O6913*P6913</f>
        <v/>
      </c>
    </row>
    <row r="6914">
      <c r="A6914" t="inlineStr">
        <is>
          <t>202512</t>
        </is>
      </c>
      <c r="B6914" t="inlineStr">
        <is>
          <t>Profuturo</t>
        </is>
      </c>
      <c r="C6914" t="inlineStr">
        <is>
          <t>F2</t>
        </is>
      </c>
      <c r="D6914" t="inlineStr">
        <is>
          <t>IN-FONDO2</t>
        </is>
      </c>
      <c r="E6914" t="inlineStr">
        <is>
          <t>2220082PAB78</t>
        </is>
      </c>
      <c r="F6914" t="inlineStr">
        <is>
          <t>USP6680PAB78</t>
        </is>
      </c>
      <c r="G6914" t="inlineStr">
        <is>
          <t>BU</t>
        </is>
      </c>
      <c r="H6914" t="inlineStr">
        <is>
          <t>Mayores</t>
        </is>
      </c>
      <c r="I6914" t="inlineStr"/>
      <c r="J6914" t="inlineStr"/>
      <c r="K6914" t="inlineStr"/>
      <c r="L6914" t="inlineStr"/>
      <c r="M6914" t="inlineStr">
        <is>
          <t>nan</t>
        </is>
      </c>
      <c r="N6914" t="b">
        <v>0</v>
      </c>
      <c r="O6914" t="n">
        <v>58.4</v>
      </c>
      <c r="P6914" t="n">
        <v>0.002368480704060379</v>
      </c>
      <c r="Q6914" t="n">
        <v>8.586294751602408</v>
      </c>
      <c r="R6914" t="n">
        <v>501.4396134935806</v>
      </c>
      <c r="S6914" t="n">
        <v>0.1383192731171261</v>
      </c>
      <c r="T6914">
        <f>O6914*Q6914</f>
        <v/>
      </c>
      <c r="U6914">
        <f>O6914*P6914</f>
        <v/>
      </c>
    </row>
    <row r="6915">
      <c r="A6915" t="inlineStr">
        <is>
          <t>202512</t>
        </is>
      </c>
      <c r="B6915" t="inlineStr">
        <is>
          <t>Profuturo</t>
        </is>
      </c>
      <c r="C6915" t="inlineStr">
        <is>
          <t>F2</t>
        </is>
      </c>
      <c r="D6915" t="inlineStr">
        <is>
          <t>IN-FONDO2</t>
        </is>
      </c>
      <c r="E6915" t="inlineStr">
        <is>
          <t>5275336F6323</t>
        </is>
      </c>
      <c r="F6915" t="inlineStr">
        <is>
          <t>GB0006063233</t>
        </is>
      </c>
      <c r="G6915" t="inlineStr">
        <is>
          <t>TD</t>
        </is>
      </c>
      <c r="H6915" t="inlineStr">
        <is>
          <t>Mayores</t>
        </is>
      </c>
      <c r="I6915" t="inlineStr"/>
      <c r="J6915" t="inlineStr"/>
      <c r="K6915" t="inlineStr"/>
      <c r="L6915" t="inlineStr">
        <is>
          <t>Baillie Gifford &amp; Co Ltd - Overseas Growth Funds ICVC - Pacific Fund</t>
        </is>
      </c>
      <c r="M6915" t="inlineStr">
        <is>
          <t>Baillie Gifford &amp; Co Ltd - Overseas Growth Funds ICVC - Pacific Fund</t>
        </is>
      </c>
      <c r="N6915" t="b">
        <v>0</v>
      </c>
      <c r="O6915" t="n">
        <v>26.15918024</v>
      </c>
      <c r="P6915" t="n">
        <v>0.004950801920217255</v>
      </c>
      <c r="Q6915" t="n">
        <v>17.94781121539628</v>
      </c>
      <c r="R6915" t="n">
        <v>469.5000284970448</v>
      </c>
      <c r="S6915" t="n">
        <v>0.1295089197635013</v>
      </c>
      <c r="T6915">
        <f>O6915*Q6915</f>
        <v/>
      </c>
      <c r="U6915">
        <f>O6915*P6915</f>
        <v/>
      </c>
    </row>
    <row r="6916">
      <c r="A6916" t="inlineStr">
        <is>
          <t>202512</t>
        </is>
      </c>
      <c r="B6916" t="inlineStr">
        <is>
          <t>Profuturo</t>
        </is>
      </c>
      <c r="C6916" t="inlineStr">
        <is>
          <t>F3</t>
        </is>
      </c>
      <c r="D6916" t="inlineStr">
        <is>
          <t>IN-FONDO3</t>
        </is>
      </c>
      <c r="E6916" t="inlineStr">
        <is>
          <t>5270192SCHEC</t>
        </is>
      </c>
      <c r="F6916" t="inlineStr">
        <is>
          <t>LU0181496059</t>
        </is>
      </c>
      <c r="G6916" t="inlineStr">
        <is>
          <t>TD</t>
        </is>
      </c>
      <c r="H6916" t="inlineStr">
        <is>
          <t>Mayores</t>
        </is>
      </c>
      <c r="I6916" t="inlineStr"/>
      <c r="J6916" t="inlineStr"/>
      <c r="K6916" t="inlineStr"/>
      <c r="L6916" t="inlineStr">
        <is>
          <t>Schroders - Emerging Asia</t>
        </is>
      </c>
      <c r="M6916" t="inlineStr">
        <is>
          <t>Schroders - Emerging Asia</t>
        </is>
      </c>
      <c r="N6916" t="b">
        <v>0</v>
      </c>
      <c r="O6916" t="n">
        <v>53.85910691</v>
      </c>
      <c r="P6916" t="n">
        <v>3.156901403584754e-08</v>
      </c>
      <c r="Q6916" t="n">
        <v>3.007604016565948e-05</v>
      </c>
      <c r="R6916" t="n">
        <v>0.001619868662711708</v>
      </c>
      <c r="S6916" t="n">
        <v>1.700278902000003e-06</v>
      </c>
      <c r="T6916">
        <f>O6916*Q6916</f>
        <v/>
      </c>
      <c r="U6916">
        <f>O6916*P6916</f>
        <v/>
      </c>
    </row>
    <row r="6917">
      <c r="A6917" t="inlineStr">
        <is>
          <t>202512</t>
        </is>
      </c>
      <c r="B6917" t="inlineStr">
        <is>
          <t>Profuturo</t>
        </is>
      </c>
      <c r="C6917" t="inlineStr">
        <is>
          <t>F2</t>
        </is>
      </c>
      <c r="D6917" t="inlineStr">
        <is>
          <t>IN-FONDO2</t>
        </is>
      </c>
      <c r="E6917" t="inlineStr">
        <is>
          <t>5270192SCHEC</t>
        </is>
      </c>
      <c r="F6917" t="inlineStr">
        <is>
          <t>LU0181496059</t>
        </is>
      </c>
      <c r="G6917" t="inlineStr">
        <is>
          <t>TD</t>
        </is>
      </c>
      <c r="H6917" t="inlineStr">
        <is>
          <t>Mayores</t>
        </is>
      </c>
      <c r="I6917" t="inlineStr"/>
      <c r="J6917" t="inlineStr"/>
      <c r="K6917" t="inlineStr"/>
      <c r="L6917" t="inlineStr">
        <is>
          <t>Schroders - Emerging Asia</t>
        </is>
      </c>
      <c r="M6917" t="inlineStr">
        <is>
          <t>Schroders - Emerging Asia</t>
        </is>
      </c>
      <c r="N6917" t="b">
        <v>0</v>
      </c>
      <c r="O6917" t="n">
        <v>53.85910691</v>
      </c>
      <c r="P6917" t="n">
        <v>5.472862455868707e-09</v>
      </c>
      <c r="Q6917" t="n">
        <v>1.984040237292531e-05</v>
      </c>
      <c r="R6917" t="n">
        <v>0.001068586352540802</v>
      </c>
      <c r="S6917" t="n">
        <v>2.947634841143579e-07</v>
      </c>
      <c r="T6917">
        <f>O6917*Q6917</f>
        <v/>
      </c>
      <c r="U6917">
        <f>O6917*P6917</f>
        <v/>
      </c>
    </row>
    <row r="6918">
      <c r="A6918" t="inlineStr">
        <is>
          <t>202512</t>
        </is>
      </c>
      <c r="B6918" t="inlineStr">
        <is>
          <t>Profuturo</t>
        </is>
      </c>
      <c r="C6918" t="inlineStr">
        <is>
          <t>F1</t>
        </is>
      </c>
      <c r="D6918" t="inlineStr">
        <is>
          <t>IN-FONDO1</t>
        </is>
      </c>
      <c r="E6918" t="inlineStr">
        <is>
          <t>5270192SCHEC</t>
        </is>
      </c>
      <c r="F6918" t="inlineStr">
        <is>
          <t>LU0181496059</t>
        </is>
      </c>
      <c r="G6918" t="inlineStr">
        <is>
          <t>TD</t>
        </is>
      </c>
      <c r="H6918" t="inlineStr">
        <is>
          <t>Mayores</t>
        </is>
      </c>
      <c r="I6918" t="inlineStr"/>
      <c r="J6918" t="inlineStr"/>
      <c r="K6918" t="inlineStr"/>
      <c r="L6918" t="inlineStr">
        <is>
          <t>Schroders - Emerging Asia</t>
        </is>
      </c>
      <c r="M6918" t="inlineStr">
        <is>
          <t>Schroders - Emerging Asia</t>
        </is>
      </c>
      <c r="N6918" t="b">
        <v>0</v>
      </c>
      <c r="O6918" t="n">
        <v>53.85910691</v>
      </c>
      <c r="P6918" t="n">
        <v>3.923588913754239e-08</v>
      </c>
      <c r="Q6918" t="n">
        <v>5.12774658250716e-05</v>
      </c>
      <c r="R6918" t="n">
        <v>0.002761758513946403</v>
      </c>
      <c r="S6918" t="n">
        <v>2.113209947767803e-06</v>
      </c>
      <c r="T6918">
        <f>O6918*Q6918</f>
        <v/>
      </c>
      <c r="U6918">
        <f>O6918*P6918</f>
        <v/>
      </c>
    </row>
    <row r="6919">
      <c r="A6919" t="inlineStr">
        <is>
          <t>202512</t>
        </is>
      </c>
      <c r="B6919" t="inlineStr">
        <is>
          <t>Profuturo</t>
        </is>
      </c>
      <c r="C6919" t="inlineStr">
        <is>
          <t>F1</t>
        </is>
      </c>
      <c r="D6919" t="inlineStr">
        <is>
          <t>IN-FONDO1</t>
        </is>
      </c>
      <c r="E6919" t="inlineStr">
        <is>
          <t>5273882F8861</t>
        </is>
      </c>
      <c r="F6919" t="inlineStr">
        <is>
          <t>LU0571488617</t>
        </is>
      </c>
      <c r="G6919" t="inlineStr">
        <is>
          <t>TD</t>
        </is>
      </c>
      <c r="H6919" t="inlineStr">
        <is>
          <t>Mayores</t>
        </is>
      </c>
      <c r="I6919" t="inlineStr"/>
      <c r="J6919" t="inlineStr"/>
      <c r="K6919" t="inlineStr"/>
      <c r="L6919" t="inlineStr">
        <is>
          <t>Robeco Luxembourg - India Equity</t>
        </is>
      </c>
      <c r="M6919" t="inlineStr">
        <is>
          <t>Robeco Luxembourg - India Equity</t>
        </is>
      </c>
      <c r="N6919" t="b">
        <v>0</v>
      </c>
      <c r="O6919" t="n">
        <v>154.96276397</v>
      </c>
      <c r="P6919" t="n">
        <v>2.169901623124638e-07</v>
      </c>
      <c r="Q6919" t="n">
        <v>0.0002835848983401181</v>
      </c>
      <c r="R6919" t="n">
        <v>0.04394509966693617</v>
      </c>
      <c r="S6919" t="n">
        <v>3.362539530623832e-05</v>
      </c>
      <c r="T6919">
        <f>O6919*Q6919</f>
        <v/>
      </c>
      <c r="U6919">
        <f>O6919*P6919</f>
        <v/>
      </c>
    </row>
    <row r="6920">
      <c r="A6920" t="inlineStr">
        <is>
          <t>202512</t>
        </is>
      </c>
      <c r="B6920" t="inlineStr">
        <is>
          <t>Profuturo</t>
        </is>
      </c>
      <c r="C6920" t="inlineStr">
        <is>
          <t>F3</t>
        </is>
      </c>
      <c r="D6920" t="inlineStr">
        <is>
          <t>IN-FONDO3</t>
        </is>
      </c>
      <c r="E6920" t="inlineStr">
        <is>
          <t>5271112E6772</t>
        </is>
      </c>
      <c r="F6920" t="inlineStr">
        <is>
          <t>US4642867729</t>
        </is>
      </c>
      <c r="G6920" t="inlineStr">
        <is>
          <t>TD</t>
        </is>
      </c>
      <c r="H6920" t="inlineStr">
        <is>
          <t>Mayores</t>
        </is>
      </c>
      <c r="I6920" t="inlineStr"/>
      <c r="J6920" t="inlineStr"/>
      <c r="K6920" t="inlineStr"/>
      <c r="L6920" t="inlineStr">
        <is>
          <t>BlackRock - iShares Korea</t>
        </is>
      </c>
      <c r="M6920" t="inlineStr">
        <is>
          <t>BlackRock - iShares Korea</t>
        </is>
      </c>
      <c r="N6920" t="b">
        <v>0</v>
      </c>
      <c r="O6920" t="n">
        <v>100.58758148</v>
      </c>
      <c r="P6920" t="n">
        <v>0.01874347636795905</v>
      </c>
      <c r="Q6920" t="n">
        <v>17.8570527241267</v>
      </c>
      <c r="R6920" t="n">
        <v>1796.197745880751</v>
      </c>
      <c r="S6920" t="n">
        <v>1.885360956380535</v>
      </c>
      <c r="T6920">
        <f>O6920*Q6920</f>
        <v/>
      </c>
      <c r="U6920">
        <f>O6920*P6920</f>
        <v/>
      </c>
    </row>
    <row r="6921">
      <c r="A6921" t="inlineStr">
        <is>
          <t>202512</t>
        </is>
      </c>
      <c r="B6921" t="inlineStr">
        <is>
          <t>Profuturo</t>
        </is>
      </c>
      <c r="C6921" t="inlineStr">
        <is>
          <t>F2</t>
        </is>
      </c>
      <c r="D6921" t="inlineStr">
        <is>
          <t>IN-FONDO2</t>
        </is>
      </c>
      <c r="E6921" t="inlineStr">
        <is>
          <t>2220292FAB50</t>
        </is>
      </c>
      <c r="F6921" t="inlineStr">
        <is>
          <t>USP0091FAB50</t>
        </is>
      </c>
      <c r="G6921" t="inlineStr">
        <is>
          <t>BU</t>
        </is>
      </c>
      <c r="H6921" t="inlineStr">
        <is>
          <t>Mayores</t>
        </is>
      </c>
      <c r="I6921" t="inlineStr"/>
      <c r="J6921" t="inlineStr"/>
      <c r="K6921" t="inlineStr"/>
      <c r="L6921" t="inlineStr"/>
      <c r="M6921" t="inlineStr">
        <is>
          <t>nan</t>
        </is>
      </c>
      <c r="N6921" t="b">
        <v>0</v>
      </c>
      <c r="O6921" t="n">
        <v>128.26</v>
      </c>
      <c r="P6921" t="n">
        <v>0.00710991883739001</v>
      </c>
      <c r="Q6921" t="n">
        <v>25.77511342741539</v>
      </c>
      <c r="R6921" t="n">
        <v>3305.916048200299</v>
      </c>
      <c r="S6921" t="n">
        <v>0.9119181900836427</v>
      </c>
      <c r="T6921">
        <f>O6921*Q6921</f>
        <v/>
      </c>
      <c r="U6921">
        <f>O6921*P6921</f>
        <v/>
      </c>
    </row>
    <row r="6922">
      <c r="A6922" t="inlineStr">
        <is>
          <t>202512</t>
        </is>
      </c>
      <c r="B6922" t="inlineStr">
        <is>
          <t>Profuturo</t>
        </is>
      </c>
      <c r="C6922" t="inlineStr">
        <is>
          <t>F1</t>
        </is>
      </c>
      <c r="D6922" t="inlineStr">
        <is>
          <t>IN-FONDO1</t>
        </is>
      </c>
      <c r="E6922" t="inlineStr">
        <is>
          <t>2220292FAB50</t>
        </is>
      </c>
      <c r="F6922" t="inlineStr">
        <is>
          <t>USP0091FAB50</t>
        </is>
      </c>
      <c r="G6922" t="inlineStr">
        <is>
          <t>BU</t>
        </is>
      </c>
      <c r="H6922" t="inlineStr">
        <is>
          <t>Mayores</t>
        </is>
      </c>
      <c r="I6922" t="inlineStr"/>
      <c r="J6922" t="inlineStr"/>
      <c r="K6922" t="inlineStr"/>
      <c r="L6922" t="inlineStr"/>
      <c r="M6922" t="inlineStr">
        <is>
          <t>nan</t>
        </is>
      </c>
      <c r="N6922" t="b">
        <v>0</v>
      </c>
      <c r="O6922" t="n">
        <v>128.26</v>
      </c>
      <c r="P6922" t="n">
        <v>0.003152589853844448</v>
      </c>
      <c r="Q6922" t="n">
        <v>4.1201262936666</v>
      </c>
      <c r="R6922" t="n">
        <v>528.4473984256781</v>
      </c>
      <c r="S6922" t="n">
        <v>0.4043511746540889</v>
      </c>
      <c r="T6922">
        <f>O6922*Q6922</f>
        <v/>
      </c>
      <c r="U6922">
        <f>O6922*P6922</f>
        <v/>
      </c>
    </row>
    <row r="6923">
      <c r="A6923" t="inlineStr">
        <is>
          <t>202512</t>
        </is>
      </c>
      <c r="B6923" t="inlineStr">
        <is>
          <t>Profuturo</t>
        </is>
      </c>
      <c r="C6923" t="inlineStr">
        <is>
          <t>F1</t>
        </is>
      </c>
      <c r="D6923" t="inlineStr">
        <is>
          <t>IN-FONDO1</t>
        </is>
      </c>
      <c r="E6923" t="inlineStr">
        <is>
          <t>27211723AE14</t>
        </is>
      </c>
      <c r="F6923" t="inlineStr">
        <is>
          <t>USP56243AE14</t>
        </is>
      </c>
      <c r="G6923" t="inlineStr">
        <is>
          <t>BU</t>
        </is>
      </c>
      <c r="H6923" t="inlineStr">
        <is>
          <t>Mayores</t>
        </is>
      </c>
      <c r="I6923" t="inlineStr"/>
      <c r="J6923" t="inlineStr"/>
      <c r="K6923" t="inlineStr"/>
      <c r="L6923" t="inlineStr"/>
      <c r="M6923" t="inlineStr">
        <is>
          <t>nan</t>
        </is>
      </c>
      <c r="N6923" t="b">
        <v>0</v>
      </c>
      <c r="O6923" t="n">
        <v>21.25</v>
      </c>
      <c r="P6923" t="n">
        <v>1.505380893554429e-05</v>
      </c>
      <c r="Q6923" t="n">
        <v>0.01967385447857549</v>
      </c>
      <c r="R6923" t="n">
        <v>0.4180694076697292</v>
      </c>
      <c r="S6923" t="n">
        <v>0.0003198934398803161</v>
      </c>
      <c r="T6923">
        <f>O6923*Q6923</f>
        <v/>
      </c>
      <c r="U6923">
        <f>O6923*P6923</f>
        <v/>
      </c>
    </row>
    <row r="6924">
      <c r="A6924" t="inlineStr">
        <is>
          <t>202512</t>
        </is>
      </c>
      <c r="B6924" t="inlineStr">
        <is>
          <t>Profuturo</t>
        </is>
      </c>
      <c r="C6924" t="inlineStr">
        <is>
          <t>F3</t>
        </is>
      </c>
      <c r="D6924" t="inlineStr">
        <is>
          <t>IN-FONDO3</t>
        </is>
      </c>
      <c r="E6924" t="inlineStr">
        <is>
          <t>5271112E6400</t>
        </is>
      </c>
      <c r="F6924" t="inlineStr">
        <is>
          <t>US4642864007</t>
        </is>
      </c>
      <c r="G6924" t="inlineStr">
        <is>
          <t>TD</t>
        </is>
      </c>
      <c r="H6924" t="inlineStr">
        <is>
          <t>Mayores</t>
        </is>
      </c>
      <c r="I6924" t="inlineStr"/>
      <c r="J6924" t="inlineStr"/>
      <c r="K6924" t="inlineStr"/>
      <c r="L6924" t="inlineStr">
        <is>
          <t>BlackRock - iShares MSCI Brazil</t>
        </is>
      </c>
      <c r="M6924" t="inlineStr">
        <is>
          <t>BlackRock - iShares MSCI Brazil</t>
        </is>
      </c>
      <c r="N6924" t="b">
        <v>0</v>
      </c>
      <c r="O6924" t="n">
        <v>91.69579945</v>
      </c>
      <c r="P6924" t="n">
        <v>0.01934235681016656</v>
      </c>
      <c r="Q6924" t="n">
        <v>18.4276106837072</v>
      </c>
      <c r="R6924" t="n">
        <v>1689.734493595893</v>
      </c>
      <c r="S6924" t="n">
        <v>1.773612870955374</v>
      </c>
      <c r="T6924">
        <f>O6924*Q6924</f>
        <v/>
      </c>
      <c r="U6924">
        <f>O6924*P6924</f>
        <v/>
      </c>
    </row>
    <row r="6925">
      <c r="A6925" t="inlineStr">
        <is>
          <t>202512</t>
        </is>
      </c>
      <c r="B6925" t="inlineStr">
        <is>
          <t>Profuturo</t>
        </is>
      </c>
      <c r="C6925" t="inlineStr">
        <is>
          <t>F2</t>
        </is>
      </c>
      <c r="D6925" t="inlineStr">
        <is>
          <t>IN-FONDO2</t>
        </is>
      </c>
      <c r="E6925" t="inlineStr">
        <is>
          <t>5271112E6400</t>
        </is>
      </c>
      <c r="F6925" t="inlineStr">
        <is>
          <t>US4642864007</t>
        </is>
      </c>
      <c r="G6925" t="inlineStr">
        <is>
          <t>TD</t>
        </is>
      </c>
      <c r="H6925" t="inlineStr">
        <is>
          <t>Mayores</t>
        </is>
      </c>
      <c r="I6925" t="inlineStr"/>
      <c r="J6925" t="inlineStr"/>
      <c r="K6925" t="inlineStr"/>
      <c r="L6925" t="inlineStr">
        <is>
          <t>BlackRock - iShares MSCI Brazil</t>
        </is>
      </c>
      <c r="M6925" t="inlineStr">
        <is>
          <t>BlackRock - iShares MSCI Brazil</t>
        </is>
      </c>
      <c r="N6925" t="b">
        <v>0</v>
      </c>
      <c r="O6925" t="n">
        <v>91.69579945</v>
      </c>
      <c r="P6925" t="n">
        <v>0.01176616712400038</v>
      </c>
      <c r="Q6925" t="n">
        <v>42.65509904728604</v>
      </c>
      <c r="R6925" t="n">
        <v>3911.293407759826</v>
      </c>
      <c r="S6925" t="n">
        <v>1.078908100897522</v>
      </c>
      <c r="T6925">
        <f>O6925*Q6925</f>
        <v/>
      </c>
      <c r="U6925">
        <f>O6925*P6925</f>
        <v/>
      </c>
    </row>
    <row r="6926">
      <c r="A6926" t="inlineStr">
        <is>
          <t>202512</t>
        </is>
      </c>
      <c r="B6926" t="inlineStr">
        <is>
          <t>Profuturo</t>
        </is>
      </c>
      <c r="C6926" t="inlineStr">
        <is>
          <t>F2</t>
        </is>
      </c>
      <c r="D6926" t="inlineStr">
        <is>
          <t>IN-FONDO2</t>
        </is>
      </c>
      <c r="E6926" t="inlineStr">
        <is>
          <t>595132FRAZ03</t>
        </is>
      </c>
      <c r="F6926" t="inlineStr">
        <is>
          <t>USP9379RAZ03</t>
        </is>
      </c>
      <c r="G6926" t="inlineStr">
        <is>
          <t>BU</t>
        </is>
      </c>
      <c r="H6926" t="inlineStr">
        <is>
          <t>Mayores</t>
        </is>
      </c>
      <c r="I6926" t="inlineStr"/>
      <c r="J6926" t="inlineStr"/>
      <c r="K6926" t="inlineStr"/>
      <c r="L6926" t="inlineStr">
        <is>
          <t>Emp. Públicas Medellin</t>
        </is>
      </c>
      <c r="M6926" t="inlineStr">
        <is>
          <t>Emp. Públicas Medellin</t>
        </is>
      </c>
      <c r="N6926" t="b">
        <v>0</v>
      </c>
      <c r="O6926" t="n">
        <v>32.63</v>
      </c>
      <c r="P6926" t="n">
        <v>0.00232275690089202</v>
      </c>
      <c r="Q6926" t="n">
        <v>8.420535304841986</v>
      </c>
      <c r="R6926" t="n">
        <v>274.762066996994</v>
      </c>
      <c r="S6926" t="n">
        <v>0.07579155767610662</v>
      </c>
      <c r="T6926">
        <f>O6926*Q6926</f>
        <v/>
      </c>
      <c r="U6926">
        <f>O6926*P6926</f>
        <v/>
      </c>
    </row>
    <row r="6927">
      <c r="A6927" t="inlineStr">
        <is>
          <t>202512</t>
        </is>
      </c>
      <c r="B6927" t="inlineStr">
        <is>
          <t>Profuturo</t>
        </is>
      </c>
      <c r="C6927" t="inlineStr">
        <is>
          <t>F1</t>
        </is>
      </c>
      <c r="D6927" t="inlineStr">
        <is>
          <t>IN-FONDO1</t>
        </is>
      </c>
      <c r="E6927" t="inlineStr">
        <is>
          <t>595132FRAZ03</t>
        </is>
      </c>
      <c r="F6927" t="inlineStr">
        <is>
          <t>USP9379RAZ03</t>
        </is>
      </c>
      <c r="G6927" t="inlineStr">
        <is>
          <t>BU</t>
        </is>
      </c>
      <c r="H6927" t="inlineStr">
        <is>
          <t>Mayores</t>
        </is>
      </c>
      <c r="I6927" t="inlineStr"/>
      <c r="J6927" t="inlineStr"/>
      <c r="K6927" t="inlineStr"/>
      <c r="L6927" t="inlineStr">
        <is>
          <t>Emp. Públicas Medellin</t>
        </is>
      </c>
      <c r="M6927" t="inlineStr">
        <is>
          <t>Emp. Públicas Medellin</t>
        </is>
      </c>
      <c r="N6927" t="b">
        <v>0</v>
      </c>
      <c r="O6927" t="n">
        <v>32.63</v>
      </c>
      <c r="P6927" t="n">
        <v>0.006631844474595556</v>
      </c>
      <c r="Q6927" t="n">
        <v>8.667171456498922</v>
      </c>
      <c r="R6927" t="n">
        <v>282.8098046255598</v>
      </c>
      <c r="S6927" t="n">
        <v>0.216397085206053</v>
      </c>
      <c r="T6927">
        <f>O6927*Q6927</f>
        <v/>
      </c>
      <c r="U6927">
        <f>O6927*P6927</f>
        <v/>
      </c>
    </row>
    <row r="6928">
      <c r="A6928" t="inlineStr">
        <is>
          <t>202512</t>
        </is>
      </c>
      <c r="B6928" t="inlineStr">
        <is>
          <t>Profuturo</t>
        </is>
      </c>
      <c r="C6928" t="inlineStr">
        <is>
          <t>F2</t>
        </is>
      </c>
      <c r="D6928" t="inlineStr">
        <is>
          <t>IN-FONDO2</t>
        </is>
      </c>
      <c r="E6928" t="inlineStr">
        <is>
          <t>125037959440</t>
        </is>
      </c>
      <c r="F6928" t="inlineStr">
        <is>
          <t>XS2701559440</t>
        </is>
      </c>
      <c r="G6928" t="inlineStr">
        <is>
          <t>BU</t>
        </is>
      </c>
      <c r="H6928" t="inlineStr">
        <is>
          <t>Mayores</t>
        </is>
      </c>
      <c r="I6928" t="inlineStr"/>
      <c r="J6928" t="inlineStr"/>
      <c r="K6928" t="inlineStr"/>
      <c r="L6928" t="inlineStr"/>
      <c r="M6928" t="inlineStr">
        <is>
          <t>nan</t>
        </is>
      </c>
      <c r="N6928" t="b">
        <v>0</v>
      </c>
      <c r="O6928" t="n">
        <v>21.55</v>
      </c>
      <c r="P6928" t="n">
        <v>2.251607597375125e-08</v>
      </c>
      <c r="Q6928" t="n">
        <v>8.162602491490381e-05</v>
      </c>
      <c r="R6928" t="n">
        <v>0.001759040836916177</v>
      </c>
      <c r="S6928" t="n">
        <v>4.852214372343395e-07</v>
      </c>
      <c r="T6928">
        <f>O6928*Q6928</f>
        <v/>
      </c>
      <c r="U6928">
        <f>O6928*P6928</f>
        <v/>
      </c>
    </row>
    <row r="6929">
      <c r="A6929" t="inlineStr">
        <is>
          <t>202512</t>
        </is>
      </c>
      <c r="B6929" t="inlineStr">
        <is>
          <t>Profuturo</t>
        </is>
      </c>
      <c r="C6929" t="inlineStr">
        <is>
          <t>F1</t>
        </is>
      </c>
      <c r="D6929" t="inlineStr">
        <is>
          <t>IN-FONDO1</t>
        </is>
      </c>
      <c r="E6929" t="inlineStr">
        <is>
          <t>5270414F9401</t>
        </is>
      </c>
      <c r="F6929" t="inlineStr">
        <is>
          <t>LU1571394011</t>
        </is>
      </c>
      <c r="G6929" t="inlineStr">
        <is>
          <t>TD</t>
        </is>
      </c>
      <c r="H6929" t="inlineStr">
        <is>
          <t>Mayores</t>
        </is>
      </c>
      <c r="I6929" t="inlineStr"/>
      <c r="J6929" t="inlineStr"/>
      <c r="K6929" t="inlineStr"/>
      <c r="L6929" t="inlineStr">
        <is>
          <t>DWS - Invest Latin American Equities - IC</t>
        </is>
      </c>
      <c r="M6929" t="inlineStr">
        <is>
          <t>DWS - Invest Latin American Equities - IC</t>
        </is>
      </c>
      <c r="N6929" t="b">
        <v>0</v>
      </c>
      <c r="O6929" t="n">
        <v>155.18575777</v>
      </c>
      <c r="P6929" t="n">
        <v>9.436093915177542e-08</v>
      </c>
      <c r="Q6929" t="n">
        <v>0.0001233205093330504</v>
      </c>
      <c r="R6929" t="n">
        <v>0.01913758668943178</v>
      </c>
      <c r="S6929" t="n">
        <v>1.464347384615713e-05</v>
      </c>
      <c r="T6929">
        <f>O6929*Q6929</f>
        <v/>
      </c>
      <c r="U6929">
        <f>O6929*P6929</f>
        <v/>
      </c>
    </row>
    <row r="6930">
      <c r="A6930" t="inlineStr">
        <is>
          <t>202512</t>
        </is>
      </c>
      <c r="B6930" t="inlineStr">
        <is>
          <t>Profuturo</t>
        </is>
      </c>
      <c r="C6930" t="inlineStr">
        <is>
          <t>F3</t>
        </is>
      </c>
      <c r="D6930" t="inlineStr">
        <is>
          <t>IN-FONDO3</t>
        </is>
      </c>
      <c r="E6930" t="inlineStr">
        <is>
          <t>5270414F9401</t>
        </is>
      </c>
      <c r="F6930" t="inlineStr">
        <is>
          <t>LU1571394011</t>
        </is>
      </c>
      <c r="G6930" t="inlineStr">
        <is>
          <t>TD</t>
        </is>
      </c>
      <c r="H6930" t="inlineStr">
        <is>
          <t>Mayores</t>
        </is>
      </c>
      <c r="I6930" t="inlineStr"/>
      <c r="J6930" t="inlineStr"/>
      <c r="K6930" t="inlineStr"/>
      <c r="L6930" t="inlineStr">
        <is>
          <t>DWS - Invest Latin American Equities - IC</t>
        </is>
      </c>
      <c r="M6930" t="inlineStr">
        <is>
          <t>DWS - Invest Latin American Equities - IC</t>
        </is>
      </c>
      <c r="N6930" t="b">
        <v>0</v>
      </c>
      <c r="O6930" t="n">
        <v>155.18575777</v>
      </c>
      <c r="P6930" t="n">
        <v>0.005505599177719651</v>
      </c>
      <c r="Q6930" t="n">
        <v>5.245226278435227</v>
      </c>
      <c r="R6930" t="n">
        <v>813.9844146940877</v>
      </c>
      <c r="S6930" t="n">
        <v>0.8543905803723131</v>
      </c>
      <c r="T6930">
        <f>O6930*Q6930</f>
        <v/>
      </c>
      <c r="U6930">
        <f>O6930*P6930</f>
        <v/>
      </c>
    </row>
    <row r="6931">
      <c r="A6931" t="inlineStr">
        <is>
          <t>202512</t>
        </is>
      </c>
      <c r="B6931" t="inlineStr">
        <is>
          <t>Profuturo</t>
        </is>
      </c>
      <c r="C6931" t="inlineStr">
        <is>
          <t>F1</t>
        </is>
      </c>
      <c r="D6931" t="inlineStr">
        <is>
          <t>IN-FONDO1</t>
        </is>
      </c>
      <c r="E6931" t="inlineStr">
        <is>
          <t>2220111KEA71</t>
        </is>
      </c>
      <c r="F6931" t="inlineStr">
        <is>
          <t>USP0161KEA71</t>
        </is>
      </c>
      <c r="G6931" t="inlineStr">
        <is>
          <t>BU</t>
        </is>
      </c>
      <c r="H6931" t="inlineStr">
        <is>
          <t>Mayores</t>
        </is>
      </c>
      <c r="I6931" t="inlineStr"/>
      <c r="J6931" t="inlineStr"/>
      <c r="K6931" t="inlineStr"/>
      <c r="L6931" t="inlineStr"/>
      <c r="M6931" t="inlineStr">
        <is>
          <t>nan</t>
        </is>
      </c>
      <c r="N6931" t="b">
        <v>0</v>
      </c>
      <c r="O6931" t="n">
        <v>36.6</v>
      </c>
      <c r="P6931" t="n">
        <v>0.01700084717788591</v>
      </c>
      <c r="Q6931" t="n">
        <v>22.21844284209623</v>
      </c>
      <c r="R6931" t="n">
        <v>813.195008020722</v>
      </c>
      <c r="S6931" t="n">
        <v>0.6222310067106245</v>
      </c>
      <c r="T6931">
        <f>O6931*Q6931</f>
        <v/>
      </c>
      <c r="U6931">
        <f>O6931*P6931</f>
        <v/>
      </c>
    </row>
    <row r="6932">
      <c r="A6932" t="inlineStr">
        <is>
          <t>202512</t>
        </is>
      </c>
      <c r="B6932" t="inlineStr">
        <is>
          <t>Profuturo</t>
        </is>
      </c>
      <c r="C6932" t="inlineStr">
        <is>
          <t>F2</t>
        </is>
      </c>
      <c r="D6932" t="inlineStr">
        <is>
          <t>IN-FONDO2</t>
        </is>
      </c>
      <c r="E6932" t="inlineStr">
        <is>
          <t>2220111KEA71</t>
        </is>
      </c>
      <c r="F6932" t="inlineStr">
        <is>
          <t>USP0161KEA71</t>
        </is>
      </c>
      <c r="G6932" t="inlineStr">
        <is>
          <t>BU</t>
        </is>
      </c>
      <c r="H6932" t="inlineStr">
        <is>
          <t>Mayores</t>
        </is>
      </c>
      <c r="I6932" t="inlineStr"/>
      <c r="J6932" t="inlineStr"/>
      <c r="K6932" t="inlineStr"/>
      <c r="L6932" t="inlineStr"/>
      <c r="M6932" t="inlineStr">
        <is>
          <t>nan</t>
        </is>
      </c>
      <c r="N6932" t="b">
        <v>0</v>
      </c>
      <c r="O6932" t="n">
        <v>36.6</v>
      </c>
      <c r="P6932" t="n">
        <v>0.006371171505765966</v>
      </c>
      <c r="Q6932" t="n">
        <v>23.09698211504726</v>
      </c>
      <c r="R6932" t="n">
        <v>845.3495454107298</v>
      </c>
      <c r="S6932" t="n">
        <v>0.2331848771110344</v>
      </c>
      <c r="T6932">
        <f>O6932*Q6932</f>
        <v/>
      </c>
      <c r="U6932">
        <f>O6932*P6932</f>
        <v/>
      </c>
    </row>
    <row r="6933">
      <c r="A6933" t="inlineStr">
        <is>
          <t>202512</t>
        </is>
      </c>
      <c r="B6933" t="inlineStr">
        <is>
          <t>Profuturo</t>
        </is>
      </c>
      <c r="C6933" t="inlineStr">
        <is>
          <t>F2</t>
        </is>
      </c>
      <c r="D6933" t="inlineStr">
        <is>
          <t>IN-FONDO2</t>
        </is>
      </c>
      <c r="E6933" t="inlineStr">
        <is>
          <t>5270414F9401</t>
        </is>
      </c>
      <c r="F6933" t="inlineStr">
        <is>
          <t>LU1571394011</t>
        </is>
      </c>
      <c r="G6933" t="inlineStr">
        <is>
          <t>TD</t>
        </is>
      </c>
      <c r="H6933" t="inlineStr">
        <is>
          <t>Mayores</t>
        </is>
      </c>
      <c r="I6933" t="inlineStr"/>
      <c r="J6933" t="inlineStr"/>
      <c r="K6933" t="inlineStr"/>
      <c r="L6933" t="inlineStr">
        <is>
          <t>DWS - Invest Latin American Equities - IC</t>
        </is>
      </c>
      <c r="M6933" t="inlineStr">
        <is>
          <t>DWS - Invest Latin American Equities - IC</t>
        </is>
      </c>
      <c r="N6933" t="b">
        <v>0</v>
      </c>
      <c r="O6933" t="n">
        <v>155.18575777</v>
      </c>
      <c r="P6933" t="n">
        <v>0.002743608098563324</v>
      </c>
      <c r="Q6933" t="n">
        <v>9.946219015744019</v>
      </c>
      <c r="R6933" t="n">
        <v>1543.511534904619</v>
      </c>
      <c r="S6933" t="n">
        <v>0.4257689017994583</v>
      </c>
      <c r="T6933">
        <f>O6933*Q6933</f>
        <v/>
      </c>
      <c r="U6933">
        <f>O6933*P6933</f>
        <v/>
      </c>
    </row>
    <row r="6934">
      <c r="A6934" t="inlineStr">
        <is>
          <t>202512</t>
        </is>
      </c>
      <c r="B6934" t="inlineStr">
        <is>
          <t>Profuturo</t>
        </is>
      </c>
      <c r="C6934" t="inlineStr">
        <is>
          <t>F2</t>
        </is>
      </c>
      <c r="D6934" t="inlineStr">
        <is>
          <t>IN-FONDO2</t>
        </is>
      </c>
      <c r="E6934" t="inlineStr">
        <is>
          <t>5460042E8427</t>
        </is>
      </c>
      <c r="F6934" t="inlineStr">
        <is>
          <t>US4642898427</t>
        </is>
      </c>
      <c r="G6934" t="inlineStr">
        <is>
          <t>TD</t>
        </is>
      </c>
      <c r="H6934" t="inlineStr">
        <is>
          <t>Mayores</t>
        </is>
      </c>
      <c r="I6934" t="inlineStr"/>
      <c r="J6934" t="inlineStr"/>
      <c r="K6934" t="inlineStr"/>
      <c r="L6934" t="inlineStr">
        <is>
          <t>BlackRock - iShares MSCI Peru</t>
        </is>
      </c>
      <c r="M6934" t="inlineStr">
        <is>
          <t>BlackRock - iShares MSCI Peru</t>
        </is>
      </c>
      <c r="N6934" t="b">
        <v>0</v>
      </c>
      <c r="O6934" t="n">
        <v>31.33247536</v>
      </c>
      <c r="P6934" t="n">
        <v>0.020560479025583</v>
      </c>
      <c r="Q6934" t="n">
        <v>74.5365300401849</v>
      </c>
      <c r="R6934" t="n">
        <v>2335.413990903993</v>
      </c>
      <c r="S6934" t="n">
        <v>0.6442107024588762</v>
      </c>
      <c r="T6934">
        <f>O6934*Q6934</f>
        <v/>
      </c>
      <c r="U6934">
        <f>O6934*P6934</f>
        <v/>
      </c>
    </row>
    <row r="6935">
      <c r="A6935" t="inlineStr">
        <is>
          <t>202512</t>
        </is>
      </c>
      <c r="B6935" t="inlineStr">
        <is>
          <t>Profuturo</t>
        </is>
      </c>
      <c r="C6935" t="inlineStr">
        <is>
          <t>F3</t>
        </is>
      </c>
      <c r="D6935" t="inlineStr">
        <is>
          <t>IN-FONDO3</t>
        </is>
      </c>
      <c r="E6935" t="inlineStr">
        <is>
          <t>5460042E8427</t>
        </is>
      </c>
      <c r="F6935" t="inlineStr">
        <is>
          <t>US4642898427</t>
        </is>
      </c>
      <c r="G6935" t="inlineStr">
        <is>
          <t>TD</t>
        </is>
      </c>
      <c r="H6935" t="inlineStr">
        <is>
          <t>Mayores</t>
        </is>
      </c>
      <c r="I6935" t="inlineStr"/>
      <c r="J6935" t="inlineStr"/>
      <c r="K6935" t="inlineStr"/>
      <c r="L6935" t="inlineStr">
        <is>
          <t>BlackRock - iShares MSCI Peru</t>
        </is>
      </c>
      <c r="M6935" t="inlineStr">
        <is>
          <t>BlackRock - iShares MSCI Peru</t>
        </is>
      </c>
      <c r="N6935" t="b">
        <v>0</v>
      </c>
      <c r="O6935" t="n">
        <v>31.33247536</v>
      </c>
      <c r="P6935" t="n">
        <v>0.01474081651777587</v>
      </c>
      <c r="Q6935" t="n">
        <v>14.04368819247291</v>
      </c>
      <c r="R6935" t="n">
        <v>440.0235142541804</v>
      </c>
      <c r="S6935" t="n">
        <v>0.4618662703294935</v>
      </c>
      <c r="T6935">
        <f>O6935*Q6935</f>
        <v/>
      </c>
      <c r="U6935">
        <f>O6935*P6935</f>
        <v/>
      </c>
    </row>
    <row r="6936">
      <c r="A6936" t="inlineStr">
        <is>
          <t>202512</t>
        </is>
      </c>
      <c r="B6936" t="inlineStr">
        <is>
          <t>Profuturo</t>
        </is>
      </c>
      <c r="C6936" t="inlineStr">
        <is>
          <t>F2</t>
        </is>
      </c>
      <c r="D6936" t="inlineStr">
        <is>
          <t>IN-FONDO2</t>
        </is>
      </c>
      <c r="E6936" t="inlineStr">
        <is>
          <t>5275282EY830</t>
        </is>
      </c>
      <c r="F6936" t="inlineStr">
        <is>
          <t>US37954Y8306</t>
        </is>
      </c>
      <c r="G6936" t="inlineStr">
        <is>
          <t>TD</t>
        </is>
      </c>
      <c r="H6936" t="inlineStr">
        <is>
          <t>Mayores</t>
        </is>
      </c>
      <c r="I6936" t="inlineStr"/>
      <c r="J6936" t="inlineStr"/>
      <c r="K6936" t="inlineStr"/>
      <c r="L6936" t="inlineStr">
        <is>
          <t>Global X - Copper Miners ETF</t>
        </is>
      </c>
      <c r="M6936" t="inlineStr">
        <is>
          <t>Global X - Copper Miners ETF</t>
        </is>
      </c>
      <c r="N6936" t="b">
        <v>0</v>
      </c>
      <c r="O6936" t="n">
        <v>120.63185874</v>
      </c>
      <c r="P6936" t="n">
        <v>0.009086617996767464</v>
      </c>
      <c r="Q6936" t="n">
        <v>32.94110873764227</v>
      </c>
      <c r="R6936" t="n">
        <v>3973.747175978242</v>
      </c>
      <c r="S6936" t="n">
        <v>1.096135618610395</v>
      </c>
      <c r="T6936">
        <f>O6936*Q6936</f>
        <v/>
      </c>
      <c r="U6936">
        <f>O6936*P6936</f>
        <v/>
      </c>
    </row>
    <row r="6937">
      <c r="A6937" t="inlineStr">
        <is>
          <t>202512</t>
        </is>
      </c>
      <c r="B6937" t="inlineStr">
        <is>
          <t>Profuturo</t>
        </is>
      </c>
      <c r="C6937" t="inlineStr">
        <is>
          <t>F1</t>
        </is>
      </c>
      <c r="D6937" t="inlineStr">
        <is>
          <t>IN-FONDO1</t>
        </is>
      </c>
      <c r="E6937" t="inlineStr">
        <is>
          <t>5275282EY830</t>
        </is>
      </c>
      <c r="F6937" t="inlineStr">
        <is>
          <t>US37954Y8306</t>
        </is>
      </c>
      <c r="G6937" t="inlineStr">
        <is>
          <t>TD</t>
        </is>
      </c>
      <c r="H6937" t="inlineStr">
        <is>
          <t>Mayores</t>
        </is>
      </c>
      <c r="I6937" t="inlineStr"/>
      <c r="J6937" t="inlineStr"/>
      <c r="K6937" t="inlineStr"/>
      <c r="L6937" t="inlineStr">
        <is>
          <t>Global X - Copper Miners ETF</t>
        </is>
      </c>
      <c r="M6937" t="inlineStr">
        <is>
          <t>Global X - Copper Miners ETF</t>
        </is>
      </c>
      <c r="N6937" t="b">
        <v>0</v>
      </c>
      <c r="O6937" t="n">
        <v>120.63185874</v>
      </c>
      <c r="P6937" t="n">
        <v>0.003017295539338269</v>
      </c>
      <c r="Q6937" t="n">
        <v>3.943309870210582</v>
      </c>
      <c r="R6937" t="n">
        <v>475.6887992312907</v>
      </c>
      <c r="S6937" t="n">
        <v>0.3639819692782862</v>
      </c>
      <c r="T6937">
        <f>O6937*Q6937</f>
        <v/>
      </c>
      <c r="U6937">
        <f>O6937*P6937</f>
        <v/>
      </c>
    </row>
    <row r="6938">
      <c r="A6938" t="inlineStr">
        <is>
          <t>202512</t>
        </is>
      </c>
      <c r="B6938" t="inlineStr">
        <is>
          <t>Profuturo</t>
        </is>
      </c>
      <c r="C6938" t="inlineStr">
        <is>
          <t>F3</t>
        </is>
      </c>
      <c r="D6938" t="inlineStr">
        <is>
          <t>IN-FONDO3</t>
        </is>
      </c>
      <c r="E6938" t="inlineStr">
        <is>
          <t>5275282EY830</t>
        </is>
      </c>
      <c r="F6938" t="inlineStr">
        <is>
          <t>US37954Y8306</t>
        </is>
      </c>
      <c r="G6938" t="inlineStr">
        <is>
          <t>TD</t>
        </is>
      </c>
      <c r="H6938" t="inlineStr">
        <is>
          <t>Mayores</t>
        </is>
      </c>
      <c r="I6938" t="inlineStr"/>
      <c r="J6938" t="inlineStr"/>
      <c r="K6938" t="inlineStr"/>
      <c r="L6938" t="inlineStr">
        <is>
          <t>Global X - Copper Miners ETF</t>
        </is>
      </c>
      <c r="M6938" t="inlineStr">
        <is>
          <t>Global X - Copper Miners ETF</t>
        </is>
      </c>
      <c r="N6938" t="b">
        <v>0</v>
      </c>
      <c r="O6938" t="n">
        <v>120.63185874</v>
      </c>
      <c r="P6938" t="n">
        <v>0.02197829266792704</v>
      </c>
      <c r="Q6938" t="n">
        <v>20.93888685603502</v>
      </c>
      <c r="R6938" t="n">
        <v>2525.896841390059</v>
      </c>
      <c r="S6938" t="n">
        <v>2.651282296463753</v>
      </c>
      <c r="T6938">
        <f>O6938*Q6938</f>
        <v/>
      </c>
      <c r="U6938">
        <f>O6938*P6938</f>
        <v/>
      </c>
    </row>
    <row r="6939">
      <c r="A6939" t="inlineStr">
        <is>
          <t>202512</t>
        </is>
      </c>
      <c r="B6939" t="inlineStr">
        <is>
          <t>Profuturo</t>
        </is>
      </c>
      <c r="C6939" t="inlineStr">
        <is>
          <t>F2</t>
        </is>
      </c>
      <c r="D6939" t="inlineStr">
        <is>
          <t>IN-FONDO2</t>
        </is>
      </c>
      <c r="E6939" t="inlineStr">
        <is>
          <t>25210512503A</t>
        </is>
      </c>
      <c r="F6939" t="inlineStr">
        <is>
          <t>PEP16880M080</t>
        </is>
      </c>
      <c r="G6939" t="inlineStr">
        <is>
          <t>BU</t>
        </is>
      </c>
      <c r="H6939" t="inlineStr">
        <is>
          <t>Mayores</t>
        </is>
      </c>
      <c r="I6939" t="inlineStr"/>
      <c r="J6939" t="inlineStr"/>
      <c r="K6939" t="inlineStr"/>
      <c r="L6939" t="inlineStr"/>
      <c r="M6939" t="inlineStr">
        <is>
          <t>nan</t>
        </is>
      </c>
      <c r="N6939" t="b">
        <v>0</v>
      </c>
      <c r="O6939" t="n">
        <v>0.31</v>
      </c>
      <c r="P6939" t="n">
        <v>0.001670036886267077</v>
      </c>
      <c r="Q6939" t="n">
        <v>6.054273073432597</v>
      </c>
      <c r="R6939" t="n">
        <v>1.876824652764105</v>
      </c>
      <c r="S6939" t="n">
        <v>0.000517711434742794</v>
      </c>
      <c r="T6939">
        <f>O6939*Q6939</f>
        <v/>
      </c>
      <c r="U6939">
        <f>O6939*P6939</f>
        <v/>
      </c>
    </row>
    <row r="6940">
      <c r="A6940" t="inlineStr">
        <is>
          <t>202512</t>
        </is>
      </c>
      <c r="B6940" t="inlineStr">
        <is>
          <t>Profuturo</t>
        </is>
      </c>
      <c r="C6940" t="inlineStr">
        <is>
          <t>F1</t>
        </is>
      </c>
      <c r="D6940" t="inlineStr">
        <is>
          <t>IN-FONDO1</t>
        </is>
      </c>
      <c r="E6940" t="inlineStr">
        <is>
          <t>5270496F7171</t>
        </is>
      </c>
      <c r="F6940" t="inlineStr">
        <is>
          <t>LU1322871713</t>
        </is>
      </c>
      <c r="G6940" t="inlineStr">
        <is>
          <t>TD</t>
        </is>
      </c>
      <c r="H6940" t="inlineStr">
        <is>
          <t>Mayores</t>
        </is>
      </c>
      <c r="I6940" t="inlineStr"/>
      <c r="J6940" t="inlineStr"/>
      <c r="K6940" t="inlineStr"/>
      <c r="L6940" t="inlineStr">
        <is>
          <t>Vontobel - Twentyfour Strategy Income</t>
        </is>
      </c>
      <c r="M6940" t="inlineStr">
        <is>
          <t>Vontobel - Twentyfour Strategy Income</t>
        </is>
      </c>
      <c r="N6940" t="b">
        <v>0</v>
      </c>
      <c r="O6940" t="n">
        <v>24.07602843</v>
      </c>
      <c r="P6940" t="n">
        <v>0.01648107919545385</v>
      </c>
      <c r="Q6940" t="n">
        <v>21.53915697545776</v>
      </c>
      <c r="R6940" t="n">
        <v>518.5773556993539</v>
      </c>
      <c r="S6940" t="n">
        <v>0.3967989312668285</v>
      </c>
      <c r="T6940">
        <f>O6940*Q6940</f>
        <v/>
      </c>
      <c r="U6940">
        <f>O6940*P6940</f>
        <v/>
      </c>
    </row>
    <row r="6941">
      <c r="A6941" t="inlineStr">
        <is>
          <t>202512</t>
        </is>
      </c>
      <c r="B6941" t="inlineStr">
        <is>
          <t>Profuturo</t>
        </is>
      </c>
      <c r="C6941" t="inlineStr">
        <is>
          <t>F1</t>
        </is>
      </c>
      <c r="D6941" t="inlineStr">
        <is>
          <t>IN-FONDO1</t>
        </is>
      </c>
      <c r="E6941" t="inlineStr">
        <is>
          <t>25210512503A</t>
        </is>
      </c>
      <c r="F6941" t="inlineStr">
        <is>
          <t>PEP16880M080</t>
        </is>
      </c>
      <c r="G6941" t="inlineStr">
        <is>
          <t>BU</t>
        </is>
      </c>
      <c r="H6941" t="inlineStr">
        <is>
          <t>Mayores</t>
        </is>
      </c>
      <c r="I6941" t="inlineStr"/>
      <c r="J6941" t="inlineStr"/>
      <c r="K6941" t="inlineStr"/>
      <c r="L6941" t="inlineStr"/>
      <c r="M6941" t="inlineStr">
        <is>
          <t>nan</t>
        </is>
      </c>
      <c r="N6941" t="b">
        <v>0</v>
      </c>
      <c r="O6941" t="n">
        <v>0.31</v>
      </c>
      <c r="P6941" t="n">
        <v>0.002468491540573034</v>
      </c>
      <c r="Q6941" t="n">
        <v>3.226076772912926</v>
      </c>
      <c r="R6941" t="n">
        <v>1.000083799603007</v>
      </c>
      <c r="S6941" t="n">
        <v>0.0007652323775776405</v>
      </c>
      <c r="T6941">
        <f>O6941*Q6941</f>
        <v/>
      </c>
      <c r="U6941">
        <f>O6941*P6941</f>
        <v/>
      </c>
    </row>
    <row r="6942">
      <c r="A6942" t="inlineStr">
        <is>
          <t>202512</t>
        </is>
      </c>
      <c r="B6942" t="inlineStr">
        <is>
          <t>Profuturo</t>
        </is>
      </c>
      <c r="C6942" t="inlineStr">
        <is>
          <t>F2</t>
        </is>
      </c>
      <c r="D6942" t="inlineStr">
        <is>
          <t>IN-FONDO2</t>
        </is>
      </c>
      <c r="E6942" t="inlineStr">
        <is>
          <t>27020219AB41</t>
        </is>
      </c>
      <c r="F6942" t="inlineStr">
        <is>
          <t>US224939AB41</t>
        </is>
      </c>
      <c r="G6942" t="inlineStr">
        <is>
          <t>BU</t>
        </is>
      </c>
      <c r="H6942" t="inlineStr">
        <is>
          <t>Mayores</t>
        </is>
      </c>
      <c r="I6942" t="inlineStr"/>
      <c r="J6942" t="inlineStr"/>
      <c r="K6942" t="inlineStr"/>
      <c r="L6942" t="inlineStr"/>
      <c r="M6942" t="inlineStr">
        <is>
          <t>nan</t>
        </is>
      </c>
      <c r="N6942" t="b">
        <v>0</v>
      </c>
      <c r="O6942" t="n">
        <v>0.73</v>
      </c>
      <c r="P6942" t="n">
        <v>0.01206774203681787</v>
      </c>
      <c r="Q6942" t="n">
        <v>43.74837841692609</v>
      </c>
      <c r="R6942" t="n">
        <v>31.93631624435605</v>
      </c>
      <c r="S6942" t="n">
        <v>0.008809451686877042</v>
      </c>
      <c r="T6942">
        <f>O6942*Q6942</f>
        <v/>
      </c>
      <c r="U6942">
        <f>O6942*P6942</f>
        <v/>
      </c>
    </row>
    <row r="6943">
      <c r="A6943" t="inlineStr">
        <is>
          <t>202512</t>
        </is>
      </c>
      <c r="B6943" t="inlineStr">
        <is>
          <t>Profuturo</t>
        </is>
      </c>
      <c r="C6943" t="inlineStr">
        <is>
          <t>F1</t>
        </is>
      </c>
      <c r="D6943" t="inlineStr">
        <is>
          <t>IN-FONDO1</t>
        </is>
      </c>
      <c r="E6943" t="inlineStr">
        <is>
          <t>5275322ECGJ3</t>
        </is>
      </c>
      <c r="F6943" t="inlineStr">
        <is>
          <t>IE00B3YCGJ38</t>
        </is>
      </c>
      <c r="G6943" t="inlineStr">
        <is>
          <t>TD</t>
        </is>
      </c>
      <c r="H6943" t="inlineStr">
        <is>
          <t>Mayores</t>
        </is>
      </c>
      <c r="I6943" t="inlineStr"/>
      <c r="J6943" t="inlineStr"/>
      <c r="K6943" t="inlineStr"/>
      <c r="L6943" t="inlineStr">
        <is>
          <t>Invesco - S&amp;P500 UCITS</t>
        </is>
      </c>
      <c r="M6943" t="inlineStr">
        <is>
          <t>Invesco - S&amp;P500 UCITS</t>
        </is>
      </c>
      <c r="N6943" t="b">
        <v>0</v>
      </c>
      <c r="O6943" t="n">
        <v>23.07245711</v>
      </c>
      <c r="P6943" t="n">
        <v>4.396868909088078e-21</v>
      </c>
      <c r="Q6943" t="n">
        <v>5.746277201281896e-18</v>
      </c>
      <c r="R6943" t="n">
        <v>1.325807342687474e-16</v>
      </c>
      <c r="S6943" t="n">
        <v>1.014465693232272e-19</v>
      </c>
      <c r="T6943">
        <f>O6943*Q6943</f>
        <v/>
      </c>
      <c r="U6943">
        <f>O6943*P6943</f>
        <v/>
      </c>
    </row>
    <row r="6944">
      <c r="A6944" t="inlineStr">
        <is>
          <t>202512</t>
        </is>
      </c>
      <c r="B6944" t="inlineStr">
        <is>
          <t>Profuturo</t>
        </is>
      </c>
      <c r="C6944" t="inlineStr">
        <is>
          <t>F2</t>
        </is>
      </c>
      <c r="D6944" t="inlineStr">
        <is>
          <t>IN-FONDO2</t>
        </is>
      </c>
      <c r="E6944" t="inlineStr">
        <is>
          <t>5271112E8851</t>
        </is>
      </c>
      <c r="F6944" t="inlineStr">
        <is>
          <t>US4642888519</t>
        </is>
      </c>
      <c r="G6944" t="inlineStr">
        <is>
          <t>TD</t>
        </is>
      </c>
      <c r="H6944" t="inlineStr">
        <is>
          <t>Mayores</t>
        </is>
      </c>
      <c r="I6944" t="inlineStr"/>
      <c r="J6944" t="inlineStr"/>
      <c r="K6944" t="inlineStr"/>
      <c r="L6944" t="inlineStr">
        <is>
          <t>BlackRock - iShares US Oil &amp; Gas Exploration and Production</t>
        </is>
      </c>
      <c r="M6944" t="inlineStr">
        <is>
          <t>BlackRock - iShares US Oil &amp; Gas Exploration and Production</t>
        </is>
      </c>
      <c r="N6944" t="b">
        <v>0</v>
      </c>
      <c r="O6944" t="n">
        <v>226.25363251</v>
      </c>
      <c r="P6944" t="n">
        <v>2.203857050652129e-08</v>
      </c>
      <c r="Q6944" t="n">
        <v>7.989495626819319e-05</v>
      </c>
      <c r="R6944" t="n">
        <v>0.0180765240749063</v>
      </c>
      <c r="S6944" t="n">
        <v>4.986306632428193e-06</v>
      </c>
      <c r="T6944">
        <f>O6944*Q6944</f>
        <v/>
      </c>
      <c r="U6944">
        <f>O6944*P6944</f>
        <v/>
      </c>
    </row>
    <row r="6945">
      <c r="A6945" t="inlineStr">
        <is>
          <t>202512</t>
        </is>
      </c>
      <c r="B6945" t="inlineStr">
        <is>
          <t>Profuturo</t>
        </is>
      </c>
      <c r="C6945" t="inlineStr">
        <is>
          <t>F1</t>
        </is>
      </c>
      <c r="D6945" t="inlineStr">
        <is>
          <t>IN-FONDO1</t>
        </is>
      </c>
      <c r="E6945" t="inlineStr">
        <is>
          <t>27020219AB41</t>
        </is>
      </c>
      <c r="F6945" t="inlineStr">
        <is>
          <t>US224939AB41</t>
        </is>
      </c>
      <c r="G6945" t="inlineStr">
        <is>
          <t>BU</t>
        </is>
      </c>
      <c r="H6945" t="inlineStr">
        <is>
          <t>Mayores</t>
        </is>
      </c>
      <c r="I6945" t="inlineStr"/>
      <c r="J6945" t="inlineStr"/>
      <c r="K6945" t="inlineStr"/>
      <c r="L6945" t="inlineStr"/>
      <c r="M6945" t="inlineStr">
        <is>
          <t>nan</t>
        </is>
      </c>
      <c r="N6945" t="b">
        <v>0</v>
      </c>
      <c r="O6945" t="n">
        <v>0.73</v>
      </c>
      <c r="P6945" t="n">
        <v>0.01202471511204508</v>
      </c>
      <c r="Q6945" t="n">
        <v>15.71512540604388</v>
      </c>
      <c r="R6945" t="n">
        <v>11.47204154641203</v>
      </c>
      <c r="S6945" t="n">
        <v>0.008778042031792908</v>
      </c>
      <c r="T6945">
        <f>O6945*Q6945</f>
        <v/>
      </c>
      <c r="U6945">
        <f>O6945*P6945</f>
        <v/>
      </c>
    </row>
    <row r="6946">
      <c r="A6946" t="inlineStr">
        <is>
          <t>202512</t>
        </is>
      </c>
      <c r="B6946" t="inlineStr">
        <is>
          <t>Profuturo</t>
        </is>
      </c>
      <c r="C6946" t="inlineStr">
        <is>
          <t>F1</t>
        </is>
      </c>
      <c r="D6946" t="inlineStr">
        <is>
          <t>IN-FONDO1</t>
        </is>
      </c>
      <c r="E6946" t="inlineStr">
        <is>
          <t>2500021V2F13</t>
        </is>
      </c>
      <c r="F6946" t="inlineStr">
        <is>
          <t>US05971V2F13</t>
        </is>
      </c>
      <c r="G6946" t="inlineStr">
        <is>
          <t>BU</t>
        </is>
      </c>
      <c r="H6946" t="inlineStr">
        <is>
          <t>Mayores</t>
        </is>
      </c>
      <c r="I6946" t="inlineStr"/>
      <c r="J6946" t="inlineStr"/>
      <c r="K6946" t="inlineStr"/>
      <c r="L6946" t="inlineStr"/>
      <c r="M6946" t="inlineStr">
        <is>
          <t>nan</t>
        </is>
      </c>
      <c r="N6946" t="b">
        <v>0</v>
      </c>
      <c r="O6946" t="n">
        <v>0.61</v>
      </c>
      <c r="P6946" t="n">
        <v>0.0006892941026979935</v>
      </c>
      <c r="Q6946" t="n">
        <v>0.9008399088552849</v>
      </c>
      <c r="R6946" t="n">
        <v>0.5495123444017238</v>
      </c>
      <c r="S6946" t="n">
        <v>0.000420469402645776</v>
      </c>
      <c r="T6946">
        <f>O6946*Q6946</f>
        <v/>
      </c>
      <c r="U6946">
        <f>O6946*P6946</f>
        <v/>
      </c>
    </row>
    <row r="6947">
      <c r="A6947" t="inlineStr">
        <is>
          <t>202512</t>
        </is>
      </c>
      <c r="B6947" t="inlineStr">
        <is>
          <t>Profuturo</t>
        </is>
      </c>
      <c r="C6947" t="inlineStr">
        <is>
          <t>F2</t>
        </is>
      </c>
      <c r="D6947" t="inlineStr">
        <is>
          <t>IN-FONDO2</t>
        </is>
      </c>
      <c r="E6947" t="inlineStr">
        <is>
          <t>2500021V2F13</t>
        </is>
      </c>
      <c r="F6947" t="inlineStr">
        <is>
          <t>US05971V2F13</t>
        </is>
      </c>
      <c r="G6947" t="inlineStr">
        <is>
          <t>BU</t>
        </is>
      </c>
      <c r="H6947" t="inlineStr">
        <is>
          <t>Mayores</t>
        </is>
      </c>
      <c r="I6947" t="inlineStr"/>
      <c r="J6947" t="inlineStr"/>
      <c r="K6947" t="inlineStr"/>
      <c r="L6947" t="inlineStr"/>
      <c r="M6947" t="inlineStr">
        <is>
          <t>nan</t>
        </is>
      </c>
      <c r="N6947" t="b">
        <v>0</v>
      </c>
      <c r="O6947" t="n">
        <v>0.61</v>
      </c>
      <c r="P6947" t="n">
        <v>0.0007260753868020492</v>
      </c>
      <c r="Q6947" t="n">
        <v>2.632192557988091</v>
      </c>
      <c r="R6947" t="n">
        <v>1.605637460372735</v>
      </c>
      <c r="S6947" t="n">
        <v>0.00044290598594925</v>
      </c>
      <c r="T6947">
        <f>O6947*Q6947</f>
        <v/>
      </c>
      <c r="U6947">
        <f>O6947*P6947</f>
        <v/>
      </c>
    </row>
    <row r="6948">
      <c r="A6948" t="inlineStr">
        <is>
          <t>202512</t>
        </is>
      </c>
      <c r="B6948" t="inlineStr">
        <is>
          <t>Profuturo</t>
        </is>
      </c>
      <c r="C6948" t="inlineStr">
        <is>
          <t>F2</t>
        </is>
      </c>
      <c r="D6948" t="inlineStr">
        <is>
          <t>IN-FONDO2</t>
        </is>
      </c>
      <c r="E6948" t="inlineStr">
        <is>
          <t>22211619AA48</t>
        </is>
      </c>
      <c r="F6948" t="inlineStr">
        <is>
          <t>USP82169AA48</t>
        </is>
      </c>
      <c r="G6948" t="inlineStr">
        <is>
          <t>BU</t>
        </is>
      </c>
      <c r="H6948" t="inlineStr">
        <is>
          <t>Mayores</t>
        </is>
      </c>
      <c r="I6948" t="inlineStr"/>
      <c r="J6948" t="inlineStr"/>
      <c r="K6948" t="inlineStr"/>
      <c r="L6948" t="inlineStr">
        <is>
          <t>Rutas de Lima</t>
        </is>
      </c>
      <c r="M6948" t="inlineStr">
        <is>
          <t>Rutas de Lima</t>
        </is>
      </c>
      <c r="N6948" t="b">
        <v>0</v>
      </c>
      <c r="O6948" t="n">
        <v>27.41</v>
      </c>
      <c r="P6948" t="n">
        <v>0.003649177754419449</v>
      </c>
      <c r="Q6948" t="n">
        <v>13.22912014724069</v>
      </c>
      <c r="R6948" t="n">
        <v>362.6101832358673</v>
      </c>
      <c r="S6948" t="n">
        <v>0.1000239622486371</v>
      </c>
      <c r="T6948">
        <f>O6948*Q6948</f>
        <v/>
      </c>
      <c r="U6948">
        <f>O6948*P6948</f>
        <v/>
      </c>
    </row>
    <row r="6949">
      <c r="A6949" t="inlineStr">
        <is>
          <t>202512</t>
        </is>
      </c>
      <c r="B6949" t="inlineStr">
        <is>
          <t>Profuturo</t>
        </is>
      </c>
      <c r="C6949" t="inlineStr">
        <is>
          <t>F1</t>
        </is>
      </c>
      <c r="D6949" t="inlineStr">
        <is>
          <t>IN-FONDO1</t>
        </is>
      </c>
      <c r="E6949" t="inlineStr">
        <is>
          <t>22211619AA48</t>
        </is>
      </c>
      <c r="F6949" t="inlineStr">
        <is>
          <t>USP82169AA48</t>
        </is>
      </c>
      <c r="G6949" t="inlineStr">
        <is>
          <t>BU</t>
        </is>
      </c>
      <c r="H6949" t="inlineStr">
        <is>
          <t>Mayores</t>
        </is>
      </c>
      <c r="I6949" t="inlineStr"/>
      <c r="J6949" t="inlineStr"/>
      <c r="K6949" t="inlineStr"/>
      <c r="L6949" t="inlineStr">
        <is>
          <t>Rutas de Lima</t>
        </is>
      </c>
      <c r="M6949" t="inlineStr">
        <is>
          <t>Rutas de Lima</t>
        </is>
      </c>
      <c r="N6949" t="b">
        <v>0</v>
      </c>
      <c r="O6949" t="n">
        <v>27.41</v>
      </c>
      <c r="P6949" t="n">
        <v>0.001484690831069825</v>
      </c>
      <c r="Q6949" t="n">
        <v>1.940345561791664</v>
      </c>
      <c r="R6949" t="n">
        <v>53.18487184870951</v>
      </c>
      <c r="S6949" t="n">
        <v>0.04069537567962392</v>
      </c>
      <c r="T6949">
        <f>O6949*Q6949</f>
        <v/>
      </c>
      <c r="U6949">
        <f>O6949*P6949</f>
        <v/>
      </c>
    </row>
    <row r="6950">
      <c r="A6950" t="inlineStr">
        <is>
          <t>202512</t>
        </is>
      </c>
      <c r="B6950" t="inlineStr">
        <is>
          <t>Profuturo</t>
        </is>
      </c>
      <c r="C6950" t="inlineStr">
        <is>
          <t>F2</t>
        </is>
      </c>
      <c r="D6950" t="inlineStr">
        <is>
          <t>IN-FONDO2</t>
        </is>
      </c>
      <c r="E6950" t="inlineStr">
        <is>
          <t>2223041GAR67</t>
        </is>
      </c>
      <c r="F6950" t="inlineStr">
        <is>
          <t>USP9T36GAR67</t>
        </is>
      </c>
      <c r="G6950" t="inlineStr">
        <is>
          <t>BU</t>
        </is>
      </c>
      <c r="H6950" t="inlineStr">
        <is>
          <t>Mayores</t>
        </is>
      </c>
      <c r="I6950" t="inlineStr"/>
      <c r="J6950" t="inlineStr"/>
      <c r="K6950" t="inlineStr"/>
      <c r="L6950" t="inlineStr">
        <is>
          <t>Telefónica</t>
        </is>
      </c>
      <c r="M6950" t="inlineStr">
        <is>
          <t>Telefónica</t>
        </is>
      </c>
      <c r="N6950" t="b">
        <v>0</v>
      </c>
      <c r="O6950" t="n">
        <v>2.4</v>
      </c>
      <c r="P6950" t="n">
        <v>6.811718938727504e-06</v>
      </c>
      <c r="Q6950" t="n">
        <v>0.02469406927095476</v>
      </c>
      <c r="R6950" t="n">
        <v>0.05926576625029142</v>
      </c>
      <c r="S6950" t="n">
        <v>1.634812545294601e-05</v>
      </c>
      <c r="T6950">
        <f>O6950*Q6950</f>
        <v/>
      </c>
      <c r="U6950">
        <f>O6950*P6950</f>
        <v/>
      </c>
    </row>
    <row r="6951">
      <c r="A6951" t="inlineStr">
        <is>
          <t>202512</t>
        </is>
      </c>
      <c r="B6951" t="inlineStr">
        <is>
          <t>Profuturo</t>
        </is>
      </c>
      <c r="C6951" t="inlineStr">
        <is>
          <t>F1</t>
        </is>
      </c>
      <c r="D6951" t="inlineStr">
        <is>
          <t>IN-FONDO1</t>
        </is>
      </c>
      <c r="E6951" t="inlineStr">
        <is>
          <t>3021012171A1</t>
        </is>
      </c>
      <c r="F6951" t="inlineStr">
        <is>
          <t>PAL1801171A1</t>
        </is>
      </c>
      <c r="G6951" t="inlineStr">
        <is>
          <t>BU</t>
        </is>
      </c>
      <c r="H6951" t="inlineStr">
        <is>
          <t>Mayores</t>
        </is>
      </c>
      <c r="I6951" t="inlineStr"/>
      <c r="J6951" t="inlineStr"/>
      <c r="K6951" t="inlineStr"/>
      <c r="L6951" t="inlineStr">
        <is>
          <t>InRetail Peru</t>
        </is>
      </c>
      <c r="M6951" t="inlineStr">
        <is>
          <t>InRetail Peru</t>
        </is>
      </c>
      <c r="N6951" t="b">
        <v>0</v>
      </c>
      <c r="O6951" t="n">
        <v>21.25</v>
      </c>
      <c r="P6951" t="n">
        <v>0.0006162679591314648</v>
      </c>
      <c r="Q6951" t="n">
        <v>0.8054018886299072</v>
      </c>
      <c r="R6951" t="n">
        <v>17.11479013338553</v>
      </c>
      <c r="S6951" t="n">
        <v>0.01309569413154363</v>
      </c>
      <c r="T6951">
        <f>O6951*Q6951</f>
        <v/>
      </c>
      <c r="U6951">
        <f>O6951*P6951</f>
        <v/>
      </c>
    </row>
    <row r="6952">
      <c r="A6952" t="inlineStr">
        <is>
          <t>202512</t>
        </is>
      </c>
      <c r="B6952" t="inlineStr">
        <is>
          <t>Profuturo</t>
        </is>
      </c>
      <c r="C6952" t="inlineStr">
        <is>
          <t>F2</t>
        </is>
      </c>
      <c r="D6952" t="inlineStr">
        <is>
          <t>IN-FONDO2</t>
        </is>
      </c>
      <c r="E6952" t="inlineStr">
        <is>
          <t>3021012171A1</t>
        </is>
      </c>
      <c r="F6952" t="inlineStr">
        <is>
          <t>PAL1801171A1</t>
        </is>
      </c>
      <c r="G6952" t="inlineStr">
        <is>
          <t>BU</t>
        </is>
      </c>
      <c r="H6952" t="inlineStr">
        <is>
          <t>Mayores</t>
        </is>
      </c>
      <c r="I6952" t="inlineStr"/>
      <c r="J6952" t="inlineStr"/>
      <c r="K6952" t="inlineStr"/>
      <c r="L6952" t="inlineStr">
        <is>
          <t>InRetail Peru</t>
        </is>
      </c>
      <c r="M6952" t="inlineStr">
        <is>
          <t>InRetail Peru</t>
        </is>
      </c>
      <c r="N6952" t="b">
        <v>0</v>
      </c>
      <c r="O6952" t="n">
        <v>21.25</v>
      </c>
      <c r="P6952" t="n">
        <v>0.007299694956111874</v>
      </c>
      <c r="Q6952" t="n">
        <v>26.46309610313133</v>
      </c>
      <c r="R6952" t="n">
        <v>562.3407921915407</v>
      </c>
      <c r="S6952" t="n">
        <v>0.1551185178173773</v>
      </c>
      <c r="T6952">
        <f>O6952*Q6952</f>
        <v/>
      </c>
      <c r="U6952">
        <f>O6952*P6952</f>
        <v/>
      </c>
    </row>
    <row r="6953">
      <c r="A6953" t="inlineStr">
        <is>
          <t>202512</t>
        </is>
      </c>
      <c r="B6953" t="inlineStr">
        <is>
          <t>Profuturo</t>
        </is>
      </c>
      <c r="C6953" t="inlineStr">
        <is>
          <t>F3</t>
        </is>
      </c>
      <c r="D6953" t="inlineStr">
        <is>
          <t>IN-FONDO3</t>
        </is>
      </c>
      <c r="E6953" t="inlineStr">
        <is>
          <t>3021012171A1</t>
        </is>
      </c>
      <c r="F6953" t="inlineStr">
        <is>
          <t>PAL1801171A1</t>
        </is>
      </c>
      <c r="G6953" t="inlineStr">
        <is>
          <t>BU</t>
        </is>
      </c>
      <c r="H6953" t="inlineStr">
        <is>
          <t>Mayores</t>
        </is>
      </c>
      <c r="I6953" t="inlineStr"/>
      <c r="J6953" t="inlineStr"/>
      <c r="K6953" t="inlineStr"/>
      <c r="L6953" t="inlineStr">
        <is>
          <t>InRetail Peru</t>
        </is>
      </c>
      <c r="M6953" t="inlineStr">
        <is>
          <t>InRetail Peru</t>
        </is>
      </c>
      <c r="N6953" t="b">
        <v>0</v>
      </c>
      <c r="O6953" t="n">
        <v>21.25</v>
      </c>
      <c r="P6953" t="n">
        <v>0.01859121385040657</v>
      </c>
      <c r="Q6953" t="n">
        <v>17.71199106371398</v>
      </c>
      <c r="R6953" t="n">
        <v>376.379810103922</v>
      </c>
      <c r="S6953" t="n">
        <v>0.3950632943211396</v>
      </c>
      <c r="T6953">
        <f>O6953*Q6953</f>
        <v/>
      </c>
      <c r="U6953">
        <f>O6953*P6953</f>
        <v/>
      </c>
    </row>
    <row r="6954">
      <c r="A6954" t="inlineStr">
        <is>
          <t>202512</t>
        </is>
      </c>
      <c r="B6954" t="inlineStr">
        <is>
          <t>Profuturo</t>
        </is>
      </c>
      <c r="C6954" t="inlineStr">
        <is>
          <t>F2</t>
        </is>
      </c>
      <c r="D6954" t="inlineStr">
        <is>
          <t>IN-FONDO2</t>
        </is>
      </c>
      <c r="E6954" t="inlineStr">
        <is>
          <t>300013200002</t>
        </is>
      </c>
      <c r="F6954" t="inlineStr">
        <is>
          <t>PAL2400671A3</t>
        </is>
      </c>
      <c r="G6954" t="inlineStr">
        <is>
          <t>BU</t>
        </is>
      </c>
      <c r="H6954" t="inlineStr">
        <is>
          <t>Mayores</t>
        </is>
      </c>
      <c r="I6954" t="inlineStr"/>
      <c r="J6954" t="inlineStr"/>
      <c r="K6954" t="inlineStr"/>
      <c r="L6954" t="inlineStr">
        <is>
          <t>Intergroup</t>
        </is>
      </c>
      <c r="M6954" t="inlineStr">
        <is>
          <t>Intergroup</t>
        </is>
      </c>
      <c r="N6954" t="b">
        <v>0</v>
      </c>
      <c r="O6954" t="n">
        <v>0.71</v>
      </c>
      <c r="P6954" t="n">
        <v>0.004665405541041234</v>
      </c>
      <c r="Q6954" t="n">
        <v>16.91318280215043</v>
      </c>
      <c r="R6954" t="n">
        <v>12.0083597895268</v>
      </c>
      <c r="S6954" t="n">
        <v>0.003312437934139276</v>
      </c>
      <c r="T6954">
        <f>O6954*Q6954</f>
        <v/>
      </c>
      <c r="U6954">
        <f>O6954*P6954</f>
        <v/>
      </c>
    </row>
    <row r="6955">
      <c r="A6955" t="inlineStr">
        <is>
          <t>202512</t>
        </is>
      </c>
      <c r="B6955" t="inlineStr">
        <is>
          <t>Profuturo</t>
        </is>
      </c>
      <c r="C6955" t="inlineStr">
        <is>
          <t>F3</t>
        </is>
      </c>
      <c r="D6955" t="inlineStr">
        <is>
          <t>IN-FONDO3</t>
        </is>
      </c>
      <c r="E6955" t="inlineStr">
        <is>
          <t>300013200002</t>
        </is>
      </c>
      <c r="F6955" t="inlineStr">
        <is>
          <t>PAL2400671A3</t>
        </is>
      </c>
      <c r="G6955" t="inlineStr">
        <is>
          <t>BU</t>
        </is>
      </c>
      <c r="H6955" t="inlineStr">
        <is>
          <t>Mayores</t>
        </is>
      </c>
      <c r="I6955" t="inlineStr"/>
      <c r="J6955" t="inlineStr"/>
      <c r="K6955" t="inlineStr"/>
      <c r="L6955" t="inlineStr">
        <is>
          <t>Intergroup</t>
        </is>
      </c>
      <c r="M6955" t="inlineStr">
        <is>
          <t>Intergroup</t>
        </is>
      </c>
      <c r="N6955" t="b">
        <v>0</v>
      </c>
      <c r="O6955" t="n">
        <v>0.71</v>
      </c>
      <c r="P6955" t="n">
        <v>0.004922801740247938</v>
      </c>
      <c r="Q6955" t="n">
        <v>4.68999071998735</v>
      </c>
      <c r="R6955" t="n">
        <v>3.329893411191018</v>
      </c>
      <c r="S6955" t="n">
        <v>0.003495189235576036</v>
      </c>
      <c r="T6955">
        <f>O6955*Q6955</f>
        <v/>
      </c>
      <c r="U6955">
        <f>O6955*P6955</f>
        <v/>
      </c>
    </row>
    <row r="6956">
      <c r="A6956" t="inlineStr">
        <is>
          <t>202512</t>
        </is>
      </c>
      <c r="B6956" t="inlineStr">
        <is>
          <t>Profuturo</t>
        </is>
      </c>
      <c r="C6956" t="inlineStr">
        <is>
          <t>F2</t>
        </is>
      </c>
      <c r="D6956" t="inlineStr">
        <is>
          <t>IN-FONDO2</t>
        </is>
      </c>
      <c r="E6956" t="inlineStr">
        <is>
          <t>302012200001</t>
        </is>
      </c>
      <c r="F6956" t="inlineStr">
        <is>
          <t>BMG2519Y1084</t>
        </is>
      </c>
      <c r="G6956" t="inlineStr">
        <is>
          <t>BU</t>
        </is>
      </c>
      <c r="H6956" t="inlineStr">
        <is>
          <t>Mayores</t>
        </is>
      </c>
      <c r="I6956" t="inlineStr"/>
      <c r="J6956" t="inlineStr"/>
      <c r="K6956" t="inlineStr"/>
      <c r="L6956" t="inlineStr">
        <is>
          <t>Credicorp*</t>
        </is>
      </c>
      <c r="M6956" t="inlineStr">
        <is>
          <t>Credicorp</t>
        </is>
      </c>
      <c r="N6956" t="b">
        <v>0</v>
      </c>
      <c r="O6956" t="n">
        <v>0.73</v>
      </c>
      <c r="P6956" t="n">
        <v>0.0346801745371749</v>
      </c>
      <c r="Q6956" t="n">
        <v>125.7237182058162</v>
      </c>
      <c r="R6956" t="n">
        <v>91.77831429024585</v>
      </c>
      <c r="S6956" t="n">
        <v>0.02531652741213768</v>
      </c>
      <c r="T6956">
        <f>O6956*Q6956</f>
        <v/>
      </c>
      <c r="U6956">
        <f>O6956*P6956</f>
        <v/>
      </c>
    </row>
    <row r="6957">
      <c r="A6957" t="inlineStr">
        <is>
          <t>202512</t>
        </is>
      </c>
      <c r="B6957" t="inlineStr">
        <is>
          <t>Profuturo</t>
        </is>
      </c>
      <c r="C6957" t="inlineStr">
        <is>
          <t>F3</t>
        </is>
      </c>
      <c r="D6957" t="inlineStr">
        <is>
          <t>IN-FONDO3</t>
        </is>
      </c>
      <c r="E6957" t="inlineStr">
        <is>
          <t>302012200001</t>
        </is>
      </c>
      <c r="F6957" t="inlineStr">
        <is>
          <t>BMG2519Y1084</t>
        </is>
      </c>
      <c r="G6957" t="inlineStr">
        <is>
          <t>BU</t>
        </is>
      </c>
      <c r="H6957" t="inlineStr">
        <is>
          <t>Mayores</t>
        </is>
      </c>
      <c r="I6957" t="inlineStr"/>
      <c r="J6957" t="inlineStr"/>
      <c r="K6957" t="inlineStr"/>
      <c r="L6957" t="inlineStr">
        <is>
          <t>Credicorp*</t>
        </is>
      </c>
      <c r="M6957" t="inlineStr">
        <is>
          <t>Credicorp</t>
        </is>
      </c>
      <c r="N6957" t="b">
        <v>0</v>
      </c>
      <c r="O6957" t="n">
        <v>0.73</v>
      </c>
      <c r="P6957" t="n">
        <v>0.06900425467095199</v>
      </c>
      <c r="Q6957" t="n">
        <v>65.74087910152338</v>
      </c>
      <c r="R6957" t="n">
        <v>47.99084174411206</v>
      </c>
      <c r="S6957" t="n">
        <v>0.05037310590979495</v>
      </c>
      <c r="T6957">
        <f>O6957*Q6957</f>
        <v/>
      </c>
      <c r="U6957">
        <f>O6957*P6957</f>
        <v/>
      </c>
    </row>
    <row r="6958">
      <c r="A6958" t="inlineStr">
        <is>
          <t>202512</t>
        </is>
      </c>
      <c r="B6958" t="inlineStr">
        <is>
          <t>Profuturo</t>
        </is>
      </c>
      <c r="C6958" t="inlineStr">
        <is>
          <t>F1</t>
        </is>
      </c>
      <c r="D6958" t="inlineStr">
        <is>
          <t>IN-FONDO1</t>
        </is>
      </c>
      <c r="E6958" t="inlineStr">
        <is>
          <t>302012200001</t>
        </is>
      </c>
      <c r="F6958" t="inlineStr">
        <is>
          <t>BMG2519Y1084</t>
        </is>
      </c>
      <c r="G6958" t="inlineStr">
        <is>
          <t>BU</t>
        </is>
      </c>
      <c r="H6958" t="inlineStr">
        <is>
          <t>Mayores</t>
        </is>
      </c>
      <c r="I6958" t="inlineStr"/>
      <c r="J6958" t="inlineStr"/>
      <c r="K6958" t="inlineStr"/>
      <c r="L6958" t="inlineStr">
        <is>
          <t>Credicorp*</t>
        </is>
      </c>
      <c r="M6958" t="inlineStr">
        <is>
          <t>Credicorp</t>
        </is>
      </c>
      <c r="N6958" t="b">
        <v>0</v>
      </c>
      <c r="O6958" t="n">
        <v>0.73</v>
      </c>
      <c r="P6958" t="n">
        <v>0.004404805021547257</v>
      </c>
      <c r="Q6958" t="n">
        <v>5.756648923303612</v>
      </c>
      <c r="R6958" t="n">
        <v>4.202353714011636</v>
      </c>
      <c r="S6958" t="n">
        <v>0.003215507665729498</v>
      </c>
      <c r="T6958">
        <f>O6958*Q6958</f>
        <v/>
      </c>
      <c r="U6958">
        <f>O6958*P6958</f>
        <v/>
      </c>
    </row>
    <row r="6959">
      <c r="A6959" t="inlineStr">
        <is>
          <t>202512</t>
        </is>
      </c>
      <c r="B6959" t="inlineStr">
        <is>
          <t>Profuturo</t>
        </is>
      </c>
      <c r="C6959" t="inlineStr">
        <is>
          <t>F1</t>
        </is>
      </c>
      <c r="D6959" t="inlineStr">
        <is>
          <t>IN-FONDO1</t>
        </is>
      </c>
      <c r="E6959" t="inlineStr">
        <is>
          <t>302029100001</t>
        </is>
      </c>
      <c r="F6959" t="inlineStr">
        <is>
          <t>PEP736581005</t>
        </is>
      </c>
      <c r="G6959" t="inlineStr">
        <is>
          <t>BU</t>
        </is>
      </c>
      <c r="H6959" t="inlineStr">
        <is>
          <t>Mayores</t>
        </is>
      </c>
      <c r="I6959" t="inlineStr"/>
      <c r="J6959" t="inlineStr"/>
      <c r="K6959" t="inlineStr"/>
      <c r="L6959" t="inlineStr">
        <is>
          <t>Aenza</t>
        </is>
      </c>
      <c r="M6959" t="inlineStr">
        <is>
          <t>Aenza</t>
        </is>
      </c>
      <c r="N6959" t="b">
        <v>0</v>
      </c>
      <c r="O6959" t="n">
        <v>128.26</v>
      </c>
      <c r="P6959" t="n">
        <v>0.0005167256719163102</v>
      </c>
      <c r="Q6959" t="n">
        <v>0.6753098646431084</v>
      </c>
      <c r="R6959" t="n">
        <v>86.61524323912508</v>
      </c>
      <c r="S6959" t="n">
        <v>0.06627523467998594</v>
      </c>
      <c r="T6959">
        <f>O6959*Q6959</f>
        <v/>
      </c>
      <c r="U6959">
        <f>O6959*P6959</f>
        <v/>
      </c>
    </row>
    <row r="6960">
      <c r="A6960" t="inlineStr">
        <is>
          <t>202512</t>
        </is>
      </c>
      <c r="B6960" t="inlineStr">
        <is>
          <t>Profuturo</t>
        </is>
      </c>
      <c r="C6960" t="inlineStr">
        <is>
          <t>F2</t>
        </is>
      </c>
      <c r="D6960" t="inlineStr">
        <is>
          <t>IN-FONDO2</t>
        </is>
      </c>
      <c r="E6960" t="inlineStr">
        <is>
          <t>302029100001</t>
        </is>
      </c>
      <c r="F6960" t="inlineStr">
        <is>
          <t>PEP736581005</t>
        </is>
      </c>
      <c r="G6960" t="inlineStr">
        <is>
          <t>BU</t>
        </is>
      </c>
      <c r="H6960" t="inlineStr">
        <is>
          <t>Mayores</t>
        </is>
      </c>
      <c r="I6960" t="inlineStr"/>
      <c r="J6960" t="inlineStr"/>
      <c r="K6960" t="inlineStr"/>
      <c r="L6960" t="inlineStr">
        <is>
          <t>Aenza</t>
        </is>
      </c>
      <c r="M6960" t="inlineStr">
        <is>
          <t>Aenza</t>
        </is>
      </c>
      <c r="N6960" t="b">
        <v>0</v>
      </c>
      <c r="O6960" t="n">
        <v>128.26</v>
      </c>
      <c r="P6960" t="n">
        <v>0.001465946979858155</v>
      </c>
      <c r="Q6960" t="n">
        <v>5.31439958016335</v>
      </c>
      <c r="R6960" t="n">
        <v>681.6248901517513</v>
      </c>
      <c r="S6960" t="n">
        <v>0.1880223596366069</v>
      </c>
      <c r="T6960">
        <f>O6960*Q6960</f>
        <v/>
      </c>
      <c r="U6960">
        <f>O6960*P6960</f>
        <v/>
      </c>
    </row>
    <row r="6961">
      <c r="A6961" t="inlineStr">
        <is>
          <t>202512</t>
        </is>
      </c>
      <c r="B6961" t="inlineStr">
        <is>
          <t>Profuturo</t>
        </is>
      </c>
      <c r="C6961" t="inlineStr">
        <is>
          <t>F3</t>
        </is>
      </c>
      <c r="D6961" t="inlineStr">
        <is>
          <t>IN-FONDO3</t>
        </is>
      </c>
      <c r="E6961" t="inlineStr">
        <is>
          <t>302029100001</t>
        </is>
      </c>
      <c r="F6961" t="inlineStr">
        <is>
          <t>PEP736581005</t>
        </is>
      </c>
      <c r="G6961" t="inlineStr">
        <is>
          <t>BU</t>
        </is>
      </c>
      <c r="H6961" t="inlineStr">
        <is>
          <t>Mayores</t>
        </is>
      </c>
      <c r="I6961" t="inlineStr"/>
      <c r="J6961" t="inlineStr"/>
      <c r="K6961" t="inlineStr"/>
      <c r="L6961" t="inlineStr">
        <is>
          <t>Aenza</t>
        </is>
      </c>
      <c r="M6961" t="inlineStr">
        <is>
          <t>Aenza</t>
        </is>
      </c>
      <c r="N6961" t="b">
        <v>0</v>
      </c>
      <c r="O6961" t="n">
        <v>128.26</v>
      </c>
      <c r="P6961" t="n">
        <v>0.01209222078150232</v>
      </c>
      <c r="Q6961" t="n">
        <v>11.52035085744236</v>
      </c>
      <c r="R6961" t="n">
        <v>1477.600200975557</v>
      </c>
      <c r="S6961" t="n">
        <v>1.550948237435488</v>
      </c>
      <c r="T6961">
        <f>O6961*Q6961</f>
        <v/>
      </c>
      <c r="U6961">
        <f>O6961*P6961</f>
        <v/>
      </c>
    </row>
    <row r="6962">
      <c r="A6962" t="inlineStr">
        <is>
          <t>202512</t>
        </is>
      </c>
      <c r="B6962" t="inlineStr">
        <is>
          <t>Profuturo</t>
        </is>
      </c>
      <c r="C6962" t="inlineStr">
        <is>
          <t>F1</t>
        </is>
      </c>
      <c r="D6962" t="inlineStr">
        <is>
          <t>IN-FONDO1</t>
        </is>
      </c>
      <c r="E6962" t="inlineStr">
        <is>
          <t>302107100001</t>
        </is>
      </c>
      <c r="F6962" t="inlineStr">
        <is>
          <t>PEP736001004</t>
        </is>
      </c>
      <c r="G6962" t="inlineStr">
        <is>
          <t>BU</t>
        </is>
      </c>
      <c r="H6962" t="inlineStr">
        <is>
          <t>Mayores</t>
        </is>
      </c>
      <c r="I6962" t="inlineStr"/>
      <c r="J6962" t="inlineStr"/>
      <c r="K6962" t="inlineStr"/>
      <c r="L6962" t="inlineStr">
        <is>
          <t>Ferreyros</t>
        </is>
      </c>
      <c r="M6962" t="inlineStr">
        <is>
          <t>Ferreyros</t>
        </is>
      </c>
      <c r="N6962" t="b">
        <v>0</v>
      </c>
      <c r="O6962" t="n">
        <v>7.95</v>
      </c>
      <c r="P6962" t="n">
        <v>0.004350885706621939</v>
      </c>
      <c r="Q6962" t="n">
        <v>5.686181657512793</v>
      </c>
      <c r="R6962" t="n">
        <v>45.20514417722671</v>
      </c>
      <c r="S6962" t="n">
        <v>0.03458954136764442</v>
      </c>
      <c r="T6962">
        <f>O6962*Q6962</f>
        <v/>
      </c>
      <c r="U6962">
        <f>O6962*P6962</f>
        <v/>
      </c>
    </row>
    <row r="6963">
      <c r="A6963" t="inlineStr">
        <is>
          <t>202512</t>
        </is>
      </c>
      <c r="B6963" t="inlineStr">
        <is>
          <t>Profuturo</t>
        </is>
      </c>
      <c r="C6963" t="inlineStr">
        <is>
          <t>F3</t>
        </is>
      </c>
      <c r="D6963" t="inlineStr">
        <is>
          <t>IN-FONDO3</t>
        </is>
      </c>
      <c r="E6963" t="inlineStr">
        <is>
          <t>302107100001</t>
        </is>
      </c>
      <c r="F6963" t="inlineStr">
        <is>
          <t>PEP736001004</t>
        </is>
      </c>
      <c r="G6963" t="inlineStr">
        <is>
          <t>BU</t>
        </is>
      </c>
      <c r="H6963" t="inlineStr">
        <is>
          <t>Mayores</t>
        </is>
      </c>
      <c r="I6963" t="inlineStr"/>
      <c r="J6963" t="inlineStr"/>
      <c r="K6963" t="inlineStr"/>
      <c r="L6963" t="inlineStr">
        <is>
          <t>Ferreyros</t>
        </is>
      </c>
      <c r="M6963" t="inlineStr">
        <is>
          <t>Ferreyros</t>
        </is>
      </c>
      <c r="N6963" t="b">
        <v>0</v>
      </c>
      <c r="O6963" t="n">
        <v>7.95</v>
      </c>
      <c r="P6963" t="n">
        <v>0.01206534826107219</v>
      </c>
      <c r="Q6963" t="n">
        <v>11.49474920251289</v>
      </c>
      <c r="R6963" t="n">
        <v>91.38325615997749</v>
      </c>
      <c r="S6963" t="n">
        <v>0.09591951867552388</v>
      </c>
      <c r="T6963">
        <f>O6963*Q6963</f>
        <v/>
      </c>
      <c r="U6963">
        <f>O6963*P6963</f>
        <v/>
      </c>
    </row>
    <row r="6964">
      <c r="A6964" t="inlineStr">
        <is>
          <t>202512</t>
        </is>
      </c>
      <c r="B6964" t="inlineStr">
        <is>
          <t>Profuturo</t>
        </is>
      </c>
      <c r="C6964" t="inlineStr">
        <is>
          <t>F2</t>
        </is>
      </c>
      <c r="D6964" t="inlineStr">
        <is>
          <t>IN-FONDO2</t>
        </is>
      </c>
      <c r="E6964" t="inlineStr">
        <is>
          <t>302107100001</t>
        </is>
      </c>
      <c r="F6964" t="inlineStr">
        <is>
          <t>PEP736001004</t>
        </is>
      </c>
      <c r="G6964" t="inlineStr">
        <is>
          <t>BU</t>
        </is>
      </c>
      <c r="H6964" t="inlineStr">
        <is>
          <t>Mayores</t>
        </is>
      </c>
      <c r="I6964" t="inlineStr"/>
      <c r="J6964" t="inlineStr"/>
      <c r="K6964" t="inlineStr"/>
      <c r="L6964" t="inlineStr">
        <is>
          <t>Ferreyros</t>
        </is>
      </c>
      <c r="M6964" t="inlineStr">
        <is>
          <t>Ferreyros</t>
        </is>
      </c>
      <c r="N6964" t="b">
        <v>0</v>
      </c>
      <c r="O6964" t="n">
        <v>7.95</v>
      </c>
      <c r="P6964" t="n">
        <v>0.006766466417737899</v>
      </c>
      <c r="Q6964" t="n">
        <v>24.53001833196939</v>
      </c>
      <c r="R6964" t="n">
        <v>195.0136457391567</v>
      </c>
      <c r="S6964" t="n">
        <v>0.0537934080210163</v>
      </c>
      <c r="T6964">
        <f>O6964*Q6964</f>
        <v/>
      </c>
      <c r="U6964">
        <f>O6964*P6964</f>
        <v/>
      </c>
    </row>
    <row r="6965">
      <c r="A6965" t="inlineStr">
        <is>
          <t>202512</t>
        </is>
      </c>
      <c r="B6965" t="inlineStr">
        <is>
          <t>Profuturo</t>
        </is>
      </c>
      <c r="C6965" t="inlineStr">
        <is>
          <t>F1</t>
        </is>
      </c>
      <c r="D6965" t="inlineStr">
        <is>
          <t>IN-FONDO1</t>
        </is>
      </c>
      <c r="E6965" t="inlineStr">
        <is>
          <t>302845100002</t>
        </is>
      </c>
      <c r="F6965" t="inlineStr">
        <is>
          <t>PEP620001003</t>
        </is>
      </c>
      <c r="G6965" t="inlineStr">
        <is>
          <t>BU</t>
        </is>
      </c>
      <c r="H6965" t="inlineStr">
        <is>
          <t>Mayores</t>
        </is>
      </c>
      <c r="I6965" t="inlineStr"/>
      <c r="J6965" t="inlineStr"/>
      <c r="K6965" t="inlineStr"/>
      <c r="L6965" t="inlineStr">
        <is>
          <t>Nexa Resources Perú</t>
        </is>
      </c>
      <c r="M6965" t="inlineStr">
        <is>
          <t>Nexa Resources Perú</t>
        </is>
      </c>
      <c r="N6965" t="b">
        <v>0</v>
      </c>
      <c r="O6965" t="n">
        <v>277.81</v>
      </c>
      <c r="P6965" t="n">
        <v>0.0009759232514557991</v>
      </c>
      <c r="Q6965" t="n">
        <v>1.275436144673336</v>
      </c>
      <c r="R6965" t="n">
        <v>354.3289153516995</v>
      </c>
      <c r="S6965" t="n">
        <v>0.2711212384869355</v>
      </c>
      <c r="T6965">
        <f>O6965*Q6965</f>
        <v/>
      </c>
      <c r="U6965">
        <f>O6965*P6965</f>
        <v/>
      </c>
    </row>
    <row r="6966">
      <c r="A6966" t="inlineStr">
        <is>
          <t>202512</t>
        </is>
      </c>
      <c r="B6966" t="inlineStr">
        <is>
          <t>Profuturo</t>
        </is>
      </c>
      <c r="C6966" t="inlineStr">
        <is>
          <t>F2</t>
        </is>
      </c>
      <c r="D6966" t="inlineStr">
        <is>
          <t>IN-FONDO2</t>
        </is>
      </c>
      <c r="E6966" t="inlineStr">
        <is>
          <t>302845100002</t>
        </is>
      </c>
      <c r="F6966" t="inlineStr">
        <is>
          <t>PEP620001003</t>
        </is>
      </c>
      <c r="G6966" t="inlineStr">
        <is>
          <t>BU</t>
        </is>
      </c>
      <c r="H6966" t="inlineStr">
        <is>
          <t>Mayores</t>
        </is>
      </c>
      <c r="I6966" t="inlineStr"/>
      <c r="J6966" t="inlineStr"/>
      <c r="K6966" t="inlineStr"/>
      <c r="L6966" t="inlineStr">
        <is>
          <t>Nexa Resources Perú</t>
        </is>
      </c>
      <c r="M6966" t="inlineStr">
        <is>
          <t>Nexa Resources Perú</t>
        </is>
      </c>
      <c r="N6966" t="b">
        <v>0</v>
      </c>
      <c r="O6966" t="n">
        <v>277.81</v>
      </c>
      <c r="P6966" t="n">
        <v>0.0009411695594841898</v>
      </c>
      <c r="Q6966" t="n">
        <v>3.41195908208718</v>
      </c>
      <c r="R6966" t="n">
        <v>947.8763525946396</v>
      </c>
      <c r="S6966" t="n">
        <v>0.2614663153203028</v>
      </c>
      <c r="T6966">
        <f>O6966*Q6966</f>
        <v/>
      </c>
      <c r="U6966">
        <f>O6966*P6966</f>
        <v/>
      </c>
    </row>
    <row r="6967">
      <c r="A6967" t="inlineStr">
        <is>
          <t>202512</t>
        </is>
      </c>
      <c r="B6967" t="inlineStr">
        <is>
          <t>Profuturo</t>
        </is>
      </c>
      <c r="C6967" t="inlineStr">
        <is>
          <t>F3</t>
        </is>
      </c>
      <c r="D6967" t="inlineStr">
        <is>
          <t>IN-FONDO3</t>
        </is>
      </c>
      <c r="E6967" t="inlineStr">
        <is>
          <t>302845100002</t>
        </is>
      </c>
      <c r="F6967" t="inlineStr">
        <is>
          <t>PEP620001003</t>
        </is>
      </c>
      <c r="G6967" t="inlineStr">
        <is>
          <t>BU</t>
        </is>
      </c>
      <c r="H6967" t="inlineStr">
        <is>
          <t>Mayores</t>
        </is>
      </c>
      <c r="I6967" t="inlineStr"/>
      <c r="J6967" t="inlineStr"/>
      <c r="K6967" t="inlineStr"/>
      <c r="L6967" t="inlineStr">
        <is>
          <t>Nexa Resources Perú</t>
        </is>
      </c>
      <c r="M6967" t="inlineStr">
        <is>
          <t>Nexa Resources Perú</t>
        </is>
      </c>
      <c r="N6967" t="b">
        <v>0</v>
      </c>
      <c r="O6967" t="n">
        <v>277.81</v>
      </c>
      <c r="P6967" t="n">
        <v>0.0001873394462693925</v>
      </c>
      <c r="Q6967" t="n">
        <v>0.1784797176184405</v>
      </c>
      <c r="R6967" t="n">
        <v>49.58345035157895</v>
      </c>
      <c r="S6967" t="n">
        <v>0.05204477156809993</v>
      </c>
      <c r="T6967">
        <f>O6967*Q6967</f>
        <v/>
      </c>
      <c r="U6967">
        <f>O6967*P6967</f>
        <v/>
      </c>
    </row>
    <row r="6968">
      <c r="A6968" t="inlineStr">
        <is>
          <t>202512</t>
        </is>
      </c>
      <c r="B6968" t="inlineStr">
        <is>
          <t>Profuturo</t>
        </is>
      </c>
      <c r="C6968" t="inlineStr">
        <is>
          <t>F1</t>
        </is>
      </c>
      <c r="D6968" t="inlineStr">
        <is>
          <t>IN-FONDO1</t>
        </is>
      </c>
      <c r="E6968" t="inlineStr">
        <is>
          <t>312039100001</t>
        </is>
      </c>
      <c r="F6968" t="inlineStr">
        <is>
          <t>PEP622005002</t>
        </is>
      </c>
      <c r="G6968" t="inlineStr">
        <is>
          <t>BU</t>
        </is>
      </c>
      <c r="H6968" t="inlineStr">
        <is>
          <t>Mayores</t>
        </is>
      </c>
      <c r="I6968" t="inlineStr"/>
      <c r="J6968" t="inlineStr"/>
      <c r="K6968" t="inlineStr"/>
      <c r="L6968" t="inlineStr">
        <is>
          <t>Minsur</t>
        </is>
      </c>
      <c r="M6968" t="inlineStr">
        <is>
          <t>Minsur</t>
        </is>
      </c>
      <c r="N6968" t="b">
        <v>0</v>
      </c>
      <c r="O6968" t="n">
        <v>114.2</v>
      </c>
      <c r="P6968" t="n">
        <v>0.007616962175852496</v>
      </c>
      <c r="Q6968" t="n">
        <v>9.954623846905996</v>
      </c>
      <c r="R6968" t="n">
        <v>1136.818043316665</v>
      </c>
      <c r="S6968" t="n">
        <v>0.8698570804823551</v>
      </c>
      <c r="T6968">
        <f>O6968*Q6968</f>
        <v/>
      </c>
      <c r="U6968">
        <f>O6968*P6968</f>
        <v/>
      </c>
    </row>
    <row r="6969">
      <c r="A6969" t="inlineStr">
        <is>
          <t>202512</t>
        </is>
      </c>
      <c r="B6969" t="inlineStr">
        <is>
          <t>Profuturo</t>
        </is>
      </c>
      <c r="C6969" t="inlineStr">
        <is>
          <t>F3</t>
        </is>
      </c>
      <c r="D6969" t="inlineStr">
        <is>
          <t>IN-FONDO3</t>
        </is>
      </c>
      <c r="E6969" t="inlineStr">
        <is>
          <t>312039100001</t>
        </is>
      </c>
      <c r="F6969" t="inlineStr">
        <is>
          <t>PEP622005002</t>
        </is>
      </c>
      <c r="G6969" t="inlineStr">
        <is>
          <t>BU</t>
        </is>
      </c>
      <c r="H6969" t="inlineStr">
        <is>
          <t>Mayores</t>
        </is>
      </c>
      <c r="I6969" t="inlineStr"/>
      <c r="J6969" t="inlineStr"/>
      <c r="K6969" t="inlineStr"/>
      <c r="L6969" t="inlineStr">
        <is>
          <t>Minsur</t>
        </is>
      </c>
      <c r="M6969" t="inlineStr">
        <is>
          <t>Minsur</t>
        </is>
      </c>
      <c r="N6969" t="b">
        <v>0</v>
      </c>
      <c r="O6969" t="n">
        <v>114.2</v>
      </c>
      <c r="P6969" t="n">
        <v>0.04154382717353953</v>
      </c>
      <c r="Q6969" t="n">
        <v>39.579120630368</v>
      </c>
      <c r="R6969" t="n">
        <v>4519.935575988026</v>
      </c>
      <c r="S6969" t="n">
        <v>4.744305063218214</v>
      </c>
      <c r="T6969">
        <f>O6969*Q6969</f>
        <v/>
      </c>
      <c r="U6969">
        <f>O6969*P6969</f>
        <v/>
      </c>
    </row>
    <row r="6970">
      <c r="A6970" t="inlineStr">
        <is>
          <t>202512</t>
        </is>
      </c>
      <c r="B6970" t="inlineStr">
        <is>
          <t>Profuturo</t>
        </is>
      </c>
      <c r="C6970" t="inlineStr">
        <is>
          <t>F2</t>
        </is>
      </c>
      <c r="D6970" t="inlineStr">
        <is>
          <t>IN-FONDO2</t>
        </is>
      </c>
      <c r="E6970" t="inlineStr">
        <is>
          <t>312039100001</t>
        </is>
      </c>
      <c r="F6970" t="inlineStr">
        <is>
          <t>PEP622005002</t>
        </is>
      </c>
      <c r="G6970" t="inlineStr">
        <is>
          <t>BU</t>
        </is>
      </c>
      <c r="H6970" t="inlineStr">
        <is>
          <t>Mayores</t>
        </is>
      </c>
      <c r="I6970" t="inlineStr"/>
      <c r="J6970" t="inlineStr"/>
      <c r="K6970" t="inlineStr"/>
      <c r="L6970" t="inlineStr">
        <is>
          <t>Minsur</t>
        </is>
      </c>
      <c r="M6970" t="inlineStr">
        <is>
          <t>Minsur</t>
        </is>
      </c>
      <c r="N6970" t="b">
        <v>0</v>
      </c>
      <c r="O6970" t="n">
        <v>114.2</v>
      </c>
      <c r="P6970" t="n">
        <v>0.02107450054695688</v>
      </c>
      <c r="Q6970" t="n">
        <v>76.39997789670191</v>
      </c>
      <c r="R6970" t="n">
        <v>8724.877475803358</v>
      </c>
      <c r="S6970" t="n">
        <v>2.406707962462476</v>
      </c>
      <c r="T6970">
        <f>O6970*Q6970</f>
        <v/>
      </c>
      <c r="U6970">
        <f>O6970*P6970</f>
        <v/>
      </c>
    </row>
    <row r="6971">
      <c r="A6971" t="inlineStr">
        <is>
          <t>202512</t>
        </is>
      </c>
      <c r="B6971" t="inlineStr">
        <is>
          <t>Profuturo</t>
        </is>
      </c>
      <c r="C6971" t="inlineStr">
        <is>
          <t>F3</t>
        </is>
      </c>
      <c r="D6971" t="inlineStr">
        <is>
          <t>IN-FONDO3</t>
        </is>
      </c>
      <c r="E6971" t="inlineStr">
        <is>
          <t>395833228291</t>
        </is>
      </c>
      <c r="F6971" t="inlineStr">
        <is>
          <t>LU1701428291</t>
        </is>
      </c>
      <c r="G6971" t="inlineStr">
        <is>
          <t>BU</t>
        </is>
      </c>
      <c r="H6971" t="inlineStr">
        <is>
          <t>Mayores</t>
        </is>
      </c>
      <c r="I6971" t="inlineStr"/>
      <c r="J6971" t="inlineStr"/>
      <c r="K6971" t="inlineStr"/>
      <c r="L6971" t="inlineStr">
        <is>
          <t>Nexa Resources</t>
        </is>
      </c>
      <c r="M6971" t="inlineStr">
        <is>
          <t>Nexa Resources</t>
        </is>
      </c>
      <c r="N6971" t="b">
        <v>0</v>
      </c>
      <c r="O6971" t="n">
        <v>214.26</v>
      </c>
      <c r="P6971" t="n">
        <v>0.003171308469837124</v>
      </c>
      <c r="Q6971" t="n">
        <v>3.021329738338049</v>
      </c>
      <c r="R6971" t="n">
        <v>647.3501097363104</v>
      </c>
      <c r="S6971" t="n">
        <v>0.6794845527473022</v>
      </c>
      <c r="T6971">
        <f>O6971*Q6971</f>
        <v/>
      </c>
      <c r="U6971">
        <f>O6971*P6971</f>
        <v/>
      </c>
    </row>
    <row r="6972">
      <c r="A6972" t="inlineStr">
        <is>
          <t>202512</t>
        </is>
      </c>
      <c r="B6972" t="inlineStr">
        <is>
          <t>Profuturo</t>
        </is>
      </c>
      <c r="C6972" t="inlineStr">
        <is>
          <t>F2</t>
        </is>
      </c>
      <c r="D6972" t="inlineStr">
        <is>
          <t>IN-FONDO2</t>
        </is>
      </c>
      <c r="E6972" t="inlineStr">
        <is>
          <t>3920836W5029</t>
        </is>
      </c>
      <c r="F6972" t="inlineStr">
        <is>
          <t>GB00B1FW5029</t>
        </is>
      </c>
      <c r="G6972" t="inlineStr">
        <is>
          <t>BU</t>
        </is>
      </c>
      <c r="H6972" t="inlineStr">
        <is>
          <t>Mayores</t>
        </is>
      </c>
      <c r="I6972" t="inlineStr"/>
      <c r="J6972" t="inlineStr"/>
      <c r="K6972" t="inlineStr"/>
      <c r="L6972" t="inlineStr"/>
      <c r="M6972" t="inlineStr">
        <is>
          <t>nan</t>
        </is>
      </c>
      <c r="N6972" t="b">
        <v>0</v>
      </c>
      <c r="O6972" t="n">
        <v>72.64</v>
      </c>
      <c r="P6972" t="n">
        <v>0.01317711495727381</v>
      </c>
      <c r="Q6972" t="n">
        <v>47.7701138983049</v>
      </c>
      <c r="R6972" t="n">
        <v>3470.021073572868</v>
      </c>
      <c r="S6972" t="n">
        <v>0.9571856304963695</v>
      </c>
      <c r="T6972">
        <f>O6972*Q6972</f>
        <v/>
      </c>
      <c r="U6972">
        <f>O6972*P6972</f>
        <v/>
      </c>
    </row>
    <row r="6973">
      <c r="A6973" t="inlineStr">
        <is>
          <t>202512</t>
        </is>
      </c>
      <c r="B6973" t="inlineStr">
        <is>
          <t>Profuturo</t>
        </is>
      </c>
      <c r="C6973" t="inlineStr">
        <is>
          <t>F3</t>
        </is>
      </c>
      <c r="D6973" t="inlineStr">
        <is>
          <t>IN-FONDO3</t>
        </is>
      </c>
      <c r="E6973" t="inlineStr">
        <is>
          <t>3920836W5029</t>
        </is>
      </c>
      <c r="F6973" t="inlineStr">
        <is>
          <t>GB00B1FW5029</t>
        </is>
      </c>
      <c r="G6973" t="inlineStr">
        <is>
          <t>BU</t>
        </is>
      </c>
      <c r="H6973" t="inlineStr">
        <is>
          <t>Mayores</t>
        </is>
      </c>
      <c r="I6973" t="inlineStr"/>
      <c r="J6973" t="inlineStr"/>
      <c r="K6973" t="inlineStr"/>
      <c r="L6973" t="inlineStr"/>
      <c r="M6973" t="inlineStr">
        <is>
          <t>nan</t>
        </is>
      </c>
      <c r="N6973" t="b">
        <v>0</v>
      </c>
      <c r="O6973" t="n">
        <v>72.64</v>
      </c>
      <c r="P6973" t="n">
        <v>0.02734463933857456</v>
      </c>
      <c r="Q6973" t="n">
        <v>26.05144621015279</v>
      </c>
      <c r="R6973" t="n">
        <v>1892.377052705499</v>
      </c>
      <c r="S6973" t="n">
        <v>1.986314601554056</v>
      </c>
      <c r="T6973">
        <f>O6973*Q6973</f>
        <v/>
      </c>
      <c r="U6973">
        <f>O6973*P6973</f>
        <v/>
      </c>
    </row>
    <row r="6974">
      <c r="A6974" t="inlineStr">
        <is>
          <t>202512</t>
        </is>
      </c>
      <c r="B6974" t="inlineStr">
        <is>
          <t>Profuturo</t>
        </is>
      </c>
      <c r="C6974" t="inlineStr">
        <is>
          <t>F1</t>
        </is>
      </c>
      <c r="D6974" t="inlineStr">
        <is>
          <t>IN-FONDO1</t>
        </is>
      </c>
      <c r="E6974" t="inlineStr">
        <is>
          <t>3920836W5029</t>
        </is>
      </c>
      <c r="F6974" t="inlineStr">
        <is>
          <t>GB00B1FW5029</t>
        </is>
      </c>
      <c r="G6974" t="inlineStr">
        <is>
          <t>BU</t>
        </is>
      </c>
      <c r="H6974" t="inlineStr">
        <is>
          <t>Mayores</t>
        </is>
      </c>
      <c r="I6974" t="inlineStr"/>
      <c r="J6974" t="inlineStr"/>
      <c r="K6974" t="inlineStr"/>
      <c r="L6974" t="inlineStr"/>
      <c r="M6974" t="inlineStr">
        <is>
          <t>nan</t>
        </is>
      </c>
      <c r="N6974" t="b">
        <v>0</v>
      </c>
      <c r="O6974" t="n">
        <v>72.64</v>
      </c>
      <c r="P6974" t="n">
        <v>0.006898736065819853</v>
      </c>
      <c r="Q6974" t="n">
        <v>9.015972636969892</v>
      </c>
      <c r="R6974" t="n">
        <v>654.9202523494929</v>
      </c>
      <c r="S6974" t="n">
        <v>0.5011241878211541</v>
      </c>
      <c r="T6974">
        <f>O6974*Q6974</f>
        <v/>
      </c>
      <c r="U6974">
        <f>O6974*P6974</f>
        <v/>
      </c>
    </row>
    <row r="6975">
      <c r="A6975" t="inlineStr">
        <is>
          <t>202512</t>
        </is>
      </c>
      <c r="B6975" t="inlineStr">
        <is>
          <t>Profuturo</t>
        </is>
      </c>
      <c r="C6975" t="inlineStr">
        <is>
          <t>F1</t>
        </is>
      </c>
      <c r="D6975" t="inlineStr">
        <is>
          <t>IN-FONDO1</t>
        </is>
      </c>
      <c r="E6975" t="inlineStr">
        <is>
          <t>3220082A1040</t>
        </is>
      </c>
      <c r="F6975" t="inlineStr">
        <is>
          <t>US2044481040</t>
        </is>
      </c>
      <c r="G6975" t="inlineStr">
        <is>
          <t>BU</t>
        </is>
      </c>
      <c r="H6975" t="inlineStr">
        <is>
          <t>Mayores</t>
        </is>
      </c>
      <c r="I6975" t="inlineStr"/>
      <c r="J6975" t="inlineStr"/>
      <c r="K6975" t="inlineStr"/>
      <c r="L6975" t="inlineStr">
        <is>
          <t>Buenaventura*</t>
        </is>
      </c>
      <c r="M6975" t="inlineStr">
        <is>
          <t>Buenaventura</t>
        </is>
      </c>
      <c r="N6975" t="b">
        <v>0</v>
      </c>
      <c r="O6975" t="n">
        <v>58.4</v>
      </c>
      <c r="P6975" t="n">
        <v>0.001404359776088284</v>
      </c>
      <c r="Q6975" t="n">
        <v>1.835360737513359</v>
      </c>
      <c r="R6975" t="n">
        <v>107.1850670707802</v>
      </c>
      <c r="S6975" t="n">
        <v>0.0820146109235558</v>
      </c>
      <c r="T6975">
        <f>O6975*Q6975</f>
        <v/>
      </c>
      <c r="U6975">
        <f>O6975*P6975</f>
        <v/>
      </c>
    </row>
    <row r="6976">
      <c r="A6976" t="inlineStr">
        <is>
          <t>202512</t>
        </is>
      </c>
      <c r="B6976" t="inlineStr">
        <is>
          <t>Profuturo</t>
        </is>
      </c>
      <c r="C6976" t="inlineStr">
        <is>
          <t>F3</t>
        </is>
      </c>
      <c r="D6976" t="inlineStr">
        <is>
          <t>IN-FONDO3</t>
        </is>
      </c>
      <c r="E6976" t="inlineStr">
        <is>
          <t>3220082A1040</t>
        </is>
      </c>
      <c r="F6976" t="inlineStr">
        <is>
          <t>US2044481040</t>
        </is>
      </c>
      <c r="G6976" t="inlineStr">
        <is>
          <t>BU</t>
        </is>
      </c>
      <c r="H6976" t="inlineStr">
        <is>
          <t>Mayores</t>
        </is>
      </c>
      <c r="I6976" t="inlineStr"/>
      <c r="J6976" t="inlineStr"/>
      <c r="K6976" t="inlineStr"/>
      <c r="L6976" t="inlineStr">
        <is>
          <t>Buenaventura*</t>
        </is>
      </c>
      <c r="M6976" t="inlineStr">
        <is>
          <t>Buenaventura</t>
        </is>
      </c>
      <c r="N6976" t="b">
        <v>0</v>
      </c>
      <c r="O6976" t="n">
        <v>58.4</v>
      </c>
      <c r="P6976" t="n">
        <v>0.05066206227315414</v>
      </c>
      <c r="Q6976" t="n">
        <v>48.26613267276272</v>
      </c>
      <c r="R6976" t="n">
        <v>2818.742148089343</v>
      </c>
      <c r="S6976" t="n">
        <v>2.958664436752202</v>
      </c>
      <c r="T6976">
        <f>O6976*Q6976</f>
        <v/>
      </c>
      <c r="U6976">
        <f>O6976*P6976</f>
        <v/>
      </c>
    </row>
    <row r="6977">
      <c r="A6977" t="inlineStr">
        <is>
          <t>202512</t>
        </is>
      </c>
      <c r="B6977" t="inlineStr">
        <is>
          <t>Profuturo</t>
        </is>
      </c>
      <c r="C6977" t="inlineStr">
        <is>
          <t>F2</t>
        </is>
      </c>
      <c r="D6977" t="inlineStr">
        <is>
          <t>IN-FONDO2</t>
        </is>
      </c>
      <c r="E6977" t="inlineStr">
        <is>
          <t>3220082A1040</t>
        </is>
      </c>
      <c r="F6977" t="inlineStr">
        <is>
          <t>US2044481040</t>
        </is>
      </c>
      <c r="G6977" t="inlineStr">
        <is>
          <t>BU</t>
        </is>
      </c>
      <c r="H6977" t="inlineStr">
        <is>
          <t>Mayores</t>
        </is>
      </c>
      <c r="I6977" t="inlineStr"/>
      <c r="J6977" t="inlineStr"/>
      <c r="K6977" t="inlineStr"/>
      <c r="L6977" t="inlineStr">
        <is>
          <t>Buenaventura*</t>
        </is>
      </c>
      <c r="M6977" t="inlineStr">
        <is>
          <t>Buenaventura</t>
        </is>
      </c>
      <c r="N6977" t="b">
        <v>0</v>
      </c>
      <c r="O6977" t="n">
        <v>58.4</v>
      </c>
      <c r="P6977" t="n">
        <v>0.01622696757839186</v>
      </c>
      <c r="Q6977" t="n">
        <v>58.82654070768253</v>
      </c>
      <c r="R6977" t="n">
        <v>3435.46997732866</v>
      </c>
      <c r="S6977" t="n">
        <v>0.9476549065780846</v>
      </c>
      <c r="T6977">
        <f>O6977*Q6977</f>
        <v/>
      </c>
      <c r="U6977">
        <f>O6977*P6977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K3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Corte</t>
        </is>
      </c>
      <c r="D1" t="inlineStr">
        <is>
          <t>Perú</t>
        </is>
      </c>
      <c r="E1" t="inlineStr">
        <is>
          <t>Brasil</t>
        </is>
      </c>
      <c r="F1" t="inlineStr">
        <is>
          <t>Colombia</t>
        </is>
      </c>
      <c r="G1" t="inlineStr">
        <is>
          <t>México</t>
        </is>
      </c>
      <c r="H1" t="inlineStr">
        <is>
          <t>Chile</t>
        </is>
      </c>
      <c r="I1" t="inlineStr">
        <is>
          <t>Sudáfrica</t>
        </is>
      </c>
      <c r="J1" t="inlineStr">
        <is>
          <t>Total</t>
        </is>
      </c>
      <c r="K1" t="inlineStr">
        <is>
          <t>Variación %</t>
        </is>
      </c>
    </row>
    <row r="2">
      <c r="C2" t="inlineStr">
        <is>
          <t>Dic25</t>
        </is>
      </c>
      <c r="D2">
        <f>SUMIFS('BD'!$R$2:$R$6977,'BD'!$H$2:$H$6977,"Soberanos",'BD'!$B$2:$B$6977,"Integra",'BD'!$K$2:$K$6977,D$1,'BD'!$A$2:$A$6977,"202512")</f>
        <v/>
      </c>
      <c r="E2">
        <f>SUMIFS('BD'!$R$2:$R$6977,'BD'!$H$2:$H$6977,"Soberanos",'BD'!$B$2:$B$6977,"Integra",'BD'!$K$2:$K$6977,E$1,'BD'!$A$2:$A$6977,"202512")</f>
        <v/>
      </c>
      <c r="F2">
        <f>SUMIFS('BD'!$R$2:$R$6977,'BD'!$H$2:$H$6977,"Soberanos",'BD'!$B$2:$B$6977,"Integra",'BD'!$K$2:$K$6977,F$1,'BD'!$A$2:$A$6977,"202512")</f>
        <v/>
      </c>
      <c r="G2">
        <f>SUMIFS('BD'!$R$2:$R$6977,'BD'!$H$2:$H$6977,"Soberanos",'BD'!$B$2:$B$6977,"Integra",'BD'!$K$2:$K$6977,G$1,'BD'!$A$2:$A$6977,"202512")</f>
        <v/>
      </c>
      <c r="H2">
        <f>SUMIFS('BD'!$R$2:$R$6977,'BD'!$H$2:$H$6977,"Soberanos",'BD'!$B$2:$B$6977,"Integra",'BD'!$K$2:$K$6977,H$1,'BD'!$A$2:$A$6977,"202512")</f>
        <v/>
      </c>
      <c r="I2">
        <f>SUMIFS('BD'!$R$2:$R$6977,'BD'!$H$2:$H$6977,"Soberanos",'BD'!$B$2:$B$6977,"Integra",'BD'!$K$2:$K$6977,I$1,'BD'!$A$2:$A$6977,"202512")</f>
        <v/>
      </c>
      <c r="J2">
        <f>SUM(D2:I2)</f>
        <v/>
      </c>
    </row>
    <row r="3">
      <c r="C3" t="inlineStr">
        <is>
          <t>Jun26</t>
        </is>
      </c>
      <c r="D3">
        <f>SUMIFS('BD'!$R$2:$R$6977,'BD'!$H$2:$H$6977,"Soberanos",'BD'!$B$2:$B$6977,"Integra",'BD'!$K$2:$K$6977,D$1,'BD'!$A$2:$A$6977,"202606")</f>
        <v/>
      </c>
      <c r="E3">
        <f>SUMIFS('BD'!$R$2:$R$6977,'BD'!$H$2:$H$6977,"Soberanos",'BD'!$B$2:$B$6977,"Integra",'BD'!$K$2:$K$6977,E$1,'BD'!$A$2:$A$6977,"202606")</f>
        <v/>
      </c>
      <c r="F3">
        <f>SUMIFS('BD'!$R$2:$R$6977,'BD'!$H$2:$H$6977,"Soberanos",'BD'!$B$2:$B$6977,"Integra",'BD'!$K$2:$K$6977,F$1,'BD'!$A$2:$A$6977,"202606")</f>
        <v/>
      </c>
      <c r="G3">
        <f>SUMIFS('BD'!$R$2:$R$6977,'BD'!$H$2:$H$6977,"Soberanos",'BD'!$B$2:$B$6977,"Integra",'BD'!$K$2:$K$6977,G$1,'BD'!$A$2:$A$6977,"202606")</f>
        <v/>
      </c>
      <c r="H3">
        <f>SUMIFS('BD'!$R$2:$R$6977,'BD'!$H$2:$H$6977,"Soberanos",'BD'!$B$2:$B$6977,"Integra",'BD'!$K$2:$K$6977,H$1,'BD'!$A$2:$A$6977,"202606")</f>
        <v/>
      </c>
      <c r="I3">
        <f>SUMIFS('BD'!$R$2:$R$6977,'BD'!$H$2:$H$6977,"Soberanos",'BD'!$B$2:$B$6977,"Integra",'BD'!$K$2:$K$6977,I$1,'BD'!$A$2:$A$6977,"202606")</f>
        <v/>
      </c>
      <c r="J3">
        <f>SUM(D3:I3)</f>
        <v/>
      </c>
      <c r="K3" s="1">
        <f>IFERROR(J3/J2-1,"")</f>
        <v/>
      </c>
    </row>
  </sheetData>
  <conditionalFormatting sqref="K3">
    <cfRule type="iconSet" priority="1">
      <iconSet iconSet="3Arrows" showValue="1" reverse="0">
        <cfvo type="num" val="0"/>
        <cfvo type="num" val="-0.0001"/>
        <cfvo type="num" val="0.0001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K3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Corte</t>
        </is>
      </c>
      <c r="D1" t="inlineStr">
        <is>
          <t>Perú</t>
        </is>
      </c>
      <c r="E1" t="inlineStr">
        <is>
          <t>Brasil</t>
        </is>
      </c>
      <c r="F1" t="inlineStr">
        <is>
          <t>Colombia</t>
        </is>
      </c>
      <c r="G1" t="inlineStr">
        <is>
          <t>México</t>
        </is>
      </c>
      <c r="H1" t="inlineStr">
        <is>
          <t>Chile</t>
        </is>
      </c>
      <c r="I1" t="inlineStr">
        <is>
          <t>Sudáfrica</t>
        </is>
      </c>
      <c r="J1" t="inlineStr">
        <is>
          <t>Total</t>
        </is>
      </c>
      <c r="K1" t="inlineStr">
        <is>
          <t>Variación %</t>
        </is>
      </c>
    </row>
    <row r="2">
      <c r="C2" t="inlineStr">
        <is>
          <t>Dic25</t>
        </is>
      </c>
      <c r="D2">
        <f>SUMIFS('BD'!$S$2:$S$6977,'BD'!$H$2:$H$6977,"Soberanos",'BD'!$B$2:$B$6977,"Integra",'BD'!$K$2:$K$6977,D$1,'BD'!$A$2:$A$6977,"202512")</f>
        <v/>
      </c>
      <c r="E2">
        <f>SUMIFS('BD'!$S$2:$S$6977,'BD'!$H$2:$H$6977,"Soberanos",'BD'!$B$2:$B$6977,"Integra",'BD'!$K$2:$K$6977,E$1,'BD'!$A$2:$A$6977,"202512")</f>
        <v/>
      </c>
      <c r="F2">
        <f>SUMIFS('BD'!$S$2:$S$6977,'BD'!$H$2:$H$6977,"Soberanos",'BD'!$B$2:$B$6977,"Integra",'BD'!$K$2:$K$6977,F$1,'BD'!$A$2:$A$6977,"202512")</f>
        <v/>
      </c>
      <c r="G2">
        <f>SUMIFS('BD'!$S$2:$S$6977,'BD'!$H$2:$H$6977,"Soberanos",'BD'!$B$2:$B$6977,"Integra",'BD'!$K$2:$K$6977,G$1,'BD'!$A$2:$A$6977,"202512")</f>
        <v/>
      </c>
      <c r="H2">
        <f>SUMIFS('BD'!$S$2:$S$6977,'BD'!$H$2:$H$6977,"Soberanos",'BD'!$B$2:$B$6977,"Integra",'BD'!$K$2:$K$6977,H$1,'BD'!$A$2:$A$6977,"202512")</f>
        <v/>
      </c>
      <c r="I2">
        <f>SUMIFS('BD'!$S$2:$S$6977,'BD'!$H$2:$H$6977,"Soberanos",'BD'!$B$2:$B$6977,"Integra",'BD'!$K$2:$K$6977,I$1,'BD'!$A$2:$A$6977,"202512")</f>
        <v/>
      </c>
      <c r="J2">
        <f>SUM(D2:I2)</f>
        <v/>
      </c>
    </row>
    <row r="3">
      <c r="C3" t="inlineStr">
        <is>
          <t>Jun26</t>
        </is>
      </c>
      <c r="D3">
        <f>SUMIFS('BD'!$S$2:$S$6977,'BD'!$H$2:$H$6977,"Soberanos",'BD'!$B$2:$B$6977,"Integra",'BD'!$K$2:$K$6977,D$1,'BD'!$A$2:$A$6977,"202606")</f>
        <v/>
      </c>
      <c r="E3">
        <f>SUMIFS('BD'!$S$2:$S$6977,'BD'!$H$2:$H$6977,"Soberanos",'BD'!$B$2:$B$6977,"Integra",'BD'!$K$2:$K$6977,E$1,'BD'!$A$2:$A$6977,"202606")</f>
        <v/>
      </c>
      <c r="F3">
        <f>SUMIFS('BD'!$S$2:$S$6977,'BD'!$H$2:$H$6977,"Soberanos",'BD'!$B$2:$B$6977,"Integra",'BD'!$K$2:$K$6977,F$1,'BD'!$A$2:$A$6977,"202606")</f>
        <v/>
      </c>
      <c r="G3">
        <f>SUMIFS('BD'!$S$2:$S$6977,'BD'!$H$2:$H$6977,"Soberanos",'BD'!$B$2:$B$6977,"Integra",'BD'!$K$2:$K$6977,G$1,'BD'!$A$2:$A$6977,"202606")</f>
        <v/>
      </c>
      <c r="H3">
        <f>SUMIFS('BD'!$S$2:$S$6977,'BD'!$H$2:$H$6977,"Soberanos",'BD'!$B$2:$B$6977,"Integra",'BD'!$K$2:$K$6977,H$1,'BD'!$A$2:$A$6977,"202606")</f>
        <v/>
      </c>
      <c r="I3">
        <f>SUMIFS('BD'!$S$2:$S$6977,'BD'!$H$2:$H$6977,"Soberanos",'BD'!$B$2:$B$6977,"Integra",'BD'!$K$2:$K$6977,I$1,'BD'!$A$2:$A$6977,"202606")</f>
        <v/>
      </c>
      <c r="J3">
        <f>SUM(D3:I3)</f>
        <v/>
      </c>
      <c r="K3" s="1">
        <f>IFERROR(J3/J2-1,"")</f>
        <v/>
      </c>
    </row>
  </sheetData>
  <conditionalFormatting sqref="K3">
    <cfRule type="iconSet" priority="1">
      <iconSet iconSet="3Arrows" showValue="1" reverse="0">
        <cfvo type="num" val="0"/>
        <cfvo type="num" val="-0.0001"/>
        <cfvo type="num" val="0.0001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L3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Corte</t>
        </is>
      </c>
      <c r="D1" t="inlineStr">
        <is>
          <t>Materials</t>
        </is>
      </c>
      <c r="E1" t="inlineStr">
        <is>
          <t>Utilities</t>
        </is>
      </c>
      <c r="F1" t="inlineStr">
        <is>
          <t>Otros</t>
        </is>
      </c>
      <c r="G1" t="inlineStr">
        <is>
          <t>RF</t>
        </is>
      </c>
      <c r="H1" t="inlineStr">
        <is>
          <t>RV</t>
        </is>
      </c>
      <c r="I1" t="inlineStr">
        <is>
          <t>Proxies</t>
        </is>
      </c>
      <c r="J1" t="inlineStr">
        <is>
          <t>Alts</t>
        </is>
      </c>
      <c r="K1" t="inlineStr">
        <is>
          <t>Total</t>
        </is>
      </c>
      <c r="L1" t="inlineStr">
        <is>
          <t>Variación %</t>
        </is>
      </c>
    </row>
    <row r="2">
      <c r="C2" t="inlineStr">
        <is>
          <t>Dic25</t>
        </is>
      </c>
      <c r="D2">
        <f>SUMIFS('BD'!$R$2:$R$6977,'BD'!$H$2:$H$6977,"Sector",'BD'!$B$2:$B$6977,"Integra",'BD'!$I$2:$I$6977,D$1,'BD'!$J$2:$J$6977,"MSCI",'BD'!$A$2:$A$6977,"202512")</f>
        <v/>
      </c>
      <c r="E2">
        <f>SUMIFS('BD'!$R$2:$R$6977,'BD'!$H$2:$H$6977,"Sector",'BD'!$B$2:$B$6977,"Integra",'BD'!$I$2:$I$6977,E$1,'BD'!$J$2:$J$6977,"MSCI",'BD'!$A$2:$A$6977,"202512")</f>
        <v/>
      </c>
      <c r="F2">
        <f>SUMIFS('BD'!$R$2:$R$6977,'BD'!$H$2:$H$6977,"Sector",'BD'!$B$2:$B$6977,"Integra",'BD'!$I$2:$I$6977,F$1,'BD'!$J$2:$J$6977,"MSCI",'BD'!$A$2:$A$6977,"202512")</f>
        <v/>
      </c>
      <c r="G2">
        <f>SUMIFS('BD'!$R$2:$R$6977,'BD'!$H$2:$H$6977,"Sector",'BD'!$B$2:$B$6977,"Integra",'BD'!$I$2:$I$6977,G$1,'BD'!$J$2:$J$6977,"MSCI",'BD'!$A$2:$A$6977,"202512")</f>
        <v/>
      </c>
      <c r="H2">
        <f>SUMIFS('BD'!$R$2:$R$6977,'BD'!$H$2:$H$6977,"Sector",'BD'!$B$2:$B$6977,"Integra",'BD'!$I$2:$I$6977,H$1,'BD'!$J$2:$J$6977,"MSCI",'BD'!$A$2:$A$6977,"202512")</f>
        <v/>
      </c>
      <c r="I2">
        <f>SUMIFS('BD'!$R$2:$R$6977,'BD'!$H$2:$H$6977,"Sector",'BD'!$B$2:$B$6977,"Integra",'BD'!$I$2:$I$6977,I$1,'BD'!$J$2:$J$6977,"Proxies",'BD'!$A$2:$A$6977,"202512")</f>
        <v/>
      </c>
      <c r="J2">
        <f>SUMIFS('BD'!$R$2:$R$6977,'BD'!$H$2:$H$6977,"Sector",'BD'!$B$2:$B$6977,"Integra",'BD'!$I$2:$I$6977,J$1,'BD'!$J$2:$J$6977,"Proxies",'BD'!$A$2:$A$6977,"202512")</f>
        <v/>
      </c>
      <c r="K2">
        <f>SUM(D2:J2)</f>
        <v/>
      </c>
    </row>
    <row r="3">
      <c r="C3" t="inlineStr">
        <is>
          <t>Jun26</t>
        </is>
      </c>
      <c r="D3">
        <f>SUMIFS('BD'!$R$2:$R$6977,'BD'!$H$2:$H$6977,"Sector",'BD'!$B$2:$B$6977,"Integra",'BD'!$I$2:$I$6977,D$1,'BD'!$J$2:$J$6977,"MSCI",'BD'!$A$2:$A$6977,"202606")</f>
        <v/>
      </c>
      <c r="E3">
        <f>SUMIFS('BD'!$R$2:$R$6977,'BD'!$H$2:$H$6977,"Sector",'BD'!$B$2:$B$6977,"Integra",'BD'!$I$2:$I$6977,E$1,'BD'!$J$2:$J$6977,"MSCI",'BD'!$A$2:$A$6977,"202606")</f>
        <v/>
      </c>
      <c r="F3">
        <f>SUMIFS('BD'!$R$2:$R$6977,'BD'!$H$2:$H$6977,"Sector",'BD'!$B$2:$B$6977,"Integra",'BD'!$I$2:$I$6977,F$1,'BD'!$J$2:$J$6977,"MSCI",'BD'!$A$2:$A$6977,"202606")</f>
        <v/>
      </c>
      <c r="G3">
        <f>SUMIFS('BD'!$R$2:$R$6977,'BD'!$H$2:$H$6977,"Sector",'BD'!$B$2:$B$6977,"Integra",'BD'!$I$2:$I$6977,G$1,'BD'!$J$2:$J$6977,"MSCI",'BD'!$A$2:$A$6977,"202606")</f>
        <v/>
      </c>
      <c r="H3">
        <f>SUMIFS('BD'!$R$2:$R$6977,'BD'!$H$2:$H$6977,"Sector",'BD'!$B$2:$B$6977,"Integra",'BD'!$I$2:$I$6977,H$1,'BD'!$J$2:$J$6977,"MSCI",'BD'!$A$2:$A$6977,"202606")</f>
        <v/>
      </c>
      <c r="I3">
        <f>SUMIFS('BD'!$R$2:$R$6977,'BD'!$H$2:$H$6977,"Sector",'BD'!$B$2:$B$6977,"Integra",'BD'!$I$2:$I$6977,I$1,'BD'!$J$2:$J$6977,"Proxies",'BD'!$A$2:$A$6977,"202606")</f>
        <v/>
      </c>
      <c r="J3">
        <f>SUMIFS('BD'!$R$2:$R$6977,'BD'!$H$2:$H$6977,"Sector",'BD'!$B$2:$B$6977,"Integra",'BD'!$I$2:$I$6977,J$1,'BD'!$J$2:$J$6977,"Proxies",'BD'!$A$2:$A$6977,"202606")</f>
        <v/>
      </c>
      <c r="K3">
        <f>SUM(D3:J3)</f>
        <v/>
      </c>
      <c r="L3" s="1">
        <f>IFERROR(K3/K2-1,"")</f>
        <v/>
      </c>
    </row>
  </sheetData>
  <conditionalFormatting sqref="L3">
    <cfRule type="iconSet" priority="1">
      <iconSet iconSet="3Arrows" showValue="1" reverse="0">
        <cfvo type="num" val="0"/>
        <cfvo type="num" val="-0.0001"/>
        <cfvo type="num" val="0.0001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1:L3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Corte</t>
        </is>
      </c>
      <c r="D1" t="inlineStr">
        <is>
          <t>Materials</t>
        </is>
      </c>
      <c r="E1" t="inlineStr">
        <is>
          <t>Utilities</t>
        </is>
      </c>
      <c r="F1" t="inlineStr">
        <is>
          <t>Otros</t>
        </is>
      </c>
      <c r="G1" t="inlineStr">
        <is>
          <t>RF</t>
        </is>
      </c>
      <c r="H1" t="inlineStr">
        <is>
          <t>RV</t>
        </is>
      </c>
      <c r="I1" t="inlineStr">
        <is>
          <t>Proxies</t>
        </is>
      </c>
      <c r="J1" t="inlineStr">
        <is>
          <t>Alts</t>
        </is>
      </c>
      <c r="K1" t="inlineStr">
        <is>
          <t>Total</t>
        </is>
      </c>
      <c r="L1" t="inlineStr">
        <is>
          <t>Variación %</t>
        </is>
      </c>
    </row>
    <row r="2">
      <c r="C2" t="inlineStr">
        <is>
          <t>Dic25</t>
        </is>
      </c>
      <c r="D2">
        <f>SUMIFS('BD'!$S$2:$S$6977,'BD'!$H$2:$H$6977,"Sector",'BD'!$B$2:$B$6977,"Integra",'BD'!$I$2:$I$6977,D$1,'BD'!$J$2:$J$6977,"MSCI",'BD'!$A$2:$A$6977,"202512")</f>
        <v/>
      </c>
      <c r="E2">
        <f>SUMIFS('BD'!$S$2:$S$6977,'BD'!$H$2:$H$6977,"Sector",'BD'!$B$2:$B$6977,"Integra",'BD'!$I$2:$I$6977,E$1,'BD'!$J$2:$J$6977,"MSCI",'BD'!$A$2:$A$6977,"202512")</f>
        <v/>
      </c>
      <c r="F2">
        <f>SUMIFS('BD'!$S$2:$S$6977,'BD'!$H$2:$H$6977,"Sector",'BD'!$B$2:$B$6977,"Integra",'BD'!$I$2:$I$6977,F$1,'BD'!$J$2:$J$6977,"MSCI",'BD'!$A$2:$A$6977,"202512")</f>
        <v/>
      </c>
      <c r="G2">
        <f>SUMIFS('BD'!$S$2:$S$6977,'BD'!$H$2:$H$6977,"Sector",'BD'!$B$2:$B$6977,"Integra",'BD'!$I$2:$I$6977,G$1,'BD'!$J$2:$J$6977,"MSCI",'BD'!$A$2:$A$6977,"202512")</f>
        <v/>
      </c>
      <c r="H2">
        <f>SUMIFS('BD'!$S$2:$S$6977,'BD'!$H$2:$H$6977,"Sector",'BD'!$B$2:$B$6977,"Integra",'BD'!$I$2:$I$6977,H$1,'BD'!$J$2:$J$6977,"MSCI",'BD'!$A$2:$A$6977,"202512")</f>
        <v/>
      </c>
      <c r="I2">
        <f>SUMIFS('BD'!$S$2:$S$6977,'BD'!$H$2:$H$6977,"Sector",'BD'!$B$2:$B$6977,"Integra",'BD'!$I$2:$I$6977,I$1,'BD'!$J$2:$J$6977,"Proxies",'BD'!$A$2:$A$6977,"202512")</f>
        <v/>
      </c>
      <c r="J2">
        <f>SUMIFS('BD'!$S$2:$S$6977,'BD'!$H$2:$H$6977,"Sector",'BD'!$B$2:$B$6977,"Integra",'BD'!$I$2:$I$6977,J$1,'BD'!$J$2:$J$6977,"Proxies",'BD'!$A$2:$A$6977,"202512")</f>
        <v/>
      </c>
      <c r="K2">
        <f>SUM(D2:J2)</f>
        <v/>
      </c>
    </row>
    <row r="3">
      <c r="C3" t="inlineStr">
        <is>
          <t>Jun26</t>
        </is>
      </c>
      <c r="D3">
        <f>SUMIFS('BD'!$S$2:$S$6977,'BD'!$H$2:$H$6977,"Sector",'BD'!$B$2:$B$6977,"Integra",'BD'!$I$2:$I$6977,D$1,'BD'!$J$2:$J$6977,"MSCI",'BD'!$A$2:$A$6977,"202606")</f>
        <v/>
      </c>
      <c r="E3">
        <f>SUMIFS('BD'!$S$2:$S$6977,'BD'!$H$2:$H$6977,"Sector",'BD'!$B$2:$B$6977,"Integra",'BD'!$I$2:$I$6977,E$1,'BD'!$J$2:$J$6977,"MSCI",'BD'!$A$2:$A$6977,"202606")</f>
        <v/>
      </c>
      <c r="F3">
        <f>SUMIFS('BD'!$S$2:$S$6977,'BD'!$H$2:$H$6977,"Sector",'BD'!$B$2:$B$6977,"Integra",'BD'!$I$2:$I$6977,F$1,'BD'!$J$2:$J$6977,"MSCI",'BD'!$A$2:$A$6977,"202606")</f>
        <v/>
      </c>
      <c r="G3">
        <f>SUMIFS('BD'!$S$2:$S$6977,'BD'!$H$2:$H$6977,"Sector",'BD'!$B$2:$B$6977,"Integra",'BD'!$I$2:$I$6977,G$1,'BD'!$J$2:$J$6977,"MSCI",'BD'!$A$2:$A$6977,"202606")</f>
        <v/>
      </c>
      <c r="H3">
        <f>SUMIFS('BD'!$S$2:$S$6977,'BD'!$H$2:$H$6977,"Sector",'BD'!$B$2:$B$6977,"Integra",'BD'!$I$2:$I$6977,H$1,'BD'!$J$2:$J$6977,"MSCI",'BD'!$A$2:$A$6977,"202606")</f>
        <v/>
      </c>
      <c r="I3">
        <f>SUMIFS('BD'!$S$2:$S$6977,'BD'!$H$2:$H$6977,"Sector",'BD'!$B$2:$B$6977,"Integra",'BD'!$I$2:$I$6977,I$1,'BD'!$J$2:$J$6977,"Proxies",'BD'!$A$2:$A$6977,"202606")</f>
        <v/>
      </c>
      <c r="J3">
        <f>SUMIFS('BD'!$S$2:$S$6977,'BD'!$H$2:$H$6977,"Sector",'BD'!$B$2:$B$6977,"Integra",'BD'!$I$2:$I$6977,J$1,'BD'!$J$2:$J$6977,"Proxies",'BD'!$A$2:$A$6977,"202606")</f>
        <v/>
      </c>
      <c r="K3">
        <f>SUM(D3:J3)</f>
        <v/>
      </c>
      <c r="L3" s="1">
        <f>IFERROR(K3/K2-1,"")</f>
        <v/>
      </c>
    </row>
  </sheetData>
  <conditionalFormatting sqref="L3">
    <cfRule type="iconSet" priority="1">
      <iconSet iconSet="3Arrows" showValue="1" reverse="0">
        <cfvo type="num" val="0"/>
        <cfvo type="num" val="-0.0001"/>
        <cfvo type="num" val="0.0001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</t>
        </is>
      </c>
      <c r="B1" t="inlineStr">
        <is>
          <t>Corte_Rol</t>
        </is>
      </c>
      <c r="C1" t="inlineStr">
        <is>
          <t>AFP</t>
        </is>
      </c>
      <c r="D1" t="inlineStr">
        <is>
          <t>Tipo_Fila</t>
        </is>
      </c>
      <c r="E1" t="inlineStr">
        <is>
          <t>Bloque</t>
        </is>
      </c>
      <c r="F1" t="inlineStr">
        <is>
          <t>Gestion</t>
        </is>
      </c>
      <c r="G1" t="inlineStr">
        <is>
          <t>Instrumento</t>
        </is>
      </c>
      <c r="H1" t="inlineStr">
        <is>
          <t>SubCategoria</t>
        </is>
      </c>
      <c r="I1" t="inlineStr">
        <is>
          <t>Benchmark_Tipo</t>
        </is>
      </c>
      <c r="J1" t="inlineStr">
        <is>
          <t>Benchmark_Nombre</t>
        </is>
      </c>
      <c r="K1" t="inlineStr">
        <is>
          <t>Metrica</t>
        </is>
      </c>
      <c r="L1" t="inlineStr">
        <is>
          <t>Valor</t>
        </is>
      </c>
      <c r="N1" t="inlineStr">
        <is>
          <t>Instrumento</t>
        </is>
      </c>
      <c r="O1" t="inlineStr">
        <is>
          <t>Intensidad</t>
        </is>
      </c>
      <c r="P1" t="inlineStr">
        <is>
          <t>Benchmark</t>
        </is>
      </c>
    </row>
    <row r="2">
      <c r="A2" t="inlineStr">
        <is>
          <t>202512</t>
        </is>
      </c>
      <c r="B2" t="inlineStr">
        <is>
          <t>Comparación</t>
        </is>
      </c>
      <c r="C2" t="inlineStr">
        <is>
          <t>Ex_Integra</t>
        </is>
      </c>
      <c r="D2" t="inlineStr">
        <is>
          <t>Benchmark</t>
        </is>
      </c>
      <c r="E2" t="inlineStr"/>
      <c r="F2" t="inlineStr"/>
      <c r="G2" t="inlineStr"/>
      <c r="H2" t="inlineStr"/>
      <c r="I2" t="inlineStr">
        <is>
          <t>Escalar_Portafolio</t>
        </is>
      </c>
      <c r="J2" t="inlineStr">
        <is>
          <t>Total_Integra</t>
        </is>
      </c>
      <c r="K2" t="inlineStr">
        <is>
          <t>Intensidad</t>
        </is>
      </c>
      <c r="L2" t="n">
        <v>75.896051</v>
      </c>
      <c r="N2" t="inlineStr">
        <is>
          <t>BlackRock - iShares Korea (Equities)</t>
        </is>
      </c>
      <c r="O2">
        <f>SUMIFS($L$2:$L$426,$G$2:$G$426,"BlackRock - iShares Korea",$E$2:$E$426,"Equities",$D$2:$D$426,"Instrumento",$C$2:$C$426,"Integra",$A$2:$A$426,"202606")</f>
        <v/>
      </c>
      <c r="P2" t="n">
        <v>50.676744</v>
      </c>
    </row>
    <row r="3">
      <c r="A3" t="inlineStr">
        <is>
          <t>202512</t>
        </is>
      </c>
      <c r="B3" t="inlineStr">
        <is>
          <t>Comparación</t>
        </is>
      </c>
      <c r="C3" t="inlineStr">
        <is>
          <t>Ex_Integra</t>
        </is>
      </c>
      <c r="D3" t="inlineStr">
        <is>
          <t>Benchmark</t>
        </is>
      </c>
      <c r="E3" t="inlineStr"/>
      <c r="F3" t="inlineStr"/>
      <c r="G3" t="inlineStr"/>
      <c r="H3" t="inlineStr"/>
      <c r="I3" t="inlineStr">
        <is>
          <t>Escalar_Portafolio</t>
        </is>
      </c>
      <c r="J3" t="inlineStr">
        <is>
          <t>F1_Integra</t>
        </is>
      </c>
      <c r="K3" t="inlineStr">
        <is>
          <t>Intensidad</t>
        </is>
      </c>
      <c r="L3" t="n">
        <v>37.747666</v>
      </c>
      <c r="N3" t="inlineStr">
        <is>
          <t>Global X - Copper Miners ETF (Equities)</t>
        </is>
      </c>
      <c r="O3">
        <f>SUMIFS($L$2:$L$426,$G$2:$G$426,"Global X - Copper Miners ETF",$E$2:$E$426,"Equities",$D$2:$D$426,"Instrumento",$C$2:$C$426,"Integra",$A$2:$A$426,"202606")</f>
        <v/>
      </c>
      <c r="P3" t="n">
        <v>50.676744</v>
      </c>
    </row>
    <row r="4">
      <c r="A4" t="inlineStr">
        <is>
          <t>202512</t>
        </is>
      </c>
      <c r="B4" t="inlineStr">
        <is>
          <t>Comparación</t>
        </is>
      </c>
      <c r="C4" t="inlineStr">
        <is>
          <t>Ex_Integra</t>
        </is>
      </c>
      <c r="D4" t="inlineStr">
        <is>
          <t>Benchmark</t>
        </is>
      </c>
      <c r="E4" t="inlineStr"/>
      <c r="F4" t="inlineStr"/>
      <c r="G4" t="inlineStr"/>
      <c r="H4" t="inlineStr"/>
      <c r="I4" t="inlineStr">
        <is>
          <t>Escalar_Portafolio</t>
        </is>
      </c>
      <c r="J4" t="inlineStr">
        <is>
          <t>F2_Integra</t>
        </is>
      </c>
      <c r="K4" t="inlineStr">
        <is>
          <t>Intensidad</t>
        </is>
      </c>
      <c r="L4" t="n">
        <v>16.583562</v>
      </c>
      <c r="N4" t="inlineStr">
        <is>
          <t>BNP Paribas - Japan Small Caps (Equities)</t>
        </is>
      </c>
      <c r="O4">
        <f>SUMIFS($L$2:$L$426,$G$2:$G$426,"BNP Paribas - Japan Small Caps",$E$2:$E$426,"Equities",$D$2:$D$426,"Instrumento",$C$2:$C$426,"Integra",$A$2:$A$426,"202606")</f>
        <v/>
      </c>
      <c r="P4" t="n">
        <v>50.676744</v>
      </c>
    </row>
    <row r="5">
      <c r="A5" t="inlineStr">
        <is>
          <t>202512</t>
        </is>
      </c>
      <c r="B5" t="inlineStr">
        <is>
          <t>Comparación</t>
        </is>
      </c>
      <c r="C5" t="inlineStr">
        <is>
          <t>Ex_Integra</t>
        </is>
      </c>
      <c r="D5" t="inlineStr">
        <is>
          <t>Benchmark</t>
        </is>
      </c>
      <c r="E5" t="inlineStr"/>
      <c r="F5" t="inlineStr"/>
      <c r="G5" t="inlineStr"/>
      <c r="H5" t="inlineStr"/>
      <c r="I5" t="inlineStr">
        <is>
          <t>Escalar_Portafolio</t>
        </is>
      </c>
      <c r="J5" t="inlineStr">
        <is>
          <t>F3_Integra</t>
        </is>
      </c>
      <c r="K5" t="inlineStr">
        <is>
          <t>Intensidad</t>
        </is>
      </c>
      <c r="L5" t="n">
        <v>21.564823</v>
      </c>
      <c r="N5" t="inlineStr">
        <is>
          <t>JP Morgan - Korea Equity Fund (Equities)</t>
        </is>
      </c>
      <c r="O5">
        <f>SUMIFS($L$2:$L$426,$G$2:$G$426,"JP Morgan - Korea Equity Fund",$E$2:$E$426,"Equities",$D$2:$D$426,"Instrumento",$C$2:$C$426,"Integra",$A$2:$A$426,"202606")</f>
        <v/>
      </c>
      <c r="P5" t="n">
        <v>50.676744</v>
      </c>
    </row>
    <row r="6">
      <c r="A6" t="inlineStr">
        <is>
          <t>202512</t>
        </is>
      </c>
      <c r="B6" t="inlineStr">
        <is>
          <t>Comparación</t>
        </is>
      </c>
      <c r="C6" t="inlineStr">
        <is>
          <t>Habitat</t>
        </is>
      </c>
      <c r="D6" t="inlineStr">
        <is>
          <t>Benchmark</t>
        </is>
      </c>
      <c r="E6" t="inlineStr"/>
      <c r="F6" t="inlineStr"/>
      <c r="G6" t="inlineStr"/>
      <c r="H6" t="inlineStr"/>
      <c r="I6" t="inlineStr">
        <is>
          <t>Escalar_Portafolio</t>
        </is>
      </c>
      <c r="J6" t="inlineStr">
        <is>
          <t>Total_Integra</t>
        </is>
      </c>
      <c r="K6" t="inlineStr">
        <is>
          <t>Intensidad</t>
        </is>
      </c>
      <c r="L6" t="n">
        <v>63.150033</v>
      </c>
      <c r="N6" t="inlineStr">
        <is>
          <t>BlackRock - iShares PHLX Semiconductor ETF (Equities)</t>
        </is>
      </c>
      <c r="O6">
        <f>SUMIFS($L$2:$L$426,$G$2:$G$426,"BlackRock - iShares PHLX Semiconductor ETF",$E$2:$E$426,"Equities",$D$2:$D$426,"Instrumento",$C$2:$C$426,"Integra",$A$2:$A$426,"202606")</f>
        <v/>
      </c>
      <c r="P6" t="n">
        <v>50.676744</v>
      </c>
    </row>
    <row r="7">
      <c r="A7" t="inlineStr">
        <is>
          <t>202512</t>
        </is>
      </c>
      <c r="B7" t="inlineStr">
        <is>
          <t>Comparación</t>
        </is>
      </c>
      <c r="C7" t="inlineStr">
        <is>
          <t>Habitat</t>
        </is>
      </c>
      <c r="D7" t="inlineStr">
        <is>
          <t>Benchmark</t>
        </is>
      </c>
      <c r="E7" t="inlineStr"/>
      <c r="F7" t="inlineStr"/>
      <c r="G7" t="inlineStr"/>
      <c r="H7" t="inlineStr"/>
      <c r="I7" t="inlineStr">
        <is>
          <t>Escalar_Portafolio</t>
        </is>
      </c>
      <c r="J7" t="inlineStr">
        <is>
          <t>F1_Integra</t>
        </is>
      </c>
      <c r="K7" t="inlineStr">
        <is>
          <t>Intensidad</t>
        </is>
      </c>
      <c r="L7" t="n">
        <v>27.245936</v>
      </c>
      <c r="N7" t="inlineStr">
        <is>
          <t>BlackRock - iShares PHLX Semiconductor ETF (Equities)</t>
        </is>
      </c>
      <c r="O7">
        <f>SUMIFS($L$2:$L$426,$G$2:$G$426,"BlackRock - iShares PHLX Semiconductor ETF",$E$2:$E$426,"Equities",$D$2:$D$426,"Instrumento",$C$2:$C$426,"Integra",$A$2:$A$426,"202606")</f>
        <v/>
      </c>
      <c r="P7" t="n">
        <v>50.676744</v>
      </c>
    </row>
    <row r="8">
      <c r="A8" t="inlineStr">
        <is>
          <t>202512</t>
        </is>
      </c>
      <c r="B8" t="inlineStr">
        <is>
          <t>Comparación</t>
        </is>
      </c>
      <c r="C8" t="inlineStr">
        <is>
          <t>Habitat</t>
        </is>
      </c>
      <c r="D8" t="inlineStr">
        <is>
          <t>Benchmark</t>
        </is>
      </c>
      <c r="E8" t="inlineStr"/>
      <c r="F8" t="inlineStr"/>
      <c r="G8" t="inlineStr"/>
      <c r="H8" t="inlineStr"/>
      <c r="I8" t="inlineStr">
        <is>
          <t>Escalar_Portafolio</t>
        </is>
      </c>
      <c r="J8" t="inlineStr">
        <is>
          <t>F2_Integra</t>
        </is>
      </c>
      <c r="K8" t="inlineStr">
        <is>
          <t>Intensidad</t>
        </is>
      </c>
      <c r="L8" t="n">
        <v>13.075085</v>
      </c>
      <c r="N8" t="inlineStr">
        <is>
          <t>BlackRock - iShares Korea (Equities)</t>
        </is>
      </c>
      <c r="O8">
        <f>SUMIFS($L$2:$L$426,$G$2:$G$426,"BlackRock - iShares Korea",$E$2:$E$426,"Equities",$D$2:$D$426,"Instrumento",$C$2:$C$426,"Integra",$A$2:$A$426,"202606")</f>
        <v/>
      </c>
      <c r="P8" t="n">
        <v>50.676744</v>
      </c>
    </row>
    <row r="9">
      <c r="A9" t="inlineStr">
        <is>
          <t>202512</t>
        </is>
      </c>
      <c r="B9" t="inlineStr">
        <is>
          <t>Comparación</t>
        </is>
      </c>
      <c r="C9" t="inlineStr">
        <is>
          <t>Habitat</t>
        </is>
      </c>
      <c r="D9" t="inlineStr">
        <is>
          <t>Benchmark</t>
        </is>
      </c>
      <c r="E9" t="inlineStr"/>
      <c r="F9" t="inlineStr"/>
      <c r="G9" t="inlineStr"/>
      <c r="H9" t="inlineStr"/>
      <c r="I9" t="inlineStr">
        <is>
          <t>Escalar_Portafolio</t>
        </is>
      </c>
      <c r="J9" t="inlineStr">
        <is>
          <t>F3_Integra</t>
        </is>
      </c>
      <c r="K9" t="inlineStr">
        <is>
          <t>Intensidad</t>
        </is>
      </c>
      <c r="L9" t="n">
        <v>22.829012</v>
      </c>
      <c r="N9" t="inlineStr">
        <is>
          <t>Global X - Copper Miners ETF (Equities)</t>
        </is>
      </c>
      <c r="O9">
        <f>SUMIFS($L$2:$L$426,$G$2:$G$426,"Global X - Copper Miners ETF",$E$2:$E$426,"Equities",$D$2:$D$426,"Instrumento",$C$2:$C$426,"Integra",$A$2:$A$426,"202606")</f>
        <v/>
      </c>
      <c r="P9" t="n">
        <v>50.676744</v>
      </c>
    </row>
    <row r="10">
      <c r="A10" t="inlineStr">
        <is>
          <t>202512</t>
        </is>
      </c>
      <c r="B10" t="inlineStr">
        <is>
          <t>Comparación</t>
        </is>
      </c>
      <c r="C10" t="inlineStr">
        <is>
          <t>Integra</t>
        </is>
      </c>
      <c r="D10" t="inlineStr">
        <is>
          <t>Benchmark</t>
        </is>
      </c>
      <c r="E10" t="inlineStr"/>
      <c r="F10" t="inlineStr"/>
      <c r="G10" t="inlineStr"/>
      <c r="H10" t="inlineStr"/>
      <c r="I10" t="inlineStr">
        <is>
          <t>Escalar_Portafolio</t>
        </is>
      </c>
      <c r="J10" t="inlineStr">
        <is>
          <t>Total_Integra</t>
        </is>
      </c>
      <c r="K10" t="inlineStr">
        <is>
          <t>Intensidad</t>
        </is>
      </c>
      <c r="L10" t="n">
        <v>65.224844</v>
      </c>
      <c r="N10" t="inlineStr">
        <is>
          <t>BNP Paribas - Japan Small Caps (Equities)</t>
        </is>
      </c>
      <c r="O10">
        <f>SUMIFS($L$2:$L$426,$G$2:$G$426,"BNP Paribas - Japan Small Caps",$E$2:$E$426,"Equities",$D$2:$D$426,"Instrumento",$C$2:$C$426,"Integra",$A$2:$A$426,"202606")</f>
        <v/>
      </c>
      <c r="P10" t="n">
        <v>50.676744</v>
      </c>
    </row>
    <row r="11">
      <c r="A11" t="inlineStr">
        <is>
          <t>202512</t>
        </is>
      </c>
      <c r="B11" t="inlineStr">
        <is>
          <t>Comparación</t>
        </is>
      </c>
      <c r="C11" t="inlineStr">
        <is>
          <t>Integra</t>
        </is>
      </c>
      <c r="D11" t="inlineStr">
        <is>
          <t>Benchmark</t>
        </is>
      </c>
      <c r="E11" t="inlineStr"/>
      <c r="F11" t="inlineStr"/>
      <c r="G11" t="inlineStr"/>
      <c r="H11" t="inlineStr"/>
      <c r="I11" t="inlineStr">
        <is>
          <t>Escalar_Portafolio</t>
        </is>
      </c>
      <c r="J11" t="inlineStr">
        <is>
          <t>F1_Integra</t>
        </is>
      </c>
      <c r="K11" t="inlineStr">
        <is>
          <t>Intensidad</t>
        </is>
      </c>
      <c r="L11" t="n">
        <v>28.069357</v>
      </c>
      <c r="N11" t="inlineStr">
        <is>
          <t>JP Morgan - Korea Equity Fund (Equities)</t>
        </is>
      </c>
      <c r="O11">
        <f>SUMIFS($L$2:$L$426,$G$2:$G$426,"JP Morgan - Korea Equity Fund",$E$2:$E$426,"Equities",$D$2:$D$426,"Instrumento",$C$2:$C$426,"Integra",$A$2:$A$426,"202606")</f>
        <v/>
      </c>
      <c r="P11" t="n">
        <v>50.676744</v>
      </c>
    </row>
    <row r="12">
      <c r="A12" t="inlineStr">
        <is>
          <t>202512</t>
        </is>
      </c>
      <c r="B12" t="inlineStr">
        <is>
          <t>Comparación</t>
        </is>
      </c>
      <c r="C12" t="inlineStr">
        <is>
          <t>Integra</t>
        </is>
      </c>
      <c r="D12" t="inlineStr">
        <is>
          <t>Benchmark</t>
        </is>
      </c>
      <c r="E12" t="inlineStr"/>
      <c r="F12" t="inlineStr"/>
      <c r="G12" t="inlineStr"/>
      <c r="H12" t="inlineStr"/>
      <c r="I12" t="inlineStr">
        <is>
          <t>Escalar_Portafolio</t>
        </is>
      </c>
      <c r="J12" t="inlineStr">
        <is>
          <t>F2_Integra</t>
        </is>
      </c>
      <c r="K12" t="inlineStr">
        <is>
          <t>Intensidad</t>
        </is>
      </c>
      <c r="L12" t="n">
        <v>14.076505</v>
      </c>
      <c r="N12" t="inlineStr">
        <is>
          <t>Moneda - Latam High Yield (Fixed Income)</t>
        </is>
      </c>
      <c r="O12">
        <f>SUMIFS($L$2:$L$426,$G$2:$G$426,"Moneda - Latam High Yield",$E$2:$E$426,"Fixed Income",$D$2:$D$426,"Instrumento",$C$2:$C$426,"Integra",$A$2:$A$426,"202606")</f>
        <v/>
      </c>
      <c r="P12" t="n">
        <v>50.676744</v>
      </c>
    </row>
    <row r="13">
      <c r="A13" t="inlineStr">
        <is>
          <t>202512</t>
        </is>
      </c>
      <c r="B13" t="inlineStr">
        <is>
          <t>Comparación</t>
        </is>
      </c>
      <c r="C13" t="inlineStr">
        <is>
          <t>Integra</t>
        </is>
      </c>
      <c r="D13" t="inlineStr">
        <is>
          <t>Benchmark</t>
        </is>
      </c>
      <c r="E13" t="inlineStr"/>
      <c r="F13" t="inlineStr"/>
      <c r="G13" t="inlineStr"/>
      <c r="H13" t="inlineStr"/>
      <c r="I13" t="inlineStr">
        <is>
          <t>Escalar_Portafolio</t>
        </is>
      </c>
      <c r="J13" t="inlineStr">
        <is>
          <t>F3_Integra</t>
        </is>
      </c>
      <c r="K13" t="inlineStr">
        <is>
          <t>Intensidad</t>
        </is>
      </c>
      <c r="L13" t="n">
        <v>23.078982</v>
      </c>
      <c r="N13" t="inlineStr">
        <is>
          <t>Vontobel - Emerging Markets Debt (Fixed Income)</t>
        </is>
      </c>
      <c r="O13">
        <f>SUMIFS($L$2:$L$426,$G$2:$G$426,"Vontobel - Emerging Markets Debt",$E$2:$E$426,"Fixed Income",$D$2:$D$426,"Instrumento",$C$2:$C$426,"Integra",$A$2:$A$426,"202606")</f>
        <v/>
      </c>
      <c r="P13" t="n">
        <v>50.676744</v>
      </c>
    </row>
    <row r="14">
      <c r="A14" t="inlineStr">
        <is>
          <t>202512</t>
        </is>
      </c>
      <c r="B14" t="inlineStr">
        <is>
          <t>Comparación</t>
        </is>
      </c>
      <c r="C14" t="inlineStr">
        <is>
          <t>Prima</t>
        </is>
      </c>
      <c r="D14" t="inlineStr">
        <is>
          <t>Benchmark</t>
        </is>
      </c>
      <c r="E14" t="inlineStr"/>
      <c r="F14" t="inlineStr"/>
      <c r="G14" t="inlineStr"/>
      <c r="H14" t="inlineStr"/>
      <c r="I14" t="inlineStr">
        <is>
          <t>Escalar_Portafolio</t>
        </is>
      </c>
      <c r="J14" t="inlineStr">
        <is>
          <t>Total_Integra</t>
        </is>
      </c>
      <c r="K14" t="inlineStr">
        <is>
          <t>Intensidad</t>
        </is>
      </c>
      <c r="L14" t="n">
        <v>79.27783599999999</v>
      </c>
      <c r="N14" t="inlineStr">
        <is>
          <t>Pimco - Emerging Markets Local Bond Fund (Fixed Income)</t>
        </is>
      </c>
      <c r="O14">
        <f>SUMIFS($L$2:$L$426,$G$2:$G$426,"Pimco - Emerging Markets Local Bond Fund",$E$2:$E$426,"Fixed Income",$D$2:$D$426,"Instrumento",$C$2:$C$426,"Integra",$A$2:$A$426,"202606")</f>
        <v/>
      </c>
      <c r="P14" t="n">
        <v>50.676744</v>
      </c>
    </row>
    <row r="15">
      <c r="A15" t="inlineStr">
        <is>
          <t>202512</t>
        </is>
      </c>
      <c r="B15" t="inlineStr">
        <is>
          <t>Comparación</t>
        </is>
      </c>
      <c r="C15" t="inlineStr">
        <is>
          <t>Prima</t>
        </is>
      </c>
      <c r="D15" t="inlineStr">
        <is>
          <t>Benchmark</t>
        </is>
      </c>
      <c r="E15" t="inlineStr"/>
      <c r="F15" t="inlineStr"/>
      <c r="G15" t="inlineStr"/>
      <c r="H15" t="inlineStr"/>
      <c r="I15" t="inlineStr">
        <is>
          <t>Escalar_Portafolio</t>
        </is>
      </c>
      <c r="J15" t="inlineStr">
        <is>
          <t>F1_Integra</t>
        </is>
      </c>
      <c r="K15" t="inlineStr">
        <is>
          <t>Intensidad</t>
        </is>
      </c>
      <c r="L15" t="n">
        <v>43.397454</v>
      </c>
      <c r="N15" t="inlineStr">
        <is>
          <t>Moneda - Deuda Latam LCC (Fixed Income)</t>
        </is>
      </c>
      <c r="O15">
        <f>SUMIFS($L$2:$L$426,$G$2:$G$426,"Moneda - Deuda Latam LCC",$E$2:$E$426,"Fixed Income",$D$2:$D$426,"Instrumento",$C$2:$C$426,"Integra",$A$2:$A$426,"202606")</f>
        <v/>
      </c>
      <c r="P15" t="n">
        <v>50.676744</v>
      </c>
    </row>
    <row r="16">
      <c r="A16" t="inlineStr">
        <is>
          <t>202512</t>
        </is>
      </c>
      <c r="B16" t="inlineStr">
        <is>
          <t>Comparación</t>
        </is>
      </c>
      <c r="C16" t="inlineStr">
        <is>
          <t>Prima</t>
        </is>
      </c>
      <c r="D16" t="inlineStr">
        <is>
          <t>Benchmark</t>
        </is>
      </c>
      <c r="E16" t="inlineStr"/>
      <c r="F16" t="inlineStr"/>
      <c r="G16" t="inlineStr"/>
      <c r="H16" t="inlineStr"/>
      <c r="I16" t="inlineStr">
        <is>
          <t>Escalar_Portafolio</t>
        </is>
      </c>
      <c r="J16" t="inlineStr">
        <is>
          <t>F2_Integra</t>
        </is>
      </c>
      <c r="K16" t="inlineStr">
        <is>
          <t>Intensidad</t>
        </is>
      </c>
      <c r="L16" t="n">
        <v>16.71005</v>
      </c>
      <c r="N16" t="inlineStr">
        <is>
          <t>Vontobel - Credit Opportunities (Fixed Income)</t>
        </is>
      </c>
      <c r="O16">
        <f>SUMIFS($L$2:$L$426,$G$2:$G$426,"Vontobel - Credit Opportunities",$E$2:$E$426,"Fixed Income",$D$2:$D$426,"Instrumento",$C$2:$C$426,"Integra",$A$2:$A$426,"202606")</f>
        <v/>
      </c>
      <c r="P16" t="n">
        <v>50.676744</v>
      </c>
    </row>
    <row r="17">
      <c r="A17" t="inlineStr">
        <is>
          <t>202512</t>
        </is>
      </c>
      <c r="B17" t="inlineStr">
        <is>
          <t>Comparación</t>
        </is>
      </c>
      <c r="C17" t="inlineStr">
        <is>
          <t>Prima</t>
        </is>
      </c>
      <c r="D17" t="inlineStr">
        <is>
          <t>Benchmark</t>
        </is>
      </c>
      <c r="E17" t="inlineStr"/>
      <c r="F17" t="inlineStr"/>
      <c r="G17" t="inlineStr"/>
      <c r="H17" t="inlineStr"/>
      <c r="I17" t="inlineStr">
        <is>
          <t>Escalar_Portafolio</t>
        </is>
      </c>
      <c r="J17" t="inlineStr">
        <is>
          <t>F3_Integra</t>
        </is>
      </c>
      <c r="K17" t="inlineStr">
        <is>
          <t>Intensidad</t>
        </is>
      </c>
      <c r="L17" t="n">
        <v>19.170332</v>
      </c>
      <c r="N17" t="inlineStr">
        <is>
          <t>Vontobel - Credit Opportunities (Fixed Income)</t>
        </is>
      </c>
      <c r="O17">
        <f>SUMIFS($L$2:$L$426,$G$2:$G$426,"Vontobel - Credit Opportunities",$E$2:$E$426,"Fixed Income",$D$2:$D$426,"Instrumento",$C$2:$C$426,"Integra",$A$2:$A$426,"202606")</f>
        <v/>
      </c>
      <c r="P17" t="n">
        <v>50.676744</v>
      </c>
    </row>
    <row r="18">
      <c r="A18" t="inlineStr">
        <is>
          <t>202512</t>
        </is>
      </c>
      <c r="B18" t="inlineStr">
        <is>
          <t>Comparación</t>
        </is>
      </c>
      <c r="C18" t="inlineStr">
        <is>
          <t>Profuturo</t>
        </is>
      </c>
      <c r="D18" t="inlineStr">
        <is>
          <t>Benchmark</t>
        </is>
      </c>
      <c r="E18" t="inlineStr"/>
      <c r="F18" t="inlineStr"/>
      <c r="G18" t="inlineStr"/>
      <c r="H18" t="inlineStr"/>
      <c r="I18" t="inlineStr">
        <is>
          <t>Escalar_Portafolio</t>
        </is>
      </c>
      <c r="J18" t="inlineStr">
        <is>
          <t>Total_Integra</t>
        </is>
      </c>
      <c r="K18" t="inlineStr">
        <is>
          <t>Intensidad</t>
        </is>
      </c>
      <c r="L18" t="n">
        <v>75.98406300000001</v>
      </c>
      <c r="N18" t="inlineStr">
        <is>
          <t>Moneda - Latam High Yield (Fixed Income)</t>
        </is>
      </c>
      <c r="O18">
        <f>SUMIFS($L$2:$L$426,$G$2:$G$426,"Moneda - Latam High Yield",$E$2:$E$426,"Fixed Income",$D$2:$D$426,"Instrumento",$C$2:$C$426,"Integra",$A$2:$A$426,"202606")</f>
        <v/>
      </c>
      <c r="P18" t="n">
        <v>50.676744</v>
      </c>
    </row>
    <row r="19">
      <c r="A19" t="inlineStr">
        <is>
          <t>202512</t>
        </is>
      </c>
      <c r="B19" t="inlineStr">
        <is>
          <t>Comparación</t>
        </is>
      </c>
      <c r="C19" t="inlineStr">
        <is>
          <t>Profuturo</t>
        </is>
      </c>
      <c r="D19" t="inlineStr">
        <is>
          <t>Benchmark</t>
        </is>
      </c>
      <c r="E19" t="inlineStr"/>
      <c r="F19" t="inlineStr"/>
      <c r="G19" t="inlineStr"/>
      <c r="H19" t="inlineStr"/>
      <c r="I19" t="inlineStr">
        <is>
          <t>Escalar_Portafolio</t>
        </is>
      </c>
      <c r="J19" t="inlineStr">
        <is>
          <t>F1_Integra</t>
        </is>
      </c>
      <c r="K19" t="inlineStr">
        <is>
          <t>Intensidad</t>
        </is>
      </c>
      <c r="L19" t="n">
        <v>34.14988</v>
      </c>
      <c r="N19" t="inlineStr">
        <is>
          <t>Pimco - Emerging Markets Local Bond Fund (Fixed Income)</t>
        </is>
      </c>
      <c r="O19">
        <f>SUMIFS($L$2:$L$426,$G$2:$G$426,"Pimco - Emerging Markets Local Bond Fund",$E$2:$E$426,"Fixed Income",$D$2:$D$426,"Instrumento",$C$2:$C$426,"Integra",$A$2:$A$426,"202606")</f>
        <v/>
      </c>
      <c r="P19" t="n">
        <v>50.676744</v>
      </c>
    </row>
    <row r="20">
      <c r="A20" t="inlineStr">
        <is>
          <t>202512</t>
        </is>
      </c>
      <c r="B20" t="inlineStr">
        <is>
          <t>Comparación</t>
        </is>
      </c>
      <c r="C20" t="inlineStr">
        <is>
          <t>Profuturo</t>
        </is>
      </c>
      <c r="D20" t="inlineStr">
        <is>
          <t>Benchmark</t>
        </is>
      </c>
      <c r="E20" t="inlineStr"/>
      <c r="F20" t="inlineStr"/>
      <c r="G20" t="inlineStr"/>
      <c r="H20" t="inlineStr"/>
      <c r="I20" t="inlineStr">
        <is>
          <t>Escalar_Portafolio</t>
        </is>
      </c>
      <c r="J20" t="inlineStr">
        <is>
          <t>F2_Integra</t>
        </is>
      </c>
      <c r="K20" t="inlineStr">
        <is>
          <t>Intensidad</t>
        </is>
      </c>
      <c r="L20" t="n">
        <v>19.999563</v>
      </c>
      <c r="N20" t="inlineStr">
        <is>
          <t>Moneda - Deuda Latam LCC (Fixed Income)</t>
        </is>
      </c>
      <c r="O20">
        <f>SUMIFS($L$2:$L$426,$G$2:$G$426,"Moneda - Deuda Latam LCC",$E$2:$E$426,"Fixed Income",$D$2:$D$426,"Instrumento",$C$2:$C$426,"Integra",$A$2:$A$426,"202606")</f>
        <v/>
      </c>
      <c r="P20" t="n">
        <v>50.676744</v>
      </c>
    </row>
    <row r="21">
      <c r="A21" t="inlineStr">
        <is>
          <t>202512</t>
        </is>
      </c>
      <c r="B21" t="inlineStr">
        <is>
          <t>Comparación</t>
        </is>
      </c>
      <c r="C21" t="inlineStr">
        <is>
          <t>Profuturo</t>
        </is>
      </c>
      <c r="D21" t="inlineStr">
        <is>
          <t>Benchmark</t>
        </is>
      </c>
      <c r="E21" t="inlineStr"/>
      <c r="F21" t="inlineStr"/>
      <c r="G21" t="inlineStr"/>
      <c r="H21" t="inlineStr"/>
      <c r="I21" t="inlineStr">
        <is>
          <t>Escalar_Portafolio</t>
        </is>
      </c>
      <c r="J21" t="inlineStr">
        <is>
          <t>F3_Integra</t>
        </is>
      </c>
      <c r="K21" t="inlineStr">
        <is>
          <t>Intensidad</t>
        </is>
      </c>
      <c r="L21" t="n">
        <v>21.83462</v>
      </c>
      <c r="N21" t="inlineStr">
        <is>
          <t>Vontobel - Emerging Markets Debt (Fixed Income)</t>
        </is>
      </c>
      <c r="O21">
        <f>SUMIFS($L$2:$L$426,$G$2:$G$426,"Vontobel - Emerging Markets Debt",$E$2:$E$426,"Fixed Income",$D$2:$D$426,"Instrumento",$C$2:$C$426,"Integra",$A$2:$A$426,"202606")</f>
        <v/>
      </c>
      <c r="P21" t="n">
        <v>50.676744</v>
      </c>
    </row>
    <row r="22">
      <c r="A22" t="inlineStr">
        <is>
          <t>202512</t>
        </is>
      </c>
      <c r="B22" t="inlineStr">
        <is>
          <t>Comparación</t>
        </is>
      </c>
      <c r="C22" t="inlineStr">
        <is>
          <t>Ex_Integra</t>
        </is>
      </c>
      <c r="D22" t="inlineStr">
        <is>
          <t>Benchmark</t>
        </is>
      </c>
      <c r="E22" t="inlineStr">
        <is>
          <t>Equities</t>
        </is>
      </c>
      <c r="F22" t="inlineStr"/>
      <c r="G22" t="inlineStr"/>
      <c r="H22" t="inlineStr">
        <is>
          <t>DM</t>
        </is>
      </c>
      <c r="I22" t="inlineStr">
        <is>
          <t>Comparables_Subcat_Ajustado (x Weight del instrumento)</t>
        </is>
      </c>
      <c r="J22" t="inlineStr"/>
      <c r="K22" t="inlineStr">
        <is>
          <t>Intensidad</t>
        </is>
      </c>
      <c r="L22" t="n">
        <v>63.45775</v>
      </c>
    </row>
    <row r="23">
      <c r="A23" t="inlineStr">
        <is>
          <t>202512</t>
        </is>
      </c>
      <c r="B23" t="inlineStr">
        <is>
          <t>Comparación</t>
        </is>
      </c>
      <c r="C23" t="inlineStr">
        <is>
          <t>Ex_Integra</t>
        </is>
      </c>
      <c r="D23" t="inlineStr">
        <is>
          <t>Benchmark</t>
        </is>
      </c>
      <c r="E23" t="inlineStr">
        <is>
          <t>Equities</t>
        </is>
      </c>
      <c r="F23" t="inlineStr"/>
      <c r="G23" t="inlineStr"/>
      <c r="H23" t="inlineStr">
        <is>
          <t>EM</t>
        </is>
      </c>
      <c r="I23" t="inlineStr">
        <is>
          <t>Comparables_Subcat_Ajustado (x Weight del instrumento)</t>
        </is>
      </c>
      <c r="J23" t="inlineStr"/>
      <c r="K23" t="inlineStr">
        <is>
          <t>Intensidad</t>
        </is>
      </c>
      <c r="L23" t="n">
        <v>71.066596</v>
      </c>
    </row>
    <row r="24">
      <c r="A24" t="inlineStr">
        <is>
          <t>202512</t>
        </is>
      </c>
      <c r="B24" t="inlineStr">
        <is>
          <t>Comparación</t>
        </is>
      </c>
      <c r="C24" t="inlineStr">
        <is>
          <t>Ex_Integra</t>
        </is>
      </c>
      <c r="D24" t="inlineStr">
        <is>
          <t>Benchmark</t>
        </is>
      </c>
      <c r="E24" t="inlineStr">
        <is>
          <t>Equities</t>
        </is>
      </c>
      <c r="F24" t="inlineStr"/>
      <c r="G24" t="inlineStr"/>
      <c r="H24" t="inlineStr">
        <is>
          <t>Metales Preciosos</t>
        </is>
      </c>
      <c r="I24" t="inlineStr">
        <is>
          <t>Comparables_Subcat_Ajustado (x Weight del instrumento)</t>
        </is>
      </c>
      <c r="J24" t="inlineStr"/>
      <c r="K24" t="inlineStr">
        <is>
          <t>Intensidad</t>
        </is>
      </c>
      <c r="L24" t="n">
        <v>78.727754</v>
      </c>
    </row>
    <row r="25">
      <c r="A25" t="inlineStr">
        <is>
          <t>202512</t>
        </is>
      </c>
      <c r="B25" t="inlineStr">
        <is>
          <t>Comparación</t>
        </is>
      </c>
      <c r="C25" t="inlineStr">
        <is>
          <t>Ex_Integra</t>
        </is>
      </c>
      <c r="D25" t="inlineStr">
        <is>
          <t>Benchmark</t>
        </is>
      </c>
      <c r="E25" t="inlineStr">
        <is>
          <t>Equities</t>
        </is>
      </c>
      <c r="F25" t="inlineStr"/>
      <c r="G25" t="inlineStr"/>
      <c r="H25" t="inlineStr">
        <is>
          <t>Peru</t>
        </is>
      </c>
      <c r="I25" t="inlineStr">
        <is>
          <t>Comparables_Subcat_Ajustado (x Weight del instrumento)</t>
        </is>
      </c>
      <c r="J25" t="inlineStr"/>
      <c r="K25" t="inlineStr">
        <is>
          <t>Intensidad</t>
        </is>
      </c>
      <c r="L25" t="n">
        <v>31.332475</v>
      </c>
    </row>
    <row r="26">
      <c r="A26" t="inlineStr">
        <is>
          <t>202512</t>
        </is>
      </c>
      <c r="B26" t="inlineStr">
        <is>
          <t>Comparación</t>
        </is>
      </c>
      <c r="C26" t="inlineStr">
        <is>
          <t>Ex_Integra</t>
        </is>
      </c>
      <c r="D26" t="inlineStr">
        <is>
          <t>Benchmark</t>
        </is>
      </c>
      <c r="E26" t="inlineStr">
        <is>
          <t>Equities</t>
        </is>
      </c>
      <c r="F26" t="inlineStr"/>
      <c r="G26" t="inlineStr"/>
      <c r="H26" t="inlineStr">
        <is>
          <t>DM</t>
        </is>
      </c>
      <c r="I26" t="inlineStr">
        <is>
          <t>Comparables_Subcat_SinAjustar</t>
        </is>
      </c>
      <c r="J26" t="inlineStr"/>
      <c r="K26" t="inlineStr">
        <is>
          <t>Intensidad</t>
        </is>
      </c>
      <c r="L26" t="n">
        <v>1.095698</v>
      </c>
    </row>
    <row r="27">
      <c r="A27" t="inlineStr">
        <is>
          <t>202512</t>
        </is>
      </c>
      <c r="B27" t="inlineStr">
        <is>
          <t>Comparación</t>
        </is>
      </c>
      <c r="C27" t="inlineStr">
        <is>
          <t>Ex_Integra</t>
        </is>
      </c>
      <c r="D27" t="inlineStr">
        <is>
          <t>Benchmark</t>
        </is>
      </c>
      <c r="E27" t="inlineStr">
        <is>
          <t>Equities</t>
        </is>
      </c>
      <c r="F27" t="inlineStr"/>
      <c r="G27" t="inlineStr"/>
      <c r="H27" t="inlineStr">
        <is>
          <t>EM</t>
        </is>
      </c>
      <c r="I27" t="inlineStr">
        <is>
          <t>Comparables_Subcat_SinAjustar</t>
        </is>
      </c>
      <c r="J27" t="inlineStr"/>
      <c r="K27" t="inlineStr">
        <is>
          <t>Intensidad</t>
        </is>
      </c>
      <c r="L27" t="n">
        <v>0.861977</v>
      </c>
    </row>
    <row r="28">
      <c r="A28" t="inlineStr">
        <is>
          <t>202512</t>
        </is>
      </c>
      <c r="B28" t="inlineStr">
        <is>
          <t>Comparación</t>
        </is>
      </c>
      <c r="C28" t="inlineStr">
        <is>
          <t>Ex_Integra</t>
        </is>
      </c>
      <c r="D28" t="inlineStr">
        <is>
          <t>Benchmark</t>
        </is>
      </c>
      <c r="E28" t="inlineStr">
        <is>
          <t>Equities</t>
        </is>
      </c>
      <c r="F28" t="inlineStr"/>
      <c r="G28" t="inlineStr"/>
      <c r="H28" t="inlineStr">
        <is>
          <t>Metales Preciosos</t>
        </is>
      </c>
      <c r="I28" t="inlineStr">
        <is>
          <t>Comparables_Subcat_SinAjustar</t>
        </is>
      </c>
      <c r="J28" t="inlineStr"/>
      <c r="K28" t="inlineStr">
        <is>
          <t>Intensidad</t>
        </is>
      </c>
      <c r="L28" t="n">
        <v>11.295997</v>
      </c>
    </row>
    <row r="29">
      <c r="A29" t="inlineStr">
        <is>
          <t>202512</t>
        </is>
      </c>
      <c r="B29" t="inlineStr">
        <is>
          <t>Comparación</t>
        </is>
      </c>
      <c r="C29" t="inlineStr">
        <is>
          <t>Ex_Integra</t>
        </is>
      </c>
      <c r="D29" t="inlineStr">
        <is>
          <t>Benchmark</t>
        </is>
      </c>
      <c r="E29" t="inlineStr">
        <is>
          <t>Equities</t>
        </is>
      </c>
      <c r="F29" t="inlineStr"/>
      <c r="G29" t="inlineStr"/>
      <c r="H29" t="inlineStr">
        <is>
          <t>Peru</t>
        </is>
      </c>
      <c r="I29" t="inlineStr">
        <is>
          <t>Comparables_Subcat_SinAjustar</t>
        </is>
      </c>
      <c r="J29" t="inlineStr"/>
      <c r="K29" t="inlineStr">
        <is>
          <t>Intensidad</t>
        </is>
      </c>
      <c r="L29" t="n">
        <v>1.337515</v>
      </c>
    </row>
    <row r="30">
      <c r="A30" t="inlineStr">
        <is>
          <t>202512</t>
        </is>
      </c>
      <c r="B30" t="inlineStr">
        <is>
          <t>Comparación</t>
        </is>
      </c>
      <c r="C30" t="inlineStr">
        <is>
          <t>Habitat</t>
        </is>
      </c>
      <c r="D30" t="inlineStr">
        <is>
          <t>Benchmark</t>
        </is>
      </c>
      <c r="E30" t="inlineStr">
        <is>
          <t>Equities</t>
        </is>
      </c>
      <c r="F30" t="inlineStr"/>
      <c r="G30" t="inlineStr"/>
      <c r="H30" t="inlineStr">
        <is>
          <t>DM</t>
        </is>
      </c>
      <c r="I30" t="inlineStr">
        <is>
          <t>Comparables_Subcat_Ajustado (x Weight del instrumento)</t>
        </is>
      </c>
      <c r="J30" t="inlineStr"/>
      <c r="K30" t="inlineStr">
        <is>
          <t>Intensidad</t>
        </is>
      </c>
      <c r="L30" t="n">
        <v>63.45775</v>
      </c>
    </row>
    <row r="31">
      <c r="A31" t="inlineStr">
        <is>
          <t>202512</t>
        </is>
      </c>
      <c r="B31" t="inlineStr">
        <is>
          <t>Comparación</t>
        </is>
      </c>
      <c r="C31" t="inlineStr">
        <is>
          <t>Habitat</t>
        </is>
      </c>
      <c r="D31" t="inlineStr">
        <is>
          <t>Benchmark</t>
        </is>
      </c>
      <c r="E31" t="inlineStr">
        <is>
          <t>Equities</t>
        </is>
      </c>
      <c r="F31" t="inlineStr"/>
      <c r="G31" t="inlineStr"/>
      <c r="H31" t="inlineStr">
        <is>
          <t>EM</t>
        </is>
      </c>
      <c r="I31" t="inlineStr">
        <is>
          <t>Comparables_Subcat_Ajustado (x Weight del instrumento)</t>
        </is>
      </c>
      <c r="J31" t="inlineStr"/>
      <c r="K31" t="inlineStr">
        <is>
          <t>Intensidad</t>
        </is>
      </c>
      <c r="L31" t="n">
        <v>71.066596</v>
      </c>
    </row>
    <row r="32">
      <c r="A32" t="inlineStr">
        <is>
          <t>202512</t>
        </is>
      </c>
      <c r="B32" t="inlineStr">
        <is>
          <t>Comparación</t>
        </is>
      </c>
      <c r="C32" t="inlineStr">
        <is>
          <t>Habitat</t>
        </is>
      </c>
      <c r="D32" t="inlineStr">
        <is>
          <t>Benchmark</t>
        </is>
      </c>
      <c r="E32" t="inlineStr">
        <is>
          <t>Equities</t>
        </is>
      </c>
      <c r="F32" t="inlineStr"/>
      <c r="G32" t="inlineStr"/>
      <c r="H32" t="inlineStr">
        <is>
          <t>Metales Preciosos</t>
        </is>
      </c>
      <c r="I32" t="inlineStr">
        <is>
          <t>Comparables_Subcat_Ajustado (x Weight del instrumento)</t>
        </is>
      </c>
      <c r="J32" t="inlineStr"/>
      <c r="K32" t="inlineStr">
        <is>
          <t>Intensidad</t>
        </is>
      </c>
      <c r="L32" t="n">
        <v>78.727754</v>
      </c>
    </row>
    <row r="33">
      <c r="A33" t="inlineStr">
        <is>
          <t>202512</t>
        </is>
      </c>
      <c r="B33" t="inlineStr">
        <is>
          <t>Comparación</t>
        </is>
      </c>
      <c r="C33" t="inlineStr">
        <is>
          <t>Habitat</t>
        </is>
      </c>
      <c r="D33" t="inlineStr">
        <is>
          <t>Benchmark</t>
        </is>
      </c>
      <c r="E33" t="inlineStr">
        <is>
          <t>Equities</t>
        </is>
      </c>
      <c r="F33" t="inlineStr"/>
      <c r="G33" t="inlineStr"/>
      <c r="H33" t="inlineStr">
        <is>
          <t>Peru</t>
        </is>
      </c>
      <c r="I33" t="inlineStr">
        <is>
          <t>Comparables_Subcat_Ajustado (x Weight del instrumento)</t>
        </is>
      </c>
      <c r="J33" t="inlineStr"/>
      <c r="K33" t="inlineStr">
        <is>
          <t>Intensidad</t>
        </is>
      </c>
      <c r="L33" t="n">
        <v>31.332475</v>
      </c>
    </row>
    <row r="34">
      <c r="A34" t="inlineStr">
        <is>
          <t>202512</t>
        </is>
      </c>
      <c r="B34" t="inlineStr">
        <is>
          <t>Comparación</t>
        </is>
      </c>
      <c r="C34" t="inlineStr">
        <is>
          <t>Habitat</t>
        </is>
      </c>
      <c r="D34" t="inlineStr">
        <is>
          <t>Benchmark</t>
        </is>
      </c>
      <c r="E34" t="inlineStr">
        <is>
          <t>Equities</t>
        </is>
      </c>
      <c r="F34" t="inlineStr"/>
      <c r="G34" t="inlineStr"/>
      <c r="H34" t="inlineStr">
        <is>
          <t>DM</t>
        </is>
      </c>
      <c r="I34" t="inlineStr">
        <is>
          <t>Comparables_Subcat_SinAjustar</t>
        </is>
      </c>
      <c r="J34" t="inlineStr"/>
      <c r="K34" t="inlineStr">
        <is>
          <t>Intensidad</t>
        </is>
      </c>
      <c r="L34" t="n">
        <v>1.095698</v>
      </c>
    </row>
    <row r="35">
      <c r="A35" t="inlineStr">
        <is>
          <t>202512</t>
        </is>
      </c>
      <c r="B35" t="inlineStr">
        <is>
          <t>Comparación</t>
        </is>
      </c>
      <c r="C35" t="inlineStr">
        <is>
          <t>Habitat</t>
        </is>
      </c>
      <c r="D35" t="inlineStr">
        <is>
          <t>Benchmark</t>
        </is>
      </c>
      <c r="E35" t="inlineStr">
        <is>
          <t>Equities</t>
        </is>
      </c>
      <c r="F35" t="inlineStr"/>
      <c r="G35" t="inlineStr"/>
      <c r="H35" t="inlineStr">
        <is>
          <t>EM</t>
        </is>
      </c>
      <c r="I35" t="inlineStr">
        <is>
          <t>Comparables_Subcat_SinAjustar</t>
        </is>
      </c>
      <c r="J35" t="inlineStr"/>
      <c r="K35" t="inlineStr">
        <is>
          <t>Intensidad</t>
        </is>
      </c>
      <c r="L35" t="n">
        <v>0.861977</v>
      </c>
    </row>
    <row r="36">
      <c r="A36" t="inlineStr">
        <is>
          <t>202512</t>
        </is>
      </c>
      <c r="B36" t="inlineStr">
        <is>
          <t>Comparación</t>
        </is>
      </c>
      <c r="C36" t="inlineStr">
        <is>
          <t>Habitat</t>
        </is>
      </c>
      <c r="D36" t="inlineStr">
        <is>
          <t>Benchmark</t>
        </is>
      </c>
      <c r="E36" t="inlineStr">
        <is>
          <t>Equities</t>
        </is>
      </c>
      <c r="F36" t="inlineStr"/>
      <c r="G36" t="inlineStr"/>
      <c r="H36" t="inlineStr">
        <is>
          <t>Metales Preciosos</t>
        </is>
      </c>
      <c r="I36" t="inlineStr">
        <is>
          <t>Comparables_Subcat_SinAjustar</t>
        </is>
      </c>
      <c r="J36" t="inlineStr"/>
      <c r="K36" t="inlineStr">
        <is>
          <t>Intensidad</t>
        </is>
      </c>
      <c r="L36" t="n">
        <v>11.295997</v>
      </c>
    </row>
    <row r="37">
      <c r="A37" t="inlineStr">
        <is>
          <t>202512</t>
        </is>
      </c>
      <c r="B37" t="inlineStr">
        <is>
          <t>Comparación</t>
        </is>
      </c>
      <c r="C37" t="inlineStr">
        <is>
          <t>Habitat</t>
        </is>
      </c>
      <c r="D37" t="inlineStr">
        <is>
          <t>Benchmark</t>
        </is>
      </c>
      <c r="E37" t="inlineStr">
        <is>
          <t>Equities</t>
        </is>
      </c>
      <c r="F37" t="inlineStr"/>
      <c r="G37" t="inlineStr"/>
      <c r="H37" t="inlineStr">
        <is>
          <t>Peru</t>
        </is>
      </c>
      <c r="I37" t="inlineStr">
        <is>
          <t>Comparables_Subcat_SinAjustar</t>
        </is>
      </c>
      <c r="J37" t="inlineStr"/>
      <c r="K37" t="inlineStr">
        <is>
          <t>Intensidad</t>
        </is>
      </c>
      <c r="L37" t="n">
        <v>1.337515</v>
      </c>
    </row>
    <row r="38">
      <c r="A38" t="inlineStr">
        <is>
          <t>202512</t>
        </is>
      </c>
      <c r="B38" t="inlineStr">
        <is>
          <t>Comparación</t>
        </is>
      </c>
      <c r="C38" t="inlineStr">
        <is>
          <t>Integra</t>
        </is>
      </c>
      <c r="D38" t="inlineStr">
        <is>
          <t>Benchmark</t>
        </is>
      </c>
      <c r="E38" t="inlineStr">
        <is>
          <t>Equities</t>
        </is>
      </c>
      <c r="F38" t="inlineStr"/>
      <c r="G38" t="inlineStr"/>
      <c r="H38" t="inlineStr">
        <is>
          <t>DM</t>
        </is>
      </c>
      <c r="I38" t="inlineStr">
        <is>
          <t>Comparables_Subcat_Ajustado (x Weight del instrumento)</t>
        </is>
      </c>
      <c r="J38" t="inlineStr"/>
      <c r="K38" t="inlineStr">
        <is>
          <t>Intensidad</t>
        </is>
      </c>
      <c r="L38" t="n">
        <v>63.45775</v>
      </c>
    </row>
    <row r="39">
      <c r="A39" t="inlineStr">
        <is>
          <t>202512</t>
        </is>
      </c>
      <c r="B39" t="inlineStr">
        <is>
          <t>Comparación</t>
        </is>
      </c>
      <c r="C39" t="inlineStr">
        <is>
          <t>Integra</t>
        </is>
      </c>
      <c r="D39" t="inlineStr">
        <is>
          <t>Benchmark</t>
        </is>
      </c>
      <c r="E39" t="inlineStr">
        <is>
          <t>Equities</t>
        </is>
      </c>
      <c r="F39" t="inlineStr"/>
      <c r="G39" t="inlineStr"/>
      <c r="H39" t="inlineStr">
        <is>
          <t>EM</t>
        </is>
      </c>
      <c r="I39" t="inlineStr">
        <is>
          <t>Comparables_Subcat_Ajustado (x Weight del instrumento)</t>
        </is>
      </c>
      <c r="J39" t="inlineStr"/>
      <c r="K39" t="inlineStr">
        <is>
          <t>Intensidad</t>
        </is>
      </c>
      <c r="L39" t="n">
        <v>71.066596</v>
      </c>
    </row>
    <row r="40">
      <c r="A40" t="inlineStr">
        <is>
          <t>202512</t>
        </is>
      </c>
      <c r="B40" t="inlineStr">
        <is>
          <t>Comparación</t>
        </is>
      </c>
      <c r="C40" t="inlineStr">
        <is>
          <t>Integra</t>
        </is>
      </c>
      <c r="D40" t="inlineStr">
        <is>
          <t>Benchmark</t>
        </is>
      </c>
      <c r="E40" t="inlineStr">
        <is>
          <t>Equities</t>
        </is>
      </c>
      <c r="F40" t="inlineStr"/>
      <c r="G40" t="inlineStr"/>
      <c r="H40" t="inlineStr">
        <is>
          <t>Metales Preciosos</t>
        </is>
      </c>
      <c r="I40" t="inlineStr">
        <is>
          <t>Comparables_Subcat_Ajustado (x Weight del instrumento)</t>
        </is>
      </c>
      <c r="J40" t="inlineStr"/>
      <c r="K40" t="inlineStr">
        <is>
          <t>Intensidad</t>
        </is>
      </c>
      <c r="L40" t="n">
        <v>78.727754</v>
      </c>
    </row>
    <row r="41">
      <c r="A41" t="inlineStr">
        <is>
          <t>202512</t>
        </is>
      </c>
      <c r="B41" t="inlineStr">
        <is>
          <t>Comparación</t>
        </is>
      </c>
      <c r="C41" t="inlineStr">
        <is>
          <t>Integra</t>
        </is>
      </c>
      <c r="D41" t="inlineStr">
        <is>
          <t>Benchmark</t>
        </is>
      </c>
      <c r="E41" t="inlineStr">
        <is>
          <t>Equities</t>
        </is>
      </c>
      <c r="F41" t="inlineStr"/>
      <c r="G41" t="inlineStr"/>
      <c r="H41" t="inlineStr">
        <is>
          <t>Peru</t>
        </is>
      </c>
      <c r="I41" t="inlineStr">
        <is>
          <t>Comparables_Subcat_Ajustado (x Weight del instrumento)</t>
        </is>
      </c>
      <c r="J41" t="inlineStr"/>
      <c r="K41" t="inlineStr">
        <is>
          <t>Intensidad</t>
        </is>
      </c>
      <c r="L41" t="n">
        <v>31.332475</v>
      </c>
    </row>
    <row r="42">
      <c r="A42" t="inlineStr">
        <is>
          <t>202512</t>
        </is>
      </c>
      <c r="B42" t="inlineStr">
        <is>
          <t>Comparación</t>
        </is>
      </c>
      <c r="C42" t="inlineStr">
        <is>
          <t>Integra</t>
        </is>
      </c>
      <c r="D42" t="inlineStr">
        <is>
          <t>Benchmark</t>
        </is>
      </c>
      <c r="E42" t="inlineStr">
        <is>
          <t>Equities</t>
        </is>
      </c>
      <c r="F42" t="inlineStr"/>
      <c r="G42" t="inlineStr"/>
      <c r="H42" t="inlineStr">
        <is>
          <t>DM</t>
        </is>
      </c>
      <c r="I42" t="inlineStr">
        <is>
          <t>Comparables_Subcat_SinAjustar</t>
        </is>
      </c>
      <c r="J42" t="inlineStr"/>
      <c r="K42" t="inlineStr">
        <is>
          <t>Intensidad</t>
        </is>
      </c>
      <c r="L42" t="n">
        <v>1.095698</v>
      </c>
    </row>
    <row r="43">
      <c r="A43" t="inlineStr">
        <is>
          <t>202512</t>
        </is>
      </c>
      <c r="B43" t="inlineStr">
        <is>
          <t>Comparación</t>
        </is>
      </c>
      <c r="C43" t="inlineStr">
        <is>
          <t>Integra</t>
        </is>
      </c>
      <c r="D43" t="inlineStr">
        <is>
          <t>Benchmark</t>
        </is>
      </c>
      <c r="E43" t="inlineStr">
        <is>
          <t>Equities</t>
        </is>
      </c>
      <c r="F43" t="inlineStr"/>
      <c r="G43" t="inlineStr"/>
      <c r="H43" t="inlineStr">
        <is>
          <t>EM</t>
        </is>
      </c>
      <c r="I43" t="inlineStr">
        <is>
          <t>Comparables_Subcat_SinAjustar</t>
        </is>
      </c>
      <c r="J43" t="inlineStr"/>
      <c r="K43" t="inlineStr">
        <is>
          <t>Intensidad</t>
        </is>
      </c>
      <c r="L43" t="n">
        <v>0.861977</v>
      </c>
    </row>
    <row r="44">
      <c r="A44" t="inlineStr">
        <is>
          <t>202512</t>
        </is>
      </c>
      <c r="B44" t="inlineStr">
        <is>
          <t>Comparación</t>
        </is>
      </c>
      <c r="C44" t="inlineStr">
        <is>
          <t>Integra</t>
        </is>
      </c>
      <c r="D44" t="inlineStr">
        <is>
          <t>Benchmark</t>
        </is>
      </c>
      <c r="E44" t="inlineStr">
        <is>
          <t>Equities</t>
        </is>
      </c>
      <c r="F44" t="inlineStr"/>
      <c r="G44" t="inlineStr"/>
      <c r="H44" t="inlineStr">
        <is>
          <t>Metales Preciosos</t>
        </is>
      </c>
      <c r="I44" t="inlineStr">
        <is>
          <t>Comparables_Subcat_SinAjustar</t>
        </is>
      </c>
      <c r="J44" t="inlineStr"/>
      <c r="K44" t="inlineStr">
        <is>
          <t>Intensidad</t>
        </is>
      </c>
      <c r="L44" t="n">
        <v>11.295997</v>
      </c>
    </row>
    <row r="45">
      <c r="A45" t="inlineStr">
        <is>
          <t>202512</t>
        </is>
      </c>
      <c r="B45" t="inlineStr">
        <is>
          <t>Comparación</t>
        </is>
      </c>
      <c r="C45" t="inlineStr">
        <is>
          <t>Integra</t>
        </is>
      </c>
      <c r="D45" t="inlineStr">
        <is>
          <t>Benchmark</t>
        </is>
      </c>
      <c r="E45" t="inlineStr">
        <is>
          <t>Equities</t>
        </is>
      </c>
      <c r="F45" t="inlineStr"/>
      <c r="G45" t="inlineStr"/>
      <c r="H45" t="inlineStr">
        <is>
          <t>Peru</t>
        </is>
      </c>
      <c r="I45" t="inlineStr">
        <is>
          <t>Comparables_Subcat_SinAjustar</t>
        </is>
      </c>
      <c r="J45" t="inlineStr"/>
      <c r="K45" t="inlineStr">
        <is>
          <t>Intensidad</t>
        </is>
      </c>
      <c r="L45" t="n">
        <v>1.337515</v>
      </c>
    </row>
    <row r="46">
      <c r="A46" t="inlineStr">
        <is>
          <t>202512</t>
        </is>
      </c>
      <c r="B46" t="inlineStr">
        <is>
          <t>Comparación</t>
        </is>
      </c>
      <c r="C46" t="inlineStr">
        <is>
          <t>Prima</t>
        </is>
      </c>
      <c r="D46" t="inlineStr">
        <is>
          <t>Benchmark</t>
        </is>
      </c>
      <c r="E46" t="inlineStr">
        <is>
          <t>Equities</t>
        </is>
      </c>
      <c r="F46" t="inlineStr"/>
      <c r="G46" t="inlineStr"/>
      <c r="H46" t="inlineStr">
        <is>
          <t>DM</t>
        </is>
      </c>
      <c r="I46" t="inlineStr">
        <is>
          <t>Comparables_Subcat_Ajustado (x Weight del instrumento)</t>
        </is>
      </c>
      <c r="J46" t="inlineStr"/>
      <c r="K46" t="inlineStr">
        <is>
          <t>Intensidad</t>
        </is>
      </c>
      <c r="L46" t="n">
        <v>63.45775</v>
      </c>
    </row>
    <row r="47">
      <c r="A47" t="inlineStr">
        <is>
          <t>202512</t>
        </is>
      </c>
      <c r="B47" t="inlineStr">
        <is>
          <t>Comparación</t>
        </is>
      </c>
      <c r="C47" t="inlineStr">
        <is>
          <t>Prima</t>
        </is>
      </c>
      <c r="D47" t="inlineStr">
        <is>
          <t>Benchmark</t>
        </is>
      </c>
      <c r="E47" t="inlineStr">
        <is>
          <t>Equities</t>
        </is>
      </c>
      <c r="F47" t="inlineStr"/>
      <c r="G47" t="inlineStr"/>
      <c r="H47" t="inlineStr">
        <is>
          <t>EM</t>
        </is>
      </c>
      <c r="I47" t="inlineStr">
        <is>
          <t>Comparables_Subcat_Ajustado (x Weight del instrumento)</t>
        </is>
      </c>
      <c r="J47" t="inlineStr"/>
      <c r="K47" t="inlineStr">
        <is>
          <t>Intensidad</t>
        </is>
      </c>
      <c r="L47" t="n">
        <v>71.066596</v>
      </c>
    </row>
    <row r="48">
      <c r="A48" t="inlineStr">
        <is>
          <t>202512</t>
        </is>
      </c>
      <c r="B48" t="inlineStr">
        <is>
          <t>Comparación</t>
        </is>
      </c>
      <c r="C48" t="inlineStr">
        <is>
          <t>Prima</t>
        </is>
      </c>
      <c r="D48" t="inlineStr">
        <is>
          <t>Benchmark</t>
        </is>
      </c>
      <c r="E48" t="inlineStr">
        <is>
          <t>Equities</t>
        </is>
      </c>
      <c r="F48" t="inlineStr"/>
      <c r="G48" t="inlineStr"/>
      <c r="H48" t="inlineStr">
        <is>
          <t>Metales Preciosos</t>
        </is>
      </c>
      <c r="I48" t="inlineStr">
        <is>
          <t>Comparables_Subcat_Ajustado (x Weight del instrumento)</t>
        </is>
      </c>
      <c r="J48" t="inlineStr"/>
      <c r="K48" t="inlineStr">
        <is>
          <t>Intensidad</t>
        </is>
      </c>
      <c r="L48" t="n">
        <v>78.727754</v>
      </c>
    </row>
    <row r="49">
      <c r="A49" t="inlineStr">
        <is>
          <t>202512</t>
        </is>
      </c>
      <c r="B49" t="inlineStr">
        <is>
          <t>Comparación</t>
        </is>
      </c>
      <c r="C49" t="inlineStr">
        <is>
          <t>Prima</t>
        </is>
      </c>
      <c r="D49" t="inlineStr">
        <is>
          <t>Benchmark</t>
        </is>
      </c>
      <c r="E49" t="inlineStr">
        <is>
          <t>Equities</t>
        </is>
      </c>
      <c r="F49" t="inlineStr"/>
      <c r="G49" t="inlineStr"/>
      <c r="H49" t="inlineStr">
        <is>
          <t>Peru</t>
        </is>
      </c>
      <c r="I49" t="inlineStr">
        <is>
          <t>Comparables_Subcat_Ajustado (x Weight del instrumento)</t>
        </is>
      </c>
      <c r="J49" t="inlineStr"/>
      <c r="K49" t="inlineStr">
        <is>
          <t>Intensidad</t>
        </is>
      </c>
      <c r="L49" t="n">
        <v>31.332475</v>
      </c>
    </row>
    <row r="50">
      <c r="A50" t="inlineStr">
        <is>
          <t>202512</t>
        </is>
      </c>
      <c r="B50" t="inlineStr">
        <is>
          <t>Comparación</t>
        </is>
      </c>
      <c r="C50" t="inlineStr">
        <is>
          <t>Prima</t>
        </is>
      </c>
      <c r="D50" t="inlineStr">
        <is>
          <t>Benchmark</t>
        </is>
      </c>
      <c r="E50" t="inlineStr">
        <is>
          <t>Equities</t>
        </is>
      </c>
      <c r="F50" t="inlineStr"/>
      <c r="G50" t="inlineStr"/>
      <c r="H50" t="inlineStr">
        <is>
          <t>DM</t>
        </is>
      </c>
      <c r="I50" t="inlineStr">
        <is>
          <t>Comparables_Subcat_SinAjustar</t>
        </is>
      </c>
      <c r="J50" t="inlineStr"/>
      <c r="K50" t="inlineStr">
        <is>
          <t>Intensidad</t>
        </is>
      </c>
      <c r="L50" t="n">
        <v>1.095698</v>
      </c>
    </row>
    <row r="51">
      <c r="A51" t="inlineStr">
        <is>
          <t>202512</t>
        </is>
      </c>
      <c r="B51" t="inlineStr">
        <is>
          <t>Comparación</t>
        </is>
      </c>
      <c r="C51" t="inlineStr">
        <is>
          <t>Prima</t>
        </is>
      </c>
      <c r="D51" t="inlineStr">
        <is>
          <t>Benchmark</t>
        </is>
      </c>
      <c r="E51" t="inlineStr">
        <is>
          <t>Equities</t>
        </is>
      </c>
      <c r="F51" t="inlineStr"/>
      <c r="G51" t="inlineStr"/>
      <c r="H51" t="inlineStr">
        <is>
          <t>EM</t>
        </is>
      </c>
      <c r="I51" t="inlineStr">
        <is>
          <t>Comparables_Subcat_SinAjustar</t>
        </is>
      </c>
      <c r="J51" t="inlineStr"/>
      <c r="K51" t="inlineStr">
        <is>
          <t>Intensidad</t>
        </is>
      </c>
      <c r="L51" t="n">
        <v>0.861977</v>
      </c>
    </row>
    <row r="52">
      <c r="A52" t="inlineStr">
        <is>
          <t>202512</t>
        </is>
      </c>
      <c r="B52" t="inlineStr">
        <is>
          <t>Comparación</t>
        </is>
      </c>
      <c r="C52" t="inlineStr">
        <is>
          <t>Prima</t>
        </is>
      </c>
      <c r="D52" t="inlineStr">
        <is>
          <t>Benchmark</t>
        </is>
      </c>
      <c r="E52" t="inlineStr">
        <is>
          <t>Equities</t>
        </is>
      </c>
      <c r="F52" t="inlineStr"/>
      <c r="G52" t="inlineStr"/>
      <c r="H52" t="inlineStr">
        <is>
          <t>Metales Preciosos</t>
        </is>
      </c>
      <c r="I52" t="inlineStr">
        <is>
          <t>Comparables_Subcat_SinAjustar</t>
        </is>
      </c>
      <c r="J52" t="inlineStr"/>
      <c r="K52" t="inlineStr">
        <is>
          <t>Intensidad</t>
        </is>
      </c>
      <c r="L52" t="n">
        <v>11.295997</v>
      </c>
    </row>
    <row r="53">
      <c r="A53" t="inlineStr">
        <is>
          <t>202512</t>
        </is>
      </c>
      <c r="B53" t="inlineStr">
        <is>
          <t>Comparación</t>
        </is>
      </c>
      <c r="C53" t="inlineStr">
        <is>
          <t>Prima</t>
        </is>
      </c>
      <c r="D53" t="inlineStr">
        <is>
          <t>Benchmark</t>
        </is>
      </c>
      <c r="E53" t="inlineStr">
        <is>
          <t>Equities</t>
        </is>
      </c>
      <c r="F53" t="inlineStr"/>
      <c r="G53" t="inlineStr"/>
      <c r="H53" t="inlineStr">
        <is>
          <t>Peru</t>
        </is>
      </c>
      <c r="I53" t="inlineStr">
        <is>
          <t>Comparables_Subcat_SinAjustar</t>
        </is>
      </c>
      <c r="J53" t="inlineStr"/>
      <c r="K53" t="inlineStr">
        <is>
          <t>Intensidad</t>
        </is>
      </c>
      <c r="L53" t="n">
        <v>1.337515</v>
      </c>
    </row>
    <row r="54">
      <c r="A54" t="inlineStr">
        <is>
          <t>202512</t>
        </is>
      </c>
      <c r="B54" t="inlineStr">
        <is>
          <t>Comparación</t>
        </is>
      </c>
      <c r="C54" t="inlineStr">
        <is>
          <t>Profuturo</t>
        </is>
      </c>
      <c r="D54" t="inlineStr">
        <is>
          <t>Benchmark</t>
        </is>
      </c>
      <c r="E54" t="inlineStr">
        <is>
          <t>Equities</t>
        </is>
      </c>
      <c r="F54" t="inlineStr"/>
      <c r="G54" t="inlineStr"/>
      <c r="H54" t="inlineStr">
        <is>
          <t>DM</t>
        </is>
      </c>
      <c r="I54" t="inlineStr">
        <is>
          <t>Comparables_Subcat_Ajustado (x Weight del instrumento)</t>
        </is>
      </c>
      <c r="J54" t="inlineStr"/>
      <c r="K54" t="inlineStr">
        <is>
          <t>Intensidad</t>
        </is>
      </c>
      <c r="L54" t="n">
        <v>63.45775</v>
      </c>
    </row>
    <row r="55">
      <c r="A55" t="inlineStr">
        <is>
          <t>202512</t>
        </is>
      </c>
      <c r="B55" t="inlineStr">
        <is>
          <t>Comparación</t>
        </is>
      </c>
      <c r="C55" t="inlineStr">
        <is>
          <t>Profuturo</t>
        </is>
      </c>
      <c r="D55" t="inlineStr">
        <is>
          <t>Benchmark</t>
        </is>
      </c>
      <c r="E55" t="inlineStr">
        <is>
          <t>Equities</t>
        </is>
      </c>
      <c r="F55" t="inlineStr"/>
      <c r="G55" t="inlineStr"/>
      <c r="H55" t="inlineStr">
        <is>
          <t>EM</t>
        </is>
      </c>
      <c r="I55" t="inlineStr">
        <is>
          <t>Comparables_Subcat_Ajustado (x Weight del instrumento)</t>
        </is>
      </c>
      <c r="J55" t="inlineStr"/>
      <c r="K55" t="inlineStr">
        <is>
          <t>Intensidad</t>
        </is>
      </c>
      <c r="L55" t="n">
        <v>71.066596</v>
      </c>
    </row>
    <row r="56">
      <c r="A56" t="inlineStr">
        <is>
          <t>202512</t>
        </is>
      </c>
      <c r="B56" t="inlineStr">
        <is>
          <t>Comparación</t>
        </is>
      </c>
      <c r="C56" t="inlineStr">
        <is>
          <t>Profuturo</t>
        </is>
      </c>
      <c r="D56" t="inlineStr">
        <is>
          <t>Benchmark</t>
        </is>
      </c>
      <c r="E56" t="inlineStr">
        <is>
          <t>Equities</t>
        </is>
      </c>
      <c r="F56" t="inlineStr"/>
      <c r="G56" t="inlineStr"/>
      <c r="H56" t="inlineStr">
        <is>
          <t>Metales Preciosos</t>
        </is>
      </c>
      <c r="I56" t="inlineStr">
        <is>
          <t>Comparables_Subcat_Ajustado (x Weight del instrumento)</t>
        </is>
      </c>
      <c r="J56" t="inlineStr"/>
      <c r="K56" t="inlineStr">
        <is>
          <t>Intensidad</t>
        </is>
      </c>
      <c r="L56" t="n">
        <v>78.727754</v>
      </c>
    </row>
    <row r="57">
      <c r="A57" t="inlineStr">
        <is>
          <t>202512</t>
        </is>
      </c>
      <c r="B57" t="inlineStr">
        <is>
          <t>Comparación</t>
        </is>
      </c>
      <c r="C57" t="inlineStr">
        <is>
          <t>Profuturo</t>
        </is>
      </c>
      <c r="D57" t="inlineStr">
        <is>
          <t>Benchmark</t>
        </is>
      </c>
      <c r="E57" t="inlineStr">
        <is>
          <t>Equities</t>
        </is>
      </c>
      <c r="F57" t="inlineStr"/>
      <c r="G57" t="inlineStr"/>
      <c r="H57" t="inlineStr">
        <is>
          <t>Peru</t>
        </is>
      </c>
      <c r="I57" t="inlineStr">
        <is>
          <t>Comparables_Subcat_Ajustado (x Weight del instrumento)</t>
        </is>
      </c>
      <c r="J57" t="inlineStr"/>
      <c r="K57" t="inlineStr">
        <is>
          <t>Intensidad</t>
        </is>
      </c>
      <c r="L57" t="n">
        <v>31.332475</v>
      </c>
    </row>
    <row r="58">
      <c r="A58" t="inlineStr">
        <is>
          <t>202512</t>
        </is>
      </c>
      <c r="B58" t="inlineStr">
        <is>
          <t>Comparación</t>
        </is>
      </c>
      <c r="C58" t="inlineStr">
        <is>
          <t>Profuturo</t>
        </is>
      </c>
      <c r="D58" t="inlineStr">
        <is>
          <t>Benchmark</t>
        </is>
      </c>
      <c r="E58" t="inlineStr">
        <is>
          <t>Equities</t>
        </is>
      </c>
      <c r="F58" t="inlineStr"/>
      <c r="G58" t="inlineStr"/>
      <c r="H58" t="inlineStr">
        <is>
          <t>DM</t>
        </is>
      </c>
      <c r="I58" t="inlineStr">
        <is>
          <t>Comparables_Subcat_SinAjustar</t>
        </is>
      </c>
      <c r="J58" t="inlineStr"/>
      <c r="K58" t="inlineStr">
        <is>
          <t>Intensidad</t>
        </is>
      </c>
      <c r="L58" t="n">
        <v>1.095698</v>
      </c>
    </row>
    <row r="59">
      <c r="A59" t="inlineStr">
        <is>
          <t>202512</t>
        </is>
      </c>
      <c r="B59" t="inlineStr">
        <is>
          <t>Comparación</t>
        </is>
      </c>
      <c r="C59" t="inlineStr">
        <is>
          <t>Profuturo</t>
        </is>
      </c>
      <c r="D59" t="inlineStr">
        <is>
          <t>Benchmark</t>
        </is>
      </c>
      <c r="E59" t="inlineStr">
        <is>
          <t>Equities</t>
        </is>
      </c>
      <c r="F59" t="inlineStr"/>
      <c r="G59" t="inlineStr"/>
      <c r="H59" t="inlineStr">
        <is>
          <t>EM</t>
        </is>
      </c>
      <c r="I59" t="inlineStr">
        <is>
          <t>Comparables_Subcat_SinAjustar</t>
        </is>
      </c>
      <c r="J59" t="inlineStr"/>
      <c r="K59" t="inlineStr">
        <is>
          <t>Intensidad</t>
        </is>
      </c>
      <c r="L59" t="n">
        <v>0.861977</v>
      </c>
    </row>
    <row r="60">
      <c r="A60" t="inlineStr">
        <is>
          <t>202512</t>
        </is>
      </c>
      <c r="B60" t="inlineStr">
        <is>
          <t>Comparación</t>
        </is>
      </c>
      <c r="C60" t="inlineStr">
        <is>
          <t>Profuturo</t>
        </is>
      </c>
      <c r="D60" t="inlineStr">
        <is>
          <t>Benchmark</t>
        </is>
      </c>
      <c r="E60" t="inlineStr">
        <is>
          <t>Equities</t>
        </is>
      </c>
      <c r="F60" t="inlineStr"/>
      <c r="G60" t="inlineStr"/>
      <c r="H60" t="inlineStr">
        <is>
          <t>Metales Preciosos</t>
        </is>
      </c>
      <c r="I60" t="inlineStr">
        <is>
          <t>Comparables_Subcat_SinAjustar</t>
        </is>
      </c>
      <c r="J60" t="inlineStr"/>
      <c r="K60" t="inlineStr">
        <is>
          <t>Intensidad</t>
        </is>
      </c>
      <c r="L60" t="n">
        <v>11.295997</v>
      </c>
    </row>
    <row r="61">
      <c r="A61" t="inlineStr">
        <is>
          <t>202512</t>
        </is>
      </c>
      <c r="B61" t="inlineStr">
        <is>
          <t>Comparación</t>
        </is>
      </c>
      <c r="C61" t="inlineStr">
        <is>
          <t>Profuturo</t>
        </is>
      </c>
      <c r="D61" t="inlineStr">
        <is>
          <t>Benchmark</t>
        </is>
      </c>
      <c r="E61" t="inlineStr">
        <is>
          <t>Equities</t>
        </is>
      </c>
      <c r="F61" t="inlineStr"/>
      <c r="G61" t="inlineStr"/>
      <c r="H61" t="inlineStr">
        <is>
          <t>Peru</t>
        </is>
      </c>
      <c r="I61" t="inlineStr">
        <is>
          <t>Comparables_Subcat_SinAjustar</t>
        </is>
      </c>
      <c r="J61" t="inlineStr"/>
      <c r="K61" t="inlineStr">
        <is>
          <t>Intensidad</t>
        </is>
      </c>
      <c r="L61" t="n">
        <v>1.337515</v>
      </c>
    </row>
    <row r="62">
      <c r="A62" t="inlineStr">
        <is>
          <t>202512</t>
        </is>
      </c>
      <c r="B62" t="inlineStr">
        <is>
          <t>Comparación</t>
        </is>
      </c>
      <c r="C62" t="inlineStr">
        <is>
          <t>Ex_Integra</t>
        </is>
      </c>
      <c r="D62" t="inlineStr">
        <is>
          <t>Benchmark</t>
        </is>
      </c>
      <c r="E62" t="inlineStr">
        <is>
          <t>Fixed Income</t>
        </is>
      </c>
      <c r="F62" t="inlineStr"/>
      <c r="G62" t="inlineStr"/>
      <c r="H62" t="inlineStr">
        <is>
          <t>DM</t>
        </is>
      </c>
      <c r="I62" t="inlineStr">
        <is>
          <t>Comparables_Subcat_Ajustado (x Weight del instrumento)</t>
        </is>
      </c>
      <c r="J62" t="inlineStr"/>
      <c r="K62" t="inlineStr">
        <is>
          <t>Intensidad</t>
        </is>
      </c>
      <c r="L62" t="n">
        <v>78.58724599999999</v>
      </c>
    </row>
    <row r="63">
      <c r="A63" t="inlineStr">
        <is>
          <t>202512</t>
        </is>
      </c>
      <c r="B63" t="inlineStr">
        <is>
          <t>Comparación</t>
        </is>
      </c>
      <c r="C63" t="inlineStr">
        <is>
          <t>Ex_Integra</t>
        </is>
      </c>
      <c r="D63" t="inlineStr">
        <is>
          <t>Benchmark</t>
        </is>
      </c>
      <c r="E63" t="inlineStr">
        <is>
          <t>Fixed Income</t>
        </is>
      </c>
      <c r="F63" t="inlineStr"/>
      <c r="G63" t="inlineStr"/>
      <c r="H63" t="inlineStr">
        <is>
          <t>EM</t>
        </is>
      </c>
      <c r="I63" t="inlineStr">
        <is>
          <t>Comparables_Subcat_Ajustado (x Weight del instrumento)</t>
        </is>
      </c>
      <c r="J63" t="inlineStr"/>
      <c r="K63" t="inlineStr">
        <is>
          <t>Intensidad</t>
        </is>
      </c>
      <c r="L63" t="n">
        <v>246.820867</v>
      </c>
    </row>
    <row r="64">
      <c r="A64" t="inlineStr">
        <is>
          <t>202512</t>
        </is>
      </c>
      <c r="B64" t="inlineStr">
        <is>
          <t>Comparación</t>
        </is>
      </c>
      <c r="C64" t="inlineStr">
        <is>
          <t>Ex_Integra</t>
        </is>
      </c>
      <c r="D64" t="inlineStr">
        <is>
          <t>Benchmark</t>
        </is>
      </c>
      <c r="E64" t="inlineStr">
        <is>
          <t>Fixed Income</t>
        </is>
      </c>
      <c r="F64" t="inlineStr"/>
      <c r="G64" t="inlineStr"/>
      <c r="H64" t="inlineStr">
        <is>
          <t>HY</t>
        </is>
      </c>
      <c r="I64" t="inlineStr">
        <is>
          <t>Comparables_Subcat_Ajustado (x Weight del instrumento)</t>
        </is>
      </c>
      <c r="J64" t="inlineStr"/>
      <c r="K64" t="inlineStr">
        <is>
          <t>Intensidad</t>
        </is>
      </c>
      <c r="L64" t="n">
        <v>87.00475900000001</v>
      </c>
    </row>
    <row r="65">
      <c r="A65" t="inlineStr">
        <is>
          <t>202512</t>
        </is>
      </c>
      <c r="B65" t="inlineStr">
        <is>
          <t>Comparación</t>
        </is>
      </c>
      <c r="C65" t="inlineStr">
        <is>
          <t>Ex_Integra</t>
        </is>
      </c>
      <c r="D65" t="inlineStr">
        <is>
          <t>Benchmark</t>
        </is>
      </c>
      <c r="E65" t="inlineStr">
        <is>
          <t>Fixed Income</t>
        </is>
      </c>
      <c r="F65" t="inlineStr"/>
      <c r="G65" t="inlineStr"/>
      <c r="H65" t="inlineStr">
        <is>
          <t>IG</t>
        </is>
      </c>
      <c r="I65" t="inlineStr">
        <is>
          <t>Comparables_Subcat_Ajustado (x Weight del instrumento)</t>
        </is>
      </c>
      <c r="J65" t="inlineStr"/>
      <c r="K65" t="inlineStr">
        <is>
          <t>Intensidad</t>
        </is>
      </c>
      <c r="L65" t="n">
        <v>27.085036</v>
      </c>
    </row>
    <row r="66">
      <c r="A66" t="inlineStr">
        <is>
          <t>202512</t>
        </is>
      </c>
      <c r="B66" t="inlineStr">
        <is>
          <t>Comparación</t>
        </is>
      </c>
      <c r="C66" t="inlineStr">
        <is>
          <t>Ex_Integra</t>
        </is>
      </c>
      <c r="D66" t="inlineStr">
        <is>
          <t>Benchmark</t>
        </is>
      </c>
      <c r="E66" t="inlineStr">
        <is>
          <t>Fixed Income</t>
        </is>
      </c>
      <c r="F66" t="inlineStr"/>
      <c r="G66" t="inlineStr"/>
      <c r="H66" t="inlineStr">
        <is>
          <t>DM</t>
        </is>
      </c>
      <c r="I66" t="inlineStr">
        <is>
          <t>Comparables_Subcat_SinAjustar</t>
        </is>
      </c>
      <c r="J66" t="inlineStr"/>
      <c r="K66" t="inlineStr">
        <is>
          <t>Intensidad</t>
        </is>
      </c>
      <c r="L66" t="n">
        <v>2.181691</v>
      </c>
    </row>
    <row r="67">
      <c r="A67" t="inlineStr">
        <is>
          <t>202512</t>
        </is>
      </c>
      <c r="B67" t="inlineStr">
        <is>
          <t>Comparación</t>
        </is>
      </c>
      <c r="C67" t="inlineStr">
        <is>
          <t>Ex_Integra</t>
        </is>
      </c>
      <c r="D67" t="inlineStr">
        <is>
          <t>Benchmark</t>
        </is>
      </c>
      <c r="E67" t="inlineStr">
        <is>
          <t>Fixed Income</t>
        </is>
      </c>
      <c r="F67" t="inlineStr"/>
      <c r="G67" t="inlineStr"/>
      <c r="H67" t="inlineStr">
        <is>
          <t>EM</t>
        </is>
      </c>
      <c r="I67" t="inlineStr">
        <is>
          <t>Comparables_Subcat_SinAjustar</t>
        </is>
      </c>
      <c r="J67" t="inlineStr"/>
      <c r="K67" t="inlineStr">
        <is>
          <t>Intensidad</t>
        </is>
      </c>
      <c r="L67" t="n">
        <v>2.888235</v>
      </c>
    </row>
    <row r="68">
      <c r="A68" t="inlineStr">
        <is>
          <t>202512</t>
        </is>
      </c>
      <c r="B68" t="inlineStr">
        <is>
          <t>Comparación</t>
        </is>
      </c>
      <c r="C68" t="inlineStr">
        <is>
          <t>Ex_Integra</t>
        </is>
      </c>
      <c r="D68" t="inlineStr">
        <is>
          <t>Benchmark</t>
        </is>
      </c>
      <c r="E68" t="inlineStr">
        <is>
          <t>Fixed Income</t>
        </is>
      </c>
      <c r="F68" t="inlineStr"/>
      <c r="G68" t="inlineStr"/>
      <c r="H68" t="inlineStr">
        <is>
          <t>HY</t>
        </is>
      </c>
      <c r="I68" t="inlineStr">
        <is>
          <t>Comparables_Subcat_SinAjustar</t>
        </is>
      </c>
      <c r="J68" t="inlineStr"/>
      <c r="K68" t="inlineStr">
        <is>
          <t>Intensidad</t>
        </is>
      </c>
      <c r="L68" t="n">
        <v>0.606151</v>
      </c>
    </row>
    <row r="69">
      <c r="A69" t="inlineStr">
        <is>
          <t>202512</t>
        </is>
      </c>
      <c r="B69" t="inlineStr">
        <is>
          <t>Comparación</t>
        </is>
      </c>
      <c r="C69" t="inlineStr">
        <is>
          <t>Ex_Integra</t>
        </is>
      </c>
      <c r="D69" t="inlineStr">
        <is>
          <t>Benchmark</t>
        </is>
      </c>
      <c r="E69" t="inlineStr">
        <is>
          <t>Fixed Income</t>
        </is>
      </c>
      <c r="F69" t="inlineStr"/>
      <c r="G69" t="inlineStr"/>
      <c r="H69" t="inlineStr">
        <is>
          <t>IG</t>
        </is>
      </c>
      <c r="I69" t="inlineStr">
        <is>
          <t>Comparables_Subcat_SinAjustar</t>
        </is>
      </c>
      <c r="J69" t="inlineStr"/>
      <c r="K69" t="inlineStr">
        <is>
          <t>Intensidad</t>
        </is>
      </c>
      <c r="L69" t="n">
        <v>0.187061</v>
      </c>
    </row>
    <row r="70">
      <c r="A70" t="inlineStr">
        <is>
          <t>202512</t>
        </is>
      </c>
      <c r="B70" t="inlineStr">
        <is>
          <t>Comparación</t>
        </is>
      </c>
      <c r="C70" t="inlineStr">
        <is>
          <t>Habitat</t>
        </is>
      </c>
      <c r="D70" t="inlineStr">
        <is>
          <t>Benchmark</t>
        </is>
      </c>
      <c r="E70" t="inlineStr">
        <is>
          <t>Fixed Income</t>
        </is>
      </c>
      <c r="F70" t="inlineStr"/>
      <c r="G70" t="inlineStr"/>
      <c r="H70" t="inlineStr">
        <is>
          <t>DM</t>
        </is>
      </c>
      <c r="I70" t="inlineStr">
        <is>
          <t>Comparables_Subcat_Ajustado (x Weight del instrumento)</t>
        </is>
      </c>
      <c r="J70" t="inlineStr"/>
      <c r="K70" t="inlineStr">
        <is>
          <t>Intensidad</t>
        </is>
      </c>
      <c r="L70" t="n">
        <v>78.58724599999999</v>
      </c>
    </row>
    <row r="71">
      <c r="A71" t="inlineStr">
        <is>
          <t>202512</t>
        </is>
      </c>
      <c r="B71" t="inlineStr">
        <is>
          <t>Comparación</t>
        </is>
      </c>
      <c r="C71" t="inlineStr">
        <is>
          <t>Habitat</t>
        </is>
      </c>
      <c r="D71" t="inlineStr">
        <is>
          <t>Benchmark</t>
        </is>
      </c>
      <c r="E71" t="inlineStr">
        <is>
          <t>Fixed Income</t>
        </is>
      </c>
      <c r="F71" t="inlineStr"/>
      <c r="G71" t="inlineStr"/>
      <c r="H71" t="inlineStr">
        <is>
          <t>EM</t>
        </is>
      </c>
      <c r="I71" t="inlineStr">
        <is>
          <t>Comparables_Subcat_Ajustado (x Weight del instrumento)</t>
        </is>
      </c>
      <c r="J71" t="inlineStr"/>
      <c r="K71" t="inlineStr">
        <is>
          <t>Intensidad</t>
        </is>
      </c>
      <c r="L71" t="n">
        <v>246.820867</v>
      </c>
    </row>
    <row r="72">
      <c r="A72" t="inlineStr">
        <is>
          <t>202512</t>
        </is>
      </c>
      <c r="B72" t="inlineStr">
        <is>
          <t>Comparación</t>
        </is>
      </c>
      <c r="C72" t="inlineStr">
        <is>
          <t>Habitat</t>
        </is>
      </c>
      <c r="D72" t="inlineStr">
        <is>
          <t>Benchmark</t>
        </is>
      </c>
      <c r="E72" t="inlineStr">
        <is>
          <t>Fixed Income</t>
        </is>
      </c>
      <c r="F72" t="inlineStr"/>
      <c r="G72" t="inlineStr"/>
      <c r="H72" t="inlineStr">
        <is>
          <t>HY</t>
        </is>
      </c>
      <c r="I72" t="inlineStr">
        <is>
          <t>Comparables_Subcat_Ajustado (x Weight del instrumento)</t>
        </is>
      </c>
      <c r="J72" t="inlineStr"/>
      <c r="K72" t="inlineStr">
        <is>
          <t>Intensidad</t>
        </is>
      </c>
      <c r="L72" t="n">
        <v>87.00475900000001</v>
      </c>
    </row>
    <row r="73">
      <c r="A73" t="inlineStr">
        <is>
          <t>202512</t>
        </is>
      </c>
      <c r="B73" t="inlineStr">
        <is>
          <t>Comparación</t>
        </is>
      </c>
      <c r="C73" t="inlineStr">
        <is>
          <t>Habitat</t>
        </is>
      </c>
      <c r="D73" t="inlineStr">
        <is>
          <t>Benchmark</t>
        </is>
      </c>
      <c r="E73" t="inlineStr">
        <is>
          <t>Fixed Income</t>
        </is>
      </c>
      <c r="F73" t="inlineStr"/>
      <c r="G73" t="inlineStr"/>
      <c r="H73" t="inlineStr">
        <is>
          <t>IG</t>
        </is>
      </c>
      <c r="I73" t="inlineStr">
        <is>
          <t>Comparables_Subcat_Ajustado (x Weight del instrumento)</t>
        </is>
      </c>
      <c r="J73" t="inlineStr"/>
      <c r="K73" t="inlineStr">
        <is>
          <t>Intensidad</t>
        </is>
      </c>
      <c r="L73" t="n">
        <v>27.085036</v>
      </c>
    </row>
    <row r="74">
      <c r="A74" t="inlineStr">
        <is>
          <t>202512</t>
        </is>
      </c>
      <c r="B74" t="inlineStr">
        <is>
          <t>Comparación</t>
        </is>
      </c>
      <c r="C74" t="inlineStr">
        <is>
          <t>Habitat</t>
        </is>
      </c>
      <c r="D74" t="inlineStr">
        <is>
          <t>Benchmark</t>
        </is>
      </c>
      <c r="E74" t="inlineStr">
        <is>
          <t>Fixed Income</t>
        </is>
      </c>
      <c r="F74" t="inlineStr"/>
      <c r="G74" t="inlineStr"/>
      <c r="H74" t="inlineStr">
        <is>
          <t>DM</t>
        </is>
      </c>
      <c r="I74" t="inlineStr">
        <is>
          <t>Comparables_Subcat_SinAjustar</t>
        </is>
      </c>
      <c r="J74" t="inlineStr"/>
      <c r="K74" t="inlineStr">
        <is>
          <t>Intensidad</t>
        </is>
      </c>
      <c r="L74" t="n">
        <v>2.181691</v>
      </c>
    </row>
    <row r="75">
      <c r="A75" t="inlineStr">
        <is>
          <t>202512</t>
        </is>
      </c>
      <c r="B75" t="inlineStr">
        <is>
          <t>Comparación</t>
        </is>
      </c>
      <c r="C75" t="inlineStr">
        <is>
          <t>Habitat</t>
        </is>
      </c>
      <c r="D75" t="inlineStr">
        <is>
          <t>Benchmark</t>
        </is>
      </c>
      <c r="E75" t="inlineStr">
        <is>
          <t>Fixed Income</t>
        </is>
      </c>
      <c r="F75" t="inlineStr"/>
      <c r="G75" t="inlineStr"/>
      <c r="H75" t="inlineStr">
        <is>
          <t>EM</t>
        </is>
      </c>
      <c r="I75" t="inlineStr">
        <is>
          <t>Comparables_Subcat_SinAjustar</t>
        </is>
      </c>
      <c r="J75" t="inlineStr"/>
      <c r="K75" t="inlineStr">
        <is>
          <t>Intensidad</t>
        </is>
      </c>
      <c r="L75" t="n">
        <v>2.888235</v>
      </c>
    </row>
    <row r="76">
      <c r="A76" t="inlineStr">
        <is>
          <t>202512</t>
        </is>
      </c>
      <c r="B76" t="inlineStr">
        <is>
          <t>Comparación</t>
        </is>
      </c>
      <c r="C76" t="inlineStr">
        <is>
          <t>Habitat</t>
        </is>
      </c>
      <c r="D76" t="inlineStr">
        <is>
          <t>Benchmark</t>
        </is>
      </c>
      <c r="E76" t="inlineStr">
        <is>
          <t>Fixed Income</t>
        </is>
      </c>
      <c r="F76" t="inlineStr"/>
      <c r="G76" t="inlineStr"/>
      <c r="H76" t="inlineStr">
        <is>
          <t>HY</t>
        </is>
      </c>
      <c r="I76" t="inlineStr">
        <is>
          <t>Comparables_Subcat_SinAjustar</t>
        </is>
      </c>
      <c r="J76" t="inlineStr"/>
      <c r="K76" t="inlineStr">
        <is>
          <t>Intensidad</t>
        </is>
      </c>
      <c r="L76" t="n">
        <v>0.606151</v>
      </c>
    </row>
    <row r="77">
      <c r="A77" t="inlineStr">
        <is>
          <t>202512</t>
        </is>
      </c>
      <c r="B77" t="inlineStr">
        <is>
          <t>Comparación</t>
        </is>
      </c>
      <c r="C77" t="inlineStr">
        <is>
          <t>Habitat</t>
        </is>
      </c>
      <c r="D77" t="inlineStr">
        <is>
          <t>Benchmark</t>
        </is>
      </c>
      <c r="E77" t="inlineStr">
        <is>
          <t>Fixed Income</t>
        </is>
      </c>
      <c r="F77" t="inlineStr"/>
      <c r="G77" t="inlineStr"/>
      <c r="H77" t="inlineStr">
        <is>
          <t>IG</t>
        </is>
      </c>
      <c r="I77" t="inlineStr">
        <is>
          <t>Comparables_Subcat_SinAjustar</t>
        </is>
      </c>
      <c r="J77" t="inlineStr"/>
      <c r="K77" t="inlineStr">
        <is>
          <t>Intensidad</t>
        </is>
      </c>
      <c r="L77" t="n">
        <v>0.187061</v>
      </c>
    </row>
    <row r="78">
      <c r="A78" t="inlineStr">
        <is>
          <t>202512</t>
        </is>
      </c>
      <c r="B78" t="inlineStr">
        <is>
          <t>Comparación</t>
        </is>
      </c>
      <c r="C78" t="inlineStr">
        <is>
          <t>Integra</t>
        </is>
      </c>
      <c r="D78" t="inlineStr">
        <is>
          <t>Benchmark</t>
        </is>
      </c>
      <c r="E78" t="inlineStr">
        <is>
          <t>Fixed Income</t>
        </is>
      </c>
      <c r="F78" t="inlineStr"/>
      <c r="G78" t="inlineStr"/>
      <c r="H78" t="inlineStr">
        <is>
          <t>DM</t>
        </is>
      </c>
      <c r="I78" t="inlineStr">
        <is>
          <t>Comparables_Subcat_Ajustado (x Weight del instrumento)</t>
        </is>
      </c>
      <c r="J78" t="inlineStr"/>
      <c r="K78" t="inlineStr">
        <is>
          <t>Intensidad</t>
        </is>
      </c>
      <c r="L78" t="n">
        <v>78.58724599999999</v>
      </c>
    </row>
    <row r="79">
      <c r="A79" t="inlineStr">
        <is>
          <t>202512</t>
        </is>
      </c>
      <c r="B79" t="inlineStr">
        <is>
          <t>Comparación</t>
        </is>
      </c>
      <c r="C79" t="inlineStr">
        <is>
          <t>Integra</t>
        </is>
      </c>
      <c r="D79" t="inlineStr">
        <is>
          <t>Benchmark</t>
        </is>
      </c>
      <c r="E79" t="inlineStr">
        <is>
          <t>Fixed Income</t>
        </is>
      </c>
      <c r="F79" t="inlineStr"/>
      <c r="G79" t="inlineStr"/>
      <c r="H79" t="inlineStr">
        <is>
          <t>EM</t>
        </is>
      </c>
      <c r="I79" t="inlineStr">
        <is>
          <t>Comparables_Subcat_Ajustado (x Weight del instrumento)</t>
        </is>
      </c>
      <c r="J79" t="inlineStr"/>
      <c r="K79" t="inlineStr">
        <is>
          <t>Intensidad</t>
        </is>
      </c>
      <c r="L79" t="n">
        <v>246.820867</v>
      </c>
    </row>
    <row r="80">
      <c r="A80" t="inlineStr">
        <is>
          <t>202512</t>
        </is>
      </c>
      <c r="B80" t="inlineStr">
        <is>
          <t>Comparación</t>
        </is>
      </c>
      <c r="C80" t="inlineStr">
        <is>
          <t>Integra</t>
        </is>
      </c>
      <c r="D80" t="inlineStr">
        <is>
          <t>Benchmark</t>
        </is>
      </c>
      <c r="E80" t="inlineStr">
        <is>
          <t>Fixed Income</t>
        </is>
      </c>
      <c r="F80" t="inlineStr"/>
      <c r="G80" t="inlineStr"/>
      <c r="H80" t="inlineStr">
        <is>
          <t>HY</t>
        </is>
      </c>
      <c r="I80" t="inlineStr">
        <is>
          <t>Comparables_Subcat_Ajustado (x Weight del instrumento)</t>
        </is>
      </c>
      <c r="J80" t="inlineStr"/>
      <c r="K80" t="inlineStr">
        <is>
          <t>Intensidad</t>
        </is>
      </c>
      <c r="L80" t="n">
        <v>87.00475900000001</v>
      </c>
    </row>
    <row r="81">
      <c r="A81" t="inlineStr">
        <is>
          <t>202512</t>
        </is>
      </c>
      <c r="B81" t="inlineStr">
        <is>
          <t>Comparación</t>
        </is>
      </c>
      <c r="C81" t="inlineStr">
        <is>
          <t>Integra</t>
        </is>
      </c>
      <c r="D81" t="inlineStr">
        <is>
          <t>Benchmark</t>
        </is>
      </c>
      <c r="E81" t="inlineStr">
        <is>
          <t>Fixed Income</t>
        </is>
      </c>
      <c r="F81" t="inlineStr"/>
      <c r="G81" t="inlineStr"/>
      <c r="H81" t="inlineStr">
        <is>
          <t>IG</t>
        </is>
      </c>
      <c r="I81" t="inlineStr">
        <is>
          <t>Comparables_Subcat_Ajustado (x Weight del instrumento)</t>
        </is>
      </c>
      <c r="J81" t="inlineStr"/>
      <c r="K81" t="inlineStr">
        <is>
          <t>Intensidad</t>
        </is>
      </c>
      <c r="L81" t="n">
        <v>27.085036</v>
      </c>
    </row>
    <row r="82">
      <c r="A82" t="inlineStr">
        <is>
          <t>202512</t>
        </is>
      </c>
      <c r="B82" t="inlineStr">
        <is>
          <t>Comparación</t>
        </is>
      </c>
      <c r="C82" t="inlineStr">
        <is>
          <t>Integra</t>
        </is>
      </c>
      <c r="D82" t="inlineStr">
        <is>
          <t>Benchmark</t>
        </is>
      </c>
      <c r="E82" t="inlineStr">
        <is>
          <t>Fixed Income</t>
        </is>
      </c>
      <c r="F82" t="inlineStr"/>
      <c r="G82" t="inlineStr"/>
      <c r="H82" t="inlineStr">
        <is>
          <t>DM</t>
        </is>
      </c>
      <c r="I82" t="inlineStr">
        <is>
          <t>Comparables_Subcat_SinAjustar</t>
        </is>
      </c>
      <c r="J82" t="inlineStr"/>
      <c r="K82" t="inlineStr">
        <is>
          <t>Intensidad</t>
        </is>
      </c>
      <c r="L82" t="n">
        <v>2.181691</v>
      </c>
    </row>
    <row r="83">
      <c r="A83" t="inlineStr">
        <is>
          <t>202512</t>
        </is>
      </c>
      <c r="B83" t="inlineStr">
        <is>
          <t>Comparación</t>
        </is>
      </c>
      <c r="C83" t="inlineStr">
        <is>
          <t>Integra</t>
        </is>
      </c>
      <c r="D83" t="inlineStr">
        <is>
          <t>Benchmark</t>
        </is>
      </c>
      <c r="E83" t="inlineStr">
        <is>
          <t>Fixed Income</t>
        </is>
      </c>
      <c r="F83" t="inlineStr"/>
      <c r="G83" t="inlineStr"/>
      <c r="H83" t="inlineStr">
        <is>
          <t>EM</t>
        </is>
      </c>
      <c r="I83" t="inlineStr">
        <is>
          <t>Comparables_Subcat_SinAjustar</t>
        </is>
      </c>
      <c r="J83" t="inlineStr"/>
      <c r="K83" t="inlineStr">
        <is>
          <t>Intensidad</t>
        </is>
      </c>
      <c r="L83" t="n">
        <v>2.888235</v>
      </c>
    </row>
    <row r="84">
      <c r="A84" t="inlineStr">
        <is>
          <t>202512</t>
        </is>
      </c>
      <c r="B84" t="inlineStr">
        <is>
          <t>Comparación</t>
        </is>
      </c>
      <c r="C84" t="inlineStr">
        <is>
          <t>Integra</t>
        </is>
      </c>
      <c r="D84" t="inlineStr">
        <is>
          <t>Benchmark</t>
        </is>
      </c>
      <c r="E84" t="inlineStr">
        <is>
          <t>Fixed Income</t>
        </is>
      </c>
      <c r="F84" t="inlineStr"/>
      <c r="G84" t="inlineStr"/>
      <c r="H84" t="inlineStr">
        <is>
          <t>HY</t>
        </is>
      </c>
      <c r="I84" t="inlineStr">
        <is>
          <t>Comparables_Subcat_SinAjustar</t>
        </is>
      </c>
      <c r="J84" t="inlineStr"/>
      <c r="K84" t="inlineStr">
        <is>
          <t>Intensidad</t>
        </is>
      </c>
      <c r="L84" t="n">
        <v>0.606151</v>
      </c>
    </row>
    <row r="85">
      <c r="A85" t="inlineStr">
        <is>
          <t>202512</t>
        </is>
      </c>
      <c r="B85" t="inlineStr">
        <is>
          <t>Comparación</t>
        </is>
      </c>
      <c r="C85" t="inlineStr">
        <is>
          <t>Integra</t>
        </is>
      </c>
      <c r="D85" t="inlineStr">
        <is>
          <t>Benchmark</t>
        </is>
      </c>
      <c r="E85" t="inlineStr">
        <is>
          <t>Fixed Income</t>
        </is>
      </c>
      <c r="F85" t="inlineStr"/>
      <c r="G85" t="inlineStr"/>
      <c r="H85" t="inlineStr">
        <is>
          <t>IG</t>
        </is>
      </c>
      <c r="I85" t="inlineStr">
        <is>
          <t>Comparables_Subcat_SinAjustar</t>
        </is>
      </c>
      <c r="J85" t="inlineStr"/>
      <c r="K85" t="inlineStr">
        <is>
          <t>Intensidad</t>
        </is>
      </c>
      <c r="L85" t="n">
        <v>0.187061</v>
      </c>
    </row>
    <row r="86">
      <c r="A86" t="inlineStr">
        <is>
          <t>202512</t>
        </is>
      </c>
      <c r="B86" t="inlineStr">
        <is>
          <t>Comparación</t>
        </is>
      </c>
      <c r="C86" t="inlineStr">
        <is>
          <t>Prima</t>
        </is>
      </c>
      <c r="D86" t="inlineStr">
        <is>
          <t>Benchmark</t>
        </is>
      </c>
      <c r="E86" t="inlineStr">
        <is>
          <t>Fixed Income</t>
        </is>
      </c>
      <c r="F86" t="inlineStr"/>
      <c r="G86" t="inlineStr"/>
      <c r="H86" t="inlineStr">
        <is>
          <t>DM</t>
        </is>
      </c>
      <c r="I86" t="inlineStr">
        <is>
          <t>Comparables_Subcat_Ajustado (x Weight del instrumento)</t>
        </is>
      </c>
      <c r="J86" t="inlineStr"/>
      <c r="K86" t="inlineStr">
        <is>
          <t>Intensidad</t>
        </is>
      </c>
      <c r="L86" t="n">
        <v>78.58724599999999</v>
      </c>
    </row>
    <row r="87">
      <c r="A87" t="inlineStr">
        <is>
          <t>202512</t>
        </is>
      </c>
      <c r="B87" t="inlineStr">
        <is>
          <t>Comparación</t>
        </is>
      </c>
      <c r="C87" t="inlineStr">
        <is>
          <t>Prima</t>
        </is>
      </c>
      <c r="D87" t="inlineStr">
        <is>
          <t>Benchmark</t>
        </is>
      </c>
      <c r="E87" t="inlineStr">
        <is>
          <t>Fixed Income</t>
        </is>
      </c>
      <c r="F87" t="inlineStr"/>
      <c r="G87" t="inlineStr"/>
      <c r="H87" t="inlineStr">
        <is>
          <t>EM</t>
        </is>
      </c>
      <c r="I87" t="inlineStr">
        <is>
          <t>Comparables_Subcat_Ajustado (x Weight del instrumento)</t>
        </is>
      </c>
      <c r="J87" t="inlineStr"/>
      <c r="K87" t="inlineStr">
        <is>
          <t>Intensidad</t>
        </is>
      </c>
      <c r="L87" t="n">
        <v>246.820867</v>
      </c>
    </row>
    <row r="88">
      <c r="A88" t="inlineStr">
        <is>
          <t>202512</t>
        </is>
      </c>
      <c r="B88" t="inlineStr">
        <is>
          <t>Comparación</t>
        </is>
      </c>
      <c r="C88" t="inlineStr">
        <is>
          <t>Prima</t>
        </is>
      </c>
      <c r="D88" t="inlineStr">
        <is>
          <t>Benchmark</t>
        </is>
      </c>
      <c r="E88" t="inlineStr">
        <is>
          <t>Fixed Income</t>
        </is>
      </c>
      <c r="F88" t="inlineStr"/>
      <c r="G88" t="inlineStr"/>
      <c r="H88" t="inlineStr">
        <is>
          <t>HY</t>
        </is>
      </c>
      <c r="I88" t="inlineStr">
        <is>
          <t>Comparables_Subcat_Ajustado (x Weight del instrumento)</t>
        </is>
      </c>
      <c r="J88" t="inlineStr"/>
      <c r="K88" t="inlineStr">
        <is>
          <t>Intensidad</t>
        </is>
      </c>
      <c r="L88" t="n">
        <v>87.00475900000001</v>
      </c>
    </row>
    <row r="89">
      <c r="A89" t="inlineStr">
        <is>
          <t>202512</t>
        </is>
      </c>
      <c r="B89" t="inlineStr">
        <is>
          <t>Comparación</t>
        </is>
      </c>
      <c r="C89" t="inlineStr">
        <is>
          <t>Prima</t>
        </is>
      </c>
      <c r="D89" t="inlineStr">
        <is>
          <t>Benchmark</t>
        </is>
      </c>
      <c r="E89" t="inlineStr">
        <is>
          <t>Fixed Income</t>
        </is>
      </c>
      <c r="F89" t="inlineStr"/>
      <c r="G89" t="inlineStr"/>
      <c r="H89" t="inlineStr">
        <is>
          <t>IG</t>
        </is>
      </c>
      <c r="I89" t="inlineStr">
        <is>
          <t>Comparables_Subcat_Ajustado (x Weight del instrumento)</t>
        </is>
      </c>
      <c r="J89" t="inlineStr"/>
      <c r="K89" t="inlineStr">
        <is>
          <t>Intensidad</t>
        </is>
      </c>
      <c r="L89" t="n">
        <v>27.085036</v>
      </c>
    </row>
    <row r="90">
      <c r="A90" t="inlineStr">
        <is>
          <t>202512</t>
        </is>
      </c>
      <c r="B90" t="inlineStr">
        <is>
          <t>Comparación</t>
        </is>
      </c>
      <c r="C90" t="inlineStr">
        <is>
          <t>Prima</t>
        </is>
      </c>
      <c r="D90" t="inlineStr">
        <is>
          <t>Benchmark</t>
        </is>
      </c>
      <c r="E90" t="inlineStr">
        <is>
          <t>Fixed Income</t>
        </is>
      </c>
      <c r="F90" t="inlineStr"/>
      <c r="G90" t="inlineStr"/>
      <c r="H90" t="inlineStr">
        <is>
          <t>DM</t>
        </is>
      </c>
      <c r="I90" t="inlineStr">
        <is>
          <t>Comparables_Subcat_SinAjustar</t>
        </is>
      </c>
      <c r="J90" t="inlineStr"/>
      <c r="K90" t="inlineStr">
        <is>
          <t>Intensidad</t>
        </is>
      </c>
      <c r="L90" t="n">
        <v>2.181691</v>
      </c>
    </row>
    <row r="91">
      <c r="A91" t="inlineStr">
        <is>
          <t>202512</t>
        </is>
      </c>
      <c r="B91" t="inlineStr">
        <is>
          <t>Comparación</t>
        </is>
      </c>
      <c r="C91" t="inlineStr">
        <is>
          <t>Prima</t>
        </is>
      </c>
      <c r="D91" t="inlineStr">
        <is>
          <t>Benchmark</t>
        </is>
      </c>
      <c r="E91" t="inlineStr">
        <is>
          <t>Fixed Income</t>
        </is>
      </c>
      <c r="F91" t="inlineStr"/>
      <c r="G91" t="inlineStr"/>
      <c r="H91" t="inlineStr">
        <is>
          <t>EM</t>
        </is>
      </c>
      <c r="I91" t="inlineStr">
        <is>
          <t>Comparables_Subcat_SinAjustar</t>
        </is>
      </c>
      <c r="J91" t="inlineStr"/>
      <c r="K91" t="inlineStr">
        <is>
          <t>Intensidad</t>
        </is>
      </c>
      <c r="L91" t="n">
        <v>2.888235</v>
      </c>
    </row>
    <row r="92">
      <c r="A92" t="inlineStr">
        <is>
          <t>202512</t>
        </is>
      </c>
      <c r="B92" t="inlineStr">
        <is>
          <t>Comparación</t>
        </is>
      </c>
      <c r="C92" t="inlineStr">
        <is>
          <t>Prima</t>
        </is>
      </c>
      <c r="D92" t="inlineStr">
        <is>
          <t>Benchmark</t>
        </is>
      </c>
      <c r="E92" t="inlineStr">
        <is>
          <t>Fixed Income</t>
        </is>
      </c>
      <c r="F92" t="inlineStr"/>
      <c r="G92" t="inlineStr"/>
      <c r="H92" t="inlineStr">
        <is>
          <t>HY</t>
        </is>
      </c>
      <c r="I92" t="inlineStr">
        <is>
          <t>Comparables_Subcat_SinAjustar</t>
        </is>
      </c>
      <c r="J92" t="inlineStr"/>
      <c r="K92" t="inlineStr">
        <is>
          <t>Intensidad</t>
        </is>
      </c>
      <c r="L92" t="n">
        <v>0.606151</v>
      </c>
    </row>
    <row r="93">
      <c r="A93" t="inlineStr">
        <is>
          <t>202512</t>
        </is>
      </c>
      <c r="B93" t="inlineStr">
        <is>
          <t>Comparación</t>
        </is>
      </c>
      <c r="C93" t="inlineStr">
        <is>
          <t>Prima</t>
        </is>
      </c>
      <c r="D93" t="inlineStr">
        <is>
          <t>Benchmark</t>
        </is>
      </c>
      <c r="E93" t="inlineStr">
        <is>
          <t>Fixed Income</t>
        </is>
      </c>
      <c r="F93" t="inlineStr"/>
      <c r="G93" t="inlineStr"/>
      <c r="H93" t="inlineStr">
        <is>
          <t>IG</t>
        </is>
      </c>
      <c r="I93" t="inlineStr">
        <is>
          <t>Comparables_Subcat_SinAjustar</t>
        </is>
      </c>
      <c r="J93" t="inlineStr"/>
      <c r="K93" t="inlineStr">
        <is>
          <t>Intensidad</t>
        </is>
      </c>
      <c r="L93" t="n">
        <v>0.187061</v>
      </c>
    </row>
    <row r="94">
      <c r="A94" t="inlineStr">
        <is>
          <t>202512</t>
        </is>
      </c>
      <c r="B94" t="inlineStr">
        <is>
          <t>Comparación</t>
        </is>
      </c>
      <c r="C94" t="inlineStr">
        <is>
          <t>Profuturo</t>
        </is>
      </c>
      <c r="D94" t="inlineStr">
        <is>
          <t>Benchmark</t>
        </is>
      </c>
      <c r="E94" t="inlineStr">
        <is>
          <t>Fixed Income</t>
        </is>
      </c>
      <c r="F94" t="inlineStr"/>
      <c r="G94" t="inlineStr"/>
      <c r="H94" t="inlineStr">
        <is>
          <t>DM</t>
        </is>
      </c>
      <c r="I94" t="inlineStr">
        <is>
          <t>Comparables_Subcat_Ajustado (x Weight del instrumento)</t>
        </is>
      </c>
      <c r="J94" t="inlineStr"/>
      <c r="K94" t="inlineStr">
        <is>
          <t>Intensidad</t>
        </is>
      </c>
      <c r="L94" t="n">
        <v>78.58724599999999</v>
      </c>
    </row>
    <row r="95">
      <c r="A95" t="inlineStr">
        <is>
          <t>202512</t>
        </is>
      </c>
      <c r="B95" t="inlineStr">
        <is>
          <t>Comparación</t>
        </is>
      </c>
      <c r="C95" t="inlineStr">
        <is>
          <t>Profuturo</t>
        </is>
      </c>
      <c r="D95" t="inlineStr">
        <is>
          <t>Benchmark</t>
        </is>
      </c>
      <c r="E95" t="inlineStr">
        <is>
          <t>Fixed Income</t>
        </is>
      </c>
      <c r="F95" t="inlineStr"/>
      <c r="G95" t="inlineStr"/>
      <c r="H95" t="inlineStr">
        <is>
          <t>EM</t>
        </is>
      </c>
      <c r="I95" t="inlineStr">
        <is>
          <t>Comparables_Subcat_Ajustado (x Weight del instrumento)</t>
        </is>
      </c>
      <c r="J95" t="inlineStr"/>
      <c r="K95" t="inlineStr">
        <is>
          <t>Intensidad</t>
        </is>
      </c>
      <c r="L95" t="n">
        <v>246.820867</v>
      </c>
    </row>
    <row r="96">
      <c r="A96" t="inlineStr">
        <is>
          <t>202512</t>
        </is>
      </c>
      <c r="B96" t="inlineStr">
        <is>
          <t>Comparación</t>
        </is>
      </c>
      <c r="C96" t="inlineStr">
        <is>
          <t>Profuturo</t>
        </is>
      </c>
      <c r="D96" t="inlineStr">
        <is>
          <t>Benchmark</t>
        </is>
      </c>
      <c r="E96" t="inlineStr">
        <is>
          <t>Fixed Income</t>
        </is>
      </c>
      <c r="F96" t="inlineStr"/>
      <c r="G96" t="inlineStr"/>
      <c r="H96" t="inlineStr">
        <is>
          <t>HY</t>
        </is>
      </c>
      <c r="I96" t="inlineStr">
        <is>
          <t>Comparables_Subcat_Ajustado (x Weight del instrumento)</t>
        </is>
      </c>
      <c r="J96" t="inlineStr"/>
      <c r="K96" t="inlineStr">
        <is>
          <t>Intensidad</t>
        </is>
      </c>
      <c r="L96" t="n">
        <v>87.00475900000001</v>
      </c>
    </row>
    <row r="97">
      <c r="A97" t="inlineStr">
        <is>
          <t>202512</t>
        </is>
      </c>
      <c r="B97" t="inlineStr">
        <is>
          <t>Comparación</t>
        </is>
      </c>
      <c r="C97" t="inlineStr">
        <is>
          <t>Profuturo</t>
        </is>
      </c>
      <c r="D97" t="inlineStr">
        <is>
          <t>Benchmark</t>
        </is>
      </c>
      <c r="E97" t="inlineStr">
        <is>
          <t>Fixed Income</t>
        </is>
      </c>
      <c r="F97" t="inlineStr"/>
      <c r="G97" t="inlineStr"/>
      <c r="H97" t="inlineStr">
        <is>
          <t>IG</t>
        </is>
      </c>
      <c r="I97" t="inlineStr">
        <is>
          <t>Comparables_Subcat_Ajustado (x Weight del instrumento)</t>
        </is>
      </c>
      <c r="J97" t="inlineStr"/>
      <c r="K97" t="inlineStr">
        <is>
          <t>Intensidad</t>
        </is>
      </c>
      <c r="L97" t="n">
        <v>27.085036</v>
      </c>
    </row>
    <row r="98">
      <c r="A98" t="inlineStr">
        <is>
          <t>202512</t>
        </is>
      </c>
      <c r="B98" t="inlineStr">
        <is>
          <t>Comparación</t>
        </is>
      </c>
      <c r="C98" t="inlineStr">
        <is>
          <t>Profuturo</t>
        </is>
      </c>
      <c r="D98" t="inlineStr">
        <is>
          <t>Benchmark</t>
        </is>
      </c>
      <c r="E98" t="inlineStr">
        <is>
          <t>Fixed Income</t>
        </is>
      </c>
      <c r="F98" t="inlineStr"/>
      <c r="G98" t="inlineStr"/>
      <c r="H98" t="inlineStr">
        <is>
          <t>DM</t>
        </is>
      </c>
      <c r="I98" t="inlineStr">
        <is>
          <t>Comparables_Subcat_SinAjustar</t>
        </is>
      </c>
      <c r="J98" t="inlineStr"/>
      <c r="K98" t="inlineStr">
        <is>
          <t>Intensidad</t>
        </is>
      </c>
      <c r="L98" t="n">
        <v>2.181691</v>
      </c>
    </row>
    <row r="99">
      <c r="A99" t="inlineStr">
        <is>
          <t>202512</t>
        </is>
      </c>
      <c r="B99" t="inlineStr">
        <is>
          <t>Comparación</t>
        </is>
      </c>
      <c r="C99" t="inlineStr">
        <is>
          <t>Profuturo</t>
        </is>
      </c>
      <c r="D99" t="inlineStr">
        <is>
          <t>Benchmark</t>
        </is>
      </c>
      <c r="E99" t="inlineStr">
        <is>
          <t>Fixed Income</t>
        </is>
      </c>
      <c r="F99" t="inlineStr"/>
      <c r="G99" t="inlineStr"/>
      <c r="H99" t="inlineStr">
        <is>
          <t>EM</t>
        </is>
      </c>
      <c r="I99" t="inlineStr">
        <is>
          <t>Comparables_Subcat_SinAjustar</t>
        </is>
      </c>
      <c r="J99" t="inlineStr"/>
      <c r="K99" t="inlineStr">
        <is>
          <t>Intensidad</t>
        </is>
      </c>
      <c r="L99" t="n">
        <v>2.888235</v>
      </c>
    </row>
    <row r="100">
      <c r="A100" t="inlineStr">
        <is>
          <t>202512</t>
        </is>
      </c>
      <c r="B100" t="inlineStr">
        <is>
          <t>Comparación</t>
        </is>
      </c>
      <c r="C100" t="inlineStr">
        <is>
          <t>Profuturo</t>
        </is>
      </c>
      <c r="D100" t="inlineStr">
        <is>
          <t>Benchmark</t>
        </is>
      </c>
      <c r="E100" t="inlineStr">
        <is>
          <t>Fixed Income</t>
        </is>
      </c>
      <c r="F100" t="inlineStr"/>
      <c r="G100" t="inlineStr"/>
      <c r="H100" t="inlineStr">
        <is>
          <t>HY</t>
        </is>
      </c>
      <c r="I100" t="inlineStr">
        <is>
          <t>Comparables_Subcat_SinAjustar</t>
        </is>
      </c>
      <c r="J100" t="inlineStr"/>
      <c r="K100" t="inlineStr">
        <is>
          <t>Intensidad</t>
        </is>
      </c>
      <c r="L100" t="n">
        <v>0.606151</v>
      </c>
    </row>
    <row r="101">
      <c r="A101" t="inlineStr">
        <is>
          <t>202512</t>
        </is>
      </c>
      <c r="B101" t="inlineStr">
        <is>
          <t>Comparación</t>
        </is>
      </c>
      <c r="C101" t="inlineStr">
        <is>
          <t>Profuturo</t>
        </is>
      </c>
      <c r="D101" t="inlineStr">
        <is>
          <t>Benchmark</t>
        </is>
      </c>
      <c r="E101" t="inlineStr">
        <is>
          <t>Fixed Income</t>
        </is>
      </c>
      <c r="F101" t="inlineStr"/>
      <c r="G101" t="inlineStr"/>
      <c r="H101" t="inlineStr">
        <is>
          <t>IG</t>
        </is>
      </c>
      <c r="I101" t="inlineStr">
        <is>
          <t>Comparables_Subcat_SinAjustar</t>
        </is>
      </c>
      <c r="J101" t="inlineStr"/>
      <c r="K101" t="inlineStr">
        <is>
          <t>Intensidad</t>
        </is>
      </c>
      <c r="L101" t="n">
        <v>0.187061</v>
      </c>
    </row>
    <row r="102">
      <c r="A102" t="inlineStr">
        <is>
          <t>202512</t>
        </is>
      </c>
      <c r="B102" t="inlineStr">
        <is>
          <t>Comparación</t>
        </is>
      </c>
      <c r="C102" t="inlineStr">
        <is>
          <t>Ex_Integra</t>
        </is>
      </c>
      <c r="D102" t="inlineStr">
        <is>
          <t>Instrumento</t>
        </is>
      </c>
      <c r="E102" t="inlineStr">
        <is>
          <t>Equities</t>
        </is>
      </c>
      <c r="F102" t="inlineStr">
        <is>
          <t>Active</t>
        </is>
      </c>
      <c r="G102" t="inlineStr">
        <is>
          <t>BNP Paribas - Japan Small Caps</t>
        </is>
      </c>
      <c r="H102" t="inlineStr">
        <is>
          <t>DM</t>
        </is>
      </c>
      <c r="I102" t="inlineStr"/>
      <c r="J102" t="inlineStr"/>
      <c r="K102" t="inlineStr">
        <is>
          <t>Intensidad</t>
        </is>
      </c>
      <c r="L102" t="n">
        <v>1.621033</v>
      </c>
    </row>
    <row r="103">
      <c r="A103" t="inlineStr">
        <is>
          <t>202512</t>
        </is>
      </c>
      <c r="B103" t="inlineStr">
        <is>
          <t>Comparación</t>
        </is>
      </c>
      <c r="C103" t="inlineStr">
        <is>
          <t>Ex_Integra</t>
        </is>
      </c>
      <c r="D103" t="inlineStr">
        <is>
          <t>Instrumento</t>
        </is>
      </c>
      <c r="E103" t="inlineStr">
        <is>
          <t>Equities</t>
        </is>
      </c>
      <c r="F103" t="inlineStr">
        <is>
          <t>Active</t>
        </is>
      </c>
      <c r="G103" t="inlineStr">
        <is>
          <t>BNP Paribas - Japan Small Caps</t>
        </is>
      </c>
      <c r="H103" t="inlineStr">
        <is>
          <t>DM</t>
        </is>
      </c>
      <c r="I103" t="inlineStr"/>
      <c r="J103" t="inlineStr"/>
      <c r="K103" t="inlineStr">
        <is>
          <t>Weight</t>
        </is>
      </c>
      <c r="L103" t="n">
        <v>0.013354</v>
      </c>
    </row>
    <row r="104">
      <c r="A104" t="inlineStr">
        <is>
          <t>202512</t>
        </is>
      </c>
      <c r="B104" t="inlineStr">
        <is>
          <t>Comparación</t>
        </is>
      </c>
      <c r="C104" t="inlineStr">
        <is>
          <t>Habitat</t>
        </is>
      </c>
      <c r="D104" t="inlineStr">
        <is>
          <t>Instrumento</t>
        </is>
      </c>
      <c r="E104" t="inlineStr">
        <is>
          <t>Equities</t>
        </is>
      </c>
      <c r="F104" t="inlineStr">
        <is>
          <t>Active</t>
        </is>
      </c>
      <c r="G104" t="inlineStr">
        <is>
          <t>BNP Paribas - Japan Small Caps</t>
        </is>
      </c>
      <c r="H104" t="inlineStr">
        <is>
          <t>DM</t>
        </is>
      </c>
      <c r="I104" t="inlineStr"/>
      <c r="J104" t="inlineStr"/>
      <c r="K104" t="inlineStr">
        <is>
          <t>Intensidad</t>
        </is>
      </c>
      <c r="L104" t="n">
        <v>4.450315</v>
      </c>
    </row>
    <row r="105">
      <c r="A105" t="inlineStr">
        <is>
          <t>202512</t>
        </is>
      </c>
      <c r="B105" t="inlineStr">
        <is>
          <t>Comparación</t>
        </is>
      </c>
      <c r="C105" t="inlineStr">
        <is>
          <t>Habitat</t>
        </is>
      </c>
      <c r="D105" t="inlineStr">
        <is>
          <t>Instrumento</t>
        </is>
      </c>
      <c r="E105" t="inlineStr">
        <is>
          <t>Equities</t>
        </is>
      </c>
      <c r="F105" t="inlineStr">
        <is>
          <t>Active</t>
        </is>
      </c>
      <c r="G105" t="inlineStr">
        <is>
          <t>BNP Paribas - Japan Small Caps</t>
        </is>
      </c>
      <c r="H105" t="inlineStr">
        <is>
          <t>DM</t>
        </is>
      </c>
      <c r="I105" t="inlineStr"/>
      <c r="J105" t="inlineStr"/>
      <c r="K105" t="inlineStr">
        <is>
          <t>Weight</t>
        </is>
      </c>
      <c r="L105" t="n">
        <v>0.036662</v>
      </c>
    </row>
    <row r="106">
      <c r="A106" t="inlineStr">
        <is>
          <t>202512</t>
        </is>
      </c>
      <c r="B106" t="inlineStr">
        <is>
          <t>Comparación</t>
        </is>
      </c>
      <c r="C106" t="inlineStr">
        <is>
          <t>Integra</t>
        </is>
      </c>
      <c r="D106" t="inlineStr">
        <is>
          <t>Instrumento</t>
        </is>
      </c>
      <c r="E106" t="inlineStr">
        <is>
          <t>Equities</t>
        </is>
      </c>
      <c r="F106" t="inlineStr">
        <is>
          <t>Active</t>
        </is>
      </c>
      <c r="G106" t="inlineStr">
        <is>
          <t>BNP Paribas - Japan Small Caps</t>
        </is>
      </c>
      <c r="H106" t="inlineStr">
        <is>
          <t>DM</t>
        </is>
      </c>
      <c r="I106" t="inlineStr"/>
      <c r="J106" t="inlineStr"/>
      <c r="K106" t="inlineStr">
        <is>
          <t>Intensidad</t>
        </is>
      </c>
      <c r="L106" t="n">
        <v>3.044707</v>
      </c>
    </row>
    <row r="107">
      <c r="A107" t="inlineStr">
        <is>
          <t>202512</t>
        </is>
      </c>
      <c r="B107" t="inlineStr">
        <is>
          <t>Comparación</t>
        </is>
      </c>
      <c r="C107" t="inlineStr">
        <is>
          <t>Integra</t>
        </is>
      </c>
      <c r="D107" t="inlineStr">
        <is>
          <t>Instrumento</t>
        </is>
      </c>
      <c r="E107" t="inlineStr">
        <is>
          <t>Equities</t>
        </is>
      </c>
      <c r="F107" t="inlineStr">
        <is>
          <t>Active</t>
        </is>
      </c>
      <c r="G107" t="inlineStr">
        <is>
          <t>BNP Paribas - Japan Small Caps</t>
        </is>
      </c>
      <c r="H107" t="inlineStr">
        <is>
          <t>DM</t>
        </is>
      </c>
      <c r="I107" t="inlineStr"/>
      <c r="J107" t="inlineStr"/>
      <c r="K107" t="inlineStr">
        <is>
          <t>Weight</t>
        </is>
      </c>
      <c r="L107" t="n">
        <v>0.025083</v>
      </c>
    </row>
    <row r="108">
      <c r="A108" t="inlineStr">
        <is>
          <t>202512</t>
        </is>
      </c>
      <c r="B108" t="inlineStr">
        <is>
          <t>Comparación</t>
        </is>
      </c>
      <c r="C108" t="inlineStr">
        <is>
          <t>Integra</t>
        </is>
      </c>
      <c r="D108" t="inlineStr">
        <is>
          <t>Instrumento</t>
        </is>
      </c>
      <c r="E108" t="inlineStr">
        <is>
          <t>Equities</t>
        </is>
      </c>
      <c r="F108" t="inlineStr">
        <is>
          <t>Passive</t>
        </is>
      </c>
      <c r="G108" t="inlineStr">
        <is>
          <t>BlackRock - iShares Korea</t>
        </is>
      </c>
      <c r="H108" t="inlineStr">
        <is>
          <t>EM</t>
        </is>
      </c>
      <c r="I108" t="inlineStr"/>
      <c r="J108" t="inlineStr"/>
      <c r="K108" t="inlineStr">
        <is>
          <t>Intensidad</t>
        </is>
      </c>
      <c r="L108" t="n">
        <v>2.909986</v>
      </c>
    </row>
    <row r="109">
      <c r="A109" t="inlineStr">
        <is>
          <t>202512</t>
        </is>
      </c>
      <c r="B109" t="inlineStr">
        <is>
          <t>Comparación</t>
        </is>
      </c>
      <c r="C109" t="inlineStr">
        <is>
          <t>Integra</t>
        </is>
      </c>
      <c r="D109" t="inlineStr">
        <is>
          <t>Instrumento</t>
        </is>
      </c>
      <c r="E109" t="inlineStr">
        <is>
          <t>Equities</t>
        </is>
      </c>
      <c r="F109" t="inlineStr">
        <is>
          <t>Passive</t>
        </is>
      </c>
      <c r="G109" t="inlineStr">
        <is>
          <t>BlackRock - iShares Korea</t>
        </is>
      </c>
      <c r="H109" t="inlineStr">
        <is>
          <t>EM</t>
        </is>
      </c>
      <c r="I109" t="inlineStr"/>
      <c r="J109" t="inlineStr"/>
      <c r="K109" t="inlineStr">
        <is>
          <t>Weight</t>
        </is>
      </c>
      <c r="L109" t="n">
        <v>0.02893</v>
      </c>
    </row>
    <row r="110">
      <c r="A110" t="inlineStr">
        <is>
          <t>202512</t>
        </is>
      </c>
      <c r="B110" t="inlineStr">
        <is>
          <t>Comparación</t>
        </is>
      </c>
      <c r="C110" t="inlineStr">
        <is>
          <t>Ex_Integra</t>
        </is>
      </c>
      <c r="D110" t="inlineStr">
        <is>
          <t>Instrumento</t>
        </is>
      </c>
      <c r="E110" t="inlineStr">
        <is>
          <t>Equities</t>
        </is>
      </c>
      <c r="F110" t="inlineStr">
        <is>
          <t>Passive</t>
        </is>
      </c>
      <c r="G110" t="inlineStr">
        <is>
          <t>BlackRock - iShares MSCI Brazil</t>
        </is>
      </c>
      <c r="H110" t="inlineStr">
        <is>
          <t>EM</t>
        </is>
      </c>
      <c r="I110" t="inlineStr"/>
      <c r="J110" t="inlineStr"/>
      <c r="K110" t="inlineStr">
        <is>
          <t>Intensidad</t>
        </is>
      </c>
      <c r="L110" t="n">
        <v>4.029573</v>
      </c>
    </row>
    <row r="111">
      <c r="A111" t="inlineStr">
        <is>
          <t>202512</t>
        </is>
      </c>
      <c r="B111" t="inlineStr">
        <is>
          <t>Comparación</t>
        </is>
      </c>
      <c r="C111" t="inlineStr">
        <is>
          <t>Ex_Integra</t>
        </is>
      </c>
      <c r="D111" t="inlineStr">
        <is>
          <t>Instrumento</t>
        </is>
      </c>
      <c r="E111" t="inlineStr">
        <is>
          <t>Equities</t>
        </is>
      </c>
      <c r="F111" t="inlineStr">
        <is>
          <t>Passive</t>
        </is>
      </c>
      <c r="G111" t="inlineStr">
        <is>
          <t>BlackRock - iShares MSCI Brazil</t>
        </is>
      </c>
      <c r="H111" t="inlineStr">
        <is>
          <t>EM</t>
        </is>
      </c>
      <c r="I111" t="inlineStr"/>
      <c r="J111" t="inlineStr"/>
      <c r="K111" t="inlineStr">
        <is>
          <t>Weight</t>
        </is>
      </c>
      <c r="L111" t="n">
        <v>0.043945</v>
      </c>
    </row>
    <row r="112">
      <c r="A112" t="inlineStr">
        <is>
          <t>202512</t>
        </is>
      </c>
      <c r="B112" t="inlineStr">
        <is>
          <t>Comparación</t>
        </is>
      </c>
      <c r="C112" t="inlineStr">
        <is>
          <t>Habitat</t>
        </is>
      </c>
      <c r="D112" t="inlineStr">
        <is>
          <t>Instrumento</t>
        </is>
      </c>
      <c r="E112" t="inlineStr">
        <is>
          <t>Equities</t>
        </is>
      </c>
      <c r="F112" t="inlineStr">
        <is>
          <t>Passive</t>
        </is>
      </c>
      <c r="G112" t="inlineStr">
        <is>
          <t>BlackRock - iShares MSCI Brazil</t>
        </is>
      </c>
      <c r="H112" t="inlineStr">
        <is>
          <t>EM</t>
        </is>
      </c>
      <c r="I112" t="inlineStr"/>
      <c r="J112" t="inlineStr"/>
      <c r="K112" t="inlineStr">
        <is>
          <t>Intensidad</t>
        </is>
      </c>
      <c r="L112" t="n">
        <v>2.67897</v>
      </c>
    </row>
    <row r="113">
      <c r="A113" t="inlineStr">
        <is>
          <t>202512</t>
        </is>
      </c>
      <c r="B113" t="inlineStr">
        <is>
          <t>Comparación</t>
        </is>
      </c>
      <c r="C113" t="inlineStr">
        <is>
          <t>Habitat</t>
        </is>
      </c>
      <c r="D113" t="inlineStr">
        <is>
          <t>Instrumento</t>
        </is>
      </c>
      <c r="E113" t="inlineStr">
        <is>
          <t>Equities</t>
        </is>
      </c>
      <c r="F113" t="inlineStr">
        <is>
          <t>Passive</t>
        </is>
      </c>
      <c r="G113" t="inlineStr">
        <is>
          <t>BlackRock - iShares MSCI Brazil</t>
        </is>
      </c>
      <c r="H113" t="inlineStr">
        <is>
          <t>EM</t>
        </is>
      </c>
      <c r="I113" t="inlineStr"/>
      <c r="J113" t="inlineStr"/>
      <c r="K113" t="inlineStr">
        <is>
          <t>Weight</t>
        </is>
      </c>
      <c r="L113" t="n">
        <v>0.029216</v>
      </c>
    </row>
    <row r="114">
      <c r="A114" t="inlineStr">
        <is>
          <t>202512</t>
        </is>
      </c>
      <c r="B114" t="inlineStr">
        <is>
          <t>Comparación</t>
        </is>
      </c>
      <c r="C114" t="inlineStr">
        <is>
          <t>Prima</t>
        </is>
      </c>
      <c r="D114" t="inlineStr">
        <is>
          <t>Instrumento</t>
        </is>
      </c>
      <c r="E114" t="inlineStr">
        <is>
          <t>Equities</t>
        </is>
      </c>
      <c r="F114" t="inlineStr">
        <is>
          <t>Passive</t>
        </is>
      </c>
      <c r="G114" t="inlineStr">
        <is>
          <t>BlackRock - iShares MSCI Brazil</t>
        </is>
      </c>
      <c r="H114" t="inlineStr">
        <is>
          <t>EM</t>
        </is>
      </c>
      <c r="I114" t="inlineStr"/>
      <c r="J114" t="inlineStr"/>
      <c r="K114" t="inlineStr">
        <is>
          <t>Intensidad</t>
        </is>
      </c>
      <c r="L114" t="n">
        <v>6.272324</v>
      </c>
    </row>
    <row r="115">
      <c r="A115" t="inlineStr">
        <is>
          <t>202512</t>
        </is>
      </c>
      <c r="B115" t="inlineStr">
        <is>
          <t>Comparación</t>
        </is>
      </c>
      <c r="C115" t="inlineStr">
        <is>
          <t>Prima</t>
        </is>
      </c>
      <c r="D115" t="inlineStr">
        <is>
          <t>Instrumento</t>
        </is>
      </c>
      <c r="E115" t="inlineStr">
        <is>
          <t>Equities</t>
        </is>
      </c>
      <c r="F115" t="inlineStr">
        <is>
          <t>Passive</t>
        </is>
      </c>
      <c r="G115" t="inlineStr">
        <is>
          <t>BlackRock - iShares MSCI Brazil</t>
        </is>
      </c>
      <c r="H115" t="inlineStr">
        <is>
          <t>EM</t>
        </is>
      </c>
      <c r="I115" t="inlineStr"/>
      <c r="J115" t="inlineStr"/>
      <c r="K115" t="inlineStr">
        <is>
          <t>Weight</t>
        </is>
      </c>
      <c r="L115" t="n">
        <v>0.06840400000000001</v>
      </c>
    </row>
    <row r="116">
      <c r="A116" t="inlineStr">
        <is>
          <t>202512</t>
        </is>
      </c>
      <c r="B116" t="inlineStr">
        <is>
          <t>Comparación</t>
        </is>
      </c>
      <c r="C116" t="inlineStr">
        <is>
          <t>Profuturo</t>
        </is>
      </c>
      <c r="D116" t="inlineStr">
        <is>
          <t>Instrumento</t>
        </is>
      </c>
      <c r="E116" t="inlineStr">
        <is>
          <t>Equities</t>
        </is>
      </c>
      <c r="F116" t="inlineStr">
        <is>
          <t>Passive</t>
        </is>
      </c>
      <c r="G116" t="inlineStr">
        <is>
          <t>BlackRock - iShares MSCI Brazil</t>
        </is>
      </c>
      <c r="H116" t="inlineStr">
        <is>
          <t>EM</t>
        </is>
      </c>
      <c r="I116" t="inlineStr"/>
      <c r="J116" t="inlineStr"/>
      <c r="K116" t="inlineStr">
        <is>
          <t>Intensidad</t>
        </is>
      </c>
      <c r="L116" t="n">
        <v>2.852521</v>
      </c>
    </row>
    <row r="117">
      <c r="A117" t="inlineStr">
        <is>
          <t>202512</t>
        </is>
      </c>
      <c r="B117" t="inlineStr">
        <is>
          <t>Comparación</t>
        </is>
      </c>
      <c r="C117" t="inlineStr">
        <is>
          <t>Profuturo</t>
        </is>
      </c>
      <c r="D117" t="inlineStr">
        <is>
          <t>Instrumento</t>
        </is>
      </c>
      <c r="E117" t="inlineStr">
        <is>
          <t>Equities</t>
        </is>
      </c>
      <c r="F117" t="inlineStr">
        <is>
          <t>Passive</t>
        </is>
      </c>
      <c r="G117" t="inlineStr">
        <is>
          <t>BlackRock - iShares MSCI Brazil</t>
        </is>
      </c>
      <c r="H117" t="inlineStr">
        <is>
          <t>EM</t>
        </is>
      </c>
      <c r="I117" t="inlineStr"/>
      <c r="J117" t="inlineStr"/>
      <c r="K117" t="inlineStr">
        <is>
          <t>Weight</t>
        </is>
      </c>
      <c r="L117" t="n">
        <v>0.031109</v>
      </c>
    </row>
    <row r="118">
      <c r="A118" t="inlineStr">
        <is>
          <t>202512</t>
        </is>
      </c>
      <c r="B118" t="inlineStr">
        <is>
          <t>Comparación</t>
        </is>
      </c>
      <c r="C118" t="inlineStr">
        <is>
          <t>Profuturo</t>
        </is>
      </c>
      <c r="D118" t="inlineStr">
        <is>
          <t>Instrumento</t>
        </is>
      </c>
      <c r="E118" t="inlineStr">
        <is>
          <t>Equities</t>
        </is>
      </c>
      <c r="F118" t="inlineStr">
        <is>
          <t>Passive</t>
        </is>
      </c>
      <c r="G118" t="inlineStr">
        <is>
          <t>Blackrock - iShares MSCI ACWI ex U.S. ETF</t>
        </is>
      </c>
      <c r="H118" t="inlineStr">
        <is>
          <t>DM</t>
        </is>
      </c>
      <c r="I118" t="inlineStr"/>
      <c r="J118" t="inlineStr"/>
      <c r="K118" t="inlineStr">
        <is>
          <t>Intensidad</t>
        </is>
      </c>
      <c r="L118" t="n">
        <v>2.973787</v>
      </c>
    </row>
    <row r="119">
      <c r="A119" t="inlineStr">
        <is>
          <t>202512</t>
        </is>
      </c>
      <c r="B119" t="inlineStr">
        <is>
          <t>Comparación</t>
        </is>
      </c>
      <c r="C119" t="inlineStr">
        <is>
          <t>Profuturo</t>
        </is>
      </c>
      <c r="D119" t="inlineStr">
        <is>
          <t>Instrumento</t>
        </is>
      </c>
      <c r="E119" t="inlineStr">
        <is>
          <t>Equities</t>
        </is>
      </c>
      <c r="F119" t="inlineStr">
        <is>
          <t>Passive</t>
        </is>
      </c>
      <c r="G119" t="inlineStr">
        <is>
          <t>Blackrock - iShares MSCI ACWI ex U.S. ETF</t>
        </is>
      </c>
      <c r="H119" t="inlineStr">
        <is>
          <t>DM</t>
        </is>
      </c>
      <c r="I119" t="inlineStr"/>
      <c r="J119" t="inlineStr"/>
      <c r="K119" t="inlineStr">
        <is>
          <t>Weight</t>
        </is>
      </c>
      <c r="L119" t="n">
        <v>0.0415</v>
      </c>
    </row>
    <row r="120">
      <c r="A120" t="inlineStr">
        <is>
          <t>202512</t>
        </is>
      </c>
      <c r="B120" t="inlineStr">
        <is>
          <t>Comparación</t>
        </is>
      </c>
      <c r="C120" t="inlineStr">
        <is>
          <t>Ex_Integra</t>
        </is>
      </c>
      <c r="D120" t="inlineStr">
        <is>
          <t>Instrumento</t>
        </is>
      </c>
      <c r="E120" t="inlineStr">
        <is>
          <t>Equities</t>
        </is>
      </c>
      <c r="F120" t="inlineStr">
        <is>
          <t>Passive</t>
        </is>
      </c>
      <c r="G120" t="inlineStr">
        <is>
          <t>Global X - Copper Miners ETF</t>
        </is>
      </c>
      <c r="H120" t="inlineStr">
        <is>
          <t>DM</t>
        </is>
      </c>
      <c r="I120" t="inlineStr"/>
      <c r="J120" t="inlineStr"/>
      <c r="K120" t="inlineStr">
        <is>
          <t>Intensidad</t>
        </is>
      </c>
      <c r="L120" t="n">
        <v>3.835337</v>
      </c>
    </row>
    <row r="121">
      <c r="A121" t="inlineStr">
        <is>
          <t>202512</t>
        </is>
      </c>
      <c r="B121" t="inlineStr">
        <is>
          <t>Comparación</t>
        </is>
      </c>
      <c r="C121" t="inlineStr">
        <is>
          <t>Ex_Integra</t>
        </is>
      </c>
      <c r="D121" t="inlineStr">
        <is>
          <t>Instrumento</t>
        </is>
      </c>
      <c r="E121" t="inlineStr">
        <is>
          <t>Equities</t>
        </is>
      </c>
      <c r="F121" t="inlineStr">
        <is>
          <t>Passive</t>
        </is>
      </c>
      <c r="G121" t="inlineStr">
        <is>
          <t>Global X - Copper Miners ETF</t>
        </is>
      </c>
      <c r="H121" t="inlineStr">
        <is>
          <t>DM</t>
        </is>
      </c>
      <c r="I121" t="inlineStr"/>
      <c r="J121" t="inlineStr"/>
      <c r="K121" t="inlineStr">
        <is>
          <t>Weight</t>
        </is>
      </c>
      <c r="L121" t="n">
        <v>0.031794</v>
      </c>
    </row>
    <row r="122">
      <c r="A122" t="inlineStr">
        <is>
          <t>202512</t>
        </is>
      </c>
      <c r="B122" t="inlineStr">
        <is>
          <t>Comparación</t>
        </is>
      </c>
      <c r="C122" t="inlineStr">
        <is>
          <t>Habitat</t>
        </is>
      </c>
      <c r="D122" t="inlineStr">
        <is>
          <t>Instrumento</t>
        </is>
      </c>
      <c r="E122" t="inlineStr">
        <is>
          <t>Equities</t>
        </is>
      </c>
      <c r="F122" t="inlineStr">
        <is>
          <t>Passive</t>
        </is>
      </c>
      <c r="G122" t="inlineStr">
        <is>
          <t>Global X - Copper Miners ETF</t>
        </is>
      </c>
      <c r="H122" t="inlineStr">
        <is>
          <t>DM</t>
        </is>
      </c>
      <c r="I122" t="inlineStr"/>
      <c r="J122" t="inlineStr"/>
      <c r="K122" t="inlineStr">
        <is>
          <t>Intensidad</t>
        </is>
      </c>
      <c r="L122" t="n">
        <v>2.047598</v>
      </c>
    </row>
    <row r="123">
      <c r="A123" t="inlineStr">
        <is>
          <t>202512</t>
        </is>
      </c>
      <c r="B123" t="inlineStr">
        <is>
          <t>Comparación</t>
        </is>
      </c>
      <c r="C123" t="inlineStr">
        <is>
          <t>Habitat</t>
        </is>
      </c>
      <c r="D123" t="inlineStr">
        <is>
          <t>Instrumento</t>
        </is>
      </c>
      <c r="E123" t="inlineStr">
        <is>
          <t>Equities</t>
        </is>
      </c>
      <c r="F123" t="inlineStr">
        <is>
          <t>Passive</t>
        </is>
      </c>
      <c r="G123" t="inlineStr">
        <is>
          <t>Global X - Copper Miners ETF</t>
        </is>
      </c>
      <c r="H123" t="inlineStr">
        <is>
          <t>DM</t>
        </is>
      </c>
      <c r="I123" t="inlineStr"/>
      <c r="J123" t="inlineStr"/>
      <c r="K123" t="inlineStr">
        <is>
          <t>Weight</t>
        </is>
      </c>
      <c r="L123" t="n">
        <v>0.016974</v>
      </c>
    </row>
    <row r="124">
      <c r="A124" t="inlineStr">
        <is>
          <t>202512</t>
        </is>
      </c>
      <c r="B124" t="inlineStr">
        <is>
          <t>Comparación</t>
        </is>
      </c>
      <c r="C124" t="inlineStr">
        <is>
          <t>Integra</t>
        </is>
      </c>
      <c r="D124" t="inlineStr">
        <is>
          <t>Instrumento</t>
        </is>
      </c>
      <c r="E124" t="inlineStr">
        <is>
          <t>Equities</t>
        </is>
      </c>
      <c r="F124" t="inlineStr">
        <is>
          <t>Passive</t>
        </is>
      </c>
      <c r="G124" t="inlineStr">
        <is>
          <t>Global X - Copper Miners ETF</t>
        </is>
      </c>
      <c r="H124" t="inlineStr">
        <is>
          <t>DM</t>
        </is>
      </c>
      <c r="I124" t="inlineStr"/>
      <c r="J124" t="inlineStr"/>
      <c r="K124" t="inlineStr">
        <is>
          <t>Intensidad</t>
        </is>
      </c>
      <c r="L124" t="n">
        <v>4.981033</v>
      </c>
    </row>
    <row r="125">
      <c r="A125" t="inlineStr">
        <is>
          <t>202512</t>
        </is>
      </c>
      <c r="B125" t="inlineStr">
        <is>
          <t>Comparación</t>
        </is>
      </c>
      <c r="C125" t="inlineStr">
        <is>
          <t>Integra</t>
        </is>
      </c>
      <c r="D125" t="inlineStr">
        <is>
          <t>Instrumento</t>
        </is>
      </c>
      <c r="E125" t="inlineStr">
        <is>
          <t>Equities</t>
        </is>
      </c>
      <c r="F125" t="inlineStr">
        <is>
          <t>Passive</t>
        </is>
      </c>
      <c r="G125" t="inlineStr">
        <is>
          <t>Global X - Copper Miners ETF</t>
        </is>
      </c>
      <c r="H125" t="inlineStr">
        <is>
          <t>DM</t>
        </is>
      </c>
      <c r="I125" t="inlineStr"/>
      <c r="J125" t="inlineStr"/>
      <c r="K125" t="inlineStr">
        <is>
          <t>Weight</t>
        </is>
      </c>
      <c r="L125" t="n">
        <v>0.041291</v>
      </c>
    </row>
    <row r="126">
      <c r="A126" t="inlineStr">
        <is>
          <t>202512</t>
        </is>
      </c>
      <c r="B126" t="inlineStr">
        <is>
          <t>Comparación</t>
        </is>
      </c>
      <c r="C126" t="inlineStr">
        <is>
          <t>Prima</t>
        </is>
      </c>
      <c r="D126" t="inlineStr">
        <is>
          <t>Instrumento</t>
        </is>
      </c>
      <c r="E126" t="inlineStr">
        <is>
          <t>Equities</t>
        </is>
      </c>
      <c r="F126" t="inlineStr">
        <is>
          <t>Passive</t>
        </is>
      </c>
      <c r="G126" t="inlineStr">
        <is>
          <t>Global X - Copper Miners ETF</t>
        </is>
      </c>
      <c r="H126" t="inlineStr">
        <is>
          <t>DM</t>
        </is>
      </c>
      <c r="I126" t="inlineStr"/>
      <c r="J126" t="inlineStr"/>
      <c r="K126" t="inlineStr">
        <is>
          <t>Intensidad</t>
        </is>
      </c>
      <c r="L126" t="n">
        <v>5.456066</v>
      </c>
    </row>
    <row r="127">
      <c r="A127" t="inlineStr">
        <is>
          <t>202512</t>
        </is>
      </c>
      <c r="B127" t="inlineStr">
        <is>
          <t>Comparación</t>
        </is>
      </c>
      <c r="C127" t="inlineStr">
        <is>
          <t>Prima</t>
        </is>
      </c>
      <c r="D127" t="inlineStr">
        <is>
          <t>Instrumento</t>
        </is>
      </c>
      <c r="E127" t="inlineStr">
        <is>
          <t>Equities</t>
        </is>
      </c>
      <c r="F127" t="inlineStr">
        <is>
          <t>Passive</t>
        </is>
      </c>
      <c r="G127" t="inlineStr">
        <is>
          <t>Global X - Copper Miners ETF</t>
        </is>
      </c>
      <c r="H127" t="inlineStr">
        <is>
          <t>DM</t>
        </is>
      </c>
      <c r="I127" t="inlineStr"/>
      <c r="J127" t="inlineStr"/>
      <c r="K127" t="inlineStr">
        <is>
          <t>Weight</t>
        </is>
      </c>
      <c r="L127" t="n">
        <v>0.045229</v>
      </c>
    </row>
    <row r="128">
      <c r="A128" t="inlineStr">
        <is>
          <t>202512</t>
        </is>
      </c>
      <c r="B128" t="inlineStr">
        <is>
          <t>Comparación</t>
        </is>
      </c>
      <c r="C128" t="inlineStr">
        <is>
          <t>Profuturo</t>
        </is>
      </c>
      <c r="D128" t="inlineStr">
        <is>
          <t>Instrumento</t>
        </is>
      </c>
      <c r="E128" t="inlineStr">
        <is>
          <t>Equities</t>
        </is>
      </c>
      <c r="F128" t="inlineStr">
        <is>
          <t>Passive</t>
        </is>
      </c>
      <c r="G128" t="inlineStr">
        <is>
          <t>Global X - Copper Miners ETF</t>
        </is>
      </c>
      <c r="H128" t="inlineStr">
        <is>
          <t>DM</t>
        </is>
      </c>
      <c r="I128" t="inlineStr"/>
      <c r="J128" t="inlineStr"/>
      <c r="K128" t="inlineStr">
        <is>
          <t>Intensidad</t>
        </is>
      </c>
      <c r="L128" t="n">
        <v>4.1114</v>
      </c>
    </row>
    <row r="129">
      <c r="A129" t="inlineStr">
        <is>
          <t>202512</t>
        </is>
      </c>
      <c r="B129" t="inlineStr">
        <is>
          <t>Comparación</t>
        </is>
      </c>
      <c r="C129" t="inlineStr">
        <is>
          <t>Profuturo</t>
        </is>
      </c>
      <c r="D129" t="inlineStr">
        <is>
          <t>Instrumento</t>
        </is>
      </c>
      <c r="E129" t="inlineStr">
        <is>
          <t>Equities</t>
        </is>
      </c>
      <c r="F129" t="inlineStr">
        <is>
          <t>Passive</t>
        </is>
      </c>
      <c r="G129" t="inlineStr">
        <is>
          <t>Global X - Copper Miners ETF</t>
        </is>
      </c>
      <c r="H129" t="inlineStr">
        <is>
          <t>DM</t>
        </is>
      </c>
      <c r="I129" t="inlineStr"/>
      <c r="J129" t="inlineStr"/>
      <c r="K129" t="inlineStr">
        <is>
          <t>Weight</t>
        </is>
      </c>
      <c r="L129" t="n">
        <v>0.034082</v>
      </c>
    </row>
    <row r="130">
      <c r="A130" t="inlineStr">
        <is>
          <t>202512</t>
        </is>
      </c>
      <c r="B130" t="inlineStr">
        <is>
          <t>Comparación</t>
        </is>
      </c>
      <c r="C130" t="inlineStr">
        <is>
          <t>Prima</t>
        </is>
      </c>
      <c r="D130" t="inlineStr">
        <is>
          <t>Instrumento</t>
        </is>
      </c>
      <c r="E130" t="inlineStr">
        <is>
          <t>Equities</t>
        </is>
      </c>
      <c r="F130" t="inlineStr">
        <is>
          <t>Passive</t>
        </is>
      </c>
      <c r="G130" t="inlineStr">
        <is>
          <t>JP Morgan - Japan Equity ETF</t>
        </is>
      </c>
      <c r="H130" t="inlineStr">
        <is>
          <t>DM</t>
        </is>
      </c>
      <c r="I130" t="inlineStr"/>
      <c r="J130" t="inlineStr"/>
      <c r="K130" t="inlineStr">
        <is>
          <t>Intensidad</t>
        </is>
      </c>
      <c r="L130" t="n">
        <v>1.298251</v>
      </c>
    </row>
    <row r="131">
      <c r="A131" t="inlineStr">
        <is>
          <t>202512</t>
        </is>
      </c>
      <c r="B131" t="inlineStr">
        <is>
          <t>Comparación</t>
        </is>
      </c>
      <c r="C131" t="inlineStr">
        <is>
          <t>Prima</t>
        </is>
      </c>
      <c r="D131" t="inlineStr">
        <is>
          <t>Instrumento</t>
        </is>
      </c>
      <c r="E131" t="inlineStr">
        <is>
          <t>Equities</t>
        </is>
      </c>
      <c r="F131" t="inlineStr">
        <is>
          <t>Passive</t>
        </is>
      </c>
      <c r="G131" t="inlineStr">
        <is>
          <t>JP Morgan - Japan Equity ETF</t>
        </is>
      </c>
      <c r="H131" t="inlineStr">
        <is>
          <t>DM</t>
        </is>
      </c>
      <c r="I131" t="inlineStr"/>
      <c r="J131" t="inlineStr"/>
      <c r="K131" t="inlineStr">
        <is>
          <t>Weight</t>
        </is>
      </c>
      <c r="L131" t="n">
        <v>0.025873</v>
      </c>
    </row>
    <row r="132">
      <c r="A132" t="inlineStr">
        <is>
          <t>202512</t>
        </is>
      </c>
      <c r="B132" t="inlineStr">
        <is>
          <t>Comparación</t>
        </is>
      </c>
      <c r="C132" t="inlineStr">
        <is>
          <t>Habitat</t>
        </is>
      </c>
      <c r="D132" t="inlineStr">
        <is>
          <t>Instrumento</t>
        </is>
      </c>
      <c r="E132" t="inlineStr">
        <is>
          <t>Equities</t>
        </is>
      </c>
      <c r="F132" t="inlineStr">
        <is>
          <t>Active</t>
        </is>
      </c>
      <c r="G132" t="inlineStr">
        <is>
          <t>Larrainvial - Latin American Equity Fund I</t>
        </is>
      </c>
      <c r="H132" t="inlineStr">
        <is>
          <t>EM</t>
        </is>
      </c>
      <c r="I132" t="inlineStr"/>
      <c r="J132" t="inlineStr"/>
      <c r="K132" t="inlineStr">
        <is>
          <t>Intensidad</t>
        </is>
      </c>
      <c r="L132" t="n">
        <v>2.189914</v>
      </c>
    </row>
    <row r="133">
      <c r="A133" t="inlineStr">
        <is>
          <t>202512</t>
        </is>
      </c>
      <c r="B133" t="inlineStr">
        <is>
          <t>Comparación</t>
        </is>
      </c>
      <c r="C133" t="inlineStr">
        <is>
          <t>Habitat</t>
        </is>
      </c>
      <c r="D133" t="inlineStr">
        <is>
          <t>Instrumento</t>
        </is>
      </c>
      <c r="E133" t="inlineStr">
        <is>
          <t>Equities</t>
        </is>
      </c>
      <c r="F133" t="inlineStr">
        <is>
          <t>Active</t>
        </is>
      </c>
      <c r="G133" t="inlineStr">
        <is>
          <t>Larrainvial - Latin American Equity Fund I</t>
        </is>
      </c>
      <c r="H133" t="inlineStr">
        <is>
          <t>EM</t>
        </is>
      </c>
      <c r="I133" t="inlineStr"/>
      <c r="J133" t="inlineStr"/>
      <c r="K133" t="inlineStr">
        <is>
          <t>Weight</t>
        </is>
      </c>
      <c r="L133" t="n">
        <v>0.019637</v>
      </c>
    </row>
    <row r="134">
      <c r="A134" t="inlineStr">
        <is>
          <t>202512</t>
        </is>
      </c>
      <c r="B134" t="inlineStr">
        <is>
          <t>Comparación</t>
        </is>
      </c>
      <c r="C134" t="inlineStr">
        <is>
          <t>Ex_Integra</t>
        </is>
      </c>
      <c r="D134" t="inlineStr">
        <is>
          <t>Instrumento</t>
        </is>
      </c>
      <c r="E134" t="inlineStr">
        <is>
          <t>Equities</t>
        </is>
      </c>
      <c r="F134" t="inlineStr">
        <is>
          <t>Active</t>
        </is>
      </c>
      <c r="G134" t="inlineStr">
        <is>
          <t>Liontrust - Liontrust European Dynamic Fund S</t>
        </is>
      </c>
      <c r="H134" t="inlineStr">
        <is>
          <t>DM</t>
        </is>
      </c>
      <c r="I134" t="inlineStr"/>
      <c r="J134" t="inlineStr"/>
      <c r="K134" t="inlineStr">
        <is>
          <t>Intensidad</t>
        </is>
      </c>
      <c r="L134" t="n">
        <v>3.14938</v>
      </c>
    </row>
    <row r="135">
      <c r="A135" t="inlineStr">
        <is>
          <t>202512</t>
        </is>
      </c>
      <c r="B135" t="inlineStr">
        <is>
          <t>Comparación</t>
        </is>
      </c>
      <c r="C135" t="inlineStr">
        <is>
          <t>Ex_Integra</t>
        </is>
      </c>
      <c r="D135" t="inlineStr">
        <is>
          <t>Instrumento</t>
        </is>
      </c>
      <c r="E135" t="inlineStr">
        <is>
          <t>Equities</t>
        </is>
      </c>
      <c r="F135" t="inlineStr">
        <is>
          <t>Active</t>
        </is>
      </c>
      <c r="G135" t="inlineStr">
        <is>
          <t>Liontrust - Liontrust European Dynamic Fund S</t>
        </is>
      </c>
      <c r="H135" t="inlineStr">
        <is>
          <t>DM</t>
        </is>
      </c>
      <c r="I135" t="inlineStr"/>
      <c r="J135" t="inlineStr"/>
      <c r="K135" t="inlineStr">
        <is>
          <t>Weight</t>
        </is>
      </c>
      <c r="L135" t="n">
        <v>0.015005</v>
      </c>
    </row>
    <row r="136">
      <c r="A136" t="inlineStr">
        <is>
          <t>202512</t>
        </is>
      </c>
      <c r="B136" t="inlineStr">
        <is>
          <t>Comparación</t>
        </is>
      </c>
      <c r="C136" t="inlineStr">
        <is>
          <t>Prima</t>
        </is>
      </c>
      <c r="D136" t="inlineStr">
        <is>
          <t>Instrumento</t>
        </is>
      </c>
      <c r="E136" t="inlineStr">
        <is>
          <t>Equities</t>
        </is>
      </c>
      <c r="F136" t="inlineStr">
        <is>
          <t>Active</t>
        </is>
      </c>
      <c r="G136" t="inlineStr">
        <is>
          <t>Liontrust - Liontrust European Dynamic Fund S</t>
        </is>
      </c>
      <c r="H136" t="inlineStr">
        <is>
          <t>DM</t>
        </is>
      </c>
      <c r="I136" t="inlineStr"/>
      <c r="J136" t="inlineStr"/>
      <c r="K136" t="inlineStr">
        <is>
          <t>Intensidad</t>
        </is>
      </c>
      <c r="L136" t="n">
        <v>4.368911</v>
      </c>
    </row>
    <row r="137">
      <c r="A137" t="inlineStr">
        <is>
          <t>202512</t>
        </is>
      </c>
      <c r="B137" t="inlineStr">
        <is>
          <t>Comparación</t>
        </is>
      </c>
      <c r="C137" t="inlineStr">
        <is>
          <t>Prima</t>
        </is>
      </c>
      <c r="D137" t="inlineStr">
        <is>
          <t>Instrumento</t>
        </is>
      </c>
      <c r="E137" t="inlineStr">
        <is>
          <t>Equities</t>
        </is>
      </c>
      <c r="F137" t="inlineStr">
        <is>
          <t>Active</t>
        </is>
      </c>
      <c r="G137" t="inlineStr">
        <is>
          <t>Liontrust - Liontrust European Dynamic Fund S</t>
        </is>
      </c>
      <c r="H137" t="inlineStr">
        <is>
          <t>DM</t>
        </is>
      </c>
      <c r="I137" t="inlineStr"/>
      <c r="J137" t="inlineStr"/>
      <c r="K137" t="inlineStr">
        <is>
          <t>Weight</t>
        </is>
      </c>
      <c r="L137" t="n">
        <v>0.020816</v>
      </c>
    </row>
    <row r="138">
      <c r="A138" t="inlineStr">
        <is>
          <t>202512</t>
        </is>
      </c>
      <c r="B138" t="inlineStr">
        <is>
          <t>Comparación</t>
        </is>
      </c>
      <c r="C138" t="inlineStr">
        <is>
          <t>Profuturo</t>
        </is>
      </c>
      <c r="D138" t="inlineStr">
        <is>
          <t>Instrumento</t>
        </is>
      </c>
      <c r="E138" t="inlineStr">
        <is>
          <t>Equities</t>
        </is>
      </c>
      <c r="F138" t="inlineStr">
        <is>
          <t>Active</t>
        </is>
      </c>
      <c r="G138" t="inlineStr">
        <is>
          <t>Liontrust - Liontrust European Dynamic Fund S</t>
        </is>
      </c>
      <c r="H138" t="inlineStr">
        <is>
          <t>DM</t>
        </is>
      </c>
      <c r="I138" t="inlineStr"/>
      <c r="J138" t="inlineStr"/>
      <c r="K138" t="inlineStr">
        <is>
          <t>Intensidad</t>
        </is>
      </c>
      <c r="L138" t="n">
        <v>4.862968</v>
      </c>
    </row>
    <row r="139">
      <c r="A139" t="inlineStr">
        <is>
          <t>202512</t>
        </is>
      </c>
      <c r="B139" t="inlineStr">
        <is>
          <t>Comparación</t>
        </is>
      </c>
      <c r="C139" t="inlineStr">
        <is>
          <t>Profuturo</t>
        </is>
      </c>
      <c r="D139" t="inlineStr">
        <is>
          <t>Instrumento</t>
        </is>
      </c>
      <c r="E139" t="inlineStr">
        <is>
          <t>Equities</t>
        </is>
      </c>
      <c r="F139" t="inlineStr">
        <is>
          <t>Active</t>
        </is>
      </c>
      <c r="G139" t="inlineStr">
        <is>
          <t>Liontrust - Liontrust European Dynamic Fund S</t>
        </is>
      </c>
      <c r="H139" t="inlineStr">
        <is>
          <t>DM</t>
        </is>
      </c>
      <c r="I139" t="inlineStr"/>
      <c r="J139" t="inlineStr"/>
      <c r="K139" t="inlineStr">
        <is>
          <t>Weight</t>
        </is>
      </c>
      <c r="L139" t="n">
        <v>0.02317</v>
      </c>
    </row>
    <row r="140">
      <c r="A140" t="inlineStr">
        <is>
          <t>202512</t>
        </is>
      </c>
      <c r="B140" t="inlineStr">
        <is>
          <t>Comparación</t>
        </is>
      </c>
      <c r="C140" t="inlineStr">
        <is>
          <t>Integra</t>
        </is>
      </c>
      <c r="D140" t="inlineStr">
        <is>
          <t>Instrumento</t>
        </is>
      </c>
      <c r="E140" t="inlineStr">
        <is>
          <t>Equities</t>
        </is>
      </c>
      <c r="F140" t="inlineStr">
        <is>
          <t>Passive</t>
        </is>
      </c>
      <c r="G140" t="inlineStr">
        <is>
          <t>State Street - S&amp;P Metals &amp; Mining ETF</t>
        </is>
      </c>
      <c r="H140" t="inlineStr">
        <is>
          <t>DM</t>
        </is>
      </c>
      <c r="I140" t="inlineStr"/>
      <c r="J140" t="inlineStr"/>
      <c r="K140" t="inlineStr">
        <is>
          <t>Intensidad</t>
        </is>
      </c>
      <c r="L140" t="n">
        <v>12.602626</v>
      </c>
    </row>
    <row r="141">
      <c r="A141" t="inlineStr">
        <is>
          <t>202512</t>
        </is>
      </c>
      <c r="B141" t="inlineStr">
        <is>
          <t>Comparación</t>
        </is>
      </c>
      <c r="C141" t="inlineStr">
        <is>
          <t>Integra</t>
        </is>
      </c>
      <c r="D141" t="inlineStr">
        <is>
          <t>Instrumento</t>
        </is>
      </c>
      <c r="E141" t="inlineStr">
        <is>
          <t>Equities</t>
        </is>
      </c>
      <c r="F141" t="inlineStr">
        <is>
          <t>Passive</t>
        </is>
      </c>
      <c r="G141" t="inlineStr">
        <is>
          <t>State Street - S&amp;P Metals &amp; Mining ETF</t>
        </is>
      </c>
      <c r="H141" t="inlineStr">
        <is>
          <t>DM</t>
        </is>
      </c>
      <c r="I141" t="inlineStr"/>
      <c r="J141" t="inlineStr"/>
      <c r="K141" t="inlineStr">
        <is>
          <t>Weight</t>
        </is>
      </c>
      <c r="L141" t="n">
        <v>0.019395</v>
      </c>
    </row>
    <row r="142">
      <c r="A142" t="inlineStr">
        <is>
          <t>202512</t>
        </is>
      </c>
      <c r="B142" t="inlineStr">
        <is>
          <t>Comparación</t>
        </is>
      </c>
      <c r="C142" t="inlineStr">
        <is>
          <t>Ex_Integra</t>
        </is>
      </c>
      <c r="D142" t="inlineStr">
        <is>
          <t>Instrumento</t>
        </is>
      </c>
      <c r="E142" t="inlineStr">
        <is>
          <t>Equities</t>
        </is>
      </c>
      <c r="F142" t="inlineStr">
        <is>
          <t>Passive</t>
        </is>
      </c>
      <c r="G142" t="inlineStr">
        <is>
          <t>VanEck - Gold Miners ETF</t>
        </is>
      </c>
      <c r="H142" t="inlineStr">
        <is>
          <t>Metales Preciosos</t>
        </is>
      </c>
      <c r="I142" t="inlineStr"/>
      <c r="J142" t="inlineStr"/>
      <c r="K142" t="inlineStr">
        <is>
          <t>Intensidad</t>
        </is>
      </c>
      <c r="L142" t="n">
        <v>6.387966</v>
      </c>
    </row>
    <row r="143">
      <c r="A143" t="inlineStr">
        <is>
          <t>202512</t>
        </is>
      </c>
      <c r="B143" t="inlineStr">
        <is>
          <t>Comparación</t>
        </is>
      </c>
      <c r="C143" t="inlineStr">
        <is>
          <t>Ex_Integra</t>
        </is>
      </c>
      <c r="D143" t="inlineStr">
        <is>
          <t>Instrumento</t>
        </is>
      </c>
      <c r="E143" t="inlineStr">
        <is>
          <t>Equities</t>
        </is>
      </c>
      <c r="F143" t="inlineStr">
        <is>
          <t>Passive</t>
        </is>
      </c>
      <c r="G143" t="inlineStr">
        <is>
          <t>VanEck - Gold Miners ETF</t>
        </is>
      </c>
      <c r="H143" t="inlineStr">
        <is>
          <t>Metales Preciosos</t>
        </is>
      </c>
      <c r="I143" t="inlineStr"/>
      <c r="J143" t="inlineStr"/>
      <c r="K143" t="inlineStr">
        <is>
          <t>Weight</t>
        </is>
      </c>
      <c r="L143" t="n">
        <v>0.078029</v>
      </c>
    </row>
    <row r="144">
      <c r="A144" t="inlineStr">
        <is>
          <t>202512</t>
        </is>
      </c>
      <c r="B144" t="inlineStr">
        <is>
          <t>Comparación</t>
        </is>
      </c>
      <c r="C144" t="inlineStr">
        <is>
          <t>Habitat</t>
        </is>
      </c>
      <c r="D144" t="inlineStr">
        <is>
          <t>Instrumento</t>
        </is>
      </c>
      <c r="E144" t="inlineStr">
        <is>
          <t>Equities</t>
        </is>
      </c>
      <c r="F144" t="inlineStr">
        <is>
          <t>Passive</t>
        </is>
      </c>
      <c r="G144" t="inlineStr">
        <is>
          <t>VanEck - Gold Miners ETF</t>
        </is>
      </c>
      <c r="H144" t="inlineStr">
        <is>
          <t>Metales Preciosos</t>
        </is>
      </c>
      <c r="I144" t="inlineStr"/>
      <c r="J144" t="inlineStr"/>
      <c r="K144" t="inlineStr">
        <is>
          <t>Intensidad</t>
        </is>
      </c>
      <c r="L144" t="n">
        <v>5.833873</v>
      </c>
    </row>
    <row r="145">
      <c r="A145" t="inlineStr">
        <is>
          <t>202512</t>
        </is>
      </c>
      <c r="B145" t="inlineStr">
        <is>
          <t>Comparación</t>
        </is>
      </c>
      <c r="C145" t="inlineStr">
        <is>
          <t>Habitat</t>
        </is>
      </c>
      <c r="D145" t="inlineStr">
        <is>
          <t>Instrumento</t>
        </is>
      </c>
      <c r="E145" t="inlineStr">
        <is>
          <t>Equities</t>
        </is>
      </c>
      <c r="F145" t="inlineStr">
        <is>
          <t>Passive</t>
        </is>
      </c>
      <c r="G145" t="inlineStr">
        <is>
          <t>VanEck - Gold Miners ETF</t>
        </is>
      </c>
      <c r="H145" t="inlineStr">
        <is>
          <t>Metales Preciosos</t>
        </is>
      </c>
      <c r="I145" t="inlineStr"/>
      <c r="J145" t="inlineStr"/>
      <c r="K145" t="inlineStr">
        <is>
          <t>Weight</t>
        </is>
      </c>
      <c r="L145" t="n">
        <v>0.071261</v>
      </c>
    </row>
    <row r="146">
      <c r="A146" t="inlineStr">
        <is>
          <t>202512</t>
        </is>
      </c>
      <c r="B146" t="inlineStr">
        <is>
          <t>Comparación</t>
        </is>
      </c>
      <c r="C146" t="inlineStr">
        <is>
          <t>Integra</t>
        </is>
      </c>
      <c r="D146" t="inlineStr">
        <is>
          <t>Instrumento</t>
        </is>
      </c>
      <c r="E146" t="inlineStr">
        <is>
          <t>Equities</t>
        </is>
      </c>
      <c r="F146" t="inlineStr">
        <is>
          <t>Passive</t>
        </is>
      </c>
      <c r="G146" t="inlineStr">
        <is>
          <t>VanEck - Gold Miners ETF</t>
        </is>
      </c>
      <c r="H146" t="inlineStr">
        <is>
          <t>Metales Preciosos</t>
        </is>
      </c>
      <c r="I146" t="inlineStr"/>
      <c r="J146" t="inlineStr"/>
      <c r="K146" t="inlineStr">
        <is>
          <t>Intensidad</t>
        </is>
      </c>
      <c r="L146" t="n">
        <v>3.461095</v>
      </c>
    </row>
    <row r="147">
      <c r="A147" t="inlineStr">
        <is>
          <t>202512</t>
        </is>
      </c>
      <c r="B147" t="inlineStr">
        <is>
          <t>Comparación</t>
        </is>
      </c>
      <c r="C147" t="inlineStr">
        <is>
          <t>Integra</t>
        </is>
      </c>
      <c r="D147" t="inlineStr">
        <is>
          <t>Instrumento</t>
        </is>
      </c>
      <c r="E147" t="inlineStr">
        <is>
          <t>Equities</t>
        </is>
      </c>
      <c r="F147" t="inlineStr">
        <is>
          <t>Passive</t>
        </is>
      </c>
      <c r="G147" t="inlineStr">
        <is>
          <t>VanEck - Gold Miners ETF</t>
        </is>
      </c>
      <c r="H147" t="inlineStr">
        <is>
          <t>Metales Preciosos</t>
        </is>
      </c>
      <c r="I147" t="inlineStr"/>
      <c r="J147" t="inlineStr"/>
      <c r="K147" t="inlineStr">
        <is>
          <t>Weight</t>
        </is>
      </c>
      <c r="L147" t="n">
        <v>0.042277</v>
      </c>
    </row>
    <row r="148">
      <c r="A148" t="inlineStr">
        <is>
          <t>202512</t>
        </is>
      </c>
      <c r="B148" t="inlineStr">
        <is>
          <t>Comparación</t>
        </is>
      </c>
      <c r="C148" t="inlineStr">
        <is>
          <t>Prima</t>
        </is>
      </c>
      <c r="D148" t="inlineStr">
        <is>
          <t>Instrumento</t>
        </is>
      </c>
      <c r="E148" t="inlineStr">
        <is>
          <t>Equities</t>
        </is>
      </c>
      <c r="F148" t="inlineStr">
        <is>
          <t>Passive</t>
        </is>
      </c>
      <c r="G148" t="inlineStr">
        <is>
          <t>VanEck - Gold Miners ETF</t>
        </is>
      </c>
      <c r="H148" t="inlineStr">
        <is>
          <t>Metales Preciosos</t>
        </is>
      </c>
      <c r="I148" t="inlineStr"/>
      <c r="J148" t="inlineStr"/>
      <c r="K148" t="inlineStr">
        <is>
          <t>Intensidad</t>
        </is>
      </c>
      <c r="L148" t="n">
        <v>7.818757</v>
      </c>
    </row>
    <row r="149">
      <c r="A149" t="inlineStr">
        <is>
          <t>202512</t>
        </is>
      </c>
      <c r="B149" t="inlineStr">
        <is>
          <t>Comparación</t>
        </is>
      </c>
      <c r="C149" t="inlineStr">
        <is>
          <t>Prima</t>
        </is>
      </c>
      <c r="D149" t="inlineStr">
        <is>
          <t>Instrumento</t>
        </is>
      </c>
      <c r="E149" t="inlineStr">
        <is>
          <t>Equities</t>
        </is>
      </c>
      <c r="F149" t="inlineStr">
        <is>
          <t>Passive</t>
        </is>
      </c>
      <c r="G149" t="inlineStr">
        <is>
          <t>VanEck - Gold Miners ETF</t>
        </is>
      </c>
      <c r="H149" t="inlineStr">
        <is>
          <t>Metales Preciosos</t>
        </is>
      </c>
      <c r="I149" t="inlineStr"/>
      <c r="J149" t="inlineStr"/>
      <c r="K149" t="inlineStr">
        <is>
          <t>Weight</t>
        </is>
      </c>
      <c r="L149" t="n">
        <v>0.09550699999999999</v>
      </c>
    </row>
    <row r="150">
      <c r="A150" t="inlineStr">
        <is>
          <t>202512</t>
        </is>
      </c>
      <c r="B150" t="inlineStr">
        <is>
          <t>Comparación</t>
        </is>
      </c>
      <c r="C150" t="inlineStr">
        <is>
          <t>Profuturo</t>
        </is>
      </c>
      <c r="D150" t="inlineStr">
        <is>
          <t>Instrumento</t>
        </is>
      </c>
      <c r="E150" t="inlineStr">
        <is>
          <t>Equities</t>
        </is>
      </c>
      <c r="F150" t="inlineStr">
        <is>
          <t>Passive</t>
        </is>
      </c>
      <c r="G150" t="inlineStr">
        <is>
          <t>VanEck - Gold Miners ETF</t>
        </is>
      </c>
      <c r="H150" t="inlineStr">
        <is>
          <t>Metales Preciosos</t>
        </is>
      </c>
      <c r="I150" t="inlineStr"/>
      <c r="J150" t="inlineStr"/>
      <c r="K150" t="inlineStr">
        <is>
          <t>Intensidad</t>
        </is>
      </c>
      <c r="L150" t="n">
        <v>4.383463</v>
      </c>
    </row>
    <row r="151">
      <c r="A151" t="inlineStr">
        <is>
          <t>202512</t>
        </is>
      </c>
      <c r="B151" t="inlineStr">
        <is>
          <t>Comparación</t>
        </is>
      </c>
      <c r="C151" t="inlineStr">
        <is>
          <t>Profuturo</t>
        </is>
      </c>
      <c r="D151" t="inlineStr">
        <is>
          <t>Instrumento</t>
        </is>
      </c>
      <c r="E151" t="inlineStr">
        <is>
          <t>Equities</t>
        </is>
      </c>
      <c r="F151" t="inlineStr">
        <is>
          <t>Passive</t>
        </is>
      </c>
      <c r="G151" t="inlineStr">
        <is>
          <t>VanEck - Gold Miners ETF</t>
        </is>
      </c>
      <c r="H151" t="inlineStr">
        <is>
          <t>Metales Preciosos</t>
        </is>
      </c>
      <c r="I151" t="inlineStr"/>
      <c r="J151" t="inlineStr"/>
      <c r="K151" t="inlineStr">
        <is>
          <t>Weight</t>
        </is>
      </c>
      <c r="L151" t="n">
        <v>0.053544</v>
      </c>
    </row>
    <row r="152">
      <c r="A152" t="inlineStr">
        <is>
          <t>202512</t>
        </is>
      </c>
      <c r="B152" t="inlineStr">
        <is>
          <t>Comparación</t>
        </is>
      </c>
      <c r="C152" t="inlineStr">
        <is>
          <t>Integra</t>
        </is>
      </c>
      <c r="D152" t="inlineStr">
        <is>
          <t>Instrumento</t>
        </is>
      </c>
      <c r="E152" t="inlineStr">
        <is>
          <t>Fixed Income</t>
        </is>
      </c>
      <c r="F152" t="inlineStr">
        <is>
          <t>Passive</t>
        </is>
      </c>
      <c r="G152" t="inlineStr">
        <is>
          <t>BlackRock - iShares - Tips ETF</t>
        </is>
      </c>
      <c r="H152" t="inlineStr">
        <is>
          <t>DM</t>
        </is>
      </c>
      <c r="I152" t="inlineStr"/>
      <c r="J152" t="inlineStr"/>
      <c r="K152" t="inlineStr">
        <is>
          <t>Intensidad</t>
        </is>
      </c>
      <c r="L152" t="n">
        <v>3.432772</v>
      </c>
    </row>
    <row r="153">
      <c r="A153" t="inlineStr">
        <is>
          <t>202512</t>
        </is>
      </c>
      <c r="B153" t="inlineStr">
        <is>
          <t>Comparación</t>
        </is>
      </c>
      <c r="C153" t="inlineStr">
        <is>
          <t>Integra</t>
        </is>
      </c>
      <c r="D153" t="inlineStr">
        <is>
          <t>Instrumento</t>
        </is>
      </c>
      <c r="E153" t="inlineStr">
        <is>
          <t>Fixed Income</t>
        </is>
      </c>
      <c r="F153" t="inlineStr">
        <is>
          <t>Passive</t>
        </is>
      </c>
      <c r="G153" t="inlineStr">
        <is>
          <t>BlackRock - iShares - Tips ETF</t>
        </is>
      </c>
      <c r="H153" t="inlineStr">
        <is>
          <t>DM</t>
        </is>
      </c>
      <c r="I153" t="inlineStr"/>
      <c r="J153" t="inlineStr"/>
      <c r="K153" t="inlineStr">
        <is>
          <t>Weight</t>
        </is>
      </c>
      <c r="L153" t="n">
        <v>0.016944</v>
      </c>
    </row>
    <row r="154">
      <c r="A154" t="inlineStr">
        <is>
          <t>202512</t>
        </is>
      </c>
      <c r="B154" t="inlineStr">
        <is>
          <t>Comparación</t>
        </is>
      </c>
      <c r="C154" t="inlineStr">
        <is>
          <t>Ex_Integra</t>
        </is>
      </c>
      <c r="D154" t="inlineStr">
        <is>
          <t>Instrumento</t>
        </is>
      </c>
      <c r="E154" t="inlineStr">
        <is>
          <t>Fixed Income</t>
        </is>
      </c>
      <c r="F154" t="inlineStr">
        <is>
          <t>Active</t>
        </is>
      </c>
      <c r="G154" t="inlineStr">
        <is>
          <t>Colchester Local Markets Bond Fund USD Unhedged</t>
        </is>
      </c>
      <c r="H154" t="inlineStr">
        <is>
          <t>EM</t>
        </is>
      </c>
      <c r="I154" t="inlineStr"/>
      <c r="J154" t="inlineStr"/>
      <c r="K154" t="inlineStr">
        <is>
          <t>Intensidad</t>
        </is>
      </c>
      <c r="L154" t="n">
        <v>3.79034</v>
      </c>
    </row>
    <row r="155">
      <c r="A155" t="inlineStr">
        <is>
          <t>202512</t>
        </is>
      </c>
      <c r="B155" t="inlineStr">
        <is>
          <t>Comparación</t>
        </is>
      </c>
      <c r="C155" t="inlineStr">
        <is>
          <t>Ex_Integra</t>
        </is>
      </c>
      <c r="D155" t="inlineStr">
        <is>
          <t>Instrumento</t>
        </is>
      </c>
      <c r="E155" t="inlineStr">
        <is>
          <t>Fixed Income</t>
        </is>
      </c>
      <c r="F155" t="inlineStr">
        <is>
          <t>Active</t>
        </is>
      </c>
      <c r="G155" t="inlineStr">
        <is>
          <t>Colchester Local Markets Bond Fund USD Unhedged</t>
        </is>
      </c>
      <c r="H155" t="inlineStr">
        <is>
          <t>EM</t>
        </is>
      </c>
      <c r="I155" t="inlineStr"/>
      <c r="J155" t="inlineStr"/>
      <c r="K155" t="inlineStr">
        <is>
          <t>Weight</t>
        </is>
      </c>
      <c r="L155" t="n">
        <v>0.005052</v>
      </c>
    </row>
    <row r="156">
      <c r="A156" t="inlineStr">
        <is>
          <t>202512</t>
        </is>
      </c>
      <c r="B156" t="inlineStr">
        <is>
          <t>Comparación</t>
        </is>
      </c>
      <c r="C156" t="inlineStr">
        <is>
          <t>Prima</t>
        </is>
      </c>
      <c r="D156" t="inlineStr">
        <is>
          <t>Instrumento</t>
        </is>
      </c>
      <c r="E156" t="inlineStr">
        <is>
          <t>Fixed Income</t>
        </is>
      </c>
      <c r="F156" t="inlineStr">
        <is>
          <t>Active</t>
        </is>
      </c>
      <c r="G156" t="inlineStr">
        <is>
          <t>Colchester Local Markets Bond Fund USD Unhedged</t>
        </is>
      </c>
      <c r="H156" t="inlineStr">
        <is>
          <t>EM</t>
        </is>
      </c>
      <c r="I156" t="inlineStr"/>
      <c r="J156" t="inlineStr"/>
      <c r="K156" t="inlineStr">
        <is>
          <t>Intensidad</t>
        </is>
      </c>
      <c r="L156" t="n">
        <v>7.704617</v>
      </c>
    </row>
    <row r="157">
      <c r="A157" t="inlineStr">
        <is>
          <t>202512</t>
        </is>
      </c>
      <c r="B157" t="inlineStr">
        <is>
          <t>Comparación</t>
        </is>
      </c>
      <c r="C157" t="inlineStr">
        <is>
          <t>Prima</t>
        </is>
      </c>
      <c r="D157" t="inlineStr">
        <is>
          <t>Instrumento</t>
        </is>
      </c>
      <c r="E157" t="inlineStr">
        <is>
          <t>Fixed Income</t>
        </is>
      </c>
      <c r="F157" t="inlineStr">
        <is>
          <t>Active</t>
        </is>
      </c>
      <c r="G157" t="inlineStr">
        <is>
          <t>Colchester Local Markets Bond Fund USD Unhedged</t>
        </is>
      </c>
      <c r="H157" t="inlineStr">
        <is>
          <t>EM</t>
        </is>
      </c>
      <c r="I157" t="inlineStr"/>
      <c r="J157" t="inlineStr"/>
      <c r="K157" t="inlineStr">
        <is>
          <t>Weight</t>
        </is>
      </c>
      <c r="L157" t="n">
        <v>0.010269</v>
      </c>
    </row>
    <row r="158">
      <c r="A158" t="inlineStr">
        <is>
          <t>202512</t>
        </is>
      </c>
      <c r="B158" t="inlineStr">
        <is>
          <t>Comparación</t>
        </is>
      </c>
      <c r="C158" t="inlineStr">
        <is>
          <t>Ex_Integra</t>
        </is>
      </c>
      <c r="D158" t="inlineStr">
        <is>
          <t>Instrumento</t>
        </is>
      </c>
      <c r="E158" t="inlineStr">
        <is>
          <t>Fixed Income</t>
        </is>
      </c>
      <c r="F158" t="inlineStr">
        <is>
          <t>Active</t>
        </is>
      </c>
      <c r="G158" t="inlineStr">
        <is>
          <t>Edmond de Rothschild - Corp EM Debt USD</t>
        </is>
      </c>
      <c r="H158" t="inlineStr">
        <is>
          <t>EM</t>
        </is>
      </c>
      <c r="I158" t="inlineStr"/>
      <c r="J158" t="inlineStr"/>
      <c r="K158" t="inlineStr">
        <is>
          <t>Intensidad</t>
        </is>
      </c>
      <c r="L158" t="n">
        <v>4.202074</v>
      </c>
    </row>
    <row r="159">
      <c r="A159" t="inlineStr">
        <is>
          <t>202512</t>
        </is>
      </c>
      <c r="B159" t="inlineStr">
        <is>
          <t>Comparación</t>
        </is>
      </c>
      <c r="C159" t="inlineStr">
        <is>
          <t>Ex_Integra</t>
        </is>
      </c>
      <c r="D159" t="inlineStr">
        <is>
          <t>Instrumento</t>
        </is>
      </c>
      <c r="E159" t="inlineStr">
        <is>
          <t>Fixed Income</t>
        </is>
      </c>
      <c r="F159" t="inlineStr">
        <is>
          <t>Active</t>
        </is>
      </c>
      <c r="G159" t="inlineStr">
        <is>
          <t>Edmond de Rothschild - Corp EM Debt USD</t>
        </is>
      </c>
      <c r="H159" t="inlineStr">
        <is>
          <t>EM</t>
        </is>
      </c>
      <c r="I159" t="inlineStr"/>
      <c r="J159" t="inlineStr"/>
      <c r="K159" t="inlineStr">
        <is>
          <t>Weight</t>
        </is>
      </c>
      <c r="L159" t="n">
        <v>0.011009</v>
      </c>
    </row>
    <row r="160">
      <c r="A160" t="inlineStr">
        <is>
          <t>202512</t>
        </is>
      </c>
      <c r="B160" t="inlineStr">
        <is>
          <t>Comparación</t>
        </is>
      </c>
      <c r="C160" t="inlineStr">
        <is>
          <t>Habitat</t>
        </is>
      </c>
      <c r="D160" t="inlineStr">
        <is>
          <t>Instrumento</t>
        </is>
      </c>
      <c r="E160" t="inlineStr">
        <is>
          <t>Fixed Income</t>
        </is>
      </c>
      <c r="F160" t="inlineStr">
        <is>
          <t>Active</t>
        </is>
      </c>
      <c r="G160" t="inlineStr">
        <is>
          <t>Edmond de Rothschild - Corp EM Debt USD</t>
        </is>
      </c>
      <c r="H160" t="inlineStr">
        <is>
          <t>EM</t>
        </is>
      </c>
      <c r="I160" t="inlineStr"/>
      <c r="J160" t="inlineStr"/>
      <c r="K160" t="inlineStr">
        <is>
          <t>Intensidad</t>
        </is>
      </c>
      <c r="L160" t="n">
        <v>8.368468</v>
      </c>
    </row>
    <row r="161">
      <c r="A161" t="inlineStr">
        <is>
          <t>202512</t>
        </is>
      </c>
      <c r="B161" t="inlineStr">
        <is>
          <t>Comparación</t>
        </is>
      </c>
      <c r="C161" t="inlineStr">
        <is>
          <t>Habitat</t>
        </is>
      </c>
      <c r="D161" t="inlineStr">
        <is>
          <t>Instrumento</t>
        </is>
      </c>
      <c r="E161" t="inlineStr">
        <is>
          <t>Fixed Income</t>
        </is>
      </c>
      <c r="F161" t="inlineStr">
        <is>
          <t>Active</t>
        </is>
      </c>
      <c r="G161" t="inlineStr">
        <is>
          <t>Edmond de Rothschild - Corp EM Debt USD</t>
        </is>
      </c>
      <c r="H161" t="inlineStr">
        <is>
          <t>EM</t>
        </is>
      </c>
      <c r="I161" t="inlineStr"/>
      <c r="J161" t="inlineStr"/>
      <c r="K161" t="inlineStr">
        <is>
          <t>Weight</t>
        </is>
      </c>
      <c r="L161" t="n">
        <v>0.021924</v>
      </c>
    </row>
    <row r="162">
      <c r="A162" t="inlineStr">
        <is>
          <t>202512</t>
        </is>
      </c>
      <c r="B162" t="inlineStr">
        <is>
          <t>Comparación</t>
        </is>
      </c>
      <c r="C162" t="inlineStr">
        <is>
          <t>Prima</t>
        </is>
      </c>
      <c r="D162" t="inlineStr">
        <is>
          <t>Instrumento</t>
        </is>
      </c>
      <c r="E162" t="inlineStr">
        <is>
          <t>Fixed Income</t>
        </is>
      </c>
      <c r="F162" t="inlineStr">
        <is>
          <t>Active</t>
        </is>
      </c>
      <c r="G162" t="inlineStr">
        <is>
          <t>Edmond de Rothschild - Corp EM Debt USD</t>
        </is>
      </c>
      <c r="H162" t="inlineStr">
        <is>
          <t>EM</t>
        </is>
      </c>
      <c r="I162" t="inlineStr"/>
      <c r="J162" t="inlineStr"/>
      <c r="K162" t="inlineStr">
        <is>
          <t>Intensidad</t>
        </is>
      </c>
      <c r="L162" t="n">
        <v>5.799756</v>
      </c>
    </row>
    <row r="163">
      <c r="A163" t="inlineStr">
        <is>
          <t>202512</t>
        </is>
      </c>
      <c r="B163" t="inlineStr">
        <is>
          <t>Comparación</t>
        </is>
      </c>
      <c r="C163" t="inlineStr">
        <is>
          <t>Prima</t>
        </is>
      </c>
      <c r="D163" t="inlineStr">
        <is>
          <t>Instrumento</t>
        </is>
      </c>
      <c r="E163" t="inlineStr">
        <is>
          <t>Fixed Income</t>
        </is>
      </c>
      <c r="F163" t="inlineStr">
        <is>
          <t>Active</t>
        </is>
      </c>
      <c r="G163" t="inlineStr">
        <is>
          <t>Edmond de Rothschild - Corp EM Debt USD</t>
        </is>
      </c>
      <c r="H163" t="inlineStr">
        <is>
          <t>EM</t>
        </is>
      </c>
      <c r="I163" t="inlineStr"/>
      <c r="J163" t="inlineStr"/>
      <c r="K163" t="inlineStr">
        <is>
          <t>Weight</t>
        </is>
      </c>
      <c r="L163" t="n">
        <v>0.015195</v>
      </c>
    </row>
    <row r="164">
      <c r="A164" t="inlineStr">
        <is>
          <t>202512</t>
        </is>
      </c>
      <c r="B164" t="inlineStr">
        <is>
          <t>Comparación</t>
        </is>
      </c>
      <c r="C164" t="inlineStr">
        <is>
          <t>Habitat</t>
        </is>
      </c>
      <c r="D164" t="inlineStr">
        <is>
          <t>Instrumento</t>
        </is>
      </c>
      <c r="E164" t="inlineStr">
        <is>
          <t>Fixed Income</t>
        </is>
      </c>
      <c r="F164" t="inlineStr">
        <is>
          <t>Active</t>
        </is>
      </c>
      <c r="G164" t="inlineStr">
        <is>
          <t>Moneda - CLOs</t>
        </is>
      </c>
      <c r="H164" t="inlineStr">
        <is>
          <t>HY</t>
        </is>
      </c>
      <c r="I164" t="inlineStr"/>
      <c r="J164" t="inlineStr"/>
      <c r="K164" t="inlineStr">
        <is>
          <t>Intensidad</t>
        </is>
      </c>
      <c r="L164" t="n">
        <v>2.148741</v>
      </c>
    </row>
    <row r="165">
      <c r="A165" t="inlineStr">
        <is>
          <t>202512</t>
        </is>
      </c>
      <c r="B165" t="inlineStr">
        <is>
          <t>Comparación</t>
        </is>
      </c>
      <c r="C165" t="inlineStr">
        <is>
          <t>Habitat</t>
        </is>
      </c>
      <c r="D165" t="inlineStr">
        <is>
          <t>Instrumento</t>
        </is>
      </c>
      <c r="E165" t="inlineStr">
        <is>
          <t>Fixed Income</t>
        </is>
      </c>
      <c r="F165" t="inlineStr">
        <is>
          <t>Active</t>
        </is>
      </c>
      <c r="G165" t="inlineStr">
        <is>
          <t>Moneda - CLOs</t>
        </is>
      </c>
      <c r="H165" t="inlineStr">
        <is>
          <t>HY</t>
        </is>
      </c>
      <c r="I165" t="inlineStr"/>
      <c r="J165" t="inlineStr"/>
      <c r="K165" t="inlineStr">
        <is>
          <t>Weight</t>
        </is>
      </c>
      <c r="L165" t="n">
        <v>0.022781</v>
      </c>
    </row>
    <row r="166">
      <c r="A166" t="inlineStr">
        <is>
          <t>202512</t>
        </is>
      </c>
      <c r="B166" t="inlineStr">
        <is>
          <t>Comparación</t>
        </is>
      </c>
      <c r="C166" t="inlineStr">
        <is>
          <t>Profuturo</t>
        </is>
      </c>
      <c r="D166" t="inlineStr">
        <is>
          <t>Instrumento</t>
        </is>
      </c>
      <c r="E166" t="inlineStr">
        <is>
          <t>Fixed Income</t>
        </is>
      </c>
      <c r="F166" t="inlineStr">
        <is>
          <t>Active</t>
        </is>
      </c>
      <c r="G166" t="inlineStr">
        <is>
          <t>Moneda - Deuda Latam LCC</t>
        </is>
      </c>
      <c r="H166" t="inlineStr">
        <is>
          <t>EM</t>
        </is>
      </c>
      <c r="I166" t="inlineStr"/>
      <c r="J166" t="inlineStr"/>
      <c r="K166" t="inlineStr">
        <is>
          <t>Intensidad</t>
        </is>
      </c>
      <c r="L166" t="n">
        <v>3.092007</v>
      </c>
    </row>
    <row r="167">
      <c r="A167" t="inlineStr">
        <is>
          <t>202512</t>
        </is>
      </c>
      <c r="B167" t="inlineStr">
        <is>
          <t>Comparación</t>
        </is>
      </c>
      <c r="C167" t="inlineStr">
        <is>
          <t>Profuturo</t>
        </is>
      </c>
      <c r="D167" t="inlineStr">
        <is>
          <t>Instrumento</t>
        </is>
      </c>
      <c r="E167" t="inlineStr">
        <is>
          <t>Fixed Income</t>
        </is>
      </c>
      <c r="F167" t="inlineStr">
        <is>
          <t>Active</t>
        </is>
      </c>
      <c r="G167" t="inlineStr">
        <is>
          <t>Moneda - Deuda Latam LCC</t>
        </is>
      </c>
      <c r="H167" t="inlineStr">
        <is>
          <t>EM</t>
        </is>
      </c>
      <c r="I167" t="inlineStr"/>
      <c r="J167" t="inlineStr"/>
      <c r="K167" t="inlineStr">
        <is>
          <t>Weight</t>
        </is>
      </c>
      <c r="L167" t="n">
        <v>0.027726</v>
      </c>
    </row>
    <row r="168">
      <c r="A168" t="inlineStr">
        <is>
          <t>202512</t>
        </is>
      </c>
      <c r="B168" t="inlineStr">
        <is>
          <t>Comparación</t>
        </is>
      </c>
      <c r="C168" t="inlineStr">
        <is>
          <t>Ex_Integra</t>
        </is>
      </c>
      <c r="D168" t="inlineStr">
        <is>
          <t>Instrumento</t>
        </is>
      </c>
      <c r="E168" t="inlineStr">
        <is>
          <t>Fixed Income</t>
        </is>
      </c>
      <c r="F168" t="inlineStr">
        <is>
          <t>Active</t>
        </is>
      </c>
      <c r="G168" t="inlineStr">
        <is>
          <t>Moneda - Latam High Yield</t>
        </is>
      </c>
      <c r="H168" t="inlineStr">
        <is>
          <t>EM</t>
        </is>
      </c>
      <c r="I168" t="inlineStr"/>
      <c r="J168" t="inlineStr"/>
      <c r="K168" t="inlineStr">
        <is>
          <t>Intensidad</t>
        </is>
      </c>
      <c r="L168" t="n">
        <v>4.869044</v>
      </c>
    </row>
    <row r="169">
      <c r="A169" t="inlineStr">
        <is>
          <t>202512</t>
        </is>
      </c>
      <c r="B169" t="inlineStr">
        <is>
          <t>Comparación</t>
        </is>
      </c>
      <c r="C169" t="inlineStr">
        <is>
          <t>Ex_Integra</t>
        </is>
      </c>
      <c r="D169" t="inlineStr">
        <is>
          <t>Instrumento</t>
        </is>
      </c>
      <c r="E169" t="inlineStr">
        <is>
          <t>Fixed Income</t>
        </is>
      </c>
      <c r="F169" t="inlineStr">
        <is>
          <t>Active</t>
        </is>
      </c>
      <c r="G169" t="inlineStr">
        <is>
          <t>Moneda - Latam High Yield</t>
        </is>
      </c>
      <c r="H169" t="inlineStr">
        <is>
          <t>EM</t>
        </is>
      </c>
      <c r="I169" t="inlineStr"/>
      <c r="J169" t="inlineStr"/>
      <c r="K169" t="inlineStr">
        <is>
          <t>Weight</t>
        </is>
      </c>
      <c r="L169" t="n">
        <v>0.043661</v>
      </c>
    </row>
    <row r="170">
      <c r="A170" t="inlineStr">
        <is>
          <t>202512</t>
        </is>
      </c>
      <c r="B170" t="inlineStr">
        <is>
          <t>Comparación</t>
        </is>
      </c>
      <c r="C170" t="inlineStr">
        <is>
          <t>Habitat</t>
        </is>
      </c>
      <c r="D170" t="inlineStr">
        <is>
          <t>Instrumento</t>
        </is>
      </c>
      <c r="E170" t="inlineStr">
        <is>
          <t>Fixed Income</t>
        </is>
      </c>
      <c r="F170" t="inlineStr">
        <is>
          <t>Active</t>
        </is>
      </c>
      <c r="G170" t="inlineStr">
        <is>
          <t>Moneda - Latam High Yield</t>
        </is>
      </c>
      <c r="H170" t="inlineStr">
        <is>
          <t>EM</t>
        </is>
      </c>
      <c r="I170" t="inlineStr"/>
      <c r="J170" t="inlineStr"/>
      <c r="K170" t="inlineStr">
        <is>
          <t>Intensidad</t>
        </is>
      </c>
      <c r="L170" t="n">
        <v>2.610639</v>
      </c>
    </row>
    <row r="171">
      <c r="A171" t="inlineStr">
        <is>
          <t>202512</t>
        </is>
      </c>
      <c r="B171" t="inlineStr">
        <is>
          <t>Comparación</t>
        </is>
      </c>
      <c r="C171" t="inlineStr">
        <is>
          <t>Habitat</t>
        </is>
      </c>
      <c r="D171" t="inlineStr">
        <is>
          <t>Instrumento</t>
        </is>
      </c>
      <c r="E171" t="inlineStr">
        <is>
          <t>Fixed Income</t>
        </is>
      </c>
      <c r="F171" t="inlineStr">
        <is>
          <t>Active</t>
        </is>
      </c>
      <c r="G171" t="inlineStr">
        <is>
          <t>Moneda - Latam High Yield</t>
        </is>
      </c>
      <c r="H171" t="inlineStr">
        <is>
          <t>EM</t>
        </is>
      </c>
      <c r="I171" t="inlineStr"/>
      <c r="J171" t="inlineStr"/>
      <c r="K171" t="inlineStr">
        <is>
          <t>Weight</t>
        </is>
      </c>
      <c r="L171" t="n">
        <v>0.02341</v>
      </c>
    </row>
    <row r="172">
      <c r="A172" t="inlineStr">
        <is>
          <t>202512</t>
        </is>
      </c>
      <c r="B172" t="inlineStr">
        <is>
          <t>Comparación</t>
        </is>
      </c>
      <c r="C172" t="inlineStr">
        <is>
          <t>Integra</t>
        </is>
      </c>
      <c r="D172" t="inlineStr">
        <is>
          <t>Instrumento</t>
        </is>
      </c>
      <c r="E172" t="inlineStr">
        <is>
          <t>Fixed Income</t>
        </is>
      </c>
      <c r="F172" t="inlineStr">
        <is>
          <t>Active</t>
        </is>
      </c>
      <c r="G172" t="inlineStr">
        <is>
          <t>Moneda - Latam High Yield</t>
        </is>
      </c>
      <c r="H172" t="inlineStr">
        <is>
          <t>EM</t>
        </is>
      </c>
      <c r="I172" t="inlineStr"/>
      <c r="J172" t="inlineStr"/>
      <c r="K172" t="inlineStr">
        <is>
          <t>Intensidad</t>
        </is>
      </c>
      <c r="L172" t="n">
        <v>2.583616</v>
      </c>
    </row>
    <row r="173">
      <c r="A173" t="inlineStr">
        <is>
          <t>202512</t>
        </is>
      </c>
      <c r="B173" t="inlineStr">
        <is>
          <t>Comparación</t>
        </is>
      </c>
      <c r="C173" t="inlineStr">
        <is>
          <t>Integra</t>
        </is>
      </c>
      <c r="D173" t="inlineStr">
        <is>
          <t>Instrumento</t>
        </is>
      </c>
      <c r="E173" t="inlineStr">
        <is>
          <t>Fixed Income</t>
        </is>
      </c>
      <c r="F173" t="inlineStr">
        <is>
          <t>Active</t>
        </is>
      </c>
      <c r="G173" t="inlineStr">
        <is>
          <t>Moneda - Latam High Yield</t>
        </is>
      </c>
      <c r="H173" t="inlineStr">
        <is>
          <t>EM</t>
        </is>
      </c>
      <c r="I173" t="inlineStr"/>
      <c r="J173" t="inlineStr"/>
      <c r="K173" t="inlineStr">
        <is>
          <t>Weight</t>
        </is>
      </c>
      <c r="L173" t="n">
        <v>0.023167</v>
      </c>
    </row>
    <row r="174">
      <c r="A174" t="inlineStr">
        <is>
          <t>202512</t>
        </is>
      </c>
      <c r="B174" t="inlineStr">
        <is>
          <t>Comparación</t>
        </is>
      </c>
      <c r="C174" t="inlineStr">
        <is>
          <t>Prima</t>
        </is>
      </c>
      <c r="D174" t="inlineStr">
        <is>
          <t>Instrumento</t>
        </is>
      </c>
      <c r="E174" t="inlineStr">
        <is>
          <t>Fixed Income</t>
        </is>
      </c>
      <c r="F174" t="inlineStr">
        <is>
          <t>Active</t>
        </is>
      </c>
      <c r="G174" t="inlineStr">
        <is>
          <t>Moneda - Latam High Yield</t>
        </is>
      </c>
      <c r="H174" t="inlineStr">
        <is>
          <t>EM</t>
        </is>
      </c>
      <c r="I174" t="inlineStr"/>
      <c r="J174" t="inlineStr"/>
      <c r="K174" t="inlineStr">
        <is>
          <t>Intensidad</t>
        </is>
      </c>
      <c r="L174" t="n">
        <v>4.529871</v>
      </c>
    </row>
    <row r="175">
      <c r="A175" t="inlineStr">
        <is>
          <t>202512</t>
        </is>
      </c>
      <c r="B175" t="inlineStr">
        <is>
          <t>Comparación</t>
        </is>
      </c>
      <c r="C175" t="inlineStr">
        <is>
          <t>Prima</t>
        </is>
      </c>
      <c r="D175" t="inlineStr">
        <is>
          <t>Instrumento</t>
        </is>
      </c>
      <c r="E175" t="inlineStr">
        <is>
          <t>Fixed Income</t>
        </is>
      </c>
      <c r="F175" t="inlineStr">
        <is>
          <t>Active</t>
        </is>
      </c>
      <c r="G175" t="inlineStr">
        <is>
          <t>Moneda - Latam High Yield</t>
        </is>
      </c>
      <c r="H175" t="inlineStr">
        <is>
          <t>EM</t>
        </is>
      </c>
      <c r="I175" t="inlineStr"/>
      <c r="J175" t="inlineStr"/>
      <c r="K175" t="inlineStr">
        <is>
          <t>Weight</t>
        </is>
      </c>
      <c r="L175" t="n">
        <v>0.04062</v>
      </c>
    </row>
    <row r="176">
      <c r="A176" t="inlineStr">
        <is>
          <t>202512</t>
        </is>
      </c>
      <c r="B176" t="inlineStr">
        <is>
          <t>Comparación</t>
        </is>
      </c>
      <c r="C176" t="inlineStr">
        <is>
          <t>Profuturo</t>
        </is>
      </c>
      <c r="D176" t="inlineStr">
        <is>
          <t>Instrumento</t>
        </is>
      </c>
      <c r="E176" t="inlineStr">
        <is>
          <t>Fixed Income</t>
        </is>
      </c>
      <c r="F176" t="inlineStr">
        <is>
          <t>Active</t>
        </is>
      </c>
      <c r="G176" t="inlineStr">
        <is>
          <t>Moneda - Latam High Yield</t>
        </is>
      </c>
      <c r="H176" t="inlineStr">
        <is>
          <t>EM</t>
        </is>
      </c>
      <c r="I176" t="inlineStr"/>
      <c r="J176" t="inlineStr"/>
      <c r="K176" t="inlineStr">
        <is>
          <t>Intensidad</t>
        </is>
      </c>
      <c r="L176" t="n">
        <v>6.769492</v>
      </c>
    </row>
    <row r="177">
      <c r="A177" t="inlineStr">
        <is>
          <t>202512</t>
        </is>
      </c>
      <c r="B177" t="inlineStr">
        <is>
          <t>Comparación</t>
        </is>
      </c>
      <c r="C177" t="inlineStr">
        <is>
          <t>Profuturo</t>
        </is>
      </c>
      <c r="D177" t="inlineStr">
        <is>
          <t>Instrumento</t>
        </is>
      </c>
      <c r="E177" t="inlineStr">
        <is>
          <t>Fixed Income</t>
        </is>
      </c>
      <c r="F177" t="inlineStr">
        <is>
          <t>Active</t>
        </is>
      </c>
      <c r="G177" t="inlineStr">
        <is>
          <t>Moneda - Latam High Yield</t>
        </is>
      </c>
      <c r="H177" t="inlineStr">
        <is>
          <t>EM</t>
        </is>
      </c>
      <c r="I177" t="inlineStr"/>
      <c r="J177" t="inlineStr"/>
      <c r="K177" t="inlineStr">
        <is>
          <t>Weight</t>
        </is>
      </c>
      <c r="L177" t="n">
        <v>0.060702</v>
      </c>
    </row>
    <row r="178">
      <c r="A178" t="inlineStr">
        <is>
          <t>202512</t>
        </is>
      </c>
      <c r="B178" t="inlineStr">
        <is>
          <t>Comparación</t>
        </is>
      </c>
      <c r="C178" t="inlineStr">
        <is>
          <t>Habitat</t>
        </is>
      </c>
      <c r="D178" t="inlineStr">
        <is>
          <t>Instrumento</t>
        </is>
      </c>
      <c r="E178" t="inlineStr">
        <is>
          <t>Fixed Income</t>
        </is>
      </c>
      <c r="F178" t="inlineStr">
        <is>
          <t>Active</t>
        </is>
      </c>
      <c r="G178" t="inlineStr">
        <is>
          <t>Neuberger Berman - CLO Income Fund</t>
        </is>
      </c>
      <c r="H178" t="inlineStr">
        <is>
          <t>HY</t>
        </is>
      </c>
      <c r="I178" t="inlineStr"/>
      <c r="J178" t="inlineStr"/>
      <c r="K178" t="inlineStr">
        <is>
          <t>Intensidad</t>
        </is>
      </c>
      <c r="L178" t="n">
        <v>2.319183</v>
      </c>
    </row>
    <row r="179">
      <c r="A179" t="inlineStr">
        <is>
          <t>202512</t>
        </is>
      </c>
      <c r="B179" t="inlineStr">
        <is>
          <t>Comparación</t>
        </is>
      </c>
      <c r="C179" t="inlineStr">
        <is>
          <t>Habitat</t>
        </is>
      </c>
      <c r="D179" t="inlineStr">
        <is>
          <t>Instrumento</t>
        </is>
      </c>
      <c r="E179" t="inlineStr">
        <is>
          <t>Fixed Income</t>
        </is>
      </c>
      <c r="F179" t="inlineStr">
        <is>
          <t>Active</t>
        </is>
      </c>
      <c r="G179" t="inlineStr">
        <is>
          <t>Neuberger Berman - CLO Income Fund</t>
        </is>
      </c>
      <c r="H179" t="inlineStr">
        <is>
          <t>HY</t>
        </is>
      </c>
      <c r="I179" t="inlineStr"/>
      <c r="J179" t="inlineStr"/>
      <c r="K179" t="inlineStr">
        <is>
          <t>Weight</t>
        </is>
      </c>
      <c r="L179" t="n">
        <v>0.01635</v>
      </c>
    </row>
    <row r="180">
      <c r="A180" t="inlineStr">
        <is>
          <t>202512</t>
        </is>
      </c>
      <c r="B180" t="inlineStr">
        <is>
          <t>Comparación</t>
        </is>
      </c>
      <c r="C180" t="inlineStr">
        <is>
          <t>Profuturo</t>
        </is>
      </c>
      <c r="D180" t="inlineStr">
        <is>
          <t>Instrumento</t>
        </is>
      </c>
      <c r="E180" t="inlineStr">
        <is>
          <t>Fixed Income</t>
        </is>
      </c>
      <c r="F180" t="inlineStr">
        <is>
          <t>Active</t>
        </is>
      </c>
      <c r="G180" t="inlineStr">
        <is>
          <t>Neuberger Berman - CLO Income Fund</t>
        </is>
      </c>
      <c r="H180" t="inlineStr">
        <is>
          <t>HY</t>
        </is>
      </c>
      <c r="I180" t="inlineStr"/>
      <c r="J180" t="inlineStr"/>
      <c r="K180" t="inlineStr">
        <is>
          <t>Intensidad</t>
        </is>
      </c>
      <c r="L180" t="n">
        <v>8.779170000000001</v>
      </c>
    </row>
    <row r="181">
      <c r="A181" t="inlineStr">
        <is>
          <t>202512</t>
        </is>
      </c>
      <c r="B181" t="inlineStr">
        <is>
          <t>Comparación</t>
        </is>
      </c>
      <c r="C181" t="inlineStr">
        <is>
          <t>Profuturo</t>
        </is>
      </c>
      <c r="D181" t="inlineStr">
        <is>
          <t>Instrumento</t>
        </is>
      </c>
      <c r="E181" t="inlineStr">
        <is>
          <t>Fixed Income</t>
        </is>
      </c>
      <c r="F181" t="inlineStr">
        <is>
          <t>Active</t>
        </is>
      </c>
      <c r="G181" t="inlineStr">
        <is>
          <t>Neuberger Berman - CLO Income Fund</t>
        </is>
      </c>
      <c r="H181" t="inlineStr">
        <is>
          <t>HY</t>
        </is>
      </c>
      <c r="I181" t="inlineStr"/>
      <c r="J181" t="inlineStr"/>
      <c r="K181" t="inlineStr">
        <is>
          <t>Weight</t>
        </is>
      </c>
      <c r="L181" t="n">
        <v>0.061891</v>
      </c>
    </row>
    <row r="182">
      <c r="A182" t="inlineStr">
        <is>
          <t>202512</t>
        </is>
      </c>
      <c r="B182" t="inlineStr">
        <is>
          <t>Comparación</t>
        </is>
      </c>
      <c r="C182" t="inlineStr">
        <is>
          <t>Integra</t>
        </is>
      </c>
      <c r="D182" t="inlineStr">
        <is>
          <t>Instrumento</t>
        </is>
      </c>
      <c r="E182" t="inlineStr">
        <is>
          <t>Fixed Income</t>
        </is>
      </c>
      <c r="F182" t="inlineStr">
        <is>
          <t>Active</t>
        </is>
      </c>
      <c r="G182" t="inlineStr">
        <is>
          <t>PIMCO - Asia High Yield Bond Fund</t>
        </is>
      </c>
      <c r="H182" t="inlineStr">
        <is>
          <t>EM</t>
        </is>
      </c>
      <c r="I182" t="inlineStr"/>
      <c r="J182" t="inlineStr"/>
      <c r="K182" t="inlineStr">
        <is>
          <t>Intensidad</t>
        </is>
      </c>
      <c r="L182" t="n">
        <v>2.362805</v>
      </c>
    </row>
    <row r="183">
      <c r="A183" t="inlineStr">
        <is>
          <t>202512</t>
        </is>
      </c>
      <c r="B183" t="inlineStr">
        <is>
          <t>Comparación</t>
        </is>
      </c>
      <c r="C183" t="inlineStr">
        <is>
          <t>Integra</t>
        </is>
      </c>
      <c r="D183" t="inlineStr">
        <is>
          <t>Instrumento</t>
        </is>
      </c>
      <c r="E183" t="inlineStr">
        <is>
          <t>Fixed Income</t>
        </is>
      </c>
      <c r="F183" t="inlineStr">
        <is>
          <t>Active</t>
        </is>
      </c>
      <c r="G183" t="inlineStr">
        <is>
          <t>PIMCO - Asia High Yield Bond Fund</t>
        </is>
      </c>
      <c r="H183" t="inlineStr">
        <is>
          <t>EM</t>
        </is>
      </c>
      <c r="I183" t="inlineStr"/>
      <c r="J183" t="inlineStr"/>
      <c r="K183" t="inlineStr">
        <is>
          <t>Weight</t>
        </is>
      </c>
      <c r="L183" t="n">
        <v>0.005684</v>
      </c>
    </row>
    <row r="184">
      <c r="A184" t="inlineStr">
        <is>
          <t>202512</t>
        </is>
      </c>
      <c r="B184" t="inlineStr">
        <is>
          <t>Comparación</t>
        </is>
      </c>
      <c r="C184" t="inlineStr">
        <is>
          <t>Prima</t>
        </is>
      </c>
      <c r="D184" t="inlineStr">
        <is>
          <t>Instrumento</t>
        </is>
      </c>
      <c r="E184" t="inlineStr">
        <is>
          <t>Fixed Income</t>
        </is>
      </c>
      <c r="F184" t="inlineStr">
        <is>
          <t>Active</t>
        </is>
      </c>
      <c r="G184" t="inlineStr">
        <is>
          <t>Pimco - Emerging Markets Bond Fund</t>
        </is>
      </c>
      <c r="H184" t="inlineStr">
        <is>
          <t>EM</t>
        </is>
      </c>
      <c r="I184" t="inlineStr"/>
      <c r="J184" t="inlineStr"/>
      <c r="K184" t="inlineStr">
        <is>
          <t>Intensidad</t>
        </is>
      </c>
      <c r="L184" t="n">
        <v>6.234177</v>
      </c>
    </row>
    <row r="185">
      <c r="A185" t="inlineStr">
        <is>
          <t>202512</t>
        </is>
      </c>
      <c r="B185" t="inlineStr">
        <is>
          <t>Comparación</t>
        </is>
      </c>
      <c r="C185" t="inlineStr">
        <is>
          <t>Prima</t>
        </is>
      </c>
      <c r="D185" t="inlineStr">
        <is>
          <t>Instrumento</t>
        </is>
      </c>
      <c r="E185" t="inlineStr">
        <is>
          <t>Fixed Income</t>
        </is>
      </c>
      <c r="F185" t="inlineStr">
        <is>
          <t>Active</t>
        </is>
      </c>
      <c r="G185" t="inlineStr">
        <is>
          <t>Pimco - Emerging Markets Bond Fund</t>
        </is>
      </c>
      <c r="H185" t="inlineStr">
        <is>
          <t>EM</t>
        </is>
      </c>
      <c r="I185" t="inlineStr"/>
      <c r="J185" t="inlineStr"/>
      <c r="K185" t="inlineStr">
        <is>
          <t>Weight</t>
        </is>
      </c>
      <c r="L185" t="n">
        <v>0.011631</v>
      </c>
    </row>
    <row r="186">
      <c r="A186" t="inlineStr">
        <is>
          <t>202512</t>
        </is>
      </c>
      <c r="B186" t="inlineStr">
        <is>
          <t>Comparación</t>
        </is>
      </c>
      <c r="C186" t="inlineStr">
        <is>
          <t>Ex_Integra</t>
        </is>
      </c>
      <c r="D186" t="inlineStr">
        <is>
          <t>Instrumento</t>
        </is>
      </c>
      <c r="E186" t="inlineStr">
        <is>
          <t>Fixed Income</t>
        </is>
      </c>
      <c r="F186" t="inlineStr">
        <is>
          <t>Active</t>
        </is>
      </c>
      <c r="G186" t="inlineStr">
        <is>
          <t>Pimco - Emerging Markets Local Bond Fund</t>
        </is>
      </c>
      <c r="H186" t="inlineStr">
        <is>
          <t>EM</t>
        </is>
      </c>
      <c r="I186" t="inlineStr"/>
      <c r="J186" t="inlineStr"/>
      <c r="K186" t="inlineStr">
        <is>
          <t>Intensidad</t>
        </is>
      </c>
      <c r="L186" t="n">
        <v>5.999918</v>
      </c>
    </row>
    <row r="187">
      <c r="A187" t="inlineStr">
        <is>
          <t>202512</t>
        </is>
      </c>
      <c r="B187" t="inlineStr">
        <is>
          <t>Comparación</t>
        </is>
      </c>
      <c r="C187" t="inlineStr">
        <is>
          <t>Ex_Integra</t>
        </is>
      </c>
      <c r="D187" t="inlineStr">
        <is>
          <t>Instrumento</t>
        </is>
      </c>
      <c r="E187" t="inlineStr">
        <is>
          <t>Fixed Income</t>
        </is>
      </c>
      <c r="F187" t="inlineStr">
        <is>
          <t>Active</t>
        </is>
      </c>
      <c r="G187" t="inlineStr">
        <is>
          <t>Pimco - Emerging Markets Local Bond Fund</t>
        </is>
      </c>
      <c r="H187" t="inlineStr">
        <is>
          <t>EM</t>
        </is>
      </c>
      <c r="I187" t="inlineStr"/>
      <c r="J187" t="inlineStr"/>
      <c r="K187" t="inlineStr">
        <is>
          <t>Weight</t>
        </is>
      </c>
      <c r="L187" t="n">
        <v>0.035355</v>
      </c>
    </row>
    <row r="188">
      <c r="A188" t="inlineStr">
        <is>
          <t>202512</t>
        </is>
      </c>
      <c r="B188" t="inlineStr">
        <is>
          <t>Comparación</t>
        </is>
      </c>
      <c r="C188" t="inlineStr">
        <is>
          <t>Habitat</t>
        </is>
      </c>
      <c r="D188" t="inlineStr">
        <is>
          <t>Instrumento</t>
        </is>
      </c>
      <c r="E188" t="inlineStr">
        <is>
          <t>Fixed Income</t>
        </is>
      </c>
      <c r="F188" t="inlineStr">
        <is>
          <t>Active</t>
        </is>
      </c>
      <c r="G188" t="inlineStr">
        <is>
          <t>Pimco - Emerging Markets Local Bond Fund</t>
        </is>
      </c>
      <c r="H188" t="inlineStr">
        <is>
          <t>EM</t>
        </is>
      </c>
      <c r="I188" t="inlineStr"/>
      <c r="J188" t="inlineStr"/>
      <c r="K188" t="inlineStr">
        <is>
          <t>Intensidad</t>
        </is>
      </c>
      <c r="L188" t="n">
        <v>4.133528</v>
      </c>
    </row>
    <row r="189">
      <c r="A189" t="inlineStr">
        <is>
          <t>202512</t>
        </is>
      </c>
      <c r="B189" t="inlineStr">
        <is>
          <t>Comparación</t>
        </is>
      </c>
      <c r="C189" t="inlineStr">
        <is>
          <t>Habitat</t>
        </is>
      </c>
      <c r="D189" t="inlineStr">
        <is>
          <t>Instrumento</t>
        </is>
      </c>
      <c r="E189" t="inlineStr">
        <is>
          <t>Fixed Income</t>
        </is>
      </c>
      <c r="F189" t="inlineStr">
        <is>
          <t>Active</t>
        </is>
      </c>
      <c r="G189" t="inlineStr">
        <is>
          <t>Pimco - Emerging Markets Local Bond Fund</t>
        </is>
      </c>
      <c r="H189" t="inlineStr">
        <is>
          <t>EM</t>
        </is>
      </c>
      <c r="I189" t="inlineStr"/>
      <c r="J189" t="inlineStr"/>
      <c r="K189" t="inlineStr">
        <is>
          <t>Weight</t>
        </is>
      </c>
      <c r="L189" t="n">
        <v>0.024357</v>
      </c>
    </row>
    <row r="190">
      <c r="A190" t="inlineStr">
        <is>
          <t>202512</t>
        </is>
      </c>
      <c r="B190" t="inlineStr">
        <is>
          <t>Comparación</t>
        </is>
      </c>
      <c r="C190" t="inlineStr">
        <is>
          <t>Integra</t>
        </is>
      </c>
      <c r="D190" t="inlineStr">
        <is>
          <t>Instrumento</t>
        </is>
      </c>
      <c r="E190" t="inlineStr">
        <is>
          <t>Fixed Income</t>
        </is>
      </c>
      <c r="F190" t="inlineStr">
        <is>
          <t>Active</t>
        </is>
      </c>
      <c r="G190" t="inlineStr">
        <is>
          <t>Pimco - Emerging Markets Local Bond Fund</t>
        </is>
      </c>
      <c r="H190" t="inlineStr">
        <is>
          <t>EM</t>
        </is>
      </c>
      <c r="I190" t="inlineStr"/>
      <c r="J190" t="inlineStr"/>
      <c r="K190" t="inlineStr">
        <is>
          <t>Intensidad</t>
        </is>
      </c>
      <c r="L190" t="n">
        <v>8.527498</v>
      </c>
    </row>
    <row r="191">
      <c r="A191" t="inlineStr">
        <is>
          <t>202512</t>
        </is>
      </c>
      <c r="B191" t="inlineStr">
        <is>
          <t>Comparación</t>
        </is>
      </c>
      <c r="C191" t="inlineStr">
        <is>
          <t>Integra</t>
        </is>
      </c>
      <c r="D191" t="inlineStr">
        <is>
          <t>Instrumento</t>
        </is>
      </c>
      <c r="E191" t="inlineStr">
        <is>
          <t>Fixed Income</t>
        </is>
      </c>
      <c r="F191" t="inlineStr">
        <is>
          <t>Active</t>
        </is>
      </c>
      <c r="G191" t="inlineStr">
        <is>
          <t>Pimco - Emerging Markets Local Bond Fund</t>
        </is>
      </c>
      <c r="H191" t="inlineStr">
        <is>
          <t>EM</t>
        </is>
      </c>
      <c r="I191" t="inlineStr"/>
      <c r="J191" t="inlineStr"/>
      <c r="K191" t="inlineStr">
        <is>
          <t>Weight</t>
        </is>
      </c>
      <c r="L191" t="n">
        <v>0.050249</v>
      </c>
    </row>
    <row r="192">
      <c r="A192" t="inlineStr">
        <is>
          <t>202512</t>
        </is>
      </c>
      <c r="B192" t="inlineStr">
        <is>
          <t>Comparación</t>
        </is>
      </c>
      <c r="C192" t="inlineStr">
        <is>
          <t>Prima</t>
        </is>
      </c>
      <c r="D192" t="inlineStr">
        <is>
          <t>Instrumento</t>
        </is>
      </c>
      <c r="E192" t="inlineStr">
        <is>
          <t>Fixed Income</t>
        </is>
      </c>
      <c r="F192" t="inlineStr">
        <is>
          <t>Active</t>
        </is>
      </c>
      <c r="G192" t="inlineStr">
        <is>
          <t>Pimco - Emerging Markets Local Bond Fund</t>
        </is>
      </c>
      <c r="H192" t="inlineStr">
        <is>
          <t>EM</t>
        </is>
      </c>
      <c r="I192" t="inlineStr"/>
      <c r="J192" t="inlineStr"/>
      <c r="K192" t="inlineStr">
        <is>
          <t>Intensidad</t>
        </is>
      </c>
      <c r="L192" t="n">
        <v>4.621744</v>
      </c>
    </row>
    <row r="193">
      <c r="A193" t="inlineStr">
        <is>
          <t>202512</t>
        </is>
      </c>
      <c r="B193" t="inlineStr">
        <is>
          <t>Comparación</t>
        </is>
      </c>
      <c r="C193" t="inlineStr">
        <is>
          <t>Prima</t>
        </is>
      </c>
      <c r="D193" t="inlineStr">
        <is>
          <t>Instrumento</t>
        </is>
      </c>
      <c r="E193" t="inlineStr">
        <is>
          <t>Fixed Income</t>
        </is>
      </c>
      <c r="F193" t="inlineStr">
        <is>
          <t>Active</t>
        </is>
      </c>
      <c r="G193" t="inlineStr">
        <is>
          <t>Pimco - Emerging Markets Local Bond Fund</t>
        </is>
      </c>
      <c r="H193" t="inlineStr">
        <is>
          <t>EM</t>
        </is>
      </c>
      <c r="I193" t="inlineStr"/>
      <c r="J193" t="inlineStr"/>
      <c r="K193" t="inlineStr">
        <is>
          <t>Weight</t>
        </is>
      </c>
      <c r="L193" t="n">
        <v>0.027234</v>
      </c>
    </row>
    <row r="194">
      <c r="A194" t="inlineStr">
        <is>
          <t>202512</t>
        </is>
      </c>
      <c r="B194" t="inlineStr">
        <is>
          <t>Comparación</t>
        </is>
      </c>
      <c r="C194" t="inlineStr">
        <is>
          <t>Profuturo</t>
        </is>
      </c>
      <c r="D194" t="inlineStr">
        <is>
          <t>Instrumento</t>
        </is>
      </c>
      <c r="E194" t="inlineStr">
        <is>
          <t>Fixed Income</t>
        </is>
      </c>
      <c r="F194" t="inlineStr">
        <is>
          <t>Active</t>
        </is>
      </c>
      <c r="G194" t="inlineStr">
        <is>
          <t>Pimco - Emerging Markets Local Bond Fund</t>
        </is>
      </c>
      <c r="H194" t="inlineStr">
        <is>
          <t>EM</t>
        </is>
      </c>
      <c r="I194" t="inlineStr"/>
      <c r="J194" t="inlineStr"/>
      <c r="K194" t="inlineStr">
        <is>
          <t>Intensidad</t>
        </is>
      </c>
      <c r="L194" t="n">
        <v>8.640867999999999</v>
      </c>
    </row>
    <row r="195">
      <c r="A195" t="inlineStr">
        <is>
          <t>202512</t>
        </is>
      </c>
      <c r="B195" t="inlineStr">
        <is>
          <t>Comparación</t>
        </is>
      </c>
      <c r="C195" t="inlineStr">
        <is>
          <t>Profuturo</t>
        </is>
      </c>
      <c r="D195" t="inlineStr">
        <is>
          <t>Instrumento</t>
        </is>
      </c>
      <c r="E195" t="inlineStr">
        <is>
          <t>Fixed Income</t>
        </is>
      </c>
      <c r="F195" t="inlineStr">
        <is>
          <t>Active</t>
        </is>
      </c>
      <c r="G195" t="inlineStr">
        <is>
          <t>Pimco - Emerging Markets Local Bond Fund</t>
        </is>
      </c>
      <c r="H195" t="inlineStr">
        <is>
          <t>EM</t>
        </is>
      </c>
      <c r="I195" t="inlineStr"/>
      <c r="J195" t="inlineStr"/>
      <c r="K195" t="inlineStr">
        <is>
          <t>Weight</t>
        </is>
      </c>
      <c r="L195" t="n">
        <v>0.050917</v>
      </c>
    </row>
    <row r="196">
      <c r="A196" t="inlineStr">
        <is>
          <t>202512</t>
        </is>
      </c>
      <c r="B196" t="inlineStr">
        <is>
          <t>Comparación</t>
        </is>
      </c>
      <c r="C196" t="inlineStr">
        <is>
          <t>Ex_Integra</t>
        </is>
      </c>
      <c r="D196" t="inlineStr">
        <is>
          <t>Instrumento</t>
        </is>
      </c>
      <c r="E196" t="inlineStr">
        <is>
          <t>Fixed Income</t>
        </is>
      </c>
      <c r="F196" t="inlineStr">
        <is>
          <t>Active</t>
        </is>
      </c>
      <c r="G196" t="inlineStr">
        <is>
          <t>Vontobel - Emerging Markets Debt</t>
        </is>
      </c>
      <c r="H196" t="inlineStr">
        <is>
          <t>EM</t>
        </is>
      </c>
      <c r="I196" t="inlineStr"/>
      <c r="J196" t="inlineStr"/>
      <c r="K196" t="inlineStr">
        <is>
          <t>Intensidad</t>
        </is>
      </c>
      <c r="L196" t="n">
        <v>4.372846</v>
      </c>
    </row>
    <row r="197">
      <c r="A197" t="inlineStr">
        <is>
          <t>202512</t>
        </is>
      </c>
      <c r="B197" t="inlineStr">
        <is>
          <t>Comparación</t>
        </is>
      </c>
      <c r="C197" t="inlineStr">
        <is>
          <t>Ex_Integra</t>
        </is>
      </c>
      <c r="D197" t="inlineStr">
        <is>
          <t>Instrumento</t>
        </is>
      </c>
      <c r="E197" t="inlineStr">
        <is>
          <t>Fixed Income</t>
        </is>
      </c>
      <c r="F197" t="inlineStr">
        <is>
          <t>Active</t>
        </is>
      </c>
      <c r="G197" t="inlineStr">
        <is>
          <t>Vontobel - Emerging Markets Debt</t>
        </is>
      </c>
      <c r="H197" t="inlineStr">
        <is>
          <t>EM</t>
        </is>
      </c>
      <c r="I197" t="inlineStr"/>
      <c r="J197" t="inlineStr"/>
      <c r="K197" t="inlineStr">
        <is>
          <t>Weight</t>
        </is>
      </c>
      <c r="L197" t="n">
        <v>0.014314</v>
      </c>
    </row>
    <row r="198">
      <c r="A198" t="inlineStr">
        <is>
          <t>202512</t>
        </is>
      </c>
      <c r="B198" t="inlineStr">
        <is>
          <t>Comparación</t>
        </is>
      </c>
      <c r="C198" t="inlineStr">
        <is>
          <t>Integra</t>
        </is>
      </c>
      <c r="D198" t="inlineStr">
        <is>
          <t>Instrumento</t>
        </is>
      </c>
      <c r="E198" t="inlineStr">
        <is>
          <t>Fixed Income</t>
        </is>
      </c>
      <c r="F198" t="inlineStr">
        <is>
          <t>Active</t>
        </is>
      </c>
      <c r="G198" t="inlineStr">
        <is>
          <t>Vontobel - Emerging Markets Debt</t>
        </is>
      </c>
      <c r="H198" t="inlineStr">
        <is>
          <t>EM</t>
        </is>
      </c>
      <c r="I198" t="inlineStr"/>
      <c r="J198" t="inlineStr"/>
      <c r="K198" t="inlineStr">
        <is>
          <t>Intensidad</t>
        </is>
      </c>
      <c r="L198" t="n">
        <v>3.630067</v>
      </c>
    </row>
    <row r="199">
      <c r="A199" t="inlineStr">
        <is>
          <t>202512</t>
        </is>
      </c>
      <c r="B199" t="inlineStr">
        <is>
          <t>Comparación</t>
        </is>
      </c>
      <c r="C199" t="inlineStr">
        <is>
          <t>Integra</t>
        </is>
      </c>
      <c r="D199" t="inlineStr">
        <is>
          <t>Instrumento</t>
        </is>
      </c>
      <c r="E199" t="inlineStr">
        <is>
          <t>Fixed Income</t>
        </is>
      </c>
      <c r="F199" t="inlineStr">
        <is>
          <t>Active</t>
        </is>
      </c>
      <c r="G199" t="inlineStr">
        <is>
          <t>Vontobel - Emerging Markets Debt</t>
        </is>
      </c>
      <c r="H199" t="inlineStr">
        <is>
          <t>EM</t>
        </is>
      </c>
      <c r="I199" t="inlineStr"/>
      <c r="J199" t="inlineStr"/>
      <c r="K199" t="inlineStr">
        <is>
          <t>Weight</t>
        </is>
      </c>
      <c r="L199" t="n">
        <v>0.011883</v>
      </c>
    </row>
    <row r="200">
      <c r="A200" t="inlineStr">
        <is>
          <t>202512</t>
        </is>
      </c>
      <c r="B200" t="inlineStr">
        <is>
          <t>Comparación</t>
        </is>
      </c>
      <c r="C200" t="inlineStr">
        <is>
          <t>Profuturo</t>
        </is>
      </c>
      <c r="D200" t="inlineStr">
        <is>
          <t>Instrumento</t>
        </is>
      </c>
      <c r="E200" t="inlineStr">
        <is>
          <t>Fixed Income</t>
        </is>
      </c>
      <c r="F200" t="inlineStr">
        <is>
          <t>Active</t>
        </is>
      </c>
      <c r="G200" t="inlineStr">
        <is>
          <t>Vontobel - Emerging Markets Debt</t>
        </is>
      </c>
      <c r="H200" t="inlineStr">
        <is>
          <t>EM</t>
        </is>
      </c>
      <c r="I200" t="inlineStr"/>
      <c r="J200" t="inlineStr"/>
      <c r="K200" t="inlineStr">
        <is>
          <t>Intensidad</t>
        </is>
      </c>
      <c r="L200" t="n">
        <v>10.235005</v>
      </c>
    </row>
    <row r="201">
      <c r="A201" t="inlineStr">
        <is>
          <t>202512</t>
        </is>
      </c>
      <c r="B201" t="inlineStr">
        <is>
          <t>Comparación</t>
        </is>
      </c>
      <c r="C201" t="inlineStr">
        <is>
          <t>Profuturo</t>
        </is>
      </c>
      <c r="D201" t="inlineStr">
        <is>
          <t>Instrumento</t>
        </is>
      </c>
      <c r="E201" t="inlineStr">
        <is>
          <t>Fixed Income</t>
        </is>
      </c>
      <c r="F201" t="inlineStr">
        <is>
          <t>Active</t>
        </is>
      </c>
      <c r="G201" t="inlineStr">
        <is>
          <t>Vontobel - Emerging Markets Debt</t>
        </is>
      </c>
      <c r="H201" t="inlineStr">
        <is>
          <t>EM</t>
        </is>
      </c>
      <c r="I201" t="inlineStr"/>
      <c r="J201" t="inlineStr"/>
      <c r="K201" t="inlineStr">
        <is>
          <t>Weight</t>
        </is>
      </c>
      <c r="L201" t="n">
        <v>0.033504</v>
      </c>
    </row>
    <row r="202">
      <c r="A202" t="inlineStr">
        <is>
          <t>202606</t>
        </is>
      </c>
      <c r="B202" t="inlineStr">
        <is>
          <t>Actual</t>
        </is>
      </c>
      <c r="C202" t="inlineStr">
        <is>
          <t>Ex_Integra</t>
        </is>
      </c>
      <c r="D202" t="inlineStr">
        <is>
          <t>Benchmark</t>
        </is>
      </c>
      <c r="E202" t="inlineStr"/>
      <c r="F202" t="inlineStr"/>
      <c r="G202" t="inlineStr"/>
      <c r="H202" t="inlineStr"/>
      <c r="I202" t="inlineStr">
        <is>
          <t>Escalar_Portafolio</t>
        </is>
      </c>
      <c r="J202" t="inlineStr">
        <is>
          <t>Total_Integra</t>
        </is>
      </c>
      <c r="K202" t="inlineStr">
        <is>
          <t>Intensidad</t>
        </is>
      </c>
      <c r="L202" t="n">
        <v>74.299564</v>
      </c>
    </row>
    <row r="203">
      <c r="A203" t="inlineStr">
        <is>
          <t>202606</t>
        </is>
      </c>
      <c r="B203" t="inlineStr">
        <is>
          <t>Actual</t>
        </is>
      </c>
      <c r="C203" t="inlineStr">
        <is>
          <t>Ex_Integra</t>
        </is>
      </c>
      <c r="D203" t="inlineStr">
        <is>
          <t>Benchmark</t>
        </is>
      </c>
      <c r="E203" t="inlineStr"/>
      <c r="F203" t="inlineStr"/>
      <c r="G203" t="inlineStr"/>
      <c r="H203" t="inlineStr"/>
      <c r="I203" t="inlineStr">
        <is>
          <t>Escalar_Portafolio</t>
        </is>
      </c>
      <c r="J203" t="inlineStr">
        <is>
          <t>F1_Integra</t>
        </is>
      </c>
      <c r="K203" t="inlineStr">
        <is>
          <t>Intensidad</t>
        </is>
      </c>
      <c r="L203" t="n">
        <v>38.489404</v>
      </c>
    </row>
    <row r="204">
      <c r="A204" t="inlineStr">
        <is>
          <t>202606</t>
        </is>
      </c>
      <c r="B204" t="inlineStr">
        <is>
          <t>Actual</t>
        </is>
      </c>
      <c r="C204" t="inlineStr">
        <is>
          <t>Ex_Integra</t>
        </is>
      </c>
      <c r="D204" t="inlineStr">
        <is>
          <t>Benchmark</t>
        </is>
      </c>
      <c r="E204" t="inlineStr"/>
      <c r="F204" t="inlineStr"/>
      <c r="G204" t="inlineStr"/>
      <c r="H204" t="inlineStr"/>
      <c r="I204" t="inlineStr">
        <is>
          <t>Escalar_Portafolio</t>
        </is>
      </c>
      <c r="J204" t="inlineStr">
        <is>
          <t>F2_Integra</t>
        </is>
      </c>
      <c r="K204" t="inlineStr">
        <is>
          <t>Intensidad</t>
        </is>
      </c>
      <c r="L204" t="n">
        <v>16.969317</v>
      </c>
    </row>
    <row r="205">
      <c r="A205" t="inlineStr">
        <is>
          <t>202606</t>
        </is>
      </c>
      <c r="B205" t="inlineStr">
        <is>
          <t>Actual</t>
        </is>
      </c>
      <c r="C205" t="inlineStr">
        <is>
          <t>Ex_Integra</t>
        </is>
      </c>
      <c r="D205" t="inlineStr">
        <is>
          <t>Benchmark</t>
        </is>
      </c>
      <c r="E205" t="inlineStr"/>
      <c r="F205" t="inlineStr"/>
      <c r="G205" t="inlineStr"/>
      <c r="H205" t="inlineStr"/>
      <c r="I205" t="inlineStr">
        <is>
          <t>Escalar_Portafolio</t>
        </is>
      </c>
      <c r="J205" t="inlineStr">
        <is>
          <t>F3_Integra</t>
        </is>
      </c>
      <c r="K205" t="inlineStr">
        <is>
          <t>Intensidad</t>
        </is>
      </c>
      <c r="L205" t="n">
        <v>18.840842</v>
      </c>
    </row>
    <row r="206">
      <c r="A206" t="inlineStr">
        <is>
          <t>202606</t>
        </is>
      </c>
      <c r="B206" t="inlineStr">
        <is>
          <t>Actual</t>
        </is>
      </c>
      <c r="C206" t="inlineStr">
        <is>
          <t>Habitat</t>
        </is>
      </c>
      <c r="D206" t="inlineStr">
        <is>
          <t>Benchmark</t>
        </is>
      </c>
      <c r="E206" t="inlineStr"/>
      <c r="F206" t="inlineStr"/>
      <c r="G206" t="inlineStr"/>
      <c r="H206" t="inlineStr"/>
      <c r="I206" t="inlineStr">
        <is>
          <t>Escalar_Portafolio</t>
        </is>
      </c>
      <c r="J206" t="inlineStr">
        <is>
          <t>Total_Integra</t>
        </is>
      </c>
      <c r="K206" t="inlineStr">
        <is>
          <t>Intensidad</t>
        </is>
      </c>
      <c r="L206" t="n">
        <v>88.61617099999999</v>
      </c>
    </row>
    <row r="207">
      <c r="A207" t="inlineStr">
        <is>
          <t>202606</t>
        </is>
      </c>
      <c r="B207" t="inlineStr">
        <is>
          <t>Actual</t>
        </is>
      </c>
      <c r="C207" t="inlineStr">
        <is>
          <t>Habitat</t>
        </is>
      </c>
      <c r="D207" t="inlineStr">
        <is>
          <t>Benchmark</t>
        </is>
      </c>
      <c r="E207" t="inlineStr"/>
      <c r="F207" t="inlineStr"/>
      <c r="G207" t="inlineStr"/>
      <c r="H207" t="inlineStr"/>
      <c r="I207" t="inlineStr">
        <is>
          <t>Escalar_Portafolio</t>
        </is>
      </c>
      <c r="J207" t="inlineStr">
        <is>
          <t>F1_Integra</t>
        </is>
      </c>
      <c r="K207" t="inlineStr">
        <is>
          <t>Intensidad</t>
        </is>
      </c>
      <c r="L207" t="n">
        <v>46.311571</v>
      </c>
    </row>
    <row r="208">
      <c r="A208" t="inlineStr">
        <is>
          <t>202606</t>
        </is>
      </c>
      <c r="B208" t="inlineStr">
        <is>
          <t>Actual</t>
        </is>
      </c>
      <c r="C208" t="inlineStr">
        <is>
          <t>Habitat</t>
        </is>
      </c>
      <c r="D208" t="inlineStr">
        <is>
          <t>Benchmark</t>
        </is>
      </c>
      <c r="E208" t="inlineStr"/>
      <c r="F208" t="inlineStr"/>
      <c r="G208" t="inlineStr"/>
      <c r="H208" t="inlineStr"/>
      <c r="I208" t="inlineStr">
        <is>
          <t>Escalar_Portafolio</t>
        </is>
      </c>
      <c r="J208" t="inlineStr">
        <is>
          <t>F2_Integra</t>
        </is>
      </c>
      <c r="K208" t="inlineStr">
        <is>
          <t>Intensidad</t>
        </is>
      </c>
      <c r="L208" t="n">
        <v>23.78561</v>
      </c>
    </row>
    <row r="209">
      <c r="A209" t="inlineStr">
        <is>
          <t>202606</t>
        </is>
      </c>
      <c r="B209" t="inlineStr">
        <is>
          <t>Actual</t>
        </is>
      </c>
      <c r="C209" t="inlineStr">
        <is>
          <t>Habitat</t>
        </is>
      </c>
      <c r="D209" t="inlineStr">
        <is>
          <t>Benchmark</t>
        </is>
      </c>
      <c r="E209" t="inlineStr"/>
      <c r="F209" t="inlineStr"/>
      <c r="G209" t="inlineStr"/>
      <c r="H209" t="inlineStr"/>
      <c r="I209" t="inlineStr">
        <is>
          <t>Escalar_Portafolio</t>
        </is>
      </c>
      <c r="J209" t="inlineStr">
        <is>
          <t>F3_Integra</t>
        </is>
      </c>
      <c r="K209" t="inlineStr">
        <is>
          <t>Intensidad</t>
        </is>
      </c>
      <c r="L209" t="n">
        <v>18.51899</v>
      </c>
    </row>
    <row r="210">
      <c r="A210" t="inlineStr">
        <is>
          <t>202606</t>
        </is>
      </c>
      <c r="B210" t="inlineStr">
        <is>
          <t>Actual</t>
        </is>
      </c>
      <c r="C210" t="inlineStr">
        <is>
          <t>Integra</t>
        </is>
      </c>
      <c r="D210" t="inlineStr">
        <is>
          <t>Benchmark</t>
        </is>
      </c>
      <c r="E210" t="inlineStr"/>
      <c r="F210" t="inlineStr"/>
      <c r="G210" t="inlineStr"/>
      <c r="H210" t="inlineStr"/>
      <c r="I210" t="inlineStr">
        <is>
          <t>Escalar_Portafolio</t>
        </is>
      </c>
      <c r="J210" t="inlineStr">
        <is>
          <t>Total_Integra</t>
        </is>
      </c>
      <c r="K210" t="inlineStr">
        <is>
          <t>Intensidad</t>
        </is>
      </c>
      <c r="L210" t="n">
        <v>50.676744</v>
      </c>
    </row>
    <row r="211">
      <c r="A211" t="inlineStr">
        <is>
          <t>202606</t>
        </is>
      </c>
      <c r="B211" t="inlineStr">
        <is>
          <t>Actual</t>
        </is>
      </c>
      <c r="C211" t="inlineStr">
        <is>
          <t>Integra</t>
        </is>
      </c>
      <c r="D211" t="inlineStr">
        <is>
          <t>Benchmark</t>
        </is>
      </c>
      <c r="E211" t="inlineStr"/>
      <c r="F211" t="inlineStr"/>
      <c r="G211" t="inlineStr"/>
      <c r="H211" t="inlineStr"/>
      <c r="I211" t="inlineStr">
        <is>
          <t>Escalar_Portafolio</t>
        </is>
      </c>
      <c r="J211" t="inlineStr">
        <is>
          <t>F1_Integra</t>
        </is>
      </c>
      <c r="K211" t="inlineStr">
        <is>
          <t>Intensidad</t>
        </is>
      </c>
      <c r="L211" t="n">
        <v>22.661121</v>
      </c>
    </row>
    <row r="212">
      <c r="A212" t="inlineStr">
        <is>
          <t>202606</t>
        </is>
      </c>
      <c r="B212" t="inlineStr">
        <is>
          <t>Actual</t>
        </is>
      </c>
      <c r="C212" t="inlineStr">
        <is>
          <t>Integra</t>
        </is>
      </c>
      <c r="D212" t="inlineStr">
        <is>
          <t>Benchmark</t>
        </is>
      </c>
      <c r="E212" t="inlineStr"/>
      <c r="F212" t="inlineStr"/>
      <c r="G212" t="inlineStr"/>
      <c r="H212" t="inlineStr"/>
      <c r="I212" t="inlineStr">
        <is>
          <t>Escalar_Portafolio</t>
        </is>
      </c>
      <c r="J212" t="inlineStr">
        <is>
          <t>F2_Integra</t>
        </is>
      </c>
      <c r="K212" t="inlineStr">
        <is>
          <t>Intensidad</t>
        </is>
      </c>
      <c r="L212" t="n">
        <v>11.408378</v>
      </c>
    </row>
    <row r="213">
      <c r="A213" t="inlineStr">
        <is>
          <t>202606</t>
        </is>
      </c>
      <c r="B213" t="inlineStr">
        <is>
          <t>Actual</t>
        </is>
      </c>
      <c r="C213" t="inlineStr">
        <is>
          <t>Integra</t>
        </is>
      </c>
      <c r="D213" t="inlineStr">
        <is>
          <t>Benchmark</t>
        </is>
      </c>
      <c r="E213" t="inlineStr"/>
      <c r="F213" t="inlineStr"/>
      <c r="G213" t="inlineStr"/>
      <c r="H213" t="inlineStr"/>
      <c r="I213" t="inlineStr">
        <is>
          <t>Escalar_Portafolio</t>
        </is>
      </c>
      <c r="J213" t="inlineStr">
        <is>
          <t>F3_Integra</t>
        </is>
      </c>
      <c r="K213" t="inlineStr">
        <is>
          <t>Intensidad</t>
        </is>
      </c>
      <c r="L213" t="n">
        <v>16.607245</v>
      </c>
    </row>
    <row r="214">
      <c r="A214" t="inlineStr">
        <is>
          <t>202606</t>
        </is>
      </c>
      <c r="B214" t="inlineStr">
        <is>
          <t>Actual</t>
        </is>
      </c>
      <c r="C214" t="inlineStr">
        <is>
          <t>Prima</t>
        </is>
      </c>
      <c r="D214" t="inlineStr">
        <is>
          <t>Benchmark</t>
        </is>
      </c>
      <c r="E214" t="inlineStr"/>
      <c r="F214" t="inlineStr"/>
      <c r="G214" t="inlineStr"/>
      <c r="H214" t="inlineStr"/>
      <c r="I214" t="inlineStr">
        <is>
          <t>Escalar_Portafolio</t>
        </is>
      </c>
      <c r="J214" t="inlineStr">
        <is>
          <t>Total_Integra</t>
        </is>
      </c>
      <c r="K214" t="inlineStr">
        <is>
          <t>Intensidad</t>
        </is>
      </c>
      <c r="L214" t="n">
        <v>73.06264</v>
      </c>
    </row>
    <row r="215">
      <c r="A215" t="inlineStr">
        <is>
          <t>202606</t>
        </is>
      </c>
      <c r="B215" t="inlineStr">
        <is>
          <t>Actual</t>
        </is>
      </c>
      <c r="C215" t="inlineStr">
        <is>
          <t>Prima</t>
        </is>
      </c>
      <c r="D215" t="inlineStr">
        <is>
          <t>Benchmark</t>
        </is>
      </c>
      <c r="E215" t="inlineStr"/>
      <c r="F215" t="inlineStr"/>
      <c r="G215" t="inlineStr"/>
      <c r="H215" t="inlineStr"/>
      <c r="I215" t="inlineStr">
        <is>
          <t>Escalar_Portafolio</t>
        </is>
      </c>
      <c r="J215" t="inlineStr">
        <is>
          <t>F1_Integra</t>
        </is>
      </c>
      <c r="K215" t="inlineStr">
        <is>
          <t>Intensidad</t>
        </is>
      </c>
      <c r="L215" t="n">
        <v>40.573592</v>
      </c>
    </row>
    <row r="216">
      <c r="A216" t="inlineStr">
        <is>
          <t>202606</t>
        </is>
      </c>
      <c r="B216" t="inlineStr">
        <is>
          <t>Actual</t>
        </is>
      </c>
      <c r="C216" t="inlineStr">
        <is>
          <t>Prima</t>
        </is>
      </c>
      <c r="D216" t="inlineStr">
        <is>
          <t>Benchmark</t>
        </is>
      </c>
      <c r="E216" t="inlineStr"/>
      <c r="F216" t="inlineStr"/>
      <c r="G216" t="inlineStr"/>
      <c r="H216" t="inlineStr"/>
      <c r="I216" t="inlineStr">
        <is>
          <t>Escalar_Portafolio</t>
        </is>
      </c>
      <c r="J216" t="inlineStr">
        <is>
          <t>F2_Integra</t>
        </is>
      </c>
      <c r="K216" t="inlineStr">
        <is>
          <t>Intensidad</t>
        </is>
      </c>
      <c r="L216" t="n">
        <v>13.805432</v>
      </c>
    </row>
    <row r="217">
      <c r="A217" t="inlineStr">
        <is>
          <t>202606</t>
        </is>
      </c>
      <c r="B217" t="inlineStr">
        <is>
          <t>Actual</t>
        </is>
      </c>
      <c r="C217" t="inlineStr">
        <is>
          <t>Prima</t>
        </is>
      </c>
      <c r="D217" t="inlineStr">
        <is>
          <t>Benchmark</t>
        </is>
      </c>
      <c r="E217" t="inlineStr"/>
      <c r="F217" t="inlineStr"/>
      <c r="G217" t="inlineStr"/>
      <c r="H217" t="inlineStr"/>
      <c r="I217" t="inlineStr">
        <is>
          <t>Escalar_Portafolio</t>
        </is>
      </c>
      <c r="J217" t="inlineStr">
        <is>
          <t>F3_Integra</t>
        </is>
      </c>
      <c r="K217" t="inlineStr">
        <is>
          <t>Intensidad</t>
        </is>
      </c>
      <c r="L217" t="n">
        <v>18.683616</v>
      </c>
    </row>
    <row r="218">
      <c r="A218" t="inlineStr">
        <is>
          <t>202606</t>
        </is>
      </c>
      <c r="B218" t="inlineStr">
        <is>
          <t>Actual</t>
        </is>
      </c>
      <c r="C218" t="inlineStr">
        <is>
          <t>Profuturo</t>
        </is>
      </c>
      <c r="D218" t="inlineStr">
        <is>
          <t>Benchmark</t>
        </is>
      </c>
      <c r="E218" t="inlineStr"/>
      <c r="F218" t="inlineStr"/>
      <c r="G218" t="inlineStr"/>
      <c r="H218" t="inlineStr"/>
      <c r="I218" t="inlineStr">
        <is>
          <t>Escalar_Portafolio</t>
        </is>
      </c>
      <c r="J218" t="inlineStr">
        <is>
          <t>Total_Integra</t>
        </is>
      </c>
      <c r="K218" t="inlineStr">
        <is>
          <t>Intensidad</t>
        </is>
      </c>
      <c r="L218" t="n">
        <v>66.431877</v>
      </c>
    </row>
    <row r="219">
      <c r="A219" t="inlineStr">
        <is>
          <t>202606</t>
        </is>
      </c>
      <c r="B219" t="inlineStr">
        <is>
          <t>Actual</t>
        </is>
      </c>
      <c r="C219" t="inlineStr">
        <is>
          <t>Profuturo</t>
        </is>
      </c>
      <c r="D219" t="inlineStr">
        <is>
          <t>Benchmark</t>
        </is>
      </c>
      <c r="E219" t="inlineStr"/>
      <c r="F219" t="inlineStr"/>
      <c r="G219" t="inlineStr"/>
      <c r="H219" t="inlineStr"/>
      <c r="I219" t="inlineStr">
        <is>
          <t>Escalar_Portafolio</t>
        </is>
      </c>
      <c r="J219" t="inlineStr">
        <is>
          <t>F1_Integra</t>
        </is>
      </c>
      <c r="K219" t="inlineStr">
        <is>
          <t>Intensidad</t>
        </is>
      </c>
      <c r="L219" t="n">
        <v>32.423787</v>
      </c>
    </row>
    <row r="220">
      <c r="A220" t="inlineStr">
        <is>
          <t>202606</t>
        </is>
      </c>
      <c r="B220" t="inlineStr">
        <is>
          <t>Actual</t>
        </is>
      </c>
      <c r="C220" t="inlineStr">
        <is>
          <t>Profuturo</t>
        </is>
      </c>
      <c r="D220" t="inlineStr">
        <is>
          <t>Benchmark</t>
        </is>
      </c>
      <c r="E220" t="inlineStr"/>
      <c r="F220" t="inlineStr"/>
      <c r="G220" t="inlineStr"/>
      <c r="H220" t="inlineStr"/>
      <c r="I220" t="inlineStr">
        <is>
          <t>Escalar_Portafolio</t>
        </is>
      </c>
      <c r="J220" t="inlineStr">
        <is>
          <t>F2_Integra</t>
        </is>
      </c>
      <c r="K220" t="inlineStr">
        <is>
          <t>Intensidad</t>
        </is>
      </c>
      <c r="L220" t="n">
        <v>14.491505</v>
      </c>
    </row>
    <row r="221">
      <c r="A221" t="inlineStr">
        <is>
          <t>202606</t>
        </is>
      </c>
      <c r="B221" t="inlineStr">
        <is>
          <t>Actual</t>
        </is>
      </c>
      <c r="C221" t="inlineStr">
        <is>
          <t>Profuturo</t>
        </is>
      </c>
      <c r="D221" t="inlineStr">
        <is>
          <t>Benchmark</t>
        </is>
      </c>
      <c r="E221" t="inlineStr"/>
      <c r="F221" t="inlineStr"/>
      <c r="G221" t="inlineStr"/>
      <c r="H221" t="inlineStr"/>
      <c r="I221" t="inlineStr">
        <is>
          <t>Escalar_Portafolio</t>
        </is>
      </c>
      <c r="J221" t="inlineStr">
        <is>
          <t>F3_Integra</t>
        </is>
      </c>
      <c r="K221" t="inlineStr">
        <is>
          <t>Intensidad</t>
        </is>
      </c>
      <c r="L221" t="n">
        <v>19.516585</v>
      </c>
    </row>
    <row r="222">
      <c r="A222" t="inlineStr">
        <is>
          <t>202606</t>
        </is>
      </c>
      <c r="B222" t="inlineStr">
        <is>
          <t>Actual</t>
        </is>
      </c>
      <c r="C222" t="inlineStr"/>
      <c r="D222" t="inlineStr">
        <is>
          <t>Benchmark</t>
        </is>
      </c>
      <c r="E222" t="inlineStr"/>
      <c r="F222" t="inlineStr"/>
      <c r="G222" t="inlineStr"/>
      <c r="H222" t="inlineStr"/>
      <c r="I222" t="inlineStr">
        <is>
          <t>FFMM (x Weight del instrumento)</t>
        </is>
      </c>
      <c r="J222" t="inlineStr">
        <is>
          <t>iShares Core S&amp;P 500 ETF</t>
        </is>
      </c>
      <c r="K222" t="inlineStr">
        <is>
          <t>Intensidad</t>
        </is>
      </c>
      <c r="L222" t="n">
        <v>22.27245681</v>
      </c>
    </row>
    <row r="223">
      <c r="A223" t="inlineStr">
        <is>
          <t>202606</t>
        </is>
      </c>
      <c r="B223" t="inlineStr">
        <is>
          <t>Actual</t>
        </is>
      </c>
      <c r="C223" t="inlineStr"/>
      <c r="D223" t="inlineStr">
        <is>
          <t>Benchmark</t>
        </is>
      </c>
      <c r="E223" t="inlineStr"/>
      <c r="F223" t="inlineStr"/>
      <c r="G223" t="inlineStr"/>
      <c r="H223" t="inlineStr"/>
      <c r="I223" t="inlineStr">
        <is>
          <t>FFMM (x Weight del instrumento)</t>
        </is>
      </c>
      <c r="J223" t="inlineStr">
        <is>
          <t>iShares US Real Estate ETF</t>
        </is>
      </c>
      <c r="K223" t="inlineStr">
        <is>
          <t>Intensidad</t>
        </is>
      </c>
      <c r="L223" t="n">
        <v>6.75846593</v>
      </c>
    </row>
    <row r="224">
      <c r="A224" t="inlineStr">
        <is>
          <t>202606</t>
        </is>
      </c>
      <c r="B224" t="inlineStr">
        <is>
          <t>Actual</t>
        </is>
      </c>
      <c r="C224" t="inlineStr"/>
      <c r="D224" t="inlineStr">
        <is>
          <t>Benchmark</t>
        </is>
      </c>
      <c r="E224" t="inlineStr"/>
      <c r="F224" t="inlineStr"/>
      <c r="G224" t="inlineStr"/>
      <c r="H224" t="inlineStr"/>
      <c r="I224" t="inlineStr">
        <is>
          <t>FFMM (x Weight del instrumento)</t>
        </is>
      </c>
      <c r="J224" t="inlineStr">
        <is>
          <t>iShares MSCI Eurozone ETF</t>
        </is>
      </c>
      <c r="K224" t="inlineStr">
        <is>
          <t>Intensidad</t>
        </is>
      </c>
      <c r="L224" t="n">
        <v>43.23201465</v>
      </c>
    </row>
    <row r="225">
      <c r="A225" t="inlineStr">
        <is>
          <t>202606</t>
        </is>
      </c>
      <c r="B225" t="inlineStr">
        <is>
          <t>Actual</t>
        </is>
      </c>
      <c r="C225" t="inlineStr"/>
      <c r="D225" t="inlineStr">
        <is>
          <t>Benchmark</t>
        </is>
      </c>
      <c r="E225" t="inlineStr"/>
      <c r="F225" t="inlineStr"/>
      <c r="G225" t="inlineStr"/>
      <c r="H225" t="inlineStr"/>
      <c r="I225" t="inlineStr">
        <is>
          <t>FFMM (x Weight del instrumento)</t>
        </is>
      </c>
      <c r="J225" t="inlineStr">
        <is>
          <t>iShares Latin America 40 ETF</t>
        </is>
      </c>
      <c r="K225" t="inlineStr">
        <is>
          <t>Intensidad</t>
        </is>
      </c>
      <c r="L225" t="n">
        <v>109.30923404</v>
      </c>
    </row>
    <row r="226">
      <c r="A226" t="inlineStr">
        <is>
          <t>202606</t>
        </is>
      </c>
      <c r="B226" t="inlineStr">
        <is>
          <t>Actual</t>
        </is>
      </c>
      <c r="C226" t="inlineStr"/>
      <c r="D226" t="inlineStr">
        <is>
          <t>Benchmark</t>
        </is>
      </c>
      <c r="E226" t="inlineStr"/>
      <c r="F226" t="inlineStr"/>
      <c r="G226" t="inlineStr"/>
      <c r="H226" t="inlineStr"/>
      <c r="I226" t="inlineStr">
        <is>
          <t>FFMM (x Weight del instrumento)</t>
        </is>
      </c>
      <c r="J226" t="inlineStr">
        <is>
          <t>iShares Global Energy ETF</t>
        </is>
      </c>
      <c r="K226" t="inlineStr">
        <is>
          <t>Intensidad</t>
        </is>
      </c>
      <c r="L226" t="n">
        <v>208.75900278</v>
      </c>
    </row>
    <row r="227">
      <c r="A227" t="inlineStr">
        <is>
          <t>202606</t>
        </is>
      </c>
      <c r="B227" t="inlineStr">
        <is>
          <t>Actual</t>
        </is>
      </c>
      <c r="C227" t="inlineStr"/>
      <c r="D227" t="inlineStr">
        <is>
          <t>Benchmark</t>
        </is>
      </c>
      <c r="E227" t="inlineStr"/>
      <c r="F227" t="inlineStr"/>
      <c r="G227" t="inlineStr"/>
      <c r="H227" t="inlineStr"/>
      <c r="I227" t="inlineStr">
        <is>
          <t>FFMM (x Weight del instrumento)</t>
        </is>
      </c>
      <c r="J227" t="inlineStr">
        <is>
          <t>iShares Global Financials ETF</t>
        </is>
      </c>
      <c r="K227" t="inlineStr">
        <is>
          <t>Intensidad</t>
        </is>
      </c>
      <c r="L227" t="n">
        <v>3.53389202</v>
      </c>
    </row>
    <row r="228">
      <c r="A228" t="inlineStr">
        <is>
          <t>202606</t>
        </is>
      </c>
      <c r="B228" t="inlineStr">
        <is>
          <t>Actual</t>
        </is>
      </c>
      <c r="C228" t="inlineStr"/>
      <c r="D228" t="inlineStr">
        <is>
          <t>Benchmark</t>
        </is>
      </c>
      <c r="E228" t="inlineStr"/>
      <c r="F228" t="inlineStr"/>
      <c r="G228" t="inlineStr"/>
      <c r="H228" t="inlineStr"/>
      <c r="I228" t="inlineStr">
        <is>
          <t>FFMM (x Weight del instrumento)</t>
        </is>
      </c>
      <c r="J228" t="inlineStr">
        <is>
          <t>iShares Global Healthcare ETF</t>
        </is>
      </c>
      <c r="K228" t="inlineStr">
        <is>
          <t>Intensidad</t>
        </is>
      </c>
      <c r="L228" t="n">
        <v>2.75111708</v>
      </c>
    </row>
    <row r="229">
      <c r="A229" t="inlineStr">
        <is>
          <t>202606</t>
        </is>
      </c>
      <c r="B229" t="inlineStr">
        <is>
          <t>Actual</t>
        </is>
      </c>
      <c r="C229" t="inlineStr"/>
      <c r="D229" t="inlineStr">
        <is>
          <t>Benchmark</t>
        </is>
      </c>
      <c r="E229" t="inlineStr"/>
      <c r="F229" t="inlineStr"/>
      <c r="G229" t="inlineStr"/>
      <c r="H229" t="inlineStr"/>
      <c r="I229" t="inlineStr">
        <is>
          <t>FFMM (x Weight del instrumento)</t>
        </is>
      </c>
      <c r="J229" t="inlineStr">
        <is>
          <t>iShares Global Tech ETF</t>
        </is>
      </c>
      <c r="K229" t="inlineStr">
        <is>
          <t>Intensidad</t>
        </is>
      </c>
      <c r="L229" t="n">
        <v>7.91255858</v>
      </c>
    </row>
    <row r="230">
      <c r="A230" t="inlineStr">
        <is>
          <t>202606</t>
        </is>
      </c>
      <c r="B230" t="inlineStr">
        <is>
          <t>Actual</t>
        </is>
      </c>
      <c r="C230" t="inlineStr"/>
      <c r="D230" t="inlineStr">
        <is>
          <t>Benchmark</t>
        </is>
      </c>
      <c r="E230" t="inlineStr"/>
      <c r="F230" t="inlineStr"/>
      <c r="G230" t="inlineStr"/>
      <c r="H230" t="inlineStr"/>
      <c r="I230" t="inlineStr">
        <is>
          <t>FFMM (x Weight del instrumento)</t>
        </is>
      </c>
      <c r="J230" t="inlineStr">
        <is>
          <t>iShares Global Comm Services ETF</t>
        </is>
      </c>
      <c r="K230" t="inlineStr">
        <is>
          <t>Intensidad</t>
        </is>
      </c>
      <c r="L230" t="n">
        <v>3.96682774</v>
      </c>
    </row>
    <row r="231">
      <c r="A231" t="inlineStr">
        <is>
          <t>202606</t>
        </is>
      </c>
      <c r="B231" t="inlineStr">
        <is>
          <t>Actual</t>
        </is>
      </c>
      <c r="C231" t="inlineStr"/>
      <c r="D231" t="inlineStr">
        <is>
          <t>Benchmark</t>
        </is>
      </c>
      <c r="E231" t="inlineStr"/>
      <c r="F231" t="inlineStr"/>
      <c r="G231" t="inlineStr"/>
      <c r="H231" t="inlineStr"/>
      <c r="I231" t="inlineStr">
        <is>
          <t>FFMM (x Weight del instrumento)</t>
        </is>
      </c>
      <c r="J231" t="inlineStr">
        <is>
          <t>iShares Global Consumer Discretionary ETF</t>
        </is>
      </c>
      <c r="K231" t="inlineStr">
        <is>
          <t>Intensidad</t>
        </is>
      </c>
      <c r="L231" t="n">
        <v>11.68097501</v>
      </c>
    </row>
    <row r="232">
      <c r="A232" t="inlineStr">
        <is>
          <t>202606</t>
        </is>
      </c>
      <c r="B232" t="inlineStr">
        <is>
          <t>Actual</t>
        </is>
      </c>
      <c r="C232" t="inlineStr"/>
      <c r="D232" t="inlineStr">
        <is>
          <t>Benchmark</t>
        </is>
      </c>
      <c r="E232" t="inlineStr"/>
      <c r="F232" t="inlineStr"/>
      <c r="G232" t="inlineStr"/>
      <c r="H232" t="inlineStr"/>
      <c r="I232" t="inlineStr">
        <is>
          <t>FFMM (x Weight del instrumento)</t>
        </is>
      </c>
      <c r="J232" t="inlineStr">
        <is>
          <t>iShares Global Consumer Staples ETF</t>
        </is>
      </c>
      <c r="K232" t="inlineStr">
        <is>
          <t>Intensidad</t>
        </is>
      </c>
      <c r="L232" t="n">
        <v>20.59952601</v>
      </c>
    </row>
    <row r="233">
      <c r="A233" t="inlineStr">
        <is>
          <t>202606</t>
        </is>
      </c>
      <c r="B233" t="inlineStr">
        <is>
          <t>Actual</t>
        </is>
      </c>
      <c r="C233" t="inlineStr"/>
      <c r="D233" t="inlineStr">
        <is>
          <t>Benchmark</t>
        </is>
      </c>
      <c r="E233" t="inlineStr"/>
      <c r="F233" t="inlineStr"/>
      <c r="G233" t="inlineStr"/>
      <c r="H233" t="inlineStr"/>
      <c r="I233" t="inlineStr">
        <is>
          <t>FFMM (x Weight del instrumento)</t>
        </is>
      </c>
      <c r="J233" t="inlineStr">
        <is>
          <t>iShares Global Industrials ETF</t>
        </is>
      </c>
      <c r="K233" t="inlineStr">
        <is>
          <t>Intensidad</t>
        </is>
      </c>
      <c r="L233" t="n">
        <v>29.22582011</v>
      </c>
    </row>
    <row r="234">
      <c r="A234" t="inlineStr">
        <is>
          <t>202606</t>
        </is>
      </c>
      <c r="B234" t="inlineStr">
        <is>
          <t>Actual</t>
        </is>
      </c>
      <c r="C234" t="inlineStr"/>
      <c r="D234" t="inlineStr">
        <is>
          <t>Benchmark</t>
        </is>
      </c>
      <c r="E234" t="inlineStr"/>
      <c r="F234" t="inlineStr"/>
      <c r="G234" t="inlineStr"/>
      <c r="H234" t="inlineStr"/>
      <c r="I234" t="inlineStr">
        <is>
          <t>FFMM (x Weight del instrumento)</t>
        </is>
      </c>
      <c r="J234" t="inlineStr">
        <is>
          <t>iShares Global Utilities ETF</t>
        </is>
      </c>
      <c r="K234" t="inlineStr">
        <is>
          <t>Intensidad</t>
        </is>
      </c>
      <c r="L234" t="n">
        <v>250.7564833</v>
      </c>
    </row>
    <row r="235">
      <c r="A235" t="inlineStr">
        <is>
          <t>202606</t>
        </is>
      </c>
      <c r="B235" t="inlineStr">
        <is>
          <t>Actual</t>
        </is>
      </c>
      <c r="C235" t="inlineStr"/>
      <c r="D235" t="inlineStr">
        <is>
          <t>Benchmark</t>
        </is>
      </c>
      <c r="E235" t="inlineStr"/>
      <c r="F235" t="inlineStr"/>
      <c r="G235" t="inlineStr"/>
      <c r="H235" t="inlineStr"/>
      <c r="I235" t="inlineStr">
        <is>
          <t>FFMM (x Weight del instrumento)</t>
        </is>
      </c>
      <c r="J235" t="inlineStr">
        <is>
          <t>iShares Global Materials ETF</t>
        </is>
      </c>
      <c r="K235" t="inlineStr">
        <is>
          <t>Intensidad</t>
        </is>
      </c>
      <c r="L235" t="n">
        <v>207.42773632</v>
      </c>
    </row>
    <row r="236">
      <c r="A236" t="inlineStr">
        <is>
          <t>202606</t>
        </is>
      </c>
      <c r="B236" t="inlineStr">
        <is>
          <t>Actual</t>
        </is>
      </c>
      <c r="C236" t="inlineStr"/>
      <c r="D236" t="inlineStr">
        <is>
          <t>Benchmark</t>
        </is>
      </c>
      <c r="E236" t="inlineStr"/>
      <c r="F236" t="inlineStr"/>
      <c r="G236" t="inlineStr"/>
      <c r="H236" t="inlineStr"/>
      <c r="I236" t="inlineStr">
        <is>
          <t>FFMM (x Weight del instrumento)</t>
        </is>
      </c>
      <c r="J236" t="inlineStr">
        <is>
          <t>iShares iBoxx $ High Yield Corporate Bond ETF</t>
        </is>
      </c>
      <c r="K236" t="inlineStr">
        <is>
          <t>Intensidad</t>
        </is>
      </c>
      <c r="L236" t="n">
        <v>95.74007526</v>
      </c>
    </row>
    <row r="237">
      <c r="A237" t="inlineStr">
        <is>
          <t>202606</t>
        </is>
      </c>
      <c r="B237" t="inlineStr">
        <is>
          <t>Actual</t>
        </is>
      </c>
      <c r="C237" t="inlineStr"/>
      <c r="D237" t="inlineStr">
        <is>
          <t>Benchmark</t>
        </is>
      </c>
      <c r="E237" t="inlineStr"/>
      <c r="F237" t="inlineStr"/>
      <c r="G237" t="inlineStr"/>
      <c r="H237" t="inlineStr"/>
      <c r="I237" t="inlineStr">
        <is>
          <t>FFMM (x Weight del instrumento)</t>
        </is>
      </c>
      <c r="J237" t="inlineStr">
        <is>
          <t>iShares Global Infrastructure ETF</t>
        </is>
      </c>
      <c r="K237" t="inlineStr">
        <is>
          <t>Intensidad</t>
        </is>
      </c>
      <c r="L237" t="n">
        <v>138.31438081</v>
      </c>
    </row>
    <row r="238">
      <c r="A238" t="inlineStr">
        <is>
          <t>202606</t>
        </is>
      </c>
      <c r="B238" t="inlineStr">
        <is>
          <t>Actual</t>
        </is>
      </c>
      <c r="C238" t="inlineStr"/>
      <c r="D238" t="inlineStr">
        <is>
          <t>Benchmark</t>
        </is>
      </c>
      <c r="E238" t="inlineStr"/>
      <c r="F238" t="inlineStr"/>
      <c r="G238" t="inlineStr"/>
      <c r="H238" t="inlineStr"/>
      <c r="I238" t="inlineStr">
        <is>
          <t>FFMM (x Weight del instrumento)</t>
        </is>
      </c>
      <c r="J238" t="inlineStr">
        <is>
          <t>iShares MSCI ACWI ETF</t>
        </is>
      </c>
      <c r="K238" t="inlineStr">
        <is>
          <t>Intensidad</t>
        </is>
      </c>
      <c r="L238" t="n">
        <v>33.91793054</v>
      </c>
    </row>
    <row r="239">
      <c r="A239" t="inlineStr">
        <is>
          <t>202606</t>
        </is>
      </c>
      <c r="B239" t="inlineStr">
        <is>
          <t>Actual</t>
        </is>
      </c>
      <c r="C239" t="inlineStr"/>
      <c r="D239" t="inlineStr">
        <is>
          <t>Benchmark</t>
        </is>
      </c>
      <c r="E239" t="inlineStr"/>
      <c r="F239" t="inlineStr"/>
      <c r="G239" t="inlineStr"/>
      <c r="H239" t="inlineStr"/>
      <c r="I239" t="inlineStr">
        <is>
          <t>FFMM (x Weight del instrumento)</t>
        </is>
      </c>
      <c r="J239" t="inlineStr">
        <is>
          <t>iShares MSCI All Country Asia ex Japan ETF</t>
        </is>
      </c>
      <c r="K239" t="inlineStr">
        <is>
          <t>Intensidad</t>
        </is>
      </c>
      <c r="L239" t="n">
        <v>74.31494612</v>
      </c>
    </row>
    <row r="240">
      <c r="A240" t="inlineStr">
        <is>
          <t>202606</t>
        </is>
      </c>
      <c r="B240" t="inlineStr">
        <is>
          <t>Actual</t>
        </is>
      </c>
      <c r="C240" t="inlineStr"/>
      <c r="D240" t="inlineStr">
        <is>
          <t>Benchmark</t>
        </is>
      </c>
      <c r="E240" t="inlineStr"/>
      <c r="F240" t="inlineStr"/>
      <c r="G240" t="inlineStr"/>
      <c r="H240" t="inlineStr"/>
      <c r="I240" t="inlineStr">
        <is>
          <t>FFMM (x Weight del instrumento)</t>
        </is>
      </c>
      <c r="J240" t="inlineStr">
        <is>
          <t>iShares MSCI Peru and Global Exposure ETF</t>
        </is>
      </c>
      <c r="K240" t="inlineStr">
        <is>
          <t>Intensidad</t>
        </is>
      </c>
      <c r="L240" t="n">
        <v>19.59103873</v>
      </c>
    </row>
    <row r="241">
      <c r="A241" t="inlineStr">
        <is>
          <t>202606</t>
        </is>
      </c>
      <c r="B241" t="inlineStr">
        <is>
          <t>Actual</t>
        </is>
      </c>
      <c r="C241" t="inlineStr"/>
      <c r="D241" t="inlineStr">
        <is>
          <t>Benchmark</t>
        </is>
      </c>
      <c r="E241" t="inlineStr"/>
      <c r="F241" t="inlineStr"/>
      <c r="G241" t="inlineStr"/>
      <c r="H241" t="inlineStr"/>
      <c r="I241" t="inlineStr">
        <is>
          <t>FFMM (x Weight del instrumento)</t>
        </is>
      </c>
      <c r="J241" t="inlineStr">
        <is>
          <t>VanEck JP Morgan EM Local Currency Bond ETF</t>
        </is>
      </c>
      <c r="K241" t="inlineStr">
        <is>
          <t>Intensidad</t>
        </is>
      </c>
      <c r="L241" t="n">
        <v>10.13004703</v>
      </c>
    </row>
    <row r="242">
      <c r="A242" t="inlineStr">
        <is>
          <t>202606</t>
        </is>
      </c>
      <c r="B242" t="inlineStr">
        <is>
          <t>Actual</t>
        </is>
      </c>
      <c r="C242" t="inlineStr"/>
      <c r="D242" t="inlineStr">
        <is>
          <t>Benchmark</t>
        </is>
      </c>
      <c r="E242" t="inlineStr"/>
      <c r="F242" t="inlineStr"/>
      <c r="G242" t="inlineStr"/>
      <c r="H242" t="inlineStr"/>
      <c r="I242" t="inlineStr">
        <is>
          <t>FFMM (x Weight del instrumento)</t>
        </is>
      </c>
      <c r="J242" t="inlineStr">
        <is>
          <t>iShares US &amp; Intl High Yield Corp Bond ETF</t>
        </is>
      </c>
      <c r="K242" t="inlineStr">
        <is>
          <t>Intensidad</t>
        </is>
      </c>
      <c r="L242" t="n">
        <v>92.30910041999999</v>
      </c>
    </row>
    <row r="243">
      <c r="A243" t="inlineStr">
        <is>
          <t>202606</t>
        </is>
      </c>
      <c r="B243" t="inlineStr">
        <is>
          <t>Actual</t>
        </is>
      </c>
      <c r="C243" t="inlineStr"/>
      <c r="D243" t="inlineStr">
        <is>
          <t>Benchmark</t>
        </is>
      </c>
      <c r="E243" t="inlineStr"/>
      <c r="F243" t="inlineStr"/>
      <c r="G243" t="inlineStr"/>
      <c r="H243" t="inlineStr"/>
      <c r="I243" t="inlineStr">
        <is>
          <t>FFMM (x Weight del instrumento)</t>
        </is>
      </c>
      <c r="J243" t="inlineStr">
        <is>
          <t>State Street SPDR Blackstone Senior Loan ETF</t>
        </is>
      </c>
      <c r="K243" t="inlineStr">
        <is>
          <t>Intensidad</t>
        </is>
      </c>
      <c r="L243" t="n">
        <v>112.69892905</v>
      </c>
    </row>
    <row r="244">
      <c r="A244" t="inlineStr">
        <is>
          <t>202606</t>
        </is>
      </c>
      <c r="B244" t="inlineStr">
        <is>
          <t>Actual</t>
        </is>
      </c>
      <c r="C244" t="inlineStr"/>
      <c r="D244" t="inlineStr">
        <is>
          <t>Benchmark</t>
        </is>
      </c>
      <c r="E244" t="inlineStr"/>
      <c r="F244" t="inlineStr"/>
      <c r="G244" t="inlineStr"/>
      <c r="H244" t="inlineStr"/>
      <c r="I244" t="inlineStr">
        <is>
          <t>FFMM (x Weight del instrumento)</t>
        </is>
      </c>
      <c r="J244" t="inlineStr">
        <is>
          <t>iShares Global REIT ETF</t>
        </is>
      </c>
      <c r="K244" t="inlineStr">
        <is>
          <t>Intensidad</t>
        </is>
      </c>
      <c r="L244" t="n">
        <v>7.07812133</v>
      </c>
    </row>
    <row r="245">
      <c r="A245" t="inlineStr">
        <is>
          <t>202606</t>
        </is>
      </c>
      <c r="B245" t="inlineStr">
        <is>
          <t>Actual</t>
        </is>
      </c>
      <c r="C245" t="inlineStr"/>
      <c r="D245" t="inlineStr">
        <is>
          <t>Benchmark</t>
        </is>
      </c>
      <c r="E245" t="inlineStr"/>
      <c r="F245" t="inlineStr"/>
      <c r="G245" t="inlineStr"/>
      <c r="H245" t="inlineStr"/>
      <c r="I245" t="inlineStr">
        <is>
          <t>FFMM (x Weight del instrumento)</t>
        </is>
      </c>
      <c r="J245" t="inlineStr">
        <is>
          <t>iShares US Infrastructure ETF</t>
        </is>
      </c>
      <c r="K245" t="inlineStr">
        <is>
          <t>Intensidad</t>
        </is>
      </c>
      <c r="L245" t="n">
        <v>178.63028558</v>
      </c>
    </row>
    <row r="246">
      <c r="A246" t="inlineStr">
        <is>
          <t>202606</t>
        </is>
      </c>
      <c r="B246" t="inlineStr">
        <is>
          <t>Actual</t>
        </is>
      </c>
      <c r="C246" t="inlineStr"/>
      <c r="D246" t="inlineStr">
        <is>
          <t>Benchmark</t>
        </is>
      </c>
      <c r="E246" t="inlineStr"/>
      <c r="F246" t="inlineStr"/>
      <c r="G246" t="inlineStr"/>
      <c r="H246" t="inlineStr"/>
      <c r="I246" t="inlineStr">
        <is>
          <t>FFMM (x Weight del instrumento)</t>
        </is>
      </c>
      <c r="J246" t="inlineStr">
        <is>
          <t>iShares ? High Yield Corp Bond UCITS ETF EUR D</t>
        </is>
      </c>
      <c r="K246" t="inlineStr">
        <is>
          <t>Intensidad</t>
        </is>
      </c>
      <c r="L246" t="n">
        <v>99.28022263</v>
      </c>
    </row>
    <row r="247">
      <c r="A247" t="inlineStr">
        <is>
          <t>202606</t>
        </is>
      </c>
      <c r="B247" t="inlineStr">
        <is>
          <t>Actual</t>
        </is>
      </c>
      <c r="C247" t="inlineStr">
        <is>
          <t>Ex_Integra</t>
        </is>
      </c>
      <c r="D247" t="inlineStr">
        <is>
          <t>Benchmark</t>
        </is>
      </c>
      <c r="E247" t="inlineStr">
        <is>
          <t>Equities</t>
        </is>
      </c>
      <c r="F247" t="inlineStr"/>
      <c r="G247" t="inlineStr"/>
      <c r="H247" t="inlineStr">
        <is>
          <t>Commodities</t>
        </is>
      </c>
      <c r="I247" t="inlineStr">
        <is>
          <t>Comparables_Subcat_Ajustado (x Weight del instrumento)</t>
        </is>
      </c>
      <c r="J247" t="inlineStr"/>
      <c r="K247" t="inlineStr">
        <is>
          <t>Intensidad</t>
        </is>
      </c>
      <c r="L247" t="n">
        <v>110.648831</v>
      </c>
    </row>
    <row r="248">
      <c r="A248" t="inlineStr">
        <is>
          <t>202606</t>
        </is>
      </c>
      <c r="B248" t="inlineStr">
        <is>
          <t>Actual</t>
        </is>
      </c>
      <c r="C248" t="inlineStr">
        <is>
          <t>Ex_Integra</t>
        </is>
      </c>
      <c r="D248" t="inlineStr">
        <is>
          <t>Benchmark</t>
        </is>
      </c>
      <c r="E248" t="inlineStr">
        <is>
          <t>Equities</t>
        </is>
      </c>
      <c r="F248" t="inlineStr"/>
      <c r="G248" t="inlineStr"/>
      <c r="H248" t="inlineStr">
        <is>
          <t>DM</t>
        </is>
      </c>
      <c r="I248" t="inlineStr">
        <is>
          <t>Comparables_Subcat_Ajustado (x Weight del instrumento)</t>
        </is>
      </c>
      <c r="J248" t="inlineStr"/>
      <c r="K248" t="inlineStr">
        <is>
          <t>Intensidad</t>
        </is>
      </c>
      <c r="L248" t="n">
        <v>46.196599</v>
      </c>
    </row>
    <row r="249">
      <c r="A249" t="inlineStr">
        <is>
          <t>202606</t>
        </is>
      </c>
      <c r="B249" t="inlineStr">
        <is>
          <t>Actual</t>
        </is>
      </c>
      <c r="C249" t="inlineStr">
        <is>
          <t>Ex_Integra</t>
        </is>
      </c>
      <c r="D249" t="inlineStr">
        <is>
          <t>Benchmark</t>
        </is>
      </c>
      <c r="E249" t="inlineStr">
        <is>
          <t>Equities</t>
        </is>
      </c>
      <c r="F249" t="inlineStr"/>
      <c r="G249" t="inlineStr"/>
      <c r="H249" t="inlineStr">
        <is>
          <t>EM</t>
        </is>
      </c>
      <c r="I249" t="inlineStr">
        <is>
          <t>Comparables_Subcat_Ajustado (x Weight del instrumento)</t>
        </is>
      </c>
      <c r="J249" t="inlineStr"/>
      <c r="K249" t="inlineStr">
        <is>
          <t>Intensidad</t>
        </is>
      </c>
      <c r="L249" t="n">
        <v>63.629768</v>
      </c>
    </row>
    <row r="250">
      <c r="A250" t="inlineStr">
        <is>
          <t>202606</t>
        </is>
      </c>
      <c r="B250" t="inlineStr">
        <is>
          <t>Actual</t>
        </is>
      </c>
      <c r="C250" t="inlineStr">
        <is>
          <t>Ex_Integra</t>
        </is>
      </c>
      <c r="D250" t="inlineStr">
        <is>
          <t>Benchmark</t>
        </is>
      </c>
      <c r="E250" t="inlineStr">
        <is>
          <t>Equities</t>
        </is>
      </c>
      <c r="F250" t="inlineStr"/>
      <c r="G250" t="inlineStr"/>
      <c r="H250" t="inlineStr">
        <is>
          <t>Peru</t>
        </is>
      </c>
      <c r="I250" t="inlineStr">
        <is>
          <t>Comparables_Subcat_Ajustado (x Weight del instrumento)</t>
        </is>
      </c>
      <c r="J250" t="inlineStr"/>
      <c r="K250" t="inlineStr">
        <is>
          <t>Intensidad</t>
        </is>
      </c>
      <c r="L250" t="n">
        <v>20.496116</v>
      </c>
    </row>
    <row r="251">
      <c r="A251" t="inlineStr">
        <is>
          <t>202606</t>
        </is>
      </c>
      <c r="B251" t="inlineStr">
        <is>
          <t>Actual</t>
        </is>
      </c>
      <c r="C251" t="inlineStr">
        <is>
          <t>Ex_Integra</t>
        </is>
      </c>
      <c r="D251" t="inlineStr">
        <is>
          <t>Benchmark</t>
        </is>
      </c>
      <c r="E251" t="inlineStr">
        <is>
          <t>Equities</t>
        </is>
      </c>
      <c r="F251" t="inlineStr"/>
      <c r="G251" t="inlineStr"/>
      <c r="H251" t="inlineStr">
        <is>
          <t>Commodities</t>
        </is>
      </c>
      <c r="I251" t="inlineStr">
        <is>
          <t>Comparables_Subcat_SinAjustar</t>
        </is>
      </c>
      <c r="J251" t="inlineStr"/>
      <c r="K251" t="inlineStr">
        <is>
          <t>Intensidad</t>
        </is>
      </c>
      <c r="L251" t="n">
        <v>3.634762</v>
      </c>
    </row>
    <row r="252">
      <c r="A252" t="inlineStr">
        <is>
          <t>202606</t>
        </is>
      </c>
      <c r="B252" t="inlineStr">
        <is>
          <t>Actual</t>
        </is>
      </c>
      <c r="C252" t="inlineStr">
        <is>
          <t>Ex_Integra</t>
        </is>
      </c>
      <c r="D252" t="inlineStr">
        <is>
          <t>Benchmark</t>
        </is>
      </c>
      <c r="E252" t="inlineStr">
        <is>
          <t>Equities</t>
        </is>
      </c>
      <c r="F252" t="inlineStr"/>
      <c r="G252" t="inlineStr"/>
      <c r="H252" t="inlineStr">
        <is>
          <t>DM</t>
        </is>
      </c>
      <c r="I252" t="inlineStr">
        <is>
          <t>Comparables_Subcat_SinAjustar</t>
        </is>
      </c>
      <c r="J252" t="inlineStr"/>
      <c r="K252" t="inlineStr">
        <is>
          <t>Intensidad</t>
        </is>
      </c>
      <c r="L252" t="n">
        <v>0.474217</v>
      </c>
    </row>
    <row r="253">
      <c r="A253" t="inlineStr">
        <is>
          <t>202606</t>
        </is>
      </c>
      <c r="B253" t="inlineStr">
        <is>
          <t>Actual</t>
        </is>
      </c>
      <c r="C253" t="inlineStr">
        <is>
          <t>Ex_Integra</t>
        </is>
      </c>
      <c r="D253" t="inlineStr">
        <is>
          <t>Benchmark</t>
        </is>
      </c>
      <c r="E253" t="inlineStr">
        <is>
          <t>Equities</t>
        </is>
      </c>
      <c r="F253" t="inlineStr"/>
      <c r="G253" t="inlineStr"/>
      <c r="H253" t="inlineStr">
        <is>
          <t>EM</t>
        </is>
      </c>
      <c r="I253" t="inlineStr">
        <is>
          <t>Comparables_Subcat_SinAjustar</t>
        </is>
      </c>
      <c r="J253" t="inlineStr"/>
      <c r="K253" t="inlineStr">
        <is>
          <t>Intensidad</t>
        </is>
      </c>
      <c r="L253" t="n">
        <v>1.409431</v>
      </c>
    </row>
    <row r="254">
      <c r="A254" t="inlineStr">
        <is>
          <t>202606</t>
        </is>
      </c>
      <c r="B254" t="inlineStr">
        <is>
          <t>Actual</t>
        </is>
      </c>
      <c r="C254" t="inlineStr">
        <is>
          <t>Ex_Integra</t>
        </is>
      </c>
      <c r="D254" t="inlineStr">
        <is>
          <t>Benchmark</t>
        </is>
      </c>
      <c r="E254" t="inlineStr">
        <is>
          <t>Equities</t>
        </is>
      </c>
      <c r="F254" t="inlineStr"/>
      <c r="G254" t="inlineStr"/>
      <c r="H254" t="inlineStr">
        <is>
          <t>Peru</t>
        </is>
      </c>
      <c r="I254" t="inlineStr">
        <is>
          <t>Comparables_Subcat_SinAjustar</t>
        </is>
      </c>
      <c r="J254" t="inlineStr"/>
      <c r="K254" t="inlineStr">
        <is>
          <t>Intensidad</t>
        </is>
      </c>
      <c r="L254" t="n">
        <v>3.317613</v>
      </c>
    </row>
    <row r="255">
      <c r="A255" t="inlineStr">
        <is>
          <t>202606</t>
        </is>
      </c>
      <c r="B255" t="inlineStr">
        <is>
          <t>Actual</t>
        </is>
      </c>
      <c r="C255" t="inlineStr">
        <is>
          <t>Habitat</t>
        </is>
      </c>
      <c r="D255" t="inlineStr">
        <is>
          <t>Benchmark</t>
        </is>
      </c>
      <c r="E255" t="inlineStr">
        <is>
          <t>Equities</t>
        </is>
      </c>
      <c r="F255" t="inlineStr"/>
      <c r="G255" t="inlineStr"/>
      <c r="H255" t="inlineStr">
        <is>
          <t>Commodities</t>
        </is>
      </c>
      <c r="I255" t="inlineStr">
        <is>
          <t>Comparables_Subcat_Ajustado (x Weight del instrumento)</t>
        </is>
      </c>
      <c r="J255" t="inlineStr"/>
      <c r="K255" t="inlineStr">
        <is>
          <t>Intensidad</t>
        </is>
      </c>
      <c r="L255" t="n">
        <v>110.648831</v>
      </c>
    </row>
    <row r="256">
      <c r="A256" t="inlineStr">
        <is>
          <t>202606</t>
        </is>
      </c>
      <c r="B256" t="inlineStr">
        <is>
          <t>Actual</t>
        </is>
      </c>
      <c r="C256" t="inlineStr">
        <is>
          <t>Habitat</t>
        </is>
      </c>
      <c r="D256" t="inlineStr">
        <is>
          <t>Benchmark</t>
        </is>
      </c>
      <c r="E256" t="inlineStr">
        <is>
          <t>Equities</t>
        </is>
      </c>
      <c r="F256" t="inlineStr"/>
      <c r="G256" t="inlineStr"/>
      <c r="H256" t="inlineStr">
        <is>
          <t>DM</t>
        </is>
      </c>
      <c r="I256" t="inlineStr">
        <is>
          <t>Comparables_Subcat_Ajustado (x Weight del instrumento)</t>
        </is>
      </c>
      <c r="J256" t="inlineStr"/>
      <c r="K256" t="inlineStr">
        <is>
          <t>Intensidad</t>
        </is>
      </c>
      <c r="L256" t="n">
        <v>46.196599</v>
      </c>
    </row>
    <row r="257">
      <c r="A257" t="inlineStr">
        <is>
          <t>202606</t>
        </is>
      </c>
      <c r="B257" t="inlineStr">
        <is>
          <t>Actual</t>
        </is>
      </c>
      <c r="C257" t="inlineStr">
        <is>
          <t>Habitat</t>
        </is>
      </c>
      <c r="D257" t="inlineStr">
        <is>
          <t>Benchmark</t>
        </is>
      </c>
      <c r="E257" t="inlineStr">
        <is>
          <t>Equities</t>
        </is>
      </c>
      <c r="F257" t="inlineStr"/>
      <c r="G257" t="inlineStr"/>
      <c r="H257" t="inlineStr">
        <is>
          <t>EM</t>
        </is>
      </c>
      <c r="I257" t="inlineStr">
        <is>
          <t>Comparables_Subcat_Ajustado (x Weight del instrumento)</t>
        </is>
      </c>
      <c r="J257" t="inlineStr"/>
      <c r="K257" t="inlineStr">
        <is>
          <t>Intensidad</t>
        </is>
      </c>
      <c r="L257" t="n">
        <v>63.629768</v>
      </c>
    </row>
    <row r="258">
      <c r="A258" t="inlineStr">
        <is>
          <t>202606</t>
        </is>
      </c>
      <c r="B258" t="inlineStr">
        <is>
          <t>Actual</t>
        </is>
      </c>
      <c r="C258" t="inlineStr">
        <is>
          <t>Habitat</t>
        </is>
      </c>
      <c r="D258" t="inlineStr">
        <is>
          <t>Benchmark</t>
        </is>
      </c>
      <c r="E258" t="inlineStr">
        <is>
          <t>Equities</t>
        </is>
      </c>
      <c r="F258" t="inlineStr"/>
      <c r="G258" t="inlineStr"/>
      <c r="H258" t="inlineStr">
        <is>
          <t>Peru</t>
        </is>
      </c>
      <c r="I258" t="inlineStr">
        <is>
          <t>Comparables_Subcat_Ajustado (x Weight del instrumento)</t>
        </is>
      </c>
      <c r="J258" t="inlineStr"/>
      <c r="K258" t="inlineStr">
        <is>
          <t>Intensidad</t>
        </is>
      </c>
      <c r="L258" t="n">
        <v>20.496116</v>
      </c>
    </row>
    <row r="259">
      <c r="A259" t="inlineStr">
        <is>
          <t>202606</t>
        </is>
      </c>
      <c r="B259" t="inlineStr">
        <is>
          <t>Actual</t>
        </is>
      </c>
      <c r="C259" t="inlineStr">
        <is>
          <t>Habitat</t>
        </is>
      </c>
      <c r="D259" t="inlineStr">
        <is>
          <t>Benchmark</t>
        </is>
      </c>
      <c r="E259" t="inlineStr">
        <is>
          <t>Equities</t>
        </is>
      </c>
      <c r="F259" t="inlineStr"/>
      <c r="G259" t="inlineStr"/>
      <c r="H259" t="inlineStr">
        <is>
          <t>Commodities</t>
        </is>
      </c>
      <c r="I259" t="inlineStr">
        <is>
          <t>Comparables_Subcat_SinAjustar</t>
        </is>
      </c>
      <c r="J259" t="inlineStr"/>
      <c r="K259" t="inlineStr">
        <is>
          <t>Intensidad</t>
        </is>
      </c>
      <c r="L259" t="n">
        <v>3.634762</v>
      </c>
    </row>
    <row r="260">
      <c r="A260" t="inlineStr">
        <is>
          <t>202606</t>
        </is>
      </c>
      <c r="B260" t="inlineStr">
        <is>
          <t>Actual</t>
        </is>
      </c>
      <c r="C260" t="inlineStr">
        <is>
          <t>Habitat</t>
        </is>
      </c>
      <c r="D260" t="inlineStr">
        <is>
          <t>Benchmark</t>
        </is>
      </c>
      <c r="E260" t="inlineStr">
        <is>
          <t>Equities</t>
        </is>
      </c>
      <c r="F260" t="inlineStr"/>
      <c r="G260" t="inlineStr"/>
      <c r="H260" t="inlineStr">
        <is>
          <t>DM</t>
        </is>
      </c>
      <c r="I260" t="inlineStr">
        <is>
          <t>Comparables_Subcat_SinAjustar</t>
        </is>
      </c>
      <c r="J260" t="inlineStr"/>
      <c r="K260" t="inlineStr">
        <is>
          <t>Intensidad</t>
        </is>
      </c>
      <c r="L260" t="n">
        <v>0.474217</v>
      </c>
    </row>
    <row r="261">
      <c r="A261" t="inlineStr">
        <is>
          <t>202606</t>
        </is>
      </c>
      <c r="B261" t="inlineStr">
        <is>
          <t>Actual</t>
        </is>
      </c>
      <c r="C261" t="inlineStr">
        <is>
          <t>Habitat</t>
        </is>
      </c>
      <c r="D261" t="inlineStr">
        <is>
          <t>Benchmark</t>
        </is>
      </c>
      <c r="E261" t="inlineStr">
        <is>
          <t>Equities</t>
        </is>
      </c>
      <c r="F261" t="inlineStr"/>
      <c r="G261" t="inlineStr"/>
      <c r="H261" t="inlineStr">
        <is>
          <t>EM</t>
        </is>
      </c>
      <c r="I261" t="inlineStr">
        <is>
          <t>Comparables_Subcat_SinAjustar</t>
        </is>
      </c>
      <c r="J261" t="inlineStr"/>
      <c r="K261" t="inlineStr">
        <is>
          <t>Intensidad</t>
        </is>
      </c>
      <c r="L261" t="n">
        <v>1.409431</v>
      </c>
    </row>
    <row r="262">
      <c r="A262" t="inlineStr">
        <is>
          <t>202606</t>
        </is>
      </c>
      <c r="B262" t="inlineStr">
        <is>
          <t>Actual</t>
        </is>
      </c>
      <c r="C262" t="inlineStr">
        <is>
          <t>Habitat</t>
        </is>
      </c>
      <c r="D262" t="inlineStr">
        <is>
          <t>Benchmark</t>
        </is>
      </c>
      <c r="E262" t="inlineStr">
        <is>
          <t>Equities</t>
        </is>
      </c>
      <c r="F262" t="inlineStr"/>
      <c r="G262" t="inlineStr"/>
      <c r="H262" t="inlineStr">
        <is>
          <t>Peru</t>
        </is>
      </c>
      <c r="I262" t="inlineStr">
        <is>
          <t>Comparables_Subcat_SinAjustar</t>
        </is>
      </c>
      <c r="J262" t="inlineStr"/>
      <c r="K262" t="inlineStr">
        <is>
          <t>Intensidad</t>
        </is>
      </c>
      <c r="L262" t="n">
        <v>3.317613</v>
      </c>
    </row>
    <row r="263">
      <c r="A263" t="inlineStr">
        <is>
          <t>202606</t>
        </is>
      </c>
      <c r="B263" t="inlineStr">
        <is>
          <t>Actual</t>
        </is>
      </c>
      <c r="C263" t="inlineStr">
        <is>
          <t>Integra</t>
        </is>
      </c>
      <c r="D263" t="inlineStr">
        <is>
          <t>Benchmark</t>
        </is>
      </c>
      <c r="E263" t="inlineStr">
        <is>
          <t>Equities</t>
        </is>
      </c>
      <c r="F263" t="inlineStr"/>
      <c r="G263" t="inlineStr"/>
      <c r="H263" t="inlineStr">
        <is>
          <t>Commodities</t>
        </is>
      </c>
      <c r="I263" t="inlineStr">
        <is>
          <t>Comparables_Subcat_Ajustado (x Weight del instrumento)</t>
        </is>
      </c>
      <c r="J263" t="inlineStr"/>
      <c r="K263" t="inlineStr">
        <is>
          <t>Intensidad</t>
        </is>
      </c>
      <c r="L263" t="n">
        <v>110.648831</v>
      </c>
    </row>
    <row r="264">
      <c r="A264" t="inlineStr">
        <is>
          <t>202606</t>
        </is>
      </c>
      <c r="B264" t="inlineStr">
        <is>
          <t>Actual</t>
        </is>
      </c>
      <c r="C264" t="inlineStr">
        <is>
          <t>Integra</t>
        </is>
      </c>
      <c r="D264" t="inlineStr">
        <is>
          <t>Benchmark</t>
        </is>
      </c>
      <c r="E264" t="inlineStr">
        <is>
          <t>Equities</t>
        </is>
      </c>
      <c r="F264" t="inlineStr"/>
      <c r="G264" t="inlineStr"/>
      <c r="H264" t="inlineStr">
        <is>
          <t>DM</t>
        </is>
      </c>
      <c r="I264" t="inlineStr">
        <is>
          <t>Comparables_Subcat_Ajustado (x Weight del instrumento)</t>
        </is>
      </c>
      <c r="J264" t="inlineStr"/>
      <c r="K264" t="inlineStr">
        <is>
          <t>Intensidad</t>
        </is>
      </c>
      <c r="L264" t="n">
        <v>46.196599</v>
      </c>
    </row>
    <row r="265">
      <c r="A265" t="inlineStr">
        <is>
          <t>202606</t>
        </is>
      </c>
      <c r="B265" t="inlineStr">
        <is>
          <t>Actual</t>
        </is>
      </c>
      <c r="C265" t="inlineStr">
        <is>
          <t>Integra</t>
        </is>
      </c>
      <c r="D265" t="inlineStr">
        <is>
          <t>Benchmark</t>
        </is>
      </c>
      <c r="E265" t="inlineStr">
        <is>
          <t>Equities</t>
        </is>
      </c>
      <c r="F265" t="inlineStr"/>
      <c r="G265" t="inlineStr"/>
      <c r="H265" t="inlineStr">
        <is>
          <t>EM</t>
        </is>
      </c>
      <c r="I265" t="inlineStr">
        <is>
          <t>Comparables_Subcat_Ajustado (x Weight del instrumento)</t>
        </is>
      </c>
      <c r="J265" t="inlineStr"/>
      <c r="K265" t="inlineStr">
        <is>
          <t>Intensidad</t>
        </is>
      </c>
      <c r="L265" t="n">
        <v>63.629768</v>
      </c>
    </row>
    <row r="266">
      <c r="A266" t="inlineStr">
        <is>
          <t>202606</t>
        </is>
      </c>
      <c r="B266" t="inlineStr">
        <is>
          <t>Actual</t>
        </is>
      </c>
      <c r="C266" t="inlineStr">
        <is>
          <t>Integra</t>
        </is>
      </c>
      <c r="D266" t="inlineStr">
        <is>
          <t>Benchmark</t>
        </is>
      </c>
      <c r="E266" t="inlineStr">
        <is>
          <t>Equities</t>
        </is>
      </c>
      <c r="F266" t="inlineStr"/>
      <c r="G266" t="inlineStr"/>
      <c r="H266" t="inlineStr">
        <is>
          <t>Peru</t>
        </is>
      </c>
      <c r="I266" t="inlineStr">
        <is>
          <t>Comparables_Subcat_Ajustado (x Weight del instrumento)</t>
        </is>
      </c>
      <c r="J266" t="inlineStr"/>
      <c r="K266" t="inlineStr">
        <is>
          <t>Intensidad</t>
        </is>
      </c>
      <c r="L266" t="n">
        <v>20.496116</v>
      </c>
    </row>
    <row r="267">
      <c r="A267" t="inlineStr">
        <is>
          <t>202606</t>
        </is>
      </c>
      <c r="B267" t="inlineStr">
        <is>
          <t>Actual</t>
        </is>
      </c>
      <c r="C267" t="inlineStr">
        <is>
          <t>Integra</t>
        </is>
      </c>
      <c r="D267" t="inlineStr">
        <is>
          <t>Benchmark</t>
        </is>
      </c>
      <c r="E267" t="inlineStr">
        <is>
          <t>Equities</t>
        </is>
      </c>
      <c r="F267" t="inlineStr"/>
      <c r="G267" t="inlineStr"/>
      <c r="H267" t="inlineStr">
        <is>
          <t>Commodities</t>
        </is>
      </c>
      <c r="I267" t="inlineStr">
        <is>
          <t>Comparables_Subcat_SinAjustar</t>
        </is>
      </c>
      <c r="J267" t="inlineStr"/>
      <c r="K267" t="inlineStr">
        <is>
          <t>Intensidad</t>
        </is>
      </c>
      <c r="L267" t="n">
        <v>3.634762</v>
      </c>
    </row>
    <row r="268">
      <c r="A268" t="inlineStr">
        <is>
          <t>202606</t>
        </is>
      </c>
      <c r="B268" t="inlineStr">
        <is>
          <t>Actual</t>
        </is>
      </c>
      <c r="C268" t="inlineStr">
        <is>
          <t>Integra</t>
        </is>
      </c>
      <c r="D268" t="inlineStr">
        <is>
          <t>Benchmark</t>
        </is>
      </c>
      <c r="E268" t="inlineStr">
        <is>
          <t>Equities</t>
        </is>
      </c>
      <c r="F268" t="inlineStr"/>
      <c r="G268" t="inlineStr"/>
      <c r="H268" t="inlineStr">
        <is>
          <t>DM</t>
        </is>
      </c>
      <c r="I268" t="inlineStr">
        <is>
          <t>Comparables_Subcat_SinAjustar</t>
        </is>
      </c>
      <c r="J268" t="inlineStr"/>
      <c r="K268" t="inlineStr">
        <is>
          <t>Intensidad</t>
        </is>
      </c>
      <c r="L268" t="n">
        <v>0.474217</v>
      </c>
    </row>
    <row r="269">
      <c r="A269" t="inlineStr">
        <is>
          <t>202606</t>
        </is>
      </c>
      <c r="B269" t="inlineStr">
        <is>
          <t>Actual</t>
        </is>
      </c>
      <c r="C269" t="inlineStr">
        <is>
          <t>Integra</t>
        </is>
      </c>
      <c r="D269" t="inlineStr">
        <is>
          <t>Benchmark</t>
        </is>
      </c>
      <c r="E269" t="inlineStr">
        <is>
          <t>Equities</t>
        </is>
      </c>
      <c r="F269" t="inlineStr"/>
      <c r="G269" t="inlineStr"/>
      <c r="H269" t="inlineStr">
        <is>
          <t>EM</t>
        </is>
      </c>
      <c r="I269" t="inlineStr">
        <is>
          <t>Comparables_Subcat_SinAjustar</t>
        </is>
      </c>
      <c r="J269" t="inlineStr"/>
      <c r="K269" t="inlineStr">
        <is>
          <t>Intensidad</t>
        </is>
      </c>
      <c r="L269" t="n">
        <v>1.409431</v>
      </c>
    </row>
    <row r="270">
      <c r="A270" t="inlineStr">
        <is>
          <t>202606</t>
        </is>
      </c>
      <c r="B270" t="inlineStr">
        <is>
          <t>Actual</t>
        </is>
      </c>
      <c r="C270" t="inlineStr">
        <is>
          <t>Integra</t>
        </is>
      </c>
      <c r="D270" t="inlineStr">
        <is>
          <t>Benchmark</t>
        </is>
      </c>
      <c r="E270" t="inlineStr">
        <is>
          <t>Equities</t>
        </is>
      </c>
      <c r="F270" t="inlineStr"/>
      <c r="G270" t="inlineStr"/>
      <c r="H270" t="inlineStr">
        <is>
          <t>Peru</t>
        </is>
      </c>
      <c r="I270" t="inlineStr">
        <is>
          <t>Comparables_Subcat_SinAjustar</t>
        </is>
      </c>
      <c r="J270" t="inlineStr"/>
      <c r="K270" t="inlineStr">
        <is>
          <t>Intensidad</t>
        </is>
      </c>
      <c r="L270" t="n">
        <v>3.317613</v>
      </c>
    </row>
    <row r="271">
      <c r="A271" t="inlineStr">
        <is>
          <t>202606</t>
        </is>
      </c>
      <c r="B271" t="inlineStr">
        <is>
          <t>Actual</t>
        </is>
      </c>
      <c r="C271" t="inlineStr">
        <is>
          <t>Prima</t>
        </is>
      </c>
      <c r="D271" t="inlineStr">
        <is>
          <t>Benchmark</t>
        </is>
      </c>
      <c r="E271" t="inlineStr">
        <is>
          <t>Equities</t>
        </is>
      </c>
      <c r="F271" t="inlineStr"/>
      <c r="G271" t="inlineStr"/>
      <c r="H271" t="inlineStr">
        <is>
          <t>Commodities</t>
        </is>
      </c>
      <c r="I271" t="inlineStr">
        <is>
          <t>Comparables_Subcat_Ajustado (x Weight del instrumento)</t>
        </is>
      </c>
      <c r="J271" t="inlineStr"/>
      <c r="K271" t="inlineStr">
        <is>
          <t>Intensidad</t>
        </is>
      </c>
      <c r="L271" t="n">
        <v>110.648831</v>
      </c>
    </row>
    <row r="272">
      <c r="A272" t="inlineStr">
        <is>
          <t>202606</t>
        </is>
      </c>
      <c r="B272" t="inlineStr">
        <is>
          <t>Actual</t>
        </is>
      </c>
      <c r="C272" t="inlineStr">
        <is>
          <t>Prima</t>
        </is>
      </c>
      <c r="D272" t="inlineStr">
        <is>
          <t>Benchmark</t>
        </is>
      </c>
      <c r="E272" t="inlineStr">
        <is>
          <t>Equities</t>
        </is>
      </c>
      <c r="F272" t="inlineStr"/>
      <c r="G272" t="inlineStr"/>
      <c r="H272" t="inlineStr">
        <is>
          <t>DM</t>
        </is>
      </c>
      <c r="I272" t="inlineStr">
        <is>
          <t>Comparables_Subcat_Ajustado (x Weight del instrumento)</t>
        </is>
      </c>
      <c r="J272" t="inlineStr"/>
      <c r="K272" t="inlineStr">
        <is>
          <t>Intensidad</t>
        </is>
      </c>
      <c r="L272" t="n">
        <v>46.196599</v>
      </c>
    </row>
    <row r="273">
      <c r="A273" t="inlineStr">
        <is>
          <t>202606</t>
        </is>
      </c>
      <c r="B273" t="inlineStr">
        <is>
          <t>Actual</t>
        </is>
      </c>
      <c r="C273" t="inlineStr">
        <is>
          <t>Prima</t>
        </is>
      </c>
      <c r="D273" t="inlineStr">
        <is>
          <t>Benchmark</t>
        </is>
      </c>
      <c r="E273" t="inlineStr">
        <is>
          <t>Equities</t>
        </is>
      </c>
      <c r="F273" t="inlineStr"/>
      <c r="G273" t="inlineStr"/>
      <c r="H273" t="inlineStr">
        <is>
          <t>EM</t>
        </is>
      </c>
      <c r="I273" t="inlineStr">
        <is>
          <t>Comparables_Subcat_Ajustado (x Weight del instrumento)</t>
        </is>
      </c>
      <c r="J273" t="inlineStr"/>
      <c r="K273" t="inlineStr">
        <is>
          <t>Intensidad</t>
        </is>
      </c>
      <c r="L273" t="n">
        <v>63.629768</v>
      </c>
    </row>
    <row r="274">
      <c r="A274" t="inlineStr">
        <is>
          <t>202606</t>
        </is>
      </c>
      <c r="B274" t="inlineStr">
        <is>
          <t>Actual</t>
        </is>
      </c>
      <c r="C274" t="inlineStr">
        <is>
          <t>Prima</t>
        </is>
      </c>
      <c r="D274" t="inlineStr">
        <is>
          <t>Benchmark</t>
        </is>
      </c>
      <c r="E274" t="inlineStr">
        <is>
          <t>Equities</t>
        </is>
      </c>
      <c r="F274" t="inlineStr"/>
      <c r="G274" t="inlineStr"/>
      <c r="H274" t="inlineStr">
        <is>
          <t>Peru</t>
        </is>
      </c>
      <c r="I274" t="inlineStr">
        <is>
          <t>Comparables_Subcat_Ajustado (x Weight del instrumento)</t>
        </is>
      </c>
      <c r="J274" t="inlineStr"/>
      <c r="K274" t="inlineStr">
        <is>
          <t>Intensidad</t>
        </is>
      </c>
      <c r="L274" t="n">
        <v>20.496116</v>
      </c>
    </row>
    <row r="275">
      <c r="A275" t="inlineStr">
        <is>
          <t>202606</t>
        </is>
      </c>
      <c r="B275" t="inlineStr">
        <is>
          <t>Actual</t>
        </is>
      </c>
      <c r="C275" t="inlineStr">
        <is>
          <t>Prima</t>
        </is>
      </c>
      <c r="D275" t="inlineStr">
        <is>
          <t>Benchmark</t>
        </is>
      </c>
      <c r="E275" t="inlineStr">
        <is>
          <t>Equities</t>
        </is>
      </c>
      <c r="F275" t="inlineStr"/>
      <c r="G275" t="inlineStr"/>
      <c r="H275" t="inlineStr">
        <is>
          <t>Commodities</t>
        </is>
      </c>
      <c r="I275" t="inlineStr">
        <is>
          <t>Comparables_Subcat_SinAjustar</t>
        </is>
      </c>
      <c r="J275" t="inlineStr"/>
      <c r="K275" t="inlineStr">
        <is>
          <t>Intensidad</t>
        </is>
      </c>
      <c r="L275" t="n">
        <v>3.634762</v>
      </c>
    </row>
    <row r="276">
      <c r="A276" t="inlineStr">
        <is>
          <t>202606</t>
        </is>
      </c>
      <c r="B276" t="inlineStr">
        <is>
          <t>Actual</t>
        </is>
      </c>
      <c r="C276" t="inlineStr">
        <is>
          <t>Prima</t>
        </is>
      </c>
      <c r="D276" t="inlineStr">
        <is>
          <t>Benchmark</t>
        </is>
      </c>
      <c r="E276" t="inlineStr">
        <is>
          <t>Equities</t>
        </is>
      </c>
      <c r="F276" t="inlineStr"/>
      <c r="G276" t="inlineStr"/>
      <c r="H276" t="inlineStr">
        <is>
          <t>DM</t>
        </is>
      </c>
      <c r="I276" t="inlineStr">
        <is>
          <t>Comparables_Subcat_SinAjustar</t>
        </is>
      </c>
      <c r="J276" t="inlineStr"/>
      <c r="K276" t="inlineStr">
        <is>
          <t>Intensidad</t>
        </is>
      </c>
      <c r="L276" t="n">
        <v>0.474217</v>
      </c>
    </row>
    <row r="277">
      <c r="A277" t="inlineStr">
        <is>
          <t>202606</t>
        </is>
      </c>
      <c r="B277" t="inlineStr">
        <is>
          <t>Actual</t>
        </is>
      </c>
      <c r="C277" t="inlineStr">
        <is>
          <t>Prima</t>
        </is>
      </c>
      <c r="D277" t="inlineStr">
        <is>
          <t>Benchmark</t>
        </is>
      </c>
      <c r="E277" t="inlineStr">
        <is>
          <t>Equities</t>
        </is>
      </c>
      <c r="F277" t="inlineStr"/>
      <c r="G277" t="inlineStr"/>
      <c r="H277" t="inlineStr">
        <is>
          <t>EM</t>
        </is>
      </c>
      <c r="I277" t="inlineStr">
        <is>
          <t>Comparables_Subcat_SinAjustar</t>
        </is>
      </c>
      <c r="J277" t="inlineStr"/>
      <c r="K277" t="inlineStr">
        <is>
          <t>Intensidad</t>
        </is>
      </c>
      <c r="L277" t="n">
        <v>1.409431</v>
      </c>
    </row>
    <row r="278">
      <c r="A278" t="inlineStr">
        <is>
          <t>202606</t>
        </is>
      </c>
      <c r="B278" t="inlineStr">
        <is>
          <t>Actual</t>
        </is>
      </c>
      <c r="C278" t="inlineStr">
        <is>
          <t>Prima</t>
        </is>
      </c>
      <c r="D278" t="inlineStr">
        <is>
          <t>Benchmark</t>
        </is>
      </c>
      <c r="E278" t="inlineStr">
        <is>
          <t>Equities</t>
        </is>
      </c>
      <c r="F278" t="inlineStr"/>
      <c r="G278" t="inlineStr"/>
      <c r="H278" t="inlineStr">
        <is>
          <t>Peru</t>
        </is>
      </c>
      <c r="I278" t="inlineStr">
        <is>
          <t>Comparables_Subcat_SinAjustar</t>
        </is>
      </c>
      <c r="J278" t="inlineStr"/>
      <c r="K278" t="inlineStr">
        <is>
          <t>Intensidad</t>
        </is>
      </c>
      <c r="L278" t="n">
        <v>3.317613</v>
      </c>
    </row>
    <row r="279">
      <c r="A279" t="inlineStr">
        <is>
          <t>202606</t>
        </is>
      </c>
      <c r="B279" t="inlineStr">
        <is>
          <t>Actual</t>
        </is>
      </c>
      <c r="C279" t="inlineStr">
        <is>
          <t>Profuturo</t>
        </is>
      </c>
      <c r="D279" t="inlineStr">
        <is>
          <t>Benchmark</t>
        </is>
      </c>
      <c r="E279" t="inlineStr">
        <is>
          <t>Equities</t>
        </is>
      </c>
      <c r="F279" t="inlineStr"/>
      <c r="G279" t="inlineStr"/>
      <c r="H279" t="inlineStr">
        <is>
          <t>Commodities</t>
        </is>
      </c>
      <c r="I279" t="inlineStr">
        <is>
          <t>Comparables_Subcat_Ajustado (x Weight del instrumento)</t>
        </is>
      </c>
      <c r="J279" t="inlineStr"/>
      <c r="K279" t="inlineStr">
        <is>
          <t>Intensidad</t>
        </is>
      </c>
      <c r="L279" t="n">
        <v>110.648831</v>
      </c>
    </row>
    <row r="280">
      <c r="A280" t="inlineStr">
        <is>
          <t>202606</t>
        </is>
      </c>
      <c r="B280" t="inlineStr">
        <is>
          <t>Actual</t>
        </is>
      </c>
      <c r="C280" t="inlineStr">
        <is>
          <t>Profuturo</t>
        </is>
      </c>
      <c r="D280" t="inlineStr">
        <is>
          <t>Benchmark</t>
        </is>
      </c>
      <c r="E280" t="inlineStr">
        <is>
          <t>Equities</t>
        </is>
      </c>
      <c r="F280" t="inlineStr"/>
      <c r="G280" t="inlineStr"/>
      <c r="H280" t="inlineStr">
        <is>
          <t>DM</t>
        </is>
      </c>
      <c r="I280" t="inlineStr">
        <is>
          <t>Comparables_Subcat_Ajustado (x Weight del instrumento)</t>
        </is>
      </c>
      <c r="J280" t="inlineStr"/>
      <c r="K280" t="inlineStr">
        <is>
          <t>Intensidad</t>
        </is>
      </c>
      <c r="L280" t="n">
        <v>46.196599</v>
      </c>
    </row>
    <row r="281">
      <c r="A281" t="inlineStr">
        <is>
          <t>202606</t>
        </is>
      </c>
      <c r="B281" t="inlineStr">
        <is>
          <t>Actual</t>
        </is>
      </c>
      <c r="C281" t="inlineStr">
        <is>
          <t>Profuturo</t>
        </is>
      </c>
      <c r="D281" t="inlineStr">
        <is>
          <t>Benchmark</t>
        </is>
      </c>
      <c r="E281" t="inlineStr">
        <is>
          <t>Equities</t>
        </is>
      </c>
      <c r="F281" t="inlineStr"/>
      <c r="G281" t="inlineStr"/>
      <c r="H281" t="inlineStr">
        <is>
          <t>EM</t>
        </is>
      </c>
      <c r="I281" t="inlineStr">
        <is>
          <t>Comparables_Subcat_Ajustado (x Weight del instrumento)</t>
        </is>
      </c>
      <c r="J281" t="inlineStr"/>
      <c r="K281" t="inlineStr">
        <is>
          <t>Intensidad</t>
        </is>
      </c>
      <c r="L281" t="n">
        <v>63.629768</v>
      </c>
    </row>
    <row r="282">
      <c r="A282" t="inlineStr">
        <is>
          <t>202606</t>
        </is>
      </c>
      <c r="B282" t="inlineStr">
        <is>
          <t>Actual</t>
        </is>
      </c>
      <c r="C282" t="inlineStr">
        <is>
          <t>Profuturo</t>
        </is>
      </c>
      <c r="D282" t="inlineStr">
        <is>
          <t>Benchmark</t>
        </is>
      </c>
      <c r="E282" t="inlineStr">
        <is>
          <t>Equities</t>
        </is>
      </c>
      <c r="F282" t="inlineStr"/>
      <c r="G282" t="inlineStr"/>
      <c r="H282" t="inlineStr">
        <is>
          <t>Peru</t>
        </is>
      </c>
      <c r="I282" t="inlineStr">
        <is>
          <t>Comparables_Subcat_Ajustado (x Weight del instrumento)</t>
        </is>
      </c>
      <c r="J282" t="inlineStr"/>
      <c r="K282" t="inlineStr">
        <is>
          <t>Intensidad</t>
        </is>
      </c>
      <c r="L282" t="n">
        <v>20.496116</v>
      </c>
    </row>
    <row r="283">
      <c r="A283" t="inlineStr">
        <is>
          <t>202606</t>
        </is>
      </c>
      <c r="B283" t="inlineStr">
        <is>
          <t>Actual</t>
        </is>
      </c>
      <c r="C283" t="inlineStr">
        <is>
          <t>Profuturo</t>
        </is>
      </c>
      <c r="D283" t="inlineStr">
        <is>
          <t>Benchmark</t>
        </is>
      </c>
      <c r="E283" t="inlineStr">
        <is>
          <t>Equities</t>
        </is>
      </c>
      <c r="F283" t="inlineStr"/>
      <c r="G283" t="inlineStr"/>
      <c r="H283" t="inlineStr">
        <is>
          <t>Commodities</t>
        </is>
      </c>
      <c r="I283" t="inlineStr">
        <is>
          <t>Comparables_Subcat_SinAjustar</t>
        </is>
      </c>
      <c r="J283" t="inlineStr"/>
      <c r="K283" t="inlineStr">
        <is>
          <t>Intensidad</t>
        </is>
      </c>
      <c r="L283" t="n">
        <v>3.634762</v>
      </c>
    </row>
    <row r="284">
      <c r="A284" t="inlineStr">
        <is>
          <t>202606</t>
        </is>
      </c>
      <c r="B284" t="inlineStr">
        <is>
          <t>Actual</t>
        </is>
      </c>
      <c r="C284" t="inlineStr">
        <is>
          <t>Profuturo</t>
        </is>
      </c>
      <c r="D284" t="inlineStr">
        <is>
          <t>Benchmark</t>
        </is>
      </c>
      <c r="E284" t="inlineStr">
        <is>
          <t>Equities</t>
        </is>
      </c>
      <c r="F284" t="inlineStr"/>
      <c r="G284" t="inlineStr"/>
      <c r="H284" t="inlineStr">
        <is>
          <t>DM</t>
        </is>
      </c>
      <c r="I284" t="inlineStr">
        <is>
          <t>Comparables_Subcat_SinAjustar</t>
        </is>
      </c>
      <c r="J284" t="inlineStr"/>
      <c r="K284" t="inlineStr">
        <is>
          <t>Intensidad</t>
        </is>
      </c>
      <c r="L284" t="n">
        <v>0.474217</v>
      </c>
    </row>
    <row r="285">
      <c r="A285" t="inlineStr">
        <is>
          <t>202606</t>
        </is>
      </c>
      <c r="B285" t="inlineStr">
        <is>
          <t>Actual</t>
        </is>
      </c>
      <c r="C285" t="inlineStr">
        <is>
          <t>Profuturo</t>
        </is>
      </c>
      <c r="D285" t="inlineStr">
        <is>
          <t>Benchmark</t>
        </is>
      </c>
      <c r="E285" t="inlineStr">
        <is>
          <t>Equities</t>
        </is>
      </c>
      <c r="F285" t="inlineStr"/>
      <c r="G285" t="inlineStr"/>
      <c r="H285" t="inlineStr">
        <is>
          <t>EM</t>
        </is>
      </c>
      <c r="I285" t="inlineStr">
        <is>
          <t>Comparables_Subcat_SinAjustar</t>
        </is>
      </c>
      <c r="J285" t="inlineStr"/>
      <c r="K285" t="inlineStr">
        <is>
          <t>Intensidad</t>
        </is>
      </c>
      <c r="L285" t="n">
        <v>1.409431</v>
      </c>
    </row>
    <row r="286">
      <c r="A286" t="inlineStr">
        <is>
          <t>202606</t>
        </is>
      </c>
      <c r="B286" t="inlineStr">
        <is>
          <t>Actual</t>
        </is>
      </c>
      <c r="C286" t="inlineStr">
        <is>
          <t>Profuturo</t>
        </is>
      </c>
      <c r="D286" t="inlineStr">
        <is>
          <t>Benchmark</t>
        </is>
      </c>
      <c r="E286" t="inlineStr">
        <is>
          <t>Equities</t>
        </is>
      </c>
      <c r="F286" t="inlineStr"/>
      <c r="G286" t="inlineStr"/>
      <c r="H286" t="inlineStr">
        <is>
          <t>Peru</t>
        </is>
      </c>
      <c r="I286" t="inlineStr">
        <is>
          <t>Comparables_Subcat_SinAjustar</t>
        </is>
      </c>
      <c r="J286" t="inlineStr"/>
      <c r="K286" t="inlineStr">
        <is>
          <t>Intensidad</t>
        </is>
      </c>
      <c r="L286" t="n">
        <v>3.317613</v>
      </c>
    </row>
    <row r="287">
      <c r="A287" t="inlineStr">
        <is>
          <t>202606</t>
        </is>
      </c>
      <c r="B287" t="inlineStr">
        <is>
          <t>Actual</t>
        </is>
      </c>
      <c r="C287" t="inlineStr">
        <is>
          <t>Ex_Integra</t>
        </is>
      </c>
      <c r="D287" t="inlineStr">
        <is>
          <t>Benchmark</t>
        </is>
      </c>
      <c r="E287" t="inlineStr">
        <is>
          <t>Fixed Income</t>
        </is>
      </c>
      <c r="F287" t="inlineStr"/>
      <c r="G287" t="inlineStr"/>
      <c r="H287" t="inlineStr">
        <is>
          <t>DM</t>
        </is>
      </c>
      <c r="I287" t="inlineStr">
        <is>
          <t>Comparables_Subcat_Ajustado (x Weight del instrumento)</t>
        </is>
      </c>
      <c r="J287" t="inlineStr"/>
      <c r="K287" t="inlineStr">
        <is>
          <t>Intensidad</t>
        </is>
      </c>
      <c r="L287" t="n">
        <v>92.93871799999999</v>
      </c>
    </row>
    <row r="288">
      <c r="A288" t="inlineStr">
        <is>
          <t>202606</t>
        </is>
      </c>
      <c r="B288" t="inlineStr">
        <is>
          <t>Actual</t>
        </is>
      </c>
      <c r="C288" t="inlineStr">
        <is>
          <t>Ex_Integra</t>
        </is>
      </c>
      <c r="D288" t="inlineStr">
        <is>
          <t>Benchmark</t>
        </is>
      </c>
      <c r="E288" t="inlineStr">
        <is>
          <t>Fixed Income</t>
        </is>
      </c>
      <c r="F288" t="inlineStr"/>
      <c r="G288" t="inlineStr"/>
      <c r="H288" t="inlineStr">
        <is>
          <t>EM</t>
        </is>
      </c>
      <c r="I288" t="inlineStr">
        <is>
          <t>Comparables_Subcat_Ajustado (x Weight del instrumento)</t>
        </is>
      </c>
      <c r="J288" t="inlineStr"/>
      <c r="K288" t="inlineStr">
        <is>
          <t>Intensidad</t>
        </is>
      </c>
      <c r="L288" t="n">
        <v>214.286747</v>
      </c>
    </row>
    <row r="289">
      <c r="A289" t="inlineStr">
        <is>
          <t>202606</t>
        </is>
      </c>
      <c r="B289" t="inlineStr">
        <is>
          <t>Actual</t>
        </is>
      </c>
      <c r="C289" t="inlineStr">
        <is>
          <t>Ex_Integra</t>
        </is>
      </c>
      <c r="D289" t="inlineStr">
        <is>
          <t>Benchmark</t>
        </is>
      </c>
      <c r="E289" t="inlineStr">
        <is>
          <t>Fixed Income</t>
        </is>
      </c>
      <c r="F289" t="inlineStr"/>
      <c r="G289" t="inlineStr"/>
      <c r="H289" t="inlineStr">
        <is>
          <t>HY</t>
        </is>
      </c>
      <c r="I289" t="inlineStr">
        <is>
          <t>Comparables_Subcat_Ajustado (x Weight del instrumento)</t>
        </is>
      </c>
      <c r="J289" t="inlineStr"/>
      <c r="K289" t="inlineStr">
        <is>
          <t>Intensidad</t>
        </is>
      </c>
      <c r="L289" t="n">
        <v>78.259507</v>
      </c>
    </row>
    <row r="290">
      <c r="A290" t="inlineStr">
        <is>
          <t>202606</t>
        </is>
      </c>
      <c r="B290" t="inlineStr">
        <is>
          <t>Actual</t>
        </is>
      </c>
      <c r="C290" t="inlineStr">
        <is>
          <t>Ex_Integra</t>
        </is>
      </c>
      <c r="D290" t="inlineStr">
        <is>
          <t>Benchmark</t>
        </is>
      </c>
      <c r="E290" t="inlineStr">
        <is>
          <t>Fixed Income</t>
        </is>
      </c>
      <c r="F290" t="inlineStr"/>
      <c r="G290" t="inlineStr"/>
      <c r="H290" t="inlineStr">
        <is>
          <t>IG</t>
        </is>
      </c>
      <c r="I290" t="inlineStr">
        <is>
          <t>Comparables_Subcat_Ajustado (x Weight del instrumento)</t>
        </is>
      </c>
      <c r="J290" t="inlineStr"/>
      <c r="K290" t="inlineStr">
        <is>
          <t>Intensidad</t>
        </is>
      </c>
      <c r="L290" t="n">
        <v>48.960831</v>
      </c>
    </row>
    <row r="291">
      <c r="A291" t="inlineStr">
        <is>
          <t>202606</t>
        </is>
      </c>
      <c r="B291" t="inlineStr">
        <is>
          <t>Actual</t>
        </is>
      </c>
      <c r="C291" t="inlineStr">
        <is>
          <t>Ex_Integra</t>
        </is>
      </c>
      <c r="D291" t="inlineStr">
        <is>
          <t>Benchmark</t>
        </is>
      </c>
      <c r="E291" t="inlineStr">
        <is>
          <t>Fixed Income</t>
        </is>
      </c>
      <c r="F291" t="inlineStr"/>
      <c r="G291" t="inlineStr"/>
      <c r="H291" t="inlineStr">
        <is>
          <t>DM</t>
        </is>
      </c>
      <c r="I291" t="inlineStr">
        <is>
          <t>Comparables_Subcat_SinAjustar</t>
        </is>
      </c>
      <c r="J291" t="inlineStr"/>
      <c r="K291" t="inlineStr">
        <is>
          <t>Intensidad</t>
        </is>
      </c>
      <c r="L291" t="n">
        <v>1.560196</v>
      </c>
    </row>
    <row r="292">
      <c r="A292" t="inlineStr">
        <is>
          <t>202606</t>
        </is>
      </c>
      <c r="B292" t="inlineStr">
        <is>
          <t>Actual</t>
        </is>
      </c>
      <c r="C292" t="inlineStr">
        <is>
          <t>Ex_Integra</t>
        </is>
      </c>
      <c r="D292" t="inlineStr">
        <is>
          <t>Benchmark</t>
        </is>
      </c>
      <c r="E292" t="inlineStr">
        <is>
          <t>Fixed Income</t>
        </is>
      </c>
      <c r="F292" t="inlineStr"/>
      <c r="G292" t="inlineStr"/>
      <c r="H292" t="inlineStr">
        <is>
          <t>EM</t>
        </is>
      </c>
      <c r="I292" t="inlineStr">
        <is>
          <t>Comparables_Subcat_SinAjustar</t>
        </is>
      </c>
      <c r="J292" t="inlineStr"/>
      <c r="K292" t="inlineStr">
        <is>
          <t>Intensidad</t>
        </is>
      </c>
      <c r="L292" t="n">
        <v>2.647084</v>
      </c>
    </row>
    <row r="293">
      <c r="A293" t="inlineStr">
        <is>
          <t>202606</t>
        </is>
      </c>
      <c r="B293" t="inlineStr">
        <is>
          <t>Actual</t>
        </is>
      </c>
      <c r="C293" t="inlineStr">
        <is>
          <t>Ex_Integra</t>
        </is>
      </c>
      <c r="D293" t="inlineStr">
        <is>
          <t>Benchmark</t>
        </is>
      </c>
      <c r="E293" t="inlineStr">
        <is>
          <t>Fixed Income</t>
        </is>
      </c>
      <c r="F293" t="inlineStr"/>
      <c r="G293" t="inlineStr"/>
      <c r="H293" t="inlineStr">
        <is>
          <t>HY</t>
        </is>
      </c>
      <c r="I293" t="inlineStr">
        <is>
          <t>Comparables_Subcat_SinAjustar</t>
        </is>
      </c>
      <c r="J293" t="inlineStr"/>
      <c r="K293" t="inlineStr">
        <is>
          <t>Intensidad</t>
        </is>
      </c>
      <c r="L293" t="n">
        <v>1.9546</v>
      </c>
    </row>
    <row r="294">
      <c r="A294" t="inlineStr">
        <is>
          <t>202606</t>
        </is>
      </c>
      <c r="B294" t="inlineStr">
        <is>
          <t>Actual</t>
        </is>
      </c>
      <c r="C294" t="inlineStr">
        <is>
          <t>Ex_Integra</t>
        </is>
      </c>
      <c r="D294" t="inlineStr">
        <is>
          <t>Benchmark</t>
        </is>
      </c>
      <c r="E294" t="inlineStr">
        <is>
          <t>Fixed Income</t>
        </is>
      </c>
      <c r="F294" t="inlineStr"/>
      <c r="G294" t="inlineStr"/>
      <c r="H294" t="inlineStr">
        <is>
          <t>IG</t>
        </is>
      </c>
      <c r="I294" t="inlineStr">
        <is>
          <t>Comparables_Subcat_SinAjustar</t>
        </is>
      </c>
      <c r="J294" t="inlineStr"/>
      <c r="K294" t="inlineStr">
        <is>
          <t>Intensidad</t>
        </is>
      </c>
      <c r="L294" t="n">
        <v>0.233551</v>
      </c>
    </row>
    <row r="295">
      <c r="A295" t="inlineStr">
        <is>
          <t>202606</t>
        </is>
      </c>
      <c r="B295" t="inlineStr">
        <is>
          <t>Actual</t>
        </is>
      </c>
      <c r="C295" t="inlineStr">
        <is>
          <t>Habitat</t>
        </is>
      </c>
      <c r="D295" t="inlineStr">
        <is>
          <t>Benchmark</t>
        </is>
      </c>
      <c r="E295" t="inlineStr">
        <is>
          <t>Fixed Income</t>
        </is>
      </c>
      <c r="F295" t="inlineStr"/>
      <c r="G295" t="inlineStr"/>
      <c r="H295" t="inlineStr">
        <is>
          <t>DM</t>
        </is>
      </c>
      <c r="I295" t="inlineStr">
        <is>
          <t>Comparables_Subcat_Ajustado (x Weight del instrumento)</t>
        </is>
      </c>
      <c r="J295" t="inlineStr"/>
      <c r="K295" t="inlineStr">
        <is>
          <t>Intensidad</t>
        </is>
      </c>
      <c r="L295" t="n">
        <v>92.93871799999999</v>
      </c>
    </row>
    <row r="296">
      <c r="A296" t="inlineStr">
        <is>
          <t>202606</t>
        </is>
      </c>
      <c r="B296" t="inlineStr">
        <is>
          <t>Actual</t>
        </is>
      </c>
      <c r="C296" t="inlineStr">
        <is>
          <t>Habitat</t>
        </is>
      </c>
      <c r="D296" t="inlineStr">
        <is>
          <t>Benchmark</t>
        </is>
      </c>
      <c r="E296" t="inlineStr">
        <is>
          <t>Fixed Income</t>
        </is>
      </c>
      <c r="F296" t="inlineStr"/>
      <c r="G296" t="inlineStr"/>
      <c r="H296" t="inlineStr">
        <is>
          <t>EM</t>
        </is>
      </c>
      <c r="I296" t="inlineStr">
        <is>
          <t>Comparables_Subcat_Ajustado (x Weight del instrumento)</t>
        </is>
      </c>
      <c r="J296" t="inlineStr"/>
      <c r="K296" t="inlineStr">
        <is>
          <t>Intensidad</t>
        </is>
      </c>
      <c r="L296" t="n">
        <v>214.286747</v>
      </c>
    </row>
    <row r="297">
      <c r="A297" t="inlineStr">
        <is>
          <t>202606</t>
        </is>
      </c>
      <c r="B297" t="inlineStr">
        <is>
          <t>Actual</t>
        </is>
      </c>
      <c r="C297" t="inlineStr">
        <is>
          <t>Habitat</t>
        </is>
      </c>
      <c r="D297" t="inlineStr">
        <is>
          <t>Benchmark</t>
        </is>
      </c>
      <c r="E297" t="inlineStr">
        <is>
          <t>Fixed Income</t>
        </is>
      </c>
      <c r="F297" t="inlineStr"/>
      <c r="G297" t="inlineStr"/>
      <c r="H297" t="inlineStr">
        <is>
          <t>HY</t>
        </is>
      </c>
      <c r="I297" t="inlineStr">
        <is>
          <t>Comparables_Subcat_Ajustado (x Weight del instrumento)</t>
        </is>
      </c>
      <c r="J297" t="inlineStr"/>
      <c r="K297" t="inlineStr">
        <is>
          <t>Intensidad</t>
        </is>
      </c>
      <c r="L297" t="n">
        <v>78.259507</v>
      </c>
    </row>
    <row r="298">
      <c r="A298" t="inlineStr">
        <is>
          <t>202606</t>
        </is>
      </c>
      <c r="B298" t="inlineStr">
        <is>
          <t>Actual</t>
        </is>
      </c>
      <c r="C298" t="inlineStr">
        <is>
          <t>Habitat</t>
        </is>
      </c>
      <c r="D298" t="inlineStr">
        <is>
          <t>Benchmark</t>
        </is>
      </c>
      <c r="E298" t="inlineStr">
        <is>
          <t>Fixed Income</t>
        </is>
      </c>
      <c r="F298" t="inlineStr"/>
      <c r="G298" t="inlineStr"/>
      <c r="H298" t="inlineStr">
        <is>
          <t>IG</t>
        </is>
      </c>
      <c r="I298" t="inlineStr">
        <is>
          <t>Comparables_Subcat_Ajustado (x Weight del instrumento)</t>
        </is>
      </c>
      <c r="J298" t="inlineStr"/>
      <c r="K298" t="inlineStr">
        <is>
          <t>Intensidad</t>
        </is>
      </c>
      <c r="L298" t="n">
        <v>48.960831</v>
      </c>
    </row>
    <row r="299">
      <c r="A299" t="inlineStr">
        <is>
          <t>202606</t>
        </is>
      </c>
      <c r="B299" t="inlineStr">
        <is>
          <t>Actual</t>
        </is>
      </c>
      <c r="C299" t="inlineStr">
        <is>
          <t>Habitat</t>
        </is>
      </c>
      <c r="D299" t="inlineStr">
        <is>
          <t>Benchmark</t>
        </is>
      </c>
      <c r="E299" t="inlineStr">
        <is>
          <t>Fixed Income</t>
        </is>
      </c>
      <c r="F299" t="inlineStr"/>
      <c r="G299" t="inlineStr"/>
      <c r="H299" t="inlineStr">
        <is>
          <t>DM</t>
        </is>
      </c>
      <c r="I299" t="inlineStr">
        <is>
          <t>Comparables_Subcat_SinAjustar</t>
        </is>
      </c>
      <c r="J299" t="inlineStr"/>
      <c r="K299" t="inlineStr">
        <is>
          <t>Intensidad</t>
        </is>
      </c>
      <c r="L299" t="n">
        <v>1.560196</v>
      </c>
    </row>
    <row r="300">
      <c r="A300" t="inlineStr">
        <is>
          <t>202606</t>
        </is>
      </c>
      <c r="B300" t="inlineStr">
        <is>
          <t>Actual</t>
        </is>
      </c>
      <c r="C300" t="inlineStr">
        <is>
          <t>Habitat</t>
        </is>
      </c>
      <c r="D300" t="inlineStr">
        <is>
          <t>Benchmark</t>
        </is>
      </c>
      <c r="E300" t="inlineStr">
        <is>
          <t>Fixed Income</t>
        </is>
      </c>
      <c r="F300" t="inlineStr"/>
      <c r="G300" t="inlineStr"/>
      <c r="H300" t="inlineStr">
        <is>
          <t>EM</t>
        </is>
      </c>
      <c r="I300" t="inlineStr">
        <is>
          <t>Comparables_Subcat_SinAjustar</t>
        </is>
      </c>
      <c r="J300" t="inlineStr"/>
      <c r="K300" t="inlineStr">
        <is>
          <t>Intensidad</t>
        </is>
      </c>
      <c r="L300" t="n">
        <v>2.647084</v>
      </c>
    </row>
    <row r="301">
      <c r="A301" t="inlineStr">
        <is>
          <t>202606</t>
        </is>
      </c>
      <c r="B301" t="inlineStr">
        <is>
          <t>Actual</t>
        </is>
      </c>
      <c r="C301" t="inlineStr">
        <is>
          <t>Habitat</t>
        </is>
      </c>
      <c r="D301" t="inlineStr">
        <is>
          <t>Benchmark</t>
        </is>
      </c>
      <c r="E301" t="inlineStr">
        <is>
          <t>Fixed Income</t>
        </is>
      </c>
      <c r="F301" t="inlineStr"/>
      <c r="G301" t="inlineStr"/>
      <c r="H301" t="inlineStr">
        <is>
          <t>HY</t>
        </is>
      </c>
      <c r="I301" t="inlineStr">
        <is>
          <t>Comparables_Subcat_SinAjustar</t>
        </is>
      </c>
      <c r="J301" t="inlineStr"/>
      <c r="K301" t="inlineStr">
        <is>
          <t>Intensidad</t>
        </is>
      </c>
      <c r="L301" t="n">
        <v>1.9546</v>
      </c>
    </row>
    <row r="302">
      <c r="A302" t="inlineStr">
        <is>
          <t>202606</t>
        </is>
      </c>
      <c r="B302" t="inlineStr">
        <is>
          <t>Actual</t>
        </is>
      </c>
      <c r="C302" t="inlineStr">
        <is>
          <t>Habitat</t>
        </is>
      </c>
      <c r="D302" t="inlineStr">
        <is>
          <t>Benchmark</t>
        </is>
      </c>
      <c r="E302" t="inlineStr">
        <is>
          <t>Fixed Income</t>
        </is>
      </c>
      <c r="F302" t="inlineStr"/>
      <c r="G302" t="inlineStr"/>
      <c r="H302" t="inlineStr">
        <is>
          <t>IG</t>
        </is>
      </c>
      <c r="I302" t="inlineStr">
        <is>
          <t>Comparables_Subcat_SinAjustar</t>
        </is>
      </c>
      <c r="J302" t="inlineStr"/>
      <c r="K302" t="inlineStr">
        <is>
          <t>Intensidad</t>
        </is>
      </c>
      <c r="L302" t="n">
        <v>0.233551</v>
      </c>
    </row>
    <row r="303">
      <c r="A303" t="inlineStr">
        <is>
          <t>202606</t>
        </is>
      </c>
      <c r="B303" t="inlineStr">
        <is>
          <t>Actual</t>
        </is>
      </c>
      <c r="C303" t="inlineStr">
        <is>
          <t>Integra</t>
        </is>
      </c>
      <c r="D303" t="inlineStr">
        <is>
          <t>Benchmark</t>
        </is>
      </c>
      <c r="E303" t="inlineStr">
        <is>
          <t>Fixed Income</t>
        </is>
      </c>
      <c r="F303" t="inlineStr"/>
      <c r="G303" t="inlineStr"/>
      <c r="H303" t="inlineStr">
        <is>
          <t>DM</t>
        </is>
      </c>
      <c r="I303" t="inlineStr">
        <is>
          <t>Comparables_Subcat_Ajustado (x Weight del instrumento)</t>
        </is>
      </c>
      <c r="J303" t="inlineStr"/>
      <c r="K303" t="inlineStr">
        <is>
          <t>Intensidad</t>
        </is>
      </c>
      <c r="L303" t="n">
        <v>92.93871799999999</v>
      </c>
    </row>
    <row r="304">
      <c r="A304" t="inlineStr">
        <is>
          <t>202606</t>
        </is>
      </c>
      <c r="B304" t="inlineStr">
        <is>
          <t>Actual</t>
        </is>
      </c>
      <c r="C304" t="inlineStr">
        <is>
          <t>Integra</t>
        </is>
      </c>
      <c r="D304" t="inlineStr">
        <is>
          <t>Benchmark</t>
        </is>
      </c>
      <c r="E304" t="inlineStr">
        <is>
          <t>Fixed Income</t>
        </is>
      </c>
      <c r="F304" t="inlineStr"/>
      <c r="G304" t="inlineStr"/>
      <c r="H304" t="inlineStr">
        <is>
          <t>EM</t>
        </is>
      </c>
      <c r="I304" t="inlineStr">
        <is>
          <t>Comparables_Subcat_Ajustado (x Weight del instrumento)</t>
        </is>
      </c>
      <c r="J304" t="inlineStr"/>
      <c r="K304" t="inlineStr">
        <is>
          <t>Intensidad</t>
        </is>
      </c>
      <c r="L304" t="n">
        <v>214.286747</v>
      </c>
    </row>
    <row r="305">
      <c r="A305" t="inlineStr">
        <is>
          <t>202606</t>
        </is>
      </c>
      <c r="B305" t="inlineStr">
        <is>
          <t>Actual</t>
        </is>
      </c>
      <c r="C305" t="inlineStr">
        <is>
          <t>Integra</t>
        </is>
      </c>
      <c r="D305" t="inlineStr">
        <is>
          <t>Benchmark</t>
        </is>
      </c>
      <c r="E305" t="inlineStr">
        <is>
          <t>Fixed Income</t>
        </is>
      </c>
      <c r="F305" t="inlineStr"/>
      <c r="G305" t="inlineStr"/>
      <c r="H305" t="inlineStr">
        <is>
          <t>HY</t>
        </is>
      </c>
      <c r="I305" t="inlineStr">
        <is>
          <t>Comparables_Subcat_Ajustado (x Weight del instrumento)</t>
        </is>
      </c>
      <c r="J305" t="inlineStr"/>
      <c r="K305" t="inlineStr">
        <is>
          <t>Intensidad</t>
        </is>
      </c>
      <c r="L305" t="n">
        <v>78.259507</v>
      </c>
    </row>
    <row r="306">
      <c r="A306" t="inlineStr">
        <is>
          <t>202606</t>
        </is>
      </c>
      <c r="B306" t="inlineStr">
        <is>
          <t>Actual</t>
        </is>
      </c>
      <c r="C306" t="inlineStr">
        <is>
          <t>Integra</t>
        </is>
      </c>
      <c r="D306" t="inlineStr">
        <is>
          <t>Benchmark</t>
        </is>
      </c>
      <c r="E306" t="inlineStr">
        <is>
          <t>Fixed Income</t>
        </is>
      </c>
      <c r="F306" t="inlineStr"/>
      <c r="G306" t="inlineStr"/>
      <c r="H306" t="inlineStr">
        <is>
          <t>IG</t>
        </is>
      </c>
      <c r="I306" t="inlineStr">
        <is>
          <t>Comparables_Subcat_Ajustado (x Weight del instrumento)</t>
        </is>
      </c>
      <c r="J306" t="inlineStr"/>
      <c r="K306" t="inlineStr">
        <is>
          <t>Intensidad</t>
        </is>
      </c>
      <c r="L306" t="n">
        <v>48.960831</v>
      </c>
    </row>
    <row r="307">
      <c r="A307" t="inlineStr">
        <is>
          <t>202606</t>
        </is>
      </c>
      <c r="B307" t="inlineStr">
        <is>
          <t>Actual</t>
        </is>
      </c>
      <c r="C307" t="inlineStr">
        <is>
          <t>Integra</t>
        </is>
      </c>
      <c r="D307" t="inlineStr">
        <is>
          <t>Benchmark</t>
        </is>
      </c>
      <c r="E307" t="inlineStr">
        <is>
          <t>Fixed Income</t>
        </is>
      </c>
      <c r="F307" t="inlineStr"/>
      <c r="G307" t="inlineStr"/>
      <c r="H307" t="inlineStr">
        <is>
          <t>DM</t>
        </is>
      </c>
      <c r="I307" t="inlineStr">
        <is>
          <t>Comparables_Subcat_SinAjustar</t>
        </is>
      </c>
      <c r="J307" t="inlineStr"/>
      <c r="K307" t="inlineStr">
        <is>
          <t>Intensidad</t>
        </is>
      </c>
      <c r="L307" t="n">
        <v>1.560196</v>
      </c>
    </row>
    <row r="308">
      <c r="A308" t="inlineStr">
        <is>
          <t>202606</t>
        </is>
      </c>
      <c r="B308" t="inlineStr">
        <is>
          <t>Actual</t>
        </is>
      </c>
      <c r="C308" t="inlineStr">
        <is>
          <t>Integra</t>
        </is>
      </c>
      <c r="D308" t="inlineStr">
        <is>
          <t>Benchmark</t>
        </is>
      </c>
      <c r="E308" t="inlineStr">
        <is>
          <t>Fixed Income</t>
        </is>
      </c>
      <c r="F308" t="inlineStr"/>
      <c r="G308" t="inlineStr"/>
      <c r="H308" t="inlineStr">
        <is>
          <t>EM</t>
        </is>
      </c>
      <c r="I308" t="inlineStr">
        <is>
          <t>Comparables_Subcat_SinAjustar</t>
        </is>
      </c>
      <c r="J308" t="inlineStr"/>
      <c r="K308" t="inlineStr">
        <is>
          <t>Intensidad</t>
        </is>
      </c>
      <c r="L308" t="n">
        <v>2.647084</v>
      </c>
    </row>
    <row r="309">
      <c r="A309" t="inlineStr">
        <is>
          <t>202606</t>
        </is>
      </c>
      <c r="B309" t="inlineStr">
        <is>
          <t>Actual</t>
        </is>
      </c>
      <c r="C309" t="inlineStr">
        <is>
          <t>Integra</t>
        </is>
      </c>
      <c r="D309" t="inlineStr">
        <is>
          <t>Benchmark</t>
        </is>
      </c>
      <c r="E309" t="inlineStr">
        <is>
          <t>Fixed Income</t>
        </is>
      </c>
      <c r="F309" t="inlineStr"/>
      <c r="G309" t="inlineStr"/>
      <c r="H309" t="inlineStr">
        <is>
          <t>HY</t>
        </is>
      </c>
      <c r="I309" t="inlineStr">
        <is>
          <t>Comparables_Subcat_SinAjustar</t>
        </is>
      </c>
      <c r="J309" t="inlineStr"/>
      <c r="K309" t="inlineStr">
        <is>
          <t>Intensidad</t>
        </is>
      </c>
      <c r="L309" t="n">
        <v>1.9546</v>
      </c>
    </row>
    <row r="310">
      <c r="A310" t="inlineStr">
        <is>
          <t>202606</t>
        </is>
      </c>
      <c r="B310" t="inlineStr">
        <is>
          <t>Actual</t>
        </is>
      </c>
      <c r="C310" t="inlineStr">
        <is>
          <t>Integra</t>
        </is>
      </c>
      <c r="D310" t="inlineStr">
        <is>
          <t>Benchmark</t>
        </is>
      </c>
      <c r="E310" t="inlineStr">
        <is>
          <t>Fixed Income</t>
        </is>
      </c>
      <c r="F310" t="inlineStr"/>
      <c r="G310" t="inlineStr"/>
      <c r="H310" t="inlineStr">
        <is>
          <t>IG</t>
        </is>
      </c>
      <c r="I310" t="inlineStr">
        <is>
          <t>Comparables_Subcat_SinAjustar</t>
        </is>
      </c>
      <c r="J310" t="inlineStr"/>
      <c r="K310" t="inlineStr">
        <is>
          <t>Intensidad</t>
        </is>
      </c>
      <c r="L310" t="n">
        <v>0.233551</v>
      </c>
    </row>
    <row r="311">
      <c r="A311" t="inlineStr">
        <is>
          <t>202606</t>
        </is>
      </c>
      <c r="B311" t="inlineStr">
        <is>
          <t>Actual</t>
        </is>
      </c>
      <c r="C311" t="inlineStr">
        <is>
          <t>Prima</t>
        </is>
      </c>
      <c r="D311" t="inlineStr">
        <is>
          <t>Benchmark</t>
        </is>
      </c>
      <c r="E311" t="inlineStr">
        <is>
          <t>Fixed Income</t>
        </is>
      </c>
      <c r="F311" t="inlineStr"/>
      <c r="G311" t="inlineStr"/>
      <c r="H311" t="inlineStr">
        <is>
          <t>DM</t>
        </is>
      </c>
      <c r="I311" t="inlineStr">
        <is>
          <t>Comparables_Subcat_Ajustado (x Weight del instrumento)</t>
        </is>
      </c>
      <c r="J311" t="inlineStr"/>
      <c r="K311" t="inlineStr">
        <is>
          <t>Intensidad</t>
        </is>
      </c>
      <c r="L311" t="n">
        <v>92.93871799999999</v>
      </c>
    </row>
    <row r="312">
      <c r="A312" t="inlineStr">
        <is>
          <t>202606</t>
        </is>
      </c>
      <c r="B312" t="inlineStr">
        <is>
          <t>Actual</t>
        </is>
      </c>
      <c r="C312" t="inlineStr">
        <is>
          <t>Prima</t>
        </is>
      </c>
      <c r="D312" t="inlineStr">
        <is>
          <t>Benchmark</t>
        </is>
      </c>
      <c r="E312" t="inlineStr">
        <is>
          <t>Fixed Income</t>
        </is>
      </c>
      <c r="F312" t="inlineStr"/>
      <c r="G312" t="inlineStr"/>
      <c r="H312" t="inlineStr">
        <is>
          <t>EM</t>
        </is>
      </c>
      <c r="I312" t="inlineStr">
        <is>
          <t>Comparables_Subcat_Ajustado (x Weight del instrumento)</t>
        </is>
      </c>
      <c r="J312" t="inlineStr"/>
      <c r="K312" t="inlineStr">
        <is>
          <t>Intensidad</t>
        </is>
      </c>
      <c r="L312" t="n">
        <v>214.286747</v>
      </c>
    </row>
    <row r="313">
      <c r="A313" t="inlineStr">
        <is>
          <t>202606</t>
        </is>
      </c>
      <c r="B313" t="inlineStr">
        <is>
          <t>Actual</t>
        </is>
      </c>
      <c r="C313" t="inlineStr">
        <is>
          <t>Prima</t>
        </is>
      </c>
      <c r="D313" t="inlineStr">
        <is>
          <t>Benchmark</t>
        </is>
      </c>
      <c r="E313" t="inlineStr">
        <is>
          <t>Fixed Income</t>
        </is>
      </c>
      <c r="F313" t="inlineStr"/>
      <c r="G313" t="inlineStr"/>
      <c r="H313" t="inlineStr">
        <is>
          <t>HY</t>
        </is>
      </c>
      <c r="I313" t="inlineStr">
        <is>
          <t>Comparables_Subcat_Ajustado (x Weight del instrumento)</t>
        </is>
      </c>
      <c r="J313" t="inlineStr"/>
      <c r="K313" t="inlineStr">
        <is>
          <t>Intensidad</t>
        </is>
      </c>
      <c r="L313" t="n">
        <v>78.259507</v>
      </c>
    </row>
    <row r="314">
      <c r="A314" t="inlineStr">
        <is>
          <t>202606</t>
        </is>
      </c>
      <c r="B314" t="inlineStr">
        <is>
          <t>Actual</t>
        </is>
      </c>
      <c r="C314" t="inlineStr">
        <is>
          <t>Prima</t>
        </is>
      </c>
      <c r="D314" t="inlineStr">
        <is>
          <t>Benchmark</t>
        </is>
      </c>
      <c r="E314" t="inlineStr">
        <is>
          <t>Fixed Income</t>
        </is>
      </c>
      <c r="F314" t="inlineStr"/>
      <c r="G314" t="inlineStr"/>
      <c r="H314" t="inlineStr">
        <is>
          <t>IG</t>
        </is>
      </c>
      <c r="I314" t="inlineStr">
        <is>
          <t>Comparables_Subcat_Ajustado (x Weight del instrumento)</t>
        </is>
      </c>
      <c r="J314" t="inlineStr"/>
      <c r="K314" t="inlineStr">
        <is>
          <t>Intensidad</t>
        </is>
      </c>
      <c r="L314" t="n">
        <v>48.960831</v>
      </c>
    </row>
    <row r="315">
      <c r="A315" t="inlineStr">
        <is>
          <t>202606</t>
        </is>
      </c>
      <c r="B315" t="inlineStr">
        <is>
          <t>Actual</t>
        </is>
      </c>
      <c r="C315" t="inlineStr">
        <is>
          <t>Prima</t>
        </is>
      </c>
      <c r="D315" t="inlineStr">
        <is>
          <t>Benchmark</t>
        </is>
      </c>
      <c r="E315" t="inlineStr">
        <is>
          <t>Fixed Income</t>
        </is>
      </c>
      <c r="F315" t="inlineStr"/>
      <c r="G315" t="inlineStr"/>
      <c r="H315" t="inlineStr">
        <is>
          <t>DM</t>
        </is>
      </c>
      <c r="I315" t="inlineStr">
        <is>
          <t>Comparables_Subcat_SinAjustar</t>
        </is>
      </c>
      <c r="J315" t="inlineStr"/>
      <c r="K315" t="inlineStr">
        <is>
          <t>Intensidad</t>
        </is>
      </c>
      <c r="L315" t="n">
        <v>1.560196</v>
      </c>
    </row>
    <row r="316">
      <c r="A316" t="inlineStr">
        <is>
          <t>202606</t>
        </is>
      </c>
      <c r="B316" t="inlineStr">
        <is>
          <t>Actual</t>
        </is>
      </c>
      <c r="C316" t="inlineStr">
        <is>
          <t>Prima</t>
        </is>
      </c>
      <c r="D316" t="inlineStr">
        <is>
          <t>Benchmark</t>
        </is>
      </c>
      <c r="E316" t="inlineStr">
        <is>
          <t>Fixed Income</t>
        </is>
      </c>
      <c r="F316" t="inlineStr"/>
      <c r="G316" t="inlineStr"/>
      <c r="H316" t="inlineStr">
        <is>
          <t>EM</t>
        </is>
      </c>
      <c r="I316" t="inlineStr">
        <is>
          <t>Comparables_Subcat_SinAjustar</t>
        </is>
      </c>
      <c r="J316" t="inlineStr"/>
      <c r="K316" t="inlineStr">
        <is>
          <t>Intensidad</t>
        </is>
      </c>
      <c r="L316" t="n">
        <v>2.647084</v>
      </c>
    </row>
    <row r="317">
      <c r="A317" t="inlineStr">
        <is>
          <t>202606</t>
        </is>
      </c>
      <c r="B317" t="inlineStr">
        <is>
          <t>Actual</t>
        </is>
      </c>
      <c r="C317" t="inlineStr">
        <is>
          <t>Prima</t>
        </is>
      </c>
      <c r="D317" t="inlineStr">
        <is>
          <t>Benchmark</t>
        </is>
      </c>
      <c r="E317" t="inlineStr">
        <is>
          <t>Fixed Income</t>
        </is>
      </c>
      <c r="F317" t="inlineStr"/>
      <c r="G317" t="inlineStr"/>
      <c r="H317" t="inlineStr">
        <is>
          <t>HY</t>
        </is>
      </c>
      <c r="I317" t="inlineStr">
        <is>
          <t>Comparables_Subcat_SinAjustar</t>
        </is>
      </c>
      <c r="J317" t="inlineStr"/>
      <c r="K317" t="inlineStr">
        <is>
          <t>Intensidad</t>
        </is>
      </c>
      <c r="L317" t="n">
        <v>1.9546</v>
      </c>
    </row>
    <row r="318">
      <c r="A318" t="inlineStr">
        <is>
          <t>202606</t>
        </is>
      </c>
      <c r="B318" t="inlineStr">
        <is>
          <t>Actual</t>
        </is>
      </c>
      <c r="C318" t="inlineStr">
        <is>
          <t>Prima</t>
        </is>
      </c>
      <c r="D318" t="inlineStr">
        <is>
          <t>Benchmark</t>
        </is>
      </c>
      <c r="E318" t="inlineStr">
        <is>
          <t>Fixed Income</t>
        </is>
      </c>
      <c r="F318" t="inlineStr"/>
      <c r="G318" t="inlineStr"/>
      <c r="H318" t="inlineStr">
        <is>
          <t>IG</t>
        </is>
      </c>
      <c r="I318" t="inlineStr">
        <is>
          <t>Comparables_Subcat_SinAjustar</t>
        </is>
      </c>
      <c r="J318" t="inlineStr"/>
      <c r="K318" t="inlineStr">
        <is>
          <t>Intensidad</t>
        </is>
      </c>
      <c r="L318" t="n">
        <v>0.233551</v>
      </c>
    </row>
    <row r="319">
      <c r="A319" t="inlineStr">
        <is>
          <t>202606</t>
        </is>
      </c>
      <c r="B319" t="inlineStr">
        <is>
          <t>Actual</t>
        </is>
      </c>
      <c r="C319" t="inlineStr">
        <is>
          <t>Profuturo</t>
        </is>
      </c>
      <c r="D319" t="inlineStr">
        <is>
          <t>Benchmark</t>
        </is>
      </c>
      <c r="E319" t="inlineStr">
        <is>
          <t>Fixed Income</t>
        </is>
      </c>
      <c r="F319" t="inlineStr"/>
      <c r="G319" t="inlineStr"/>
      <c r="H319" t="inlineStr">
        <is>
          <t>DM</t>
        </is>
      </c>
      <c r="I319" t="inlineStr">
        <is>
          <t>Comparables_Subcat_Ajustado (x Weight del instrumento)</t>
        </is>
      </c>
      <c r="J319" t="inlineStr"/>
      <c r="K319" t="inlineStr">
        <is>
          <t>Intensidad</t>
        </is>
      </c>
      <c r="L319" t="n">
        <v>92.93871799999999</v>
      </c>
    </row>
    <row r="320">
      <c r="A320" t="inlineStr">
        <is>
          <t>202606</t>
        </is>
      </c>
      <c r="B320" t="inlineStr">
        <is>
          <t>Actual</t>
        </is>
      </c>
      <c r="C320" t="inlineStr">
        <is>
          <t>Profuturo</t>
        </is>
      </c>
      <c r="D320" t="inlineStr">
        <is>
          <t>Benchmark</t>
        </is>
      </c>
      <c r="E320" t="inlineStr">
        <is>
          <t>Fixed Income</t>
        </is>
      </c>
      <c r="F320" t="inlineStr"/>
      <c r="G320" t="inlineStr"/>
      <c r="H320" t="inlineStr">
        <is>
          <t>EM</t>
        </is>
      </c>
      <c r="I320" t="inlineStr">
        <is>
          <t>Comparables_Subcat_Ajustado (x Weight del instrumento)</t>
        </is>
      </c>
      <c r="J320" t="inlineStr"/>
      <c r="K320" t="inlineStr">
        <is>
          <t>Intensidad</t>
        </is>
      </c>
      <c r="L320" t="n">
        <v>214.286747</v>
      </c>
    </row>
    <row r="321">
      <c r="A321" t="inlineStr">
        <is>
          <t>202606</t>
        </is>
      </c>
      <c r="B321" t="inlineStr">
        <is>
          <t>Actual</t>
        </is>
      </c>
      <c r="C321" t="inlineStr">
        <is>
          <t>Profuturo</t>
        </is>
      </c>
      <c r="D321" t="inlineStr">
        <is>
          <t>Benchmark</t>
        </is>
      </c>
      <c r="E321" t="inlineStr">
        <is>
          <t>Fixed Income</t>
        </is>
      </c>
      <c r="F321" t="inlineStr"/>
      <c r="G321" t="inlineStr"/>
      <c r="H321" t="inlineStr">
        <is>
          <t>HY</t>
        </is>
      </c>
      <c r="I321" t="inlineStr">
        <is>
          <t>Comparables_Subcat_Ajustado (x Weight del instrumento)</t>
        </is>
      </c>
      <c r="J321" t="inlineStr"/>
      <c r="K321" t="inlineStr">
        <is>
          <t>Intensidad</t>
        </is>
      </c>
      <c r="L321" t="n">
        <v>78.259507</v>
      </c>
    </row>
    <row r="322">
      <c r="A322" t="inlineStr">
        <is>
          <t>202606</t>
        </is>
      </c>
      <c r="B322" t="inlineStr">
        <is>
          <t>Actual</t>
        </is>
      </c>
      <c r="C322" t="inlineStr">
        <is>
          <t>Profuturo</t>
        </is>
      </c>
      <c r="D322" t="inlineStr">
        <is>
          <t>Benchmark</t>
        </is>
      </c>
      <c r="E322" t="inlineStr">
        <is>
          <t>Fixed Income</t>
        </is>
      </c>
      <c r="F322" t="inlineStr"/>
      <c r="G322" t="inlineStr"/>
      <c r="H322" t="inlineStr">
        <is>
          <t>IG</t>
        </is>
      </c>
      <c r="I322" t="inlineStr">
        <is>
          <t>Comparables_Subcat_Ajustado (x Weight del instrumento)</t>
        </is>
      </c>
      <c r="J322" t="inlineStr"/>
      <c r="K322" t="inlineStr">
        <is>
          <t>Intensidad</t>
        </is>
      </c>
      <c r="L322" t="n">
        <v>48.960831</v>
      </c>
    </row>
    <row r="323">
      <c r="A323" t="inlineStr">
        <is>
          <t>202606</t>
        </is>
      </c>
      <c r="B323" t="inlineStr">
        <is>
          <t>Actual</t>
        </is>
      </c>
      <c r="C323" t="inlineStr">
        <is>
          <t>Profuturo</t>
        </is>
      </c>
      <c r="D323" t="inlineStr">
        <is>
          <t>Benchmark</t>
        </is>
      </c>
      <c r="E323" t="inlineStr">
        <is>
          <t>Fixed Income</t>
        </is>
      </c>
      <c r="F323" t="inlineStr"/>
      <c r="G323" t="inlineStr"/>
      <c r="H323" t="inlineStr">
        <is>
          <t>DM</t>
        </is>
      </c>
      <c r="I323" t="inlineStr">
        <is>
          <t>Comparables_Subcat_SinAjustar</t>
        </is>
      </c>
      <c r="J323" t="inlineStr"/>
      <c r="K323" t="inlineStr">
        <is>
          <t>Intensidad</t>
        </is>
      </c>
      <c r="L323" t="n">
        <v>1.560196</v>
      </c>
    </row>
    <row r="324">
      <c r="A324" t="inlineStr">
        <is>
          <t>202606</t>
        </is>
      </c>
      <c r="B324" t="inlineStr">
        <is>
          <t>Actual</t>
        </is>
      </c>
      <c r="C324" t="inlineStr">
        <is>
          <t>Profuturo</t>
        </is>
      </c>
      <c r="D324" t="inlineStr">
        <is>
          <t>Benchmark</t>
        </is>
      </c>
      <c r="E324" t="inlineStr">
        <is>
          <t>Fixed Income</t>
        </is>
      </c>
      <c r="F324" t="inlineStr"/>
      <c r="G324" t="inlineStr"/>
      <c r="H324" t="inlineStr">
        <is>
          <t>EM</t>
        </is>
      </c>
      <c r="I324" t="inlineStr">
        <is>
          <t>Comparables_Subcat_SinAjustar</t>
        </is>
      </c>
      <c r="J324" t="inlineStr"/>
      <c r="K324" t="inlineStr">
        <is>
          <t>Intensidad</t>
        </is>
      </c>
      <c r="L324" t="n">
        <v>2.647084</v>
      </c>
    </row>
    <row r="325">
      <c r="A325" t="inlineStr">
        <is>
          <t>202606</t>
        </is>
      </c>
      <c r="B325" t="inlineStr">
        <is>
          <t>Actual</t>
        </is>
      </c>
      <c r="C325" t="inlineStr">
        <is>
          <t>Profuturo</t>
        </is>
      </c>
      <c r="D325" t="inlineStr">
        <is>
          <t>Benchmark</t>
        </is>
      </c>
      <c r="E325" t="inlineStr">
        <is>
          <t>Fixed Income</t>
        </is>
      </c>
      <c r="F325" t="inlineStr"/>
      <c r="G325" t="inlineStr"/>
      <c r="H325" t="inlineStr">
        <is>
          <t>HY</t>
        </is>
      </c>
      <c r="I325" t="inlineStr">
        <is>
          <t>Comparables_Subcat_SinAjustar</t>
        </is>
      </c>
      <c r="J325" t="inlineStr"/>
      <c r="K325" t="inlineStr">
        <is>
          <t>Intensidad</t>
        </is>
      </c>
      <c r="L325" t="n">
        <v>1.9546</v>
      </c>
    </row>
    <row r="326">
      <c r="A326" t="inlineStr">
        <is>
          <t>202606</t>
        </is>
      </c>
      <c r="B326" t="inlineStr">
        <is>
          <t>Actual</t>
        </is>
      </c>
      <c r="C326" t="inlineStr">
        <is>
          <t>Profuturo</t>
        </is>
      </c>
      <c r="D326" t="inlineStr">
        <is>
          <t>Benchmark</t>
        </is>
      </c>
      <c r="E326" t="inlineStr">
        <is>
          <t>Fixed Income</t>
        </is>
      </c>
      <c r="F326" t="inlineStr"/>
      <c r="G326" t="inlineStr"/>
      <c r="H326" t="inlineStr">
        <is>
          <t>IG</t>
        </is>
      </c>
      <c r="I326" t="inlineStr">
        <is>
          <t>Comparables_Subcat_SinAjustar</t>
        </is>
      </c>
      <c r="J326" t="inlineStr"/>
      <c r="K326" t="inlineStr">
        <is>
          <t>Intensidad</t>
        </is>
      </c>
      <c r="L326" t="n">
        <v>0.233551</v>
      </c>
    </row>
    <row r="327">
      <c r="A327" t="inlineStr">
        <is>
          <t>202606</t>
        </is>
      </c>
      <c r="B327" t="inlineStr">
        <is>
          <t>Actual</t>
        </is>
      </c>
      <c r="C327" t="inlineStr">
        <is>
          <t>Habitat</t>
        </is>
      </c>
      <c r="D327" t="inlineStr">
        <is>
          <t>Instrumento</t>
        </is>
      </c>
      <c r="E327" t="inlineStr">
        <is>
          <t>Equities</t>
        </is>
      </c>
      <c r="F327" t="inlineStr">
        <is>
          <t>Active</t>
        </is>
      </c>
      <c r="G327" t="inlineStr">
        <is>
          <t>BNP Paribas - Japan Small Caps</t>
        </is>
      </c>
      <c r="H327" t="inlineStr">
        <is>
          <t>DM</t>
        </is>
      </c>
      <c r="I327" t="inlineStr"/>
      <c r="J327" t="inlineStr"/>
      <c r="K327" t="inlineStr">
        <is>
          <t>Intensidad</t>
        </is>
      </c>
      <c r="L327" t="n">
        <v>3.189379</v>
      </c>
    </row>
    <row r="328">
      <c r="A328" t="inlineStr">
        <is>
          <t>202606</t>
        </is>
      </c>
      <c r="B328" t="inlineStr">
        <is>
          <t>Actual</t>
        </is>
      </c>
      <c r="C328" t="inlineStr">
        <is>
          <t>Habitat</t>
        </is>
      </c>
      <c r="D328" t="inlineStr">
        <is>
          <t>Instrumento</t>
        </is>
      </c>
      <c r="E328" t="inlineStr">
        <is>
          <t>Equities</t>
        </is>
      </c>
      <c r="F328" t="inlineStr">
        <is>
          <t>Active</t>
        </is>
      </c>
      <c r="G328" t="inlineStr">
        <is>
          <t>BNP Paribas - Japan Small Caps</t>
        </is>
      </c>
      <c r="H328" t="inlineStr">
        <is>
          <t>DM</t>
        </is>
      </c>
      <c r="I328" t="inlineStr"/>
      <c r="J328" t="inlineStr"/>
      <c r="K328" t="inlineStr">
        <is>
          <t>Weight</t>
        </is>
      </c>
      <c r="L328" t="n">
        <v>0.030021</v>
      </c>
    </row>
    <row r="329">
      <c r="A329" t="inlineStr">
        <is>
          <t>202606</t>
        </is>
      </c>
      <c r="B329" t="inlineStr">
        <is>
          <t>Actual</t>
        </is>
      </c>
      <c r="C329" t="inlineStr">
        <is>
          <t>Integra</t>
        </is>
      </c>
      <c r="D329" t="inlineStr">
        <is>
          <t>Instrumento</t>
        </is>
      </c>
      <c r="E329" t="inlineStr">
        <is>
          <t>Equities</t>
        </is>
      </c>
      <c r="F329" t="inlineStr">
        <is>
          <t>Active</t>
        </is>
      </c>
      <c r="G329" t="inlineStr">
        <is>
          <t>BNP Paribas - Japan Small Caps</t>
        </is>
      </c>
      <c r="H329" t="inlineStr">
        <is>
          <t>DM</t>
        </is>
      </c>
      <c r="I329" t="inlineStr"/>
      <c r="J329" t="inlineStr"/>
      <c r="K329" t="inlineStr">
        <is>
          <t>Intensidad</t>
        </is>
      </c>
      <c r="L329" t="n">
        <v>3.252364</v>
      </c>
    </row>
    <row r="330">
      <c r="A330" t="inlineStr">
        <is>
          <t>202606</t>
        </is>
      </c>
      <c r="B330" t="inlineStr">
        <is>
          <t>Actual</t>
        </is>
      </c>
      <c r="C330" t="inlineStr">
        <is>
          <t>Integra</t>
        </is>
      </c>
      <c r="D330" t="inlineStr">
        <is>
          <t>Instrumento</t>
        </is>
      </c>
      <c r="E330" t="inlineStr">
        <is>
          <t>Equities</t>
        </is>
      </c>
      <c r="F330" t="inlineStr">
        <is>
          <t>Active</t>
        </is>
      </c>
      <c r="G330" t="inlineStr">
        <is>
          <t>BNP Paribas - Japan Small Caps</t>
        </is>
      </c>
      <c r="H330" t="inlineStr">
        <is>
          <t>DM</t>
        </is>
      </c>
      <c r="I330" t="inlineStr"/>
      <c r="J330" t="inlineStr"/>
      <c r="K330" t="inlineStr">
        <is>
          <t>Weight</t>
        </is>
      </c>
      <c r="L330" t="n">
        <v>0.030614</v>
      </c>
    </row>
    <row r="331">
      <c r="A331" t="inlineStr">
        <is>
          <t>202606</t>
        </is>
      </c>
      <c r="B331" t="inlineStr">
        <is>
          <t>Actual</t>
        </is>
      </c>
      <c r="C331" t="inlineStr">
        <is>
          <t>Habitat</t>
        </is>
      </c>
      <c r="D331" t="inlineStr">
        <is>
          <t>Instrumento</t>
        </is>
      </c>
      <c r="E331" t="inlineStr">
        <is>
          <t>Equities</t>
        </is>
      </c>
      <c r="F331" t="inlineStr">
        <is>
          <t>Passive</t>
        </is>
      </c>
      <c r="G331" t="inlineStr">
        <is>
          <t>BlackRock - iShares Core S&amp;P 500</t>
        </is>
      </c>
      <c r="H331" t="inlineStr">
        <is>
          <t>DM</t>
        </is>
      </c>
      <c r="I331" t="inlineStr"/>
      <c r="J331" t="inlineStr"/>
      <c r="K331" t="inlineStr">
        <is>
          <t>Intensidad</t>
        </is>
      </c>
      <c r="L331" t="n">
        <v>1.525922</v>
      </c>
    </row>
    <row r="332">
      <c r="A332" t="inlineStr">
        <is>
          <t>202606</t>
        </is>
      </c>
      <c r="B332" t="inlineStr">
        <is>
          <t>Actual</t>
        </is>
      </c>
      <c r="C332" t="inlineStr">
        <is>
          <t>Habitat</t>
        </is>
      </c>
      <c r="D332" t="inlineStr">
        <is>
          <t>Instrumento</t>
        </is>
      </c>
      <c r="E332" t="inlineStr">
        <is>
          <t>Equities</t>
        </is>
      </c>
      <c r="F332" t="inlineStr">
        <is>
          <t>Passive</t>
        </is>
      </c>
      <c r="G332" t="inlineStr">
        <is>
          <t>BlackRock - iShares Core S&amp;P 500</t>
        </is>
      </c>
      <c r="H332" t="inlineStr">
        <is>
          <t>DM</t>
        </is>
      </c>
      <c r="I332" t="inlineStr"/>
      <c r="J332" t="inlineStr"/>
      <c r="K332" t="inlineStr">
        <is>
          <t>Weight</t>
        </is>
      </c>
      <c r="L332" t="n">
        <v>0.069895</v>
      </c>
    </row>
    <row r="333">
      <c r="A333" t="inlineStr">
        <is>
          <t>202606</t>
        </is>
      </c>
      <c r="B333" t="inlineStr">
        <is>
          <t>Actual</t>
        </is>
      </c>
      <c r="C333" t="inlineStr">
        <is>
          <t>Ex_Integra</t>
        </is>
      </c>
      <c r="D333" t="inlineStr">
        <is>
          <t>Instrumento</t>
        </is>
      </c>
      <c r="E333" t="inlineStr">
        <is>
          <t>Equities</t>
        </is>
      </c>
      <c r="F333" t="inlineStr">
        <is>
          <t>Passive</t>
        </is>
      </c>
      <c r="G333" t="inlineStr">
        <is>
          <t>BlackRock - iShares Korea</t>
        </is>
      </c>
      <c r="H333" t="inlineStr">
        <is>
          <t>EM</t>
        </is>
      </c>
      <c r="I333" t="inlineStr"/>
      <c r="J333" t="inlineStr"/>
      <c r="K333" t="inlineStr">
        <is>
          <t>Intensidad</t>
        </is>
      </c>
      <c r="L333" t="n">
        <v>8.283403</v>
      </c>
    </row>
    <row r="334">
      <c r="A334" t="inlineStr">
        <is>
          <t>202606</t>
        </is>
      </c>
      <c r="B334" t="inlineStr">
        <is>
          <t>Actual</t>
        </is>
      </c>
      <c r="C334" t="inlineStr">
        <is>
          <t>Ex_Integra</t>
        </is>
      </c>
      <c r="D334" t="inlineStr">
        <is>
          <t>Instrumento</t>
        </is>
      </c>
      <c r="E334" t="inlineStr">
        <is>
          <t>Equities</t>
        </is>
      </c>
      <c r="F334" t="inlineStr">
        <is>
          <t>Passive</t>
        </is>
      </c>
      <c r="G334" t="inlineStr">
        <is>
          <t>BlackRock - iShares Korea</t>
        </is>
      </c>
      <c r="H334" t="inlineStr">
        <is>
          <t>EM</t>
        </is>
      </c>
      <c r="I334" t="inlineStr"/>
      <c r="J334" t="inlineStr"/>
      <c r="K334" t="inlineStr">
        <is>
          <t>Weight</t>
        </is>
      </c>
      <c r="L334" t="n">
        <v>0.142106</v>
      </c>
    </row>
    <row r="335">
      <c r="A335" t="inlineStr">
        <is>
          <t>202606</t>
        </is>
      </c>
      <c r="B335" t="inlineStr">
        <is>
          <t>Actual</t>
        </is>
      </c>
      <c r="C335" t="inlineStr">
        <is>
          <t>Habitat</t>
        </is>
      </c>
      <c r="D335" t="inlineStr">
        <is>
          <t>Instrumento</t>
        </is>
      </c>
      <c r="E335" t="inlineStr">
        <is>
          <t>Equities</t>
        </is>
      </c>
      <c r="F335" t="inlineStr">
        <is>
          <t>Passive</t>
        </is>
      </c>
      <c r="G335" t="inlineStr">
        <is>
          <t>BlackRock - iShares Korea</t>
        </is>
      </c>
      <c r="H335" t="inlineStr">
        <is>
          <t>EM</t>
        </is>
      </c>
      <c r="I335" t="inlineStr"/>
      <c r="J335" t="inlineStr"/>
      <c r="K335" t="inlineStr">
        <is>
          <t>Intensidad</t>
        </is>
      </c>
      <c r="L335" t="n">
        <v>5.389704</v>
      </c>
    </row>
    <row r="336">
      <c r="A336" t="inlineStr">
        <is>
          <t>202606</t>
        </is>
      </c>
      <c r="B336" t="inlineStr">
        <is>
          <t>Actual</t>
        </is>
      </c>
      <c r="C336" t="inlineStr">
        <is>
          <t>Habitat</t>
        </is>
      </c>
      <c r="D336" t="inlineStr">
        <is>
          <t>Instrumento</t>
        </is>
      </c>
      <c r="E336" t="inlineStr">
        <is>
          <t>Equities</t>
        </is>
      </c>
      <c r="F336" t="inlineStr">
        <is>
          <t>Passive</t>
        </is>
      </c>
      <c r="G336" t="inlineStr">
        <is>
          <t>BlackRock - iShares Korea</t>
        </is>
      </c>
      <c r="H336" t="inlineStr">
        <is>
          <t>EM</t>
        </is>
      </c>
      <c r="I336" t="inlineStr"/>
      <c r="J336" t="inlineStr"/>
      <c r="K336" t="inlineStr">
        <is>
          <t>Weight</t>
        </is>
      </c>
      <c r="L336" t="n">
        <v>0.092463</v>
      </c>
    </row>
    <row r="337">
      <c r="A337" t="inlineStr">
        <is>
          <t>202606</t>
        </is>
      </c>
      <c r="B337" t="inlineStr">
        <is>
          <t>Actual</t>
        </is>
      </c>
      <c r="C337" t="inlineStr">
        <is>
          <t>Integra</t>
        </is>
      </c>
      <c r="D337" t="inlineStr">
        <is>
          <t>Instrumento</t>
        </is>
      </c>
      <c r="E337" t="inlineStr">
        <is>
          <t>Equities</t>
        </is>
      </c>
      <c r="F337" t="inlineStr">
        <is>
          <t>Passive</t>
        </is>
      </c>
      <c r="G337" t="inlineStr">
        <is>
          <t>BlackRock - iShares Korea</t>
        </is>
      </c>
      <c r="H337" t="inlineStr">
        <is>
          <t>EM</t>
        </is>
      </c>
      <c r="I337" t="inlineStr"/>
      <c r="J337" t="inlineStr"/>
      <c r="K337" t="inlineStr">
        <is>
          <t>Intensidad</t>
        </is>
      </c>
      <c r="L337" t="n">
        <v>8.9528</v>
      </c>
    </row>
    <row r="338">
      <c r="A338" t="inlineStr">
        <is>
          <t>202606</t>
        </is>
      </c>
      <c r="B338" t="inlineStr">
        <is>
          <t>Actual</t>
        </is>
      </c>
      <c r="C338" t="inlineStr">
        <is>
          <t>Integra</t>
        </is>
      </c>
      <c r="D338" t="inlineStr">
        <is>
          <t>Instrumento</t>
        </is>
      </c>
      <c r="E338" t="inlineStr">
        <is>
          <t>Equities</t>
        </is>
      </c>
      <c r="F338" t="inlineStr">
        <is>
          <t>Passive</t>
        </is>
      </c>
      <c r="G338" t="inlineStr">
        <is>
          <t>BlackRock - iShares Korea</t>
        </is>
      </c>
      <c r="H338" t="inlineStr">
        <is>
          <t>EM</t>
        </is>
      </c>
      <c r="I338" t="inlineStr"/>
      <c r="J338" t="inlineStr"/>
      <c r="K338" t="inlineStr">
        <is>
          <t>Weight</t>
        </is>
      </c>
      <c r="L338" t="n">
        <v>0.15359</v>
      </c>
    </row>
    <row r="339">
      <c r="A339" t="inlineStr">
        <is>
          <t>202606</t>
        </is>
      </c>
      <c r="B339" t="inlineStr">
        <is>
          <t>Actual</t>
        </is>
      </c>
      <c r="C339" t="inlineStr">
        <is>
          <t>Prima</t>
        </is>
      </c>
      <c r="D339" t="inlineStr">
        <is>
          <t>Instrumento</t>
        </is>
      </c>
      <c r="E339" t="inlineStr">
        <is>
          <t>Equities</t>
        </is>
      </c>
      <c r="F339" t="inlineStr">
        <is>
          <t>Passive</t>
        </is>
      </c>
      <c r="G339" t="inlineStr">
        <is>
          <t>BlackRock - iShares Korea</t>
        </is>
      </c>
      <c r="H339" t="inlineStr">
        <is>
          <t>EM</t>
        </is>
      </c>
      <c r="I339" t="inlineStr"/>
      <c r="J339" t="inlineStr"/>
      <c r="K339" t="inlineStr">
        <is>
          <t>Intensidad</t>
        </is>
      </c>
      <c r="L339" t="n">
        <v>10.402756</v>
      </c>
    </row>
    <row r="340">
      <c r="A340" t="inlineStr">
        <is>
          <t>202606</t>
        </is>
      </c>
      <c r="B340" t="inlineStr">
        <is>
          <t>Actual</t>
        </is>
      </c>
      <c r="C340" t="inlineStr">
        <is>
          <t>Prima</t>
        </is>
      </c>
      <c r="D340" t="inlineStr">
        <is>
          <t>Instrumento</t>
        </is>
      </c>
      <c r="E340" t="inlineStr">
        <is>
          <t>Equities</t>
        </is>
      </c>
      <c r="F340" t="inlineStr">
        <is>
          <t>Passive</t>
        </is>
      </c>
      <c r="G340" t="inlineStr">
        <is>
          <t>BlackRock - iShares Korea</t>
        </is>
      </c>
      <c r="H340" t="inlineStr">
        <is>
          <t>EM</t>
        </is>
      </c>
      <c r="I340" t="inlineStr"/>
      <c r="J340" t="inlineStr"/>
      <c r="K340" t="inlineStr">
        <is>
          <t>Weight</t>
        </is>
      </c>
      <c r="L340" t="n">
        <v>0.178465</v>
      </c>
    </row>
    <row r="341">
      <c r="A341" t="inlineStr">
        <is>
          <t>202606</t>
        </is>
      </c>
      <c r="B341" t="inlineStr">
        <is>
          <t>Actual</t>
        </is>
      </c>
      <c r="C341" t="inlineStr">
        <is>
          <t>Profuturo</t>
        </is>
      </c>
      <c r="D341" t="inlineStr">
        <is>
          <t>Instrumento</t>
        </is>
      </c>
      <c r="E341" t="inlineStr">
        <is>
          <t>Equities</t>
        </is>
      </c>
      <c r="F341" t="inlineStr">
        <is>
          <t>Passive</t>
        </is>
      </c>
      <c r="G341" t="inlineStr">
        <is>
          <t>BlackRock - iShares Korea</t>
        </is>
      </c>
      <c r="H341" t="inlineStr">
        <is>
          <t>EM</t>
        </is>
      </c>
      <c r="I341" t="inlineStr"/>
      <c r="J341" t="inlineStr"/>
      <c r="K341" t="inlineStr">
        <is>
          <t>Intensidad</t>
        </is>
      </c>
      <c r="L341" t="n">
        <v>9.112333</v>
      </c>
    </row>
    <row r="342">
      <c r="A342" t="inlineStr">
        <is>
          <t>202606</t>
        </is>
      </c>
      <c r="B342" t="inlineStr">
        <is>
          <t>Actual</t>
        </is>
      </c>
      <c r="C342" t="inlineStr">
        <is>
          <t>Profuturo</t>
        </is>
      </c>
      <c r="D342" t="inlineStr">
        <is>
          <t>Instrumento</t>
        </is>
      </c>
      <c r="E342" t="inlineStr">
        <is>
          <t>Equities</t>
        </is>
      </c>
      <c r="F342" t="inlineStr">
        <is>
          <t>Passive</t>
        </is>
      </c>
      <c r="G342" t="inlineStr">
        <is>
          <t>BlackRock - iShares Korea</t>
        </is>
      </c>
      <c r="H342" t="inlineStr">
        <is>
          <t>EM</t>
        </is>
      </c>
      <c r="I342" t="inlineStr"/>
      <c r="J342" t="inlineStr"/>
      <c r="K342" t="inlineStr">
        <is>
          <t>Weight</t>
        </is>
      </c>
      <c r="L342" t="n">
        <v>0.156327</v>
      </c>
    </row>
    <row r="343">
      <c r="A343" t="inlineStr">
        <is>
          <t>202606</t>
        </is>
      </c>
      <c r="B343" t="inlineStr">
        <is>
          <t>Actual</t>
        </is>
      </c>
      <c r="C343" t="inlineStr">
        <is>
          <t>Profuturo</t>
        </is>
      </c>
      <c r="D343" t="inlineStr">
        <is>
          <t>Instrumento</t>
        </is>
      </c>
      <c r="E343" t="inlineStr">
        <is>
          <t>Equities</t>
        </is>
      </c>
      <c r="F343" t="inlineStr">
        <is>
          <t>Passive</t>
        </is>
      </c>
      <c r="G343" t="inlineStr">
        <is>
          <t>BlackRock - iShares MSCI Peru</t>
        </is>
      </c>
      <c r="H343" t="inlineStr">
        <is>
          <t>Peru</t>
        </is>
      </c>
      <c r="I343" t="inlineStr"/>
      <c r="J343" t="inlineStr"/>
      <c r="K343" t="inlineStr">
        <is>
          <t>Intensidad</t>
        </is>
      </c>
      <c r="L343" t="n">
        <v>2.688016</v>
      </c>
    </row>
    <row r="344">
      <c r="A344" t="inlineStr">
        <is>
          <t>202606</t>
        </is>
      </c>
      <c r="B344" t="inlineStr">
        <is>
          <t>Actual</t>
        </is>
      </c>
      <c r="C344" t="inlineStr">
        <is>
          <t>Profuturo</t>
        </is>
      </c>
      <c r="D344" t="inlineStr">
        <is>
          <t>Instrumento</t>
        </is>
      </c>
      <c r="E344" t="inlineStr">
        <is>
          <t>Equities</t>
        </is>
      </c>
      <c r="F344" t="inlineStr">
        <is>
          <t>Passive</t>
        </is>
      </c>
      <c r="G344" t="inlineStr">
        <is>
          <t>BlackRock - iShares MSCI Peru</t>
        </is>
      </c>
      <c r="H344" t="inlineStr">
        <is>
          <t>Peru</t>
        </is>
      </c>
      <c r="I344" t="inlineStr"/>
      <c r="J344" t="inlineStr"/>
      <c r="K344" t="inlineStr">
        <is>
          <t>Weight</t>
        </is>
      </c>
      <c r="L344" t="n">
        <v>0.131148</v>
      </c>
    </row>
    <row r="345">
      <c r="A345" t="inlineStr">
        <is>
          <t>202606</t>
        </is>
      </c>
      <c r="B345" t="inlineStr">
        <is>
          <t>Actual</t>
        </is>
      </c>
      <c r="C345" t="inlineStr">
        <is>
          <t>Ex_Integra</t>
        </is>
      </c>
      <c r="D345" t="inlineStr">
        <is>
          <t>Instrumento</t>
        </is>
      </c>
      <c r="E345" t="inlineStr">
        <is>
          <t>Equities</t>
        </is>
      </c>
      <c r="F345" t="inlineStr">
        <is>
          <t>Passive</t>
        </is>
      </c>
      <c r="G345" t="inlineStr">
        <is>
          <t>BlackRock - iShares PHLX Semiconductor ETF</t>
        </is>
      </c>
      <c r="H345" t="inlineStr">
        <is>
          <t>DM</t>
        </is>
      </c>
      <c r="I345" t="inlineStr"/>
      <c r="J345" t="inlineStr"/>
      <c r="K345" t="inlineStr">
        <is>
          <t>Intensidad</t>
        </is>
      </c>
      <c r="L345" t="n">
        <v>1.489467</v>
      </c>
    </row>
    <row r="346">
      <c r="A346" t="inlineStr">
        <is>
          <t>202606</t>
        </is>
      </c>
      <c r="B346" t="inlineStr">
        <is>
          <t>Actual</t>
        </is>
      </c>
      <c r="C346" t="inlineStr">
        <is>
          <t>Ex_Integra</t>
        </is>
      </c>
      <c r="D346" t="inlineStr">
        <is>
          <t>Instrumento</t>
        </is>
      </c>
      <c r="E346" t="inlineStr">
        <is>
          <t>Equities</t>
        </is>
      </c>
      <c r="F346" t="inlineStr">
        <is>
          <t>Passive</t>
        </is>
      </c>
      <c r="G346" t="inlineStr">
        <is>
          <t>BlackRock - iShares PHLX Semiconductor ETF</t>
        </is>
      </c>
      <c r="H346" t="inlineStr">
        <is>
          <t>DM</t>
        </is>
      </c>
      <c r="I346" t="inlineStr"/>
      <c r="J346" t="inlineStr"/>
      <c r="K346" t="inlineStr">
        <is>
          <t>Weight</t>
        </is>
      </c>
      <c r="L346" t="n">
        <v>0.149435</v>
      </c>
    </row>
    <row r="347">
      <c r="A347" t="inlineStr">
        <is>
          <t>202606</t>
        </is>
      </c>
      <c r="B347" t="inlineStr">
        <is>
          <t>Actual</t>
        </is>
      </c>
      <c r="C347" t="inlineStr">
        <is>
          <t>Integra</t>
        </is>
      </c>
      <c r="D347" t="inlineStr">
        <is>
          <t>Instrumento</t>
        </is>
      </c>
      <c r="E347" t="inlineStr">
        <is>
          <t>Equities</t>
        </is>
      </c>
      <c r="F347" t="inlineStr">
        <is>
          <t>Passive</t>
        </is>
      </c>
      <c r="G347" t="inlineStr">
        <is>
          <t>BlackRock - iShares PHLX Semiconductor ETF</t>
        </is>
      </c>
      <c r="H347" t="inlineStr">
        <is>
          <t>DM</t>
        </is>
      </c>
      <c r="I347" t="inlineStr"/>
      <c r="J347" t="inlineStr"/>
      <c r="K347" t="inlineStr">
        <is>
          <t>Intensidad</t>
        </is>
      </c>
      <c r="L347" t="n">
        <v>1.567853</v>
      </c>
    </row>
    <row r="348">
      <c r="A348" t="inlineStr">
        <is>
          <t>202606</t>
        </is>
      </c>
      <c r="B348" t="inlineStr">
        <is>
          <t>Actual</t>
        </is>
      </c>
      <c r="C348" t="inlineStr">
        <is>
          <t>Integra</t>
        </is>
      </c>
      <c r="D348" t="inlineStr">
        <is>
          <t>Instrumento</t>
        </is>
      </c>
      <c r="E348" t="inlineStr">
        <is>
          <t>Equities</t>
        </is>
      </c>
      <c r="F348" t="inlineStr">
        <is>
          <t>Passive</t>
        </is>
      </c>
      <c r="G348" t="inlineStr">
        <is>
          <t>BlackRock - iShares PHLX Semiconductor ETF</t>
        </is>
      </c>
      <c r="H348" t="inlineStr">
        <is>
          <t>DM</t>
        </is>
      </c>
      <c r="I348" t="inlineStr"/>
      <c r="J348" t="inlineStr"/>
      <c r="K348" t="inlineStr">
        <is>
          <t>Weight</t>
        </is>
      </c>
      <c r="L348" t="n">
        <v>0.157299</v>
      </c>
    </row>
    <row r="349">
      <c r="A349" t="inlineStr">
        <is>
          <t>202606</t>
        </is>
      </c>
      <c r="B349" t="inlineStr">
        <is>
          <t>Actual</t>
        </is>
      </c>
      <c r="C349" t="inlineStr">
        <is>
          <t>Prima</t>
        </is>
      </c>
      <c r="D349" t="inlineStr">
        <is>
          <t>Instrumento</t>
        </is>
      </c>
      <c r="E349" t="inlineStr">
        <is>
          <t>Equities</t>
        </is>
      </c>
      <c r="F349" t="inlineStr">
        <is>
          <t>Passive</t>
        </is>
      </c>
      <c r="G349" t="inlineStr">
        <is>
          <t>BlackRock - iShares PHLX Semiconductor ETF</t>
        </is>
      </c>
      <c r="H349" t="inlineStr">
        <is>
          <t>DM</t>
        </is>
      </c>
      <c r="I349" t="inlineStr"/>
      <c r="J349" t="inlineStr"/>
      <c r="K349" t="inlineStr">
        <is>
          <t>Intensidad</t>
        </is>
      </c>
      <c r="L349" t="n">
        <v>2.021661</v>
      </c>
    </row>
    <row r="350">
      <c r="A350" t="inlineStr">
        <is>
          <t>202606</t>
        </is>
      </c>
      <c r="B350" t="inlineStr">
        <is>
          <t>Actual</t>
        </is>
      </c>
      <c r="C350" t="inlineStr">
        <is>
          <t>Prima</t>
        </is>
      </c>
      <c r="D350" t="inlineStr">
        <is>
          <t>Instrumento</t>
        </is>
      </c>
      <c r="E350" t="inlineStr">
        <is>
          <t>Equities</t>
        </is>
      </c>
      <c r="F350" t="inlineStr">
        <is>
          <t>Passive</t>
        </is>
      </c>
      <c r="G350" t="inlineStr">
        <is>
          <t>BlackRock - iShares PHLX Semiconductor ETF</t>
        </is>
      </c>
      <c r="H350" t="inlineStr">
        <is>
          <t>DM</t>
        </is>
      </c>
      <c r="I350" t="inlineStr"/>
      <c r="J350" t="inlineStr"/>
      <c r="K350" t="inlineStr">
        <is>
          <t>Weight</t>
        </is>
      </c>
      <c r="L350" t="n">
        <v>0.202829</v>
      </c>
    </row>
    <row r="351">
      <c r="A351" t="inlineStr">
        <is>
          <t>202606</t>
        </is>
      </c>
      <c r="B351" t="inlineStr">
        <is>
          <t>Actual</t>
        </is>
      </c>
      <c r="C351" t="inlineStr">
        <is>
          <t>Ex_Integra</t>
        </is>
      </c>
      <c r="D351" t="inlineStr">
        <is>
          <t>Instrumento</t>
        </is>
      </c>
      <c r="E351" t="inlineStr">
        <is>
          <t>Equities</t>
        </is>
      </c>
      <c r="F351" t="inlineStr">
        <is>
          <t>Passive</t>
        </is>
      </c>
      <c r="G351" t="inlineStr">
        <is>
          <t>Global X - Copper Miners ETF</t>
        </is>
      </c>
      <c r="H351" t="inlineStr">
        <is>
          <t>Commodities</t>
        </is>
      </c>
      <c r="I351" t="inlineStr"/>
      <c r="J351" t="inlineStr"/>
      <c r="K351" t="inlineStr">
        <is>
          <t>Intensidad</t>
        </is>
      </c>
      <c r="L351" t="n">
        <v>2.412239</v>
      </c>
    </row>
    <row r="352">
      <c r="A352" t="inlineStr">
        <is>
          <t>202606</t>
        </is>
      </c>
      <c r="B352" t="inlineStr">
        <is>
          <t>Actual</t>
        </is>
      </c>
      <c r="C352" t="inlineStr">
        <is>
          <t>Ex_Integra</t>
        </is>
      </c>
      <c r="D352" t="inlineStr">
        <is>
          <t>Instrumento</t>
        </is>
      </c>
      <c r="E352" t="inlineStr">
        <is>
          <t>Equities</t>
        </is>
      </c>
      <c r="F352" t="inlineStr">
        <is>
          <t>Passive</t>
        </is>
      </c>
      <c r="G352" t="inlineStr">
        <is>
          <t>Global X - Copper Miners ETF</t>
        </is>
      </c>
      <c r="H352" t="inlineStr">
        <is>
          <t>Commodities</t>
        </is>
      </c>
      <c r="I352" t="inlineStr"/>
      <c r="J352" t="inlineStr"/>
      <c r="K352" t="inlineStr">
        <is>
          <t>Weight</t>
        </is>
      </c>
      <c r="L352" t="n">
        <v>0.032827</v>
      </c>
    </row>
    <row r="353">
      <c r="A353" t="inlineStr">
        <is>
          <t>202606</t>
        </is>
      </c>
      <c r="B353" t="inlineStr">
        <is>
          <t>Actual</t>
        </is>
      </c>
      <c r="C353" t="inlineStr">
        <is>
          <t>Integra</t>
        </is>
      </c>
      <c r="D353" t="inlineStr">
        <is>
          <t>Instrumento</t>
        </is>
      </c>
      <c r="E353" t="inlineStr">
        <is>
          <t>Equities</t>
        </is>
      </c>
      <c r="F353" t="inlineStr">
        <is>
          <t>Passive</t>
        </is>
      </c>
      <c r="G353" t="inlineStr">
        <is>
          <t>Global X - Copper Miners ETF</t>
        </is>
      </c>
      <c r="H353" t="inlineStr">
        <is>
          <t>Commodities</t>
        </is>
      </c>
      <c r="I353" t="inlineStr"/>
      <c r="J353" t="inlineStr"/>
      <c r="K353" t="inlineStr">
        <is>
          <t>Intensidad</t>
        </is>
      </c>
      <c r="L353" t="n">
        <v>3.824247</v>
      </c>
    </row>
    <row r="354">
      <c r="A354" t="inlineStr">
        <is>
          <t>202606</t>
        </is>
      </c>
      <c r="B354" t="inlineStr">
        <is>
          <t>Actual</t>
        </is>
      </c>
      <c r="C354" t="inlineStr">
        <is>
          <t>Integra</t>
        </is>
      </c>
      <c r="D354" t="inlineStr">
        <is>
          <t>Instrumento</t>
        </is>
      </c>
      <c r="E354" t="inlineStr">
        <is>
          <t>Equities</t>
        </is>
      </c>
      <c r="F354" t="inlineStr">
        <is>
          <t>Passive</t>
        </is>
      </c>
      <c r="G354" t="inlineStr">
        <is>
          <t>Global X - Copper Miners ETF</t>
        </is>
      </c>
      <c r="H354" t="inlineStr">
        <is>
          <t>Commodities</t>
        </is>
      </c>
      <c r="I354" t="inlineStr"/>
      <c r="J354" t="inlineStr"/>
      <c r="K354" t="inlineStr">
        <is>
          <t>Weight</t>
        </is>
      </c>
      <c r="L354" t="n">
        <v>0.052043</v>
      </c>
    </row>
    <row r="355">
      <c r="A355" t="inlineStr">
        <is>
          <t>202606</t>
        </is>
      </c>
      <c r="B355" t="inlineStr">
        <is>
          <t>Actual</t>
        </is>
      </c>
      <c r="C355" t="inlineStr">
        <is>
          <t>Prima</t>
        </is>
      </c>
      <c r="D355" t="inlineStr">
        <is>
          <t>Instrumento</t>
        </is>
      </c>
      <c r="E355" t="inlineStr">
        <is>
          <t>Equities</t>
        </is>
      </c>
      <c r="F355" t="inlineStr">
        <is>
          <t>Passive</t>
        </is>
      </c>
      <c r="G355" t="inlineStr">
        <is>
          <t>Global X - Copper Miners ETF</t>
        </is>
      </c>
      <c r="H355" t="inlineStr">
        <is>
          <t>Commodities</t>
        </is>
      </c>
      <c r="I355" t="inlineStr"/>
      <c r="J355" t="inlineStr"/>
      <c r="K355" t="inlineStr">
        <is>
          <t>Intensidad</t>
        </is>
      </c>
      <c r="L355" t="n">
        <v>3.680209</v>
      </c>
    </row>
    <row r="356">
      <c r="A356" t="inlineStr">
        <is>
          <t>202606</t>
        </is>
      </c>
      <c r="B356" t="inlineStr">
        <is>
          <t>Actual</t>
        </is>
      </c>
      <c r="C356" t="inlineStr">
        <is>
          <t>Prima</t>
        </is>
      </c>
      <c r="D356" t="inlineStr">
        <is>
          <t>Instrumento</t>
        </is>
      </c>
      <c r="E356" t="inlineStr">
        <is>
          <t>Equities</t>
        </is>
      </c>
      <c r="F356" t="inlineStr">
        <is>
          <t>Passive</t>
        </is>
      </c>
      <c r="G356" t="inlineStr">
        <is>
          <t>Global X - Copper Miners ETF</t>
        </is>
      </c>
      <c r="H356" t="inlineStr">
        <is>
          <t>Commodities</t>
        </is>
      </c>
      <c r="I356" t="inlineStr"/>
      <c r="J356" t="inlineStr"/>
      <c r="K356" t="inlineStr">
        <is>
          <t>Weight</t>
        </is>
      </c>
      <c r="L356" t="n">
        <v>0.050083</v>
      </c>
    </row>
    <row r="357">
      <c r="A357" t="inlineStr">
        <is>
          <t>202606</t>
        </is>
      </c>
      <c r="B357" t="inlineStr">
        <is>
          <t>Actual</t>
        </is>
      </c>
      <c r="C357" t="inlineStr">
        <is>
          <t>Profuturo</t>
        </is>
      </c>
      <c r="D357" t="inlineStr">
        <is>
          <t>Instrumento</t>
        </is>
      </c>
      <c r="E357" t="inlineStr">
        <is>
          <t>Equities</t>
        </is>
      </c>
      <c r="F357" t="inlineStr">
        <is>
          <t>Passive</t>
        </is>
      </c>
      <c r="G357" t="inlineStr">
        <is>
          <t>Global X - Silvers Miners ETF</t>
        </is>
      </c>
      <c r="H357" t="inlineStr">
        <is>
          <t>Commodities</t>
        </is>
      </c>
      <c r="I357" t="inlineStr"/>
      <c r="J357" t="inlineStr"/>
      <c r="K357" t="inlineStr">
        <is>
          <t>Intensidad</t>
        </is>
      </c>
      <c r="L357" t="n">
        <v>2.027337</v>
      </c>
    </row>
    <row r="358">
      <c r="A358" t="inlineStr">
        <is>
          <t>202606</t>
        </is>
      </c>
      <c r="B358" t="inlineStr">
        <is>
          <t>Actual</t>
        </is>
      </c>
      <c r="C358" t="inlineStr">
        <is>
          <t>Profuturo</t>
        </is>
      </c>
      <c r="D358" t="inlineStr">
        <is>
          <t>Instrumento</t>
        </is>
      </c>
      <c r="E358" t="inlineStr">
        <is>
          <t>Equities</t>
        </is>
      </c>
      <c r="F358" t="inlineStr">
        <is>
          <t>Passive</t>
        </is>
      </c>
      <c r="G358" t="inlineStr">
        <is>
          <t>Global X - Silvers Miners ETF</t>
        </is>
      </c>
      <c r="H358" t="inlineStr">
        <is>
          <t>Commodities</t>
        </is>
      </c>
      <c r="I358" t="inlineStr"/>
      <c r="J358" t="inlineStr"/>
      <c r="K358" t="inlineStr">
        <is>
          <t>Weight</t>
        </is>
      </c>
      <c r="L358" t="n">
        <v>0.07943</v>
      </c>
    </row>
    <row r="359">
      <c r="A359" t="inlineStr">
        <is>
          <t>202606</t>
        </is>
      </c>
      <c r="B359" t="inlineStr">
        <is>
          <t>Actual</t>
        </is>
      </c>
      <c r="C359" t="inlineStr">
        <is>
          <t>Integra</t>
        </is>
      </c>
      <c r="D359" t="inlineStr">
        <is>
          <t>Instrumento</t>
        </is>
      </c>
      <c r="E359" t="inlineStr">
        <is>
          <t>Equities</t>
        </is>
      </c>
      <c r="F359" t="inlineStr">
        <is>
          <t>Active</t>
        </is>
      </c>
      <c r="G359" t="inlineStr">
        <is>
          <t>JP Morgan - Korea Equity Fund</t>
        </is>
      </c>
      <c r="H359" t="inlineStr">
        <is>
          <t>EM</t>
        </is>
      </c>
      <c r="I359" t="inlineStr"/>
      <c r="J359" t="inlineStr"/>
      <c r="K359" t="inlineStr">
        <is>
          <t>Intensidad</t>
        </is>
      </c>
      <c r="L359" t="n">
        <v>1.602555</v>
      </c>
    </row>
    <row r="360">
      <c r="A360" t="inlineStr">
        <is>
          <t>202606</t>
        </is>
      </c>
      <c r="B360" t="inlineStr">
        <is>
          <t>Actual</t>
        </is>
      </c>
      <c r="C360" t="inlineStr">
        <is>
          <t>Integra</t>
        </is>
      </c>
      <c r="D360" t="inlineStr">
        <is>
          <t>Instrumento</t>
        </is>
      </c>
      <c r="E360" t="inlineStr">
        <is>
          <t>Equities</t>
        </is>
      </c>
      <c r="F360" t="inlineStr">
        <is>
          <t>Active</t>
        </is>
      </c>
      <c r="G360" t="inlineStr">
        <is>
          <t>JP Morgan - Korea Equity Fund</t>
        </is>
      </c>
      <c r="H360" t="inlineStr">
        <is>
          <t>EM</t>
        </is>
      </c>
      <c r="I360" t="inlineStr"/>
      <c r="J360" t="inlineStr"/>
      <c r="K360" t="inlineStr">
        <is>
          <t>Weight</t>
        </is>
      </c>
      <c r="L360" t="n">
        <v>0.020987</v>
      </c>
    </row>
    <row r="361">
      <c r="A361" t="inlineStr">
        <is>
          <t>202606</t>
        </is>
      </c>
      <c r="B361" t="inlineStr">
        <is>
          <t>Actual</t>
        </is>
      </c>
      <c r="C361" t="inlineStr">
        <is>
          <t>Ex_Integra</t>
        </is>
      </c>
      <c r="D361" t="inlineStr">
        <is>
          <t>Instrumento</t>
        </is>
      </c>
      <c r="E361" t="inlineStr">
        <is>
          <t>Equities</t>
        </is>
      </c>
      <c r="F361" t="inlineStr">
        <is>
          <t>Active</t>
        </is>
      </c>
      <c r="G361" t="inlineStr">
        <is>
          <t>Larrainvial - Latin American Equity Fund I</t>
        </is>
      </c>
      <c r="H361" t="inlineStr">
        <is>
          <t>EM</t>
        </is>
      </c>
      <c r="I361" t="inlineStr"/>
      <c r="J361" t="inlineStr"/>
      <c r="K361" t="inlineStr">
        <is>
          <t>Intensidad</t>
        </is>
      </c>
      <c r="L361" t="n">
        <v>1.681417</v>
      </c>
    </row>
    <row r="362">
      <c r="A362" t="inlineStr">
        <is>
          <t>202606</t>
        </is>
      </c>
      <c r="B362" t="inlineStr">
        <is>
          <t>Actual</t>
        </is>
      </c>
      <c r="C362" t="inlineStr">
        <is>
          <t>Ex_Integra</t>
        </is>
      </c>
      <c r="D362" t="inlineStr">
        <is>
          <t>Instrumento</t>
        </is>
      </c>
      <c r="E362" t="inlineStr">
        <is>
          <t>Equities</t>
        </is>
      </c>
      <c r="F362" t="inlineStr">
        <is>
          <t>Active</t>
        </is>
      </c>
      <c r="G362" t="inlineStr">
        <is>
          <t>Larrainvial - Latin American Equity Fund I</t>
        </is>
      </c>
      <c r="H362" t="inlineStr">
        <is>
          <t>EM</t>
        </is>
      </c>
      <c r="I362" t="inlineStr"/>
      <c r="J362" t="inlineStr"/>
      <c r="K362" t="inlineStr">
        <is>
          <t>Weight</t>
        </is>
      </c>
      <c r="L362" t="n">
        <v>0.015077</v>
      </c>
    </row>
    <row r="363">
      <c r="A363" t="inlineStr">
        <is>
          <t>202606</t>
        </is>
      </c>
      <c r="B363" t="inlineStr">
        <is>
          <t>Actual</t>
        </is>
      </c>
      <c r="C363" t="inlineStr">
        <is>
          <t>Habitat</t>
        </is>
      </c>
      <c r="D363" t="inlineStr">
        <is>
          <t>Instrumento</t>
        </is>
      </c>
      <c r="E363" t="inlineStr">
        <is>
          <t>Equities</t>
        </is>
      </c>
      <c r="F363" t="inlineStr">
        <is>
          <t>Active</t>
        </is>
      </c>
      <c r="G363" t="inlineStr">
        <is>
          <t>Larrainvial - Latin American Equity Fund I</t>
        </is>
      </c>
      <c r="H363" t="inlineStr">
        <is>
          <t>EM</t>
        </is>
      </c>
      <c r="I363" t="inlineStr"/>
      <c r="J363" t="inlineStr"/>
      <c r="K363" t="inlineStr">
        <is>
          <t>Intensidad</t>
        </is>
      </c>
      <c r="L363" t="n">
        <v>1.92257</v>
      </c>
    </row>
    <row r="364">
      <c r="A364" t="inlineStr">
        <is>
          <t>202606</t>
        </is>
      </c>
      <c r="B364" t="inlineStr">
        <is>
          <t>Actual</t>
        </is>
      </c>
      <c r="C364" t="inlineStr">
        <is>
          <t>Habitat</t>
        </is>
      </c>
      <c r="D364" t="inlineStr">
        <is>
          <t>Instrumento</t>
        </is>
      </c>
      <c r="E364" t="inlineStr">
        <is>
          <t>Equities</t>
        </is>
      </c>
      <c r="F364" t="inlineStr">
        <is>
          <t>Active</t>
        </is>
      </c>
      <c r="G364" t="inlineStr">
        <is>
          <t>Larrainvial - Latin American Equity Fund I</t>
        </is>
      </c>
      <c r="H364" t="inlineStr">
        <is>
          <t>EM</t>
        </is>
      </c>
      <c r="I364" t="inlineStr"/>
      <c r="J364" t="inlineStr"/>
      <c r="K364" t="inlineStr">
        <is>
          <t>Weight</t>
        </is>
      </c>
      <c r="L364" t="n">
        <v>0.01724</v>
      </c>
    </row>
    <row r="365">
      <c r="A365" t="inlineStr">
        <is>
          <t>202606</t>
        </is>
      </c>
      <c r="B365" t="inlineStr">
        <is>
          <t>Actual</t>
        </is>
      </c>
      <c r="C365" t="inlineStr">
        <is>
          <t>Profuturo</t>
        </is>
      </c>
      <c r="D365" t="inlineStr">
        <is>
          <t>Instrumento</t>
        </is>
      </c>
      <c r="E365" t="inlineStr">
        <is>
          <t>Equities</t>
        </is>
      </c>
      <c r="F365" t="inlineStr">
        <is>
          <t>Active</t>
        </is>
      </c>
      <c r="G365" t="inlineStr">
        <is>
          <t>Larrainvial - Latin American Equity Fund I</t>
        </is>
      </c>
      <c r="H365" t="inlineStr">
        <is>
          <t>EM</t>
        </is>
      </c>
      <c r="I365" t="inlineStr"/>
      <c r="J365" t="inlineStr"/>
      <c r="K365" t="inlineStr">
        <is>
          <t>Intensidad</t>
        </is>
      </c>
      <c r="L365" t="n">
        <v>3.683262</v>
      </c>
    </row>
    <row r="366">
      <c r="A366" t="inlineStr">
        <is>
          <t>202606</t>
        </is>
      </c>
      <c r="B366" t="inlineStr">
        <is>
          <t>Actual</t>
        </is>
      </c>
      <c r="C366" t="inlineStr">
        <is>
          <t>Profuturo</t>
        </is>
      </c>
      <c r="D366" t="inlineStr">
        <is>
          <t>Instrumento</t>
        </is>
      </c>
      <c r="E366" t="inlineStr">
        <is>
          <t>Equities</t>
        </is>
      </c>
      <c r="F366" t="inlineStr">
        <is>
          <t>Active</t>
        </is>
      </c>
      <c r="G366" t="inlineStr">
        <is>
          <t>Larrainvial - Latin American Equity Fund I</t>
        </is>
      </c>
      <c r="H366" t="inlineStr">
        <is>
          <t>EM</t>
        </is>
      </c>
      <c r="I366" t="inlineStr"/>
      <c r="J366" t="inlineStr"/>
      <c r="K366" t="inlineStr">
        <is>
          <t>Weight</t>
        </is>
      </c>
      <c r="L366" t="n">
        <v>0.033028</v>
      </c>
    </row>
    <row r="367">
      <c r="A367" t="inlineStr">
        <is>
          <t>202606</t>
        </is>
      </c>
      <c r="B367" t="inlineStr">
        <is>
          <t>Actual</t>
        </is>
      </c>
      <c r="C367" t="inlineStr">
        <is>
          <t>Prima</t>
        </is>
      </c>
      <c r="D367" t="inlineStr">
        <is>
          <t>Instrumento</t>
        </is>
      </c>
      <c r="E367" t="inlineStr">
        <is>
          <t>Equities</t>
        </is>
      </c>
      <c r="F367" t="inlineStr">
        <is>
          <t>Passive</t>
        </is>
      </c>
      <c r="G367" t="inlineStr">
        <is>
          <t>State Street - S&amp;P Metals &amp; Mining ETF</t>
        </is>
      </c>
      <c r="H367" t="inlineStr">
        <is>
          <t>Commodities</t>
        </is>
      </c>
      <c r="I367" t="inlineStr"/>
      <c r="J367" t="inlineStr"/>
      <c r="K367" t="inlineStr">
        <is>
          <t>Intensidad</t>
        </is>
      </c>
      <c r="L367" t="n">
        <v>3.913665</v>
      </c>
    </row>
    <row r="368">
      <c r="A368" t="inlineStr">
        <is>
          <t>202606</t>
        </is>
      </c>
      <c r="B368" t="inlineStr">
        <is>
          <t>Actual</t>
        </is>
      </c>
      <c r="C368" t="inlineStr">
        <is>
          <t>Prima</t>
        </is>
      </c>
      <c r="D368" t="inlineStr">
        <is>
          <t>Instrumento</t>
        </is>
      </c>
      <c r="E368" t="inlineStr">
        <is>
          <t>Equities</t>
        </is>
      </c>
      <c r="F368" t="inlineStr">
        <is>
          <t>Passive</t>
        </is>
      </c>
      <c r="G368" t="inlineStr">
        <is>
          <t>State Street - S&amp;P Metals &amp; Mining ETF</t>
        </is>
      </c>
      <c r="H368" t="inlineStr">
        <is>
          <t>Commodities</t>
        </is>
      </c>
      <c r="I368" t="inlineStr"/>
      <c r="J368" t="inlineStr"/>
      <c r="K368" t="inlineStr">
        <is>
          <t>Weight</t>
        </is>
      </c>
      <c r="L368" t="n">
        <v>0.008378</v>
      </c>
    </row>
    <row r="369">
      <c r="A369" t="inlineStr">
        <is>
          <t>202606</t>
        </is>
      </c>
      <c r="B369" t="inlineStr">
        <is>
          <t>Actual</t>
        </is>
      </c>
      <c r="C369" t="inlineStr">
        <is>
          <t>Ex_Integra</t>
        </is>
      </c>
      <c r="D369" t="inlineStr">
        <is>
          <t>Instrumento</t>
        </is>
      </c>
      <c r="E369" t="inlineStr">
        <is>
          <t>Equities</t>
        </is>
      </c>
      <c r="F369" t="inlineStr">
        <is>
          <t>Passive</t>
        </is>
      </c>
      <c r="G369" t="inlineStr">
        <is>
          <t>VanEck - Gold Miners ETF</t>
        </is>
      </c>
      <c r="H369" t="inlineStr">
        <is>
          <t>Commodities</t>
        </is>
      </c>
      <c r="I369" t="inlineStr"/>
      <c r="J369" t="inlineStr"/>
      <c r="K369" t="inlineStr">
        <is>
          <t>Intensidad</t>
        </is>
      </c>
      <c r="L369" t="n">
        <v>2.512221</v>
      </c>
    </row>
    <row r="370">
      <c r="A370" t="inlineStr">
        <is>
          <t>202606</t>
        </is>
      </c>
      <c r="B370" t="inlineStr">
        <is>
          <t>Actual</t>
        </is>
      </c>
      <c r="C370" t="inlineStr">
        <is>
          <t>Ex_Integra</t>
        </is>
      </c>
      <c r="D370" t="inlineStr">
        <is>
          <t>Instrumento</t>
        </is>
      </c>
      <c r="E370" t="inlineStr">
        <is>
          <t>Equities</t>
        </is>
      </c>
      <c r="F370" t="inlineStr">
        <is>
          <t>Passive</t>
        </is>
      </c>
      <c r="G370" t="inlineStr">
        <is>
          <t>VanEck - Gold Miners ETF</t>
        </is>
      </c>
      <c r="H370" t="inlineStr">
        <is>
          <t>Commodities</t>
        </is>
      </c>
      <c r="I370" t="inlineStr"/>
      <c r="J370" t="inlineStr"/>
      <c r="K370" t="inlineStr">
        <is>
          <t>Weight</t>
        </is>
      </c>
      <c r="L370" t="n">
        <v>0.057348</v>
      </c>
    </row>
    <row r="371">
      <c r="A371" t="inlineStr">
        <is>
          <t>202606</t>
        </is>
      </c>
      <c r="B371" t="inlineStr">
        <is>
          <t>Actual</t>
        </is>
      </c>
      <c r="C371" t="inlineStr">
        <is>
          <t>Habitat</t>
        </is>
      </c>
      <c r="D371" t="inlineStr">
        <is>
          <t>Instrumento</t>
        </is>
      </c>
      <c r="E371" t="inlineStr">
        <is>
          <t>Equities</t>
        </is>
      </c>
      <c r="F371" t="inlineStr">
        <is>
          <t>Passive</t>
        </is>
      </c>
      <c r="G371" t="inlineStr">
        <is>
          <t>VanEck - Gold Miners ETF</t>
        </is>
      </c>
      <c r="H371" t="inlineStr">
        <is>
          <t>Commodities</t>
        </is>
      </c>
      <c r="I371" t="inlineStr"/>
      <c r="J371" t="inlineStr"/>
      <c r="K371" t="inlineStr">
        <is>
          <t>Intensidad</t>
        </is>
      </c>
      <c r="L371" t="n">
        <v>1.746844</v>
      </c>
    </row>
    <row r="372">
      <c r="A372" t="inlineStr">
        <is>
          <t>202606</t>
        </is>
      </c>
      <c r="B372" t="inlineStr">
        <is>
          <t>Actual</t>
        </is>
      </c>
      <c r="C372" t="inlineStr">
        <is>
          <t>Habitat</t>
        </is>
      </c>
      <c r="D372" t="inlineStr">
        <is>
          <t>Instrumento</t>
        </is>
      </c>
      <c r="E372" t="inlineStr">
        <is>
          <t>Equities</t>
        </is>
      </c>
      <c r="F372" t="inlineStr">
        <is>
          <t>Passive</t>
        </is>
      </c>
      <c r="G372" t="inlineStr">
        <is>
          <t>VanEck - Gold Miners ETF</t>
        </is>
      </c>
      <c r="H372" t="inlineStr">
        <is>
          <t>Commodities</t>
        </is>
      </c>
      <c r="I372" t="inlineStr"/>
      <c r="J372" t="inlineStr"/>
      <c r="K372" t="inlineStr">
        <is>
          <t>Weight</t>
        </is>
      </c>
      <c r="L372" t="n">
        <v>0.039877</v>
      </c>
    </row>
    <row r="373">
      <c r="A373" t="inlineStr">
        <is>
          <t>202606</t>
        </is>
      </c>
      <c r="B373" t="inlineStr">
        <is>
          <t>Actual</t>
        </is>
      </c>
      <c r="C373" t="inlineStr">
        <is>
          <t>Prima</t>
        </is>
      </c>
      <c r="D373" t="inlineStr">
        <is>
          <t>Instrumento</t>
        </is>
      </c>
      <c r="E373" t="inlineStr">
        <is>
          <t>Equities</t>
        </is>
      </c>
      <c r="F373" t="inlineStr">
        <is>
          <t>Passive</t>
        </is>
      </c>
      <c r="G373" t="inlineStr">
        <is>
          <t>VanEck - Gold Miners ETF</t>
        </is>
      </c>
      <c r="H373" t="inlineStr">
        <is>
          <t>Commodities</t>
        </is>
      </c>
      <c r="I373" t="inlineStr"/>
      <c r="J373" t="inlineStr"/>
      <c r="K373" t="inlineStr">
        <is>
          <t>Intensidad</t>
        </is>
      </c>
      <c r="L373" t="n">
        <v>1.340828</v>
      </c>
    </row>
    <row r="374">
      <c r="A374" t="inlineStr">
        <is>
          <t>202606</t>
        </is>
      </c>
      <c r="B374" t="inlineStr">
        <is>
          <t>Actual</t>
        </is>
      </c>
      <c r="C374" t="inlineStr">
        <is>
          <t>Prima</t>
        </is>
      </c>
      <c r="D374" t="inlineStr">
        <is>
          <t>Instrumento</t>
        </is>
      </c>
      <c r="E374" t="inlineStr">
        <is>
          <t>Equities</t>
        </is>
      </c>
      <c r="F374" t="inlineStr">
        <is>
          <t>Passive</t>
        </is>
      </c>
      <c r="G374" t="inlineStr">
        <is>
          <t>VanEck - Gold Miners ETF</t>
        </is>
      </c>
      <c r="H374" t="inlineStr">
        <is>
          <t>Commodities</t>
        </is>
      </c>
      <c r="I374" t="inlineStr"/>
      <c r="J374" t="inlineStr"/>
      <c r="K374" t="inlineStr">
        <is>
          <t>Weight</t>
        </is>
      </c>
      <c r="L374" t="n">
        <v>0.030608</v>
      </c>
    </row>
    <row r="375">
      <c r="A375" t="inlineStr">
        <is>
          <t>202606</t>
        </is>
      </c>
      <c r="B375" t="inlineStr">
        <is>
          <t>Actual</t>
        </is>
      </c>
      <c r="C375" t="inlineStr">
        <is>
          <t>Profuturo</t>
        </is>
      </c>
      <c r="D375" t="inlineStr">
        <is>
          <t>Instrumento</t>
        </is>
      </c>
      <c r="E375" t="inlineStr">
        <is>
          <t>Equities</t>
        </is>
      </c>
      <c r="F375" t="inlineStr">
        <is>
          <t>Passive</t>
        </is>
      </c>
      <c r="G375" t="inlineStr">
        <is>
          <t>VanEck - Gold Miners ETF</t>
        </is>
      </c>
      <c r="H375" t="inlineStr">
        <is>
          <t>Commodities</t>
        </is>
      </c>
      <c r="I375" t="inlineStr"/>
      <c r="J375" t="inlineStr"/>
      <c r="K375" t="inlineStr">
        <is>
          <t>Intensidad</t>
        </is>
      </c>
      <c r="L375" t="n">
        <v>4.537427</v>
      </c>
    </row>
    <row r="376">
      <c r="A376" t="inlineStr">
        <is>
          <t>202606</t>
        </is>
      </c>
      <c r="B376" t="inlineStr">
        <is>
          <t>Actual</t>
        </is>
      </c>
      <c r="C376" t="inlineStr">
        <is>
          <t>Profuturo</t>
        </is>
      </c>
      <c r="D376" t="inlineStr">
        <is>
          <t>Instrumento</t>
        </is>
      </c>
      <c r="E376" t="inlineStr">
        <is>
          <t>Equities</t>
        </is>
      </c>
      <c r="F376" t="inlineStr">
        <is>
          <t>Passive</t>
        </is>
      </c>
      <c r="G376" t="inlineStr">
        <is>
          <t>VanEck - Gold Miners ETF</t>
        </is>
      </c>
      <c r="H376" t="inlineStr">
        <is>
          <t>Commodities</t>
        </is>
      </c>
      <c r="I376" t="inlineStr"/>
      <c r="J376" t="inlineStr"/>
      <c r="K376" t="inlineStr">
        <is>
          <t>Weight</t>
        </is>
      </c>
      <c r="L376" t="n">
        <v>0.103579</v>
      </c>
    </row>
    <row r="377">
      <c r="A377" t="inlineStr">
        <is>
          <t>202606</t>
        </is>
      </c>
      <c r="B377" t="inlineStr">
        <is>
          <t>Actual</t>
        </is>
      </c>
      <c r="C377" t="inlineStr">
        <is>
          <t>Habitat</t>
        </is>
      </c>
      <c r="D377" t="inlineStr">
        <is>
          <t>Instrumento</t>
        </is>
      </c>
      <c r="E377" t="inlineStr">
        <is>
          <t>Fixed Income</t>
        </is>
      </c>
      <c r="F377" t="inlineStr">
        <is>
          <t>Passive</t>
        </is>
      </c>
      <c r="G377" t="inlineStr">
        <is>
          <t>BlackRock - iShares JP Morgan USD EM Bond ETF</t>
        </is>
      </c>
      <c r="H377" t="inlineStr">
        <is>
          <t>EM</t>
        </is>
      </c>
      <c r="I377" t="inlineStr"/>
      <c r="J377" t="inlineStr"/>
      <c r="K377" t="inlineStr">
        <is>
          <t>Intensidad</t>
        </is>
      </c>
      <c r="L377" t="n">
        <v>5.147365</v>
      </c>
    </row>
    <row r="378">
      <c r="A378" t="inlineStr">
        <is>
          <t>202606</t>
        </is>
      </c>
      <c r="B378" t="inlineStr">
        <is>
          <t>Actual</t>
        </is>
      </c>
      <c r="C378" t="inlineStr">
        <is>
          <t>Habitat</t>
        </is>
      </c>
      <c r="D378" t="inlineStr">
        <is>
          <t>Instrumento</t>
        </is>
      </c>
      <c r="E378" t="inlineStr">
        <is>
          <t>Fixed Income</t>
        </is>
      </c>
      <c r="F378" t="inlineStr">
        <is>
          <t>Passive</t>
        </is>
      </c>
      <c r="G378" t="inlineStr">
        <is>
          <t>BlackRock - iShares JP Morgan USD EM Bond ETF</t>
        </is>
      </c>
      <c r="H378" t="inlineStr">
        <is>
          <t>EM</t>
        </is>
      </c>
      <c r="I378" t="inlineStr"/>
      <c r="J378" t="inlineStr"/>
      <c r="K378" t="inlineStr">
        <is>
          <t>Weight</t>
        </is>
      </c>
      <c r="L378" t="n">
        <v>0.013421</v>
      </c>
    </row>
    <row r="379">
      <c r="A379" t="inlineStr">
        <is>
          <t>202606</t>
        </is>
      </c>
      <c r="B379" t="inlineStr">
        <is>
          <t>Actual</t>
        </is>
      </c>
      <c r="C379" t="inlineStr">
        <is>
          <t>Habitat</t>
        </is>
      </c>
      <c r="D379" t="inlineStr">
        <is>
          <t>Instrumento</t>
        </is>
      </c>
      <c r="E379" t="inlineStr">
        <is>
          <t>Fixed Income</t>
        </is>
      </c>
      <c r="F379" t="inlineStr">
        <is>
          <t>Passive</t>
        </is>
      </c>
      <c r="G379" t="inlineStr">
        <is>
          <t>BlackRock - iShares iBoxx High Yield Corporate Bond</t>
        </is>
      </c>
      <c r="H379" t="inlineStr">
        <is>
          <t>HY</t>
        </is>
      </c>
      <c r="I379" t="inlineStr"/>
      <c r="J379" t="inlineStr"/>
      <c r="K379" t="inlineStr">
        <is>
          <t>Intensidad</t>
        </is>
      </c>
      <c r="L379" t="n">
        <v>5.543094</v>
      </c>
    </row>
    <row r="380">
      <c r="A380" t="inlineStr">
        <is>
          <t>202606</t>
        </is>
      </c>
      <c r="B380" t="inlineStr">
        <is>
          <t>Actual</t>
        </is>
      </c>
      <c r="C380" t="inlineStr">
        <is>
          <t>Habitat</t>
        </is>
      </c>
      <c r="D380" t="inlineStr">
        <is>
          <t>Instrumento</t>
        </is>
      </c>
      <c r="E380" t="inlineStr">
        <is>
          <t>Fixed Income</t>
        </is>
      </c>
      <c r="F380" t="inlineStr">
        <is>
          <t>Passive</t>
        </is>
      </c>
      <c r="G380" t="inlineStr">
        <is>
          <t>BlackRock - iShares iBoxx High Yield Corporate Bond</t>
        </is>
      </c>
      <c r="H380" t="inlineStr">
        <is>
          <t>HY</t>
        </is>
      </c>
      <c r="I380" t="inlineStr"/>
      <c r="J380" t="inlineStr"/>
      <c r="K380" t="inlineStr">
        <is>
          <t>Weight</t>
        </is>
      </c>
      <c r="L380" t="n">
        <v>0.057687</v>
      </c>
    </row>
    <row r="381">
      <c r="A381" t="inlineStr">
        <is>
          <t>202606</t>
        </is>
      </c>
      <c r="B381" t="inlineStr">
        <is>
          <t>Actual</t>
        </is>
      </c>
      <c r="C381" t="inlineStr">
        <is>
          <t>Profuturo</t>
        </is>
      </c>
      <c r="D381" t="inlineStr">
        <is>
          <t>Instrumento</t>
        </is>
      </c>
      <c r="E381" t="inlineStr">
        <is>
          <t>Fixed Income</t>
        </is>
      </c>
      <c r="F381" t="inlineStr">
        <is>
          <t>Passive</t>
        </is>
      </c>
      <c r="G381" t="inlineStr">
        <is>
          <t>BlackRock - iShares iBoxx High Yield Corporate Bond</t>
        </is>
      </c>
      <c r="H381" t="inlineStr">
        <is>
          <t>HY</t>
        </is>
      </c>
      <c r="I381" t="inlineStr"/>
      <c r="J381" t="inlineStr"/>
      <c r="K381" t="inlineStr">
        <is>
          <t>Intensidad</t>
        </is>
      </c>
      <c r="L381" t="n">
        <v>4.814501</v>
      </c>
    </row>
    <row r="382">
      <c r="A382" t="inlineStr">
        <is>
          <t>202606</t>
        </is>
      </c>
      <c r="B382" t="inlineStr">
        <is>
          <t>Actual</t>
        </is>
      </c>
      <c r="C382" t="inlineStr">
        <is>
          <t>Profuturo</t>
        </is>
      </c>
      <c r="D382" t="inlineStr">
        <is>
          <t>Instrumento</t>
        </is>
      </c>
      <c r="E382" t="inlineStr">
        <is>
          <t>Fixed Income</t>
        </is>
      </c>
      <c r="F382" t="inlineStr">
        <is>
          <t>Passive</t>
        </is>
      </c>
      <c r="G382" t="inlineStr">
        <is>
          <t>BlackRock - iShares iBoxx High Yield Corporate Bond</t>
        </is>
      </c>
      <c r="H382" t="inlineStr">
        <is>
          <t>HY</t>
        </is>
      </c>
      <c r="I382" t="inlineStr"/>
      <c r="J382" t="inlineStr"/>
      <c r="K382" t="inlineStr">
        <is>
          <t>Weight</t>
        </is>
      </c>
      <c r="L382" t="n">
        <v>0.050105</v>
      </c>
    </row>
    <row r="383">
      <c r="A383" t="inlineStr">
        <is>
          <t>202606</t>
        </is>
      </c>
      <c r="B383" t="inlineStr">
        <is>
          <t>Actual</t>
        </is>
      </c>
      <c r="C383" t="inlineStr">
        <is>
          <t>Habitat</t>
        </is>
      </c>
      <c r="D383" t="inlineStr">
        <is>
          <t>Instrumento</t>
        </is>
      </c>
      <c r="E383" t="inlineStr">
        <is>
          <t>Fixed Income</t>
        </is>
      </c>
      <c r="F383" t="inlineStr">
        <is>
          <t>Active</t>
        </is>
      </c>
      <c r="G383" t="inlineStr">
        <is>
          <t>BlueBay - EM Debt Unconstrained</t>
        </is>
      </c>
      <c r="H383" t="inlineStr">
        <is>
          <t>EM</t>
        </is>
      </c>
      <c r="I383" t="inlineStr"/>
      <c r="J383" t="inlineStr"/>
      <c r="K383" t="inlineStr">
        <is>
          <t>Intensidad</t>
        </is>
      </c>
      <c r="L383" t="n">
        <v>5.135871</v>
      </c>
    </row>
    <row r="384">
      <c r="A384" t="inlineStr">
        <is>
          <t>202606</t>
        </is>
      </c>
      <c r="B384" t="inlineStr">
        <is>
          <t>Actual</t>
        </is>
      </c>
      <c r="C384" t="inlineStr">
        <is>
          <t>Habitat</t>
        </is>
      </c>
      <c r="D384" t="inlineStr">
        <is>
          <t>Instrumento</t>
        </is>
      </c>
      <c r="E384" t="inlineStr">
        <is>
          <t>Fixed Income</t>
        </is>
      </c>
      <c r="F384" t="inlineStr">
        <is>
          <t>Active</t>
        </is>
      </c>
      <c r="G384" t="inlineStr">
        <is>
          <t>BlueBay - EM Debt Unconstrained</t>
        </is>
      </c>
      <c r="H384" t="inlineStr">
        <is>
          <t>EM</t>
        </is>
      </c>
      <c r="I384" t="inlineStr"/>
      <c r="J384" t="inlineStr"/>
      <c r="K384" t="inlineStr">
        <is>
          <t>Weight</t>
        </is>
      </c>
      <c r="L384" t="n">
        <v>0.018826</v>
      </c>
    </row>
    <row r="385">
      <c r="A385" t="inlineStr">
        <is>
          <t>202606</t>
        </is>
      </c>
      <c r="B385" t="inlineStr">
        <is>
          <t>Actual</t>
        </is>
      </c>
      <c r="C385" t="inlineStr">
        <is>
          <t>Profuturo</t>
        </is>
      </c>
      <c r="D385" t="inlineStr">
        <is>
          <t>Instrumento</t>
        </is>
      </c>
      <c r="E385" t="inlineStr">
        <is>
          <t>Fixed Income</t>
        </is>
      </c>
      <c r="F385" t="inlineStr">
        <is>
          <t>Active</t>
        </is>
      </c>
      <c r="G385" t="inlineStr">
        <is>
          <t>BlueBay - EM Debt Unconstrained</t>
        </is>
      </c>
      <c r="H385" t="inlineStr">
        <is>
          <t>EM</t>
        </is>
      </c>
      <c r="I385" t="inlineStr"/>
      <c r="J385" t="inlineStr"/>
      <c r="K385" t="inlineStr">
        <is>
          <t>Intensidad</t>
        </is>
      </c>
      <c r="L385" t="n">
        <v>3.646452</v>
      </c>
    </row>
    <row r="386">
      <c r="A386" t="inlineStr">
        <is>
          <t>202606</t>
        </is>
      </c>
      <c r="B386" t="inlineStr">
        <is>
          <t>Actual</t>
        </is>
      </c>
      <c r="C386" t="inlineStr">
        <is>
          <t>Profuturo</t>
        </is>
      </c>
      <c r="D386" t="inlineStr">
        <is>
          <t>Instrumento</t>
        </is>
      </c>
      <c r="E386" t="inlineStr">
        <is>
          <t>Fixed Income</t>
        </is>
      </c>
      <c r="F386" t="inlineStr">
        <is>
          <t>Active</t>
        </is>
      </c>
      <c r="G386" t="inlineStr">
        <is>
          <t>BlueBay - EM Debt Unconstrained</t>
        </is>
      </c>
      <c r="H386" t="inlineStr">
        <is>
          <t>EM</t>
        </is>
      </c>
      <c r="I386" t="inlineStr"/>
      <c r="J386" t="inlineStr"/>
      <c r="K386" t="inlineStr">
        <is>
          <t>Weight</t>
        </is>
      </c>
      <c r="L386" t="n">
        <v>0.013367</v>
      </c>
    </row>
    <row r="387">
      <c r="A387" t="inlineStr">
        <is>
          <t>202606</t>
        </is>
      </c>
      <c r="B387" t="inlineStr">
        <is>
          <t>Actual</t>
        </is>
      </c>
      <c r="C387" t="inlineStr">
        <is>
          <t>Ex_Integra</t>
        </is>
      </c>
      <c r="D387" t="inlineStr">
        <is>
          <t>Instrumento</t>
        </is>
      </c>
      <c r="E387" t="inlineStr">
        <is>
          <t>Fixed Income</t>
        </is>
      </c>
      <c r="F387" t="inlineStr">
        <is>
          <t>Active</t>
        </is>
      </c>
      <c r="G387" t="inlineStr">
        <is>
          <t>Colchester Local Markets Bond Fund USD Unhedged</t>
        </is>
      </c>
      <c r="H387" t="inlineStr">
        <is>
          <t>EM</t>
        </is>
      </c>
      <c r="I387" t="inlineStr"/>
      <c r="J387" t="inlineStr"/>
      <c r="K387" t="inlineStr">
        <is>
          <t>Intensidad</t>
        </is>
      </c>
      <c r="L387" t="n">
        <v>3.798712</v>
      </c>
    </row>
    <row r="388">
      <c r="A388" t="inlineStr">
        <is>
          <t>202606</t>
        </is>
      </c>
      <c r="B388" t="inlineStr">
        <is>
          <t>Actual</t>
        </is>
      </c>
      <c r="C388" t="inlineStr">
        <is>
          <t>Ex_Integra</t>
        </is>
      </c>
      <c r="D388" t="inlineStr">
        <is>
          <t>Instrumento</t>
        </is>
      </c>
      <c r="E388" t="inlineStr">
        <is>
          <t>Fixed Income</t>
        </is>
      </c>
      <c r="F388" t="inlineStr">
        <is>
          <t>Active</t>
        </is>
      </c>
      <c r="G388" t="inlineStr">
        <is>
          <t>Colchester Local Markets Bond Fund USD Unhedged</t>
        </is>
      </c>
      <c r="H388" t="inlineStr">
        <is>
          <t>EM</t>
        </is>
      </c>
      <c r="I388" t="inlineStr"/>
      <c r="J388" t="inlineStr"/>
      <c r="K388" t="inlineStr">
        <is>
          <t>Weight</t>
        </is>
      </c>
      <c r="L388" t="n">
        <v>0.005073</v>
      </c>
    </row>
    <row r="389">
      <c r="A389" t="inlineStr">
        <is>
          <t>202606</t>
        </is>
      </c>
      <c r="B389" t="inlineStr">
        <is>
          <t>Actual</t>
        </is>
      </c>
      <c r="C389" t="inlineStr">
        <is>
          <t>Prima</t>
        </is>
      </c>
      <c r="D389" t="inlineStr">
        <is>
          <t>Instrumento</t>
        </is>
      </c>
      <c r="E389" t="inlineStr">
        <is>
          <t>Fixed Income</t>
        </is>
      </c>
      <c r="F389" t="inlineStr">
        <is>
          <t>Active</t>
        </is>
      </c>
      <c r="G389" t="inlineStr">
        <is>
          <t>Colchester Local Markets Bond Fund USD Unhedged</t>
        </is>
      </c>
      <c r="H389" t="inlineStr">
        <is>
          <t>EM</t>
        </is>
      </c>
      <c r="I389" t="inlineStr"/>
      <c r="J389" t="inlineStr"/>
      <c r="K389" t="inlineStr">
        <is>
          <t>Intensidad</t>
        </is>
      </c>
      <c r="L389" t="n">
        <v>7.633096</v>
      </c>
    </row>
    <row r="390">
      <c r="A390" t="inlineStr">
        <is>
          <t>202606</t>
        </is>
      </c>
      <c r="B390" t="inlineStr">
        <is>
          <t>Actual</t>
        </is>
      </c>
      <c r="C390" t="inlineStr">
        <is>
          <t>Prima</t>
        </is>
      </c>
      <c r="D390" t="inlineStr">
        <is>
          <t>Instrumento</t>
        </is>
      </c>
      <c r="E390" t="inlineStr">
        <is>
          <t>Fixed Income</t>
        </is>
      </c>
      <c r="F390" t="inlineStr">
        <is>
          <t>Active</t>
        </is>
      </c>
      <c r="G390" t="inlineStr">
        <is>
          <t>Colchester Local Markets Bond Fund USD Unhedged</t>
        </is>
      </c>
      <c r="H390" t="inlineStr">
        <is>
          <t>EM</t>
        </is>
      </c>
      <c r="I390" t="inlineStr"/>
      <c r="J390" t="inlineStr"/>
      <c r="K390" t="inlineStr">
        <is>
          <t>Weight</t>
        </is>
      </c>
      <c r="L390" t="n">
        <v>0.010193</v>
      </c>
    </row>
    <row r="391">
      <c r="A391" t="inlineStr">
        <is>
          <t>202606</t>
        </is>
      </c>
      <c r="B391" t="inlineStr">
        <is>
          <t>Actual</t>
        </is>
      </c>
      <c r="C391" t="inlineStr">
        <is>
          <t>Ex_Integra</t>
        </is>
      </c>
      <c r="D391" t="inlineStr">
        <is>
          <t>Instrumento</t>
        </is>
      </c>
      <c r="E391" t="inlineStr">
        <is>
          <t>Fixed Income</t>
        </is>
      </c>
      <c r="F391" t="inlineStr">
        <is>
          <t>Active</t>
        </is>
      </c>
      <c r="G391" t="inlineStr">
        <is>
          <t>Edmond de Rothschild - Corp EM Debt USD</t>
        </is>
      </c>
      <c r="H391" t="inlineStr">
        <is>
          <t>EM</t>
        </is>
      </c>
      <c r="I391" t="inlineStr"/>
      <c r="J391" t="inlineStr"/>
      <c r="K391" t="inlineStr">
        <is>
          <t>Intensidad</t>
        </is>
      </c>
      <c r="L391" t="n">
        <v>3.489183</v>
      </c>
    </row>
    <row r="392">
      <c r="A392" t="inlineStr">
        <is>
          <t>202606</t>
        </is>
      </c>
      <c r="B392" t="inlineStr">
        <is>
          <t>Actual</t>
        </is>
      </c>
      <c r="C392" t="inlineStr">
        <is>
          <t>Ex_Integra</t>
        </is>
      </c>
      <c r="D392" t="inlineStr">
        <is>
          <t>Instrumento</t>
        </is>
      </c>
      <c r="E392" t="inlineStr">
        <is>
          <t>Fixed Income</t>
        </is>
      </c>
      <c r="F392" t="inlineStr">
        <is>
          <t>Active</t>
        </is>
      </c>
      <c r="G392" t="inlineStr">
        <is>
          <t>Edmond de Rothschild - Corp EM Debt USD</t>
        </is>
      </c>
      <c r="H392" t="inlineStr">
        <is>
          <t>EM</t>
        </is>
      </c>
      <c r="I392" t="inlineStr"/>
      <c r="J392" t="inlineStr"/>
      <c r="K392" t="inlineStr">
        <is>
          <t>Weight</t>
        </is>
      </c>
      <c r="L392" t="n">
        <v>0.01007</v>
      </c>
    </row>
    <row r="393">
      <c r="A393" t="inlineStr">
        <is>
          <t>202606</t>
        </is>
      </c>
      <c r="B393" t="inlineStr">
        <is>
          <t>Actual</t>
        </is>
      </c>
      <c r="C393" t="inlineStr">
        <is>
          <t>Habitat</t>
        </is>
      </c>
      <c r="D393" t="inlineStr">
        <is>
          <t>Instrumento</t>
        </is>
      </c>
      <c r="E393" t="inlineStr">
        <is>
          <t>Fixed Income</t>
        </is>
      </c>
      <c r="F393" t="inlineStr">
        <is>
          <t>Active</t>
        </is>
      </c>
      <c r="G393" t="inlineStr">
        <is>
          <t>Edmond de Rothschild - Corp EM Debt USD</t>
        </is>
      </c>
      <c r="H393" t="inlineStr">
        <is>
          <t>EM</t>
        </is>
      </c>
      <c r="I393" t="inlineStr"/>
      <c r="J393" t="inlineStr"/>
      <c r="K393" t="inlineStr">
        <is>
          <t>Intensidad</t>
        </is>
      </c>
      <c r="L393" t="n">
        <v>6.001644</v>
      </c>
    </row>
    <row r="394">
      <c r="A394" t="inlineStr">
        <is>
          <t>202606</t>
        </is>
      </c>
      <c r="B394" t="inlineStr">
        <is>
          <t>Actual</t>
        </is>
      </c>
      <c r="C394" t="inlineStr">
        <is>
          <t>Habitat</t>
        </is>
      </c>
      <c r="D394" t="inlineStr">
        <is>
          <t>Instrumento</t>
        </is>
      </c>
      <c r="E394" t="inlineStr">
        <is>
          <t>Fixed Income</t>
        </is>
      </c>
      <c r="F394" t="inlineStr">
        <is>
          <t>Active</t>
        </is>
      </c>
      <c r="G394" t="inlineStr">
        <is>
          <t>Edmond de Rothschild - Corp EM Debt USD</t>
        </is>
      </c>
      <c r="H394" t="inlineStr">
        <is>
          <t>EM</t>
        </is>
      </c>
      <c r="I394" t="inlineStr"/>
      <c r="J394" t="inlineStr"/>
      <c r="K394" t="inlineStr">
        <is>
          <t>Weight</t>
        </is>
      </c>
      <c r="L394" t="n">
        <v>0.017321</v>
      </c>
    </row>
    <row r="395">
      <c r="A395" t="inlineStr">
        <is>
          <t>202606</t>
        </is>
      </c>
      <c r="B395" t="inlineStr">
        <is>
          <t>Actual</t>
        </is>
      </c>
      <c r="C395" t="inlineStr">
        <is>
          <t>Prima</t>
        </is>
      </c>
      <c r="D395" t="inlineStr">
        <is>
          <t>Instrumento</t>
        </is>
      </c>
      <c r="E395" t="inlineStr">
        <is>
          <t>Fixed Income</t>
        </is>
      </c>
      <c r="F395" t="inlineStr">
        <is>
          <t>Active</t>
        </is>
      </c>
      <c r="G395" t="inlineStr">
        <is>
          <t>Edmond de Rothschild - Corp EM Debt USD</t>
        </is>
      </c>
      <c r="H395" t="inlineStr">
        <is>
          <t>EM</t>
        </is>
      </c>
      <c r="I395" t="inlineStr"/>
      <c r="J395" t="inlineStr"/>
      <c r="K395" t="inlineStr">
        <is>
          <t>Intensidad</t>
        </is>
      </c>
      <c r="L395" t="n">
        <v>5.348499</v>
      </c>
    </row>
    <row r="396">
      <c r="A396" t="inlineStr">
        <is>
          <t>202606</t>
        </is>
      </c>
      <c r="B396" t="inlineStr">
        <is>
          <t>Actual</t>
        </is>
      </c>
      <c r="C396" t="inlineStr">
        <is>
          <t>Prima</t>
        </is>
      </c>
      <c r="D396" t="inlineStr">
        <is>
          <t>Instrumento</t>
        </is>
      </c>
      <c r="E396" t="inlineStr">
        <is>
          <t>Fixed Income</t>
        </is>
      </c>
      <c r="F396" t="inlineStr">
        <is>
          <t>Active</t>
        </is>
      </c>
      <c r="G396" t="inlineStr">
        <is>
          <t>Edmond de Rothschild - Corp EM Debt USD</t>
        </is>
      </c>
      <c r="H396" t="inlineStr">
        <is>
          <t>EM</t>
        </is>
      </c>
      <c r="I396" t="inlineStr"/>
      <c r="J396" t="inlineStr"/>
      <c r="K396" t="inlineStr">
        <is>
          <t>Weight</t>
        </is>
      </c>
      <c r="L396" t="n">
        <v>0.015436</v>
      </c>
    </row>
    <row r="397">
      <c r="A397" t="inlineStr">
        <is>
          <t>202606</t>
        </is>
      </c>
      <c r="B397" t="inlineStr">
        <is>
          <t>Actual</t>
        </is>
      </c>
      <c r="C397" t="inlineStr">
        <is>
          <t>Ex_Integra</t>
        </is>
      </c>
      <c r="D397" t="inlineStr">
        <is>
          <t>Instrumento</t>
        </is>
      </c>
      <c r="E397" t="inlineStr">
        <is>
          <t>Fixed Income</t>
        </is>
      </c>
      <c r="F397" t="inlineStr">
        <is>
          <t>Active</t>
        </is>
      </c>
      <c r="G397" t="inlineStr">
        <is>
          <t>Jupiter - Bonds Global High Yield</t>
        </is>
      </c>
      <c r="H397" t="inlineStr">
        <is>
          <t>HY</t>
        </is>
      </c>
      <c r="I397" t="inlineStr"/>
      <c r="J397" t="inlineStr"/>
      <c r="K397" t="inlineStr">
        <is>
          <t>Intensidad</t>
        </is>
      </c>
      <c r="L397" t="n">
        <v>4.113034</v>
      </c>
    </row>
    <row r="398">
      <c r="A398" t="inlineStr">
        <is>
          <t>202606</t>
        </is>
      </c>
      <c r="B398" t="inlineStr">
        <is>
          <t>Actual</t>
        </is>
      </c>
      <c r="C398" t="inlineStr">
        <is>
          <t>Ex_Integra</t>
        </is>
      </c>
      <c r="D398" t="inlineStr">
        <is>
          <t>Instrumento</t>
        </is>
      </c>
      <c r="E398" t="inlineStr">
        <is>
          <t>Fixed Income</t>
        </is>
      </c>
      <c r="F398" t="inlineStr">
        <is>
          <t>Active</t>
        </is>
      </c>
      <c r="G398" t="inlineStr">
        <is>
          <t>Jupiter - Bonds Global High Yield</t>
        </is>
      </c>
      <c r="H398" t="inlineStr">
        <is>
          <t>HY</t>
        </is>
      </c>
      <c r="I398" t="inlineStr"/>
      <c r="J398" t="inlineStr"/>
      <c r="K398" t="inlineStr">
        <is>
          <t>Weight</t>
        </is>
      </c>
      <c r="L398" t="n">
        <v>0.01447</v>
      </c>
    </row>
    <row r="399">
      <c r="A399" t="inlineStr">
        <is>
          <t>202606</t>
        </is>
      </c>
      <c r="B399" t="inlineStr">
        <is>
          <t>Actual</t>
        </is>
      </c>
      <c r="C399" t="inlineStr">
        <is>
          <t>Habitat</t>
        </is>
      </c>
      <c r="D399" t="inlineStr">
        <is>
          <t>Instrumento</t>
        </is>
      </c>
      <c r="E399" t="inlineStr">
        <is>
          <t>Fixed Income</t>
        </is>
      </c>
      <c r="F399" t="inlineStr">
        <is>
          <t>Active</t>
        </is>
      </c>
      <c r="G399" t="inlineStr">
        <is>
          <t>Jupiter - Bonds Global High Yield</t>
        </is>
      </c>
      <c r="H399" t="inlineStr">
        <is>
          <t>HY</t>
        </is>
      </c>
      <c r="I399" t="inlineStr"/>
      <c r="J399" t="inlineStr"/>
      <c r="K399" t="inlineStr">
        <is>
          <t>Intensidad</t>
        </is>
      </c>
      <c r="L399" t="n">
        <v>16.47913</v>
      </c>
    </row>
    <row r="400">
      <c r="A400" t="inlineStr">
        <is>
          <t>202606</t>
        </is>
      </c>
      <c r="B400" t="inlineStr">
        <is>
          <t>Actual</t>
        </is>
      </c>
      <c r="C400" t="inlineStr">
        <is>
          <t>Habitat</t>
        </is>
      </c>
      <c r="D400" t="inlineStr">
        <is>
          <t>Instrumento</t>
        </is>
      </c>
      <c r="E400" t="inlineStr">
        <is>
          <t>Fixed Income</t>
        </is>
      </c>
      <c r="F400" t="inlineStr">
        <is>
          <t>Active</t>
        </is>
      </c>
      <c r="G400" t="inlineStr">
        <is>
          <t>Jupiter - Bonds Global High Yield</t>
        </is>
      </c>
      <c r="H400" t="inlineStr">
        <is>
          <t>HY</t>
        </is>
      </c>
      <c r="I400" t="inlineStr"/>
      <c r="J400" t="inlineStr"/>
      <c r="K400" t="inlineStr">
        <is>
          <t>Weight</t>
        </is>
      </c>
      <c r="L400" t="n">
        <v>0.057977</v>
      </c>
    </row>
    <row r="401">
      <c r="A401" t="inlineStr">
        <is>
          <t>202606</t>
        </is>
      </c>
      <c r="B401" t="inlineStr">
        <is>
          <t>Actual</t>
        </is>
      </c>
      <c r="C401" t="inlineStr">
        <is>
          <t>Prima</t>
        </is>
      </c>
      <c r="D401" t="inlineStr">
        <is>
          <t>Instrumento</t>
        </is>
      </c>
      <c r="E401" t="inlineStr">
        <is>
          <t>Fixed Income</t>
        </is>
      </c>
      <c r="F401" t="inlineStr">
        <is>
          <t>Active</t>
        </is>
      </c>
      <c r="G401" t="inlineStr">
        <is>
          <t>Lemaik - Local Bonds</t>
        </is>
      </c>
      <c r="H401" t="inlineStr">
        <is>
          <t>EM</t>
        </is>
      </c>
      <c r="I401" t="inlineStr"/>
      <c r="J401" t="inlineStr"/>
      <c r="K401" t="inlineStr">
        <is>
          <t>Intensidad</t>
        </is>
      </c>
      <c r="L401" t="n">
        <v>3.750202</v>
      </c>
    </row>
    <row r="402">
      <c r="A402" t="inlineStr">
        <is>
          <t>202606</t>
        </is>
      </c>
      <c r="B402" t="inlineStr">
        <is>
          <t>Actual</t>
        </is>
      </c>
      <c r="C402" t="inlineStr">
        <is>
          <t>Prima</t>
        </is>
      </c>
      <c r="D402" t="inlineStr">
        <is>
          <t>Instrumento</t>
        </is>
      </c>
      <c r="E402" t="inlineStr">
        <is>
          <t>Fixed Income</t>
        </is>
      </c>
      <c r="F402" t="inlineStr">
        <is>
          <t>Active</t>
        </is>
      </c>
      <c r="G402" t="inlineStr">
        <is>
          <t>Lemaik - Local Bonds</t>
        </is>
      </c>
      <c r="H402" t="inlineStr">
        <is>
          <t>EM</t>
        </is>
      </c>
      <c r="I402" t="inlineStr"/>
      <c r="J402" t="inlineStr"/>
      <c r="K402" t="inlineStr">
        <is>
          <t>Weight</t>
        </is>
      </c>
      <c r="L402" t="n">
        <v>0.033628</v>
      </c>
    </row>
    <row r="403">
      <c r="A403" t="inlineStr">
        <is>
          <t>202606</t>
        </is>
      </c>
      <c r="B403" t="inlineStr">
        <is>
          <t>Actual</t>
        </is>
      </c>
      <c r="C403" t="inlineStr">
        <is>
          <t>Profuturo</t>
        </is>
      </c>
      <c r="D403" t="inlineStr">
        <is>
          <t>Instrumento</t>
        </is>
      </c>
      <c r="E403" t="inlineStr">
        <is>
          <t>Fixed Income</t>
        </is>
      </c>
      <c r="F403" t="inlineStr">
        <is>
          <t>Active</t>
        </is>
      </c>
      <c r="G403" t="inlineStr">
        <is>
          <t>Lemaik - Local Bonds</t>
        </is>
      </c>
      <c r="H403" t="inlineStr">
        <is>
          <t>EM</t>
        </is>
      </c>
      <c r="I403" t="inlineStr"/>
      <c r="J403" t="inlineStr"/>
      <c r="K403" t="inlineStr">
        <is>
          <t>Intensidad</t>
        </is>
      </c>
      <c r="L403" t="n">
        <v>3.480675</v>
      </c>
    </row>
    <row r="404">
      <c r="A404" t="inlineStr">
        <is>
          <t>202606</t>
        </is>
      </c>
      <c r="B404" t="inlineStr">
        <is>
          <t>Actual</t>
        </is>
      </c>
      <c r="C404" t="inlineStr">
        <is>
          <t>Profuturo</t>
        </is>
      </c>
      <c r="D404" t="inlineStr">
        <is>
          <t>Instrumento</t>
        </is>
      </c>
      <c r="E404" t="inlineStr">
        <is>
          <t>Fixed Income</t>
        </is>
      </c>
      <c r="F404" t="inlineStr">
        <is>
          <t>Active</t>
        </is>
      </c>
      <c r="G404" t="inlineStr">
        <is>
          <t>Lemaik - Local Bonds</t>
        </is>
      </c>
      <c r="H404" t="inlineStr">
        <is>
          <t>EM</t>
        </is>
      </c>
      <c r="I404" t="inlineStr"/>
      <c r="J404" t="inlineStr"/>
      <c r="K404" t="inlineStr">
        <is>
          <t>Weight</t>
        </is>
      </c>
      <c r="L404" t="n">
        <v>0.031211</v>
      </c>
    </row>
    <row r="405">
      <c r="A405" t="inlineStr">
        <is>
          <t>202606</t>
        </is>
      </c>
      <c r="B405" t="inlineStr">
        <is>
          <t>Actual</t>
        </is>
      </c>
      <c r="C405" t="inlineStr">
        <is>
          <t>Integra</t>
        </is>
      </c>
      <c r="D405" t="inlineStr">
        <is>
          <t>Instrumento</t>
        </is>
      </c>
      <c r="E405" t="inlineStr">
        <is>
          <t>Fixed Income</t>
        </is>
      </c>
      <c r="F405" t="inlineStr">
        <is>
          <t>Active</t>
        </is>
      </c>
      <c r="G405" t="inlineStr">
        <is>
          <t>Moneda - Deuda Latam LCC</t>
        </is>
      </c>
      <c r="H405" t="inlineStr">
        <is>
          <t>EM</t>
        </is>
      </c>
      <c r="I405" t="inlineStr"/>
      <c r="J405" t="inlineStr"/>
      <c r="K405" t="inlineStr">
        <is>
          <t>Intensidad</t>
        </is>
      </c>
      <c r="L405" t="n">
        <v>3.018557</v>
      </c>
    </row>
    <row r="406">
      <c r="A406" t="inlineStr">
        <is>
          <t>202606</t>
        </is>
      </c>
      <c r="B406" t="inlineStr">
        <is>
          <t>Actual</t>
        </is>
      </c>
      <c r="C406" t="inlineStr">
        <is>
          <t>Integra</t>
        </is>
      </c>
      <c r="D406" t="inlineStr">
        <is>
          <t>Instrumento</t>
        </is>
      </c>
      <c r="E406" t="inlineStr">
        <is>
          <t>Fixed Income</t>
        </is>
      </c>
      <c r="F406" t="inlineStr">
        <is>
          <t>Active</t>
        </is>
      </c>
      <c r="G406" t="inlineStr">
        <is>
          <t>Moneda - Deuda Latam LCC</t>
        </is>
      </c>
      <c r="H406" t="inlineStr">
        <is>
          <t>EM</t>
        </is>
      </c>
      <c r="I406" t="inlineStr"/>
      <c r="J406" t="inlineStr"/>
      <c r="K406" t="inlineStr">
        <is>
          <t>Weight</t>
        </is>
      </c>
      <c r="L406" t="n">
        <v>0.027068</v>
      </c>
    </row>
    <row r="407">
      <c r="A407" t="inlineStr">
        <is>
          <t>202606</t>
        </is>
      </c>
      <c r="B407" t="inlineStr">
        <is>
          <t>Actual</t>
        </is>
      </c>
      <c r="C407" t="inlineStr">
        <is>
          <t>Ex_Integra</t>
        </is>
      </c>
      <c r="D407" t="inlineStr">
        <is>
          <t>Instrumento</t>
        </is>
      </c>
      <c r="E407" t="inlineStr">
        <is>
          <t>Fixed Income</t>
        </is>
      </c>
      <c r="F407" t="inlineStr">
        <is>
          <t>Active</t>
        </is>
      </c>
      <c r="G407" t="inlineStr">
        <is>
          <t>Moneda - Latam High Yield</t>
        </is>
      </c>
      <c r="H407" t="inlineStr">
        <is>
          <t>EM</t>
        </is>
      </c>
      <c r="I407" t="inlineStr"/>
      <c r="J407" t="inlineStr"/>
      <c r="K407" t="inlineStr">
        <is>
          <t>Intensidad</t>
        </is>
      </c>
      <c r="L407" t="n">
        <v>4.308719</v>
      </c>
    </row>
    <row r="408">
      <c r="A408" t="inlineStr">
        <is>
          <t>202606</t>
        </is>
      </c>
      <c r="B408" t="inlineStr">
        <is>
          <t>Actual</t>
        </is>
      </c>
      <c r="C408" t="inlineStr">
        <is>
          <t>Ex_Integra</t>
        </is>
      </c>
      <c r="D408" t="inlineStr">
        <is>
          <t>Instrumento</t>
        </is>
      </c>
      <c r="E408" t="inlineStr">
        <is>
          <t>Fixed Income</t>
        </is>
      </c>
      <c r="F408" t="inlineStr">
        <is>
          <t>Active</t>
        </is>
      </c>
      <c r="G408" t="inlineStr">
        <is>
          <t>Moneda - Latam High Yield</t>
        </is>
      </c>
      <c r="H408" t="inlineStr">
        <is>
          <t>EM</t>
        </is>
      </c>
      <c r="I408" t="inlineStr"/>
      <c r="J408" t="inlineStr"/>
      <c r="K408" t="inlineStr">
        <is>
          <t>Weight</t>
        </is>
      </c>
      <c r="L408" t="n">
        <v>0.038637</v>
      </c>
    </row>
    <row r="409">
      <c r="A409" t="inlineStr">
        <is>
          <t>202606</t>
        </is>
      </c>
      <c r="B409" t="inlineStr">
        <is>
          <t>Actual</t>
        </is>
      </c>
      <c r="C409" t="inlineStr">
        <is>
          <t>Integra</t>
        </is>
      </c>
      <c r="D409" t="inlineStr">
        <is>
          <t>Instrumento</t>
        </is>
      </c>
      <c r="E409" t="inlineStr">
        <is>
          <t>Fixed Income</t>
        </is>
      </c>
      <c r="F409" t="inlineStr">
        <is>
          <t>Active</t>
        </is>
      </c>
      <c r="G409" t="inlineStr">
        <is>
          <t>Moneda - Latam High Yield</t>
        </is>
      </c>
      <c r="H409" t="inlineStr">
        <is>
          <t>EM</t>
        </is>
      </c>
      <c r="I409" t="inlineStr"/>
      <c r="J409" t="inlineStr"/>
      <c r="K409" t="inlineStr">
        <is>
          <t>Intensidad</t>
        </is>
      </c>
      <c r="L409" t="n">
        <v>5.348475</v>
      </c>
    </row>
    <row r="410">
      <c r="A410" t="inlineStr">
        <is>
          <t>202606</t>
        </is>
      </c>
      <c r="B410" t="inlineStr">
        <is>
          <t>Actual</t>
        </is>
      </c>
      <c r="C410" t="inlineStr">
        <is>
          <t>Integra</t>
        </is>
      </c>
      <c r="D410" t="inlineStr">
        <is>
          <t>Instrumento</t>
        </is>
      </c>
      <c r="E410" t="inlineStr">
        <is>
          <t>Fixed Income</t>
        </is>
      </c>
      <c r="F410" t="inlineStr">
        <is>
          <t>Active</t>
        </is>
      </c>
      <c r="G410" t="inlineStr">
        <is>
          <t>Moneda - Latam High Yield</t>
        </is>
      </c>
      <c r="H410" t="inlineStr">
        <is>
          <t>EM</t>
        </is>
      </c>
      <c r="I410" t="inlineStr"/>
      <c r="J410" t="inlineStr"/>
      <c r="K410" t="inlineStr">
        <is>
          <t>Weight</t>
        </is>
      </c>
      <c r="L410" t="n">
        <v>0.04796</v>
      </c>
    </row>
    <row r="411">
      <c r="A411" t="inlineStr">
        <is>
          <t>202606</t>
        </is>
      </c>
      <c r="B411" t="inlineStr">
        <is>
          <t>Actual</t>
        </is>
      </c>
      <c r="C411" t="inlineStr">
        <is>
          <t>Prima</t>
        </is>
      </c>
      <c r="D411" t="inlineStr">
        <is>
          <t>Instrumento</t>
        </is>
      </c>
      <c r="E411" t="inlineStr">
        <is>
          <t>Fixed Income</t>
        </is>
      </c>
      <c r="F411" t="inlineStr">
        <is>
          <t>Active</t>
        </is>
      </c>
      <c r="G411" t="inlineStr">
        <is>
          <t>Moneda - Latam High Yield</t>
        </is>
      </c>
      <c r="H411" t="inlineStr">
        <is>
          <t>EM</t>
        </is>
      </c>
      <c r="I411" t="inlineStr"/>
      <c r="J411" t="inlineStr"/>
      <c r="K411" t="inlineStr">
        <is>
          <t>Intensidad</t>
        </is>
      </c>
      <c r="L411" t="n">
        <v>4.78078</v>
      </c>
    </row>
    <row r="412">
      <c r="A412" t="inlineStr">
        <is>
          <t>202606</t>
        </is>
      </c>
      <c r="B412" t="inlineStr">
        <is>
          <t>Actual</t>
        </is>
      </c>
      <c r="C412" t="inlineStr">
        <is>
          <t>Prima</t>
        </is>
      </c>
      <c r="D412" t="inlineStr">
        <is>
          <t>Instrumento</t>
        </is>
      </c>
      <c r="E412" t="inlineStr">
        <is>
          <t>Fixed Income</t>
        </is>
      </c>
      <c r="F412" t="inlineStr">
        <is>
          <t>Active</t>
        </is>
      </c>
      <c r="G412" t="inlineStr">
        <is>
          <t>Moneda - Latam High Yield</t>
        </is>
      </c>
      <c r="H412" t="inlineStr">
        <is>
          <t>EM</t>
        </is>
      </c>
      <c r="I412" t="inlineStr"/>
      <c r="J412" t="inlineStr"/>
      <c r="K412" t="inlineStr">
        <is>
          <t>Weight</t>
        </is>
      </c>
      <c r="L412" t="n">
        <v>0.04287</v>
      </c>
    </row>
    <row r="413">
      <c r="A413" t="inlineStr">
        <is>
          <t>202606</t>
        </is>
      </c>
      <c r="B413" t="inlineStr">
        <is>
          <t>Actual</t>
        </is>
      </c>
      <c r="C413" t="inlineStr">
        <is>
          <t>Profuturo</t>
        </is>
      </c>
      <c r="D413" t="inlineStr">
        <is>
          <t>Instrumento</t>
        </is>
      </c>
      <c r="E413" t="inlineStr">
        <is>
          <t>Fixed Income</t>
        </is>
      </c>
      <c r="F413" t="inlineStr">
        <is>
          <t>Active</t>
        </is>
      </c>
      <c r="G413" t="inlineStr">
        <is>
          <t>Moneda - Latam High Yield</t>
        </is>
      </c>
      <c r="H413" t="inlineStr">
        <is>
          <t>EM</t>
        </is>
      </c>
      <c r="I413" t="inlineStr"/>
      <c r="J413" t="inlineStr"/>
      <c r="K413" t="inlineStr">
        <is>
          <t>Intensidad</t>
        </is>
      </c>
      <c r="L413" t="n">
        <v>4.916592</v>
      </c>
    </row>
    <row r="414">
      <c r="A414" t="inlineStr">
        <is>
          <t>202606</t>
        </is>
      </c>
      <c r="B414" t="inlineStr">
        <is>
          <t>Actual</t>
        </is>
      </c>
      <c r="C414" t="inlineStr">
        <is>
          <t>Profuturo</t>
        </is>
      </c>
      <c r="D414" t="inlineStr">
        <is>
          <t>Instrumento</t>
        </is>
      </c>
      <c r="E414" t="inlineStr">
        <is>
          <t>Fixed Income</t>
        </is>
      </c>
      <c r="F414" t="inlineStr">
        <is>
          <t>Active</t>
        </is>
      </c>
      <c r="G414" t="inlineStr">
        <is>
          <t>Moneda - Latam High Yield</t>
        </is>
      </c>
      <c r="H414" t="inlineStr">
        <is>
          <t>EM</t>
        </is>
      </c>
      <c r="I414" t="inlineStr"/>
      <c r="J414" t="inlineStr"/>
      <c r="K414" t="inlineStr">
        <is>
          <t>Weight</t>
        </is>
      </c>
      <c r="L414" t="n">
        <v>0.044087</v>
      </c>
    </row>
    <row r="415">
      <c r="A415" t="inlineStr">
        <is>
          <t>202606</t>
        </is>
      </c>
      <c r="B415" t="inlineStr">
        <is>
          <t>Actual</t>
        </is>
      </c>
      <c r="C415" t="inlineStr">
        <is>
          <t>Prima</t>
        </is>
      </c>
      <c r="D415" t="inlineStr">
        <is>
          <t>Instrumento</t>
        </is>
      </c>
      <c r="E415" t="inlineStr">
        <is>
          <t>Fixed Income</t>
        </is>
      </c>
      <c r="F415" t="inlineStr">
        <is>
          <t>Active</t>
        </is>
      </c>
      <c r="G415" t="inlineStr">
        <is>
          <t>Pimco - Emerging Markets Bond Fund</t>
        </is>
      </c>
      <c r="H415" t="inlineStr">
        <is>
          <t>EM</t>
        </is>
      </c>
      <c r="I415" t="inlineStr"/>
      <c r="J415" t="inlineStr"/>
      <c r="K415" t="inlineStr">
        <is>
          <t>Intensidad</t>
        </is>
      </c>
      <c r="L415" t="n">
        <v>5.249049</v>
      </c>
    </row>
    <row r="416">
      <c r="A416" t="inlineStr">
        <is>
          <t>202606</t>
        </is>
      </c>
      <c r="B416" t="inlineStr">
        <is>
          <t>Actual</t>
        </is>
      </c>
      <c r="C416" t="inlineStr">
        <is>
          <t>Prima</t>
        </is>
      </c>
      <c r="D416" t="inlineStr">
        <is>
          <t>Instrumento</t>
        </is>
      </c>
      <c r="E416" t="inlineStr">
        <is>
          <t>Fixed Income</t>
        </is>
      </c>
      <c r="F416" t="inlineStr">
        <is>
          <t>Active</t>
        </is>
      </c>
      <c r="G416" t="inlineStr">
        <is>
          <t>Pimco - Emerging Markets Bond Fund</t>
        </is>
      </c>
      <c r="H416" t="inlineStr">
        <is>
          <t>EM</t>
        </is>
      </c>
      <c r="I416" t="inlineStr"/>
      <c r="J416" t="inlineStr"/>
      <c r="K416" t="inlineStr">
        <is>
          <t>Weight</t>
        </is>
      </c>
      <c r="L416" t="n">
        <v>0.011625</v>
      </c>
    </row>
    <row r="417">
      <c r="A417" t="inlineStr">
        <is>
          <t>202606</t>
        </is>
      </c>
      <c r="B417" t="inlineStr">
        <is>
          <t>Actual</t>
        </is>
      </c>
      <c r="C417" t="inlineStr">
        <is>
          <t>Integra</t>
        </is>
      </c>
      <c r="D417" t="inlineStr">
        <is>
          <t>Instrumento</t>
        </is>
      </c>
      <c r="E417" t="inlineStr">
        <is>
          <t>Fixed Income</t>
        </is>
      </c>
      <c r="F417" t="inlineStr">
        <is>
          <t>Active</t>
        </is>
      </c>
      <c r="G417" t="inlineStr">
        <is>
          <t>Pimco - Emerging Markets Local Bond Fund</t>
        </is>
      </c>
      <c r="H417" t="inlineStr">
        <is>
          <t>EM</t>
        </is>
      </c>
      <c r="I417" t="inlineStr"/>
      <c r="J417" t="inlineStr"/>
      <c r="K417" t="inlineStr">
        <is>
          <t>Intensidad</t>
        </is>
      </c>
      <c r="L417" t="n">
        <v>3.685793</v>
      </c>
    </row>
    <row r="418">
      <c r="A418" t="inlineStr">
        <is>
          <t>202606</t>
        </is>
      </c>
      <c r="B418" t="inlineStr">
        <is>
          <t>Actual</t>
        </is>
      </c>
      <c r="C418" t="inlineStr">
        <is>
          <t>Integra</t>
        </is>
      </c>
      <c r="D418" t="inlineStr">
        <is>
          <t>Instrumento</t>
        </is>
      </c>
      <c r="E418" t="inlineStr">
        <is>
          <t>Fixed Income</t>
        </is>
      </c>
      <c r="F418" t="inlineStr">
        <is>
          <t>Active</t>
        </is>
      </c>
      <c r="G418" t="inlineStr">
        <is>
          <t>Pimco - Emerging Markets Local Bond Fund</t>
        </is>
      </c>
      <c r="H418" t="inlineStr">
        <is>
          <t>EM</t>
        </is>
      </c>
      <c r="I418" t="inlineStr"/>
      <c r="J418" t="inlineStr"/>
      <c r="K418" t="inlineStr">
        <is>
          <t>Weight</t>
        </is>
      </c>
      <c r="L418" t="n">
        <v>0.040387</v>
      </c>
    </row>
    <row r="419">
      <c r="A419" t="inlineStr">
        <is>
          <t>202606</t>
        </is>
      </c>
      <c r="B419" t="inlineStr">
        <is>
          <t>Actual</t>
        </is>
      </c>
      <c r="C419" t="inlineStr">
        <is>
          <t>Integra</t>
        </is>
      </c>
      <c r="D419" t="inlineStr">
        <is>
          <t>Instrumento</t>
        </is>
      </c>
      <c r="E419" t="inlineStr">
        <is>
          <t>Fixed Income</t>
        </is>
      </c>
      <c r="F419" t="inlineStr">
        <is>
          <t>Active</t>
        </is>
      </c>
      <c r="G419" t="inlineStr">
        <is>
          <t>Vontobel - Credit Opportunities</t>
        </is>
      </c>
      <c r="H419" t="inlineStr">
        <is>
          <t>HY</t>
        </is>
      </c>
      <c r="I419" t="inlineStr"/>
      <c r="J419" t="inlineStr"/>
      <c r="K419" t="inlineStr">
        <is>
          <t>Intensidad</t>
        </is>
      </c>
      <c r="L419" t="n">
        <v>2.436753</v>
      </c>
    </row>
    <row r="420">
      <c r="A420" t="inlineStr">
        <is>
          <t>202606</t>
        </is>
      </c>
      <c r="B420" t="inlineStr">
        <is>
          <t>Actual</t>
        </is>
      </c>
      <c r="C420" t="inlineStr">
        <is>
          <t>Integra</t>
        </is>
      </c>
      <c r="D420" t="inlineStr">
        <is>
          <t>Instrumento</t>
        </is>
      </c>
      <c r="E420" t="inlineStr">
        <is>
          <t>Fixed Income</t>
        </is>
      </c>
      <c r="F420" t="inlineStr">
        <is>
          <t>Active</t>
        </is>
      </c>
      <c r="G420" t="inlineStr">
        <is>
          <t>Vontobel - Credit Opportunities</t>
        </is>
      </c>
      <c r="H420" t="inlineStr">
        <is>
          <t>HY</t>
        </is>
      </c>
      <c r="I420" t="inlineStr"/>
      <c r="J420" t="inlineStr"/>
      <c r="K420" t="inlineStr">
        <is>
          <t>Weight</t>
        </is>
      </c>
      <c r="L420" t="n">
        <v>0.057931</v>
      </c>
    </row>
    <row r="421">
      <c r="A421" t="inlineStr">
        <is>
          <t>202606</t>
        </is>
      </c>
      <c r="B421" t="inlineStr">
        <is>
          <t>Actual</t>
        </is>
      </c>
      <c r="C421" t="inlineStr">
        <is>
          <t>Ex_Integra</t>
        </is>
      </c>
      <c r="D421" t="inlineStr">
        <is>
          <t>Instrumento</t>
        </is>
      </c>
      <c r="E421" t="inlineStr">
        <is>
          <t>Fixed Income</t>
        </is>
      </c>
      <c r="F421" t="inlineStr">
        <is>
          <t>Active</t>
        </is>
      </c>
      <c r="G421" t="inlineStr">
        <is>
          <t>Vontobel - Emerging Markets Debt</t>
        </is>
      </c>
      <c r="H421" t="inlineStr">
        <is>
          <t>EM</t>
        </is>
      </c>
      <c r="I421" t="inlineStr"/>
      <c r="J421" t="inlineStr"/>
      <c r="K421" t="inlineStr">
        <is>
          <t>Intensidad</t>
        </is>
      </c>
      <c r="L421" t="n">
        <v>5.996738</v>
      </c>
    </row>
    <row r="422">
      <c r="A422" t="inlineStr">
        <is>
          <t>202606</t>
        </is>
      </c>
      <c r="B422" t="inlineStr">
        <is>
          <t>Actual</t>
        </is>
      </c>
      <c r="C422" t="inlineStr">
        <is>
          <t>Ex_Integra</t>
        </is>
      </c>
      <c r="D422" t="inlineStr">
        <is>
          <t>Instrumento</t>
        </is>
      </c>
      <c r="E422" t="inlineStr">
        <is>
          <t>Fixed Income</t>
        </is>
      </c>
      <c r="F422" t="inlineStr">
        <is>
          <t>Active</t>
        </is>
      </c>
      <c r="G422" t="inlineStr">
        <is>
          <t>Vontobel - Emerging Markets Debt</t>
        </is>
      </c>
      <c r="H422" t="inlineStr">
        <is>
          <t>EM</t>
        </is>
      </c>
      <c r="I422" t="inlineStr"/>
      <c r="J422" t="inlineStr"/>
      <c r="K422" t="inlineStr">
        <is>
          <t>Weight</t>
        </is>
      </c>
      <c r="L422" t="n">
        <v>0.015004</v>
      </c>
    </row>
    <row r="423">
      <c r="A423" t="inlineStr">
        <is>
          <t>202606</t>
        </is>
      </c>
      <c r="B423" t="inlineStr">
        <is>
          <t>Actual</t>
        </is>
      </c>
      <c r="C423" t="inlineStr">
        <is>
          <t>Integra</t>
        </is>
      </c>
      <c r="D423" t="inlineStr">
        <is>
          <t>Instrumento</t>
        </is>
      </c>
      <c r="E423" t="inlineStr">
        <is>
          <t>Fixed Income</t>
        </is>
      </c>
      <c r="F423" t="inlineStr">
        <is>
          <t>Active</t>
        </is>
      </c>
      <c r="G423" t="inlineStr">
        <is>
          <t>Vontobel - Emerging Markets Debt</t>
        </is>
      </c>
      <c r="H423" t="inlineStr">
        <is>
          <t>EM</t>
        </is>
      </c>
      <c r="I423" t="inlineStr"/>
      <c r="J423" t="inlineStr"/>
      <c r="K423" t="inlineStr">
        <is>
          <t>Intensidad</t>
        </is>
      </c>
      <c r="L423" t="n">
        <v>4.852209</v>
      </c>
    </row>
    <row r="424">
      <c r="A424" t="inlineStr">
        <is>
          <t>202606</t>
        </is>
      </c>
      <c r="B424" t="inlineStr">
        <is>
          <t>Actual</t>
        </is>
      </c>
      <c r="C424" t="inlineStr">
        <is>
          <t>Integra</t>
        </is>
      </c>
      <c r="D424" t="inlineStr">
        <is>
          <t>Instrumento</t>
        </is>
      </c>
      <c r="E424" t="inlineStr">
        <is>
          <t>Fixed Income</t>
        </is>
      </c>
      <c r="F424" t="inlineStr">
        <is>
          <t>Active</t>
        </is>
      </c>
      <c r="G424" t="inlineStr">
        <is>
          <t>Vontobel - Emerging Markets Debt</t>
        </is>
      </c>
      <c r="H424" t="inlineStr">
        <is>
          <t>EM</t>
        </is>
      </c>
      <c r="I424" t="inlineStr"/>
      <c r="J424" t="inlineStr"/>
      <c r="K424" t="inlineStr">
        <is>
          <t>Weight</t>
        </is>
      </c>
      <c r="L424" t="n">
        <v>0.01214</v>
      </c>
    </row>
    <row r="425">
      <c r="A425" t="inlineStr">
        <is>
          <t>202606</t>
        </is>
      </c>
      <c r="B425" t="inlineStr">
        <is>
          <t>Actual</t>
        </is>
      </c>
      <c r="C425" t="inlineStr">
        <is>
          <t>Profuturo</t>
        </is>
      </c>
      <c r="D425" t="inlineStr">
        <is>
          <t>Instrumento</t>
        </is>
      </c>
      <c r="E425" t="inlineStr">
        <is>
          <t>Fixed Income</t>
        </is>
      </c>
      <c r="F425" t="inlineStr">
        <is>
          <t>Active</t>
        </is>
      </c>
      <c r="G425" t="inlineStr">
        <is>
          <t>Vontobel - Emerging Markets Debt</t>
        </is>
      </c>
      <c r="H425" t="inlineStr">
        <is>
          <t>EM</t>
        </is>
      </c>
      <c r="I425" t="inlineStr"/>
      <c r="J425" t="inlineStr"/>
      <c r="K425" t="inlineStr">
        <is>
          <t>Intensidad</t>
        </is>
      </c>
      <c r="L425" t="n">
        <v>12.754701</v>
      </c>
    </row>
    <row r="426">
      <c r="A426" t="inlineStr">
        <is>
          <t>202606</t>
        </is>
      </c>
      <c r="B426" t="inlineStr">
        <is>
          <t>Actual</t>
        </is>
      </c>
      <c r="C426" t="inlineStr">
        <is>
          <t>Profuturo</t>
        </is>
      </c>
      <c r="D426" t="inlineStr">
        <is>
          <t>Instrumento</t>
        </is>
      </c>
      <c r="E426" t="inlineStr">
        <is>
          <t>Fixed Income</t>
        </is>
      </c>
      <c r="F426" t="inlineStr">
        <is>
          <t>Active</t>
        </is>
      </c>
      <c r="G426" t="inlineStr">
        <is>
          <t>Vontobel - Emerging Markets Debt</t>
        </is>
      </c>
      <c r="H426" t="inlineStr">
        <is>
          <t>EM</t>
        </is>
      </c>
      <c r="I426" t="inlineStr"/>
      <c r="J426" t="inlineStr"/>
      <c r="K426" t="inlineStr">
        <is>
          <t>Weight</t>
        </is>
      </c>
      <c r="L426" t="n">
        <v>0.031912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</t>
        </is>
      </c>
      <c r="B1" t="inlineStr">
        <is>
          <t>Corte_Rol</t>
        </is>
      </c>
      <c r="C1" t="inlineStr">
        <is>
          <t>AFP</t>
        </is>
      </c>
      <c r="D1" t="inlineStr">
        <is>
          <t>Segmento</t>
        </is>
      </c>
      <c r="E1" t="inlineStr">
        <is>
          <t>Categoria</t>
        </is>
      </c>
      <c r="F1" t="inlineStr">
        <is>
          <t>Tipo_Dato</t>
        </is>
      </c>
      <c r="G1" t="inlineStr">
        <is>
          <t>Pais</t>
        </is>
      </c>
      <c r="H1" t="inlineStr">
        <is>
          <t>Emisor</t>
        </is>
      </c>
      <c r="I1" t="inlineStr">
        <is>
          <t>Benchmark_Nombre</t>
        </is>
      </c>
      <c r="J1" t="inlineStr">
        <is>
          <t>Metrica</t>
        </is>
      </c>
      <c r="K1" t="inlineStr">
        <is>
          <t>Valor</t>
        </is>
      </c>
      <c r="M1" t="inlineStr">
        <is>
          <t>Serie</t>
        </is>
      </c>
      <c r="N1" t="inlineStr">
        <is>
          <t>Intensidad</t>
        </is>
      </c>
    </row>
    <row r="2">
      <c r="A2" t="inlineStr">
        <is>
          <t>202512</t>
        </is>
      </c>
      <c r="B2" t="inlineStr">
        <is>
          <t>Comparación</t>
        </is>
      </c>
      <c r="C2" t="inlineStr">
        <is>
          <t>Habitat</t>
        </is>
      </c>
      <c r="D2" t="inlineStr">
        <is>
          <t>AFP_Categoria</t>
        </is>
      </c>
      <c r="E2" t="inlineStr">
        <is>
          <t>Materials</t>
        </is>
      </c>
      <c r="F2" t="inlineStr">
        <is>
          <t>MSCI</t>
        </is>
      </c>
      <c r="G2" t="inlineStr"/>
      <c r="H2" t="inlineStr"/>
      <c r="I2" t="inlineStr"/>
      <c r="J2" t="inlineStr">
        <is>
          <t>Intensidad</t>
        </is>
      </c>
      <c r="K2" t="n">
        <v>21.110172</v>
      </c>
      <c r="M2" t="inlineStr">
        <is>
          <t>Integra</t>
        </is>
      </c>
      <c r="N2">
        <f>SUMIFS($K$2:$K$77,$D$2:$D$77,"AFP_Categoria",$C$2:$C$77,"Integra",$A$2:$A$77,"202606")</f>
        <v/>
      </c>
    </row>
    <row r="3">
      <c r="A3" t="inlineStr">
        <is>
          <t>202512</t>
        </is>
      </c>
      <c r="B3" t="inlineStr">
        <is>
          <t>Comparación</t>
        </is>
      </c>
      <c r="C3" t="inlineStr">
        <is>
          <t>Habitat</t>
        </is>
      </c>
      <c r="D3" t="inlineStr">
        <is>
          <t>AFP_Categoria</t>
        </is>
      </c>
      <c r="E3" t="inlineStr">
        <is>
          <t>Utilities</t>
        </is>
      </c>
      <c r="F3" t="inlineStr">
        <is>
          <t>MSCI</t>
        </is>
      </c>
      <c r="G3" t="inlineStr"/>
      <c r="H3" t="inlineStr"/>
      <c r="I3" t="inlineStr"/>
      <c r="J3" t="inlineStr">
        <is>
          <t>Intensidad</t>
        </is>
      </c>
      <c r="K3" t="n">
        <v>0.592175</v>
      </c>
      <c r="M3" t="inlineStr">
        <is>
          <t>Prima</t>
        </is>
      </c>
      <c r="N3">
        <f>SUMIFS($K$2:$K$77,$D$2:$D$77,"AFP_Categoria",$C$2:$C$77,"Prima",$A$2:$A$77,"202606")</f>
        <v/>
      </c>
    </row>
    <row r="4">
      <c r="A4" t="inlineStr">
        <is>
          <t>202512</t>
        </is>
      </c>
      <c r="B4" t="inlineStr">
        <is>
          <t>Comparación</t>
        </is>
      </c>
      <c r="C4" t="inlineStr">
        <is>
          <t>Habitat</t>
        </is>
      </c>
      <c r="D4" t="inlineStr">
        <is>
          <t>AFP_Categoria</t>
        </is>
      </c>
      <c r="E4" t="inlineStr">
        <is>
          <t>Otros</t>
        </is>
      </c>
      <c r="F4" t="inlineStr">
        <is>
          <t>MSCI</t>
        </is>
      </c>
      <c r="G4" t="inlineStr"/>
      <c r="H4" t="inlineStr"/>
      <c r="I4" t="inlineStr"/>
      <c r="J4" t="inlineStr">
        <is>
          <t>Intensidad</t>
        </is>
      </c>
      <c r="K4" t="n">
        <v>14.30549</v>
      </c>
      <c r="M4" t="inlineStr">
        <is>
          <t>Profuturo</t>
        </is>
      </c>
      <c r="N4">
        <f>SUMIFS($K$2:$K$77,$D$2:$D$77,"AFP_Categoria",$C$2:$C$77,"Profuturo",$A$2:$A$77,"202606")</f>
        <v/>
      </c>
    </row>
    <row r="5">
      <c r="A5" t="inlineStr">
        <is>
          <t>202512</t>
        </is>
      </c>
      <c r="B5" t="inlineStr">
        <is>
          <t>Comparación</t>
        </is>
      </c>
      <c r="C5" t="inlineStr">
        <is>
          <t>Habitat</t>
        </is>
      </c>
      <c r="D5" t="inlineStr">
        <is>
          <t>AFP_Categoria</t>
        </is>
      </c>
      <c r="E5" t="inlineStr">
        <is>
          <t>RF</t>
        </is>
      </c>
      <c r="F5" t="inlineStr">
        <is>
          <t>MSCI</t>
        </is>
      </c>
      <c r="G5" t="inlineStr"/>
      <c r="H5" t="inlineStr"/>
      <c r="I5" t="inlineStr"/>
      <c r="J5" t="inlineStr">
        <is>
          <t>Intensidad</t>
        </is>
      </c>
      <c r="K5" t="n">
        <v>21.719801</v>
      </c>
      <c r="M5" t="inlineStr">
        <is>
          <t>Habitat</t>
        </is>
      </c>
      <c r="N5">
        <f>SUMIFS($K$2:$K$77,$D$2:$D$77,"AFP_Categoria",$C$2:$C$77,"Habitat",$A$2:$A$77,"202606")</f>
        <v/>
      </c>
    </row>
    <row r="6">
      <c r="A6" t="inlineStr">
        <is>
          <t>202512</t>
        </is>
      </c>
      <c r="B6" t="inlineStr">
        <is>
          <t>Comparación</t>
        </is>
      </c>
      <c r="C6" t="inlineStr">
        <is>
          <t>Habitat</t>
        </is>
      </c>
      <c r="D6" t="inlineStr">
        <is>
          <t>AFP_Categoria</t>
        </is>
      </c>
      <c r="E6" t="inlineStr">
        <is>
          <t>RV</t>
        </is>
      </c>
      <c r="F6" t="inlineStr">
        <is>
          <t>MSCI</t>
        </is>
      </c>
      <c r="G6" t="inlineStr"/>
      <c r="H6" t="inlineStr"/>
      <c r="I6" t="inlineStr"/>
      <c r="J6" t="inlineStr">
        <is>
          <t>Intensidad</t>
        </is>
      </c>
      <c r="K6" t="n">
        <v>27.500445</v>
      </c>
      <c r="M6" t="inlineStr">
        <is>
          <t>ACWI</t>
        </is>
      </c>
      <c r="N6">
        <f>SUMIFS($K$2:$K$77,$D$2:$D$77,"Benchmark_Mercado",$I$2:$I$77,"ACWI",$A$2:$A$77,"202606")</f>
        <v/>
      </c>
    </row>
    <row r="7">
      <c r="A7" t="inlineStr">
        <is>
          <t>202512</t>
        </is>
      </c>
      <c r="B7" t="inlineStr">
        <is>
          <t>Comparación</t>
        </is>
      </c>
      <c r="C7" t="inlineStr">
        <is>
          <t>Habitat</t>
        </is>
      </c>
      <c r="D7" t="inlineStr">
        <is>
          <t>AFP_Categoria</t>
        </is>
      </c>
      <c r="E7" t="inlineStr">
        <is>
          <t>Proxies</t>
        </is>
      </c>
      <c r="F7" t="inlineStr">
        <is>
          <t>Proxies</t>
        </is>
      </c>
      <c r="G7" t="inlineStr"/>
      <c r="H7" t="inlineStr"/>
      <c r="I7" t="inlineStr"/>
      <c r="J7" t="inlineStr">
        <is>
          <t>Intensidad</t>
        </is>
      </c>
      <c r="K7" t="n">
        <v>58.113863</v>
      </c>
      <c r="M7" t="inlineStr">
        <is>
          <t>ILF</t>
        </is>
      </c>
      <c r="N7">
        <f>SUMIFS($K$2:$K$77,$D$2:$D$77,"Benchmark_Mercado",$I$2:$I$77,"ILF",$A$2:$A$77,"202606")</f>
        <v/>
      </c>
    </row>
    <row r="8">
      <c r="A8" t="inlineStr">
        <is>
          <t>202512</t>
        </is>
      </c>
      <c r="B8" t="inlineStr">
        <is>
          <t>Comparación</t>
        </is>
      </c>
      <c r="C8" t="inlineStr">
        <is>
          <t>Habitat</t>
        </is>
      </c>
      <c r="D8" t="inlineStr">
        <is>
          <t>AFP_Categoria</t>
        </is>
      </c>
      <c r="E8" t="inlineStr">
        <is>
          <t>Alts</t>
        </is>
      </c>
      <c r="F8" t="inlineStr">
        <is>
          <t>Proxies</t>
        </is>
      </c>
      <c r="G8" t="inlineStr"/>
      <c r="H8" t="inlineStr"/>
      <c r="I8" t="inlineStr"/>
      <c r="J8" t="inlineStr">
        <is>
          <t>Intensidad</t>
        </is>
      </c>
      <c r="K8" t="n">
        <v>18.714894</v>
      </c>
      <c r="M8" t="inlineStr">
        <is>
          <t>CEMB</t>
        </is>
      </c>
      <c r="N8">
        <f>SUMIFS($K$2:$K$77,$D$2:$D$77,"Benchmark_Mercado",$I$2:$I$77,"CEMB",$A$2:$A$77,"202606")</f>
        <v/>
      </c>
    </row>
    <row r="9">
      <c r="A9" t="inlineStr">
        <is>
          <t>202512</t>
        </is>
      </c>
      <c r="B9" t="inlineStr">
        <is>
          <t>Comparación</t>
        </is>
      </c>
      <c r="C9" t="inlineStr">
        <is>
          <t>Integra</t>
        </is>
      </c>
      <c r="D9" t="inlineStr">
        <is>
          <t>AFP_Categoria</t>
        </is>
      </c>
      <c r="E9" t="inlineStr">
        <is>
          <t>Materials</t>
        </is>
      </c>
      <c r="F9" t="inlineStr">
        <is>
          <t>MSCI</t>
        </is>
      </c>
      <c r="G9" t="inlineStr"/>
      <c r="H9" t="inlineStr"/>
      <c r="I9" t="inlineStr"/>
      <c r="J9" t="inlineStr">
        <is>
          <t>Intensidad</t>
        </is>
      </c>
      <c r="K9" t="n">
        <v>27.233583</v>
      </c>
      <c r="M9" t="inlineStr">
        <is>
          <t>EMB</t>
        </is>
      </c>
      <c r="N9">
        <f>SUMIFS($K$2:$K$77,$D$2:$D$77,"Benchmark_Mercado",$I$2:$I$77,"EMB",$A$2:$A$77,"202606")</f>
        <v/>
      </c>
    </row>
    <row r="10">
      <c r="A10" t="inlineStr">
        <is>
          <t>202512</t>
        </is>
      </c>
      <c r="B10" t="inlineStr">
        <is>
          <t>Comparación</t>
        </is>
      </c>
      <c r="C10" t="inlineStr">
        <is>
          <t>Integra</t>
        </is>
      </c>
      <c r="D10" t="inlineStr">
        <is>
          <t>AFP_Categoria</t>
        </is>
      </c>
      <c r="E10" t="inlineStr">
        <is>
          <t>Utilities</t>
        </is>
      </c>
      <c r="F10" t="inlineStr">
        <is>
          <t>MSCI</t>
        </is>
      </c>
      <c r="G10" t="inlineStr"/>
      <c r="H10" t="inlineStr"/>
      <c r="I10" t="inlineStr"/>
      <c r="J10" t="inlineStr">
        <is>
          <t>Intensidad</t>
        </is>
      </c>
      <c r="K10" t="n">
        <v>0.360136</v>
      </c>
      <c r="M10" t="inlineStr">
        <is>
          <t>Gobierno Central</t>
        </is>
      </c>
      <c r="N10">
        <f>SUMIFS($K$2:$K$77,$D$2:$D$77,"Soberano_GOB",$H$2:$H$77,"Gobierno Central",$A$2:$A$77,"202606")</f>
        <v/>
      </c>
    </row>
    <row r="11">
      <c r="A11" t="inlineStr">
        <is>
          <t>202512</t>
        </is>
      </c>
      <c r="B11" t="inlineStr">
        <is>
          <t>Comparación</t>
        </is>
      </c>
      <c r="C11" t="inlineStr">
        <is>
          <t>Integra</t>
        </is>
      </c>
      <c r="D11" t="inlineStr">
        <is>
          <t>AFP_Categoria</t>
        </is>
      </c>
      <c r="E11" t="inlineStr">
        <is>
          <t>Otros</t>
        </is>
      </c>
      <c r="F11" t="inlineStr">
        <is>
          <t>MSCI</t>
        </is>
      </c>
      <c r="G11" t="inlineStr"/>
      <c r="H11" t="inlineStr"/>
      <c r="I11" t="inlineStr"/>
      <c r="J11" t="inlineStr">
        <is>
          <t>Intensidad</t>
        </is>
      </c>
      <c r="K11" t="n">
        <v>14.065582</v>
      </c>
      <c r="M11" t="inlineStr">
        <is>
          <t>Gobierno de Brasil</t>
        </is>
      </c>
      <c r="N11">
        <f>SUMIFS($K$2:$K$77,$D$2:$D$77,"Soberano_GOB",$H$2:$H$77,"Gobierno de Brasil",$A$2:$A$77,"202606")</f>
        <v/>
      </c>
    </row>
    <row r="12">
      <c r="A12" t="inlineStr">
        <is>
          <t>202512</t>
        </is>
      </c>
      <c r="B12" t="inlineStr">
        <is>
          <t>Comparación</t>
        </is>
      </c>
      <c r="C12" t="inlineStr">
        <is>
          <t>Integra</t>
        </is>
      </c>
      <c r="D12" t="inlineStr">
        <is>
          <t>AFP_Categoria</t>
        </is>
      </c>
      <c r="E12" t="inlineStr">
        <is>
          <t>RF</t>
        </is>
      </c>
      <c r="F12" t="inlineStr">
        <is>
          <t>MSCI</t>
        </is>
      </c>
      <c r="G12" t="inlineStr"/>
      <c r="H12" t="inlineStr"/>
      <c r="I12" t="inlineStr"/>
      <c r="J12" t="inlineStr">
        <is>
          <t>Intensidad</t>
        </is>
      </c>
      <c r="K12" t="n">
        <v>23.202345</v>
      </c>
      <c r="M12" t="inlineStr">
        <is>
          <t>Gobierno de Colombia</t>
        </is>
      </c>
      <c r="N12">
        <f>SUMIFS($K$2:$K$77,$D$2:$D$77,"Soberano_GOB",$H$2:$H$77,"Gobierno de Colombia",$A$2:$A$77,"202606")</f>
        <v/>
      </c>
    </row>
    <row r="13">
      <c r="A13" t="inlineStr">
        <is>
          <t>202512</t>
        </is>
      </c>
      <c r="B13" t="inlineStr">
        <is>
          <t>Comparación</t>
        </is>
      </c>
      <c r="C13" t="inlineStr">
        <is>
          <t>Integra</t>
        </is>
      </c>
      <c r="D13" t="inlineStr">
        <is>
          <t>AFP_Categoria</t>
        </is>
      </c>
      <c r="E13" t="inlineStr">
        <is>
          <t>RV</t>
        </is>
      </c>
      <c r="F13" t="inlineStr">
        <is>
          <t>MSCI</t>
        </is>
      </c>
      <c r="G13" t="inlineStr"/>
      <c r="H13" t="inlineStr"/>
      <c r="I13" t="inlineStr"/>
      <c r="J13" t="inlineStr">
        <is>
          <t>Intensidad</t>
        </is>
      </c>
      <c r="K13" t="n">
        <v>36.157902</v>
      </c>
      <c r="M13" t="inlineStr">
        <is>
          <t>Gobierno de Sudáfrica</t>
        </is>
      </c>
      <c r="N13">
        <f>SUMIFS($K$2:$K$77,$D$2:$D$77,"Soberano_GOB",$H$2:$H$77,"Gobierno de Sudáfrica",$A$2:$A$77,"202606")</f>
        <v/>
      </c>
    </row>
    <row r="14">
      <c r="A14" t="inlineStr">
        <is>
          <t>202512</t>
        </is>
      </c>
      <c r="B14" t="inlineStr">
        <is>
          <t>Comparación</t>
        </is>
      </c>
      <c r="C14" t="inlineStr">
        <is>
          <t>Integra</t>
        </is>
      </c>
      <c r="D14" t="inlineStr">
        <is>
          <t>AFP_Categoria</t>
        </is>
      </c>
      <c r="E14" t="inlineStr">
        <is>
          <t>Proxies</t>
        </is>
      </c>
      <c r="F14" t="inlineStr">
        <is>
          <t>Proxies</t>
        </is>
      </c>
      <c r="G14" t="inlineStr"/>
      <c r="H14" t="inlineStr"/>
      <c r="I14" t="inlineStr"/>
      <c r="J14" t="inlineStr">
        <is>
          <t>Intensidad</t>
        </is>
      </c>
      <c r="K14" t="n">
        <v>40.601161</v>
      </c>
      <c r="M14" t="inlineStr">
        <is>
          <t>Gobierno de Mexico</t>
        </is>
      </c>
      <c r="N14">
        <f>SUMIFS($K$2:$K$77,$D$2:$D$77,"Soberano_GOB",$H$2:$H$77,"Gobierno de Mexico",$A$2:$A$77,"202606")</f>
        <v/>
      </c>
    </row>
    <row r="15">
      <c r="A15" t="inlineStr">
        <is>
          <t>202512</t>
        </is>
      </c>
      <c r="B15" t="inlineStr">
        <is>
          <t>Comparación</t>
        </is>
      </c>
      <c r="C15" t="inlineStr">
        <is>
          <t>Integra</t>
        </is>
      </c>
      <c r="D15" t="inlineStr">
        <is>
          <t>AFP_Categoria</t>
        </is>
      </c>
      <c r="E15" t="inlineStr">
        <is>
          <t>Alts</t>
        </is>
      </c>
      <c r="F15" t="inlineStr">
        <is>
          <t>Proxies</t>
        </is>
      </c>
      <c r="G15" t="inlineStr"/>
      <c r="H15" t="inlineStr"/>
      <c r="I15" t="inlineStr"/>
      <c r="J15" t="inlineStr">
        <is>
          <t>Intensidad</t>
        </is>
      </c>
      <c r="K15" t="n">
        <v>17.58301</v>
      </c>
      <c r="M15" t="inlineStr">
        <is>
          <t>Gobierno de México</t>
        </is>
      </c>
      <c r="N15">
        <f>SUMIFS($K$2:$K$77,$D$2:$D$77,"Soberano_GOB",$H$2:$H$77,"Gobierno de México",$A$2:$A$77,"202606")</f>
        <v/>
      </c>
    </row>
    <row r="16">
      <c r="A16" t="inlineStr">
        <is>
          <t>202512</t>
        </is>
      </c>
      <c r="B16" t="inlineStr">
        <is>
          <t>Comparación</t>
        </is>
      </c>
      <c r="C16" t="inlineStr">
        <is>
          <t>Prima</t>
        </is>
      </c>
      <c r="D16" t="inlineStr">
        <is>
          <t>AFP_Categoria</t>
        </is>
      </c>
      <c r="E16" t="inlineStr">
        <is>
          <t>Materials</t>
        </is>
      </c>
      <c r="F16" t="inlineStr">
        <is>
          <t>MSCI</t>
        </is>
      </c>
      <c r="G16" t="inlineStr"/>
      <c r="H16" t="inlineStr"/>
      <c r="I16" t="inlineStr"/>
      <c r="J16" t="inlineStr">
        <is>
          <t>Intensidad</t>
        </is>
      </c>
      <c r="K16" t="n">
        <v>36.738399</v>
      </c>
      <c r="M16" t="inlineStr">
        <is>
          <t>Gobierno de Chile</t>
        </is>
      </c>
      <c r="N16">
        <f>SUMIFS($K$2:$K$77,$D$2:$D$77,"Soberano_GOB",$H$2:$H$77,"Gobierno de Chile",$A$2:$A$77,"202606")</f>
        <v/>
      </c>
    </row>
    <row r="17">
      <c r="A17" t="inlineStr">
        <is>
          <t>202512</t>
        </is>
      </c>
      <c r="B17" t="inlineStr">
        <is>
          <t>Comparación</t>
        </is>
      </c>
      <c r="C17" t="inlineStr">
        <is>
          <t>Prima</t>
        </is>
      </c>
      <c r="D17" t="inlineStr">
        <is>
          <t>AFP_Categoria</t>
        </is>
      </c>
      <c r="E17" t="inlineStr">
        <is>
          <t>Utilities</t>
        </is>
      </c>
      <c r="F17" t="inlineStr">
        <is>
          <t>MSCI</t>
        </is>
      </c>
      <c r="G17" t="inlineStr"/>
      <c r="H17" t="inlineStr"/>
      <c r="I17" t="inlineStr"/>
      <c r="J17" t="inlineStr">
        <is>
          <t>Intensidad</t>
        </is>
      </c>
      <c r="K17" t="n">
        <v>1.083011</v>
      </c>
    </row>
    <row r="18">
      <c r="A18" t="inlineStr">
        <is>
          <t>202512</t>
        </is>
      </c>
      <c r="B18" t="inlineStr">
        <is>
          <t>Comparación</t>
        </is>
      </c>
      <c r="C18" t="inlineStr">
        <is>
          <t>Prima</t>
        </is>
      </c>
      <c r="D18" t="inlineStr">
        <is>
          <t>AFP_Categoria</t>
        </is>
      </c>
      <c r="E18" t="inlineStr">
        <is>
          <t>Otros</t>
        </is>
      </c>
      <c r="F18" t="inlineStr">
        <is>
          <t>MSCI</t>
        </is>
      </c>
      <c r="G18" t="inlineStr"/>
      <c r="H18" t="inlineStr"/>
      <c r="I18" t="inlineStr"/>
      <c r="J18" t="inlineStr">
        <is>
          <t>Intensidad</t>
        </is>
      </c>
      <c r="K18" t="n">
        <v>19.918916</v>
      </c>
    </row>
    <row r="19">
      <c r="A19" t="inlineStr">
        <is>
          <t>202512</t>
        </is>
      </c>
      <c r="B19" t="inlineStr">
        <is>
          <t>Comparación</t>
        </is>
      </c>
      <c r="C19" t="inlineStr">
        <is>
          <t>Prima</t>
        </is>
      </c>
      <c r="D19" t="inlineStr">
        <is>
          <t>AFP_Categoria</t>
        </is>
      </c>
      <c r="E19" t="inlineStr">
        <is>
          <t>RF</t>
        </is>
      </c>
      <c r="F19" t="inlineStr">
        <is>
          <t>MSCI</t>
        </is>
      </c>
      <c r="G19" t="inlineStr"/>
      <c r="H19" t="inlineStr"/>
      <c r="I19" t="inlineStr"/>
      <c r="J19" t="inlineStr">
        <is>
          <t>Intensidad</t>
        </is>
      </c>
      <c r="K19" t="n">
        <v>40.486087</v>
      </c>
    </row>
    <row r="20">
      <c r="A20" t="inlineStr">
        <is>
          <t>202512</t>
        </is>
      </c>
      <c r="B20" t="inlineStr">
        <is>
          <t>Comparación</t>
        </is>
      </c>
      <c r="C20" t="inlineStr">
        <is>
          <t>Prima</t>
        </is>
      </c>
      <c r="D20" t="inlineStr">
        <is>
          <t>AFP_Categoria</t>
        </is>
      </c>
      <c r="E20" t="inlineStr">
        <is>
          <t>RV</t>
        </is>
      </c>
      <c r="F20" t="inlineStr">
        <is>
          <t>MSCI</t>
        </is>
      </c>
      <c r="G20" t="inlineStr"/>
      <c r="H20" t="inlineStr"/>
      <c r="I20" t="inlineStr"/>
      <c r="J20" t="inlineStr">
        <is>
          <t>Intensidad</t>
        </is>
      </c>
      <c r="K20" t="n">
        <v>30.214588</v>
      </c>
    </row>
    <row r="21">
      <c r="A21" t="inlineStr">
        <is>
          <t>202512</t>
        </is>
      </c>
      <c r="B21" t="inlineStr">
        <is>
          <t>Comparación</t>
        </is>
      </c>
      <c r="C21" t="inlineStr">
        <is>
          <t>Prima</t>
        </is>
      </c>
      <c r="D21" t="inlineStr">
        <is>
          <t>AFP_Categoria</t>
        </is>
      </c>
      <c r="E21" t="inlineStr">
        <is>
          <t>Proxies</t>
        </is>
      </c>
      <c r="F21" t="inlineStr">
        <is>
          <t>Proxies</t>
        </is>
      </c>
      <c r="G21" t="inlineStr"/>
      <c r="H21" t="inlineStr"/>
      <c r="I21" t="inlineStr"/>
      <c r="J21" t="inlineStr">
        <is>
          <t>Intensidad</t>
        </is>
      </c>
      <c r="K21" t="n">
        <v>43.735007</v>
      </c>
    </row>
    <row r="22">
      <c r="A22" t="inlineStr">
        <is>
          <t>202512</t>
        </is>
      </c>
      <c r="B22" t="inlineStr">
        <is>
          <t>Comparación</t>
        </is>
      </c>
      <c r="C22" t="inlineStr">
        <is>
          <t>Prima</t>
        </is>
      </c>
      <c r="D22" t="inlineStr">
        <is>
          <t>AFP_Categoria</t>
        </is>
      </c>
      <c r="E22" t="inlineStr">
        <is>
          <t>Alts</t>
        </is>
      </c>
      <c r="F22" t="inlineStr">
        <is>
          <t>Proxies</t>
        </is>
      </c>
      <c r="G22" t="inlineStr"/>
      <c r="H22" t="inlineStr"/>
      <c r="I22" t="inlineStr"/>
      <c r="J22" t="inlineStr">
        <is>
          <t>Intensidad</t>
        </is>
      </c>
      <c r="K22" t="n">
        <v>10.062701</v>
      </c>
    </row>
    <row r="23">
      <c r="A23" t="inlineStr">
        <is>
          <t>202512</t>
        </is>
      </c>
      <c r="B23" t="inlineStr">
        <is>
          <t>Comparación</t>
        </is>
      </c>
      <c r="C23" t="inlineStr">
        <is>
          <t>Profuturo</t>
        </is>
      </c>
      <c r="D23" t="inlineStr">
        <is>
          <t>AFP_Categoria</t>
        </is>
      </c>
      <c r="E23" t="inlineStr">
        <is>
          <t>Materials</t>
        </is>
      </c>
      <c r="F23" t="inlineStr">
        <is>
          <t>MSCI</t>
        </is>
      </c>
      <c r="G23" t="inlineStr"/>
      <c r="H23" t="inlineStr"/>
      <c r="I23" t="inlineStr"/>
      <c r="J23" t="inlineStr">
        <is>
          <t>Intensidad</t>
        </is>
      </c>
      <c r="K23" t="n">
        <v>17.533109</v>
      </c>
    </row>
    <row r="24">
      <c r="A24" t="inlineStr">
        <is>
          <t>202512</t>
        </is>
      </c>
      <c r="B24" t="inlineStr">
        <is>
          <t>Comparación</t>
        </is>
      </c>
      <c r="C24" t="inlineStr">
        <is>
          <t>Profuturo</t>
        </is>
      </c>
      <c r="D24" t="inlineStr">
        <is>
          <t>AFP_Categoria</t>
        </is>
      </c>
      <c r="E24" t="inlineStr">
        <is>
          <t>Utilities</t>
        </is>
      </c>
      <c r="F24" t="inlineStr">
        <is>
          <t>MSCI</t>
        </is>
      </c>
      <c r="G24" t="inlineStr"/>
      <c r="H24" t="inlineStr"/>
      <c r="I24" t="inlineStr"/>
      <c r="J24" t="inlineStr">
        <is>
          <t>Intensidad</t>
        </is>
      </c>
      <c r="K24" t="n">
        <v>0.292189</v>
      </c>
    </row>
    <row r="25">
      <c r="A25" t="inlineStr">
        <is>
          <t>202512</t>
        </is>
      </c>
      <c r="B25" t="inlineStr">
        <is>
          <t>Comparación</t>
        </is>
      </c>
      <c r="C25" t="inlineStr">
        <is>
          <t>Profuturo</t>
        </is>
      </c>
      <c r="D25" t="inlineStr">
        <is>
          <t>AFP_Categoria</t>
        </is>
      </c>
      <c r="E25" t="inlineStr">
        <is>
          <t>Otros</t>
        </is>
      </c>
      <c r="F25" t="inlineStr">
        <is>
          <t>MSCI</t>
        </is>
      </c>
      <c r="G25" t="inlineStr"/>
      <c r="H25" t="inlineStr"/>
      <c r="I25" t="inlineStr"/>
      <c r="J25" t="inlineStr">
        <is>
          <t>Intensidad</t>
        </is>
      </c>
      <c r="K25" t="n">
        <v>8.948961000000001</v>
      </c>
    </row>
    <row r="26">
      <c r="A26" t="inlineStr">
        <is>
          <t>202512</t>
        </is>
      </c>
      <c r="B26" t="inlineStr">
        <is>
          <t>Comparación</t>
        </is>
      </c>
      <c r="C26" t="inlineStr">
        <is>
          <t>Profuturo</t>
        </is>
      </c>
      <c r="D26" t="inlineStr">
        <is>
          <t>AFP_Categoria</t>
        </is>
      </c>
      <c r="E26" t="inlineStr">
        <is>
          <t>RF</t>
        </is>
      </c>
      <c r="F26" t="inlineStr">
        <is>
          <t>MSCI</t>
        </is>
      </c>
      <c r="G26" t="inlineStr"/>
      <c r="H26" t="inlineStr"/>
      <c r="I26" t="inlineStr"/>
      <c r="J26" t="inlineStr">
        <is>
          <t>Intensidad</t>
        </is>
      </c>
      <c r="K26" t="n">
        <v>28.365067</v>
      </c>
    </row>
    <row r="27">
      <c r="A27" t="inlineStr">
        <is>
          <t>202512</t>
        </is>
      </c>
      <c r="B27" t="inlineStr">
        <is>
          <t>Comparación</t>
        </is>
      </c>
      <c r="C27" t="inlineStr">
        <is>
          <t>Profuturo</t>
        </is>
      </c>
      <c r="D27" t="inlineStr">
        <is>
          <t>AFP_Categoria</t>
        </is>
      </c>
      <c r="E27" t="inlineStr">
        <is>
          <t>RV</t>
        </is>
      </c>
      <c r="F27" t="inlineStr">
        <is>
          <t>MSCI</t>
        </is>
      </c>
      <c r="G27" t="inlineStr"/>
      <c r="H27" t="inlineStr"/>
      <c r="I27" t="inlineStr"/>
      <c r="J27" t="inlineStr">
        <is>
          <t>Intensidad</t>
        </is>
      </c>
      <c r="K27" t="n">
        <v>31.010547</v>
      </c>
    </row>
    <row r="28">
      <c r="A28" t="inlineStr">
        <is>
          <t>202512</t>
        </is>
      </c>
      <c r="B28" t="inlineStr">
        <is>
          <t>Comparación</t>
        </is>
      </c>
      <c r="C28" t="inlineStr">
        <is>
          <t>Profuturo</t>
        </is>
      </c>
      <c r="D28" t="inlineStr">
        <is>
          <t>AFP_Categoria</t>
        </is>
      </c>
      <c r="E28" t="inlineStr">
        <is>
          <t>Proxies</t>
        </is>
      </c>
      <c r="F28" t="inlineStr">
        <is>
          <t>Proxies</t>
        </is>
      </c>
      <c r="G28" t="inlineStr"/>
      <c r="H28" t="inlineStr"/>
      <c r="I28" t="inlineStr"/>
      <c r="J28" t="inlineStr">
        <is>
          <t>Intensidad</t>
        </is>
      </c>
      <c r="K28" t="n">
        <v>48.881664</v>
      </c>
    </row>
    <row r="29">
      <c r="A29" t="inlineStr">
        <is>
          <t>202512</t>
        </is>
      </c>
      <c r="B29" t="inlineStr">
        <is>
          <t>Comparación</t>
        </is>
      </c>
      <c r="C29" t="inlineStr">
        <is>
          <t>Profuturo</t>
        </is>
      </c>
      <c r="D29" t="inlineStr">
        <is>
          <t>AFP_Categoria</t>
        </is>
      </c>
      <c r="E29" t="inlineStr">
        <is>
          <t>Alts</t>
        </is>
      </c>
      <c r="F29" t="inlineStr">
        <is>
          <t>Proxies</t>
        </is>
      </c>
      <c r="G29" t="inlineStr"/>
      <c r="H29" t="inlineStr"/>
      <c r="I29" t="inlineStr"/>
      <c r="J29" t="inlineStr">
        <is>
          <t>Intensidad</t>
        </is>
      </c>
      <c r="K29" t="n">
        <v>13.582613</v>
      </c>
    </row>
    <row r="30">
      <c r="A30" t="inlineStr">
        <is>
          <t>202512</t>
        </is>
      </c>
      <c r="B30" t="inlineStr">
        <is>
          <t>Comparación</t>
        </is>
      </c>
      <c r="C30" t="inlineStr"/>
      <c r="D30" t="inlineStr">
        <is>
          <t>Benchmark_Mercado</t>
        </is>
      </c>
      <c r="E30" t="inlineStr"/>
      <c r="F30" t="inlineStr"/>
      <c r="G30" t="inlineStr"/>
      <c r="H30" t="inlineStr"/>
      <c r="I30" t="inlineStr">
        <is>
          <t>ACWI</t>
        </is>
      </c>
      <c r="J30" t="inlineStr">
        <is>
          <t>Intensidad</t>
        </is>
      </c>
      <c r="K30" t="n">
        <v>39.567477</v>
      </c>
    </row>
    <row r="31">
      <c r="A31" t="inlineStr">
        <is>
          <t>202512</t>
        </is>
      </c>
      <c r="B31" t="inlineStr">
        <is>
          <t>Comparación</t>
        </is>
      </c>
      <c r="C31" t="inlineStr"/>
      <c r="D31" t="inlineStr">
        <is>
          <t>Benchmark_Mercado</t>
        </is>
      </c>
      <c r="E31" t="inlineStr"/>
      <c r="F31" t="inlineStr"/>
      <c r="G31" t="inlineStr"/>
      <c r="H31" t="inlineStr"/>
      <c r="I31" t="inlineStr">
        <is>
          <t>ILF</t>
        </is>
      </c>
      <c r="J31" t="inlineStr">
        <is>
          <t>Intensidad</t>
        </is>
      </c>
      <c r="K31" t="n">
        <v>145.753316</v>
      </c>
    </row>
    <row r="32">
      <c r="A32" t="inlineStr">
        <is>
          <t>202512</t>
        </is>
      </c>
      <c r="B32" t="inlineStr">
        <is>
          <t>Comparación</t>
        </is>
      </c>
      <c r="C32" t="inlineStr"/>
      <c r="D32" t="inlineStr">
        <is>
          <t>Benchmark_Mercado</t>
        </is>
      </c>
      <c r="E32" t="inlineStr"/>
      <c r="F32" t="inlineStr"/>
      <c r="G32" t="inlineStr"/>
      <c r="H32" t="inlineStr"/>
      <c r="I32" t="inlineStr">
        <is>
          <t>CEMB</t>
        </is>
      </c>
      <c r="J32" t="inlineStr">
        <is>
          <t>Intensidad</t>
        </is>
      </c>
      <c r="K32" t="n">
        <v>202.575065</v>
      </c>
    </row>
    <row r="33">
      <c r="A33" t="inlineStr">
        <is>
          <t>202512</t>
        </is>
      </c>
      <c r="B33" t="inlineStr">
        <is>
          <t>Comparación</t>
        </is>
      </c>
      <c r="C33" t="inlineStr"/>
      <c r="D33" t="inlineStr">
        <is>
          <t>Benchmark_Mercado</t>
        </is>
      </c>
      <c r="E33" t="inlineStr"/>
      <c r="F33" t="inlineStr"/>
      <c r="G33" t="inlineStr"/>
      <c r="H33" t="inlineStr"/>
      <c r="I33" t="inlineStr">
        <is>
          <t>EMB</t>
        </is>
      </c>
      <c r="J33" t="inlineStr">
        <is>
          <t>Intensidad</t>
        </is>
      </c>
      <c r="K33" t="n">
        <v>388.101959</v>
      </c>
    </row>
    <row r="34">
      <c r="A34" t="inlineStr">
        <is>
          <t>202512</t>
        </is>
      </c>
      <c r="B34" t="inlineStr">
        <is>
          <t>Comparación</t>
        </is>
      </c>
      <c r="C34" t="inlineStr">
        <is>
          <t>Integra</t>
        </is>
      </c>
      <c r="D34" t="inlineStr">
        <is>
          <t>Soberano_GOB</t>
        </is>
      </c>
      <c r="E34" t="inlineStr"/>
      <c r="F34" t="inlineStr"/>
      <c r="G34" t="inlineStr">
        <is>
          <t>Perú</t>
        </is>
      </c>
      <c r="H34" t="inlineStr">
        <is>
          <t>Gobierno Central</t>
        </is>
      </c>
      <c r="I34" t="inlineStr"/>
      <c r="J34" t="inlineStr">
        <is>
          <t>Intensidad</t>
        </is>
      </c>
      <c r="K34" t="n">
        <v>97.22459000000001</v>
      </c>
    </row>
    <row r="35">
      <c r="A35" t="inlineStr">
        <is>
          <t>202512</t>
        </is>
      </c>
      <c r="B35" t="inlineStr">
        <is>
          <t>Comparación</t>
        </is>
      </c>
      <c r="C35" t="inlineStr">
        <is>
          <t>Integra</t>
        </is>
      </c>
      <c r="D35" t="inlineStr">
        <is>
          <t>Soberano_GOB</t>
        </is>
      </c>
      <c r="E35" t="inlineStr"/>
      <c r="F35" t="inlineStr"/>
      <c r="G35" t="inlineStr">
        <is>
          <t>Brasil</t>
        </is>
      </c>
      <c r="H35" t="inlineStr">
        <is>
          <t>Gobierno de Brasil</t>
        </is>
      </c>
      <c r="I35" t="inlineStr"/>
      <c r="J35" t="inlineStr">
        <is>
          <t>Intensidad</t>
        </is>
      </c>
      <c r="K35" t="n">
        <v>14.223795</v>
      </c>
    </row>
    <row r="36">
      <c r="A36" t="inlineStr">
        <is>
          <t>202512</t>
        </is>
      </c>
      <c r="B36" t="inlineStr">
        <is>
          <t>Comparación</t>
        </is>
      </c>
      <c r="C36" t="inlineStr">
        <is>
          <t>Integra</t>
        </is>
      </c>
      <c r="D36" t="inlineStr">
        <is>
          <t>Soberano_GOB</t>
        </is>
      </c>
      <c r="E36" t="inlineStr"/>
      <c r="F36" t="inlineStr"/>
      <c r="G36" t="inlineStr">
        <is>
          <t>México</t>
        </is>
      </c>
      <c r="H36" t="inlineStr">
        <is>
          <t>Gobierno de México</t>
        </is>
      </c>
      <c r="I36" t="inlineStr"/>
      <c r="J36" t="inlineStr">
        <is>
          <t>Intensidad</t>
        </is>
      </c>
      <c r="K36" t="n">
        <v>3.037226</v>
      </c>
    </row>
    <row r="37">
      <c r="A37" t="inlineStr">
        <is>
          <t>202512</t>
        </is>
      </c>
      <c r="B37" t="inlineStr">
        <is>
          <t>Comparación</t>
        </is>
      </c>
      <c r="C37" t="inlineStr">
        <is>
          <t>Integra</t>
        </is>
      </c>
      <c r="D37" t="inlineStr">
        <is>
          <t>Soberano_GOB</t>
        </is>
      </c>
      <c r="E37" t="inlineStr"/>
      <c r="F37" t="inlineStr"/>
      <c r="G37" t="inlineStr">
        <is>
          <t>Chile</t>
        </is>
      </c>
      <c r="H37" t="inlineStr">
        <is>
          <t>Gobierno de Chile</t>
        </is>
      </c>
      <c r="I37" t="inlineStr"/>
      <c r="J37" t="inlineStr">
        <is>
          <t>Intensidad</t>
        </is>
      </c>
      <c r="K37" t="n">
        <v>4.951348</v>
      </c>
    </row>
    <row r="38">
      <c r="A38" t="inlineStr">
        <is>
          <t>202512</t>
        </is>
      </c>
      <c r="B38" t="inlineStr">
        <is>
          <t>Comparación</t>
        </is>
      </c>
      <c r="C38" t="inlineStr">
        <is>
          <t>Integra</t>
        </is>
      </c>
      <c r="D38" t="inlineStr">
        <is>
          <t>Soberano_GOB</t>
        </is>
      </c>
      <c r="E38" t="inlineStr"/>
      <c r="F38" t="inlineStr"/>
      <c r="G38" t="inlineStr">
        <is>
          <t>Colombia</t>
        </is>
      </c>
      <c r="H38" t="inlineStr">
        <is>
          <t>Gobierno de Colombia</t>
        </is>
      </c>
      <c r="I38" t="inlineStr"/>
      <c r="J38" t="inlineStr">
        <is>
          <t>Intensidad</t>
        </is>
      </c>
      <c r="K38" t="n">
        <v>4.696621</v>
      </c>
    </row>
    <row r="39">
      <c r="A39" t="inlineStr">
        <is>
          <t>202606</t>
        </is>
      </c>
      <c r="B39" t="inlineStr">
        <is>
          <t>Actual</t>
        </is>
      </c>
      <c r="C39" t="inlineStr">
        <is>
          <t>Habitat</t>
        </is>
      </c>
      <c r="D39" t="inlineStr">
        <is>
          <t>AFP_Categoria</t>
        </is>
      </c>
      <c r="E39" t="inlineStr">
        <is>
          <t>Materials</t>
        </is>
      </c>
      <c r="F39" t="inlineStr">
        <is>
          <t>MSCI</t>
        </is>
      </c>
      <c r="G39" t="inlineStr"/>
      <c r="H39" t="inlineStr"/>
      <c r="I39" t="inlineStr"/>
      <c r="J39" t="inlineStr">
        <is>
          <t>Intensidad</t>
        </is>
      </c>
      <c r="K39" t="n">
        <v>20.38687</v>
      </c>
    </row>
    <row r="40">
      <c r="A40" t="inlineStr">
        <is>
          <t>202606</t>
        </is>
      </c>
      <c r="B40" t="inlineStr">
        <is>
          <t>Actual</t>
        </is>
      </c>
      <c r="C40" t="inlineStr">
        <is>
          <t>Habitat</t>
        </is>
      </c>
      <c r="D40" t="inlineStr">
        <is>
          <t>AFP_Categoria</t>
        </is>
      </c>
      <c r="E40" t="inlineStr">
        <is>
          <t>Utilities</t>
        </is>
      </c>
      <c r="F40" t="inlineStr">
        <is>
          <t>MSCI</t>
        </is>
      </c>
      <c r="G40" t="inlineStr"/>
      <c r="H40" t="inlineStr"/>
      <c r="I40" t="inlineStr"/>
      <c r="J40" t="inlineStr">
        <is>
          <t>Intensidad</t>
        </is>
      </c>
      <c r="K40" t="n">
        <v>0.638379</v>
      </c>
    </row>
    <row r="41">
      <c r="A41" t="inlineStr">
        <is>
          <t>202606</t>
        </is>
      </c>
      <c r="B41" t="inlineStr">
        <is>
          <t>Actual</t>
        </is>
      </c>
      <c r="C41" t="inlineStr">
        <is>
          <t>Habitat</t>
        </is>
      </c>
      <c r="D41" t="inlineStr">
        <is>
          <t>AFP_Categoria</t>
        </is>
      </c>
      <c r="E41" t="inlineStr">
        <is>
          <t>Otros</t>
        </is>
      </c>
      <c r="F41" t="inlineStr">
        <is>
          <t>MSCI</t>
        </is>
      </c>
      <c r="G41" t="inlineStr"/>
      <c r="H41" t="inlineStr"/>
      <c r="I41" t="inlineStr"/>
      <c r="J41" t="inlineStr">
        <is>
          <t>Intensidad</t>
        </is>
      </c>
      <c r="K41" t="n">
        <v>10.665688</v>
      </c>
    </row>
    <row r="42">
      <c r="A42" t="inlineStr">
        <is>
          <t>202606</t>
        </is>
      </c>
      <c r="B42" t="inlineStr">
        <is>
          <t>Actual</t>
        </is>
      </c>
      <c r="C42" t="inlineStr">
        <is>
          <t>Habitat</t>
        </is>
      </c>
      <c r="D42" t="inlineStr">
        <is>
          <t>AFP_Categoria</t>
        </is>
      </c>
      <c r="E42" t="inlineStr">
        <is>
          <t>RF</t>
        </is>
      </c>
      <c r="F42" t="inlineStr">
        <is>
          <t>MSCI</t>
        </is>
      </c>
      <c r="G42" t="inlineStr"/>
      <c r="H42" t="inlineStr"/>
      <c r="I42" t="inlineStr"/>
      <c r="J42" t="inlineStr">
        <is>
          <t>Intensidad</t>
        </is>
      </c>
      <c r="K42" t="n">
        <v>51.684975</v>
      </c>
    </row>
    <row r="43">
      <c r="A43" t="inlineStr">
        <is>
          <t>202606</t>
        </is>
      </c>
      <c r="B43" t="inlineStr">
        <is>
          <t>Actual</t>
        </is>
      </c>
      <c r="C43" t="inlineStr">
        <is>
          <t>Habitat</t>
        </is>
      </c>
      <c r="D43" t="inlineStr">
        <is>
          <t>AFP_Categoria</t>
        </is>
      </c>
      <c r="E43" t="inlineStr">
        <is>
          <t>RV</t>
        </is>
      </c>
      <c r="F43" t="inlineStr">
        <is>
          <t>MSCI</t>
        </is>
      </c>
      <c r="G43" t="inlineStr"/>
      <c r="H43" t="inlineStr"/>
      <c r="I43" t="inlineStr"/>
      <c r="J43" t="inlineStr">
        <is>
          <t>Intensidad</t>
        </is>
      </c>
      <c r="K43" t="n">
        <v>23.294834</v>
      </c>
    </row>
    <row r="44">
      <c r="A44" t="inlineStr">
        <is>
          <t>202606</t>
        </is>
      </c>
      <c r="B44" t="inlineStr">
        <is>
          <t>Actual</t>
        </is>
      </c>
      <c r="C44" t="inlineStr">
        <is>
          <t>Habitat</t>
        </is>
      </c>
      <c r="D44" t="inlineStr">
        <is>
          <t>AFP_Categoria</t>
        </is>
      </c>
      <c r="E44" t="inlineStr">
        <is>
          <t>Proxies</t>
        </is>
      </c>
      <c r="F44" t="inlineStr">
        <is>
          <t>Proxies</t>
        </is>
      </c>
      <c r="G44" t="inlineStr"/>
      <c r="H44" t="inlineStr"/>
      <c r="I44" t="inlineStr"/>
      <c r="J44" t="inlineStr">
        <is>
          <t>Intensidad</t>
        </is>
      </c>
      <c r="K44" t="n">
        <v>43.583984</v>
      </c>
    </row>
    <row r="45">
      <c r="A45" t="inlineStr">
        <is>
          <t>202606</t>
        </is>
      </c>
      <c r="B45" t="inlineStr">
        <is>
          <t>Actual</t>
        </is>
      </c>
      <c r="C45" t="inlineStr">
        <is>
          <t>Habitat</t>
        </is>
      </c>
      <c r="D45" t="inlineStr">
        <is>
          <t>AFP_Categoria</t>
        </is>
      </c>
      <c r="E45" t="inlineStr">
        <is>
          <t>Alts</t>
        </is>
      </c>
      <c r="F45" t="inlineStr">
        <is>
          <t>Proxies</t>
        </is>
      </c>
      <c r="G45" t="inlineStr"/>
      <c r="H45" t="inlineStr"/>
      <c r="I45" t="inlineStr"/>
      <c r="J45" t="inlineStr">
        <is>
          <t>Intensidad</t>
        </is>
      </c>
      <c r="K45" t="n">
        <v>16.85958</v>
      </c>
    </row>
    <row r="46">
      <c r="A46" t="inlineStr">
        <is>
          <t>202606</t>
        </is>
      </c>
      <c r="B46" t="inlineStr">
        <is>
          <t>Actual</t>
        </is>
      </c>
      <c r="C46" t="inlineStr">
        <is>
          <t>Integra</t>
        </is>
      </c>
      <c r="D46" t="inlineStr">
        <is>
          <t>AFP_Categoria</t>
        </is>
      </c>
      <c r="E46" t="inlineStr">
        <is>
          <t>Materials</t>
        </is>
      </c>
      <c r="F46" t="inlineStr">
        <is>
          <t>MSCI</t>
        </is>
      </c>
      <c r="G46" t="inlineStr"/>
      <c r="H46" t="inlineStr"/>
      <c r="I46" t="inlineStr"/>
      <c r="J46" t="inlineStr">
        <is>
          <t>Intensidad</t>
        </is>
      </c>
      <c r="K46" t="n">
        <v>22.923856</v>
      </c>
    </row>
    <row r="47">
      <c r="A47" t="inlineStr">
        <is>
          <t>202606</t>
        </is>
      </c>
      <c r="B47" t="inlineStr">
        <is>
          <t>Actual</t>
        </is>
      </c>
      <c r="C47" t="inlineStr">
        <is>
          <t>Integra</t>
        </is>
      </c>
      <c r="D47" t="inlineStr">
        <is>
          <t>AFP_Categoria</t>
        </is>
      </c>
      <c r="E47" t="inlineStr">
        <is>
          <t>Utilities</t>
        </is>
      </c>
      <c r="F47" t="inlineStr">
        <is>
          <t>MSCI</t>
        </is>
      </c>
      <c r="G47" t="inlineStr"/>
      <c r="H47" t="inlineStr"/>
      <c r="I47" t="inlineStr"/>
      <c r="J47" t="inlineStr">
        <is>
          <t>Intensidad</t>
        </is>
      </c>
      <c r="K47" t="n">
        <v>0.428393</v>
      </c>
    </row>
    <row r="48">
      <c r="A48" t="inlineStr">
        <is>
          <t>202606</t>
        </is>
      </c>
      <c r="B48" t="inlineStr">
        <is>
          <t>Actual</t>
        </is>
      </c>
      <c r="C48" t="inlineStr">
        <is>
          <t>Integra</t>
        </is>
      </c>
      <c r="D48" t="inlineStr">
        <is>
          <t>AFP_Categoria</t>
        </is>
      </c>
      <c r="E48" t="inlineStr">
        <is>
          <t>Otros</t>
        </is>
      </c>
      <c r="F48" t="inlineStr">
        <is>
          <t>MSCI</t>
        </is>
      </c>
      <c r="G48" t="inlineStr"/>
      <c r="H48" t="inlineStr"/>
      <c r="I48" t="inlineStr"/>
      <c r="J48" t="inlineStr">
        <is>
          <t>Intensidad</t>
        </is>
      </c>
      <c r="K48" t="n">
        <v>9.228149</v>
      </c>
    </row>
    <row r="49">
      <c r="A49" t="inlineStr">
        <is>
          <t>202606</t>
        </is>
      </c>
      <c r="B49" t="inlineStr">
        <is>
          <t>Actual</t>
        </is>
      </c>
      <c r="C49" t="inlineStr">
        <is>
          <t>Integra</t>
        </is>
      </c>
      <c r="D49" t="inlineStr">
        <is>
          <t>AFP_Categoria</t>
        </is>
      </c>
      <c r="E49" t="inlineStr">
        <is>
          <t>RF</t>
        </is>
      </c>
      <c r="F49" t="inlineStr">
        <is>
          <t>MSCI</t>
        </is>
      </c>
      <c r="G49" t="inlineStr"/>
      <c r="H49" t="inlineStr"/>
      <c r="I49" t="inlineStr"/>
      <c r="J49" t="inlineStr">
        <is>
          <t>Intensidad</t>
        </is>
      </c>
      <c r="K49" t="n">
        <v>13.115297</v>
      </c>
    </row>
    <row r="50">
      <c r="A50" t="inlineStr">
        <is>
          <t>202606</t>
        </is>
      </c>
      <c r="B50" t="inlineStr">
        <is>
          <t>Actual</t>
        </is>
      </c>
      <c r="C50" t="inlineStr">
        <is>
          <t>Integra</t>
        </is>
      </c>
      <c r="D50" t="inlineStr">
        <is>
          <t>AFP_Categoria</t>
        </is>
      </c>
      <c r="E50" t="inlineStr">
        <is>
          <t>RV</t>
        </is>
      </c>
      <c r="F50" t="inlineStr">
        <is>
          <t>MSCI</t>
        </is>
      </c>
      <c r="G50" t="inlineStr"/>
      <c r="H50" t="inlineStr"/>
      <c r="I50" t="inlineStr"/>
      <c r="J50" t="inlineStr">
        <is>
          <t>Intensidad</t>
        </is>
      </c>
      <c r="K50" t="n">
        <v>26.231119</v>
      </c>
    </row>
    <row r="51">
      <c r="A51" t="inlineStr">
        <is>
          <t>202606</t>
        </is>
      </c>
      <c r="B51" t="inlineStr">
        <is>
          <t>Actual</t>
        </is>
      </c>
      <c r="C51" t="inlineStr">
        <is>
          <t>Integra</t>
        </is>
      </c>
      <c r="D51" t="inlineStr">
        <is>
          <t>AFP_Categoria</t>
        </is>
      </c>
      <c r="E51" t="inlineStr">
        <is>
          <t>Proxies</t>
        </is>
      </c>
      <c r="F51" t="inlineStr">
        <is>
          <t>Proxies</t>
        </is>
      </c>
      <c r="G51" t="inlineStr"/>
      <c r="H51" t="inlineStr"/>
      <c r="I51" t="inlineStr"/>
      <c r="J51" t="inlineStr">
        <is>
          <t>Intensidad</t>
        </is>
      </c>
      <c r="K51" t="n">
        <v>41.200808</v>
      </c>
    </row>
    <row r="52">
      <c r="A52" t="inlineStr">
        <is>
          <t>202606</t>
        </is>
      </c>
      <c r="B52" t="inlineStr">
        <is>
          <t>Actual</t>
        </is>
      </c>
      <c r="C52" t="inlineStr">
        <is>
          <t>Integra</t>
        </is>
      </c>
      <c r="D52" t="inlineStr">
        <is>
          <t>AFP_Categoria</t>
        </is>
      </c>
      <c r="E52" t="inlineStr">
        <is>
          <t>Alts</t>
        </is>
      </c>
      <c r="F52" t="inlineStr">
        <is>
          <t>Proxies</t>
        </is>
      </c>
      <c r="G52" t="inlineStr"/>
      <c r="H52" t="inlineStr"/>
      <c r="I52" t="inlineStr"/>
      <c r="J52" t="inlineStr">
        <is>
          <t>Intensidad</t>
        </is>
      </c>
      <c r="K52" t="n">
        <v>15.456234</v>
      </c>
    </row>
    <row r="53">
      <c r="A53" t="inlineStr">
        <is>
          <t>202606</t>
        </is>
      </c>
      <c r="B53" t="inlineStr">
        <is>
          <t>Actual</t>
        </is>
      </c>
      <c r="C53" t="inlineStr">
        <is>
          <t>Prima</t>
        </is>
      </c>
      <c r="D53" t="inlineStr">
        <is>
          <t>AFP_Categoria</t>
        </is>
      </c>
      <c r="E53" t="inlineStr">
        <is>
          <t>Materials</t>
        </is>
      </c>
      <c r="F53" t="inlineStr">
        <is>
          <t>MSCI</t>
        </is>
      </c>
      <c r="G53" t="inlineStr"/>
      <c r="H53" t="inlineStr"/>
      <c r="I53" t="inlineStr"/>
      <c r="J53" t="inlineStr">
        <is>
          <t>Intensidad</t>
        </is>
      </c>
      <c r="K53" t="n">
        <v>26.832479</v>
      </c>
    </row>
    <row r="54">
      <c r="A54" t="inlineStr">
        <is>
          <t>202606</t>
        </is>
      </c>
      <c r="B54" t="inlineStr">
        <is>
          <t>Actual</t>
        </is>
      </c>
      <c r="C54" t="inlineStr">
        <is>
          <t>Prima</t>
        </is>
      </c>
      <c r="D54" t="inlineStr">
        <is>
          <t>AFP_Categoria</t>
        </is>
      </c>
      <c r="E54" t="inlineStr">
        <is>
          <t>Utilities</t>
        </is>
      </c>
      <c r="F54" t="inlineStr">
        <is>
          <t>MSCI</t>
        </is>
      </c>
      <c r="G54" t="inlineStr"/>
      <c r="H54" t="inlineStr"/>
      <c r="I54" t="inlineStr"/>
      <c r="J54" t="inlineStr">
        <is>
          <t>Intensidad</t>
        </is>
      </c>
      <c r="K54" t="n">
        <v>1.032637</v>
      </c>
    </row>
    <row r="55">
      <c r="A55" t="inlineStr">
        <is>
          <t>202606</t>
        </is>
      </c>
      <c r="B55" t="inlineStr">
        <is>
          <t>Actual</t>
        </is>
      </c>
      <c r="C55" t="inlineStr">
        <is>
          <t>Prima</t>
        </is>
      </c>
      <c r="D55" t="inlineStr">
        <is>
          <t>AFP_Categoria</t>
        </is>
      </c>
      <c r="E55" t="inlineStr">
        <is>
          <t>Otros</t>
        </is>
      </c>
      <c r="F55" t="inlineStr">
        <is>
          <t>MSCI</t>
        </is>
      </c>
      <c r="G55" t="inlineStr"/>
      <c r="H55" t="inlineStr"/>
      <c r="I55" t="inlineStr"/>
      <c r="J55" t="inlineStr">
        <is>
          <t>Intensidad</t>
        </is>
      </c>
      <c r="K55" t="n">
        <v>12.643002</v>
      </c>
    </row>
    <row r="56">
      <c r="A56" t="inlineStr">
        <is>
          <t>202606</t>
        </is>
      </c>
      <c r="B56" t="inlineStr">
        <is>
          <t>Actual</t>
        </is>
      </c>
      <c r="C56" t="inlineStr">
        <is>
          <t>Prima</t>
        </is>
      </c>
      <c r="D56" t="inlineStr">
        <is>
          <t>AFP_Categoria</t>
        </is>
      </c>
      <c r="E56" t="inlineStr">
        <is>
          <t>RF</t>
        </is>
      </c>
      <c r="F56" t="inlineStr">
        <is>
          <t>MSCI</t>
        </is>
      </c>
      <c r="G56" t="inlineStr"/>
      <c r="H56" t="inlineStr"/>
      <c r="I56" t="inlineStr"/>
      <c r="J56" t="inlineStr">
        <is>
          <t>Intensidad</t>
        </is>
      </c>
      <c r="K56" t="n">
        <v>34.482215</v>
      </c>
    </row>
    <row r="57">
      <c r="A57" t="inlineStr">
        <is>
          <t>202606</t>
        </is>
      </c>
      <c r="B57" t="inlineStr">
        <is>
          <t>Actual</t>
        </is>
      </c>
      <c r="C57" t="inlineStr">
        <is>
          <t>Prima</t>
        </is>
      </c>
      <c r="D57" t="inlineStr">
        <is>
          <t>AFP_Categoria</t>
        </is>
      </c>
      <c r="E57" t="inlineStr">
        <is>
          <t>RV</t>
        </is>
      </c>
      <c r="F57" t="inlineStr">
        <is>
          <t>MSCI</t>
        </is>
      </c>
      <c r="G57" t="inlineStr"/>
      <c r="H57" t="inlineStr"/>
      <c r="I57" t="inlineStr"/>
      <c r="J57" t="inlineStr">
        <is>
          <t>Intensidad</t>
        </is>
      </c>
      <c r="K57" t="n">
        <v>26.31261</v>
      </c>
    </row>
    <row r="58">
      <c r="A58" t="inlineStr">
        <is>
          <t>202606</t>
        </is>
      </c>
      <c r="B58" t="inlineStr">
        <is>
          <t>Actual</t>
        </is>
      </c>
      <c r="C58" t="inlineStr">
        <is>
          <t>Prima</t>
        </is>
      </c>
      <c r="D58" t="inlineStr">
        <is>
          <t>AFP_Categoria</t>
        </is>
      </c>
      <c r="E58" t="inlineStr">
        <is>
          <t>Proxies</t>
        </is>
      </c>
      <c r="F58" t="inlineStr">
        <is>
          <t>Proxies</t>
        </is>
      </c>
      <c r="G58" t="inlineStr"/>
      <c r="H58" t="inlineStr"/>
      <c r="I58" t="inlineStr"/>
      <c r="J58" t="inlineStr">
        <is>
          <t>Intensidad</t>
        </is>
      </c>
      <c r="K58" t="n">
        <v>35.972474</v>
      </c>
    </row>
    <row r="59">
      <c r="A59" t="inlineStr">
        <is>
          <t>202606</t>
        </is>
      </c>
      <c r="B59" t="inlineStr">
        <is>
          <t>Actual</t>
        </is>
      </c>
      <c r="C59" t="inlineStr">
        <is>
          <t>Prima</t>
        </is>
      </c>
      <c r="D59" t="inlineStr">
        <is>
          <t>AFP_Categoria</t>
        </is>
      </c>
      <c r="E59" t="inlineStr">
        <is>
          <t>Alts</t>
        </is>
      </c>
      <c r="F59" t="inlineStr">
        <is>
          <t>Proxies</t>
        </is>
      </c>
      <c r="G59" t="inlineStr"/>
      <c r="H59" t="inlineStr"/>
      <c r="I59" t="inlineStr"/>
      <c r="J59" t="inlineStr">
        <is>
          <t>Intensidad</t>
        </is>
      </c>
      <c r="K59" t="n">
        <v>8.71706</v>
      </c>
    </row>
    <row r="60">
      <c r="A60" t="inlineStr">
        <is>
          <t>202606</t>
        </is>
      </c>
      <c r="B60" t="inlineStr">
        <is>
          <t>Actual</t>
        </is>
      </c>
      <c r="C60" t="inlineStr">
        <is>
          <t>Profuturo</t>
        </is>
      </c>
      <c r="D60" t="inlineStr">
        <is>
          <t>AFP_Categoria</t>
        </is>
      </c>
      <c r="E60" t="inlineStr">
        <is>
          <t>Materials</t>
        </is>
      </c>
      <c r="F60" t="inlineStr">
        <is>
          <t>MSCI</t>
        </is>
      </c>
      <c r="G60" t="inlineStr"/>
      <c r="H60" t="inlineStr"/>
      <c r="I60" t="inlineStr"/>
      <c r="J60" t="inlineStr">
        <is>
          <t>Intensidad</t>
        </is>
      </c>
      <c r="K60" t="n">
        <v>14.867005</v>
      </c>
    </row>
    <row r="61">
      <c r="A61" t="inlineStr">
        <is>
          <t>202606</t>
        </is>
      </c>
      <c r="B61" t="inlineStr">
        <is>
          <t>Actual</t>
        </is>
      </c>
      <c r="C61" t="inlineStr">
        <is>
          <t>Profuturo</t>
        </is>
      </c>
      <c r="D61" t="inlineStr">
        <is>
          <t>AFP_Categoria</t>
        </is>
      </c>
      <c r="E61" t="inlineStr">
        <is>
          <t>Utilities</t>
        </is>
      </c>
      <c r="F61" t="inlineStr">
        <is>
          <t>MSCI</t>
        </is>
      </c>
      <c r="G61" t="inlineStr"/>
      <c r="H61" t="inlineStr"/>
      <c r="I61" t="inlineStr"/>
      <c r="J61" t="inlineStr">
        <is>
          <t>Intensidad</t>
        </is>
      </c>
      <c r="K61" t="n">
        <v>0.00487</v>
      </c>
    </row>
    <row r="62">
      <c r="A62" t="inlineStr">
        <is>
          <t>202606</t>
        </is>
      </c>
      <c r="B62" t="inlineStr">
        <is>
          <t>Actual</t>
        </is>
      </c>
      <c r="C62" t="inlineStr">
        <is>
          <t>Profuturo</t>
        </is>
      </c>
      <c r="D62" t="inlineStr">
        <is>
          <t>AFP_Categoria</t>
        </is>
      </c>
      <c r="E62" t="inlineStr">
        <is>
          <t>Otros</t>
        </is>
      </c>
      <c r="F62" t="inlineStr">
        <is>
          <t>MSCI</t>
        </is>
      </c>
      <c r="G62" t="inlineStr"/>
      <c r="H62" t="inlineStr"/>
      <c r="I62" t="inlineStr"/>
      <c r="J62" t="inlineStr">
        <is>
          <t>Intensidad</t>
        </is>
      </c>
      <c r="K62" t="n">
        <v>9.799307000000001</v>
      </c>
    </row>
    <row r="63">
      <c r="A63" t="inlineStr">
        <is>
          <t>202606</t>
        </is>
      </c>
      <c r="B63" t="inlineStr">
        <is>
          <t>Actual</t>
        </is>
      </c>
      <c r="C63" t="inlineStr">
        <is>
          <t>Profuturo</t>
        </is>
      </c>
      <c r="D63" t="inlineStr">
        <is>
          <t>AFP_Categoria</t>
        </is>
      </c>
      <c r="E63" t="inlineStr">
        <is>
          <t>RF</t>
        </is>
      </c>
      <c r="F63" t="inlineStr">
        <is>
          <t>MSCI</t>
        </is>
      </c>
      <c r="G63" t="inlineStr"/>
      <c r="H63" t="inlineStr"/>
      <c r="I63" t="inlineStr"/>
      <c r="J63" t="inlineStr">
        <is>
          <t>Intensidad</t>
        </is>
      </c>
      <c r="K63" t="n">
        <v>28.800177</v>
      </c>
    </row>
    <row r="64">
      <c r="A64" t="inlineStr">
        <is>
          <t>202606</t>
        </is>
      </c>
      <c r="B64" t="inlineStr">
        <is>
          <t>Actual</t>
        </is>
      </c>
      <c r="C64" t="inlineStr">
        <is>
          <t>Profuturo</t>
        </is>
      </c>
      <c r="D64" t="inlineStr">
        <is>
          <t>AFP_Categoria</t>
        </is>
      </c>
      <c r="E64" t="inlineStr">
        <is>
          <t>RV</t>
        </is>
      </c>
      <c r="F64" t="inlineStr">
        <is>
          <t>MSCI</t>
        </is>
      </c>
      <c r="G64" t="inlineStr"/>
      <c r="H64" t="inlineStr"/>
      <c r="I64" t="inlineStr"/>
      <c r="J64" t="inlineStr">
        <is>
          <t>Intensidad</t>
        </is>
      </c>
      <c r="K64" t="n">
        <v>24.540651</v>
      </c>
    </row>
    <row r="65">
      <c r="A65" t="inlineStr">
        <is>
          <t>202606</t>
        </is>
      </c>
      <c r="B65" t="inlineStr">
        <is>
          <t>Actual</t>
        </is>
      </c>
      <c r="C65" t="inlineStr">
        <is>
          <t>Profuturo</t>
        </is>
      </c>
      <c r="D65" t="inlineStr">
        <is>
          <t>AFP_Categoria</t>
        </is>
      </c>
      <c r="E65" t="inlineStr">
        <is>
          <t>Proxies</t>
        </is>
      </c>
      <c r="F65" t="inlineStr">
        <is>
          <t>Proxies</t>
        </is>
      </c>
      <c r="G65" t="inlineStr"/>
      <c r="H65" t="inlineStr"/>
      <c r="I65" t="inlineStr"/>
      <c r="J65" t="inlineStr">
        <is>
          <t>Intensidad</t>
        </is>
      </c>
      <c r="K65" t="n">
        <v>47.943224</v>
      </c>
    </row>
    <row r="66">
      <c r="A66" t="inlineStr">
        <is>
          <t>202606</t>
        </is>
      </c>
      <c r="B66" t="inlineStr">
        <is>
          <t>Actual</t>
        </is>
      </c>
      <c r="C66" t="inlineStr">
        <is>
          <t>Profuturo</t>
        </is>
      </c>
      <c r="D66" t="inlineStr">
        <is>
          <t>AFP_Categoria</t>
        </is>
      </c>
      <c r="E66" t="inlineStr">
        <is>
          <t>Alts</t>
        </is>
      </c>
      <c r="F66" t="inlineStr">
        <is>
          <t>Proxies</t>
        </is>
      </c>
      <c r="G66" t="inlineStr"/>
      <c r="H66" t="inlineStr"/>
      <c r="I66" t="inlineStr"/>
      <c r="J66" t="inlineStr">
        <is>
          <t>Intensidad</t>
        </is>
      </c>
      <c r="K66" t="n">
        <v>10.55566</v>
      </c>
    </row>
    <row r="67">
      <c r="A67" t="inlineStr">
        <is>
          <t>202606</t>
        </is>
      </c>
      <c r="B67" t="inlineStr">
        <is>
          <t>Actual</t>
        </is>
      </c>
      <c r="C67" t="inlineStr"/>
      <c r="D67" t="inlineStr">
        <is>
          <t>Benchmark_Mercado</t>
        </is>
      </c>
      <c r="E67" t="inlineStr"/>
      <c r="F67" t="inlineStr"/>
      <c r="G67" t="inlineStr"/>
      <c r="H67" t="inlineStr"/>
      <c r="I67" t="inlineStr">
        <is>
          <t>ACWI</t>
        </is>
      </c>
      <c r="J67" t="inlineStr">
        <is>
          <t>Intensidad</t>
        </is>
      </c>
      <c r="K67" t="n">
        <v>33.985581</v>
      </c>
    </row>
    <row r="68">
      <c r="A68" t="inlineStr">
        <is>
          <t>202606</t>
        </is>
      </c>
      <c r="B68" t="inlineStr">
        <is>
          <t>Actual</t>
        </is>
      </c>
      <c r="C68" t="inlineStr"/>
      <c r="D68" t="inlineStr">
        <is>
          <t>Benchmark_Mercado</t>
        </is>
      </c>
      <c r="E68" t="inlineStr"/>
      <c r="F68" t="inlineStr"/>
      <c r="G68" t="inlineStr"/>
      <c r="H68" t="inlineStr"/>
      <c r="I68" t="inlineStr">
        <is>
          <t>ILF</t>
        </is>
      </c>
      <c r="J68" t="inlineStr">
        <is>
          <t>Intensidad</t>
        </is>
      </c>
      <c r="K68" t="n">
        <v>109.309234</v>
      </c>
    </row>
    <row r="69">
      <c r="A69" t="inlineStr">
        <is>
          <t>202606</t>
        </is>
      </c>
      <c r="B69" t="inlineStr">
        <is>
          <t>Actual</t>
        </is>
      </c>
      <c r="C69" t="inlineStr"/>
      <c r="D69" t="inlineStr">
        <is>
          <t>Benchmark_Mercado</t>
        </is>
      </c>
      <c r="E69" t="inlineStr"/>
      <c r="F69" t="inlineStr"/>
      <c r="G69" t="inlineStr"/>
      <c r="H69" t="inlineStr"/>
      <c r="I69" t="inlineStr">
        <is>
          <t>CEMB</t>
        </is>
      </c>
      <c r="J69" t="inlineStr">
        <is>
          <t>Intensidad</t>
        </is>
      </c>
      <c r="K69" t="n">
        <v>186.252214</v>
      </c>
    </row>
    <row r="70">
      <c r="A70" t="inlineStr">
        <is>
          <t>202606</t>
        </is>
      </c>
      <c r="B70" t="inlineStr">
        <is>
          <t>Actual</t>
        </is>
      </c>
      <c r="C70" t="inlineStr"/>
      <c r="D70" t="inlineStr">
        <is>
          <t>Benchmark_Mercado</t>
        </is>
      </c>
      <c r="E70" t="inlineStr"/>
      <c r="F70" t="inlineStr"/>
      <c r="G70" t="inlineStr"/>
      <c r="H70" t="inlineStr"/>
      <c r="I70" t="inlineStr">
        <is>
          <t>EMB</t>
        </is>
      </c>
      <c r="J70" t="inlineStr">
        <is>
          <t>Intensidad</t>
        </is>
      </c>
      <c r="K70" t="n">
        <v>388.101959</v>
      </c>
    </row>
    <row r="71">
      <c r="A71" t="inlineStr">
        <is>
          <t>202606</t>
        </is>
      </c>
      <c r="B71" t="inlineStr">
        <is>
          <t>Actual</t>
        </is>
      </c>
      <c r="C71" t="inlineStr">
        <is>
          <t>Integra</t>
        </is>
      </c>
      <c r="D71" t="inlineStr">
        <is>
          <t>Soberano_GOB</t>
        </is>
      </c>
      <c r="E71" t="inlineStr"/>
      <c r="F71" t="inlineStr"/>
      <c r="G71" t="inlineStr">
        <is>
          <t>Perú</t>
        </is>
      </c>
      <c r="H71" t="inlineStr">
        <is>
          <t>Gobierno Central</t>
        </is>
      </c>
      <c r="I71" t="inlineStr"/>
      <c r="J71" t="inlineStr">
        <is>
          <t>Intensidad</t>
        </is>
      </c>
      <c r="K71" t="n">
        <v>81.922696</v>
      </c>
    </row>
    <row r="72">
      <c r="A72" t="inlineStr">
        <is>
          <t>202606</t>
        </is>
      </c>
      <c r="B72" t="inlineStr">
        <is>
          <t>Actual</t>
        </is>
      </c>
      <c r="C72" t="inlineStr">
        <is>
          <t>Integra</t>
        </is>
      </c>
      <c r="D72" t="inlineStr">
        <is>
          <t>Soberano_GOB</t>
        </is>
      </c>
      <c r="E72" t="inlineStr"/>
      <c r="F72" t="inlineStr"/>
      <c r="G72" t="inlineStr">
        <is>
          <t>Brasil</t>
        </is>
      </c>
      <c r="H72" t="inlineStr">
        <is>
          <t>Gobierno de Brasil</t>
        </is>
      </c>
      <c r="I72" t="inlineStr"/>
      <c r="J72" t="inlineStr">
        <is>
          <t>Intensidad</t>
        </is>
      </c>
      <c r="K72" t="n">
        <v>27.364061</v>
      </c>
    </row>
    <row r="73">
      <c r="A73" t="inlineStr">
        <is>
          <t>202606</t>
        </is>
      </c>
      <c r="B73" t="inlineStr">
        <is>
          <t>Actual</t>
        </is>
      </c>
      <c r="C73" t="inlineStr">
        <is>
          <t>Integra</t>
        </is>
      </c>
      <c r="D73" t="inlineStr">
        <is>
          <t>Soberano_GOB</t>
        </is>
      </c>
      <c r="E73" t="inlineStr"/>
      <c r="F73" t="inlineStr"/>
      <c r="G73" t="inlineStr">
        <is>
          <t>Colombia</t>
        </is>
      </c>
      <c r="H73" t="inlineStr">
        <is>
          <t>Gobierno de Colombia</t>
        </is>
      </c>
      <c r="I73" t="inlineStr"/>
      <c r="J73" t="inlineStr">
        <is>
          <t>Intensidad</t>
        </is>
      </c>
      <c r="K73" t="n">
        <v>9.641954999999999</v>
      </c>
    </row>
    <row r="74">
      <c r="A74" t="inlineStr">
        <is>
          <t>202606</t>
        </is>
      </c>
      <c r="B74" t="inlineStr">
        <is>
          <t>Actual</t>
        </is>
      </c>
      <c r="C74" t="inlineStr">
        <is>
          <t>Integra</t>
        </is>
      </c>
      <c r="D74" t="inlineStr">
        <is>
          <t>Soberano_GOB</t>
        </is>
      </c>
      <c r="E74" t="inlineStr"/>
      <c r="F74" t="inlineStr"/>
      <c r="G74" t="inlineStr">
        <is>
          <t>Sudáfrica</t>
        </is>
      </c>
      <c r="H74" t="inlineStr">
        <is>
          <t>Gobierno de Sudáfrica</t>
        </is>
      </c>
      <c r="I74" t="inlineStr"/>
      <c r="J74" t="inlineStr">
        <is>
          <t>Intensidad</t>
        </is>
      </c>
      <c r="K74" t="n">
        <v>9.213352</v>
      </c>
    </row>
    <row r="75">
      <c r="A75" t="inlineStr">
        <is>
          <t>202606</t>
        </is>
      </c>
      <c r="B75" t="inlineStr">
        <is>
          <t>Actual</t>
        </is>
      </c>
      <c r="C75" t="inlineStr">
        <is>
          <t>Integra</t>
        </is>
      </c>
      <c r="D75" t="inlineStr">
        <is>
          <t>Soberano_GOB</t>
        </is>
      </c>
      <c r="E75" t="inlineStr"/>
      <c r="F75" t="inlineStr"/>
      <c r="G75" t="inlineStr">
        <is>
          <t>México</t>
        </is>
      </c>
      <c r="H75" t="inlineStr">
        <is>
          <t>Gobierno de Mexico</t>
        </is>
      </c>
      <c r="I75" t="inlineStr"/>
      <c r="J75" t="inlineStr">
        <is>
          <t>Intensidad</t>
        </is>
      </c>
      <c r="K75" t="n">
        <v>3.330972</v>
      </c>
    </row>
    <row r="76">
      <c r="A76" t="inlineStr">
        <is>
          <t>202606</t>
        </is>
      </c>
      <c r="B76" t="inlineStr">
        <is>
          <t>Actual</t>
        </is>
      </c>
      <c r="C76" t="inlineStr">
        <is>
          <t>Integra</t>
        </is>
      </c>
      <c r="D76" t="inlineStr">
        <is>
          <t>Soberano_GOB</t>
        </is>
      </c>
      <c r="E76" t="inlineStr"/>
      <c r="F76" t="inlineStr"/>
      <c r="G76" t="inlineStr">
        <is>
          <t>México</t>
        </is>
      </c>
      <c r="H76" t="inlineStr">
        <is>
          <t>Gobierno de México</t>
        </is>
      </c>
      <c r="I76" t="inlineStr"/>
      <c r="J76" t="inlineStr">
        <is>
          <t>Intensidad</t>
        </is>
      </c>
      <c r="K76" t="n">
        <v>2.749931</v>
      </c>
    </row>
    <row r="77">
      <c r="A77" t="inlineStr">
        <is>
          <t>202606</t>
        </is>
      </c>
      <c r="B77" t="inlineStr">
        <is>
          <t>Actual</t>
        </is>
      </c>
      <c r="C77" t="inlineStr">
        <is>
          <t>Integra</t>
        </is>
      </c>
      <c r="D77" t="inlineStr">
        <is>
          <t>Soberano_GOB</t>
        </is>
      </c>
      <c r="E77" t="inlineStr"/>
      <c r="F77" t="inlineStr"/>
      <c r="G77" t="inlineStr">
        <is>
          <t>Chile</t>
        </is>
      </c>
      <c r="H77" t="inlineStr">
        <is>
          <t>Gobierno de Chile</t>
        </is>
      </c>
      <c r="I77" t="inlineStr"/>
      <c r="J77" t="inlineStr">
        <is>
          <t>Intensidad</t>
        </is>
      </c>
      <c r="K77" t="n">
        <v>1.310432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</t>
        </is>
      </c>
      <c r="B1" t="inlineStr">
        <is>
          <t>Corte_Rol</t>
        </is>
      </c>
      <c r="C1" t="inlineStr">
        <is>
          <t>AFP</t>
        </is>
      </c>
      <c r="D1" t="inlineStr">
        <is>
          <t>Emisor</t>
        </is>
      </c>
      <c r="E1" t="inlineStr">
        <is>
          <t>Metrica</t>
        </is>
      </c>
      <c r="F1" t="inlineStr">
        <is>
          <t>Valor</t>
        </is>
      </c>
      <c r="H1" t="inlineStr">
        <is>
          <t>Emisor</t>
        </is>
      </c>
      <c r="I1" t="inlineStr">
        <is>
          <t>Intensidad</t>
        </is>
      </c>
      <c r="J1" t="inlineStr">
        <is>
          <t>Huella</t>
        </is>
      </c>
    </row>
    <row r="2">
      <c r="A2" t="inlineStr">
        <is>
          <t>202512</t>
        </is>
      </c>
      <c r="B2" t="inlineStr">
        <is>
          <t>Comparación</t>
        </is>
      </c>
      <c r="C2" t="inlineStr">
        <is>
          <t>Ex_Integra</t>
        </is>
      </c>
      <c r="D2" t="inlineStr">
        <is>
          <t>AXA - World Funds Framligton Digital Economy</t>
        </is>
      </c>
      <c r="E2" t="inlineStr">
        <is>
          <t>Huella</t>
        </is>
      </c>
      <c r="F2" t="n">
        <v>0.09615700000000001</v>
      </c>
      <c r="H2" t="inlineStr">
        <is>
          <t>Minsur</t>
        </is>
      </c>
      <c r="I2">
        <f>SUMIFS('BD'!$S$2:$S$6977,'BD'!$H$2:$H$6977,"Mayores",'BD'!$B$2:$B$6977,"Integra",'BD'!$M$2:$M$6977,"Minsur",'BD'!$A$2:$A$6977,"202606")</f>
        <v/>
      </c>
      <c r="J2">
        <f>SUMIFS('BD'!$R$2:$R$6977,'BD'!$H$2:$H$6977,"Mayores",'BD'!$B$2:$B$6977,"Integra",'BD'!$M$2:$M$6977,"Minsur",'BD'!$A$2:$A$6977,"202606")</f>
        <v/>
      </c>
    </row>
    <row r="3">
      <c r="A3" t="inlineStr">
        <is>
          <t>202512</t>
        </is>
      </c>
      <c r="B3" t="inlineStr">
        <is>
          <t>Comparación</t>
        </is>
      </c>
      <c r="C3" t="inlineStr">
        <is>
          <t>Ex_Integra</t>
        </is>
      </c>
      <c r="D3" t="inlineStr">
        <is>
          <t>AXA - World Funds Framligton Digital Economy</t>
        </is>
      </c>
      <c r="E3" t="inlineStr">
        <is>
          <t>Intensidad</t>
        </is>
      </c>
      <c r="F3" t="n">
        <v>2.7e-05</v>
      </c>
      <c r="H3" t="inlineStr">
        <is>
          <t>BlackRock - iShares Korea</t>
        </is>
      </c>
      <c r="I3">
        <f>SUMIFS('BD'!$S$2:$S$6977,'BD'!$H$2:$H$6977,"Mayores",'BD'!$B$2:$B$6977,"Integra",'BD'!$M$2:$M$6977,"BlackRock - iShares Korea",'BD'!$A$2:$A$6977,"202606")</f>
        <v/>
      </c>
      <c r="J3">
        <f>SUMIFS('BD'!$R$2:$R$6977,'BD'!$H$2:$H$6977,"Mayores",'BD'!$B$2:$B$6977,"Integra",'BD'!$M$2:$M$6977,"BlackRock - iShares Korea",'BD'!$A$2:$A$6977,"202606")</f>
        <v/>
      </c>
    </row>
    <row r="4">
      <c r="A4" t="inlineStr">
        <is>
          <t>202512</t>
        </is>
      </c>
      <c r="B4" t="inlineStr">
        <is>
          <t>Comparación</t>
        </is>
      </c>
      <c r="C4" t="inlineStr">
        <is>
          <t>Ex_Integra</t>
        </is>
      </c>
      <c r="D4" t="inlineStr">
        <is>
          <t>AXA - World Funds Framligton Digital Economy</t>
        </is>
      </c>
      <c r="E4" t="inlineStr">
        <is>
          <t>Inv MM$</t>
        </is>
      </c>
      <c r="F4" t="n">
        <v>0.070143</v>
      </c>
      <c r="H4" t="inlineStr">
        <is>
          <t>Vontobel - Emerging Markets Debt</t>
        </is>
      </c>
      <c r="I4">
        <f>SUMIFS('BD'!$S$2:$S$6977,'BD'!$H$2:$H$6977,"Mayores",'BD'!$B$2:$B$6977,"Integra",'BD'!$M$2:$M$6977,"Vontobel - Emerging Markets Debt",'BD'!$A$2:$A$6977,"202606")</f>
        <v/>
      </c>
      <c r="J4">
        <f>SUMIFS('BD'!$R$2:$R$6977,'BD'!$H$2:$H$6977,"Mayores",'BD'!$B$2:$B$6977,"Integra",'BD'!$M$2:$M$6977,"Vontobel - Emerging Markets Debt",'BD'!$A$2:$A$6977,"202606")</f>
        <v/>
      </c>
    </row>
    <row r="5">
      <c r="A5" t="inlineStr">
        <is>
          <t>202512</t>
        </is>
      </c>
      <c r="B5" t="inlineStr">
        <is>
          <t>Comparación</t>
        </is>
      </c>
      <c r="C5" t="inlineStr">
        <is>
          <t>Ex_Integra</t>
        </is>
      </c>
      <c r="D5" t="inlineStr">
        <is>
          <t>AXA World Funds - US Dynamic High Yield</t>
        </is>
      </c>
      <c r="E5" t="inlineStr">
        <is>
          <t>Huella</t>
        </is>
      </c>
      <c r="F5" t="n">
        <v>0.117442</v>
      </c>
      <c r="H5" t="inlineStr">
        <is>
          <t>Nexa Resources Perú</t>
        </is>
      </c>
      <c r="I5">
        <f>SUMIFS('BD'!$S$2:$S$6977,'BD'!$H$2:$H$6977,"Mayores",'BD'!$B$2:$B$6977,"Integra",'BD'!$M$2:$M$6977,"Nexa Resources Perú",'BD'!$A$2:$A$6977,"202606")</f>
        <v/>
      </c>
      <c r="J5">
        <f>SUMIFS('BD'!$R$2:$R$6977,'BD'!$H$2:$H$6977,"Mayores",'BD'!$B$2:$B$6977,"Integra",'BD'!$M$2:$M$6977,"Nexa Resources Perú",'BD'!$A$2:$A$6977,"202606")</f>
        <v/>
      </c>
    </row>
    <row r="6">
      <c r="A6" t="inlineStr">
        <is>
          <t>202512</t>
        </is>
      </c>
      <c r="B6" t="inlineStr">
        <is>
          <t>Comparación</t>
        </is>
      </c>
      <c r="C6" t="inlineStr">
        <is>
          <t>Ex_Integra</t>
        </is>
      </c>
      <c r="D6" t="inlineStr">
        <is>
          <t>AXA World Funds - US Dynamic High Yield</t>
        </is>
      </c>
      <c r="E6" t="inlineStr">
        <is>
          <t>Intensidad</t>
        </is>
      </c>
      <c r="F6" t="n">
        <v>3.2e-05</v>
      </c>
      <c r="H6" t="inlineStr">
        <is>
          <t>Ecopetrol</t>
        </is>
      </c>
      <c r="I6">
        <f>SUMIFS('BD'!$S$2:$S$6977,'BD'!$H$2:$H$6977,"Mayores",'BD'!$B$2:$B$6977,"Integra",'BD'!$M$2:$M$6977,"Ecopetrol",'BD'!$A$2:$A$6977,"202606")</f>
        <v/>
      </c>
      <c r="J6">
        <f>SUMIFS('BD'!$R$2:$R$6977,'BD'!$H$2:$H$6977,"Mayores",'BD'!$B$2:$B$6977,"Integra",'BD'!$M$2:$M$6977,"Ecopetrol",'BD'!$A$2:$A$6977,"202606")</f>
        <v/>
      </c>
    </row>
    <row r="7">
      <c r="A7" t="inlineStr">
        <is>
          <t>202512</t>
        </is>
      </c>
      <c r="B7" t="inlineStr">
        <is>
          <t>Comparación</t>
        </is>
      </c>
      <c r="C7" t="inlineStr">
        <is>
          <t>Ex_Integra</t>
        </is>
      </c>
      <c r="D7" t="inlineStr">
        <is>
          <t>AXA World Funds - US Dynamic High Yield</t>
        </is>
      </c>
      <c r="E7" t="inlineStr">
        <is>
          <t>Inv MM$</t>
        </is>
      </c>
      <c r="F7" t="n">
        <v>0.001041</v>
      </c>
      <c r="H7" t="inlineStr">
        <is>
          <t>Global X - Copper Miners ETF</t>
        </is>
      </c>
      <c r="I7">
        <f>SUMIFS('BD'!$S$2:$S$6977,'BD'!$H$2:$H$6977,"Mayores",'BD'!$B$2:$B$6977,"Integra",'BD'!$M$2:$M$6977,"Global X - Copper Miners ETF",'BD'!$A$2:$A$6977,"202606")</f>
        <v/>
      </c>
      <c r="J7">
        <f>SUMIFS('BD'!$R$2:$R$6977,'BD'!$H$2:$H$6977,"Mayores",'BD'!$B$2:$B$6977,"Integra",'BD'!$M$2:$M$6977,"Global X - Copper Miners ETF",'BD'!$A$2:$A$6977,"202606")</f>
        <v/>
      </c>
    </row>
    <row r="8">
      <c r="A8" t="inlineStr">
        <is>
          <t>202512</t>
        </is>
      </c>
      <c r="B8" t="inlineStr">
        <is>
          <t>Comparación</t>
        </is>
      </c>
      <c r="C8" t="inlineStr">
        <is>
          <t>Ex_Integra</t>
        </is>
      </c>
      <c r="D8" t="inlineStr">
        <is>
          <t>Aberdeen - Select Emerging Markets Bond</t>
        </is>
      </c>
      <c r="E8" t="inlineStr">
        <is>
          <t>Huella</t>
        </is>
      </c>
      <c r="F8" t="n">
        <v>2.6e-05</v>
      </c>
      <c r="H8" t="inlineStr">
        <is>
          <t>Pimco - Emerging Markets Local Bond Fund</t>
        </is>
      </c>
      <c r="I8">
        <f>SUMIFS('BD'!$S$2:$S$6977,'BD'!$H$2:$H$6977,"Mayores",'BD'!$B$2:$B$6977,"Integra",'BD'!$M$2:$M$6977,"Pimco - Emerging Markets Local Bond Fund",'BD'!$A$2:$A$6977,"202606")</f>
        <v/>
      </c>
      <c r="J8">
        <f>SUMIFS('BD'!$R$2:$R$6977,'BD'!$H$2:$H$6977,"Mayores",'BD'!$B$2:$B$6977,"Integra",'BD'!$M$2:$M$6977,"Pimco - Emerging Markets Local Bond Fund",'BD'!$A$2:$A$6977,"202606")</f>
        <v/>
      </c>
    </row>
    <row r="9">
      <c r="A9" t="inlineStr">
        <is>
          <t>202512</t>
        </is>
      </c>
      <c r="B9" t="inlineStr">
        <is>
          <t>Comparación</t>
        </is>
      </c>
      <c r="C9" t="inlineStr">
        <is>
          <t>Ex_Integra</t>
        </is>
      </c>
      <c r="D9" t="inlineStr">
        <is>
          <t>Aberdeen - Select Emerging Markets Bond</t>
        </is>
      </c>
      <c r="E9" t="inlineStr">
        <is>
          <t>Intensidad</t>
        </is>
      </c>
      <c r="F9" t="n">
        <v>0</v>
      </c>
      <c r="H9" t="inlineStr">
        <is>
          <t>BNP Paribas - Japan Small Caps</t>
        </is>
      </c>
      <c r="I9">
        <f>SUMIFS('BD'!$S$2:$S$6977,'BD'!$H$2:$H$6977,"Mayores",'BD'!$B$2:$B$6977,"Integra",'BD'!$M$2:$M$6977,"BNP Paribas - Japan Small Caps",'BD'!$A$2:$A$6977,"202606")</f>
        <v/>
      </c>
      <c r="J9">
        <f>SUMIFS('BD'!$R$2:$R$6977,'BD'!$H$2:$H$6977,"Mayores",'BD'!$B$2:$B$6977,"Integra",'BD'!$M$2:$M$6977,"BNP Paribas - Japan Small Caps",'BD'!$A$2:$A$6977,"202606")</f>
        <v/>
      </c>
    </row>
    <row r="10">
      <c r="A10" t="inlineStr">
        <is>
          <t>202512</t>
        </is>
      </c>
      <c r="B10" t="inlineStr">
        <is>
          <t>Comparación</t>
        </is>
      </c>
      <c r="C10" t="inlineStr">
        <is>
          <t>Ex_Integra</t>
        </is>
      </c>
      <c r="D10" t="inlineStr">
        <is>
          <t>Aberdeen - Select Emerging Markets Bond</t>
        </is>
      </c>
      <c r="E10" t="inlineStr">
        <is>
          <t>Inv MM$</t>
        </is>
      </c>
      <c r="F10" t="n">
        <v>0</v>
      </c>
      <c r="H10" t="inlineStr">
        <is>
          <t>Buenaventura</t>
        </is>
      </c>
      <c r="I10">
        <f>SUMIFS('BD'!$S$2:$S$6977,'BD'!$H$2:$H$6977,"Mayores",'BD'!$B$2:$B$6977,"Integra",'BD'!$M$2:$M$6977,"Buenaventura",'BD'!$A$2:$A$6977,"202606")</f>
        <v/>
      </c>
      <c r="J10">
        <f>SUMIFS('BD'!$R$2:$R$6977,'BD'!$H$2:$H$6977,"Mayores",'BD'!$B$2:$B$6977,"Integra",'BD'!$M$2:$M$6977,"Buenaventura",'BD'!$A$2:$A$6977,"202606")</f>
        <v/>
      </c>
    </row>
    <row r="11">
      <c r="A11" t="inlineStr">
        <is>
          <t>202512</t>
        </is>
      </c>
      <c r="B11" t="inlineStr">
        <is>
          <t>Comparación</t>
        </is>
      </c>
      <c r="C11" t="inlineStr">
        <is>
          <t>Ex_Integra</t>
        </is>
      </c>
      <c r="D11" t="inlineStr">
        <is>
          <t>Aegon High Yield Global Bond Fund</t>
        </is>
      </c>
      <c r="E11" t="inlineStr">
        <is>
          <t>Huella</t>
        </is>
      </c>
      <c r="F11" t="n">
        <v>2598.66482</v>
      </c>
      <c r="H11" t="inlineStr">
        <is>
          <t>nan</t>
        </is>
      </c>
      <c r="I11">
        <f>SUMIFS('BD'!$S$2:$S$6977,'BD'!$H$2:$H$6977,"Mayores",'BD'!$B$2:$B$6977,"Integra",'BD'!$M$2:$M$6977,"nan",'BD'!$A$2:$A$6977,"202606")</f>
        <v/>
      </c>
      <c r="J11">
        <f>SUMIFS('BD'!$R$2:$R$6977,'BD'!$H$2:$H$6977,"Mayores",'BD'!$B$2:$B$6977,"Integra",'BD'!$M$2:$M$6977,"nan",'BD'!$A$2:$A$6977,"202606")</f>
        <v/>
      </c>
    </row>
    <row r="12">
      <c r="A12" t="inlineStr">
        <is>
          <t>202512</t>
        </is>
      </c>
      <c r="B12" t="inlineStr">
        <is>
          <t>Comparación</t>
        </is>
      </c>
      <c r="C12" t="inlineStr">
        <is>
          <t>Ex_Integra</t>
        </is>
      </c>
      <c r="D12" t="inlineStr">
        <is>
          <t>Aegon High Yield Global Bond Fund</t>
        </is>
      </c>
      <c r="E12" t="inlineStr">
        <is>
          <t>Intensidad</t>
        </is>
      </c>
      <c r="F12" t="n">
        <v>0.461637</v>
      </c>
      <c r="H12" t="inlineStr">
        <is>
          <t>Vontobel - Credit Opportunities</t>
        </is>
      </c>
      <c r="I12">
        <f>SUMIFS('BD'!$S$2:$S$6977,'BD'!$H$2:$H$6977,"Mayores",'BD'!$B$2:$B$6977,"Integra",'BD'!$M$2:$M$6977,"Vontobel - Credit Opportunities",'BD'!$A$2:$A$6977,"202606")</f>
        <v/>
      </c>
      <c r="J12">
        <f>SUMIFS('BD'!$R$2:$R$6977,'BD'!$H$2:$H$6977,"Mayores",'BD'!$B$2:$B$6977,"Integra",'BD'!$M$2:$M$6977,"Vontobel - Credit Opportunities",'BD'!$A$2:$A$6977,"202606")</f>
        <v/>
      </c>
    </row>
    <row r="13">
      <c r="A13" t="inlineStr">
        <is>
          <t>202512</t>
        </is>
      </c>
      <c r="B13" t="inlineStr">
        <is>
          <t>Comparación</t>
        </is>
      </c>
      <c r="C13" t="inlineStr">
        <is>
          <t>Ex_Integra</t>
        </is>
      </c>
      <c r="D13" t="inlineStr">
        <is>
          <t>Aegon High Yield Global Bond Fund</t>
        </is>
      </c>
      <c r="E13" t="inlineStr">
        <is>
          <t>Inv MM$</t>
        </is>
      </c>
      <c r="F13" t="n">
        <v>38.74936</v>
      </c>
      <c r="H13" t="inlineStr">
        <is>
          <t>Aenza</t>
        </is>
      </c>
      <c r="I13">
        <f>SUMIFS('BD'!$S$2:$S$6977,'BD'!$H$2:$H$6977,"Mayores",'BD'!$B$2:$B$6977,"Integra",'BD'!$M$2:$M$6977,"Aenza",'BD'!$A$2:$A$6977,"202606")</f>
        <v/>
      </c>
      <c r="J13">
        <f>SUMIFS('BD'!$R$2:$R$6977,'BD'!$H$2:$H$6977,"Mayores",'BD'!$B$2:$B$6977,"Integra",'BD'!$M$2:$M$6977,"Aenza",'BD'!$A$2:$A$6977,"202606")</f>
        <v/>
      </c>
    </row>
    <row r="14">
      <c r="A14" t="inlineStr">
        <is>
          <t>202512</t>
        </is>
      </c>
      <c r="B14" t="inlineStr">
        <is>
          <t>Comparación</t>
        </is>
      </c>
      <c r="C14" t="inlineStr">
        <is>
          <t>Ex_Integra</t>
        </is>
      </c>
      <c r="D14" t="inlineStr">
        <is>
          <t>Aenza</t>
        </is>
      </c>
      <c r="E14" t="inlineStr">
        <is>
          <t>Huella</t>
        </is>
      </c>
      <c r="F14" t="n">
        <v>7988.283426</v>
      </c>
      <c r="H14" t="inlineStr">
        <is>
          <t>JP Morgan - Korea Equity Fund</t>
        </is>
      </c>
      <c r="I14">
        <f>SUMIFS('BD'!$S$2:$S$6977,'BD'!$H$2:$H$6977,"Mayores",'BD'!$B$2:$B$6977,"Integra",'BD'!$M$2:$M$6977,"JP Morgan - Korea Equity Fund",'BD'!$A$2:$A$6977,"202606")</f>
        <v/>
      </c>
      <c r="J14">
        <f>SUMIFS('BD'!$R$2:$R$6977,'BD'!$H$2:$H$6977,"Mayores",'BD'!$B$2:$B$6977,"Integra",'BD'!$M$2:$M$6977,"JP Morgan - Korea Equity Fund",'BD'!$A$2:$A$6977,"202606")</f>
        <v/>
      </c>
    </row>
    <row r="15">
      <c r="A15" t="inlineStr">
        <is>
          <t>202512</t>
        </is>
      </c>
      <c r="B15" t="inlineStr">
        <is>
          <t>Comparación</t>
        </is>
      </c>
      <c r="C15" t="inlineStr">
        <is>
          <t>Ex_Integra</t>
        </is>
      </c>
      <c r="D15" t="inlineStr">
        <is>
          <t>Aenza</t>
        </is>
      </c>
      <c r="E15" t="inlineStr">
        <is>
          <t>Intensidad</t>
        </is>
      </c>
      <c r="F15" t="n">
        <v>1.651909</v>
      </c>
      <c r="H15" t="inlineStr">
        <is>
          <t>BlackRock - iShares PHLX Semiconductor ETF</t>
        </is>
      </c>
      <c r="I15">
        <f>SUMIFS('BD'!$S$2:$S$6977,'BD'!$H$2:$H$6977,"Mayores",'BD'!$B$2:$B$6977,"Integra",'BD'!$M$2:$M$6977,"BlackRock - iShares PHLX Semiconductor ETF",'BD'!$A$2:$A$6977,"202606")</f>
        <v/>
      </c>
      <c r="J15">
        <f>SUMIFS('BD'!$R$2:$R$6977,'BD'!$H$2:$H$6977,"Mayores",'BD'!$B$2:$B$6977,"Integra",'BD'!$M$2:$M$6977,"BlackRock - iShares PHLX Semiconductor ETF",'BD'!$A$2:$A$6977,"202606")</f>
        <v/>
      </c>
    </row>
    <row r="16">
      <c r="A16" t="inlineStr">
        <is>
          <t>202512</t>
        </is>
      </c>
      <c r="B16" t="inlineStr">
        <is>
          <t>Comparación</t>
        </is>
      </c>
      <c r="C16" t="inlineStr">
        <is>
          <t>Ex_Integra</t>
        </is>
      </c>
      <c r="D16" t="inlineStr">
        <is>
          <t>Aenza</t>
        </is>
      </c>
      <c r="E16" t="inlineStr">
        <is>
          <t>Inv MM$</t>
        </is>
      </c>
      <c r="F16" t="n">
        <v>62.281954</v>
      </c>
      <c r="H16" t="inlineStr">
        <is>
          <t>WisdomTree - Japan Hedged Equity</t>
        </is>
      </c>
      <c r="I16">
        <f>SUMIFS('BD'!$S$2:$S$6977,'BD'!$H$2:$H$6977,"Mayores",'BD'!$B$2:$B$6977,"Integra",'BD'!$M$2:$M$6977,"WisdomTree - Japan Hedged Equity",'BD'!$A$2:$A$6977,"202606")</f>
        <v/>
      </c>
      <c r="J16">
        <f>SUMIFS('BD'!$R$2:$R$6977,'BD'!$H$2:$H$6977,"Mayores",'BD'!$B$2:$B$6977,"Integra",'BD'!$M$2:$M$6977,"WisdomTree - Japan Hedged Equity",'BD'!$A$2:$A$6977,"202606")</f>
        <v/>
      </c>
    </row>
    <row r="17">
      <c r="A17" t="inlineStr">
        <is>
          <t>202512</t>
        </is>
      </c>
      <c r="B17" t="inlineStr">
        <is>
          <t>Comparación</t>
        </is>
      </c>
      <c r="C17" t="inlineStr">
        <is>
          <t>Ex_Integra</t>
        </is>
      </c>
      <c r="D17" t="inlineStr">
        <is>
          <t>Alicorp</t>
        </is>
      </c>
      <c r="E17" t="inlineStr">
        <is>
          <t>Huella</t>
        </is>
      </c>
      <c r="F17" t="n">
        <v>74.45043699999999</v>
      </c>
    </row>
    <row r="18">
      <c r="A18" t="inlineStr">
        <is>
          <t>202512</t>
        </is>
      </c>
      <c r="B18" t="inlineStr">
        <is>
          <t>Comparación</t>
        </is>
      </c>
      <c r="C18" t="inlineStr">
        <is>
          <t>Ex_Integra</t>
        </is>
      </c>
      <c r="D18" t="inlineStr">
        <is>
          <t>Alicorp</t>
        </is>
      </c>
      <c r="E18" t="inlineStr">
        <is>
          <t>Intensidad</t>
        </is>
      </c>
      <c r="F18" t="n">
        <v>0.018426</v>
      </c>
    </row>
    <row r="19">
      <c r="A19" t="inlineStr">
        <is>
          <t>202512</t>
        </is>
      </c>
      <c r="B19" t="inlineStr">
        <is>
          <t>Comparación</t>
        </is>
      </c>
      <c r="C19" t="inlineStr">
        <is>
          <t>Ex_Integra</t>
        </is>
      </c>
      <c r="D19" t="inlineStr">
        <is>
          <t>Alicorp</t>
        </is>
      </c>
      <c r="E19" t="inlineStr">
        <is>
          <t>Inv MM$</t>
        </is>
      </c>
      <c r="F19" t="n">
        <v>2.034165</v>
      </c>
    </row>
    <row r="20">
      <c r="A20" t="inlineStr">
        <is>
          <t>202512</t>
        </is>
      </c>
      <c r="B20" t="inlineStr">
        <is>
          <t>Comparación</t>
        </is>
      </c>
      <c r="C20" t="inlineStr">
        <is>
          <t>Ex_Integra</t>
        </is>
      </c>
      <c r="D20" t="inlineStr">
        <is>
          <t>Alliance Bernstein - Emerging Markets Growth</t>
        </is>
      </c>
      <c r="E20" t="inlineStr">
        <is>
          <t>Huella</t>
        </is>
      </c>
      <c r="F20" t="n">
        <v>348.614542</v>
      </c>
    </row>
    <row r="21">
      <c r="A21" t="inlineStr">
        <is>
          <t>202512</t>
        </is>
      </c>
      <c r="B21" t="inlineStr">
        <is>
          <t>Comparación</t>
        </is>
      </c>
      <c r="C21" t="inlineStr">
        <is>
          <t>Ex_Integra</t>
        </is>
      </c>
      <c r="D21" t="inlineStr">
        <is>
          <t>Alliance Bernstein - Emerging Markets Growth</t>
        </is>
      </c>
      <c r="E21" t="inlineStr">
        <is>
          <t>Intensidad</t>
        </is>
      </c>
      <c r="F21" t="n">
        <v>0.091332</v>
      </c>
    </row>
    <row r="22">
      <c r="A22" t="inlineStr">
        <is>
          <t>202512</t>
        </is>
      </c>
      <c r="B22" t="inlineStr">
        <is>
          <t>Comparación</t>
        </is>
      </c>
      <c r="C22" t="inlineStr">
        <is>
          <t>Ex_Integra</t>
        </is>
      </c>
      <c r="D22" t="inlineStr">
        <is>
          <t>Alliance Bernstein - Emerging Markets Growth</t>
        </is>
      </c>
      <c r="E22" t="inlineStr">
        <is>
          <t>Inv MM$</t>
        </is>
      </c>
      <c r="F22" t="n">
        <v>3.849484</v>
      </c>
    </row>
    <row r="23">
      <c r="A23" t="inlineStr">
        <is>
          <t>202512</t>
        </is>
      </c>
      <c r="B23" t="inlineStr">
        <is>
          <t>Comparación</t>
        </is>
      </c>
      <c r="C23" t="inlineStr">
        <is>
          <t>Ex_Integra</t>
        </is>
      </c>
      <c r="D23" t="inlineStr">
        <is>
          <t>Allianz - Artificial Intelligence</t>
        </is>
      </c>
      <c r="E23" t="inlineStr">
        <is>
          <t>Huella</t>
        </is>
      </c>
      <c r="F23" t="n">
        <v>34.740787</v>
      </c>
    </row>
    <row r="24">
      <c r="A24" t="inlineStr">
        <is>
          <t>202512</t>
        </is>
      </c>
      <c r="B24" t="inlineStr">
        <is>
          <t>Comparación</t>
        </is>
      </c>
      <c r="C24" t="inlineStr">
        <is>
          <t>Ex_Integra</t>
        </is>
      </c>
      <c r="D24" t="inlineStr">
        <is>
          <t>Allianz - Artificial Intelligence</t>
        </is>
      </c>
      <c r="E24" t="inlineStr">
        <is>
          <t>Intensidad</t>
        </is>
      </c>
      <c r="F24" t="n">
        <v>0.009767</v>
      </c>
    </row>
    <row r="25">
      <c r="A25" t="inlineStr">
        <is>
          <t>202512</t>
        </is>
      </c>
      <c r="B25" t="inlineStr">
        <is>
          <t>Comparación</t>
        </is>
      </c>
      <c r="C25" t="inlineStr">
        <is>
          <t>Ex_Integra</t>
        </is>
      </c>
      <c r="D25" t="inlineStr">
        <is>
          <t>Allianz - Artificial Intelligence</t>
        </is>
      </c>
      <c r="E25" t="inlineStr">
        <is>
          <t>Inv MM$</t>
        </is>
      </c>
      <c r="F25" t="n">
        <v>4.297153</v>
      </c>
    </row>
    <row r="26">
      <c r="A26" t="inlineStr">
        <is>
          <t>202512</t>
        </is>
      </c>
      <c r="B26" t="inlineStr">
        <is>
          <t>Comparación</t>
        </is>
      </c>
      <c r="C26" t="inlineStr">
        <is>
          <t>Ex_Integra</t>
        </is>
      </c>
      <c r="D26" t="inlineStr">
        <is>
          <t>Allianz - China-A</t>
        </is>
      </c>
      <c r="E26" t="inlineStr">
        <is>
          <t>Huella</t>
        </is>
      </c>
      <c r="F26" t="n">
        <v>59.193733</v>
      </c>
    </row>
    <row r="27">
      <c r="A27" t="inlineStr">
        <is>
          <t>202512</t>
        </is>
      </c>
      <c r="B27" t="inlineStr">
        <is>
          <t>Comparación</t>
        </is>
      </c>
      <c r="C27" t="inlineStr">
        <is>
          <t>Ex_Integra</t>
        </is>
      </c>
      <c r="D27" t="inlineStr">
        <is>
          <t>Allianz - China-A</t>
        </is>
      </c>
      <c r="E27" t="inlineStr">
        <is>
          <t>Intensidad</t>
        </is>
      </c>
      <c r="F27" t="n">
        <v>0.014008</v>
      </c>
    </row>
    <row r="28">
      <c r="A28" t="inlineStr">
        <is>
          <t>202512</t>
        </is>
      </c>
      <c r="B28" t="inlineStr">
        <is>
          <t>Comparación</t>
        </is>
      </c>
      <c r="C28" t="inlineStr">
        <is>
          <t>Ex_Integra</t>
        </is>
      </c>
      <c r="D28" t="inlineStr">
        <is>
          <t>Allianz - China-A</t>
        </is>
      </c>
      <c r="E28" t="inlineStr">
        <is>
          <t>Inv MM$</t>
        </is>
      </c>
      <c r="F28" t="n">
        <v>1.652254</v>
      </c>
    </row>
    <row r="29">
      <c r="A29" t="inlineStr">
        <is>
          <t>202512</t>
        </is>
      </c>
      <c r="B29" t="inlineStr">
        <is>
          <t>Comparación</t>
        </is>
      </c>
      <c r="C29" t="inlineStr">
        <is>
          <t>Ex_Integra</t>
        </is>
      </c>
      <c r="D29" t="inlineStr">
        <is>
          <t>Allianz - Euroland Equity Growth</t>
        </is>
      </c>
      <c r="E29" t="inlineStr">
        <is>
          <t>Huella</t>
        </is>
      </c>
      <c r="F29" t="n">
        <v>20.458282</v>
      </c>
    </row>
    <row r="30">
      <c r="A30" t="inlineStr">
        <is>
          <t>202512</t>
        </is>
      </c>
      <c r="B30" t="inlineStr">
        <is>
          <t>Comparación</t>
        </is>
      </c>
      <c r="C30" t="inlineStr">
        <is>
          <t>Ex_Integra</t>
        </is>
      </c>
      <c r="D30" t="inlineStr">
        <is>
          <t>Allianz - Euroland Equity Growth</t>
        </is>
      </c>
      <c r="E30" t="inlineStr">
        <is>
          <t>Intensidad</t>
        </is>
      </c>
      <c r="F30" t="n">
        <v>0.005707</v>
      </c>
    </row>
    <row r="31">
      <c r="A31" t="inlineStr">
        <is>
          <t>202512</t>
        </is>
      </c>
      <c r="B31" t="inlineStr">
        <is>
          <t>Comparación</t>
        </is>
      </c>
      <c r="C31" t="inlineStr">
        <is>
          <t>Ex_Integra</t>
        </is>
      </c>
      <c r="D31" t="inlineStr">
        <is>
          <t>Allianz - Euroland Equity Growth</t>
        </is>
      </c>
      <c r="E31" t="inlineStr">
        <is>
          <t>Inv MM$</t>
        </is>
      </c>
      <c r="F31" t="n">
        <v>0.62096</v>
      </c>
    </row>
    <row r="32">
      <c r="A32" t="inlineStr">
        <is>
          <t>202512</t>
        </is>
      </c>
      <c r="B32" t="inlineStr">
        <is>
          <t>Comparación</t>
        </is>
      </c>
      <c r="C32" t="inlineStr">
        <is>
          <t>Ex_Integra</t>
        </is>
      </c>
      <c r="D32" t="inlineStr">
        <is>
          <t>Amundi / Pioneer - Global Subordinated</t>
        </is>
      </c>
      <c r="E32" t="inlineStr">
        <is>
          <t>Huella</t>
        </is>
      </c>
      <c r="F32" t="n">
        <v>7.073778</v>
      </c>
    </row>
    <row r="33">
      <c r="A33" t="inlineStr">
        <is>
          <t>202512</t>
        </is>
      </c>
      <c r="B33" t="inlineStr">
        <is>
          <t>Comparación</t>
        </is>
      </c>
      <c r="C33" t="inlineStr">
        <is>
          <t>Ex_Integra</t>
        </is>
      </c>
      <c r="D33" t="inlineStr">
        <is>
          <t>Amundi / Pioneer - Global Subordinated</t>
        </is>
      </c>
      <c r="E33" t="inlineStr">
        <is>
          <t>Intensidad</t>
        </is>
      </c>
      <c r="F33" t="n">
        <v>0.001912</v>
      </c>
    </row>
    <row r="34">
      <c r="A34" t="inlineStr">
        <is>
          <t>202512</t>
        </is>
      </c>
      <c r="B34" t="inlineStr">
        <is>
          <t>Comparación</t>
        </is>
      </c>
      <c r="C34" t="inlineStr">
        <is>
          <t>Ex_Integra</t>
        </is>
      </c>
      <c r="D34" t="inlineStr">
        <is>
          <t>Amundi / Pioneer - Global Subordinated</t>
        </is>
      </c>
      <c r="E34" t="inlineStr">
        <is>
          <t>Inv MM$</t>
        </is>
      </c>
      <c r="F34" t="n">
        <v>0.142119</v>
      </c>
    </row>
    <row r="35">
      <c r="A35" t="inlineStr">
        <is>
          <t>202512</t>
        </is>
      </c>
      <c r="B35" t="inlineStr">
        <is>
          <t>Comparación</t>
        </is>
      </c>
      <c r="C35" t="inlineStr">
        <is>
          <t>Ex_Integra</t>
        </is>
      </c>
      <c r="D35" t="inlineStr">
        <is>
          <t>Ashmore - Emerging Markets Frontier Equities</t>
        </is>
      </c>
      <c r="E35" t="inlineStr">
        <is>
          <t>Huella</t>
        </is>
      </c>
      <c r="F35" t="n">
        <v>0.083496</v>
      </c>
    </row>
    <row r="36">
      <c r="A36" t="inlineStr">
        <is>
          <t>202512</t>
        </is>
      </c>
      <c r="B36" t="inlineStr">
        <is>
          <t>Comparación</t>
        </is>
      </c>
      <c r="C36" t="inlineStr">
        <is>
          <t>Ex_Integra</t>
        </is>
      </c>
      <c r="D36" t="inlineStr">
        <is>
          <t>Ashmore - Emerging Markets Frontier Equities</t>
        </is>
      </c>
      <c r="E36" t="inlineStr">
        <is>
          <t>Intensidad</t>
        </is>
      </c>
      <c r="F36" t="n">
        <v>1.9e-05</v>
      </c>
    </row>
    <row r="37">
      <c r="A37" t="inlineStr">
        <is>
          <t>202512</t>
        </is>
      </c>
      <c r="B37" t="inlineStr">
        <is>
          <t>Comparación</t>
        </is>
      </c>
      <c r="C37" t="inlineStr">
        <is>
          <t>Ex_Integra</t>
        </is>
      </c>
      <c r="D37" t="inlineStr">
        <is>
          <t>Ashmore - Emerging Markets Frontier Equities</t>
        </is>
      </c>
      <c r="E37" t="inlineStr">
        <is>
          <t>Inv MM$</t>
        </is>
      </c>
      <c r="F37" t="n">
        <v>0.00144</v>
      </c>
    </row>
    <row r="38">
      <c r="A38" t="inlineStr">
        <is>
          <t>202512</t>
        </is>
      </c>
      <c r="B38" t="inlineStr">
        <is>
          <t>Comparación</t>
        </is>
      </c>
      <c r="C38" t="inlineStr">
        <is>
          <t>Ex_Integra</t>
        </is>
      </c>
      <c r="D38" t="inlineStr">
        <is>
          <t>Azimut Investments SA - AZ Fund 3, AZ Bond Frontier Markets Debt</t>
        </is>
      </c>
      <c r="E38" t="inlineStr">
        <is>
          <t>Huella</t>
        </is>
      </c>
      <c r="F38" t="n">
        <v>17.641939</v>
      </c>
    </row>
    <row r="39">
      <c r="A39" t="inlineStr">
        <is>
          <t>202512</t>
        </is>
      </c>
      <c r="B39" t="inlineStr">
        <is>
          <t>Comparación</t>
        </is>
      </c>
      <c r="C39" t="inlineStr">
        <is>
          <t>Ex_Integra</t>
        </is>
      </c>
      <c r="D39" t="inlineStr">
        <is>
          <t>Azimut Investments SA - AZ Fund 3, AZ Bond Frontier Markets Debt</t>
        </is>
      </c>
      <c r="E39" t="inlineStr">
        <is>
          <t>Intensidad</t>
        </is>
      </c>
      <c r="F39" t="n">
        <v>0.003185</v>
      </c>
    </row>
    <row r="40">
      <c r="A40" t="inlineStr">
        <is>
          <t>202512</t>
        </is>
      </c>
      <c r="B40" t="inlineStr">
        <is>
          <t>Comparación</t>
        </is>
      </c>
      <c r="C40" t="inlineStr">
        <is>
          <t>Ex_Integra</t>
        </is>
      </c>
      <c r="D40" t="inlineStr">
        <is>
          <t>Azimut Investments SA - AZ Fund 3, AZ Bond Frontier Markets Debt</t>
        </is>
      </c>
      <c r="E40" t="inlineStr">
        <is>
          <t>Inv MM$</t>
        </is>
      </c>
      <c r="F40" t="n">
        <v>11.64011</v>
      </c>
    </row>
    <row r="41">
      <c r="A41" t="inlineStr">
        <is>
          <t>202512</t>
        </is>
      </c>
      <c r="B41" t="inlineStr">
        <is>
          <t>Comparación</t>
        </is>
      </c>
      <c r="C41" t="inlineStr">
        <is>
          <t>Ex_Integra</t>
        </is>
      </c>
      <c r="D41" t="inlineStr">
        <is>
          <t>BBVA Bancomer</t>
        </is>
      </c>
      <c r="E41" t="inlineStr">
        <is>
          <t>Huella</t>
        </is>
      </c>
      <c r="F41" t="n">
        <v>16.639344</v>
      </c>
    </row>
    <row r="42">
      <c r="A42" t="inlineStr">
        <is>
          <t>202512</t>
        </is>
      </c>
      <c r="B42" t="inlineStr">
        <is>
          <t>Comparación</t>
        </is>
      </c>
      <c r="C42" t="inlineStr">
        <is>
          <t>Ex_Integra</t>
        </is>
      </c>
      <c r="D42" t="inlineStr">
        <is>
          <t>BBVA Bancomer</t>
        </is>
      </c>
      <c r="E42" t="inlineStr">
        <is>
          <t>Intensidad</t>
        </is>
      </c>
      <c r="F42" t="n">
        <v>0.004496</v>
      </c>
    </row>
    <row r="43">
      <c r="A43" t="inlineStr">
        <is>
          <t>202512</t>
        </is>
      </c>
      <c r="B43" t="inlineStr">
        <is>
          <t>Comparación</t>
        </is>
      </c>
      <c r="C43" t="inlineStr">
        <is>
          <t>Ex_Integra</t>
        </is>
      </c>
      <c r="D43" t="inlineStr">
        <is>
          <t>BBVA Bancomer</t>
        </is>
      </c>
      <c r="E43" t="inlineStr">
        <is>
          <t>Inv MM$</t>
        </is>
      </c>
      <c r="F43" t="n">
        <v>13.86612</v>
      </c>
    </row>
    <row r="44">
      <c r="A44" t="inlineStr">
        <is>
          <t>202512</t>
        </is>
      </c>
      <c r="B44" t="inlineStr">
        <is>
          <t>Comparación</t>
        </is>
      </c>
      <c r="C44" t="inlineStr">
        <is>
          <t>Ex_Integra</t>
        </is>
      </c>
      <c r="D44" t="inlineStr">
        <is>
          <t>BD Capital - Senior Loans 2</t>
        </is>
      </c>
      <c r="E44" t="inlineStr">
        <is>
          <t>Huella</t>
        </is>
      </c>
      <c r="F44" t="n">
        <v>8870.484012000001</v>
      </c>
    </row>
    <row r="45">
      <c r="A45" t="inlineStr">
        <is>
          <t>202512</t>
        </is>
      </c>
      <c r="B45" t="inlineStr">
        <is>
          <t>Comparación</t>
        </is>
      </c>
      <c r="C45" t="inlineStr">
        <is>
          <t>Ex_Integra</t>
        </is>
      </c>
      <c r="D45" t="inlineStr">
        <is>
          <t>BD Capital - Senior Loans 2</t>
        </is>
      </c>
      <c r="E45" t="inlineStr">
        <is>
          <t>Intensidad</t>
        </is>
      </c>
      <c r="F45" t="n">
        <v>1.564235</v>
      </c>
    </row>
    <row r="46">
      <c r="A46" t="inlineStr">
        <is>
          <t>202512</t>
        </is>
      </c>
      <c r="B46" t="inlineStr">
        <is>
          <t>Comparación</t>
        </is>
      </c>
      <c r="C46" t="inlineStr">
        <is>
          <t>Ex_Integra</t>
        </is>
      </c>
      <c r="D46" t="inlineStr">
        <is>
          <t>BD Capital - Senior Loans 2</t>
        </is>
      </c>
      <c r="E46" t="inlineStr">
        <is>
          <t>Inv MM$</t>
        </is>
      </c>
      <c r="F46" t="n">
        <v>72.573753</v>
      </c>
    </row>
    <row r="47">
      <c r="A47" t="inlineStr">
        <is>
          <t>202512</t>
        </is>
      </c>
      <c r="B47" t="inlineStr">
        <is>
          <t>Comparación</t>
        </is>
      </c>
      <c r="C47" t="inlineStr">
        <is>
          <t>Ex_Integra</t>
        </is>
      </c>
      <c r="D47" t="inlineStr">
        <is>
          <t>BNP Paribas - Japan Small Caps</t>
        </is>
      </c>
      <c r="E47" t="inlineStr">
        <is>
          <t>Huella</t>
        </is>
      </c>
      <c r="F47" t="n">
        <v>10109.248968</v>
      </c>
    </row>
    <row r="48">
      <c r="A48" t="inlineStr">
        <is>
          <t>202512</t>
        </is>
      </c>
      <c r="B48" t="inlineStr">
        <is>
          <t>Comparación</t>
        </is>
      </c>
      <c r="C48" t="inlineStr">
        <is>
          <t>Ex_Integra</t>
        </is>
      </c>
      <c r="D48" t="inlineStr">
        <is>
          <t>BNP Paribas - Japan Small Caps</t>
        </is>
      </c>
      <c r="E48" t="inlineStr">
        <is>
          <t>Intensidad</t>
        </is>
      </c>
      <c r="F48" t="n">
        <v>1.621033</v>
      </c>
    </row>
    <row r="49">
      <c r="A49" t="inlineStr">
        <is>
          <t>202512</t>
        </is>
      </c>
      <c r="B49" t="inlineStr">
        <is>
          <t>Comparación</t>
        </is>
      </c>
      <c r="C49" t="inlineStr">
        <is>
          <t>Ex_Integra</t>
        </is>
      </c>
      <c r="D49" t="inlineStr">
        <is>
          <t>BNP Paribas - Japan Small Caps</t>
        </is>
      </c>
      <c r="E49" t="inlineStr">
        <is>
          <t>Inv MM$</t>
        </is>
      </c>
      <c r="F49" t="n">
        <v>83.28086399999999</v>
      </c>
    </row>
    <row r="50">
      <c r="A50" t="inlineStr">
        <is>
          <t>202512</t>
        </is>
      </c>
      <c r="B50" t="inlineStr">
        <is>
          <t>Comparación</t>
        </is>
      </c>
      <c r="C50" t="inlineStr">
        <is>
          <t>Ex_Integra</t>
        </is>
      </c>
      <c r="D50" t="inlineStr">
        <is>
          <t>Baillie Gifford &amp; Co Ltd - Overseas Growth Funds ICVC - Pacific Fund</t>
        </is>
      </c>
      <c r="E50" t="inlineStr">
        <is>
          <t>Huella</t>
        </is>
      </c>
      <c r="F50" t="n">
        <v>499.245657</v>
      </c>
    </row>
    <row r="51">
      <c r="A51" t="inlineStr">
        <is>
          <t>202512</t>
        </is>
      </c>
      <c r="B51" t="inlineStr">
        <is>
          <t>Comparación</t>
        </is>
      </c>
      <c r="C51" t="inlineStr">
        <is>
          <t>Ex_Integra</t>
        </is>
      </c>
      <c r="D51" t="inlineStr">
        <is>
          <t>Baillie Gifford &amp; Co Ltd - Overseas Growth Funds ICVC - Pacific Fund</t>
        </is>
      </c>
      <c r="E51" t="inlineStr">
        <is>
          <t>Intensidad</t>
        </is>
      </c>
      <c r="F51" t="n">
        <v>0.03575</v>
      </c>
    </row>
    <row r="52">
      <c r="A52" t="inlineStr">
        <is>
          <t>202512</t>
        </is>
      </c>
      <c r="B52" t="inlineStr">
        <is>
          <t>Comparación</t>
        </is>
      </c>
      <c r="C52" t="inlineStr">
        <is>
          <t>Ex_Integra</t>
        </is>
      </c>
      <c r="D52" t="inlineStr">
        <is>
          <t>Baillie Gifford &amp; Co Ltd - Overseas Growth Funds ICVC - Pacific Fund</t>
        </is>
      </c>
      <c r="E52" t="inlineStr">
        <is>
          <t>Inv MM$</t>
        </is>
      </c>
      <c r="F52" t="n">
        <v>19.084912</v>
      </c>
    </row>
    <row r="53">
      <c r="A53" t="inlineStr">
        <is>
          <t>202512</t>
        </is>
      </c>
      <c r="B53" t="inlineStr">
        <is>
          <t>Comparación</t>
        </is>
      </c>
      <c r="C53" t="inlineStr">
        <is>
          <t>Ex_Integra</t>
        </is>
      </c>
      <c r="D53" t="inlineStr">
        <is>
          <t>Barings - Emerging Markets Local Debt Fund</t>
        </is>
      </c>
      <c r="E53" t="inlineStr">
        <is>
          <t>Huella</t>
        </is>
      </c>
      <c r="F53" t="n">
        <v>42.13222</v>
      </c>
    </row>
    <row r="54">
      <c r="A54" t="inlineStr">
        <is>
          <t>202512</t>
        </is>
      </c>
      <c r="B54" t="inlineStr">
        <is>
          <t>Comparación</t>
        </is>
      </c>
      <c r="C54" t="inlineStr">
        <is>
          <t>Ex_Integra</t>
        </is>
      </c>
      <c r="D54" t="inlineStr">
        <is>
          <t>Barings - Emerging Markets Local Debt Fund</t>
        </is>
      </c>
      <c r="E54" t="inlineStr">
        <is>
          <t>Intensidad</t>
        </is>
      </c>
      <c r="F54" t="n">
        <v>0.011228</v>
      </c>
    </row>
    <row r="55">
      <c r="A55" t="inlineStr">
        <is>
          <t>202512</t>
        </is>
      </c>
      <c r="B55" t="inlineStr">
        <is>
          <t>Comparación</t>
        </is>
      </c>
      <c r="C55" t="inlineStr">
        <is>
          <t>Ex_Integra</t>
        </is>
      </c>
      <c r="D55" t="inlineStr">
        <is>
          <t>Barings - Emerging Markets Local Debt Fund</t>
        </is>
      </c>
      <c r="E55" t="inlineStr">
        <is>
          <t>Inv MM$</t>
        </is>
      </c>
      <c r="F55" t="n">
        <v>17.305361</v>
      </c>
    </row>
    <row r="56">
      <c r="A56" t="inlineStr">
        <is>
          <t>202512</t>
        </is>
      </c>
      <c r="B56" t="inlineStr">
        <is>
          <t>Comparación</t>
        </is>
      </c>
      <c r="C56" t="inlineStr">
        <is>
          <t>Ex_Integra</t>
        </is>
      </c>
      <c r="D56" t="inlineStr">
        <is>
          <t>Black Rock - World Technology Fund</t>
        </is>
      </c>
      <c r="E56" t="inlineStr">
        <is>
          <t>Huella</t>
        </is>
      </c>
      <c r="F56" t="n">
        <v>57.730393</v>
      </c>
    </row>
    <row r="57">
      <c r="A57" t="inlineStr">
        <is>
          <t>202512</t>
        </is>
      </c>
      <c r="B57" t="inlineStr">
        <is>
          <t>Comparación</t>
        </is>
      </c>
      <c r="C57" t="inlineStr">
        <is>
          <t>Ex_Integra</t>
        </is>
      </c>
      <c r="D57" t="inlineStr">
        <is>
          <t>Black Rock - World Technology Fund</t>
        </is>
      </c>
      <c r="E57" t="inlineStr">
        <is>
          <t>Intensidad</t>
        </is>
      </c>
      <c r="F57" t="n">
        <v>0.011389</v>
      </c>
    </row>
    <row r="58">
      <c r="A58" t="inlineStr">
        <is>
          <t>202512</t>
        </is>
      </c>
      <c r="B58" t="inlineStr">
        <is>
          <t>Comparación</t>
        </is>
      </c>
      <c r="C58" t="inlineStr">
        <is>
          <t>Ex_Integra</t>
        </is>
      </c>
      <c r="D58" t="inlineStr">
        <is>
          <t>Black Rock - World Technology Fund</t>
        </is>
      </c>
      <c r="E58" t="inlineStr">
        <is>
          <t>Inv MM$</t>
        </is>
      </c>
      <c r="F58" t="n">
        <v>21.548866</v>
      </c>
    </row>
    <row r="59">
      <c r="A59" t="inlineStr">
        <is>
          <t>202512</t>
        </is>
      </c>
      <c r="B59" t="inlineStr">
        <is>
          <t>Comparación</t>
        </is>
      </c>
      <c r="C59" t="inlineStr">
        <is>
          <t>Ex_Integra</t>
        </is>
      </c>
      <c r="D59" t="inlineStr">
        <is>
          <t>BlackRock - Global Unconstrained Equity Fund</t>
        </is>
      </c>
      <c r="E59" t="inlineStr">
        <is>
          <t>Huella</t>
        </is>
      </c>
      <c r="F59" t="n">
        <v>350.216752</v>
      </c>
    </row>
    <row r="60">
      <c r="A60" t="inlineStr">
        <is>
          <t>202512</t>
        </is>
      </c>
      <c r="B60" t="inlineStr">
        <is>
          <t>Comparación</t>
        </is>
      </c>
      <c r="C60" t="inlineStr">
        <is>
          <t>Ex_Integra</t>
        </is>
      </c>
      <c r="D60" t="inlineStr">
        <is>
          <t>BlackRock - Global Unconstrained Equity Fund</t>
        </is>
      </c>
      <c r="E60" t="inlineStr">
        <is>
          <t>Intensidad</t>
        </is>
      </c>
      <c r="F60" t="n">
        <v>0.056714</v>
      </c>
    </row>
    <row r="61">
      <c r="A61" t="inlineStr">
        <is>
          <t>202512</t>
        </is>
      </c>
      <c r="B61" t="inlineStr">
        <is>
          <t>Comparación</t>
        </is>
      </c>
      <c r="C61" t="inlineStr">
        <is>
          <t>Ex_Integra</t>
        </is>
      </c>
      <c r="D61" t="inlineStr">
        <is>
          <t>BlackRock - Global Unconstrained Equity Fund</t>
        </is>
      </c>
      <c r="E61" t="inlineStr">
        <is>
          <t>Inv MM$</t>
        </is>
      </c>
      <c r="F61" t="n">
        <v>90.46273600000001</v>
      </c>
    </row>
    <row r="62">
      <c r="A62" t="inlineStr">
        <is>
          <t>202512</t>
        </is>
      </c>
      <c r="B62" t="inlineStr">
        <is>
          <t>Comparación</t>
        </is>
      </c>
      <c r="C62" t="inlineStr">
        <is>
          <t>Ex_Integra</t>
        </is>
      </c>
      <c r="D62" t="inlineStr">
        <is>
          <t>BlackRock - iShares Convertible Bond ETF</t>
        </is>
      </c>
      <c r="E62" t="inlineStr">
        <is>
          <t>Huella</t>
        </is>
      </c>
      <c r="F62" t="n">
        <v>7961.734187</v>
      </c>
    </row>
    <row r="63">
      <c r="A63" t="inlineStr">
        <is>
          <t>202512</t>
        </is>
      </c>
      <c r="B63" t="inlineStr">
        <is>
          <t>Comparación</t>
        </is>
      </c>
      <c r="C63" t="inlineStr">
        <is>
          <t>Ex_Integra</t>
        </is>
      </c>
      <c r="D63" t="inlineStr">
        <is>
          <t>BlackRock - iShares Convertible Bond ETF</t>
        </is>
      </c>
      <c r="E63" t="inlineStr">
        <is>
          <t>Intensidad</t>
        </is>
      </c>
      <c r="F63" t="n">
        <v>1.587759</v>
      </c>
    </row>
    <row r="64">
      <c r="A64" t="inlineStr">
        <is>
          <t>202512</t>
        </is>
      </c>
      <c r="B64" t="inlineStr">
        <is>
          <t>Comparación</t>
        </is>
      </c>
      <c r="C64" t="inlineStr">
        <is>
          <t>Ex_Integra</t>
        </is>
      </c>
      <c r="D64" t="inlineStr">
        <is>
          <t>BlackRock - iShares Convertible Bond ETF</t>
        </is>
      </c>
      <c r="E64" t="inlineStr">
        <is>
          <t>Inv MM$</t>
        </is>
      </c>
      <c r="F64" t="n">
        <v>143.302385</v>
      </c>
    </row>
    <row r="65">
      <c r="A65" t="inlineStr">
        <is>
          <t>202512</t>
        </is>
      </c>
      <c r="B65" t="inlineStr">
        <is>
          <t>Comparación</t>
        </is>
      </c>
      <c r="C65" t="inlineStr">
        <is>
          <t>Ex_Integra</t>
        </is>
      </c>
      <c r="D65" t="inlineStr">
        <is>
          <t>BlackRock - iShares Core S&amp;P 500</t>
        </is>
      </c>
      <c r="E65" t="inlineStr">
        <is>
          <t>Huella</t>
        </is>
      </c>
      <c r="F65" t="n">
        <v>4171.321878</v>
      </c>
    </row>
    <row r="66">
      <c r="A66" t="inlineStr">
        <is>
          <t>202512</t>
        </is>
      </c>
      <c r="B66" t="inlineStr">
        <is>
          <t>Comparación</t>
        </is>
      </c>
      <c r="C66" t="inlineStr">
        <is>
          <t>Ex_Integra</t>
        </is>
      </c>
      <c r="D66" t="inlineStr">
        <is>
          <t>BlackRock - iShares Core S&amp;P 500</t>
        </is>
      </c>
      <c r="E66" t="inlineStr">
        <is>
          <t>Intensidad</t>
        </is>
      </c>
      <c r="F66" t="n">
        <v>0.48932</v>
      </c>
    </row>
    <row r="67">
      <c r="A67" t="inlineStr">
        <is>
          <t>202512</t>
        </is>
      </c>
      <c r="B67" t="inlineStr">
        <is>
          <t>Comparación</t>
        </is>
      </c>
      <c r="C67" t="inlineStr">
        <is>
          <t>Ex_Integra</t>
        </is>
      </c>
      <c r="D67" t="inlineStr">
        <is>
          <t>BlackRock - iShares Core S&amp;P 500</t>
        </is>
      </c>
      <c r="E67" t="inlineStr">
        <is>
          <t>Inv MM$</t>
        </is>
      </c>
      <c r="F67" t="n">
        <v>183.709332</v>
      </c>
    </row>
    <row r="68">
      <c r="A68" t="inlineStr">
        <is>
          <t>202512</t>
        </is>
      </c>
      <c r="B68" t="inlineStr">
        <is>
          <t>Comparación</t>
        </is>
      </c>
      <c r="C68" t="inlineStr">
        <is>
          <t>Ex_Integra</t>
        </is>
      </c>
      <c r="D68" t="inlineStr">
        <is>
          <t>BlackRock - iShares Core S&amp;P Small Cap</t>
        </is>
      </c>
      <c r="E68" t="inlineStr">
        <is>
          <t>Huella</t>
        </is>
      </c>
      <c r="F68" t="n">
        <v>0.181274</v>
      </c>
    </row>
    <row r="69">
      <c r="A69" t="inlineStr">
        <is>
          <t>202512</t>
        </is>
      </c>
      <c r="B69" t="inlineStr">
        <is>
          <t>Comparación</t>
        </is>
      </c>
      <c r="C69" t="inlineStr">
        <is>
          <t>Ex_Integra</t>
        </is>
      </c>
      <c r="D69" t="inlineStr">
        <is>
          <t>BlackRock - iShares Core S&amp;P Small Cap</t>
        </is>
      </c>
      <c r="E69" t="inlineStr">
        <is>
          <t>Intensidad</t>
        </is>
      </c>
      <c r="F69" t="n">
        <v>5.1e-05</v>
      </c>
    </row>
    <row r="70">
      <c r="A70" t="inlineStr">
        <is>
          <t>202512</t>
        </is>
      </c>
      <c r="B70" t="inlineStr">
        <is>
          <t>Comparación</t>
        </is>
      </c>
      <c r="C70" t="inlineStr">
        <is>
          <t>Ex_Integra</t>
        </is>
      </c>
      <c r="D70" t="inlineStr">
        <is>
          <t>BlackRock - iShares Core S&amp;P Small Cap</t>
        </is>
      </c>
      <c r="E70" t="inlineStr">
        <is>
          <t>Inv MM$</t>
        </is>
      </c>
      <c r="F70" t="n">
        <v>0.002956</v>
      </c>
    </row>
    <row r="71">
      <c r="A71" t="inlineStr">
        <is>
          <t>202512</t>
        </is>
      </c>
      <c r="B71" t="inlineStr">
        <is>
          <t>Comparación</t>
        </is>
      </c>
      <c r="C71" t="inlineStr">
        <is>
          <t>Ex_Integra</t>
        </is>
      </c>
      <c r="D71" t="inlineStr">
        <is>
          <t>BlackRock - iShares Euro Stoxx Banks 30-15 UCITS</t>
        </is>
      </c>
      <c r="E71" t="inlineStr">
        <is>
          <t>Huella</t>
        </is>
      </c>
      <c r="F71" t="n">
        <v>20.531012</v>
      </c>
    </row>
    <row r="72">
      <c r="A72" t="inlineStr">
        <is>
          <t>202512</t>
        </is>
      </c>
      <c r="B72" t="inlineStr">
        <is>
          <t>Comparación</t>
        </is>
      </c>
      <c r="C72" t="inlineStr">
        <is>
          <t>Ex_Integra</t>
        </is>
      </c>
      <c r="D72" t="inlineStr">
        <is>
          <t>BlackRock - iShares Euro Stoxx Banks 30-15 UCITS</t>
        </is>
      </c>
      <c r="E72" t="inlineStr">
        <is>
          <t>Intensidad</t>
        </is>
      </c>
      <c r="F72" t="n">
        <v>0.002921</v>
      </c>
    </row>
    <row r="73">
      <c r="A73" t="inlineStr">
        <is>
          <t>202512</t>
        </is>
      </c>
      <c r="B73" t="inlineStr">
        <is>
          <t>Comparación</t>
        </is>
      </c>
      <c r="C73" t="inlineStr">
        <is>
          <t>Ex_Integra</t>
        </is>
      </c>
      <c r="D73" t="inlineStr">
        <is>
          <t>BlackRock - iShares Euro Stoxx Banks 30-15 UCITS</t>
        </is>
      </c>
      <c r="E73" t="inlineStr">
        <is>
          <t>Inv MM$</t>
        </is>
      </c>
      <c r="F73" t="n">
        <v>48.876034</v>
      </c>
    </row>
    <row r="74">
      <c r="A74" t="inlineStr">
        <is>
          <t>202512</t>
        </is>
      </c>
      <c r="B74" t="inlineStr">
        <is>
          <t>Comparación</t>
        </is>
      </c>
      <c r="C74" t="inlineStr">
        <is>
          <t>Ex_Integra</t>
        </is>
      </c>
      <c r="D74" t="inlineStr">
        <is>
          <t>BlackRock - iShares Global Energy ETF</t>
        </is>
      </c>
      <c r="E74" t="inlineStr">
        <is>
          <t>Huella</t>
        </is>
      </c>
      <c r="F74" t="n">
        <v>0.018229</v>
      </c>
    </row>
    <row r="75">
      <c r="A75" t="inlineStr">
        <is>
          <t>202512</t>
        </is>
      </c>
      <c r="B75" t="inlineStr">
        <is>
          <t>Comparación</t>
        </is>
      </c>
      <c r="C75" t="inlineStr">
        <is>
          <t>Ex_Integra</t>
        </is>
      </c>
      <c r="D75" t="inlineStr">
        <is>
          <t>BlackRock - iShares Global Energy ETF</t>
        </is>
      </c>
      <c r="E75" t="inlineStr">
        <is>
          <t>Intensidad</t>
        </is>
      </c>
      <c r="F75" t="n">
        <v>1e-06</v>
      </c>
    </row>
    <row r="76">
      <c r="A76" t="inlineStr">
        <is>
          <t>202512</t>
        </is>
      </c>
      <c r="B76" t="inlineStr">
        <is>
          <t>Comparación</t>
        </is>
      </c>
      <c r="C76" t="inlineStr">
        <is>
          <t>Ex_Integra</t>
        </is>
      </c>
      <c r="D76" t="inlineStr">
        <is>
          <t>BlackRock - iShares Global Energy ETF</t>
        </is>
      </c>
      <c r="E76" t="inlineStr">
        <is>
          <t>Inv MM$</t>
        </is>
      </c>
      <c r="F76" t="n">
        <v>8.000000000000001e-05</v>
      </c>
    </row>
    <row r="77">
      <c r="A77" t="inlineStr">
        <is>
          <t>202512</t>
        </is>
      </c>
      <c r="B77" t="inlineStr">
        <is>
          <t>Comparación</t>
        </is>
      </c>
      <c r="C77" t="inlineStr">
        <is>
          <t>Ex_Integra</t>
        </is>
      </c>
      <c r="D77" t="inlineStr">
        <is>
          <t>BlackRock - iShares JPM EM Local Government Bond</t>
        </is>
      </c>
      <c r="E77" t="inlineStr">
        <is>
          <t>Huella</t>
        </is>
      </c>
      <c r="F77" t="n">
        <v>0.032942</v>
      </c>
    </row>
    <row r="78">
      <c r="A78" t="inlineStr">
        <is>
          <t>202512</t>
        </is>
      </c>
      <c r="B78" t="inlineStr">
        <is>
          <t>Comparación</t>
        </is>
      </c>
      <c r="C78" t="inlineStr">
        <is>
          <t>Ex_Integra</t>
        </is>
      </c>
      <c r="D78" t="inlineStr">
        <is>
          <t>BlackRock - iShares JPM EM Local Government Bond</t>
        </is>
      </c>
      <c r="E78" t="inlineStr">
        <is>
          <t>Intensidad</t>
        </is>
      </c>
      <c r="F78" t="n">
        <v>9e-06</v>
      </c>
    </row>
    <row r="79">
      <c r="A79" t="inlineStr">
        <is>
          <t>202512</t>
        </is>
      </c>
      <c r="B79" t="inlineStr">
        <is>
          <t>Comparación</t>
        </is>
      </c>
      <c r="C79" t="inlineStr">
        <is>
          <t>Ex_Integra</t>
        </is>
      </c>
      <c r="D79" t="inlineStr">
        <is>
          <t>BlackRock - iShares JPM EM Local Government Bond</t>
        </is>
      </c>
      <c r="E79" t="inlineStr">
        <is>
          <t>Inv MM$</t>
        </is>
      </c>
      <c r="F79" t="n">
        <v>4.6e-05</v>
      </c>
    </row>
    <row r="80">
      <c r="A80" t="inlineStr">
        <is>
          <t>202512</t>
        </is>
      </c>
      <c r="B80" t="inlineStr">
        <is>
          <t>Comparación</t>
        </is>
      </c>
      <c r="C80" t="inlineStr">
        <is>
          <t>Ex_Integra</t>
        </is>
      </c>
      <c r="D80" t="inlineStr">
        <is>
          <t>BlackRock - iShares Korea</t>
        </is>
      </c>
      <c r="E80" t="inlineStr">
        <is>
          <t>Huella</t>
        </is>
      </c>
      <c r="F80" t="n">
        <v>2077.082153</v>
      </c>
    </row>
    <row r="81">
      <c r="A81" t="inlineStr">
        <is>
          <t>202512</t>
        </is>
      </c>
      <c r="B81" t="inlineStr">
        <is>
          <t>Comparación</t>
        </is>
      </c>
      <c r="C81" t="inlineStr">
        <is>
          <t>Ex_Integra</t>
        </is>
      </c>
      <c r="D81" t="inlineStr">
        <is>
          <t>BlackRock - iShares Korea</t>
        </is>
      </c>
      <c r="E81" t="inlineStr">
        <is>
          <t>Intensidad</t>
        </is>
      </c>
      <c r="F81" t="n">
        <v>0.5842889999999999</v>
      </c>
    </row>
    <row r="82">
      <c r="A82" t="inlineStr">
        <is>
          <t>202512</t>
        </is>
      </c>
      <c r="B82" t="inlineStr">
        <is>
          <t>Comparación</t>
        </is>
      </c>
      <c r="C82" t="inlineStr">
        <is>
          <t>Ex_Integra</t>
        </is>
      </c>
      <c r="D82" t="inlineStr">
        <is>
          <t>BlackRock - iShares Korea</t>
        </is>
      </c>
      <c r="E82" t="inlineStr">
        <is>
          <t>Inv MM$</t>
        </is>
      </c>
      <c r="F82" t="n">
        <v>20.649489</v>
      </c>
    </row>
    <row r="83">
      <c r="A83" t="inlineStr">
        <is>
          <t>202512</t>
        </is>
      </c>
      <c r="B83" t="inlineStr">
        <is>
          <t>Comparación</t>
        </is>
      </c>
      <c r="C83" t="inlineStr">
        <is>
          <t>Ex_Integra</t>
        </is>
      </c>
      <c r="D83" t="inlineStr">
        <is>
          <t>BlackRock - iShares MSCI ACWI</t>
        </is>
      </c>
      <c r="E83" t="inlineStr">
        <is>
          <t>Huella</t>
        </is>
      </c>
      <c r="F83" t="n">
        <v>1249.805847</v>
      </c>
    </row>
    <row r="84">
      <c r="A84" t="inlineStr">
        <is>
          <t>202512</t>
        </is>
      </c>
      <c r="B84" t="inlineStr">
        <is>
          <t>Comparación</t>
        </is>
      </c>
      <c r="C84" t="inlineStr">
        <is>
          <t>Ex_Integra</t>
        </is>
      </c>
      <c r="D84" t="inlineStr">
        <is>
          <t>BlackRock - iShares MSCI ACWI</t>
        </is>
      </c>
      <c r="E84" t="inlineStr">
        <is>
          <t>Intensidad</t>
        </is>
      </c>
      <c r="F84" t="n">
        <v>0.351574</v>
      </c>
    </row>
    <row r="85">
      <c r="A85" t="inlineStr">
        <is>
          <t>202512</t>
        </is>
      </c>
      <c r="B85" t="inlineStr">
        <is>
          <t>Comparación</t>
        </is>
      </c>
      <c r="C85" t="inlineStr">
        <is>
          <t>Ex_Integra</t>
        </is>
      </c>
      <c r="D85" t="inlineStr">
        <is>
          <t>BlackRock - iShares MSCI ACWI</t>
        </is>
      </c>
      <c r="E85" t="inlineStr">
        <is>
          <t>Inv MM$</t>
        </is>
      </c>
      <c r="F85" t="n">
        <v>31.634125</v>
      </c>
    </row>
    <row r="86">
      <c r="A86" t="inlineStr">
        <is>
          <t>202512</t>
        </is>
      </c>
      <c r="B86" t="inlineStr">
        <is>
          <t>Comparación</t>
        </is>
      </c>
      <c r="C86" t="inlineStr">
        <is>
          <t>Ex_Integra</t>
        </is>
      </c>
      <c r="D86" t="inlineStr">
        <is>
          <t>BlackRock - iShares MSCI Brazil</t>
        </is>
      </c>
      <c r="E86" t="inlineStr">
        <is>
          <t>Huella</t>
        </is>
      </c>
      <c r="F86" t="n">
        <v>30154.266676</v>
      </c>
    </row>
    <row r="87">
      <c r="A87" t="inlineStr">
        <is>
          <t>202512</t>
        </is>
      </c>
      <c r="B87" t="inlineStr">
        <is>
          <t>Comparación</t>
        </is>
      </c>
      <c r="C87" t="inlineStr">
        <is>
          <t>Ex_Integra</t>
        </is>
      </c>
      <c r="D87" t="inlineStr">
        <is>
          <t>BlackRock - iShares MSCI Brazil</t>
        </is>
      </c>
      <c r="E87" t="inlineStr">
        <is>
          <t>Intensidad</t>
        </is>
      </c>
      <c r="F87" t="n">
        <v>4.029573</v>
      </c>
    </row>
    <row r="88">
      <c r="A88" t="inlineStr">
        <is>
          <t>202512</t>
        </is>
      </c>
      <c r="B88" t="inlineStr">
        <is>
          <t>Comparación</t>
        </is>
      </c>
      <c r="C88" t="inlineStr">
        <is>
          <t>Ex_Integra</t>
        </is>
      </c>
      <c r="D88" t="inlineStr">
        <is>
          <t>BlackRock - iShares MSCI Brazil</t>
        </is>
      </c>
      <c r="E88" t="inlineStr">
        <is>
          <t>Inv MM$</t>
        </is>
      </c>
      <c r="F88" t="n">
        <v>328.851124</v>
      </c>
    </row>
    <row r="89">
      <c r="A89" t="inlineStr">
        <is>
          <t>202512</t>
        </is>
      </c>
      <c r="B89" t="inlineStr">
        <is>
          <t>Comparación</t>
        </is>
      </c>
      <c r="C89" t="inlineStr">
        <is>
          <t>Ex_Integra</t>
        </is>
      </c>
      <c r="D89" t="inlineStr">
        <is>
          <t>BlackRock - iShares MSCI Canada</t>
        </is>
      </c>
      <c r="E89" t="inlineStr">
        <is>
          <t>Huella</t>
        </is>
      </c>
      <c r="F89" t="n">
        <v>2.992257</v>
      </c>
    </row>
    <row r="90">
      <c r="A90" t="inlineStr">
        <is>
          <t>202512</t>
        </is>
      </c>
      <c r="B90" t="inlineStr">
        <is>
          <t>Comparación</t>
        </is>
      </c>
      <c r="C90" t="inlineStr">
        <is>
          <t>Ex_Integra</t>
        </is>
      </c>
      <c r="D90" t="inlineStr">
        <is>
          <t>BlackRock - iShares MSCI Canada</t>
        </is>
      </c>
      <c r="E90" t="inlineStr">
        <is>
          <t>Intensidad</t>
        </is>
      </c>
      <c r="F90" t="n">
        <v>0.000214</v>
      </c>
    </row>
    <row r="91">
      <c r="A91" t="inlineStr">
        <is>
          <t>202512</t>
        </is>
      </c>
      <c r="B91" t="inlineStr">
        <is>
          <t>Comparación</t>
        </is>
      </c>
      <c r="C91" t="inlineStr">
        <is>
          <t>Ex_Integra</t>
        </is>
      </c>
      <c r="D91" t="inlineStr">
        <is>
          <t>BlackRock - iShares MSCI Canada</t>
        </is>
      </c>
      <c r="E91" t="inlineStr">
        <is>
          <t>Inv MM$</t>
        </is>
      </c>
      <c r="F91" t="n">
        <v>0.046197</v>
      </c>
    </row>
    <row r="92">
      <c r="A92" t="inlineStr">
        <is>
          <t>202512</t>
        </is>
      </c>
      <c r="B92" t="inlineStr">
        <is>
          <t>Comparación</t>
        </is>
      </c>
      <c r="C92" t="inlineStr">
        <is>
          <t>Ex_Integra</t>
        </is>
      </c>
      <c r="D92" t="inlineStr">
        <is>
          <t>BlackRock - iShares MSCI Europe Financials</t>
        </is>
      </c>
      <c r="E92" t="inlineStr">
        <is>
          <t>Huella</t>
        </is>
      </c>
      <c r="F92" t="n">
        <v>2e-06</v>
      </c>
    </row>
    <row r="93">
      <c r="A93" t="inlineStr">
        <is>
          <t>202512</t>
        </is>
      </c>
      <c r="B93" t="inlineStr">
        <is>
          <t>Comparación</t>
        </is>
      </c>
      <c r="C93" t="inlineStr">
        <is>
          <t>Ex_Integra</t>
        </is>
      </c>
      <c r="D93" t="inlineStr">
        <is>
          <t>BlackRock - iShares MSCI Europe Financials</t>
        </is>
      </c>
      <c r="E93" t="inlineStr">
        <is>
          <t>Intensidad</t>
        </is>
      </c>
      <c r="F93" t="n">
        <v>0</v>
      </c>
    </row>
    <row r="94">
      <c r="A94" t="inlineStr">
        <is>
          <t>202512</t>
        </is>
      </c>
      <c r="B94" t="inlineStr">
        <is>
          <t>Comparación</t>
        </is>
      </c>
      <c r="C94" t="inlineStr">
        <is>
          <t>Ex_Integra</t>
        </is>
      </c>
      <c r="D94" t="inlineStr">
        <is>
          <t>BlackRock - iShares MSCI Europe Financials</t>
        </is>
      </c>
      <c r="E94" t="inlineStr">
        <is>
          <t>Inv MM$</t>
        </is>
      </c>
      <c r="F94" t="n">
        <v>4e-06</v>
      </c>
    </row>
    <row r="95">
      <c r="A95" t="inlineStr">
        <is>
          <t>202512</t>
        </is>
      </c>
      <c r="B95" t="inlineStr">
        <is>
          <t>Comparación</t>
        </is>
      </c>
      <c r="C95" t="inlineStr">
        <is>
          <t>Ex_Integra</t>
        </is>
      </c>
      <c r="D95" t="inlineStr">
        <is>
          <t>BlackRock - iShares MSCI Peru</t>
        </is>
      </c>
      <c r="E95" t="inlineStr">
        <is>
          <t>Huella</t>
        </is>
      </c>
      <c r="F95" t="n">
        <v>2992.20957</v>
      </c>
    </row>
    <row r="96">
      <c r="A96" t="inlineStr">
        <is>
          <t>202512</t>
        </is>
      </c>
      <c r="B96" t="inlineStr">
        <is>
          <t>Comparación</t>
        </is>
      </c>
      <c r="C96" t="inlineStr">
        <is>
          <t>Ex_Integra</t>
        </is>
      </c>
      <c r="D96" t="inlineStr">
        <is>
          <t>BlackRock - iShares MSCI Peru</t>
        </is>
      </c>
      <c r="E96" t="inlineStr">
        <is>
          <t>Intensidad</t>
        </is>
      </c>
      <c r="F96" t="n">
        <v>0.320967</v>
      </c>
    </row>
    <row r="97">
      <c r="A97" t="inlineStr">
        <is>
          <t>202512</t>
        </is>
      </c>
      <c r="B97" t="inlineStr">
        <is>
          <t>Comparación</t>
        </is>
      </c>
      <c r="C97" t="inlineStr">
        <is>
          <t>Ex_Integra</t>
        </is>
      </c>
      <c r="D97" t="inlineStr">
        <is>
          <t>BlackRock - iShares MSCI Peru</t>
        </is>
      </c>
      <c r="E97" t="inlineStr">
        <is>
          <t>Inv MM$</t>
        </is>
      </c>
      <c r="F97" t="n">
        <v>95.498665</v>
      </c>
    </row>
    <row r="98">
      <c r="A98" t="inlineStr">
        <is>
          <t>202512</t>
        </is>
      </c>
      <c r="B98" t="inlineStr">
        <is>
          <t>Comparación</t>
        </is>
      </c>
      <c r="C98" t="inlineStr">
        <is>
          <t>Ex_Integra</t>
        </is>
      </c>
      <c r="D98" t="inlineStr">
        <is>
          <t>BlackRock - iShares PHLX Semiconductor ETF</t>
        </is>
      </c>
      <c r="E98" t="inlineStr">
        <is>
          <t>Huella</t>
        </is>
      </c>
      <c r="F98" t="n">
        <v>3785.616371</v>
      </c>
    </row>
    <row r="99">
      <c r="A99" t="inlineStr">
        <is>
          <t>202512</t>
        </is>
      </c>
      <c r="B99" t="inlineStr">
        <is>
          <t>Comparación</t>
        </is>
      </c>
      <c r="C99" t="inlineStr">
        <is>
          <t>Ex_Integra</t>
        </is>
      </c>
      <c r="D99" t="inlineStr">
        <is>
          <t>BlackRock - iShares PHLX Semiconductor ETF</t>
        </is>
      </c>
      <c r="E99" t="inlineStr">
        <is>
          <t>Intensidad</t>
        </is>
      </c>
      <c r="F99" t="n">
        <v>0.648485</v>
      </c>
    </row>
    <row r="100">
      <c r="A100" t="inlineStr">
        <is>
          <t>202512</t>
        </is>
      </c>
      <c r="B100" t="inlineStr">
        <is>
          <t>Comparación</t>
        </is>
      </c>
      <c r="C100" t="inlineStr">
        <is>
          <t>Ex_Integra</t>
        </is>
      </c>
      <c r="D100" t="inlineStr">
        <is>
          <t>BlackRock - iShares PHLX Semiconductor ETF</t>
        </is>
      </c>
      <c r="E100" t="inlineStr">
        <is>
          <t>Inv MM$</t>
        </is>
      </c>
      <c r="F100" t="n">
        <v>447.553803</v>
      </c>
    </row>
    <row r="101">
      <c r="A101" t="inlineStr">
        <is>
          <t>202512</t>
        </is>
      </c>
      <c r="B101" t="inlineStr">
        <is>
          <t>Comparación</t>
        </is>
      </c>
      <c r="C101" t="inlineStr">
        <is>
          <t>Ex_Integra</t>
        </is>
      </c>
      <c r="D101" t="inlineStr">
        <is>
          <t>BlackRock - iShares US Oil &amp; Gas Exploration and Production</t>
        </is>
      </c>
      <c r="E101" t="inlineStr">
        <is>
          <t>Huella</t>
        </is>
      </c>
      <c r="F101" t="n">
        <v>0.019222</v>
      </c>
    </row>
    <row r="102">
      <c r="A102" t="inlineStr">
        <is>
          <t>202512</t>
        </is>
      </c>
      <c r="B102" t="inlineStr">
        <is>
          <t>Comparación</t>
        </is>
      </c>
      <c r="C102" t="inlineStr">
        <is>
          <t>Ex_Integra</t>
        </is>
      </c>
      <c r="D102" t="inlineStr">
        <is>
          <t>BlackRock - iShares US Oil &amp; Gas Exploration and Production</t>
        </is>
      </c>
      <c r="E102" t="inlineStr">
        <is>
          <t>Intensidad</t>
        </is>
      </c>
      <c r="F102" t="n">
        <v>1e-06</v>
      </c>
    </row>
    <row r="103">
      <c r="A103" t="inlineStr">
        <is>
          <t>202512</t>
        </is>
      </c>
      <c r="B103" t="inlineStr">
        <is>
          <t>Comparación</t>
        </is>
      </c>
      <c r="C103" t="inlineStr">
        <is>
          <t>Ex_Integra</t>
        </is>
      </c>
      <c r="D103" t="inlineStr">
        <is>
          <t>BlackRock - iShares US Oil &amp; Gas Exploration and Production</t>
        </is>
      </c>
      <c r="E103" t="inlineStr">
        <is>
          <t>Inv MM$</t>
        </is>
      </c>
      <c r="F103" t="n">
        <v>8.500000000000001e-05</v>
      </c>
    </row>
    <row r="104">
      <c r="A104" t="inlineStr">
        <is>
          <t>202512</t>
        </is>
      </c>
      <c r="B104" t="inlineStr">
        <is>
          <t>Comparación</t>
        </is>
      </c>
      <c r="C104" t="inlineStr">
        <is>
          <t>Ex_Integra</t>
        </is>
      </c>
      <c r="D104" t="inlineStr">
        <is>
          <t>BlackRock - iShares iBoxx High Yield Corporate Bond</t>
        </is>
      </c>
      <c r="E104" t="inlineStr">
        <is>
          <t>Huella</t>
        </is>
      </c>
      <c r="F104" t="n">
        <v>7125.95915</v>
      </c>
    </row>
    <row r="105">
      <c r="A105" t="inlineStr">
        <is>
          <t>202512</t>
        </is>
      </c>
      <c r="B105" t="inlineStr">
        <is>
          <t>Comparación</t>
        </is>
      </c>
      <c r="C105" t="inlineStr">
        <is>
          <t>Ex_Integra</t>
        </is>
      </c>
      <c r="D105" t="inlineStr">
        <is>
          <t>BlackRock - iShares iBoxx High Yield Corporate Bond</t>
        </is>
      </c>
      <c r="E105" t="inlineStr">
        <is>
          <t>Intensidad</t>
        </is>
      </c>
      <c r="F105" t="n">
        <v>1.638536</v>
      </c>
    </row>
    <row r="106">
      <c r="A106" t="inlineStr">
        <is>
          <t>202512</t>
        </is>
      </c>
      <c r="B106" t="inlineStr">
        <is>
          <t>Comparación</t>
        </is>
      </c>
      <c r="C106" t="inlineStr">
        <is>
          <t>Ex_Integra</t>
        </is>
      </c>
      <c r="D106" t="inlineStr">
        <is>
          <t>BlackRock - iShares iBoxx High Yield Corporate Bond</t>
        </is>
      </c>
      <c r="E106" t="inlineStr">
        <is>
          <t>Inv MM$</t>
        </is>
      </c>
      <c r="F106" t="n">
        <v>58.300945</v>
      </c>
    </row>
    <row r="107">
      <c r="A107" t="inlineStr">
        <is>
          <t>202512</t>
        </is>
      </c>
      <c r="B107" t="inlineStr">
        <is>
          <t>Comparación</t>
        </is>
      </c>
      <c r="C107" t="inlineStr">
        <is>
          <t>Ex_Integra</t>
        </is>
      </c>
      <c r="D107" t="inlineStr">
        <is>
          <t>Blackrock - iShares MSCI ACWI ex U.S. ETF</t>
        </is>
      </c>
      <c r="E107" t="inlineStr">
        <is>
          <t>Huella</t>
        </is>
      </c>
      <c r="F107" t="n">
        <v>5894.659443</v>
      </c>
    </row>
    <row r="108">
      <c r="A108" t="inlineStr">
        <is>
          <t>202512</t>
        </is>
      </c>
      <c r="B108" t="inlineStr">
        <is>
          <t>Comparación</t>
        </is>
      </c>
      <c r="C108" t="inlineStr">
        <is>
          <t>Ex_Integra</t>
        </is>
      </c>
      <c r="D108" t="inlineStr">
        <is>
          <t>Blackrock - iShares MSCI ACWI ex U.S. ETF</t>
        </is>
      </c>
      <c r="E108" t="inlineStr">
        <is>
          <t>Intensidad</t>
        </is>
      </c>
      <c r="F108" t="n">
        <v>0.928741</v>
      </c>
    </row>
    <row r="109">
      <c r="A109" t="inlineStr">
        <is>
          <t>202512</t>
        </is>
      </c>
      <c r="B109" t="inlineStr">
        <is>
          <t>Comparación</t>
        </is>
      </c>
      <c r="C109" t="inlineStr">
        <is>
          <t>Ex_Integra</t>
        </is>
      </c>
      <c r="D109" t="inlineStr">
        <is>
          <t>Blackrock - iShares MSCI ACWI ex U.S. ETF</t>
        </is>
      </c>
      <c r="E109" t="inlineStr">
        <is>
          <t>Inv MM$</t>
        </is>
      </c>
      <c r="F109" t="n">
        <v>82.261415</v>
      </c>
    </row>
    <row r="110">
      <c r="A110" t="inlineStr">
        <is>
          <t>202512</t>
        </is>
      </c>
      <c r="B110" t="inlineStr">
        <is>
          <t>Comparación</t>
        </is>
      </c>
      <c r="C110" t="inlineStr">
        <is>
          <t>Ex_Integra</t>
        </is>
      </c>
      <c r="D110" t="inlineStr">
        <is>
          <t>BlueBay - EM Debt Unconstrained</t>
        </is>
      </c>
      <c r="E110" t="inlineStr">
        <is>
          <t>Huella</t>
        </is>
      </c>
      <c r="F110" t="n">
        <v>4229.951551</v>
      </c>
    </row>
    <row r="111">
      <c r="A111" t="inlineStr">
        <is>
          <t>202512</t>
        </is>
      </c>
      <c r="B111" t="inlineStr">
        <is>
          <t>Comparación</t>
        </is>
      </c>
      <c r="C111" t="inlineStr">
        <is>
          <t>Ex_Integra</t>
        </is>
      </c>
      <c r="D111" t="inlineStr">
        <is>
          <t>BlueBay - EM Debt Unconstrained</t>
        </is>
      </c>
      <c r="E111" t="inlineStr">
        <is>
          <t>Intensidad</t>
        </is>
      </c>
      <c r="F111" t="n">
        <v>0.8440879999999999</v>
      </c>
    </row>
    <row r="112">
      <c r="A112" t="inlineStr">
        <is>
          <t>202512</t>
        </is>
      </c>
      <c r="B112" t="inlineStr">
        <is>
          <t>Comparación</t>
        </is>
      </c>
      <c r="C112" t="inlineStr">
        <is>
          <t>Ex_Integra</t>
        </is>
      </c>
      <c r="D112" t="inlineStr">
        <is>
          <t>BlueBay - EM Debt Unconstrained</t>
        </is>
      </c>
      <c r="E112" t="inlineStr">
        <is>
          <t>Inv MM$</t>
        </is>
      </c>
      <c r="F112" t="n">
        <v>41.473986</v>
      </c>
    </row>
    <row r="113">
      <c r="A113" t="inlineStr">
        <is>
          <t>202512</t>
        </is>
      </c>
      <c r="B113" t="inlineStr">
        <is>
          <t>Comparación</t>
        </is>
      </c>
      <c r="C113" t="inlineStr">
        <is>
          <t>Ex_Integra</t>
        </is>
      </c>
      <c r="D113" t="inlineStr">
        <is>
          <t>BlueBay - Emerging Market Bond Fund</t>
        </is>
      </c>
      <c r="E113" t="inlineStr">
        <is>
          <t>Huella</t>
        </is>
      </c>
      <c r="F113" t="n">
        <v>1019.249089</v>
      </c>
    </row>
    <row r="114">
      <c r="A114" t="inlineStr">
        <is>
          <t>202512</t>
        </is>
      </c>
      <c r="B114" t="inlineStr">
        <is>
          <t>Comparación</t>
        </is>
      </c>
      <c r="C114" t="inlineStr">
        <is>
          <t>Ex_Integra</t>
        </is>
      </c>
      <c r="D114" t="inlineStr">
        <is>
          <t>BlueBay - Emerging Market Bond Fund</t>
        </is>
      </c>
      <c r="E114" t="inlineStr">
        <is>
          <t>Intensidad</t>
        </is>
      </c>
      <c r="F114" t="n">
        <v>0.07299799999999999</v>
      </c>
    </row>
    <row r="115">
      <c r="A115" t="inlineStr">
        <is>
          <t>202512</t>
        </is>
      </c>
      <c r="B115" t="inlineStr">
        <is>
          <t>Comparación</t>
        </is>
      </c>
      <c r="C115" t="inlineStr">
        <is>
          <t>Ex_Integra</t>
        </is>
      </c>
      <c r="D115" t="inlineStr">
        <is>
          <t>BlueBay - Emerging Market Bond Fund</t>
        </is>
      </c>
      <c r="E115" t="inlineStr">
        <is>
          <t>Inv MM$</t>
        </is>
      </c>
      <c r="F115" t="n">
        <v>2.67176</v>
      </c>
    </row>
    <row r="116">
      <c r="A116" t="inlineStr">
        <is>
          <t>202512</t>
        </is>
      </c>
      <c r="B116" t="inlineStr">
        <is>
          <t>Comparación</t>
        </is>
      </c>
      <c r="C116" t="inlineStr">
        <is>
          <t>Ex_Integra</t>
        </is>
      </c>
      <c r="D116" t="inlineStr">
        <is>
          <t>BlueBay - Financial Capital Bond - U</t>
        </is>
      </c>
      <c r="E116" t="inlineStr">
        <is>
          <t>Huella</t>
        </is>
      </c>
      <c r="F116" t="n">
        <v>1.045666</v>
      </c>
    </row>
    <row r="117">
      <c r="A117" t="inlineStr">
        <is>
          <t>202512</t>
        </is>
      </c>
      <c r="B117" t="inlineStr">
        <is>
          <t>Comparación</t>
        </is>
      </c>
      <c r="C117" t="inlineStr">
        <is>
          <t>Ex_Integra</t>
        </is>
      </c>
      <c r="D117" t="inlineStr">
        <is>
          <t>BlueBay - Financial Capital Bond - U</t>
        </is>
      </c>
      <c r="E117" t="inlineStr">
        <is>
          <t>Intensidad</t>
        </is>
      </c>
      <c r="F117" t="n">
        <v>0.000283</v>
      </c>
    </row>
    <row r="118">
      <c r="A118" t="inlineStr">
        <is>
          <t>202512</t>
        </is>
      </c>
      <c r="B118" t="inlineStr">
        <is>
          <t>Comparación</t>
        </is>
      </c>
      <c r="C118" t="inlineStr">
        <is>
          <t>Ex_Integra</t>
        </is>
      </c>
      <c r="D118" t="inlineStr">
        <is>
          <t>BlueBay - Financial Capital Bond - U</t>
        </is>
      </c>
      <c r="E118" t="inlineStr">
        <is>
          <t>Inv MM$</t>
        </is>
      </c>
      <c r="F118" t="n">
        <v>2.037013</v>
      </c>
    </row>
    <row r="119">
      <c r="A119" t="inlineStr">
        <is>
          <t>202512</t>
        </is>
      </c>
      <c r="B119" t="inlineStr">
        <is>
          <t>Comparación</t>
        </is>
      </c>
      <c r="C119" t="inlineStr">
        <is>
          <t>Ex_Integra</t>
        </is>
      </c>
      <c r="D119" t="inlineStr">
        <is>
          <t>Buenaventura*</t>
        </is>
      </c>
      <c r="E119" t="inlineStr">
        <is>
          <t>Huella</t>
        </is>
      </c>
      <c r="F119" t="n">
        <v>31806.714705</v>
      </c>
    </row>
    <row r="120">
      <c r="A120" t="inlineStr">
        <is>
          <t>202512</t>
        </is>
      </c>
      <c r="B120" t="inlineStr">
        <is>
          <t>Comparación</t>
        </is>
      </c>
      <c r="C120" t="inlineStr">
        <is>
          <t>Ex_Integra</t>
        </is>
      </c>
      <c r="D120" t="inlineStr">
        <is>
          <t>Buenaventura*</t>
        </is>
      </c>
      <c r="E120" t="inlineStr">
        <is>
          <t>Intensidad</t>
        </is>
      </c>
      <c r="F120" t="n">
        <v>4.36507</v>
      </c>
    </row>
    <row r="121">
      <c r="A121" t="inlineStr">
        <is>
          <t>202512</t>
        </is>
      </c>
      <c r="B121" t="inlineStr">
        <is>
          <t>Comparación</t>
        </is>
      </c>
      <c r="C121" t="inlineStr">
        <is>
          <t>Ex_Integra</t>
        </is>
      </c>
      <c r="D121" t="inlineStr">
        <is>
          <t>Buenaventura*</t>
        </is>
      </c>
      <c r="E121" t="inlineStr">
        <is>
          <t>Inv MM$</t>
        </is>
      </c>
      <c r="F121" t="n">
        <v>544.635526</v>
      </c>
    </row>
    <row r="122">
      <c r="A122" t="inlineStr">
        <is>
          <t>202512</t>
        </is>
      </c>
      <c r="B122" t="inlineStr">
        <is>
          <t>Comparación</t>
        </is>
      </c>
      <c r="C122" t="inlineStr">
        <is>
          <t>Ex_Integra</t>
        </is>
      </c>
      <c r="D122" t="inlineStr">
        <is>
          <t>COFIDE**</t>
        </is>
      </c>
      <c r="E122" t="inlineStr">
        <is>
          <t>Huella</t>
        </is>
      </c>
      <c r="F122" t="n">
        <v>0.004181</v>
      </c>
    </row>
    <row r="123">
      <c r="A123" t="inlineStr">
        <is>
          <t>202512</t>
        </is>
      </c>
      <c r="B123" t="inlineStr">
        <is>
          <t>Comparación</t>
        </is>
      </c>
      <c r="C123" t="inlineStr">
        <is>
          <t>Ex_Integra</t>
        </is>
      </c>
      <c r="D123" t="inlineStr">
        <is>
          <t>COFIDE**</t>
        </is>
      </c>
      <c r="E123" t="inlineStr">
        <is>
          <t>Intensidad</t>
        </is>
      </c>
      <c r="F123" t="n">
        <v>1e-06</v>
      </c>
    </row>
    <row r="124">
      <c r="A124" t="inlineStr">
        <is>
          <t>202512</t>
        </is>
      </c>
      <c r="B124" t="inlineStr">
        <is>
          <t>Comparación</t>
        </is>
      </c>
      <c r="C124" t="inlineStr">
        <is>
          <t>Ex_Integra</t>
        </is>
      </c>
      <c r="D124" t="inlineStr">
        <is>
          <t>COFIDE**</t>
        </is>
      </c>
      <c r="E124" t="inlineStr">
        <is>
          <t>Inv MM$</t>
        </is>
      </c>
      <c r="F124" t="n">
        <v>0.059735</v>
      </c>
    </row>
    <row r="125">
      <c r="A125" t="inlineStr">
        <is>
          <t>202512</t>
        </is>
      </c>
      <c r="B125" t="inlineStr">
        <is>
          <t>Comparación</t>
        </is>
      </c>
      <c r="C125" t="inlineStr">
        <is>
          <t>Ex_Integra</t>
        </is>
      </c>
      <c r="D125" t="inlineStr">
        <is>
          <t>Calidda*</t>
        </is>
      </c>
      <c r="E125" t="inlineStr">
        <is>
          <t>Huella</t>
        </is>
      </c>
      <c r="F125" t="n">
        <v>0.8223279999999999</v>
      </c>
    </row>
    <row r="126">
      <c r="A126" t="inlineStr">
        <is>
          <t>202512</t>
        </is>
      </c>
      <c r="B126" t="inlineStr">
        <is>
          <t>Comparación</t>
        </is>
      </c>
      <c r="C126" t="inlineStr">
        <is>
          <t>Ex_Integra</t>
        </is>
      </c>
      <c r="D126" t="inlineStr">
        <is>
          <t>Calidda*</t>
        </is>
      </c>
      <c r="E126" t="inlineStr">
        <is>
          <t>Intensidad</t>
        </is>
      </c>
      <c r="F126" t="n">
        <v>5.9e-05</v>
      </c>
    </row>
    <row r="127">
      <c r="A127" t="inlineStr">
        <is>
          <t>202512</t>
        </is>
      </c>
      <c r="B127" t="inlineStr">
        <is>
          <t>Comparación</t>
        </is>
      </c>
      <c r="C127" t="inlineStr">
        <is>
          <t>Ex_Integra</t>
        </is>
      </c>
      <c r="D127" t="inlineStr">
        <is>
          <t>Calidda*</t>
        </is>
      </c>
      <c r="E127" t="inlineStr">
        <is>
          <t>Inv MM$</t>
        </is>
      </c>
      <c r="F127" t="n">
        <v>0.025381</v>
      </c>
    </row>
    <row r="128">
      <c r="A128" t="inlineStr">
        <is>
          <t>202512</t>
        </is>
      </c>
      <c r="B128" t="inlineStr">
        <is>
          <t>Comparación</t>
        </is>
      </c>
      <c r="C128" t="inlineStr">
        <is>
          <t>Ex_Integra</t>
        </is>
      </c>
      <c r="D128" t="inlineStr">
        <is>
          <t>Candriam - Bonds Emerging Markets</t>
        </is>
      </c>
      <c r="E128" t="inlineStr">
        <is>
          <t>Huella</t>
        </is>
      </c>
      <c r="F128" t="n">
        <v>0.667535</v>
      </c>
    </row>
    <row r="129">
      <c r="A129" t="inlineStr">
        <is>
          <t>202512</t>
        </is>
      </c>
      <c r="B129" t="inlineStr">
        <is>
          <t>Comparación</t>
        </is>
      </c>
      <c r="C129" t="inlineStr">
        <is>
          <t>Ex_Integra</t>
        </is>
      </c>
      <c r="D129" t="inlineStr">
        <is>
          <t>Candriam - Bonds Emerging Markets</t>
        </is>
      </c>
      <c r="E129" t="inlineStr">
        <is>
          <t>Intensidad</t>
        </is>
      </c>
      <c r="F129" t="n">
        <v>0.00012</v>
      </c>
    </row>
    <row r="130">
      <c r="A130" t="inlineStr">
        <is>
          <t>202512</t>
        </is>
      </c>
      <c r="B130" t="inlineStr">
        <is>
          <t>Comparación</t>
        </is>
      </c>
      <c r="C130" t="inlineStr">
        <is>
          <t>Ex_Integra</t>
        </is>
      </c>
      <c r="D130" t="inlineStr">
        <is>
          <t>Candriam - Bonds Emerging Markets</t>
        </is>
      </c>
      <c r="E130" t="inlineStr">
        <is>
          <t>Inv MM$</t>
        </is>
      </c>
      <c r="F130" t="n">
        <v>0.005683</v>
      </c>
    </row>
    <row r="131">
      <c r="A131" t="inlineStr">
        <is>
          <t>202512</t>
        </is>
      </c>
      <c r="B131" t="inlineStr">
        <is>
          <t>Comparación</t>
        </is>
      </c>
      <c r="C131" t="inlineStr">
        <is>
          <t>Ex_Integra</t>
        </is>
      </c>
      <c r="D131" t="inlineStr">
        <is>
          <t>Candriam Bonds - Global High Yield</t>
        </is>
      </c>
      <c r="E131" t="inlineStr">
        <is>
          <t>Huella</t>
        </is>
      </c>
      <c r="F131" t="n">
        <v>5044.060438</v>
      </c>
    </row>
    <row r="132">
      <c r="A132" t="inlineStr">
        <is>
          <t>202512</t>
        </is>
      </c>
      <c r="B132" t="inlineStr">
        <is>
          <t>Comparación</t>
        </is>
      </c>
      <c r="C132" t="inlineStr">
        <is>
          <t>Ex_Integra</t>
        </is>
      </c>
      <c r="D132" t="inlineStr">
        <is>
          <t>Candriam Bonds - Global High Yield</t>
        </is>
      </c>
      <c r="E132" t="inlineStr">
        <is>
          <t>Intensidad</t>
        </is>
      </c>
      <c r="F132" t="n">
        <v>0.8622379999999999</v>
      </c>
    </row>
    <row r="133">
      <c r="A133" t="inlineStr">
        <is>
          <t>202512</t>
        </is>
      </c>
      <c r="B133" t="inlineStr">
        <is>
          <t>Comparación</t>
        </is>
      </c>
      <c r="C133" t="inlineStr">
        <is>
          <t>Ex_Integra</t>
        </is>
      </c>
      <c r="D133" t="inlineStr">
        <is>
          <t>Candriam Bonds - Global High Yield</t>
        </is>
      </c>
      <c r="E133" t="inlineStr">
        <is>
          <t>Inv MM$</t>
        </is>
      </c>
      <c r="F133" t="n">
        <v>35.301635</v>
      </c>
    </row>
    <row r="134">
      <c r="A134" t="inlineStr">
        <is>
          <t>202512</t>
        </is>
      </c>
      <c r="B134" t="inlineStr">
        <is>
          <t>Comparación</t>
        </is>
      </c>
      <c r="C134" t="inlineStr">
        <is>
          <t>Ex_Integra</t>
        </is>
      </c>
      <c r="D134" t="inlineStr">
        <is>
          <t>Colchester Local Markets Bond Fund USD Unhedged</t>
        </is>
      </c>
      <c r="E134" t="inlineStr">
        <is>
          <t>Huella</t>
        </is>
      </c>
      <c r="F134" t="n">
        <v>14026.314202</v>
      </c>
    </row>
    <row r="135">
      <c r="A135" t="inlineStr">
        <is>
          <t>202512</t>
        </is>
      </c>
      <c r="B135" t="inlineStr">
        <is>
          <t>Comparación</t>
        </is>
      </c>
      <c r="C135" t="inlineStr">
        <is>
          <t>Ex_Integra</t>
        </is>
      </c>
      <c r="D135" t="inlineStr">
        <is>
          <t>Colchester Local Markets Bond Fund USD Unhedged</t>
        </is>
      </c>
      <c r="E135" t="inlineStr">
        <is>
          <t>Intensidad</t>
        </is>
      </c>
      <c r="F135" t="n">
        <v>3.79034</v>
      </c>
    </row>
    <row r="136">
      <c r="A136" t="inlineStr">
        <is>
          <t>202512</t>
        </is>
      </c>
      <c r="B136" t="inlineStr">
        <is>
          <t>Comparación</t>
        </is>
      </c>
      <c r="C136" t="inlineStr">
        <is>
          <t>Ex_Integra</t>
        </is>
      </c>
      <c r="D136" t="inlineStr">
        <is>
          <t>Colchester Local Markets Bond Fund USD Unhedged</t>
        </is>
      </c>
      <c r="E136" t="inlineStr">
        <is>
          <t>Inv MM$</t>
        </is>
      </c>
      <c r="F136" t="n">
        <v>18.694242</v>
      </c>
    </row>
    <row r="137">
      <c r="A137" t="inlineStr">
        <is>
          <t>202512</t>
        </is>
      </c>
      <c r="B137" t="inlineStr">
        <is>
          <t>Comparación</t>
        </is>
      </c>
      <c r="C137" t="inlineStr">
        <is>
          <t>Ex_Integra</t>
        </is>
      </c>
      <c r="D137" t="inlineStr">
        <is>
          <t>Comgest - Japan Growth</t>
        </is>
      </c>
      <c r="E137" t="inlineStr">
        <is>
          <t>Huella</t>
        </is>
      </c>
      <c r="F137" t="n">
        <v>13.89197</v>
      </c>
    </row>
    <row r="138">
      <c r="A138" t="inlineStr">
        <is>
          <t>202512</t>
        </is>
      </c>
      <c r="B138" t="inlineStr">
        <is>
          <t>Comparación</t>
        </is>
      </c>
      <c r="C138" t="inlineStr">
        <is>
          <t>Ex_Integra</t>
        </is>
      </c>
      <c r="D138" t="inlineStr">
        <is>
          <t>Comgest - Japan Growth</t>
        </is>
      </c>
      <c r="E138" t="inlineStr">
        <is>
          <t>Intensidad</t>
        </is>
      </c>
      <c r="F138" t="n">
        <v>0.000995</v>
      </c>
    </row>
    <row r="139">
      <c r="A139" t="inlineStr">
        <is>
          <t>202512</t>
        </is>
      </c>
      <c r="B139" t="inlineStr">
        <is>
          <t>Comparación</t>
        </is>
      </c>
      <c r="C139" t="inlineStr">
        <is>
          <t>Ex_Integra</t>
        </is>
      </c>
      <c r="D139" t="inlineStr">
        <is>
          <t>Comgest - Japan Growth</t>
        </is>
      </c>
      <c r="E139" t="inlineStr">
        <is>
          <t>Inv MM$</t>
        </is>
      </c>
      <c r="F139" t="n">
        <v>1.063224</v>
      </c>
    </row>
    <row r="140">
      <c r="A140" t="inlineStr">
        <is>
          <t>202512</t>
        </is>
      </c>
      <c r="B140" t="inlineStr">
        <is>
          <t>Comparación</t>
        </is>
      </c>
      <c r="C140" t="inlineStr">
        <is>
          <t>Ex_Integra</t>
        </is>
      </c>
      <c r="D140" t="inlineStr">
        <is>
          <t>Comgest- Europe Opportunities Fund</t>
        </is>
      </c>
      <c r="E140" t="inlineStr">
        <is>
          <t>Huella</t>
        </is>
      </c>
      <c r="F140" t="n">
        <v>0.232646</v>
      </c>
    </row>
    <row r="141">
      <c r="A141" t="inlineStr">
        <is>
          <t>202512</t>
        </is>
      </c>
      <c r="B141" t="inlineStr">
        <is>
          <t>Comparación</t>
        </is>
      </c>
      <c r="C141" t="inlineStr">
        <is>
          <t>Ex_Integra</t>
        </is>
      </c>
      <c r="D141" t="inlineStr">
        <is>
          <t>Comgest- Europe Opportunities Fund</t>
        </is>
      </c>
      <c r="E141" t="inlineStr">
        <is>
          <t>Intensidad</t>
        </is>
      </c>
      <c r="F141" t="n">
        <v>1.7e-05</v>
      </c>
    </row>
    <row r="142">
      <c r="A142" t="inlineStr">
        <is>
          <t>202512</t>
        </is>
      </c>
      <c r="B142" t="inlineStr">
        <is>
          <t>Comparación</t>
        </is>
      </c>
      <c r="C142" t="inlineStr">
        <is>
          <t>Ex_Integra</t>
        </is>
      </c>
      <c r="D142" t="inlineStr">
        <is>
          <t>Comgest- Europe Opportunities Fund</t>
        </is>
      </c>
      <c r="E142" t="inlineStr">
        <is>
          <t>Inv MM$</t>
        </is>
      </c>
      <c r="F142" t="n">
        <v>0.024775</v>
      </c>
    </row>
    <row r="143">
      <c r="A143" t="inlineStr">
        <is>
          <t>202512</t>
        </is>
      </c>
      <c r="B143" t="inlineStr">
        <is>
          <t>Comparación</t>
        </is>
      </c>
      <c r="C143" t="inlineStr">
        <is>
          <t>Ex_Integra</t>
        </is>
      </c>
      <c r="D143" t="inlineStr">
        <is>
          <t>Comisión Federal de Electricidad</t>
        </is>
      </c>
      <c r="E143" t="inlineStr">
        <is>
          <t>Huella</t>
        </is>
      </c>
      <c r="F143" t="n">
        <v>0.155467</v>
      </c>
    </row>
    <row r="144">
      <c r="A144" t="inlineStr">
        <is>
          <t>202512</t>
        </is>
      </c>
      <c r="B144" t="inlineStr">
        <is>
          <t>Comparación</t>
        </is>
      </c>
      <c r="C144" t="inlineStr">
        <is>
          <t>Ex_Integra</t>
        </is>
      </c>
      <c r="D144" t="inlineStr">
        <is>
          <t>Comisión Federal de Electricidad</t>
        </is>
      </c>
      <c r="E144" t="inlineStr">
        <is>
          <t>Intensidad</t>
        </is>
      </c>
      <c r="F144" t="n">
        <v>1.1e-05</v>
      </c>
    </row>
    <row r="145">
      <c r="A145" t="inlineStr">
        <is>
          <t>202512</t>
        </is>
      </c>
      <c r="B145" t="inlineStr">
        <is>
          <t>Comparación</t>
        </is>
      </c>
      <c r="C145" t="inlineStr">
        <is>
          <t>Ex_Integra</t>
        </is>
      </c>
      <c r="D145" t="inlineStr">
        <is>
          <t>Comisión Federal de Electricidad</t>
        </is>
      </c>
      <c r="E145" t="inlineStr">
        <is>
          <t>Inv MM$</t>
        </is>
      </c>
      <c r="F145" t="n">
        <v>0.000173</v>
      </c>
    </row>
    <row r="146">
      <c r="A146" t="inlineStr">
        <is>
          <t>202512</t>
        </is>
      </c>
      <c r="B146" t="inlineStr">
        <is>
          <t>Comparación</t>
        </is>
      </c>
      <c r="C146" t="inlineStr">
        <is>
          <t>Ex_Integra</t>
        </is>
      </c>
      <c r="D146" t="inlineStr">
        <is>
          <t>Credicorp*</t>
        </is>
      </c>
      <c r="E146" t="inlineStr">
        <is>
          <t>Huella</t>
        </is>
      </c>
      <c r="F146" t="n">
        <v>591.2513729999999</v>
      </c>
    </row>
    <row r="147">
      <c r="A147" t="inlineStr">
        <is>
          <t>202512</t>
        </is>
      </c>
      <c r="B147" t="inlineStr">
        <is>
          <t>Comparación</t>
        </is>
      </c>
      <c r="C147" t="inlineStr">
        <is>
          <t>Ex_Integra</t>
        </is>
      </c>
      <c r="D147" t="inlineStr">
        <is>
          <t>Credicorp*</t>
        </is>
      </c>
      <c r="E147" t="inlineStr">
        <is>
          <t>Intensidad</t>
        </is>
      </c>
      <c r="F147" t="n">
        <v>0.07545</v>
      </c>
    </row>
    <row r="148">
      <c r="A148" t="inlineStr">
        <is>
          <t>202512</t>
        </is>
      </c>
      <c r="B148" t="inlineStr">
        <is>
          <t>Comparación</t>
        </is>
      </c>
      <c r="C148" t="inlineStr">
        <is>
          <t>Ex_Integra</t>
        </is>
      </c>
      <c r="D148" t="inlineStr">
        <is>
          <t>Credicorp*</t>
        </is>
      </c>
      <c r="E148" t="inlineStr">
        <is>
          <t>Inv MM$</t>
        </is>
      </c>
      <c r="F148" t="n">
        <v>809.933388</v>
      </c>
    </row>
    <row r="149">
      <c r="A149" t="inlineStr">
        <is>
          <t>202512</t>
        </is>
      </c>
      <c r="B149" t="inlineStr">
        <is>
          <t>Comparación</t>
        </is>
      </c>
      <c r="C149" t="inlineStr">
        <is>
          <t>Ex_Integra</t>
        </is>
      </c>
      <c r="D149" t="inlineStr">
        <is>
          <t>DWS - Brazilian Equities</t>
        </is>
      </c>
      <c r="E149" t="inlineStr">
        <is>
          <t>Huella</t>
        </is>
      </c>
      <c r="F149" t="n">
        <v>1978.027851</v>
      </c>
    </row>
    <row r="150">
      <c r="A150" t="inlineStr">
        <is>
          <t>202512</t>
        </is>
      </c>
      <c r="B150" t="inlineStr">
        <is>
          <t>Comparación</t>
        </is>
      </c>
      <c r="C150" t="inlineStr">
        <is>
          <t>Ex_Integra</t>
        </is>
      </c>
      <c r="D150" t="inlineStr">
        <is>
          <t>DWS - Brazilian Equities</t>
        </is>
      </c>
      <c r="E150" t="inlineStr">
        <is>
          <t>Intensidad</t>
        </is>
      </c>
      <c r="F150" t="n">
        <v>0.352</v>
      </c>
    </row>
    <row r="151">
      <c r="A151" t="inlineStr">
        <is>
          <t>202512</t>
        </is>
      </c>
      <c r="B151" t="inlineStr">
        <is>
          <t>Comparación</t>
        </is>
      </c>
      <c r="C151" t="inlineStr">
        <is>
          <t>Ex_Integra</t>
        </is>
      </c>
      <c r="D151" t="inlineStr">
        <is>
          <t>DWS - Brazilian Equities</t>
        </is>
      </c>
      <c r="E151" t="inlineStr">
        <is>
          <t>Inv MM$</t>
        </is>
      </c>
      <c r="F151" t="n">
        <v>20.093313</v>
      </c>
    </row>
    <row r="152">
      <c r="A152" t="inlineStr">
        <is>
          <t>202512</t>
        </is>
      </c>
      <c r="B152" t="inlineStr">
        <is>
          <t>Comparación</t>
        </is>
      </c>
      <c r="C152" t="inlineStr">
        <is>
          <t>Ex_Integra</t>
        </is>
      </c>
      <c r="D152" t="inlineStr">
        <is>
          <t>DWS - Invest Global Agribusiness</t>
        </is>
      </c>
      <c r="E152" t="inlineStr">
        <is>
          <t>Huella</t>
        </is>
      </c>
      <c r="F152" t="n">
        <v>0.065084</v>
      </c>
    </row>
    <row r="153">
      <c r="A153" t="inlineStr">
        <is>
          <t>202512</t>
        </is>
      </c>
      <c r="B153" t="inlineStr">
        <is>
          <t>Comparación</t>
        </is>
      </c>
      <c r="C153" t="inlineStr">
        <is>
          <t>Ex_Integra</t>
        </is>
      </c>
      <c r="D153" t="inlineStr">
        <is>
          <t>DWS - Invest Global Agribusiness</t>
        </is>
      </c>
      <c r="E153" t="inlineStr">
        <is>
          <t>Intensidad</t>
        </is>
      </c>
      <c r="F153" t="n">
        <v>1.4e-05</v>
      </c>
    </row>
    <row r="154">
      <c r="A154" t="inlineStr">
        <is>
          <t>202512</t>
        </is>
      </c>
      <c r="B154" t="inlineStr">
        <is>
          <t>Comparación</t>
        </is>
      </c>
      <c r="C154" t="inlineStr">
        <is>
          <t>Ex_Integra</t>
        </is>
      </c>
      <c r="D154" t="inlineStr">
        <is>
          <t>DWS - Invest Global Agribusiness</t>
        </is>
      </c>
      <c r="E154" t="inlineStr">
        <is>
          <t>Inv MM$</t>
        </is>
      </c>
      <c r="F154" t="n">
        <v>0.00041</v>
      </c>
    </row>
    <row r="155">
      <c r="A155" t="inlineStr">
        <is>
          <t>202512</t>
        </is>
      </c>
      <c r="B155" t="inlineStr">
        <is>
          <t>Comparación</t>
        </is>
      </c>
      <c r="C155" t="inlineStr">
        <is>
          <t>Ex_Integra</t>
        </is>
      </c>
      <c r="D155" t="inlineStr">
        <is>
          <t>DWS - Invest Latin American Equities - FC50</t>
        </is>
      </c>
      <c r="E155" t="inlineStr">
        <is>
          <t>Huella</t>
        </is>
      </c>
      <c r="F155" t="n">
        <v>3388.080859</v>
      </c>
    </row>
    <row r="156">
      <c r="A156" t="inlineStr">
        <is>
          <t>202512</t>
        </is>
      </c>
      <c r="B156" t="inlineStr">
        <is>
          <t>Comparación</t>
        </is>
      </c>
      <c r="C156" t="inlineStr">
        <is>
          <t>Ex_Integra</t>
        </is>
      </c>
      <c r="D156" t="inlineStr">
        <is>
          <t>DWS - Invest Latin American Equities - FC50</t>
        </is>
      </c>
      <c r="E156" t="inlineStr">
        <is>
          <t>Intensidad</t>
        </is>
      </c>
      <c r="F156" t="n">
        <v>0.544409</v>
      </c>
    </row>
    <row r="157">
      <c r="A157" t="inlineStr">
        <is>
          <t>202512</t>
        </is>
      </c>
      <c r="B157" t="inlineStr">
        <is>
          <t>Comparación</t>
        </is>
      </c>
      <c r="C157" t="inlineStr">
        <is>
          <t>Ex_Integra</t>
        </is>
      </c>
      <c r="D157" t="inlineStr">
        <is>
          <t>DWS - Invest Latin American Equities - FC50</t>
        </is>
      </c>
      <c r="E157" t="inlineStr">
        <is>
          <t>Inv MM$</t>
        </is>
      </c>
      <c r="F157" t="n">
        <v>21.832421</v>
      </c>
    </row>
    <row r="158">
      <c r="A158" t="inlineStr">
        <is>
          <t>202512</t>
        </is>
      </c>
      <c r="B158" t="inlineStr">
        <is>
          <t>Comparación</t>
        </is>
      </c>
      <c r="C158" t="inlineStr">
        <is>
          <t>Ex_Integra</t>
        </is>
      </c>
      <c r="D158" t="inlineStr">
        <is>
          <t>DWS - Invest Latin American Equities - IC</t>
        </is>
      </c>
      <c r="E158" t="inlineStr">
        <is>
          <t>Huella</t>
        </is>
      </c>
      <c r="F158" t="n">
        <v>2582.595295</v>
      </c>
    </row>
    <row r="159">
      <c r="A159" t="inlineStr">
        <is>
          <t>202512</t>
        </is>
      </c>
      <c r="B159" t="inlineStr">
        <is>
          <t>Comparación</t>
        </is>
      </c>
      <c r="C159" t="inlineStr">
        <is>
          <t>Ex_Integra</t>
        </is>
      </c>
      <c r="D159" t="inlineStr">
        <is>
          <t>DWS - Invest Latin American Equities - IC</t>
        </is>
      </c>
      <c r="E159" t="inlineStr">
        <is>
          <t>Intensidad</t>
        </is>
      </c>
      <c r="F159" t="n">
        <v>0.382319</v>
      </c>
    </row>
    <row r="160">
      <c r="A160" t="inlineStr">
        <is>
          <t>202512</t>
        </is>
      </c>
      <c r="B160" t="inlineStr">
        <is>
          <t>Comparación</t>
        </is>
      </c>
      <c r="C160" t="inlineStr">
        <is>
          <t>Ex_Integra</t>
        </is>
      </c>
      <c r="D160" t="inlineStr">
        <is>
          <t>DWS - Invest Latin American Equities - IC</t>
        </is>
      </c>
      <c r="E160" t="inlineStr">
        <is>
          <t>Inv MM$</t>
        </is>
      </c>
      <c r="F160" t="n">
        <v>16.641961</v>
      </c>
    </row>
    <row r="161">
      <c r="A161" t="inlineStr">
        <is>
          <t>202512</t>
        </is>
      </c>
      <c r="B161" t="inlineStr">
        <is>
          <t>Comparación</t>
        </is>
      </c>
      <c r="C161" t="inlineStr">
        <is>
          <t>Ex_Integra</t>
        </is>
      </c>
      <c r="D161" t="inlineStr">
        <is>
          <t>DWS Invest - Euro High Yield Corporates</t>
        </is>
      </c>
      <c r="E161" t="inlineStr">
        <is>
          <t>Huella</t>
        </is>
      </c>
      <c r="F161" t="n">
        <v>0.018259</v>
      </c>
    </row>
    <row r="162">
      <c r="A162" t="inlineStr">
        <is>
          <t>202512</t>
        </is>
      </c>
      <c r="B162" t="inlineStr">
        <is>
          <t>Comparación</t>
        </is>
      </c>
      <c r="C162" t="inlineStr">
        <is>
          <t>Ex_Integra</t>
        </is>
      </c>
      <c r="D162" t="inlineStr">
        <is>
          <t>DWS Invest - Euro High Yield Corporates</t>
        </is>
      </c>
      <c r="E162" t="inlineStr">
        <is>
          <t>Intensidad</t>
        </is>
      </c>
      <c r="F162" t="n">
        <v>5e-06</v>
      </c>
    </row>
    <row r="163">
      <c r="A163" t="inlineStr">
        <is>
          <t>202512</t>
        </is>
      </c>
      <c r="B163" t="inlineStr">
        <is>
          <t>Comparación</t>
        </is>
      </c>
      <c r="C163" t="inlineStr">
        <is>
          <t>Ex_Integra</t>
        </is>
      </c>
      <c r="D163" t="inlineStr">
        <is>
          <t>DWS Invest - Euro High Yield Corporates</t>
        </is>
      </c>
      <c r="E163" t="inlineStr">
        <is>
          <t>Inv MM$</t>
        </is>
      </c>
      <c r="F163" t="n">
        <v>0.000184</v>
      </c>
    </row>
    <row r="164">
      <c r="A164" t="inlineStr">
        <is>
          <t>202512</t>
        </is>
      </c>
      <c r="B164" t="inlineStr">
        <is>
          <t>Comparación</t>
        </is>
      </c>
      <c r="C164" t="inlineStr">
        <is>
          <t>Ex_Integra</t>
        </is>
      </c>
      <c r="D164" t="inlineStr">
        <is>
          <t>Degroof - EM  Sustainable Debt</t>
        </is>
      </c>
      <c r="E164" t="inlineStr">
        <is>
          <t>Huella</t>
        </is>
      </c>
      <c r="F164" t="n">
        <v>2.852732</v>
      </c>
    </row>
    <row r="165">
      <c r="A165" t="inlineStr">
        <is>
          <t>202512</t>
        </is>
      </c>
      <c r="B165" t="inlineStr">
        <is>
          <t>Comparación</t>
        </is>
      </c>
      <c r="C165" t="inlineStr">
        <is>
          <t>Ex_Integra</t>
        </is>
      </c>
      <c r="D165" t="inlineStr">
        <is>
          <t>Degroof - EM  Sustainable Debt</t>
        </is>
      </c>
      <c r="E165" t="inlineStr">
        <is>
          <t>Intensidad</t>
        </is>
      </c>
      <c r="F165" t="n">
        <v>0.000468</v>
      </c>
    </row>
    <row r="166">
      <c r="A166" t="inlineStr">
        <is>
          <t>202512</t>
        </is>
      </c>
      <c r="B166" t="inlineStr">
        <is>
          <t>Comparación</t>
        </is>
      </c>
      <c r="C166" t="inlineStr">
        <is>
          <t>Ex_Integra</t>
        </is>
      </c>
      <c r="D166" t="inlineStr">
        <is>
          <t>Degroof - EM  Sustainable Debt</t>
        </is>
      </c>
      <c r="E166" t="inlineStr">
        <is>
          <t>Inv MM$</t>
        </is>
      </c>
      <c r="F166" t="n">
        <v>46.451741</v>
      </c>
    </row>
    <row r="167">
      <c r="A167" t="inlineStr">
        <is>
          <t>202512</t>
        </is>
      </c>
      <c r="B167" t="inlineStr">
        <is>
          <t>Comparación</t>
        </is>
      </c>
      <c r="C167" t="inlineStr">
        <is>
          <t>Ex_Integra</t>
        </is>
      </c>
      <c r="D167" t="inlineStr">
        <is>
          <t>Ecopetrol</t>
        </is>
      </c>
      <c r="E167" t="inlineStr">
        <is>
          <t>Huella</t>
        </is>
      </c>
      <c r="F167" t="n">
        <v>41123.18737</v>
      </c>
    </row>
    <row r="168">
      <c r="A168" t="inlineStr">
        <is>
          <t>202512</t>
        </is>
      </c>
      <c r="B168" t="inlineStr">
        <is>
          <t>Comparación</t>
        </is>
      </c>
      <c r="C168" t="inlineStr">
        <is>
          <t>Ex_Integra</t>
        </is>
      </c>
      <c r="D168" t="inlineStr">
        <is>
          <t>Ecopetrol</t>
        </is>
      </c>
      <c r="E168" t="inlineStr">
        <is>
          <t>Intensidad</t>
        </is>
      </c>
      <c r="F168" t="n">
        <v>7.209865</v>
      </c>
    </row>
    <row r="169">
      <c r="A169" t="inlineStr">
        <is>
          <t>202512</t>
        </is>
      </c>
      <c r="B169" t="inlineStr">
        <is>
          <t>Comparación</t>
        </is>
      </c>
      <c r="C169" t="inlineStr">
        <is>
          <t>Ex_Integra</t>
        </is>
      </c>
      <c r="D169" t="inlineStr">
        <is>
          <t>Ecopetrol</t>
        </is>
      </c>
      <c r="E169" t="inlineStr">
        <is>
          <t>Inv MM$</t>
        </is>
      </c>
      <c r="F169" t="n">
        <v>158.391509</v>
      </c>
    </row>
    <row r="170">
      <c r="A170" t="inlineStr">
        <is>
          <t>202512</t>
        </is>
      </c>
      <c r="B170" t="inlineStr">
        <is>
          <t>Comparación</t>
        </is>
      </c>
      <c r="C170" t="inlineStr">
        <is>
          <t>Ex_Integra</t>
        </is>
      </c>
      <c r="D170" t="inlineStr">
        <is>
          <t>Edmond de Rothschild - Big Data</t>
        </is>
      </c>
      <c r="E170" t="inlineStr">
        <is>
          <t>Huella</t>
        </is>
      </c>
      <c r="F170" t="n">
        <v>250.038068</v>
      </c>
    </row>
    <row r="171">
      <c r="A171" t="inlineStr">
        <is>
          <t>202512</t>
        </is>
      </c>
      <c r="B171" t="inlineStr">
        <is>
          <t>Comparación</t>
        </is>
      </c>
      <c r="C171" t="inlineStr">
        <is>
          <t>Ex_Integra</t>
        </is>
      </c>
      <c r="D171" t="inlineStr">
        <is>
          <t>Edmond de Rothschild - Big Data</t>
        </is>
      </c>
      <c r="E171" t="inlineStr">
        <is>
          <t>Intensidad</t>
        </is>
      </c>
      <c r="F171" t="n">
        <v>0.037469</v>
      </c>
    </row>
    <row r="172">
      <c r="A172" t="inlineStr">
        <is>
          <t>202512</t>
        </is>
      </c>
      <c r="B172" t="inlineStr">
        <is>
          <t>Comparación</t>
        </is>
      </c>
      <c r="C172" t="inlineStr">
        <is>
          <t>Ex_Integra</t>
        </is>
      </c>
      <c r="D172" t="inlineStr">
        <is>
          <t>Edmond de Rothschild - Big Data</t>
        </is>
      </c>
      <c r="E172" t="inlineStr">
        <is>
          <t>Inv MM$</t>
        </is>
      </c>
      <c r="F172" t="n">
        <v>30.88406</v>
      </c>
    </row>
    <row r="173">
      <c r="A173" t="inlineStr">
        <is>
          <t>202512</t>
        </is>
      </c>
      <c r="B173" t="inlineStr">
        <is>
          <t>Comparación</t>
        </is>
      </c>
      <c r="C173" t="inlineStr">
        <is>
          <t>Ex_Integra</t>
        </is>
      </c>
      <c r="D173" t="inlineStr">
        <is>
          <t>Edmond de Rothschild - Corp EM Debt USD</t>
        </is>
      </c>
      <c r="E173" t="inlineStr">
        <is>
          <t>Huella</t>
        </is>
      </c>
      <c r="F173" t="n">
        <v>23295.393978</v>
      </c>
    </row>
    <row r="174">
      <c r="A174" t="inlineStr">
        <is>
          <t>202512</t>
        </is>
      </c>
      <c r="B174" t="inlineStr">
        <is>
          <t>Comparación</t>
        </is>
      </c>
      <c r="C174" t="inlineStr">
        <is>
          <t>Ex_Integra</t>
        </is>
      </c>
      <c r="D174" t="inlineStr">
        <is>
          <t>Edmond de Rothschild - Corp EM Debt USD</t>
        </is>
      </c>
      <c r="E174" t="inlineStr">
        <is>
          <t>Intensidad</t>
        </is>
      </c>
      <c r="F174" t="n">
        <v>4.202074</v>
      </c>
    </row>
    <row r="175">
      <c r="A175" t="inlineStr">
        <is>
          <t>202512</t>
        </is>
      </c>
      <c r="B175" t="inlineStr">
        <is>
          <t>Comparación</t>
        </is>
      </c>
      <c r="C175" t="inlineStr">
        <is>
          <t>Ex_Integra</t>
        </is>
      </c>
      <c r="D175" t="inlineStr">
        <is>
          <t>Edmond de Rothschild - Corp EM Debt USD</t>
        </is>
      </c>
      <c r="E175" t="inlineStr">
        <is>
          <t>Inv MM$</t>
        </is>
      </c>
      <c r="F175" t="n">
        <v>61.031348</v>
      </c>
    </row>
    <row r="176">
      <c r="A176" t="inlineStr">
        <is>
          <t>202512</t>
        </is>
      </c>
      <c r="B176" t="inlineStr">
        <is>
          <t>Comparación</t>
        </is>
      </c>
      <c r="C176" t="inlineStr">
        <is>
          <t>Ex_Integra</t>
        </is>
      </c>
      <c r="D176" t="inlineStr">
        <is>
          <t>Emp. Públicas Medellin</t>
        </is>
      </c>
      <c r="E176" t="inlineStr">
        <is>
          <t>Huella</t>
        </is>
      </c>
      <c r="F176" t="n">
        <v>3516.846096</v>
      </c>
    </row>
    <row r="177">
      <c r="A177" t="inlineStr">
        <is>
          <t>202512</t>
        </is>
      </c>
      <c r="B177" t="inlineStr">
        <is>
          <t>Comparación</t>
        </is>
      </c>
      <c r="C177" t="inlineStr">
        <is>
          <t>Ex_Integra</t>
        </is>
      </c>
      <c r="D177" t="inlineStr">
        <is>
          <t>Emp. Públicas Medellin</t>
        </is>
      </c>
      <c r="E177" t="inlineStr">
        <is>
          <t>Intensidad</t>
        </is>
      </c>
      <c r="F177" t="n">
        <v>0.6221139999999999</v>
      </c>
    </row>
    <row r="178">
      <c r="A178" t="inlineStr">
        <is>
          <t>202512</t>
        </is>
      </c>
      <c r="B178" t="inlineStr">
        <is>
          <t>Comparación</t>
        </is>
      </c>
      <c r="C178" t="inlineStr">
        <is>
          <t>Ex_Integra</t>
        </is>
      </c>
      <c r="D178" t="inlineStr">
        <is>
          <t>Emp. Públicas Medellin</t>
        </is>
      </c>
      <c r="E178" t="inlineStr">
        <is>
          <t>Inv MM$</t>
        </is>
      </c>
      <c r="F178" t="n">
        <v>107.779531</v>
      </c>
    </row>
    <row r="179">
      <c r="A179" t="inlineStr">
        <is>
          <t>202512</t>
        </is>
      </c>
      <c r="B179" t="inlineStr">
        <is>
          <t>Comparación</t>
        </is>
      </c>
      <c r="C179" t="inlineStr">
        <is>
          <t>Ex_Integra</t>
        </is>
      </c>
      <c r="D179" t="inlineStr">
        <is>
          <t>Ferreyros</t>
        </is>
      </c>
      <c r="E179" t="inlineStr">
        <is>
          <t>Huella</t>
        </is>
      </c>
      <c r="F179" t="n">
        <v>2274.438867</v>
      </c>
    </row>
    <row r="180">
      <c r="A180" t="inlineStr">
        <is>
          <t>202512</t>
        </is>
      </c>
      <c r="B180" t="inlineStr">
        <is>
          <t>Comparación</t>
        </is>
      </c>
      <c r="C180" t="inlineStr">
        <is>
          <t>Ex_Integra</t>
        </is>
      </c>
      <c r="D180" t="inlineStr">
        <is>
          <t>Ferreyros</t>
        </is>
      </c>
      <c r="E180" t="inlineStr">
        <is>
          <t>Intensidad</t>
        </is>
      </c>
      <c r="F180" t="n">
        <v>0.368206</v>
      </c>
    </row>
    <row r="181">
      <c r="A181" t="inlineStr">
        <is>
          <t>202512</t>
        </is>
      </c>
      <c r="B181" t="inlineStr">
        <is>
          <t>Comparación</t>
        </is>
      </c>
      <c r="C181" t="inlineStr">
        <is>
          <t>Ex_Integra</t>
        </is>
      </c>
      <c r="D181" t="inlineStr">
        <is>
          <t>Ferreyros</t>
        </is>
      </c>
      <c r="E181" t="inlineStr">
        <is>
          <t>Inv MM$</t>
        </is>
      </c>
      <c r="F181" t="n">
        <v>286.092939</v>
      </c>
    </row>
    <row r="182">
      <c r="A182" t="inlineStr">
        <is>
          <t>202512</t>
        </is>
      </c>
      <c r="B182" t="inlineStr">
        <is>
          <t>Comparación</t>
        </is>
      </c>
      <c r="C182" t="inlineStr">
        <is>
          <t>Ex_Integra</t>
        </is>
      </c>
      <c r="D182" t="inlineStr">
        <is>
          <t>Fidelity - Emerging Markets -Retail</t>
        </is>
      </c>
      <c r="E182" t="inlineStr">
        <is>
          <t>Huella</t>
        </is>
      </c>
      <c r="F182" t="n">
        <v>19.6452</v>
      </c>
    </row>
    <row r="183">
      <c r="A183" t="inlineStr">
        <is>
          <t>202512</t>
        </is>
      </c>
      <c r="B183" t="inlineStr">
        <is>
          <t>Comparación</t>
        </is>
      </c>
      <c r="C183" t="inlineStr">
        <is>
          <t>Ex_Integra</t>
        </is>
      </c>
      <c r="D183" t="inlineStr">
        <is>
          <t>Fidelity - Emerging Markets -Retail</t>
        </is>
      </c>
      <c r="E183" t="inlineStr">
        <is>
          <t>Intensidad</t>
        </is>
      </c>
      <c r="F183" t="n">
        <v>0.005526</v>
      </c>
    </row>
    <row r="184">
      <c r="A184" t="inlineStr">
        <is>
          <t>202512</t>
        </is>
      </c>
      <c r="B184" t="inlineStr">
        <is>
          <t>Comparación</t>
        </is>
      </c>
      <c r="C184" t="inlineStr">
        <is>
          <t>Ex_Integra</t>
        </is>
      </c>
      <c r="D184" t="inlineStr">
        <is>
          <t>Fidelity - Emerging Markets -Retail</t>
        </is>
      </c>
      <c r="E184" t="inlineStr">
        <is>
          <t>Inv MM$</t>
        </is>
      </c>
      <c r="F184" t="n">
        <v>0.642286</v>
      </c>
    </row>
    <row r="185">
      <c r="A185" t="inlineStr">
        <is>
          <t>202512</t>
        </is>
      </c>
      <c r="B185" t="inlineStr">
        <is>
          <t>Comparación</t>
        </is>
      </c>
      <c r="C185" t="inlineStr">
        <is>
          <t>Ex_Integra</t>
        </is>
      </c>
      <c r="D185" t="inlineStr">
        <is>
          <t>Fidelity - European Dynamic Growth</t>
        </is>
      </c>
      <c r="E185" t="inlineStr">
        <is>
          <t>Huella</t>
        </is>
      </c>
      <c r="F185" t="n">
        <v>0.409625</v>
      </c>
    </row>
    <row r="186">
      <c r="A186" t="inlineStr">
        <is>
          <t>202512</t>
        </is>
      </c>
      <c r="B186" t="inlineStr">
        <is>
          <t>Comparación</t>
        </is>
      </c>
      <c r="C186" t="inlineStr">
        <is>
          <t>Ex_Integra</t>
        </is>
      </c>
      <c r="D186" t="inlineStr">
        <is>
          <t>Fidelity - European Dynamic Growth</t>
        </is>
      </c>
      <c r="E186" t="inlineStr">
        <is>
          <t>Intensidad</t>
        </is>
      </c>
      <c r="F186" t="n">
        <v>2.9e-05</v>
      </c>
    </row>
    <row r="187">
      <c r="A187" t="inlineStr">
        <is>
          <t>202512</t>
        </is>
      </c>
      <c r="B187" t="inlineStr">
        <is>
          <t>Comparación</t>
        </is>
      </c>
      <c r="C187" t="inlineStr">
        <is>
          <t>Ex_Integra</t>
        </is>
      </c>
      <c r="D187" t="inlineStr">
        <is>
          <t>Fidelity - European Dynamic Growth</t>
        </is>
      </c>
      <c r="E187" t="inlineStr">
        <is>
          <t>Inv MM$</t>
        </is>
      </c>
      <c r="F187" t="n">
        <v>0.02216</v>
      </c>
    </row>
    <row r="188">
      <c r="A188" t="inlineStr">
        <is>
          <t>202512</t>
        </is>
      </c>
      <c r="B188" t="inlineStr">
        <is>
          <t>Comparación</t>
        </is>
      </c>
      <c r="C188" t="inlineStr">
        <is>
          <t>Ex_Integra</t>
        </is>
      </c>
      <c r="D188" t="inlineStr">
        <is>
          <t>Fondo Credicorp Deuda Soles II</t>
        </is>
      </c>
      <c r="E188" t="inlineStr">
        <is>
          <t>Huella</t>
        </is>
      </c>
      <c r="F188" t="n">
        <v>834.079158</v>
      </c>
    </row>
    <row r="189">
      <c r="A189" t="inlineStr">
        <is>
          <t>202512</t>
        </is>
      </c>
      <c r="B189" t="inlineStr">
        <is>
          <t>Comparación</t>
        </is>
      </c>
      <c r="C189" t="inlineStr">
        <is>
          <t>Ex_Integra</t>
        </is>
      </c>
      <c r="D189" t="inlineStr">
        <is>
          <t>Fondo Credicorp Deuda Soles II</t>
        </is>
      </c>
      <c r="E189" t="inlineStr">
        <is>
          <t>Intensidad</t>
        </is>
      </c>
      <c r="F189" t="n">
        <v>0.128441</v>
      </c>
    </row>
    <row r="190">
      <c r="A190" t="inlineStr">
        <is>
          <t>202512</t>
        </is>
      </c>
      <c r="B190" t="inlineStr">
        <is>
          <t>Comparación</t>
        </is>
      </c>
      <c r="C190" t="inlineStr">
        <is>
          <t>Ex_Integra</t>
        </is>
      </c>
      <c r="D190" t="inlineStr">
        <is>
          <t>Fondo Credicorp Deuda Soles II</t>
        </is>
      </c>
      <c r="E190" t="inlineStr">
        <is>
          <t>Inv MM$</t>
        </is>
      </c>
      <c r="F190" t="n">
        <v>26.620277</v>
      </c>
    </row>
    <row r="191">
      <c r="A191" t="inlineStr">
        <is>
          <t>202512</t>
        </is>
      </c>
      <c r="B191" t="inlineStr">
        <is>
          <t>Comparación</t>
        </is>
      </c>
      <c r="C191" t="inlineStr">
        <is>
          <t>Ex_Integra</t>
        </is>
      </c>
      <c r="D191" t="inlineStr">
        <is>
          <t>Franklin Templeton - FTGF ClearBridge Infrastructure Value Fund</t>
        </is>
      </c>
      <c r="E191" t="inlineStr">
        <is>
          <t>Huella</t>
        </is>
      </c>
      <c r="F191" t="n">
        <v>0.011344</v>
      </c>
    </row>
    <row r="192">
      <c r="A192" t="inlineStr">
        <is>
          <t>202512</t>
        </is>
      </c>
      <c r="B192" t="inlineStr">
        <is>
          <t>Comparación</t>
        </is>
      </c>
      <c r="C192" t="inlineStr">
        <is>
          <t>Ex_Integra</t>
        </is>
      </c>
      <c r="D192" t="inlineStr">
        <is>
          <t>Franklin Templeton - FTGF ClearBridge Infrastructure Value Fund</t>
        </is>
      </c>
      <c r="E192" t="inlineStr">
        <is>
          <t>Intensidad</t>
        </is>
      </c>
      <c r="F192" t="n">
        <v>2e-06</v>
      </c>
    </row>
    <row r="193">
      <c r="A193" t="inlineStr">
        <is>
          <t>202512</t>
        </is>
      </c>
      <c r="B193" t="inlineStr">
        <is>
          <t>Comparación</t>
        </is>
      </c>
      <c r="C193" t="inlineStr">
        <is>
          <t>Ex_Integra</t>
        </is>
      </c>
      <c r="D193" t="inlineStr">
        <is>
          <t>Franklin Templeton - FTGF ClearBridge Infrastructure Value Fund</t>
        </is>
      </c>
      <c r="E193" t="inlineStr">
        <is>
          <t>Inv MM$</t>
        </is>
      </c>
      <c r="F193" t="n">
        <v>6.7e-05</v>
      </c>
    </row>
    <row r="194">
      <c r="A194" t="inlineStr">
        <is>
          <t>202512</t>
        </is>
      </c>
      <c r="B194" t="inlineStr">
        <is>
          <t>Comparación</t>
        </is>
      </c>
      <c r="C194" t="inlineStr">
        <is>
          <t>Ex_Integra</t>
        </is>
      </c>
      <c r="D194" t="inlineStr">
        <is>
          <t>Franklin Templeton - Global Convertibles</t>
        </is>
      </c>
      <c r="E194" t="inlineStr">
        <is>
          <t>Huella</t>
        </is>
      </c>
      <c r="F194" t="n">
        <v>752.234334</v>
      </c>
    </row>
    <row r="195">
      <c r="A195" t="inlineStr">
        <is>
          <t>202512</t>
        </is>
      </c>
      <c r="B195" t="inlineStr">
        <is>
          <t>Comparación</t>
        </is>
      </c>
      <c r="C195" t="inlineStr">
        <is>
          <t>Ex_Integra</t>
        </is>
      </c>
      <c r="D195" t="inlineStr">
        <is>
          <t>Franklin Templeton - Global Convertibles</t>
        </is>
      </c>
      <c r="E195" t="inlineStr">
        <is>
          <t>Intensidad</t>
        </is>
      </c>
      <c r="F195" t="n">
        <v>0.109702</v>
      </c>
    </row>
    <row r="196">
      <c r="A196" t="inlineStr">
        <is>
          <t>202512</t>
        </is>
      </c>
      <c r="B196" t="inlineStr">
        <is>
          <t>Comparación</t>
        </is>
      </c>
      <c r="C196" t="inlineStr">
        <is>
          <t>Ex_Integra</t>
        </is>
      </c>
      <c r="D196" t="inlineStr">
        <is>
          <t>Franklin Templeton - Global Convertibles</t>
        </is>
      </c>
      <c r="E196" t="inlineStr">
        <is>
          <t>Inv MM$</t>
        </is>
      </c>
      <c r="F196" t="n">
        <v>14.644475</v>
      </c>
    </row>
    <row r="197">
      <c r="A197" t="inlineStr">
        <is>
          <t>202512</t>
        </is>
      </c>
      <c r="B197" t="inlineStr">
        <is>
          <t>Comparación</t>
        </is>
      </c>
      <c r="C197" t="inlineStr">
        <is>
          <t>Ex_Integra</t>
        </is>
      </c>
      <c r="D197" t="inlineStr">
        <is>
          <t>GAM - Continental Europe</t>
        </is>
      </c>
      <c r="E197" t="inlineStr">
        <is>
          <t>Huella</t>
        </is>
      </c>
      <c r="F197" t="n">
        <v>0.002768</v>
      </c>
    </row>
    <row r="198">
      <c r="A198" t="inlineStr">
        <is>
          <t>202512</t>
        </is>
      </c>
      <c r="B198" t="inlineStr">
        <is>
          <t>Comparación</t>
        </is>
      </c>
      <c r="C198" t="inlineStr">
        <is>
          <t>Ex_Integra</t>
        </is>
      </c>
      <c r="D198" t="inlineStr">
        <is>
          <t>GAM - Continental Europe</t>
        </is>
      </c>
      <c r="E198" t="inlineStr">
        <is>
          <t>Intensidad</t>
        </is>
      </c>
      <c r="F198" t="n">
        <v>1e-06</v>
      </c>
    </row>
    <row r="199">
      <c r="A199" t="inlineStr">
        <is>
          <t>202512</t>
        </is>
      </c>
      <c r="B199" t="inlineStr">
        <is>
          <t>Comparación</t>
        </is>
      </c>
      <c r="C199" t="inlineStr">
        <is>
          <t>Ex_Integra</t>
        </is>
      </c>
      <c r="D199" t="inlineStr">
        <is>
          <t>GAM - Continental Europe</t>
        </is>
      </c>
      <c r="E199" t="inlineStr">
        <is>
          <t>Inv MM$</t>
        </is>
      </c>
      <c r="F199" t="n">
        <v>5.2e-05</v>
      </c>
    </row>
    <row r="200">
      <c r="A200" t="inlineStr">
        <is>
          <t>202512</t>
        </is>
      </c>
      <c r="B200" t="inlineStr">
        <is>
          <t>Comparación</t>
        </is>
      </c>
      <c r="C200" t="inlineStr">
        <is>
          <t>Ex_Integra</t>
        </is>
      </c>
      <c r="D200" t="inlineStr">
        <is>
          <t>GAM - Local Emerging Bond Fund</t>
        </is>
      </c>
      <c r="E200" t="inlineStr">
        <is>
          <t>Huella</t>
        </is>
      </c>
      <c r="F200" t="n">
        <v>5.440018</v>
      </c>
    </row>
    <row r="201">
      <c r="A201" t="inlineStr">
        <is>
          <t>202512</t>
        </is>
      </c>
      <c r="B201" t="inlineStr">
        <is>
          <t>Comparación</t>
        </is>
      </c>
      <c r="C201" t="inlineStr">
        <is>
          <t>Ex_Integra</t>
        </is>
      </c>
      <c r="D201" t="inlineStr">
        <is>
          <t>GAM - Local Emerging Bond Fund</t>
        </is>
      </c>
      <c r="E201" t="inlineStr">
        <is>
          <t>Intensidad</t>
        </is>
      </c>
      <c r="F201" t="n">
        <v>0.00147</v>
      </c>
    </row>
    <row r="202">
      <c r="A202" t="inlineStr">
        <is>
          <t>202512</t>
        </is>
      </c>
      <c r="B202" t="inlineStr">
        <is>
          <t>Comparación</t>
        </is>
      </c>
      <c r="C202" t="inlineStr">
        <is>
          <t>Ex_Integra</t>
        </is>
      </c>
      <c r="D202" t="inlineStr">
        <is>
          <t>GAM - Local Emerging Bond Fund</t>
        </is>
      </c>
      <c r="E202" t="inlineStr">
        <is>
          <t>Inv MM$</t>
        </is>
      </c>
      <c r="F202" t="n">
        <v>0.007939999999999999</v>
      </c>
    </row>
    <row r="203">
      <c r="A203" t="inlineStr">
        <is>
          <t>202512</t>
        </is>
      </c>
      <c r="B203" t="inlineStr">
        <is>
          <t>Comparación</t>
        </is>
      </c>
      <c r="C203" t="inlineStr">
        <is>
          <t>Ex_Integra</t>
        </is>
      </c>
      <c r="D203" t="inlineStr">
        <is>
          <t>Gam - Star Credit Opportunities</t>
        </is>
      </c>
      <c r="E203" t="inlineStr">
        <is>
          <t>Huella</t>
        </is>
      </c>
      <c r="F203" t="n">
        <v>5.7e-05</v>
      </c>
    </row>
    <row r="204">
      <c r="A204" t="inlineStr">
        <is>
          <t>202512</t>
        </is>
      </c>
      <c r="B204" t="inlineStr">
        <is>
          <t>Comparación</t>
        </is>
      </c>
      <c r="C204" t="inlineStr">
        <is>
          <t>Ex_Integra</t>
        </is>
      </c>
      <c r="D204" t="inlineStr">
        <is>
          <t>Gam - Star Credit Opportunities</t>
        </is>
      </c>
      <c r="E204" t="inlineStr">
        <is>
          <t>Intensidad</t>
        </is>
      </c>
      <c r="F204" t="n">
        <v>0</v>
      </c>
    </row>
    <row r="205">
      <c r="A205" t="inlineStr">
        <is>
          <t>202512</t>
        </is>
      </c>
      <c r="B205" t="inlineStr">
        <is>
          <t>Comparación</t>
        </is>
      </c>
      <c r="C205" t="inlineStr">
        <is>
          <t>Ex_Integra</t>
        </is>
      </c>
      <c r="D205" t="inlineStr">
        <is>
          <t>Gam - Star Credit Opportunities</t>
        </is>
      </c>
      <c r="E205" t="inlineStr">
        <is>
          <t>Inv MM$</t>
        </is>
      </c>
      <c r="F205" t="n">
        <v>0.000143</v>
      </c>
    </row>
    <row r="206">
      <c r="A206" t="inlineStr">
        <is>
          <t>202512</t>
        </is>
      </c>
      <c r="B206" t="inlineStr">
        <is>
          <t>Comparación</t>
        </is>
      </c>
      <c r="C206" t="inlineStr">
        <is>
          <t>Ex_Integra</t>
        </is>
      </c>
      <c r="D206" t="inlineStr">
        <is>
          <t>Global Evolution Funds - Frontier Markets Fund</t>
        </is>
      </c>
      <c r="E206" t="inlineStr">
        <is>
          <t>Huella</t>
        </is>
      </c>
      <c r="F206" t="n">
        <v>80.450288</v>
      </c>
    </row>
    <row r="207">
      <c r="A207" t="inlineStr">
        <is>
          <t>202512</t>
        </is>
      </c>
      <c r="B207" t="inlineStr">
        <is>
          <t>Comparación</t>
        </is>
      </c>
      <c r="C207" t="inlineStr">
        <is>
          <t>Ex_Integra</t>
        </is>
      </c>
      <c r="D207" t="inlineStr">
        <is>
          <t>Global Evolution Funds - Frontier Markets Fund</t>
        </is>
      </c>
      <c r="E207" t="inlineStr">
        <is>
          <t>Intensidad</t>
        </is>
      </c>
      <c r="F207" t="n">
        <v>0.01223</v>
      </c>
    </row>
    <row r="208">
      <c r="A208" t="inlineStr">
        <is>
          <t>202512</t>
        </is>
      </c>
      <c r="B208" t="inlineStr">
        <is>
          <t>Comparación</t>
        </is>
      </c>
      <c r="C208" t="inlineStr">
        <is>
          <t>Ex_Integra</t>
        </is>
      </c>
      <c r="D208" t="inlineStr">
        <is>
          <t>Global Evolution Funds - Frontier Markets Fund</t>
        </is>
      </c>
      <c r="E208" t="inlineStr">
        <is>
          <t>Inv MM$</t>
        </is>
      </c>
      <c r="F208" t="n">
        <v>125.363312</v>
      </c>
    </row>
    <row r="209">
      <c r="A209" t="inlineStr">
        <is>
          <t>202512</t>
        </is>
      </c>
      <c r="B209" t="inlineStr">
        <is>
          <t>Comparación</t>
        </is>
      </c>
      <c r="C209" t="inlineStr">
        <is>
          <t>Ex_Integra</t>
        </is>
      </c>
      <c r="D209" t="inlineStr">
        <is>
          <t>Global X - Copper Miners ETF</t>
        </is>
      </c>
      <c r="E209" t="inlineStr">
        <is>
          <t>Huella</t>
        </is>
      </c>
      <c r="F209" t="n">
        <v>23808.300247</v>
      </c>
    </row>
    <row r="210">
      <c r="A210" t="inlineStr">
        <is>
          <t>202512</t>
        </is>
      </c>
      <c r="B210" t="inlineStr">
        <is>
          <t>Comparación</t>
        </is>
      </c>
      <c r="C210" t="inlineStr">
        <is>
          <t>Ex_Integra</t>
        </is>
      </c>
      <c r="D210" t="inlineStr">
        <is>
          <t>Global X - Copper Miners ETF</t>
        </is>
      </c>
      <c r="E210" t="inlineStr">
        <is>
          <t>Intensidad</t>
        </is>
      </c>
      <c r="F210" t="n">
        <v>3.835337</v>
      </c>
    </row>
    <row r="211">
      <c r="A211" t="inlineStr">
        <is>
          <t>202512</t>
        </is>
      </c>
      <c r="B211" t="inlineStr">
        <is>
          <t>Comparación</t>
        </is>
      </c>
      <c r="C211" t="inlineStr">
        <is>
          <t>Ex_Integra</t>
        </is>
      </c>
      <c r="D211" t="inlineStr">
        <is>
          <t>Global X - Copper Miners ETF</t>
        </is>
      </c>
      <c r="E211" t="inlineStr">
        <is>
          <t>Inv MM$</t>
        </is>
      </c>
      <c r="F211" t="n">
        <v>197.363288</v>
      </c>
    </row>
    <row r="212">
      <c r="A212" t="inlineStr">
        <is>
          <t>202512</t>
        </is>
      </c>
      <c r="B212" t="inlineStr">
        <is>
          <t>Comparación</t>
        </is>
      </c>
      <c r="C212" t="inlineStr">
        <is>
          <t>Ex_Integra</t>
        </is>
      </c>
      <c r="D212" t="inlineStr">
        <is>
          <t>Groupama - Avenir Euro (Mid Small Caps)</t>
        </is>
      </c>
      <c r="E212" t="inlineStr">
        <is>
          <t>Huella</t>
        </is>
      </c>
      <c r="F212" t="n">
        <v>0.290874</v>
      </c>
    </row>
    <row r="213">
      <c r="A213" t="inlineStr">
        <is>
          <t>202512</t>
        </is>
      </c>
      <c r="B213" t="inlineStr">
        <is>
          <t>Comparación</t>
        </is>
      </c>
      <c r="C213" t="inlineStr">
        <is>
          <t>Ex_Integra</t>
        </is>
      </c>
      <c r="D213" t="inlineStr">
        <is>
          <t>Groupama - Avenir Euro (Mid Small Caps)</t>
        </is>
      </c>
      <c r="E213" t="inlineStr">
        <is>
          <t>Intensidad</t>
        </is>
      </c>
      <c r="F213" t="n">
        <v>2.1e-05</v>
      </c>
    </row>
    <row r="214">
      <c r="A214" t="inlineStr">
        <is>
          <t>202512</t>
        </is>
      </c>
      <c r="B214" t="inlineStr">
        <is>
          <t>Comparación</t>
        </is>
      </c>
      <c r="C214" t="inlineStr">
        <is>
          <t>Ex_Integra</t>
        </is>
      </c>
      <c r="D214" t="inlineStr">
        <is>
          <t>Groupama - Avenir Euro (Mid Small Caps)</t>
        </is>
      </c>
      <c r="E214" t="inlineStr">
        <is>
          <t>Inv MM$</t>
        </is>
      </c>
      <c r="F214" t="n">
        <v>0.025573</v>
      </c>
    </row>
    <row r="215">
      <c r="A215" t="inlineStr">
        <is>
          <t>202512</t>
        </is>
      </c>
      <c r="B215" t="inlineStr">
        <is>
          <t>Comparación</t>
        </is>
      </c>
      <c r="C215" t="inlineStr">
        <is>
          <t>Ex_Integra</t>
        </is>
      </c>
      <c r="D215" t="inlineStr">
        <is>
          <t>Groupama - G Fund Avenir Europe (Mid Small Caps) - C</t>
        </is>
      </c>
      <c r="E215" t="inlineStr">
        <is>
          <t>Huella</t>
        </is>
      </c>
      <c r="F215" t="n">
        <v>0.07056999999999999</v>
      </c>
    </row>
    <row r="216">
      <c r="A216" t="inlineStr">
        <is>
          <t>202512</t>
        </is>
      </c>
      <c r="B216" t="inlineStr">
        <is>
          <t>Comparación</t>
        </is>
      </c>
      <c r="C216" t="inlineStr">
        <is>
          <t>Ex_Integra</t>
        </is>
      </c>
      <c r="D216" t="inlineStr">
        <is>
          <t>Groupama - G Fund Avenir Europe (Mid Small Caps) - C</t>
        </is>
      </c>
      <c r="E216" t="inlineStr">
        <is>
          <t>Intensidad</t>
        </is>
      </c>
      <c r="F216" t="n">
        <v>1.5e-05</v>
      </c>
    </row>
    <row r="217">
      <c r="A217" t="inlineStr">
        <is>
          <t>202512</t>
        </is>
      </c>
      <c r="B217" t="inlineStr">
        <is>
          <t>Comparación</t>
        </is>
      </c>
      <c r="C217" t="inlineStr">
        <is>
          <t>Ex_Integra</t>
        </is>
      </c>
      <c r="D217" t="inlineStr">
        <is>
          <t>Groupama - G Fund Avenir Europe (Mid Small Caps) - C</t>
        </is>
      </c>
      <c r="E217" t="inlineStr">
        <is>
          <t>Inv MM$</t>
        </is>
      </c>
      <c r="F217" t="n">
        <v>0.009559</v>
      </c>
    </row>
    <row r="218">
      <c r="A218" t="inlineStr">
        <is>
          <t>202512</t>
        </is>
      </c>
      <c r="B218" t="inlineStr">
        <is>
          <t>Comparación</t>
        </is>
      </c>
      <c r="C218" t="inlineStr">
        <is>
          <t>Ex_Integra</t>
        </is>
      </c>
      <c r="D218" t="inlineStr">
        <is>
          <t>INVESCO - Nasdaq-100 Swap UCITS ETF</t>
        </is>
      </c>
      <c r="E218" t="inlineStr">
        <is>
          <t>Huella</t>
        </is>
      </c>
      <c r="F218" t="n">
        <v>1574.033344</v>
      </c>
    </row>
    <row r="219">
      <c r="A219" t="inlineStr">
        <is>
          <t>202512</t>
        </is>
      </c>
      <c r="B219" t="inlineStr">
        <is>
          <t>Comparación</t>
        </is>
      </c>
      <c r="C219" t="inlineStr">
        <is>
          <t>Ex_Integra</t>
        </is>
      </c>
      <c r="D219" t="inlineStr">
        <is>
          <t>INVESCO - Nasdaq-100 Swap UCITS ETF</t>
        </is>
      </c>
      <c r="E219" t="inlineStr">
        <is>
          <t>Intensidad</t>
        </is>
      </c>
      <c r="F219" t="n">
        <v>0.247113</v>
      </c>
    </row>
    <row r="220">
      <c r="A220" t="inlineStr">
        <is>
          <t>202512</t>
        </is>
      </c>
      <c r="B220" t="inlineStr">
        <is>
          <t>Comparación</t>
        </is>
      </c>
      <c r="C220" t="inlineStr">
        <is>
          <t>Ex_Integra</t>
        </is>
      </c>
      <c r="D220" t="inlineStr">
        <is>
          <t>INVESCO - Nasdaq-100 Swap UCITS ETF</t>
        </is>
      </c>
      <c r="E220" t="inlineStr">
        <is>
          <t>Inv MM$</t>
        </is>
      </c>
      <c r="F220" t="n">
        <v>179.676395</v>
      </c>
    </row>
    <row r="221">
      <c r="A221" t="inlineStr">
        <is>
          <t>202512</t>
        </is>
      </c>
      <c r="B221" t="inlineStr">
        <is>
          <t>Comparación</t>
        </is>
      </c>
      <c r="C221" t="inlineStr">
        <is>
          <t>Ex_Integra</t>
        </is>
      </c>
      <c r="D221" t="inlineStr">
        <is>
          <t>InRetail Consumer</t>
        </is>
      </c>
      <c r="E221" t="inlineStr">
        <is>
          <t>Huella</t>
        </is>
      </c>
      <c r="F221" t="n">
        <v>11.918741</v>
      </c>
    </row>
    <row r="222">
      <c r="A222" t="inlineStr">
        <is>
          <t>202512</t>
        </is>
      </c>
      <c r="B222" t="inlineStr">
        <is>
          <t>Comparación</t>
        </is>
      </c>
      <c r="C222" t="inlineStr">
        <is>
          <t>Ex_Integra</t>
        </is>
      </c>
      <c r="D222" t="inlineStr">
        <is>
          <t>InRetail Consumer</t>
        </is>
      </c>
      <c r="E222" t="inlineStr">
        <is>
          <t>Intensidad</t>
        </is>
      </c>
      <c r="F222" t="n">
        <v>0.000853</v>
      </c>
    </row>
    <row r="223">
      <c r="A223" t="inlineStr">
        <is>
          <t>202512</t>
        </is>
      </c>
      <c r="B223" t="inlineStr">
        <is>
          <t>Comparación</t>
        </is>
      </c>
      <c r="C223" t="inlineStr">
        <is>
          <t>Ex_Integra</t>
        </is>
      </c>
      <c r="D223" t="inlineStr">
        <is>
          <t>InRetail Consumer</t>
        </is>
      </c>
      <c r="E223" t="inlineStr">
        <is>
          <t>Inv MM$</t>
        </is>
      </c>
      <c r="F223" t="n">
        <v>0.560882</v>
      </c>
    </row>
    <row r="224">
      <c r="A224" t="inlineStr">
        <is>
          <t>202512</t>
        </is>
      </c>
      <c r="B224" t="inlineStr">
        <is>
          <t>Comparación</t>
        </is>
      </c>
      <c r="C224" t="inlineStr">
        <is>
          <t>Ex_Integra</t>
        </is>
      </c>
      <c r="D224" t="inlineStr">
        <is>
          <t>InRetail Peru</t>
        </is>
      </c>
      <c r="E224" t="inlineStr">
        <is>
          <t>Huella</t>
        </is>
      </c>
      <c r="F224" t="n">
        <v>6858.213423</v>
      </c>
    </row>
    <row r="225">
      <c r="A225" t="inlineStr">
        <is>
          <t>202512</t>
        </is>
      </c>
      <c r="B225" t="inlineStr">
        <is>
          <t>Comparación</t>
        </is>
      </c>
      <c r="C225" t="inlineStr">
        <is>
          <t>Ex_Integra</t>
        </is>
      </c>
      <c r="D225" t="inlineStr">
        <is>
          <t>InRetail Peru</t>
        </is>
      </c>
      <c r="E225" t="inlineStr">
        <is>
          <t>Intensidad</t>
        </is>
      </c>
      <c r="F225" t="n">
        <v>0.908012</v>
      </c>
    </row>
    <row r="226">
      <c r="A226" t="inlineStr">
        <is>
          <t>202512</t>
        </is>
      </c>
      <c r="B226" t="inlineStr">
        <is>
          <t>Comparación</t>
        </is>
      </c>
      <c r="C226" t="inlineStr">
        <is>
          <t>Ex_Integra</t>
        </is>
      </c>
      <c r="D226" t="inlineStr">
        <is>
          <t>InRetail Peru</t>
        </is>
      </c>
      <c r="E226" t="inlineStr">
        <is>
          <t>Inv MM$</t>
        </is>
      </c>
      <c r="F226" t="n">
        <v>322.739455</v>
      </c>
    </row>
    <row r="227">
      <c r="A227" t="inlineStr">
        <is>
          <t>202512</t>
        </is>
      </c>
      <c r="B227" t="inlineStr">
        <is>
          <t>Comparación</t>
        </is>
      </c>
      <c r="C227" t="inlineStr">
        <is>
          <t>Ex_Integra</t>
        </is>
      </c>
      <c r="D227" t="inlineStr">
        <is>
          <t>Industrias Peñoles</t>
        </is>
      </c>
      <c r="E227" t="inlineStr">
        <is>
          <t>Huella</t>
        </is>
      </c>
      <c r="F227" t="n">
        <v>0.001182</v>
      </c>
    </row>
    <row r="228">
      <c r="A228" t="inlineStr">
        <is>
          <t>202512</t>
        </is>
      </c>
      <c r="B228" t="inlineStr">
        <is>
          <t>Comparación</t>
        </is>
      </c>
      <c r="C228" t="inlineStr">
        <is>
          <t>Ex_Integra</t>
        </is>
      </c>
      <c r="D228" t="inlineStr">
        <is>
          <t>Industrias Peñoles</t>
        </is>
      </c>
      <c r="E228" t="inlineStr">
        <is>
          <t>Intensidad</t>
        </is>
      </c>
      <c r="F228" t="n">
        <v>0</v>
      </c>
    </row>
    <row r="229">
      <c r="A229" t="inlineStr">
        <is>
          <t>202512</t>
        </is>
      </c>
      <c r="B229" t="inlineStr">
        <is>
          <t>Comparación</t>
        </is>
      </c>
      <c r="C229" t="inlineStr">
        <is>
          <t>Ex_Integra</t>
        </is>
      </c>
      <c r="D229" t="inlineStr">
        <is>
          <t>Industrias Peñoles</t>
        </is>
      </c>
      <c r="E229" t="inlineStr">
        <is>
          <t>Inv MM$</t>
        </is>
      </c>
      <c r="F229" t="n">
        <v>4e-06</v>
      </c>
    </row>
    <row r="230">
      <c r="A230" t="inlineStr">
        <is>
          <t>202512</t>
        </is>
      </c>
      <c r="B230" t="inlineStr">
        <is>
          <t>Comparación</t>
        </is>
      </c>
      <c r="C230" t="inlineStr">
        <is>
          <t>Ex_Integra</t>
        </is>
      </c>
      <c r="D230" t="inlineStr">
        <is>
          <t>Intergroup</t>
        </is>
      </c>
      <c r="E230" t="inlineStr">
        <is>
          <t>Huella</t>
        </is>
      </c>
      <c r="F230" t="n">
        <v>115.662789</v>
      </c>
    </row>
    <row r="231">
      <c r="A231" t="inlineStr">
        <is>
          <t>202512</t>
        </is>
      </c>
      <c r="B231" t="inlineStr">
        <is>
          <t>Comparación</t>
        </is>
      </c>
      <c r="C231" t="inlineStr">
        <is>
          <t>Ex_Integra</t>
        </is>
      </c>
      <c r="D231" t="inlineStr">
        <is>
          <t>Intergroup</t>
        </is>
      </c>
      <c r="E231" t="inlineStr">
        <is>
          <t>Intensidad</t>
        </is>
      </c>
      <c r="F231" t="n">
        <v>0.010839</v>
      </c>
    </row>
    <row r="232">
      <c r="A232" t="inlineStr">
        <is>
          <t>202512</t>
        </is>
      </c>
      <c r="B232" t="inlineStr">
        <is>
          <t>Comparación</t>
        </is>
      </c>
      <c r="C232" t="inlineStr">
        <is>
          <t>Ex_Integra</t>
        </is>
      </c>
      <c r="D232" t="inlineStr">
        <is>
          <t>Intergroup</t>
        </is>
      </c>
      <c r="E232" t="inlineStr">
        <is>
          <t>Inv MM$</t>
        </is>
      </c>
      <c r="F232" t="n">
        <v>162.905336</v>
      </c>
    </row>
    <row r="233">
      <c r="A233" t="inlineStr">
        <is>
          <t>202512</t>
        </is>
      </c>
      <c r="B233" t="inlineStr">
        <is>
          <t>Comparación</t>
        </is>
      </c>
      <c r="C233" t="inlineStr">
        <is>
          <t>Ex_Integra</t>
        </is>
      </c>
      <c r="D233" t="inlineStr">
        <is>
          <t>Invesco - Global Consumer Trends Fund S</t>
        </is>
      </c>
      <c r="E233" t="inlineStr">
        <is>
          <t>Huella</t>
        </is>
      </c>
      <c r="F233" t="n">
        <v>0.320709</v>
      </c>
    </row>
    <row r="234">
      <c r="A234" t="inlineStr">
        <is>
          <t>202512</t>
        </is>
      </c>
      <c r="B234" t="inlineStr">
        <is>
          <t>Comparación</t>
        </is>
      </c>
      <c r="C234" t="inlineStr">
        <is>
          <t>Ex_Integra</t>
        </is>
      </c>
      <c r="D234" t="inlineStr">
        <is>
          <t>Invesco - Global Consumer Trends Fund S</t>
        </is>
      </c>
      <c r="E234" t="inlineStr">
        <is>
          <t>Intensidad</t>
        </is>
      </c>
      <c r="F234" t="n">
        <v>9.000000000000001e-05</v>
      </c>
    </row>
    <row r="235">
      <c r="A235" t="inlineStr">
        <is>
          <t>202512</t>
        </is>
      </c>
      <c r="B235" t="inlineStr">
        <is>
          <t>Comparación</t>
        </is>
      </c>
      <c r="C235" t="inlineStr">
        <is>
          <t>Ex_Integra</t>
        </is>
      </c>
      <c r="D235" t="inlineStr">
        <is>
          <t>Invesco - Global Consumer Trends Fund S</t>
        </is>
      </c>
      <c r="E235" t="inlineStr">
        <is>
          <t>Inv MM$</t>
        </is>
      </c>
      <c r="F235" t="n">
        <v>0.073562</v>
      </c>
    </row>
    <row r="236">
      <c r="A236" t="inlineStr">
        <is>
          <t>202512</t>
        </is>
      </c>
      <c r="B236" t="inlineStr">
        <is>
          <t>Comparación</t>
        </is>
      </c>
      <c r="C236" t="inlineStr">
        <is>
          <t>Ex_Integra</t>
        </is>
      </c>
      <c r="D236" t="inlineStr">
        <is>
          <t>Invesco - Nasdaq 100 ETF</t>
        </is>
      </c>
      <c r="E236" t="inlineStr">
        <is>
          <t>Huella</t>
        </is>
      </c>
      <c r="F236" t="n">
        <v>4275.605628</v>
      </c>
    </row>
    <row r="237">
      <c r="A237" t="inlineStr">
        <is>
          <t>202512</t>
        </is>
      </c>
      <c r="B237" t="inlineStr">
        <is>
          <t>Comparación</t>
        </is>
      </c>
      <c r="C237" t="inlineStr">
        <is>
          <t>Ex_Integra</t>
        </is>
      </c>
      <c r="D237" t="inlineStr">
        <is>
          <t>Invesco - Nasdaq 100 ETF</t>
        </is>
      </c>
      <c r="E237" t="inlineStr">
        <is>
          <t>Intensidad</t>
        </is>
      </c>
      <c r="F237" t="n">
        <v>0.549762</v>
      </c>
    </row>
    <row r="238">
      <c r="A238" t="inlineStr">
        <is>
          <t>202512</t>
        </is>
      </c>
      <c r="B238" t="inlineStr">
        <is>
          <t>Comparación</t>
        </is>
      </c>
      <c r="C238" t="inlineStr">
        <is>
          <t>Ex_Integra</t>
        </is>
      </c>
      <c r="D238" t="inlineStr">
        <is>
          <t>Invesco - Nasdaq 100 ETF</t>
        </is>
      </c>
      <c r="E238" t="inlineStr">
        <is>
          <t>Inv MM$</t>
        </is>
      </c>
      <c r="F238" t="n">
        <v>465.033061</v>
      </c>
    </row>
    <row r="239">
      <c r="A239" t="inlineStr">
        <is>
          <t>202512</t>
        </is>
      </c>
      <c r="B239" t="inlineStr">
        <is>
          <t>Comparación</t>
        </is>
      </c>
      <c r="C239" t="inlineStr">
        <is>
          <t>Ex_Integra</t>
        </is>
      </c>
      <c r="D239" t="inlineStr">
        <is>
          <t>Invesco - S&amp;P500 UCITS</t>
        </is>
      </c>
      <c r="E239" t="inlineStr">
        <is>
          <t>Huella</t>
        </is>
      </c>
      <c r="F239" t="n">
        <v>0</v>
      </c>
    </row>
    <row r="240">
      <c r="A240" t="inlineStr">
        <is>
          <t>202512</t>
        </is>
      </c>
      <c r="B240" t="inlineStr">
        <is>
          <t>Comparación</t>
        </is>
      </c>
      <c r="C240" t="inlineStr">
        <is>
          <t>Ex_Integra</t>
        </is>
      </c>
      <c r="D240" t="inlineStr">
        <is>
          <t>Invesco - S&amp;P500 UCITS</t>
        </is>
      </c>
      <c r="E240" t="inlineStr">
        <is>
          <t>Intensidad</t>
        </is>
      </c>
      <c r="F240" t="n">
        <v>0</v>
      </c>
    </row>
    <row r="241">
      <c r="A241" t="inlineStr">
        <is>
          <t>202512</t>
        </is>
      </c>
      <c r="B241" t="inlineStr">
        <is>
          <t>Comparación</t>
        </is>
      </c>
      <c r="C241" t="inlineStr">
        <is>
          <t>Ex_Integra</t>
        </is>
      </c>
      <c r="D241" t="inlineStr">
        <is>
          <t>Invesco - S&amp;P500 UCITS</t>
        </is>
      </c>
      <c r="E241" t="inlineStr">
        <is>
          <t>Inv MM$</t>
        </is>
      </c>
      <c r="F241" t="n">
        <v>0</v>
      </c>
    </row>
    <row r="242">
      <c r="A242" t="inlineStr">
        <is>
          <t>202512</t>
        </is>
      </c>
      <c r="B242" t="inlineStr">
        <is>
          <t>Comparación</t>
        </is>
      </c>
      <c r="C242" t="inlineStr">
        <is>
          <t>Ex_Integra</t>
        </is>
      </c>
      <c r="D242" t="inlineStr">
        <is>
          <t>Invesco - UK Opportunities Fund</t>
        </is>
      </c>
      <c r="E242" t="inlineStr">
        <is>
          <t>Huella</t>
        </is>
      </c>
      <c r="F242" t="n">
        <v>292.504015</v>
      </c>
    </row>
    <row r="243">
      <c r="A243" t="inlineStr">
        <is>
          <t>202512</t>
        </is>
      </c>
      <c r="B243" t="inlineStr">
        <is>
          <t>Comparación</t>
        </is>
      </c>
      <c r="C243" t="inlineStr">
        <is>
          <t>Ex_Integra</t>
        </is>
      </c>
      <c r="D243" t="inlineStr">
        <is>
          <t>Invesco - UK Opportunities Fund</t>
        </is>
      </c>
      <c r="E243" t="inlineStr">
        <is>
          <t>Intensidad</t>
        </is>
      </c>
      <c r="F243" t="n">
        <v>0.074701</v>
      </c>
    </row>
    <row r="244">
      <c r="A244" t="inlineStr">
        <is>
          <t>202512</t>
        </is>
      </c>
      <c r="B244" t="inlineStr">
        <is>
          <t>Comparación</t>
        </is>
      </c>
      <c r="C244" t="inlineStr">
        <is>
          <t>Ex_Integra</t>
        </is>
      </c>
      <c r="D244" t="inlineStr">
        <is>
          <t>Invesco - UK Opportunities Fund</t>
        </is>
      </c>
      <c r="E244" t="inlineStr">
        <is>
          <t>Inv MM$</t>
        </is>
      </c>
      <c r="F244" t="n">
        <v>3.706845</v>
      </c>
    </row>
    <row r="245">
      <c r="A245" t="inlineStr">
        <is>
          <t>202512</t>
        </is>
      </c>
      <c r="B245" t="inlineStr">
        <is>
          <t>Comparación</t>
        </is>
      </c>
      <c r="C245" t="inlineStr">
        <is>
          <t>Ex_Integra</t>
        </is>
      </c>
      <c r="D245" t="inlineStr">
        <is>
          <t>Invesco LLC - US Banks</t>
        </is>
      </c>
      <c r="E245" t="inlineStr">
        <is>
          <t>Huella</t>
        </is>
      </c>
      <c r="F245" t="n">
        <v>13.225791</v>
      </c>
    </row>
    <row r="246">
      <c r="A246" t="inlineStr">
        <is>
          <t>202512</t>
        </is>
      </c>
      <c r="B246" t="inlineStr">
        <is>
          <t>Comparación</t>
        </is>
      </c>
      <c r="C246" t="inlineStr">
        <is>
          <t>Ex_Integra</t>
        </is>
      </c>
      <c r="D246" t="inlineStr">
        <is>
          <t>Invesco LLC - US Banks</t>
        </is>
      </c>
      <c r="E246" t="inlineStr">
        <is>
          <t>Intensidad</t>
        </is>
      </c>
      <c r="F246" t="n">
        <v>0.00372</v>
      </c>
    </row>
    <row r="247">
      <c r="A247" t="inlineStr">
        <is>
          <t>202512</t>
        </is>
      </c>
      <c r="B247" t="inlineStr">
        <is>
          <t>Comparación</t>
        </is>
      </c>
      <c r="C247" t="inlineStr">
        <is>
          <t>Ex_Integra</t>
        </is>
      </c>
      <c r="D247" t="inlineStr">
        <is>
          <t>Invesco LLC - US Banks</t>
        </is>
      </c>
      <c r="E247" t="inlineStr">
        <is>
          <t>Inv MM$</t>
        </is>
      </c>
      <c r="F247" t="n">
        <v>14.083664</v>
      </c>
    </row>
    <row r="248">
      <c r="A248" t="inlineStr">
        <is>
          <t>202512</t>
        </is>
      </c>
      <c r="B248" t="inlineStr">
        <is>
          <t>Comparación</t>
        </is>
      </c>
      <c r="C248" t="inlineStr">
        <is>
          <t>Ex_Integra</t>
        </is>
      </c>
      <c r="D248" t="inlineStr">
        <is>
          <t>Investec - Latin American Corporate Debt</t>
        </is>
      </c>
      <c r="E248" t="inlineStr">
        <is>
          <t>Huella</t>
        </is>
      </c>
      <c r="F248" t="n">
        <v>4226.676093</v>
      </c>
    </row>
    <row r="249">
      <c r="A249" t="inlineStr">
        <is>
          <t>202512</t>
        </is>
      </c>
      <c r="B249" t="inlineStr">
        <is>
          <t>Comparación</t>
        </is>
      </c>
      <c r="C249" t="inlineStr">
        <is>
          <t>Ex_Integra</t>
        </is>
      </c>
      <c r="D249" t="inlineStr">
        <is>
          <t>Investec - Latin American Corporate Debt</t>
        </is>
      </c>
      <c r="E249" t="inlineStr">
        <is>
          <t>Intensidad</t>
        </is>
      </c>
      <c r="F249" t="n">
        <v>0.554016</v>
      </c>
    </row>
    <row r="250">
      <c r="A250" t="inlineStr">
        <is>
          <t>202512</t>
        </is>
      </c>
      <c r="B250" t="inlineStr">
        <is>
          <t>Comparación</t>
        </is>
      </c>
      <c r="C250" t="inlineStr">
        <is>
          <t>Ex_Integra</t>
        </is>
      </c>
      <c r="D250" t="inlineStr">
        <is>
          <t>Investec - Latin American Corporate Debt</t>
        </is>
      </c>
      <c r="E250" t="inlineStr">
        <is>
          <t>Inv MM$</t>
        </is>
      </c>
      <c r="F250" t="n">
        <v>12.055725</v>
      </c>
    </row>
    <row r="251">
      <c r="A251" t="inlineStr">
        <is>
          <t>202512</t>
        </is>
      </c>
      <c r="B251" t="inlineStr">
        <is>
          <t>Comparación</t>
        </is>
      </c>
      <c r="C251" t="inlineStr">
        <is>
          <t>Ex_Integra</t>
        </is>
      </c>
      <c r="D251" t="inlineStr">
        <is>
          <t>JP Morgan - China A Share Opportunities Fund</t>
        </is>
      </c>
      <c r="E251" t="inlineStr">
        <is>
          <t>Huella</t>
        </is>
      </c>
      <c r="F251" t="n">
        <v>0.005392</v>
      </c>
    </row>
    <row r="252">
      <c r="A252" t="inlineStr">
        <is>
          <t>202512</t>
        </is>
      </c>
      <c r="B252" t="inlineStr">
        <is>
          <t>Comparación</t>
        </is>
      </c>
      <c r="C252" t="inlineStr">
        <is>
          <t>Ex_Integra</t>
        </is>
      </c>
      <c r="D252" t="inlineStr">
        <is>
          <t>JP Morgan - China A Share Opportunities Fund</t>
        </is>
      </c>
      <c r="E252" t="inlineStr">
        <is>
          <t>Intensidad</t>
        </is>
      </c>
      <c r="F252" t="n">
        <v>1e-06</v>
      </c>
    </row>
    <row r="253">
      <c r="A253" t="inlineStr">
        <is>
          <t>202512</t>
        </is>
      </c>
      <c r="B253" t="inlineStr">
        <is>
          <t>Comparación</t>
        </is>
      </c>
      <c r="C253" t="inlineStr">
        <is>
          <t>Ex_Integra</t>
        </is>
      </c>
      <c r="D253" t="inlineStr">
        <is>
          <t>JP Morgan - China A Share Opportunities Fund</t>
        </is>
      </c>
      <c r="E253" t="inlineStr">
        <is>
          <t>Inv MM$</t>
        </is>
      </c>
      <c r="F253" t="n">
        <v>0.000168</v>
      </c>
    </row>
    <row r="254">
      <c r="A254" t="inlineStr">
        <is>
          <t>202512</t>
        </is>
      </c>
      <c r="B254" t="inlineStr">
        <is>
          <t>Comparación</t>
        </is>
      </c>
      <c r="C254" t="inlineStr">
        <is>
          <t>Ex_Integra</t>
        </is>
      </c>
      <c r="D254" t="inlineStr">
        <is>
          <t>JP Morgan - EM Small Cap</t>
        </is>
      </c>
      <c r="E254" t="inlineStr">
        <is>
          <t>Huella</t>
        </is>
      </c>
      <c r="F254" t="n">
        <v>0.111471</v>
      </c>
    </row>
    <row r="255">
      <c r="A255" t="inlineStr">
        <is>
          <t>202512</t>
        </is>
      </c>
      <c r="B255" t="inlineStr">
        <is>
          <t>Comparación</t>
        </is>
      </c>
      <c r="C255" t="inlineStr">
        <is>
          <t>Ex_Integra</t>
        </is>
      </c>
      <c r="D255" t="inlineStr">
        <is>
          <t>JP Morgan - EM Small Cap</t>
        </is>
      </c>
      <c r="E255" t="inlineStr">
        <is>
          <t>Intensidad</t>
        </is>
      </c>
      <c r="F255" t="n">
        <v>2.4e-05</v>
      </c>
    </row>
    <row r="256">
      <c r="A256" t="inlineStr">
        <is>
          <t>202512</t>
        </is>
      </c>
      <c r="B256" t="inlineStr">
        <is>
          <t>Comparación</t>
        </is>
      </c>
      <c r="C256" t="inlineStr">
        <is>
          <t>Ex_Integra</t>
        </is>
      </c>
      <c r="D256" t="inlineStr">
        <is>
          <t>JP Morgan - EM Small Cap</t>
        </is>
      </c>
      <c r="E256" t="inlineStr">
        <is>
          <t>Inv MM$</t>
        </is>
      </c>
      <c r="F256" t="n">
        <v>0.006545</v>
      </c>
    </row>
    <row r="257">
      <c r="A257" t="inlineStr">
        <is>
          <t>202512</t>
        </is>
      </c>
      <c r="B257" t="inlineStr">
        <is>
          <t>Comparación</t>
        </is>
      </c>
      <c r="C257" t="inlineStr">
        <is>
          <t>Ex_Integra</t>
        </is>
      </c>
      <c r="D257" t="inlineStr">
        <is>
          <t>JP Morgan - Emerging Markets</t>
        </is>
      </c>
      <c r="E257" t="inlineStr">
        <is>
          <t>Huella</t>
        </is>
      </c>
      <c r="F257" t="n">
        <v>25.087919</v>
      </c>
    </row>
    <row r="258">
      <c r="A258" t="inlineStr">
        <is>
          <t>202512</t>
        </is>
      </c>
      <c r="B258" t="inlineStr">
        <is>
          <t>Comparación</t>
        </is>
      </c>
      <c r="C258" t="inlineStr">
        <is>
          <t>Ex_Integra</t>
        </is>
      </c>
      <c r="D258" t="inlineStr">
        <is>
          <t>JP Morgan - Emerging Markets</t>
        </is>
      </c>
      <c r="E258" t="inlineStr">
        <is>
          <t>Intensidad</t>
        </is>
      </c>
      <c r="F258" t="n">
        <v>0.005307</v>
      </c>
    </row>
    <row r="259">
      <c r="A259" t="inlineStr">
        <is>
          <t>202512</t>
        </is>
      </c>
      <c r="B259" t="inlineStr">
        <is>
          <t>Comparación</t>
        </is>
      </c>
      <c r="C259" t="inlineStr">
        <is>
          <t>Ex_Integra</t>
        </is>
      </c>
      <c r="D259" t="inlineStr">
        <is>
          <t>JP Morgan - Emerging Markets</t>
        </is>
      </c>
      <c r="E259" t="inlineStr">
        <is>
          <t>Inv MM$</t>
        </is>
      </c>
      <c r="F259" t="n">
        <v>1.045031</v>
      </c>
    </row>
    <row r="260">
      <c r="A260" t="inlineStr">
        <is>
          <t>202512</t>
        </is>
      </c>
      <c r="B260" t="inlineStr">
        <is>
          <t>Comparación</t>
        </is>
      </c>
      <c r="C260" t="inlineStr">
        <is>
          <t>Ex_Integra</t>
        </is>
      </c>
      <c r="D260" t="inlineStr">
        <is>
          <t>JP Morgan - Greater China Fund</t>
        </is>
      </c>
      <c r="E260" t="inlineStr">
        <is>
          <t>Huella</t>
        </is>
      </c>
      <c r="F260" t="n">
        <v>62.532872</v>
      </c>
    </row>
    <row r="261">
      <c r="A261" t="inlineStr">
        <is>
          <t>202512</t>
        </is>
      </c>
      <c r="B261" t="inlineStr">
        <is>
          <t>Comparación</t>
        </is>
      </c>
      <c r="C261" t="inlineStr">
        <is>
          <t>Ex_Integra</t>
        </is>
      </c>
      <c r="D261" t="inlineStr">
        <is>
          <t>JP Morgan - Greater China Fund</t>
        </is>
      </c>
      <c r="E261" t="inlineStr">
        <is>
          <t>Intensidad</t>
        </is>
      </c>
      <c r="F261" t="n">
        <v>0.014981</v>
      </c>
    </row>
    <row r="262">
      <c r="A262" t="inlineStr">
        <is>
          <t>202512</t>
        </is>
      </c>
      <c r="B262" t="inlineStr">
        <is>
          <t>Comparación</t>
        </is>
      </c>
      <c r="C262" t="inlineStr">
        <is>
          <t>Ex_Integra</t>
        </is>
      </c>
      <c r="D262" t="inlineStr">
        <is>
          <t>JP Morgan - Greater China Fund</t>
        </is>
      </c>
      <c r="E262" t="inlineStr">
        <is>
          <t>Inv MM$</t>
        </is>
      </c>
      <c r="F262" t="n">
        <v>1.790597</v>
      </c>
    </row>
    <row r="263">
      <c r="A263" t="inlineStr">
        <is>
          <t>202512</t>
        </is>
      </c>
      <c r="B263" t="inlineStr">
        <is>
          <t>Comparación</t>
        </is>
      </c>
      <c r="C263" t="inlineStr">
        <is>
          <t>Ex_Integra</t>
        </is>
      </c>
      <c r="D263" t="inlineStr">
        <is>
          <t>JP Morgan - Japan Equity ETF</t>
        </is>
      </c>
      <c r="E263" t="inlineStr">
        <is>
          <t>Huella</t>
        </is>
      </c>
      <c r="F263" t="n">
        <v>4022.999038</v>
      </c>
    </row>
    <row r="264">
      <c r="A264" t="inlineStr">
        <is>
          <t>202512</t>
        </is>
      </c>
      <c r="B264" t="inlineStr">
        <is>
          <t>Comparación</t>
        </is>
      </c>
      <c r="C264" t="inlineStr">
        <is>
          <t>Ex_Integra</t>
        </is>
      </c>
      <c r="D264" t="inlineStr">
        <is>
          <t>JP Morgan - Japan Equity ETF</t>
        </is>
      </c>
      <c r="E264" t="inlineStr">
        <is>
          <t>Intensidad</t>
        </is>
      </c>
      <c r="F264" t="n">
        <v>0.435579</v>
      </c>
    </row>
    <row r="265">
      <c r="A265" t="inlineStr">
        <is>
          <t>202512</t>
        </is>
      </c>
      <c r="B265" t="inlineStr">
        <is>
          <t>Comparación</t>
        </is>
      </c>
      <c r="C265" t="inlineStr">
        <is>
          <t>Ex_Integra</t>
        </is>
      </c>
      <c r="D265" t="inlineStr">
        <is>
          <t>JP Morgan - Japan Equity ETF</t>
        </is>
      </c>
      <c r="E265" t="inlineStr">
        <is>
          <t>Inv MM$</t>
        </is>
      </c>
      <c r="F265" t="n">
        <v>80.176078</v>
      </c>
    </row>
    <row r="266">
      <c r="A266" t="inlineStr">
        <is>
          <t>202512</t>
        </is>
      </c>
      <c r="B266" t="inlineStr">
        <is>
          <t>Comparación</t>
        </is>
      </c>
      <c r="C266" t="inlineStr">
        <is>
          <t>Ex_Integra</t>
        </is>
      </c>
      <c r="D266" t="inlineStr">
        <is>
          <t>JP Morgan - Japan Equity Fund - I</t>
        </is>
      </c>
      <c r="E266" t="inlineStr">
        <is>
          <t>Huella</t>
        </is>
      </c>
      <c r="F266" t="n">
        <v>1315.297819</v>
      </c>
    </row>
    <row r="267">
      <c r="A267" t="inlineStr">
        <is>
          <t>202512</t>
        </is>
      </c>
      <c r="B267" t="inlineStr">
        <is>
          <t>Comparación</t>
        </is>
      </c>
      <c r="C267" t="inlineStr">
        <is>
          <t>Ex_Integra</t>
        </is>
      </c>
      <c r="D267" t="inlineStr">
        <is>
          <t>JP Morgan - Japan Equity Fund - I</t>
        </is>
      </c>
      <c r="E267" t="inlineStr">
        <is>
          <t>Intensidad</t>
        </is>
      </c>
      <c r="F267" t="n">
        <v>0.216293</v>
      </c>
    </row>
    <row r="268">
      <c r="A268" t="inlineStr">
        <is>
          <t>202512</t>
        </is>
      </c>
      <c r="B268" t="inlineStr">
        <is>
          <t>Comparación</t>
        </is>
      </c>
      <c r="C268" t="inlineStr">
        <is>
          <t>Ex_Integra</t>
        </is>
      </c>
      <c r="D268" t="inlineStr">
        <is>
          <t>JP Morgan - Japan Equity Fund - I</t>
        </is>
      </c>
      <c r="E268" t="inlineStr">
        <is>
          <t>Inv MM$</t>
        </is>
      </c>
      <c r="F268" t="n">
        <v>57.845527</v>
      </c>
    </row>
    <row r="269">
      <c r="A269" t="inlineStr">
        <is>
          <t>202512</t>
        </is>
      </c>
      <c r="B269" t="inlineStr">
        <is>
          <t>Comparación</t>
        </is>
      </c>
      <c r="C269" t="inlineStr">
        <is>
          <t>Ex_Integra</t>
        </is>
      </c>
      <c r="D269" t="inlineStr">
        <is>
          <t>Janus Henderson - Continental European Fund</t>
        </is>
      </c>
      <c r="E269" t="inlineStr">
        <is>
          <t>Huella</t>
        </is>
      </c>
      <c r="F269" t="n">
        <v>0.005472</v>
      </c>
    </row>
    <row r="270">
      <c r="A270" t="inlineStr">
        <is>
          <t>202512</t>
        </is>
      </c>
      <c r="B270" t="inlineStr">
        <is>
          <t>Comparación</t>
        </is>
      </c>
      <c r="C270" t="inlineStr">
        <is>
          <t>Ex_Integra</t>
        </is>
      </c>
      <c r="D270" t="inlineStr">
        <is>
          <t>Janus Henderson - Continental European Fund</t>
        </is>
      </c>
      <c r="E270" t="inlineStr">
        <is>
          <t>Intensidad</t>
        </is>
      </c>
      <c r="F270" t="n">
        <v>1e-06</v>
      </c>
    </row>
    <row r="271">
      <c r="A271" t="inlineStr">
        <is>
          <t>202512</t>
        </is>
      </c>
      <c r="B271" t="inlineStr">
        <is>
          <t>Comparación</t>
        </is>
      </c>
      <c r="C271" t="inlineStr">
        <is>
          <t>Ex_Integra</t>
        </is>
      </c>
      <c r="D271" t="inlineStr">
        <is>
          <t>Janus Henderson - Continental European Fund</t>
        </is>
      </c>
      <c r="E271" t="inlineStr">
        <is>
          <t>Inv MM$</t>
        </is>
      </c>
      <c r="F271" t="n">
        <v>8.1e-05</v>
      </c>
    </row>
    <row r="272">
      <c r="A272" t="inlineStr">
        <is>
          <t>202512</t>
        </is>
      </c>
      <c r="B272" t="inlineStr">
        <is>
          <t>Comparación</t>
        </is>
      </c>
      <c r="C272" t="inlineStr">
        <is>
          <t>Ex_Integra</t>
        </is>
      </c>
      <c r="D272" t="inlineStr">
        <is>
          <t>Joh Berenberg - European Focus Fund</t>
        </is>
      </c>
      <c r="E272" t="inlineStr">
        <is>
          <t>Huella</t>
        </is>
      </c>
      <c r="F272" t="n">
        <v>32.621972</v>
      </c>
    </row>
    <row r="273">
      <c r="A273" t="inlineStr">
        <is>
          <t>202512</t>
        </is>
      </c>
      <c r="B273" t="inlineStr">
        <is>
          <t>Comparación</t>
        </is>
      </c>
      <c r="C273" t="inlineStr">
        <is>
          <t>Ex_Integra</t>
        </is>
      </c>
      <c r="D273" t="inlineStr">
        <is>
          <t>Joh Berenberg - European Focus Fund</t>
        </is>
      </c>
      <c r="E273" t="inlineStr">
        <is>
          <t>Intensidad</t>
        </is>
      </c>
      <c r="F273" t="n">
        <v>0.00678</v>
      </c>
    </row>
    <row r="274">
      <c r="A274" t="inlineStr">
        <is>
          <t>202512</t>
        </is>
      </c>
      <c r="B274" t="inlineStr">
        <is>
          <t>Comparación</t>
        </is>
      </c>
      <c r="C274" t="inlineStr">
        <is>
          <t>Ex_Integra</t>
        </is>
      </c>
      <c r="D274" t="inlineStr">
        <is>
          <t>Joh Berenberg - European Focus Fund</t>
        </is>
      </c>
      <c r="E274" t="inlineStr">
        <is>
          <t>Inv MM$</t>
        </is>
      </c>
      <c r="F274" t="n">
        <v>0.917593</v>
      </c>
    </row>
    <row r="275">
      <c r="A275" t="inlineStr">
        <is>
          <t>202512</t>
        </is>
      </c>
      <c r="B275" t="inlineStr">
        <is>
          <t>Comparación</t>
        </is>
      </c>
      <c r="C275" t="inlineStr">
        <is>
          <t>Ex_Integra</t>
        </is>
      </c>
      <c r="D275" t="inlineStr">
        <is>
          <t>Jupiter - Bonds Global High Yield</t>
        </is>
      </c>
      <c r="E275" t="inlineStr">
        <is>
          <t>Huella</t>
        </is>
      </c>
      <c r="F275" t="n">
        <v>4563.62641</v>
      </c>
    </row>
    <row r="276">
      <c r="A276" t="inlineStr">
        <is>
          <t>202512</t>
        </is>
      </c>
      <c r="B276" t="inlineStr">
        <is>
          <t>Comparación</t>
        </is>
      </c>
      <c r="C276" t="inlineStr">
        <is>
          <t>Ex_Integra</t>
        </is>
      </c>
      <c r="D276" t="inlineStr">
        <is>
          <t>Jupiter - Bonds Global High Yield</t>
        </is>
      </c>
      <c r="E276" t="inlineStr">
        <is>
          <t>Intensidad</t>
        </is>
      </c>
      <c r="F276" t="n">
        <v>0.426581</v>
      </c>
    </row>
    <row r="277">
      <c r="A277" t="inlineStr">
        <is>
          <t>202512</t>
        </is>
      </c>
      <c r="B277" t="inlineStr">
        <is>
          <t>Comparación</t>
        </is>
      </c>
      <c r="C277" t="inlineStr">
        <is>
          <t>Ex_Integra</t>
        </is>
      </c>
      <c r="D277" t="inlineStr">
        <is>
          <t>Jupiter - Bonds Global High Yield</t>
        </is>
      </c>
      <c r="E277" t="inlineStr">
        <is>
          <t>Inv MM$</t>
        </is>
      </c>
      <c r="F277" t="n">
        <v>19.612054</v>
      </c>
    </row>
    <row r="278">
      <c r="A278" t="inlineStr">
        <is>
          <t>202512</t>
        </is>
      </c>
      <c r="B278" t="inlineStr">
        <is>
          <t>Comparación</t>
        </is>
      </c>
      <c r="C278" t="inlineStr">
        <is>
          <t>Ex_Integra</t>
        </is>
      </c>
      <c r="D278" t="inlineStr">
        <is>
          <t>Jupiter Unit Trust - Asian Income Fund I GBP</t>
        </is>
      </c>
      <c r="E278" t="inlineStr">
        <is>
          <t>Huella</t>
        </is>
      </c>
      <c r="F278" t="n">
        <v>0.000271</v>
      </c>
    </row>
    <row r="279">
      <c r="A279" t="inlineStr">
        <is>
          <t>202512</t>
        </is>
      </c>
      <c r="B279" t="inlineStr">
        <is>
          <t>Comparación</t>
        </is>
      </c>
      <c r="C279" t="inlineStr">
        <is>
          <t>Ex_Integra</t>
        </is>
      </c>
      <c r="D279" t="inlineStr">
        <is>
          <t>Jupiter Unit Trust - Asian Income Fund I GBP</t>
        </is>
      </c>
      <c r="E279" t="inlineStr">
        <is>
          <t>Intensidad</t>
        </is>
      </c>
      <c r="F279" t="n">
        <v>0</v>
      </c>
    </row>
    <row r="280">
      <c r="A280" t="inlineStr">
        <is>
          <t>202512</t>
        </is>
      </c>
      <c r="B280" t="inlineStr">
        <is>
          <t>Comparación</t>
        </is>
      </c>
      <c r="C280" t="inlineStr">
        <is>
          <t>Ex_Integra</t>
        </is>
      </c>
      <c r="D280" t="inlineStr">
        <is>
          <t>Jupiter Unit Trust - Asian Income Fund I GBP</t>
        </is>
      </c>
      <c r="E280" t="inlineStr">
        <is>
          <t>Inv MM$</t>
        </is>
      </c>
      <c r="F280" t="n">
        <v>8e-06</v>
      </c>
    </row>
    <row r="281">
      <c r="A281" t="inlineStr">
        <is>
          <t>202512</t>
        </is>
      </c>
      <c r="B281" t="inlineStr">
        <is>
          <t>Comparación</t>
        </is>
      </c>
      <c r="C281" t="inlineStr">
        <is>
          <t>Ex_Integra</t>
        </is>
      </c>
      <c r="D281" t="inlineStr">
        <is>
          <t>Jupiter Unit Trust - European Fund</t>
        </is>
      </c>
      <c r="E281" t="inlineStr">
        <is>
          <t>Huella</t>
        </is>
      </c>
      <c r="F281" t="n">
        <v>0.278159</v>
      </c>
    </row>
    <row r="282">
      <c r="A282" t="inlineStr">
        <is>
          <t>202512</t>
        </is>
      </c>
      <c r="B282" t="inlineStr">
        <is>
          <t>Comparación</t>
        </is>
      </c>
      <c r="C282" t="inlineStr">
        <is>
          <t>Ex_Integra</t>
        </is>
      </c>
      <c r="D282" t="inlineStr">
        <is>
          <t>Jupiter Unit Trust - European Fund</t>
        </is>
      </c>
      <c r="E282" t="inlineStr">
        <is>
          <t>Intensidad</t>
        </is>
      </c>
      <c r="F282" t="n">
        <v>2e-05</v>
      </c>
    </row>
    <row r="283">
      <c r="A283" t="inlineStr">
        <is>
          <t>202512</t>
        </is>
      </c>
      <c r="B283" t="inlineStr">
        <is>
          <t>Comparación</t>
        </is>
      </c>
      <c r="C283" t="inlineStr">
        <is>
          <t>Ex_Integra</t>
        </is>
      </c>
      <c r="D283" t="inlineStr">
        <is>
          <t>Jupiter Unit Trust - European Fund</t>
        </is>
      </c>
      <c r="E283" t="inlineStr">
        <is>
          <t>Inv MM$</t>
        </is>
      </c>
      <c r="F283" t="n">
        <v>0.005082</v>
      </c>
    </row>
    <row r="284">
      <c r="A284" t="inlineStr">
        <is>
          <t>202512</t>
        </is>
      </c>
      <c r="B284" t="inlineStr">
        <is>
          <t>Comparación</t>
        </is>
      </c>
      <c r="C284" t="inlineStr">
        <is>
          <t>Ex_Integra</t>
        </is>
      </c>
      <c r="D284" t="inlineStr">
        <is>
          <t>Jupiter Unit Trust - European Growth</t>
        </is>
      </c>
      <c r="E284" t="inlineStr">
        <is>
          <t>Huella</t>
        </is>
      </c>
      <c r="F284" t="n">
        <v>36.126056</v>
      </c>
    </row>
    <row r="285">
      <c r="A285" t="inlineStr">
        <is>
          <t>202512</t>
        </is>
      </c>
      <c r="B285" t="inlineStr">
        <is>
          <t>Comparación</t>
        </is>
      </c>
      <c r="C285" t="inlineStr">
        <is>
          <t>Ex_Integra</t>
        </is>
      </c>
      <c r="D285" t="inlineStr">
        <is>
          <t>Jupiter Unit Trust - European Growth</t>
        </is>
      </c>
      <c r="E285" t="inlineStr">
        <is>
          <t>Intensidad</t>
        </is>
      </c>
      <c r="F285" t="n">
        <v>0.01016</v>
      </c>
    </row>
    <row r="286">
      <c r="A286" t="inlineStr">
        <is>
          <t>202512</t>
        </is>
      </c>
      <c r="B286" t="inlineStr">
        <is>
          <t>Comparación</t>
        </is>
      </c>
      <c r="C286" t="inlineStr">
        <is>
          <t>Ex_Integra</t>
        </is>
      </c>
      <c r="D286" t="inlineStr">
        <is>
          <t>Jupiter Unit Trust - European Growth</t>
        </is>
      </c>
      <c r="E286" t="inlineStr">
        <is>
          <t>Inv MM$</t>
        </is>
      </c>
      <c r="F286" t="n">
        <v>0.726232</v>
      </c>
    </row>
    <row r="287">
      <c r="A287" t="inlineStr">
        <is>
          <t>202512</t>
        </is>
      </c>
      <c r="B287" t="inlineStr">
        <is>
          <t>Comparación</t>
        </is>
      </c>
      <c r="C287" t="inlineStr">
        <is>
          <t>Ex_Integra</t>
        </is>
      </c>
      <c r="D287" t="inlineStr">
        <is>
          <t>Krane - CSI China Internet Fund</t>
        </is>
      </c>
      <c r="E287" t="inlineStr">
        <is>
          <t>Huella</t>
        </is>
      </c>
      <c r="F287" t="n">
        <v>2576.346325</v>
      </c>
    </row>
    <row r="288">
      <c r="A288" t="inlineStr">
        <is>
          <t>202512</t>
        </is>
      </c>
      <c r="B288" t="inlineStr">
        <is>
          <t>Comparación</t>
        </is>
      </c>
      <c r="C288" t="inlineStr">
        <is>
          <t>Ex_Integra</t>
        </is>
      </c>
      <c r="D288" t="inlineStr">
        <is>
          <t>Krane - CSI China Internet Fund</t>
        </is>
      </c>
      <c r="E288" t="inlineStr">
        <is>
          <t>Intensidad</t>
        </is>
      </c>
      <c r="F288" t="n">
        <v>0.34024</v>
      </c>
    </row>
    <row r="289">
      <c r="A289" t="inlineStr">
        <is>
          <t>202512</t>
        </is>
      </c>
      <c r="B289" t="inlineStr">
        <is>
          <t>Comparación</t>
        </is>
      </c>
      <c r="C289" t="inlineStr">
        <is>
          <t>Ex_Integra</t>
        </is>
      </c>
      <c r="D289" t="inlineStr">
        <is>
          <t>Krane - CSI China Internet Fund</t>
        </is>
      </c>
      <c r="E289" t="inlineStr">
        <is>
          <t>Inv MM$</t>
        </is>
      </c>
      <c r="F289" t="n">
        <v>363.412268</v>
      </c>
    </row>
    <row r="290">
      <c r="A290" t="inlineStr">
        <is>
          <t>202512</t>
        </is>
      </c>
      <c r="B290" t="inlineStr">
        <is>
          <t>Comparación</t>
        </is>
      </c>
      <c r="C290" t="inlineStr">
        <is>
          <t>Ex_Integra</t>
        </is>
      </c>
      <c r="D290" t="inlineStr">
        <is>
          <t>Lazard - Convertible Global Fund</t>
        </is>
      </c>
      <c r="E290" t="inlineStr">
        <is>
          <t>Huella</t>
        </is>
      </c>
      <c r="F290" t="n">
        <v>1080.162852</v>
      </c>
    </row>
    <row r="291">
      <c r="A291" t="inlineStr">
        <is>
          <t>202512</t>
        </is>
      </c>
      <c r="B291" t="inlineStr">
        <is>
          <t>Comparación</t>
        </is>
      </c>
      <c r="C291" t="inlineStr">
        <is>
          <t>Ex_Integra</t>
        </is>
      </c>
      <c r="D291" t="inlineStr">
        <is>
          <t>Lazard - Convertible Global Fund</t>
        </is>
      </c>
      <c r="E291" t="inlineStr">
        <is>
          <t>Intensidad</t>
        </is>
      </c>
      <c r="F291" t="n">
        <v>0.107334</v>
      </c>
    </row>
    <row r="292">
      <c r="A292" t="inlineStr">
        <is>
          <t>202512</t>
        </is>
      </c>
      <c r="B292" t="inlineStr">
        <is>
          <t>Comparación</t>
        </is>
      </c>
      <c r="C292" t="inlineStr">
        <is>
          <t>Ex_Integra</t>
        </is>
      </c>
      <c r="D292" t="inlineStr">
        <is>
          <t>Lazard - Convertible Global Fund</t>
        </is>
      </c>
      <c r="E292" t="inlineStr">
        <is>
          <t>Inv MM$</t>
        </is>
      </c>
      <c r="F292" t="n">
        <v>15.393606</v>
      </c>
    </row>
    <row r="293">
      <c r="A293" t="inlineStr">
        <is>
          <t>202512</t>
        </is>
      </c>
      <c r="B293" t="inlineStr">
        <is>
          <t>Comparación</t>
        </is>
      </c>
      <c r="C293" t="inlineStr">
        <is>
          <t>Ex_Integra</t>
        </is>
      </c>
      <c r="D293" t="inlineStr">
        <is>
          <t>Lazard - Japanese Strategic Equity</t>
        </is>
      </c>
      <c r="E293" t="inlineStr">
        <is>
          <t>Huella</t>
        </is>
      </c>
      <c r="F293" t="n">
        <v>4286.808454</v>
      </c>
    </row>
    <row r="294">
      <c r="A294" t="inlineStr">
        <is>
          <t>202512</t>
        </is>
      </c>
      <c r="B294" t="inlineStr">
        <is>
          <t>Comparación</t>
        </is>
      </c>
      <c r="C294" t="inlineStr">
        <is>
          <t>Ex_Integra</t>
        </is>
      </c>
      <c r="D294" t="inlineStr">
        <is>
          <t>Lazard - Japanese Strategic Equity</t>
        </is>
      </c>
      <c r="E294" t="inlineStr">
        <is>
          <t>Intensidad</t>
        </is>
      </c>
      <c r="F294" t="n">
        <v>0.624711</v>
      </c>
    </row>
    <row r="295">
      <c r="A295" t="inlineStr">
        <is>
          <t>202512</t>
        </is>
      </c>
      <c r="B295" t="inlineStr">
        <is>
          <t>Comparación</t>
        </is>
      </c>
      <c r="C295" t="inlineStr">
        <is>
          <t>Ex_Integra</t>
        </is>
      </c>
      <c r="D295" t="inlineStr">
        <is>
          <t>Lazard - Japanese Strategic Equity</t>
        </is>
      </c>
      <c r="E295" t="inlineStr">
        <is>
          <t>Inv MM$</t>
        </is>
      </c>
      <c r="F295" t="n">
        <v>51.059634</v>
      </c>
    </row>
    <row r="296">
      <c r="A296" t="inlineStr">
        <is>
          <t>202512</t>
        </is>
      </c>
      <c r="B296" t="inlineStr">
        <is>
          <t>Comparación</t>
        </is>
      </c>
      <c r="C296" t="inlineStr">
        <is>
          <t>Ex_Integra</t>
        </is>
      </c>
      <c r="D296" t="inlineStr">
        <is>
          <t>Lazard Capital Fi</t>
        </is>
      </c>
      <c r="E296" t="inlineStr">
        <is>
          <t>Huella</t>
        </is>
      </c>
      <c r="F296" t="n">
        <v>0.042362</v>
      </c>
    </row>
    <row r="297">
      <c r="A297" t="inlineStr">
        <is>
          <t>202512</t>
        </is>
      </c>
      <c r="B297" t="inlineStr">
        <is>
          <t>Comparación</t>
        </is>
      </c>
      <c r="C297" t="inlineStr">
        <is>
          <t>Ex_Integra</t>
        </is>
      </c>
      <c r="D297" t="inlineStr">
        <is>
          <t>Lazard Capital Fi</t>
        </is>
      </c>
      <c r="E297" t="inlineStr">
        <is>
          <t>Intensidad</t>
        </is>
      </c>
      <c r="F297" t="n">
        <v>1.1e-05</v>
      </c>
    </row>
    <row r="298">
      <c r="A298" t="inlineStr">
        <is>
          <t>202512</t>
        </is>
      </c>
      <c r="B298" t="inlineStr">
        <is>
          <t>Comparación</t>
        </is>
      </c>
      <c r="C298" t="inlineStr">
        <is>
          <t>Ex_Integra</t>
        </is>
      </c>
      <c r="D298" t="inlineStr">
        <is>
          <t>Lazard Capital Fi</t>
        </is>
      </c>
      <c r="E298" t="inlineStr">
        <is>
          <t>Inv MM$</t>
        </is>
      </c>
      <c r="F298" t="n">
        <v>0.015142</v>
      </c>
    </row>
    <row r="299">
      <c r="A299" t="inlineStr">
        <is>
          <t>202512</t>
        </is>
      </c>
      <c r="B299" t="inlineStr">
        <is>
          <t>Comparación</t>
        </is>
      </c>
      <c r="C299" t="inlineStr">
        <is>
          <t>Ex_Integra</t>
        </is>
      </c>
      <c r="D299" t="inlineStr">
        <is>
          <t>Liontrust - Liontrust European Dynamic Fund S</t>
        </is>
      </c>
      <c r="E299" t="inlineStr">
        <is>
          <t>Huella</t>
        </is>
      </c>
      <c r="F299" t="n">
        <v>22667.850991</v>
      </c>
    </row>
    <row r="300">
      <c r="A300" t="inlineStr">
        <is>
          <t>202512</t>
        </is>
      </c>
      <c r="B300" t="inlineStr">
        <is>
          <t>Comparación</t>
        </is>
      </c>
      <c r="C300" t="inlineStr">
        <is>
          <t>Ex_Integra</t>
        </is>
      </c>
      <c r="D300" t="inlineStr">
        <is>
          <t>Liontrust - Liontrust European Dynamic Fund S</t>
        </is>
      </c>
      <c r="E300" t="inlineStr">
        <is>
          <t>Intensidad</t>
        </is>
      </c>
      <c r="F300" t="n">
        <v>3.14938</v>
      </c>
    </row>
    <row r="301">
      <c r="A301" t="inlineStr">
        <is>
          <t>202512</t>
        </is>
      </c>
      <c r="B301" t="inlineStr">
        <is>
          <t>Comparación</t>
        </is>
      </c>
      <c r="C301" t="inlineStr">
        <is>
          <t>Ex_Integra</t>
        </is>
      </c>
      <c r="D301" t="inlineStr">
        <is>
          <t>Liontrust - Liontrust European Dynamic Fund S</t>
        </is>
      </c>
      <c r="E301" t="inlineStr">
        <is>
          <t>Inv MM$</t>
        </is>
      </c>
      <c r="F301" t="n">
        <v>108.001375</v>
      </c>
    </row>
    <row r="302">
      <c r="A302" t="inlineStr">
        <is>
          <t>202512</t>
        </is>
      </c>
      <c r="B302" t="inlineStr">
        <is>
          <t>Comparación</t>
        </is>
      </c>
      <c r="C302" t="inlineStr">
        <is>
          <t>Ex_Integra</t>
        </is>
      </c>
      <c r="D302" t="inlineStr">
        <is>
          <t>M&amp;G - Global Floating Rate High Yield Fund</t>
        </is>
      </c>
      <c r="E302" t="inlineStr">
        <is>
          <t>Huella</t>
        </is>
      </c>
      <c r="F302" t="n">
        <v>0.702742</v>
      </c>
    </row>
    <row r="303">
      <c r="A303" t="inlineStr">
        <is>
          <t>202512</t>
        </is>
      </c>
      <c r="B303" t="inlineStr">
        <is>
          <t>Comparación</t>
        </is>
      </c>
      <c r="C303" t="inlineStr">
        <is>
          <t>Ex_Integra</t>
        </is>
      </c>
      <c r="D303" t="inlineStr">
        <is>
          <t>M&amp;G - Global Floating Rate High Yield Fund</t>
        </is>
      </c>
      <c r="E303" t="inlineStr">
        <is>
          <t>Intensidad</t>
        </is>
      </c>
      <c r="F303" t="n">
        <v>0.00019</v>
      </c>
    </row>
    <row r="304">
      <c r="A304" t="inlineStr">
        <is>
          <t>202512</t>
        </is>
      </c>
      <c r="B304" t="inlineStr">
        <is>
          <t>Comparación</t>
        </is>
      </c>
      <c r="C304" t="inlineStr">
        <is>
          <t>Ex_Integra</t>
        </is>
      </c>
      <c r="D304" t="inlineStr">
        <is>
          <t>M&amp;G - Global Floating Rate High Yield Fund</t>
        </is>
      </c>
      <c r="E304" t="inlineStr">
        <is>
          <t>Inv MM$</t>
        </is>
      </c>
      <c r="F304" t="n">
        <v>0.01024</v>
      </c>
    </row>
    <row r="305">
      <c r="A305" t="inlineStr">
        <is>
          <t>202512</t>
        </is>
      </c>
      <c r="B305" t="inlineStr">
        <is>
          <t>Comparación</t>
        </is>
      </c>
      <c r="C305" t="inlineStr">
        <is>
          <t>Ex_Integra</t>
        </is>
      </c>
      <c r="D305" t="inlineStr">
        <is>
          <t>MSIM - Asia Opportunity</t>
        </is>
      </c>
      <c r="E305" t="inlineStr">
        <is>
          <t>Huella</t>
        </is>
      </c>
      <c r="F305" t="n">
        <v>3.314704</v>
      </c>
    </row>
    <row r="306">
      <c r="A306" t="inlineStr">
        <is>
          <t>202512</t>
        </is>
      </c>
      <c r="B306" t="inlineStr">
        <is>
          <t>Comparación</t>
        </is>
      </c>
      <c r="C306" t="inlineStr">
        <is>
          <t>Ex_Integra</t>
        </is>
      </c>
      <c r="D306" t="inlineStr">
        <is>
          <t>MSIM - Asia Opportunity</t>
        </is>
      </c>
      <c r="E306" t="inlineStr">
        <is>
          <t>Intensidad</t>
        </is>
      </c>
      <c r="F306" t="n">
        <v>0.000928</v>
      </c>
    </row>
    <row r="307">
      <c r="A307" t="inlineStr">
        <is>
          <t>202512</t>
        </is>
      </c>
      <c r="B307" t="inlineStr">
        <is>
          <t>Comparación</t>
        </is>
      </c>
      <c r="C307" t="inlineStr">
        <is>
          <t>Ex_Integra</t>
        </is>
      </c>
      <c r="D307" t="inlineStr">
        <is>
          <t>MSIM - Asia Opportunity</t>
        </is>
      </c>
      <c r="E307" t="inlineStr">
        <is>
          <t>Inv MM$</t>
        </is>
      </c>
      <c r="F307" t="n">
        <v>0.650948</v>
      </c>
    </row>
    <row r="308">
      <c r="A308" t="inlineStr">
        <is>
          <t>202512</t>
        </is>
      </c>
      <c r="B308" t="inlineStr">
        <is>
          <t>Comparación</t>
        </is>
      </c>
      <c r="C308" t="inlineStr">
        <is>
          <t>Ex_Integra</t>
        </is>
      </c>
      <c r="D308" t="inlineStr">
        <is>
          <t>Man GLG - Continental European Growth</t>
        </is>
      </c>
      <c r="E308" t="inlineStr">
        <is>
          <t>Huella</t>
        </is>
      </c>
      <c r="F308" t="n">
        <v>49.092117</v>
      </c>
    </row>
    <row r="309">
      <c r="A309" t="inlineStr">
        <is>
          <t>202512</t>
        </is>
      </c>
      <c r="B309" t="inlineStr">
        <is>
          <t>Comparación</t>
        </is>
      </c>
      <c r="C309" t="inlineStr">
        <is>
          <t>Ex_Integra</t>
        </is>
      </c>
      <c r="D309" t="inlineStr">
        <is>
          <t>Man GLG - Continental European Growth</t>
        </is>
      </c>
      <c r="E309" t="inlineStr">
        <is>
          <t>Intensidad</t>
        </is>
      </c>
      <c r="F309" t="n">
        <v>0.013809</v>
      </c>
    </row>
    <row r="310">
      <c r="A310" t="inlineStr">
        <is>
          <t>202512</t>
        </is>
      </c>
      <c r="B310" t="inlineStr">
        <is>
          <t>Comparación</t>
        </is>
      </c>
      <c r="C310" t="inlineStr">
        <is>
          <t>Ex_Integra</t>
        </is>
      </c>
      <c r="D310" t="inlineStr">
        <is>
          <t>Man GLG - Continental European Growth</t>
        </is>
      </c>
      <c r="E310" t="inlineStr">
        <is>
          <t>Inv MM$</t>
        </is>
      </c>
      <c r="F310" t="n">
        <v>0.688019</v>
      </c>
    </row>
    <row r="311">
      <c r="A311" t="inlineStr">
        <is>
          <t>202512</t>
        </is>
      </c>
      <c r="B311" t="inlineStr">
        <is>
          <t>Comparación</t>
        </is>
      </c>
      <c r="C311" t="inlineStr">
        <is>
          <t>Ex_Integra</t>
        </is>
      </c>
      <c r="D311" t="inlineStr">
        <is>
          <t>Matthews - China Small Caps</t>
        </is>
      </c>
      <c r="E311" t="inlineStr">
        <is>
          <t>Huella</t>
        </is>
      </c>
      <c r="F311" t="n">
        <v>0.004153</v>
      </c>
    </row>
    <row r="312">
      <c r="A312" t="inlineStr">
        <is>
          <t>202512</t>
        </is>
      </c>
      <c r="B312" t="inlineStr">
        <is>
          <t>Comparación</t>
        </is>
      </c>
      <c r="C312" t="inlineStr">
        <is>
          <t>Ex_Integra</t>
        </is>
      </c>
      <c r="D312" t="inlineStr">
        <is>
          <t>Matthews - China Small Caps</t>
        </is>
      </c>
      <c r="E312" t="inlineStr">
        <is>
          <t>Intensidad</t>
        </is>
      </c>
      <c r="F312" t="n">
        <v>1e-06</v>
      </c>
    </row>
    <row r="313">
      <c r="A313" t="inlineStr">
        <is>
          <t>202512</t>
        </is>
      </c>
      <c r="B313" t="inlineStr">
        <is>
          <t>Comparación</t>
        </is>
      </c>
      <c r="C313" t="inlineStr">
        <is>
          <t>Ex_Integra</t>
        </is>
      </c>
      <c r="D313" t="inlineStr">
        <is>
          <t>Matthews - China Small Caps</t>
        </is>
      </c>
      <c r="E313" t="inlineStr">
        <is>
          <t>Inv MM$</t>
        </is>
      </c>
      <c r="F313" t="n">
        <v>5.5e-05</v>
      </c>
    </row>
    <row r="314">
      <c r="A314" t="inlineStr">
        <is>
          <t>202512</t>
        </is>
      </c>
      <c r="B314" t="inlineStr">
        <is>
          <t>Comparación</t>
        </is>
      </c>
      <c r="C314" t="inlineStr">
        <is>
          <t>Ex_Integra</t>
        </is>
      </c>
      <c r="D314" t="inlineStr">
        <is>
          <t>Mi Vivienda</t>
        </is>
      </c>
      <c r="E314" t="inlineStr">
        <is>
          <t>Huella</t>
        </is>
      </c>
      <c r="F314" t="n">
        <v>0.480575</v>
      </c>
    </row>
    <row r="315">
      <c r="A315" t="inlineStr">
        <is>
          <t>202512</t>
        </is>
      </c>
      <c r="B315" t="inlineStr">
        <is>
          <t>Comparación</t>
        </is>
      </c>
      <c r="C315" t="inlineStr">
        <is>
          <t>Ex_Integra</t>
        </is>
      </c>
      <c r="D315" t="inlineStr">
        <is>
          <t>Mi Vivienda</t>
        </is>
      </c>
      <c r="E315" t="inlineStr">
        <is>
          <t>Intensidad</t>
        </is>
      </c>
      <c r="F315" t="n">
        <v>3.4e-05</v>
      </c>
    </row>
    <row r="316">
      <c r="A316" t="inlineStr">
        <is>
          <t>202512</t>
        </is>
      </c>
      <c r="B316" t="inlineStr">
        <is>
          <t>Comparación</t>
        </is>
      </c>
      <c r="C316" t="inlineStr">
        <is>
          <t>Ex_Integra</t>
        </is>
      </c>
      <c r="D316" t="inlineStr">
        <is>
          <t>Mi Vivienda</t>
        </is>
      </c>
      <c r="E316" t="inlineStr">
        <is>
          <t>Inv MM$</t>
        </is>
      </c>
      <c r="F316" t="n">
        <v>1.550243</v>
      </c>
    </row>
    <row r="317">
      <c r="A317" t="inlineStr">
        <is>
          <t>202512</t>
        </is>
      </c>
      <c r="B317" t="inlineStr">
        <is>
          <t>Comparación</t>
        </is>
      </c>
      <c r="C317" t="inlineStr">
        <is>
          <t>Ex_Integra</t>
        </is>
      </c>
      <c r="D317" t="inlineStr">
        <is>
          <t>Minsur</t>
        </is>
      </c>
      <c r="E317" t="inlineStr">
        <is>
          <t>Huella</t>
        </is>
      </c>
      <c r="F317" t="n">
        <v>70825.822638</v>
      </c>
    </row>
    <row r="318">
      <c r="A318" t="inlineStr">
        <is>
          <t>202512</t>
        </is>
      </c>
      <c r="B318" t="inlineStr">
        <is>
          <t>Comparación</t>
        </is>
      </c>
      <c r="C318" t="inlineStr">
        <is>
          <t>Ex_Integra</t>
        </is>
      </c>
      <c r="D318" t="inlineStr">
        <is>
          <t>Minsur</t>
        </is>
      </c>
      <c r="E318" t="inlineStr">
        <is>
          <t>Intensidad</t>
        </is>
      </c>
      <c r="F318" t="n">
        <v>10.562003</v>
      </c>
    </row>
    <row r="319">
      <c r="A319" t="inlineStr">
        <is>
          <t>202512</t>
        </is>
      </c>
      <c r="B319" t="inlineStr">
        <is>
          <t>Comparación</t>
        </is>
      </c>
      <c r="C319" t="inlineStr">
        <is>
          <t>Ex_Integra</t>
        </is>
      </c>
      <c r="D319" t="inlineStr">
        <is>
          <t>Minsur</t>
        </is>
      </c>
      <c r="E319" t="inlineStr">
        <is>
          <t>Inv MM$</t>
        </is>
      </c>
      <c r="F319" t="n">
        <v>620.191091</v>
      </c>
    </row>
    <row r="320">
      <c r="A320" t="inlineStr">
        <is>
          <t>202512</t>
        </is>
      </c>
      <c r="B320" t="inlineStr">
        <is>
          <t>Comparación</t>
        </is>
      </c>
      <c r="C320" t="inlineStr">
        <is>
          <t>Ex_Integra</t>
        </is>
      </c>
      <c r="D320" t="inlineStr">
        <is>
          <t>Neuberger Berman - Emerging Market Debt HC</t>
        </is>
      </c>
      <c r="E320" t="inlineStr">
        <is>
          <t>Huella</t>
        </is>
      </c>
      <c r="F320" t="n">
        <v>6150.350678</v>
      </c>
    </row>
    <row r="321">
      <c r="A321" t="inlineStr">
        <is>
          <t>202512</t>
        </is>
      </c>
      <c r="B321" t="inlineStr">
        <is>
          <t>Comparación</t>
        </is>
      </c>
      <c r="C321" t="inlineStr">
        <is>
          <t>Ex_Integra</t>
        </is>
      </c>
      <c r="D321" t="inlineStr">
        <is>
          <t>Neuberger Berman - Emerging Market Debt HC</t>
        </is>
      </c>
      <c r="E321" t="inlineStr">
        <is>
          <t>Intensidad</t>
        </is>
      </c>
      <c r="F321" t="n">
        <v>1.623347</v>
      </c>
    </row>
    <row r="322">
      <c r="A322" t="inlineStr">
        <is>
          <t>202512</t>
        </is>
      </c>
      <c r="B322" t="inlineStr">
        <is>
          <t>Comparación</t>
        </is>
      </c>
      <c r="C322" t="inlineStr">
        <is>
          <t>Ex_Integra</t>
        </is>
      </c>
      <c r="D322" t="inlineStr">
        <is>
          <t>Neuberger Berman - Emerging Market Debt HC</t>
        </is>
      </c>
      <c r="E322" t="inlineStr">
        <is>
          <t>Inv MM$</t>
        </is>
      </c>
      <c r="F322" t="n">
        <v>9.307708</v>
      </c>
    </row>
    <row r="323">
      <c r="A323" t="inlineStr">
        <is>
          <t>202512</t>
        </is>
      </c>
      <c r="B323" t="inlineStr">
        <is>
          <t>Comparación</t>
        </is>
      </c>
      <c r="C323" t="inlineStr">
        <is>
          <t>Ex_Integra</t>
        </is>
      </c>
      <c r="D323" t="inlineStr">
        <is>
          <t>Nexa Resources</t>
        </is>
      </c>
      <c r="E323" t="inlineStr">
        <is>
          <t>Huella</t>
        </is>
      </c>
      <c r="F323" t="n">
        <v>39595.332132</v>
      </c>
    </row>
    <row r="324">
      <c r="A324" t="inlineStr">
        <is>
          <t>202512</t>
        </is>
      </c>
      <c r="B324" t="inlineStr">
        <is>
          <t>Comparación</t>
        </is>
      </c>
      <c r="C324" t="inlineStr">
        <is>
          <t>Ex_Integra</t>
        </is>
      </c>
      <c r="D324" t="inlineStr">
        <is>
          <t>Nexa Resources</t>
        </is>
      </c>
      <c r="E324" t="inlineStr">
        <is>
          <t>Intensidad</t>
        </is>
      </c>
      <c r="F324" t="n">
        <v>4.706344</v>
      </c>
    </row>
    <row r="325">
      <c r="A325" t="inlineStr">
        <is>
          <t>202512</t>
        </is>
      </c>
      <c r="B325" t="inlineStr">
        <is>
          <t>Comparación</t>
        </is>
      </c>
      <c r="C325" t="inlineStr">
        <is>
          <t>Ex_Integra</t>
        </is>
      </c>
      <c r="D325" t="inlineStr">
        <is>
          <t>Nexa Resources</t>
        </is>
      </c>
      <c r="E325" t="inlineStr">
        <is>
          <t>Inv MM$</t>
        </is>
      </c>
      <c r="F325" t="n">
        <v>184.800393</v>
      </c>
    </row>
    <row r="326">
      <c r="A326" t="inlineStr">
        <is>
          <t>202512</t>
        </is>
      </c>
      <c r="B326" t="inlineStr">
        <is>
          <t>Comparación</t>
        </is>
      </c>
      <c r="C326" t="inlineStr">
        <is>
          <t>Ex_Integra</t>
        </is>
      </c>
      <c r="D326" t="inlineStr">
        <is>
          <t>Nexa Resources Perú</t>
        </is>
      </c>
      <c r="E326" t="inlineStr">
        <is>
          <t>Huella</t>
        </is>
      </c>
      <c r="F326" t="n">
        <v>3027.886786</v>
      </c>
    </row>
    <row r="327">
      <c r="A327" t="inlineStr">
        <is>
          <t>202512</t>
        </is>
      </c>
      <c r="B327" t="inlineStr">
        <is>
          <t>Comparación</t>
        </is>
      </c>
      <c r="C327" t="inlineStr">
        <is>
          <t>Ex_Integra</t>
        </is>
      </c>
      <c r="D327" t="inlineStr">
        <is>
          <t>Nexa Resources Perú</t>
        </is>
      </c>
      <c r="E327" t="inlineStr">
        <is>
          <t>Intensidad</t>
        </is>
      </c>
      <c r="F327" t="n">
        <v>0.401886</v>
      </c>
    </row>
    <row r="328">
      <c r="A328" t="inlineStr">
        <is>
          <t>202512</t>
        </is>
      </c>
      <c r="B328" t="inlineStr">
        <is>
          <t>Comparación</t>
        </is>
      </c>
      <c r="C328" t="inlineStr">
        <is>
          <t>Ex_Integra</t>
        </is>
      </c>
      <c r="D328" t="inlineStr">
        <is>
          <t>Nexa Resources Perú</t>
        </is>
      </c>
      <c r="E328" t="inlineStr">
        <is>
          <t>Inv MM$</t>
        </is>
      </c>
      <c r="F328" t="n">
        <v>10.899128</v>
      </c>
    </row>
    <row r="329">
      <c r="A329" t="inlineStr">
        <is>
          <t>202512</t>
        </is>
      </c>
      <c r="B329" t="inlineStr">
        <is>
          <t>Comparación</t>
        </is>
      </c>
      <c r="C329" t="inlineStr">
        <is>
          <t>Ex_Integra</t>
        </is>
      </c>
      <c r="D329" t="inlineStr">
        <is>
          <t>Ninety One - Global Natural Resources Fund I</t>
        </is>
      </c>
      <c r="E329" t="inlineStr">
        <is>
          <t>Huella</t>
        </is>
      </c>
      <c r="F329" t="n">
        <v>1821.804895</v>
      </c>
    </row>
    <row r="330">
      <c r="A330" t="inlineStr">
        <is>
          <t>202512</t>
        </is>
      </c>
      <c r="B330" t="inlineStr">
        <is>
          <t>Comparación</t>
        </is>
      </c>
      <c r="C330" t="inlineStr">
        <is>
          <t>Ex_Integra</t>
        </is>
      </c>
      <c r="D330" t="inlineStr">
        <is>
          <t>Ninety One - Global Natural Resources Fund I</t>
        </is>
      </c>
      <c r="E330" t="inlineStr">
        <is>
          <t>Intensidad</t>
        </is>
      </c>
      <c r="F330" t="n">
        <v>0.512436</v>
      </c>
    </row>
    <row r="331">
      <c r="A331" t="inlineStr">
        <is>
          <t>202512</t>
        </is>
      </c>
      <c r="B331" t="inlineStr">
        <is>
          <t>Comparación</t>
        </is>
      </c>
      <c r="C331" t="inlineStr">
        <is>
          <t>Ex_Integra</t>
        </is>
      </c>
      <c r="D331" t="inlineStr">
        <is>
          <t>Ninety One - Global Natural Resources Fund I</t>
        </is>
      </c>
      <c r="E331" t="inlineStr">
        <is>
          <t>Inv MM$</t>
        </is>
      </c>
      <c r="F331" t="n">
        <v>8.368802000000001</v>
      </c>
    </row>
    <row r="332">
      <c r="A332" t="inlineStr">
        <is>
          <t>202512</t>
        </is>
      </c>
      <c r="B332" t="inlineStr">
        <is>
          <t>Comparación</t>
        </is>
      </c>
      <c r="C332" t="inlineStr">
        <is>
          <t>Ex_Integra</t>
        </is>
      </c>
      <c r="D332" t="inlineStr">
        <is>
          <t>Nomura - Indian Equity</t>
        </is>
      </c>
      <c r="E332" t="inlineStr">
        <is>
          <t>Huella</t>
        </is>
      </c>
      <c r="F332" t="n">
        <v>2463.955002</v>
      </c>
    </row>
    <row r="333">
      <c r="A333" t="inlineStr">
        <is>
          <t>202512</t>
        </is>
      </c>
      <c r="B333" t="inlineStr">
        <is>
          <t>Comparación</t>
        </is>
      </c>
      <c r="C333" t="inlineStr">
        <is>
          <t>Ex_Integra</t>
        </is>
      </c>
      <c r="D333" t="inlineStr">
        <is>
          <t>Nomura - Indian Equity</t>
        </is>
      </c>
      <c r="E333" t="inlineStr">
        <is>
          <t>Intensidad</t>
        </is>
      </c>
      <c r="F333" t="n">
        <v>0.292773</v>
      </c>
    </row>
    <row r="334">
      <c r="A334" t="inlineStr">
        <is>
          <t>202512</t>
        </is>
      </c>
      <c r="B334" t="inlineStr">
        <is>
          <t>Comparación</t>
        </is>
      </c>
      <c r="C334" t="inlineStr">
        <is>
          <t>Ex_Integra</t>
        </is>
      </c>
      <c r="D334" t="inlineStr">
        <is>
          <t>Nomura - Indian Equity</t>
        </is>
      </c>
      <c r="E334" t="inlineStr">
        <is>
          <t>Inv MM$</t>
        </is>
      </c>
      <c r="F334" t="n">
        <v>21.135357</v>
      </c>
    </row>
    <row r="335">
      <c r="A335" t="inlineStr">
        <is>
          <t>202512</t>
        </is>
      </c>
      <c r="B335" t="inlineStr">
        <is>
          <t>Comparación</t>
        </is>
      </c>
      <c r="C335" t="inlineStr">
        <is>
          <t>Ex_Integra</t>
        </is>
      </c>
      <c r="D335" t="inlineStr">
        <is>
          <t>Nomura - US High Yield Bond Fund</t>
        </is>
      </c>
      <c r="E335" t="inlineStr">
        <is>
          <t>Huella</t>
        </is>
      </c>
      <c r="F335" t="n">
        <v>0.179748</v>
      </c>
    </row>
    <row r="336">
      <c r="A336" t="inlineStr">
        <is>
          <t>202512</t>
        </is>
      </c>
      <c r="B336" t="inlineStr">
        <is>
          <t>Comparación</t>
        </is>
      </c>
      <c r="C336" t="inlineStr">
        <is>
          <t>Ex_Integra</t>
        </is>
      </c>
      <c r="D336" t="inlineStr">
        <is>
          <t>Nomura - US High Yield Bond Fund</t>
        </is>
      </c>
      <c r="E336" t="inlineStr">
        <is>
          <t>Intensidad</t>
        </is>
      </c>
      <c r="F336" t="n">
        <v>3.4e-05</v>
      </c>
    </row>
    <row r="337">
      <c r="A337" t="inlineStr">
        <is>
          <t>202512</t>
        </is>
      </c>
      <c r="B337" t="inlineStr">
        <is>
          <t>Comparación</t>
        </is>
      </c>
      <c r="C337" t="inlineStr">
        <is>
          <t>Ex_Integra</t>
        </is>
      </c>
      <c r="D337" t="inlineStr">
        <is>
          <t>Nomura - US High Yield Bond Fund</t>
        </is>
      </c>
      <c r="E337" t="inlineStr">
        <is>
          <t>Inv MM$</t>
        </is>
      </c>
      <c r="F337" t="n">
        <v>0.001221</v>
      </c>
    </row>
    <row r="338">
      <c r="A338" t="inlineStr">
        <is>
          <t>202512</t>
        </is>
      </c>
      <c r="B338" t="inlineStr">
        <is>
          <t>Comparación</t>
        </is>
      </c>
      <c r="C338" t="inlineStr">
        <is>
          <t>Ex_Integra</t>
        </is>
      </c>
      <c r="D338" t="inlineStr">
        <is>
          <t>Northern Trust - EM Hard Currency</t>
        </is>
      </c>
      <c r="E338" t="inlineStr">
        <is>
          <t>Huella</t>
        </is>
      </c>
      <c r="F338" t="n">
        <v>655.853218</v>
      </c>
    </row>
    <row r="339">
      <c r="A339" t="inlineStr">
        <is>
          <t>202512</t>
        </is>
      </c>
      <c r="B339" t="inlineStr">
        <is>
          <t>Comparación</t>
        </is>
      </c>
      <c r="C339" t="inlineStr">
        <is>
          <t>Ex_Integra</t>
        </is>
      </c>
      <c r="D339" t="inlineStr">
        <is>
          <t>Northern Trust - EM Hard Currency</t>
        </is>
      </c>
      <c r="E339" t="inlineStr">
        <is>
          <t>Intensidad</t>
        </is>
      </c>
      <c r="F339" t="n">
        <v>0.177232</v>
      </c>
    </row>
    <row r="340">
      <c r="A340" t="inlineStr">
        <is>
          <t>202512</t>
        </is>
      </c>
      <c r="B340" t="inlineStr">
        <is>
          <t>Comparación</t>
        </is>
      </c>
      <c r="C340" t="inlineStr">
        <is>
          <t>Ex_Integra</t>
        </is>
      </c>
      <c r="D340" t="inlineStr">
        <is>
          <t>Northern Trust - EM Hard Currency</t>
        </is>
      </c>
      <c r="E340" t="inlineStr">
        <is>
          <t>Inv MM$</t>
        </is>
      </c>
      <c r="F340" t="n">
        <v>2.056852</v>
      </c>
    </row>
    <row r="341">
      <c r="A341" t="inlineStr">
        <is>
          <t>202512</t>
        </is>
      </c>
      <c r="B341" t="inlineStr">
        <is>
          <t>Comparación</t>
        </is>
      </c>
      <c r="C341" t="inlineStr">
        <is>
          <t>Ex_Integra</t>
        </is>
      </c>
      <c r="D341" t="inlineStr">
        <is>
          <t>PIMCO - Asia High Yield Bond Fund</t>
        </is>
      </c>
      <c r="E341" t="inlineStr">
        <is>
          <t>Huella</t>
        </is>
      </c>
      <c r="F341" t="n">
        <v>17.634216</v>
      </c>
    </row>
    <row r="342">
      <c r="A342" t="inlineStr">
        <is>
          <t>202512</t>
        </is>
      </c>
      <c r="B342" t="inlineStr">
        <is>
          <t>Comparación</t>
        </is>
      </c>
      <c r="C342" t="inlineStr">
        <is>
          <t>Ex_Integra</t>
        </is>
      </c>
      <c r="D342" t="inlineStr">
        <is>
          <t>PIMCO - Asia High Yield Bond Fund</t>
        </is>
      </c>
      <c r="E342" t="inlineStr">
        <is>
          <t>Intensidad</t>
        </is>
      </c>
      <c r="F342" t="n">
        <v>0.004103</v>
      </c>
    </row>
    <row r="343">
      <c r="A343" t="inlineStr">
        <is>
          <t>202512</t>
        </is>
      </c>
      <c r="B343" t="inlineStr">
        <is>
          <t>Comparación</t>
        </is>
      </c>
      <c r="C343" t="inlineStr">
        <is>
          <t>Ex_Integra</t>
        </is>
      </c>
      <c r="D343" t="inlineStr">
        <is>
          <t>PIMCO - Asia High Yield Bond Fund</t>
        </is>
      </c>
      <c r="E343" t="inlineStr">
        <is>
          <t>Inv MM$</t>
        </is>
      </c>
      <c r="F343" t="n">
        <v>0.042425</v>
      </c>
    </row>
    <row r="344">
      <c r="A344" t="inlineStr">
        <is>
          <t>202512</t>
        </is>
      </c>
      <c r="B344" t="inlineStr">
        <is>
          <t>Comparación</t>
        </is>
      </c>
      <c r="C344" t="inlineStr">
        <is>
          <t>Ex_Integra</t>
        </is>
      </c>
      <c r="D344" t="inlineStr">
        <is>
          <t>Parvest - USA Small Cap</t>
        </is>
      </c>
      <c r="E344" t="inlineStr">
        <is>
          <t>Huella</t>
        </is>
      </c>
      <c r="F344" t="n">
        <v>4.234641</v>
      </c>
    </row>
    <row r="345">
      <c r="A345" t="inlineStr">
        <is>
          <t>202512</t>
        </is>
      </c>
      <c r="B345" t="inlineStr">
        <is>
          <t>Comparación</t>
        </is>
      </c>
      <c r="C345" t="inlineStr">
        <is>
          <t>Ex_Integra</t>
        </is>
      </c>
      <c r="D345" t="inlineStr">
        <is>
          <t>Parvest - USA Small Cap</t>
        </is>
      </c>
      <c r="E345" t="inlineStr">
        <is>
          <t>Intensidad</t>
        </is>
      </c>
      <c r="F345" t="n">
        <v>0.001166</v>
      </c>
    </row>
    <row r="346">
      <c r="A346" t="inlineStr">
        <is>
          <t>202512</t>
        </is>
      </c>
      <c r="B346" t="inlineStr">
        <is>
          <t>Comparación</t>
        </is>
      </c>
      <c r="C346" t="inlineStr">
        <is>
          <t>Ex_Integra</t>
        </is>
      </c>
      <c r="D346" t="inlineStr">
        <is>
          <t>Parvest - USA Small Cap</t>
        </is>
      </c>
      <c r="E346" t="inlineStr">
        <is>
          <t>Inv MM$</t>
        </is>
      </c>
      <c r="F346" t="n">
        <v>0.135097</v>
      </c>
    </row>
    <row r="347">
      <c r="A347" t="inlineStr">
        <is>
          <t>202512</t>
        </is>
      </c>
      <c r="B347" t="inlineStr">
        <is>
          <t>Comparación</t>
        </is>
      </c>
      <c r="C347" t="inlineStr">
        <is>
          <t>Ex_Integra</t>
        </is>
      </c>
      <c r="D347" t="inlineStr">
        <is>
          <t>Perú LNG</t>
        </is>
      </c>
      <c r="E347" t="inlineStr">
        <is>
          <t>Huella</t>
        </is>
      </c>
      <c r="F347" t="n">
        <v>0</v>
      </c>
    </row>
    <row r="348">
      <c r="A348" t="inlineStr">
        <is>
          <t>202512</t>
        </is>
      </c>
      <c r="B348" t="inlineStr">
        <is>
          <t>Comparación</t>
        </is>
      </c>
      <c r="C348" t="inlineStr">
        <is>
          <t>Ex_Integra</t>
        </is>
      </c>
      <c r="D348" t="inlineStr">
        <is>
          <t>Perú LNG</t>
        </is>
      </c>
      <c r="E348" t="inlineStr">
        <is>
          <t>Intensidad</t>
        </is>
      </c>
      <c r="F348" t="n">
        <v>0</v>
      </c>
    </row>
    <row r="349">
      <c r="A349" t="inlineStr">
        <is>
          <t>202512</t>
        </is>
      </c>
      <c r="B349" t="inlineStr">
        <is>
          <t>Comparación</t>
        </is>
      </c>
      <c r="C349" t="inlineStr">
        <is>
          <t>Ex_Integra</t>
        </is>
      </c>
      <c r="D349" t="inlineStr">
        <is>
          <t>Perú LNG</t>
        </is>
      </c>
      <c r="E349" t="inlineStr">
        <is>
          <t>Inv MM$</t>
        </is>
      </c>
      <c r="F349" t="n">
        <v>0</v>
      </c>
    </row>
    <row r="350">
      <c r="A350" t="inlineStr">
        <is>
          <t>202512</t>
        </is>
      </c>
      <c r="B350" t="inlineStr">
        <is>
          <t>Comparación</t>
        </is>
      </c>
      <c r="C350" t="inlineStr">
        <is>
          <t>Ex_Integra</t>
        </is>
      </c>
      <c r="D350" t="inlineStr">
        <is>
          <t>Pictet - Digital</t>
        </is>
      </c>
      <c r="E350" t="inlineStr">
        <is>
          <t>Huella</t>
        </is>
      </c>
      <c r="F350" t="n">
        <v>99.438123</v>
      </c>
    </row>
    <row r="351">
      <c r="A351" t="inlineStr">
        <is>
          <t>202512</t>
        </is>
      </c>
      <c r="B351" t="inlineStr">
        <is>
          <t>Comparación</t>
        </is>
      </c>
      <c r="C351" t="inlineStr">
        <is>
          <t>Ex_Integra</t>
        </is>
      </c>
      <c r="D351" t="inlineStr">
        <is>
          <t>Pictet - Digital</t>
        </is>
      </c>
      <c r="E351" t="inlineStr">
        <is>
          <t>Intensidad</t>
        </is>
      </c>
      <c r="F351" t="n">
        <v>0.014829</v>
      </c>
    </row>
    <row r="352">
      <c r="A352" t="inlineStr">
        <is>
          <t>202512</t>
        </is>
      </c>
      <c r="B352" t="inlineStr">
        <is>
          <t>Comparación</t>
        </is>
      </c>
      <c r="C352" t="inlineStr">
        <is>
          <t>Ex_Integra</t>
        </is>
      </c>
      <c r="D352" t="inlineStr">
        <is>
          <t>Pictet - Digital</t>
        </is>
      </c>
      <c r="E352" t="inlineStr">
        <is>
          <t>Inv MM$</t>
        </is>
      </c>
      <c r="F352" t="n">
        <v>27.096568</v>
      </c>
    </row>
    <row r="353">
      <c r="A353" t="inlineStr">
        <is>
          <t>202512</t>
        </is>
      </c>
      <c r="B353" t="inlineStr">
        <is>
          <t>Comparación</t>
        </is>
      </c>
      <c r="C353" t="inlineStr">
        <is>
          <t>Ex_Integra</t>
        </is>
      </c>
      <c r="D353" t="inlineStr">
        <is>
          <t>Pictet - Global Emerging Debt</t>
        </is>
      </c>
      <c r="E353" t="inlineStr">
        <is>
          <t>Huella</t>
        </is>
      </c>
      <c r="F353" t="n">
        <v>1.87494</v>
      </c>
    </row>
    <row r="354">
      <c r="A354" t="inlineStr">
        <is>
          <t>202512</t>
        </is>
      </c>
      <c r="B354" t="inlineStr">
        <is>
          <t>Comparación</t>
        </is>
      </c>
      <c r="C354" t="inlineStr">
        <is>
          <t>Ex_Integra</t>
        </is>
      </c>
      <c r="D354" t="inlineStr">
        <is>
          <t>Pictet - Global Emerging Debt</t>
        </is>
      </c>
      <c r="E354" t="inlineStr">
        <is>
          <t>Intensidad</t>
        </is>
      </c>
      <c r="F354" t="n">
        <v>0.000507</v>
      </c>
    </row>
    <row r="355">
      <c r="A355" t="inlineStr">
        <is>
          <t>202512</t>
        </is>
      </c>
      <c r="B355" t="inlineStr">
        <is>
          <t>Comparación</t>
        </is>
      </c>
      <c r="C355" t="inlineStr">
        <is>
          <t>Ex_Integra</t>
        </is>
      </c>
      <c r="D355" t="inlineStr">
        <is>
          <t>Pictet - Global Emerging Debt</t>
        </is>
      </c>
      <c r="E355" t="inlineStr">
        <is>
          <t>Inv MM$</t>
        </is>
      </c>
      <c r="F355" t="n">
        <v>0.014426</v>
      </c>
    </row>
    <row r="356">
      <c r="A356" t="inlineStr">
        <is>
          <t>202512</t>
        </is>
      </c>
      <c r="B356" t="inlineStr">
        <is>
          <t>Comparación</t>
        </is>
      </c>
      <c r="C356" t="inlineStr">
        <is>
          <t>Ex_Integra</t>
        </is>
      </c>
      <c r="D356" t="inlineStr">
        <is>
          <t>Pictet Robotics</t>
        </is>
      </c>
      <c r="E356" t="inlineStr">
        <is>
          <t>Huella</t>
        </is>
      </c>
      <c r="F356" t="n">
        <v>0.003882</v>
      </c>
    </row>
    <row r="357">
      <c r="A357" t="inlineStr">
        <is>
          <t>202512</t>
        </is>
      </c>
      <c r="B357" t="inlineStr">
        <is>
          <t>Comparación</t>
        </is>
      </c>
      <c r="C357" t="inlineStr">
        <is>
          <t>Ex_Integra</t>
        </is>
      </c>
      <c r="D357" t="inlineStr">
        <is>
          <t>Pictet Robotics</t>
        </is>
      </c>
      <c r="E357" t="inlineStr">
        <is>
          <t>Intensidad</t>
        </is>
      </c>
      <c r="F357" t="n">
        <v>1e-06</v>
      </c>
    </row>
    <row r="358">
      <c r="A358" t="inlineStr">
        <is>
          <t>202512</t>
        </is>
      </c>
      <c r="B358" t="inlineStr">
        <is>
          <t>Comparación</t>
        </is>
      </c>
      <c r="C358" t="inlineStr">
        <is>
          <t>Ex_Integra</t>
        </is>
      </c>
      <c r="D358" t="inlineStr">
        <is>
          <t>Pictet Robotics</t>
        </is>
      </c>
      <c r="E358" t="inlineStr">
        <is>
          <t>Inv MM$</t>
        </is>
      </c>
      <c r="F358" t="n">
        <v>0.000843</v>
      </c>
    </row>
    <row r="359">
      <c r="A359" t="inlineStr">
        <is>
          <t>202512</t>
        </is>
      </c>
      <c r="B359" t="inlineStr">
        <is>
          <t>Comparación</t>
        </is>
      </c>
      <c r="C359" t="inlineStr">
        <is>
          <t>Ex_Integra</t>
        </is>
      </c>
      <c r="D359" t="inlineStr">
        <is>
          <t>Pimco - Emerging Markets Bond Fund</t>
        </is>
      </c>
      <c r="E359" t="inlineStr">
        <is>
          <t>Huella</t>
        </is>
      </c>
      <c r="F359" t="n">
        <v>11349.366597</v>
      </c>
    </row>
    <row r="360">
      <c r="A360" t="inlineStr">
        <is>
          <t>202512</t>
        </is>
      </c>
      <c r="B360" t="inlineStr">
        <is>
          <t>Comparación</t>
        </is>
      </c>
      <c r="C360" t="inlineStr">
        <is>
          <t>Ex_Integra</t>
        </is>
      </c>
      <c r="D360" t="inlineStr">
        <is>
          <t>Pimco - Emerging Markets Bond Fund</t>
        </is>
      </c>
      <c r="E360" t="inlineStr">
        <is>
          <t>Intensidad</t>
        </is>
      </c>
      <c r="F360" t="n">
        <v>3.066946</v>
      </c>
    </row>
    <row r="361">
      <c r="A361" t="inlineStr">
        <is>
          <t>202512</t>
        </is>
      </c>
      <c r="B361" t="inlineStr">
        <is>
          <t>Comparación</t>
        </is>
      </c>
      <c r="C361" t="inlineStr">
        <is>
          <t>Ex_Integra</t>
        </is>
      </c>
      <c r="D361" t="inlineStr">
        <is>
          <t>Pimco - Emerging Markets Bond Fund</t>
        </is>
      </c>
      <c r="E361" t="inlineStr">
        <is>
          <t>Inv MM$</t>
        </is>
      </c>
      <c r="F361" t="n">
        <v>21.173641</v>
      </c>
    </row>
    <row r="362">
      <c r="A362" t="inlineStr">
        <is>
          <t>202512</t>
        </is>
      </c>
      <c r="B362" t="inlineStr">
        <is>
          <t>Comparación</t>
        </is>
      </c>
      <c r="C362" t="inlineStr">
        <is>
          <t>Ex_Integra</t>
        </is>
      </c>
      <c r="D362" t="inlineStr">
        <is>
          <t>Pimco - Emerging Markets Local Bond Fund</t>
        </is>
      </c>
      <c r="E362" t="inlineStr">
        <is>
          <t>Huella</t>
        </is>
      </c>
      <c r="F362" t="n">
        <v>29239.124486</v>
      </c>
    </row>
    <row r="363">
      <c r="A363" t="inlineStr">
        <is>
          <t>202512</t>
        </is>
      </c>
      <c r="B363" t="inlineStr">
        <is>
          <t>Comparación</t>
        </is>
      </c>
      <c r="C363" t="inlineStr">
        <is>
          <t>Ex_Integra</t>
        </is>
      </c>
      <c r="D363" t="inlineStr">
        <is>
          <t>Pimco - Emerging Markets Local Bond Fund</t>
        </is>
      </c>
      <c r="E363" t="inlineStr">
        <is>
          <t>Intensidad</t>
        </is>
      </c>
      <c r="F363" t="n">
        <v>5.999918</v>
      </c>
    </row>
    <row r="364">
      <c r="A364" t="inlineStr">
        <is>
          <t>202512</t>
        </is>
      </c>
      <c r="B364" t="inlineStr">
        <is>
          <t>Comparación</t>
        </is>
      </c>
      <c r="C364" t="inlineStr">
        <is>
          <t>Ex_Integra</t>
        </is>
      </c>
      <c r="D364" t="inlineStr">
        <is>
          <t>Pimco - Emerging Markets Local Bond Fund</t>
        </is>
      </c>
      <c r="E364" t="inlineStr">
        <is>
          <t>Inv MM$</t>
        </is>
      </c>
      <c r="F364" t="n">
        <v>172.293158</v>
      </c>
    </row>
    <row r="365">
      <c r="A365" t="inlineStr">
        <is>
          <t>202512</t>
        </is>
      </c>
      <c r="B365" t="inlineStr">
        <is>
          <t>Comparación</t>
        </is>
      </c>
      <c r="C365" t="inlineStr">
        <is>
          <t>Ex_Integra</t>
        </is>
      </c>
      <c r="D365" t="inlineStr">
        <is>
          <t>Pimco - GIS Income Fund</t>
        </is>
      </c>
      <c r="E365" t="inlineStr">
        <is>
          <t>Huella</t>
        </is>
      </c>
      <c r="F365" t="n">
        <v>215.917222</v>
      </c>
    </row>
    <row r="366">
      <c r="A366" t="inlineStr">
        <is>
          <t>202512</t>
        </is>
      </c>
      <c r="B366" t="inlineStr">
        <is>
          <t>Comparación</t>
        </is>
      </c>
      <c r="C366" t="inlineStr">
        <is>
          <t>Ex_Integra</t>
        </is>
      </c>
      <c r="D366" t="inlineStr">
        <is>
          <t>Pimco - GIS Income Fund</t>
        </is>
      </c>
      <c r="E366" t="inlineStr">
        <is>
          <t>Intensidad</t>
        </is>
      </c>
      <c r="F366" t="n">
        <v>0.058347</v>
      </c>
    </row>
    <row r="367">
      <c r="A367" t="inlineStr">
        <is>
          <t>202512</t>
        </is>
      </c>
      <c r="B367" t="inlineStr">
        <is>
          <t>Comparación</t>
        </is>
      </c>
      <c r="C367" t="inlineStr">
        <is>
          <t>Ex_Integra</t>
        </is>
      </c>
      <c r="D367" t="inlineStr">
        <is>
          <t>Pimco - GIS Income Fund</t>
        </is>
      </c>
      <c r="E367" t="inlineStr">
        <is>
          <t>Inv MM$</t>
        </is>
      </c>
      <c r="F367" t="n">
        <v>4.672961</v>
      </c>
    </row>
    <row r="368">
      <c r="A368" t="inlineStr">
        <is>
          <t>202512</t>
        </is>
      </c>
      <c r="B368" t="inlineStr">
        <is>
          <t>Comparación</t>
        </is>
      </c>
      <c r="C368" t="inlineStr">
        <is>
          <t>Ex_Integra</t>
        </is>
      </c>
      <c r="D368" t="inlineStr">
        <is>
          <t>Pimco - Global High Yield Bond Fund</t>
        </is>
      </c>
      <c r="E368" t="inlineStr">
        <is>
          <t>Huella</t>
        </is>
      </c>
      <c r="F368" t="n">
        <v>4.873877</v>
      </c>
    </row>
    <row r="369">
      <c r="A369" t="inlineStr">
        <is>
          <t>202512</t>
        </is>
      </c>
      <c r="B369" t="inlineStr">
        <is>
          <t>Comparación</t>
        </is>
      </c>
      <c r="C369" t="inlineStr">
        <is>
          <t>Ex_Integra</t>
        </is>
      </c>
      <c r="D369" t="inlineStr">
        <is>
          <t>Pimco - Global High Yield Bond Fund</t>
        </is>
      </c>
      <c r="E369" t="inlineStr">
        <is>
          <t>Intensidad</t>
        </is>
      </c>
      <c r="F369" t="n">
        <v>0.001317</v>
      </c>
    </row>
    <row r="370">
      <c r="A370" t="inlineStr">
        <is>
          <t>202512</t>
        </is>
      </c>
      <c r="B370" t="inlineStr">
        <is>
          <t>Comparación</t>
        </is>
      </c>
      <c r="C370" t="inlineStr">
        <is>
          <t>Ex_Integra</t>
        </is>
      </c>
      <c r="D370" t="inlineStr">
        <is>
          <t>Pimco - Global High Yield Bond Fund</t>
        </is>
      </c>
      <c r="E370" t="inlineStr">
        <is>
          <t>Inv MM$</t>
        </is>
      </c>
      <c r="F370" t="n">
        <v>0.043493</v>
      </c>
    </row>
    <row r="371">
      <c r="A371" t="inlineStr">
        <is>
          <t>202512</t>
        </is>
      </c>
      <c r="B371" t="inlineStr">
        <is>
          <t>Comparación</t>
        </is>
      </c>
      <c r="C371" t="inlineStr">
        <is>
          <t>Ex_Integra</t>
        </is>
      </c>
      <c r="D371" t="inlineStr">
        <is>
          <t>Pimco - Mortgage Opportunities Fund</t>
        </is>
      </c>
      <c r="E371" t="inlineStr">
        <is>
          <t>Huella</t>
        </is>
      </c>
      <c r="F371" t="n">
        <v>2e-06</v>
      </c>
    </row>
    <row r="372">
      <c r="A372" t="inlineStr">
        <is>
          <t>202512</t>
        </is>
      </c>
      <c r="B372" t="inlineStr">
        <is>
          <t>Comparación</t>
        </is>
      </c>
      <c r="C372" t="inlineStr">
        <is>
          <t>Ex_Integra</t>
        </is>
      </c>
      <c r="D372" t="inlineStr">
        <is>
          <t>Pimco - Mortgage Opportunities Fund</t>
        </is>
      </c>
      <c r="E372" t="inlineStr">
        <is>
          <t>Intensidad</t>
        </is>
      </c>
      <c r="F372" t="n">
        <v>0</v>
      </c>
    </row>
    <row r="373">
      <c r="A373" t="inlineStr">
        <is>
          <t>202512</t>
        </is>
      </c>
      <c r="B373" t="inlineStr">
        <is>
          <t>Comparación</t>
        </is>
      </c>
      <c r="C373" t="inlineStr">
        <is>
          <t>Ex_Integra</t>
        </is>
      </c>
      <c r="D373" t="inlineStr">
        <is>
          <t>Pimco - Mortgage Opportunities Fund</t>
        </is>
      </c>
      <c r="E373" t="inlineStr">
        <is>
          <t>Inv MM$</t>
        </is>
      </c>
      <c r="F373" t="n">
        <v>1.5e-05</v>
      </c>
    </row>
    <row r="374">
      <c r="A374" t="inlineStr">
        <is>
          <t>202512</t>
        </is>
      </c>
      <c r="B374" t="inlineStr">
        <is>
          <t>Comparación</t>
        </is>
      </c>
      <c r="C374" t="inlineStr">
        <is>
          <t>Ex_Integra</t>
        </is>
      </c>
      <c r="D374" t="inlineStr">
        <is>
          <t>Pinebridge - Asia Ex-Japan Small Caps</t>
        </is>
      </c>
      <c r="E374" t="inlineStr">
        <is>
          <t>Huella</t>
        </is>
      </c>
      <c r="F374" t="n">
        <v>2.324392</v>
      </c>
    </row>
    <row r="375">
      <c r="A375" t="inlineStr">
        <is>
          <t>202512</t>
        </is>
      </c>
      <c r="B375" t="inlineStr">
        <is>
          <t>Comparación</t>
        </is>
      </c>
      <c r="C375" t="inlineStr">
        <is>
          <t>Ex_Integra</t>
        </is>
      </c>
      <c r="D375" t="inlineStr">
        <is>
          <t>Pinebridge - Asia Ex-Japan Small Caps</t>
        </is>
      </c>
      <c r="E375" t="inlineStr">
        <is>
          <t>Intensidad</t>
        </is>
      </c>
      <c r="F375" t="n">
        <v>0.0004929999999999999</v>
      </c>
    </row>
    <row r="376">
      <c r="A376" t="inlineStr">
        <is>
          <t>202512</t>
        </is>
      </c>
      <c r="B376" t="inlineStr">
        <is>
          <t>Comparación</t>
        </is>
      </c>
      <c r="C376" t="inlineStr">
        <is>
          <t>Ex_Integra</t>
        </is>
      </c>
      <c r="D376" t="inlineStr">
        <is>
          <t>Pinebridge - Asia Ex-Japan Small Caps</t>
        </is>
      </c>
      <c r="E376" t="inlineStr">
        <is>
          <t>Inv MM$</t>
        </is>
      </c>
      <c r="F376" t="n">
        <v>0.030049</v>
      </c>
    </row>
    <row r="377">
      <c r="A377" t="inlineStr">
        <is>
          <t>202512</t>
        </is>
      </c>
      <c r="B377" t="inlineStr">
        <is>
          <t>Comparación</t>
        </is>
      </c>
      <c r="C377" t="inlineStr">
        <is>
          <t>Ex_Integra</t>
        </is>
      </c>
      <c r="D377" t="inlineStr">
        <is>
          <t>Rams UT - India Equities Portfolio Fund II</t>
        </is>
      </c>
      <c r="E377" t="inlineStr">
        <is>
          <t>Huella</t>
        </is>
      </c>
      <c r="F377" t="n">
        <v>3272.691043</v>
      </c>
    </row>
    <row r="378">
      <c r="A378" t="inlineStr">
        <is>
          <t>202512</t>
        </is>
      </c>
      <c r="B378" t="inlineStr">
        <is>
          <t>Comparación</t>
        </is>
      </c>
      <c r="C378" t="inlineStr">
        <is>
          <t>Ex_Integra</t>
        </is>
      </c>
      <c r="D378" t="inlineStr">
        <is>
          <t>Rams UT - India Equities Portfolio Fund II</t>
        </is>
      </c>
      <c r="E378" t="inlineStr">
        <is>
          <t>Intensidad</t>
        </is>
      </c>
      <c r="F378" t="n">
        <v>0.455797</v>
      </c>
    </row>
    <row r="379">
      <c r="A379" t="inlineStr">
        <is>
          <t>202512</t>
        </is>
      </c>
      <c r="B379" t="inlineStr">
        <is>
          <t>Comparación</t>
        </is>
      </c>
      <c r="C379" t="inlineStr">
        <is>
          <t>Ex_Integra</t>
        </is>
      </c>
      <c r="D379" t="inlineStr">
        <is>
          <t>Rams UT - India Equities Portfolio Fund II</t>
        </is>
      </c>
      <c r="E379" t="inlineStr">
        <is>
          <t>Inv MM$</t>
        </is>
      </c>
      <c r="F379" t="n">
        <v>20.19548</v>
      </c>
    </row>
    <row r="380">
      <c r="A380" t="inlineStr">
        <is>
          <t>202512</t>
        </is>
      </c>
      <c r="B380" t="inlineStr">
        <is>
          <t>Comparación</t>
        </is>
      </c>
      <c r="C380" t="inlineStr">
        <is>
          <t>Ex_Integra</t>
        </is>
      </c>
      <c r="D380" t="inlineStr">
        <is>
          <t>Red de Energía del Perú</t>
        </is>
      </c>
      <c r="E380" t="inlineStr">
        <is>
          <t>Huella</t>
        </is>
      </c>
      <c r="F380" t="n">
        <v>4.998894</v>
      </c>
    </row>
    <row r="381">
      <c r="A381" t="inlineStr">
        <is>
          <t>202512</t>
        </is>
      </c>
      <c r="B381" t="inlineStr">
        <is>
          <t>Comparación</t>
        </is>
      </c>
      <c r="C381" t="inlineStr">
        <is>
          <t>Ex_Integra</t>
        </is>
      </c>
      <c r="D381" t="inlineStr">
        <is>
          <t>Red de Energía del Perú</t>
        </is>
      </c>
      <c r="E381" t="inlineStr">
        <is>
          <t>Intensidad</t>
        </is>
      </c>
      <c r="F381" t="n">
        <v>0.000758</v>
      </c>
    </row>
    <row r="382">
      <c r="A382" t="inlineStr">
        <is>
          <t>202512</t>
        </is>
      </c>
      <c r="B382" t="inlineStr">
        <is>
          <t>Comparación</t>
        </is>
      </c>
      <c r="C382" t="inlineStr">
        <is>
          <t>Ex_Integra</t>
        </is>
      </c>
      <c r="D382" t="inlineStr">
        <is>
          <t>Red de Energía del Perú</t>
        </is>
      </c>
      <c r="E382" t="inlineStr">
        <is>
          <t>Inv MM$</t>
        </is>
      </c>
      <c r="F382" t="n">
        <v>0.145022</v>
      </c>
    </row>
    <row r="383">
      <c r="A383" t="inlineStr">
        <is>
          <t>202512</t>
        </is>
      </c>
      <c r="B383" t="inlineStr">
        <is>
          <t>Comparación</t>
        </is>
      </c>
      <c r="C383" t="inlineStr">
        <is>
          <t>Ex_Integra</t>
        </is>
      </c>
      <c r="D383" t="inlineStr">
        <is>
          <t>Robeco - Capital Growth Funds High Yield Bonds</t>
        </is>
      </c>
      <c r="E383" t="inlineStr">
        <is>
          <t>Huella</t>
        </is>
      </c>
      <c r="F383" t="n">
        <v>1920.594584</v>
      </c>
    </row>
    <row r="384">
      <c r="A384" t="inlineStr">
        <is>
          <t>202512</t>
        </is>
      </c>
      <c r="B384" t="inlineStr">
        <is>
          <t>Comparación</t>
        </is>
      </c>
      <c r="C384" t="inlineStr">
        <is>
          <t>Ex_Integra</t>
        </is>
      </c>
      <c r="D384" t="inlineStr">
        <is>
          <t>Robeco - Capital Growth Funds High Yield Bonds</t>
        </is>
      </c>
      <c r="E384" t="inlineStr">
        <is>
          <t>Intensidad</t>
        </is>
      </c>
      <c r="F384" t="n">
        <v>0.180717</v>
      </c>
    </row>
    <row r="385">
      <c r="A385" t="inlineStr">
        <is>
          <t>202512</t>
        </is>
      </c>
      <c r="B385" t="inlineStr">
        <is>
          <t>Comparación</t>
        </is>
      </c>
      <c r="C385" t="inlineStr">
        <is>
          <t>Ex_Integra</t>
        </is>
      </c>
      <c r="D385" t="inlineStr">
        <is>
          <t>Robeco - Capital Growth Funds High Yield Bonds</t>
        </is>
      </c>
      <c r="E385" t="inlineStr">
        <is>
          <t>Inv MM$</t>
        </is>
      </c>
      <c r="F385" t="n">
        <v>17.255165</v>
      </c>
    </row>
    <row r="386">
      <c r="A386" t="inlineStr">
        <is>
          <t>202512</t>
        </is>
      </c>
      <c r="B386" t="inlineStr">
        <is>
          <t>Comparación</t>
        </is>
      </c>
      <c r="C386" t="inlineStr">
        <is>
          <t>Ex_Integra</t>
        </is>
      </c>
      <c r="D386" t="inlineStr">
        <is>
          <t>Robeco - Chinese A-Share</t>
        </is>
      </c>
      <c r="E386" t="inlineStr">
        <is>
          <t>Huella</t>
        </is>
      </c>
      <c r="F386" t="n">
        <v>3279.816987</v>
      </c>
    </row>
    <row r="387">
      <c r="A387" t="inlineStr">
        <is>
          <t>202512</t>
        </is>
      </c>
      <c r="B387" t="inlineStr">
        <is>
          <t>Comparación</t>
        </is>
      </c>
      <c r="C387" t="inlineStr">
        <is>
          <t>Ex_Integra</t>
        </is>
      </c>
      <c r="D387" t="inlineStr">
        <is>
          <t>Robeco - Chinese A-Share</t>
        </is>
      </c>
      <c r="E387" t="inlineStr">
        <is>
          <t>Intensidad</t>
        </is>
      </c>
      <c r="F387" t="n">
        <v>0.475688</v>
      </c>
    </row>
    <row r="388">
      <c r="A388" t="inlineStr">
        <is>
          <t>202512</t>
        </is>
      </c>
      <c r="B388" t="inlineStr">
        <is>
          <t>Comparación</t>
        </is>
      </c>
      <c r="C388" t="inlineStr">
        <is>
          <t>Ex_Integra</t>
        </is>
      </c>
      <c r="D388" t="inlineStr">
        <is>
          <t>Robeco - Chinese A-Share</t>
        </is>
      </c>
      <c r="E388" t="inlineStr">
        <is>
          <t>Inv MM$</t>
        </is>
      </c>
      <c r="F388" t="n">
        <v>31.106143</v>
      </c>
    </row>
    <row r="389">
      <c r="A389" t="inlineStr">
        <is>
          <t>202512</t>
        </is>
      </c>
      <c r="B389" t="inlineStr">
        <is>
          <t>Comparación</t>
        </is>
      </c>
      <c r="C389" t="inlineStr">
        <is>
          <t>Ex_Integra</t>
        </is>
      </c>
      <c r="D389" t="inlineStr">
        <is>
          <t>Robeco - Chinese Equities</t>
        </is>
      </c>
      <c r="E389" t="inlineStr">
        <is>
          <t>Huella</t>
        </is>
      </c>
      <c r="F389" t="n">
        <v>28.215545</v>
      </c>
    </row>
    <row r="390">
      <c r="A390" t="inlineStr">
        <is>
          <t>202512</t>
        </is>
      </c>
      <c r="B390" t="inlineStr">
        <is>
          <t>Comparación</t>
        </is>
      </c>
      <c r="C390" t="inlineStr">
        <is>
          <t>Ex_Integra</t>
        </is>
      </c>
      <c r="D390" t="inlineStr">
        <is>
          <t>Robeco - Chinese Equities</t>
        </is>
      </c>
      <c r="E390" t="inlineStr">
        <is>
          <t>Intensidad</t>
        </is>
      </c>
      <c r="F390" t="n">
        <v>0.007906</v>
      </c>
    </row>
    <row r="391">
      <c r="A391" t="inlineStr">
        <is>
          <t>202512</t>
        </is>
      </c>
      <c r="B391" t="inlineStr">
        <is>
          <t>Comparación</t>
        </is>
      </c>
      <c r="C391" t="inlineStr">
        <is>
          <t>Ex_Integra</t>
        </is>
      </c>
      <c r="D391" t="inlineStr">
        <is>
          <t>Robeco - Chinese Equities</t>
        </is>
      </c>
      <c r="E391" t="inlineStr">
        <is>
          <t>Inv MM$</t>
        </is>
      </c>
      <c r="F391" t="n">
        <v>0.391944</v>
      </c>
    </row>
    <row r="392">
      <c r="A392" t="inlineStr">
        <is>
          <t>202512</t>
        </is>
      </c>
      <c r="B392" t="inlineStr">
        <is>
          <t>Comparación</t>
        </is>
      </c>
      <c r="C392" t="inlineStr">
        <is>
          <t>Ex_Integra</t>
        </is>
      </c>
      <c r="D392" t="inlineStr">
        <is>
          <t>Robeco - Consumer Trends</t>
        </is>
      </c>
      <c r="E392" t="inlineStr">
        <is>
          <t>Huella</t>
        </is>
      </c>
      <c r="F392" t="n">
        <v>0.279168</v>
      </c>
    </row>
    <row r="393">
      <c r="A393" t="inlineStr">
        <is>
          <t>202512</t>
        </is>
      </c>
      <c r="B393" t="inlineStr">
        <is>
          <t>Comparación</t>
        </is>
      </c>
      <c r="C393" t="inlineStr">
        <is>
          <t>Ex_Integra</t>
        </is>
      </c>
      <c r="D393" t="inlineStr">
        <is>
          <t>Robeco - Consumer Trends</t>
        </is>
      </c>
      <c r="E393" t="inlineStr">
        <is>
          <t>Intensidad</t>
        </is>
      </c>
      <c r="F393" t="n">
        <v>7.8e-05</v>
      </c>
    </row>
    <row r="394">
      <c r="A394" t="inlineStr">
        <is>
          <t>202512</t>
        </is>
      </c>
      <c r="B394" t="inlineStr">
        <is>
          <t>Comparación</t>
        </is>
      </c>
      <c r="C394" t="inlineStr">
        <is>
          <t>Ex_Integra</t>
        </is>
      </c>
      <c r="D394" t="inlineStr">
        <is>
          <t>Robeco - Consumer Trends</t>
        </is>
      </c>
      <c r="E394" t="inlineStr">
        <is>
          <t>Inv MM$</t>
        </is>
      </c>
      <c r="F394" t="n">
        <v>0.07270799999999999</v>
      </c>
    </row>
    <row r="395">
      <c r="A395" t="inlineStr">
        <is>
          <t>202512</t>
        </is>
      </c>
      <c r="B395" t="inlineStr">
        <is>
          <t>Comparación</t>
        </is>
      </c>
      <c r="C395" t="inlineStr">
        <is>
          <t>Ex_Integra</t>
        </is>
      </c>
      <c r="D395" t="inlineStr">
        <is>
          <t>Robeco - QI Emerging Markets Active Equities</t>
        </is>
      </c>
      <c r="E395" t="inlineStr">
        <is>
          <t>Huella</t>
        </is>
      </c>
      <c r="F395" t="n">
        <v>1811.323895</v>
      </c>
    </row>
    <row r="396">
      <c r="A396" t="inlineStr">
        <is>
          <t>202512</t>
        </is>
      </c>
      <c r="B396" t="inlineStr">
        <is>
          <t>Comparación</t>
        </is>
      </c>
      <c r="C396" t="inlineStr">
        <is>
          <t>Ex_Integra</t>
        </is>
      </c>
      <c r="D396" t="inlineStr">
        <is>
          <t>Robeco - QI Emerging Markets Active Equities</t>
        </is>
      </c>
      <c r="E396" t="inlineStr">
        <is>
          <t>Intensidad</t>
        </is>
      </c>
      <c r="F396" t="n">
        <v>0.258961</v>
      </c>
    </row>
    <row r="397">
      <c r="A397" t="inlineStr">
        <is>
          <t>202512</t>
        </is>
      </c>
      <c r="B397" t="inlineStr">
        <is>
          <t>Comparación</t>
        </is>
      </c>
      <c r="C397" t="inlineStr">
        <is>
          <t>Ex_Integra</t>
        </is>
      </c>
      <c r="D397" t="inlineStr">
        <is>
          <t>Robeco - QI Emerging Markets Active Equities</t>
        </is>
      </c>
      <c r="E397" t="inlineStr">
        <is>
          <t>Inv MM$</t>
        </is>
      </c>
      <c r="F397" t="n">
        <v>21.027178</v>
      </c>
    </row>
    <row r="398">
      <c r="A398" t="inlineStr">
        <is>
          <t>202512</t>
        </is>
      </c>
      <c r="B398" t="inlineStr">
        <is>
          <t>Comparación</t>
        </is>
      </c>
      <c r="C398" t="inlineStr">
        <is>
          <t>Ex_Integra</t>
        </is>
      </c>
      <c r="D398" t="inlineStr">
        <is>
          <t>Robeco Luxembourg - India Equity</t>
        </is>
      </c>
      <c r="E398" t="inlineStr">
        <is>
          <t>Huella</t>
        </is>
      </c>
      <c r="F398" t="n">
        <v>0.046065</v>
      </c>
    </row>
    <row r="399">
      <c r="A399" t="inlineStr">
        <is>
          <t>202512</t>
        </is>
      </c>
      <c r="B399" t="inlineStr">
        <is>
          <t>Comparación</t>
        </is>
      </c>
      <c r="C399" t="inlineStr">
        <is>
          <t>Ex_Integra</t>
        </is>
      </c>
      <c r="D399" t="inlineStr">
        <is>
          <t>Robeco Luxembourg - India Equity</t>
        </is>
      </c>
      <c r="E399" t="inlineStr">
        <is>
          <t>Intensidad</t>
        </is>
      </c>
      <c r="F399" t="n">
        <v>1.2e-05</v>
      </c>
    </row>
    <row r="400">
      <c r="A400" t="inlineStr">
        <is>
          <t>202512</t>
        </is>
      </c>
      <c r="B400" t="inlineStr">
        <is>
          <t>Comparación</t>
        </is>
      </c>
      <c r="C400" t="inlineStr">
        <is>
          <t>Ex_Integra</t>
        </is>
      </c>
      <c r="D400" t="inlineStr">
        <is>
          <t>Robeco Luxembourg - India Equity</t>
        </is>
      </c>
      <c r="E400" t="inlineStr">
        <is>
          <t>Inv MM$</t>
        </is>
      </c>
      <c r="F400" t="n">
        <v>0.000297</v>
      </c>
    </row>
    <row r="401">
      <c r="A401" t="inlineStr">
        <is>
          <t>202512</t>
        </is>
      </c>
      <c r="B401" t="inlineStr">
        <is>
          <t>Comparación</t>
        </is>
      </c>
      <c r="C401" t="inlineStr">
        <is>
          <t>Ex_Integra</t>
        </is>
      </c>
      <c r="D401" t="inlineStr">
        <is>
          <t>Rutas de Lima</t>
        </is>
      </c>
      <c r="E401" t="inlineStr">
        <is>
          <t>Huella</t>
        </is>
      </c>
      <c r="F401" t="n">
        <v>1358.823468</v>
      </c>
    </row>
    <row r="402">
      <c r="A402" t="inlineStr">
        <is>
          <t>202512</t>
        </is>
      </c>
      <c r="B402" t="inlineStr">
        <is>
          <t>Comparación</t>
        </is>
      </c>
      <c r="C402" t="inlineStr">
        <is>
          <t>Ex_Integra</t>
        </is>
      </c>
      <c r="D402" t="inlineStr">
        <is>
          <t>Rutas de Lima</t>
        </is>
      </c>
      <c r="E402" t="inlineStr">
        <is>
          <t>Intensidad</t>
        </is>
      </c>
      <c r="F402" t="n">
        <v>0.167652</v>
      </c>
    </row>
    <row r="403">
      <c r="A403" t="inlineStr">
        <is>
          <t>202512</t>
        </is>
      </c>
      <c r="B403" t="inlineStr">
        <is>
          <t>Comparación</t>
        </is>
      </c>
      <c r="C403" t="inlineStr">
        <is>
          <t>Ex_Integra</t>
        </is>
      </c>
      <c r="D403" t="inlineStr">
        <is>
          <t>Rutas de Lima</t>
        </is>
      </c>
      <c r="E403" t="inlineStr">
        <is>
          <t>Inv MM$</t>
        </is>
      </c>
      <c r="F403" t="n">
        <v>49.574005</v>
      </c>
    </row>
    <row r="404">
      <c r="A404" t="inlineStr">
        <is>
          <t>202512</t>
        </is>
      </c>
      <c r="B404" t="inlineStr">
        <is>
          <t>Comparación</t>
        </is>
      </c>
      <c r="C404" t="inlineStr">
        <is>
          <t>Ex_Integra</t>
        </is>
      </c>
      <c r="D404" t="inlineStr">
        <is>
          <t>SSGA Funds Management, Inc.</t>
        </is>
      </c>
      <c r="E404" t="inlineStr">
        <is>
          <t>Huella</t>
        </is>
      </c>
      <c r="F404" t="n">
        <v>4.658681</v>
      </c>
    </row>
    <row r="405">
      <c r="A405" t="inlineStr">
        <is>
          <t>202512</t>
        </is>
      </c>
      <c r="B405" t="inlineStr">
        <is>
          <t>Comparación</t>
        </is>
      </c>
      <c r="C405" t="inlineStr">
        <is>
          <t>Ex_Integra</t>
        </is>
      </c>
      <c r="D405" t="inlineStr">
        <is>
          <t>SSGA Funds Management, Inc.</t>
        </is>
      </c>
      <c r="E405" t="inlineStr">
        <is>
          <t>Intensidad</t>
        </is>
      </c>
      <c r="F405" t="n">
        <v>0.000753</v>
      </c>
    </row>
    <row r="406">
      <c r="A406" t="inlineStr">
        <is>
          <t>202512</t>
        </is>
      </c>
      <c r="B406" t="inlineStr">
        <is>
          <t>Comparación</t>
        </is>
      </c>
      <c r="C406" t="inlineStr">
        <is>
          <t>Ex_Integra</t>
        </is>
      </c>
      <c r="D406" t="inlineStr">
        <is>
          <t>SSGA Funds Management, Inc.</t>
        </is>
      </c>
      <c r="E406" t="inlineStr">
        <is>
          <t>Inv MM$</t>
        </is>
      </c>
      <c r="F406" t="n">
        <v>0.205052</v>
      </c>
    </row>
    <row r="407">
      <c r="A407" t="inlineStr">
        <is>
          <t>202512</t>
        </is>
      </c>
      <c r="B407" t="inlineStr">
        <is>
          <t>Comparación</t>
        </is>
      </c>
      <c r="C407" t="inlineStr">
        <is>
          <t>Ex_Integra</t>
        </is>
      </c>
      <c r="D407" t="inlineStr">
        <is>
          <t>Santander - Latin America Corporate Bond</t>
        </is>
      </c>
      <c r="E407" t="inlineStr">
        <is>
          <t>Huella</t>
        </is>
      </c>
      <c r="F407" t="n">
        <v>1.626008</v>
      </c>
    </row>
    <row r="408">
      <c r="A408" t="inlineStr">
        <is>
          <t>202512</t>
        </is>
      </c>
      <c r="B408" t="inlineStr">
        <is>
          <t>Comparación</t>
        </is>
      </c>
      <c r="C408" t="inlineStr">
        <is>
          <t>Ex_Integra</t>
        </is>
      </c>
      <c r="D408" t="inlineStr">
        <is>
          <t>Santander - Latin America Corporate Bond</t>
        </is>
      </c>
      <c r="E408" t="inlineStr">
        <is>
          <t>Intensidad</t>
        </is>
      </c>
      <c r="F408" t="n">
        <v>0.000304</v>
      </c>
    </row>
    <row r="409">
      <c r="A409" t="inlineStr">
        <is>
          <t>202512</t>
        </is>
      </c>
      <c r="B409" t="inlineStr">
        <is>
          <t>Comparación</t>
        </is>
      </c>
      <c r="C409" t="inlineStr">
        <is>
          <t>Ex_Integra</t>
        </is>
      </c>
      <c r="D409" t="inlineStr">
        <is>
          <t>Santander - Latin America Corporate Bond</t>
        </is>
      </c>
      <c r="E409" t="inlineStr">
        <is>
          <t>Inv MM$</t>
        </is>
      </c>
      <c r="F409" t="n">
        <v>0.007573</v>
      </c>
    </row>
    <row r="410">
      <c r="A410" t="inlineStr">
        <is>
          <t>202512</t>
        </is>
      </c>
      <c r="B410" t="inlineStr">
        <is>
          <t>Comparación</t>
        </is>
      </c>
      <c r="C410" t="inlineStr">
        <is>
          <t>Ex_Integra</t>
        </is>
      </c>
      <c r="D410" t="inlineStr">
        <is>
          <t>Schroder - International Selection Fund China A</t>
        </is>
      </c>
      <c r="E410" t="inlineStr">
        <is>
          <t>Huella</t>
        </is>
      </c>
      <c r="F410" t="n">
        <v>0.0467</v>
      </c>
    </row>
    <row r="411">
      <c r="A411" t="inlineStr">
        <is>
          <t>202512</t>
        </is>
      </c>
      <c r="B411" t="inlineStr">
        <is>
          <t>Comparación</t>
        </is>
      </c>
      <c r="C411" t="inlineStr">
        <is>
          <t>Ex_Integra</t>
        </is>
      </c>
      <c r="D411" t="inlineStr">
        <is>
          <t>Schroder - International Selection Fund China A</t>
        </is>
      </c>
      <c r="E411" t="inlineStr">
        <is>
          <t>Intensidad</t>
        </is>
      </c>
      <c r="F411" t="n">
        <v>9e-06</v>
      </c>
    </row>
    <row r="412">
      <c r="A412" t="inlineStr">
        <is>
          <t>202512</t>
        </is>
      </c>
      <c r="B412" t="inlineStr">
        <is>
          <t>Comparación</t>
        </is>
      </c>
      <c r="C412" t="inlineStr">
        <is>
          <t>Ex_Integra</t>
        </is>
      </c>
      <c r="D412" t="inlineStr">
        <is>
          <t>Schroder - International Selection Fund China A</t>
        </is>
      </c>
      <c r="E412" t="inlineStr">
        <is>
          <t>Inv MM$</t>
        </is>
      </c>
      <c r="F412" t="n">
        <v>0.000606</v>
      </c>
    </row>
    <row r="413">
      <c r="A413" t="inlineStr">
        <is>
          <t>202512</t>
        </is>
      </c>
      <c r="B413" t="inlineStr">
        <is>
          <t>Comparación</t>
        </is>
      </c>
      <c r="C413" t="inlineStr">
        <is>
          <t>Ex_Integra</t>
        </is>
      </c>
      <c r="D413" t="inlineStr">
        <is>
          <t>Schroder - Selection Fund China Local Currency Bond</t>
        </is>
      </c>
      <c r="E413" t="inlineStr">
        <is>
          <t>Huella</t>
        </is>
      </c>
      <c r="F413" t="n">
        <v>12.053174</v>
      </c>
    </row>
    <row r="414">
      <c r="A414" t="inlineStr">
        <is>
          <t>202512</t>
        </is>
      </c>
      <c r="B414" t="inlineStr">
        <is>
          <t>Comparación</t>
        </is>
      </c>
      <c r="C414" t="inlineStr">
        <is>
          <t>Ex_Integra</t>
        </is>
      </c>
      <c r="D414" t="inlineStr">
        <is>
          <t>Schroder - Selection Fund China Local Currency Bond</t>
        </is>
      </c>
      <c r="E414" t="inlineStr">
        <is>
          <t>Intensidad</t>
        </is>
      </c>
      <c r="F414" t="n">
        <v>0.0008630000000000001</v>
      </c>
    </row>
    <row r="415">
      <c r="A415" t="inlineStr">
        <is>
          <t>202512</t>
        </is>
      </c>
      <c r="B415" t="inlineStr">
        <is>
          <t>Comparación</t>
        </is>
      </c>
      <c r="C415" t="inlineStr">
        <is>
          <t>Ex_Integra</t>
        </is>
      </c>
      <c r="D415" t="inlineStr">
        <is>
          <t>Schroder - Selection Fund China Local Currency Bond</t>
        </is>
      </c>
      <c r="E415" t="inlineStr">
        <is>
          <t>Inv MM$</t>
        </is>
      </c>
      <c r="F415" t="n">
        <v>1.100646</v>
      </c>
    </row>
    <row r="416">
      <c r="A416" t="inlineStr">
        <is>
          <t>202512</t>
        </is>
      </c>
      <c r="B416" t="inlineStr">
        <is>
          <t>Comparación</t>
        </is>
      </c>
      <c r="C416" t="inlineStr">
        <is>
          <t>Ex_Integra</t>
        </is>
      </c>
      <c r="D416" t="inlineStr">
        <is>
          <t>Schroders - Emerging Asia</t>
        </is>
      </c>
      <c r="E416" t="inlineStr">
        <is>
          <t>Huella</t>
        </is>
      </c>
      <c r="F416" t="n">
        <v>0.005904</v>
      </c>
    </row>
    <row r="417">
      <c r="A417" t="inlineStr">
        <is>
          <t>202512</t>
        </is>
      </c>
      <c r="B417" t="inlineStr">
        <is>
          <t>Comparación</t>
        </is>
      </c>
      <c r="C417" t="inlineStr">
        <is>
          <t>Ex_Integra</t>
        </is>
      </c>
      <c r="D417" t="inlineStr">
        <is>
          <t>Schroders - Emerging Asia</t>
        </is>
      </c>
      <c r="E417" t="inlineStr">
        <is>
          <t>Intensidad</t>
        </is>
      </c>
      <c r="F417" t="n">
        <v>1e-06</v>
      </c>
    </row>
    <row r="418">
      <c r="A418" t="inlineStr">
        <is>
          <t>202512</t>
        </is>
      </c>
      <c r="B418" t="inlineStr">
        <is>
          <t>Comparación</t>
        </is>
      </c>
      <c r="C418" t="inlineStr">
        <is>
          <t>Ex_Integra</t>
        </is>
      </c>
      <c r="D418" t="inlineStr">
        <is>
          <t>Schroders - Emerging Asia</t>
        </is>
      </c>
      <c r="E418" t="inlineStr">
        <is>
          <t>Inv MM$</t>
        </is>
      </c>
      <c r="F418" t="n">
        <v>0.00011</v>
      </c>
    </row>
    <row r="419">
      <c r="A419" t="inlineStr">
        <is>
          <t>202512</t>
        </is>
      </c>
      <c r="B419" t="inlineStr">
        <is>
          <t>Comparación</t>
        </is>
      </c>
      <c r="C419" t="inlineStr">
        <is>
          <t>Ex_Integra</t>
        </is>
      </c>
      <c r="D419" t="inlineStr">
        <is>
          <t>State Street - Blackstone Senior Loans</t>
        </is>
      </c>
      <c r="E419" t="inlineStr">
        <is>
          <t>Huella</t>
        </is>
      </c>
      <c r="F419" t="n">
        <v>1504.360867</v>
      </c>
    </row>
    <row r="420">
      <c r="A420" t="inlineStr">
        <is>
          <t>202512</t>
        </is>
      </c>
      <c r="B420" t="inlineStr">
        <is>
          <t>Comparación</t>
        </is>
      </c>
      <c r="C420" t="inlineStr">
        <is>
          <t>Ex_Integra</t>
        </is>
      </c>
      <c r="D420" t="inlineStr">
        <is>
          <t>State Street - Blackstone Senior Loans</t>
        </is>
      </c>
      <c r="E420" t="inlineStr">
        <is>
          <t>Intensidad</t>
        </is>
      </c>
      <c r="F420" t="n">
        <v>0.423181</v>
      </c>
    </row>
    <row r="421">
      <c r="A421" t="inlineStr">
        <is>
          <t>202512</t>
        </is>
      </c>
      <c r="B421" t="inlineStr">
        <is>
          <t>Comparación</t>
        </is>
      </c>
      <c r="C421" t="inlineStr">
        <is>
          <t>Ex_Integra</t>
        </is>
      </c>
      <c r="D421" t="inlineStr">
        <is>
          <t>State Street - Blackstone Senior Loans</t>
        </is>
      </c>
      <c r="E421" t="inlineStr">
        <is>
          <t>Inv MM$</t>
        </is>
      </c>
      <c r="F421" t="n">
        <v>11.533857</v>
      </c>
    </row>
    <row r="422">
      <c r="A422" t="inlineStr">
        <is>
          <t>202512</t>
        </is>
      </c>
      <c r="B422" t="inlineStr">
        <is>
          <t>Comparación</t>
        </is>
      </c>
      <c r="C422" t="inlineStr">
        <is>
          <t>Ex_Integra</t>
        </is>
      </c>
      <c r="D422" t="inlineStr">
        <is>
          <t>State Street - Communication Services Select Sector</t>
        </is>
      </c>
      <c r="E422" t="inlineStr">
        <is>
          <t>Huella</t>
        </is>
      </c>
      <c r="F422" t="n">
        <v>122.390148</v>
      </c>
    </row>
    <row r="423">
      <c r="A423" t="inlineStr">
        <is>
          <t>202512</t>
        </is>
      </c>
      <c r="B423" t="inlineStr">
        <is>
          <t>Comparación</t>
        </is>
      </c>
      <c r="C423" t="inlineStr">
        <is>
          <t>Ex_Integra</t>
        </is>
      </c>
      <c r="D423" t="inlineStr">
        <is>
          <t>State Street - Communication Services Select Sector</t>
        </is>
      </c>
      <c r="E423" t="inlineStr">
        <is>
          <t>Intensidad</t>
        </is>
      </c>
      <c r="F423" t="n">
        <v>0.015835</v>
      </c>
    </row>
    <row r="424">
      <c r="A424" t="inlineStr">
        <is>
          <t>202512</t>
        </is>
      </c>
      <c r="B424" t="inlineStr">
        <is>
          <t>Comparación</t>
        </is>
      </c>
      <c r="C424" t="inlineStr">
        <is>
          <t>Ex_Integra</t>
        </is>
      </c>
      <c r="D424" t="inlineStr">
        <is>
          <t>State Street - Communication Services Select Sector</t>
        </is>
      </c>
      <c r="E424" t="inlineStr">
        <is>
          <t>Inv MM$</t>
        </is>
      </c>
      <c r="F424" t="n">
        <v>34.071481</v>
      </c>
    </row>
    <row r="425">
      <c r="A425" t="inlineStr">
        <is>
          <t>202512</t>
        </is>
      </c>
      <c r="B425" t="inlineStr">
        <is>
          <t>Comparación</t>
        </is>
      </c>
      <c r="C425" t="inlineStr">
        <is>
          <t>Ex_Integra</t>
        </is>
      </c>
      <c r="D425" t="inlineStr">
        <is>
          <t>State Street - Technology Select Sector</t>
        </is>
      </c>
      <c r="E425" t="inlineStr">
        <is>
          <t>Huella</t>
        </is>
      </c>
      <c r="F425" t="n">
        <v>290.759026</v>
      </c>
    </row>
    <row r="426">
      <c r="A426" t="inlineStr">
        <is>
          <t>202512</t>
        </is>
      </c>
      <c r="B426" t="inlineStr">
        <is>
          <t>Comparación</t>
        </is>
      </c>
      <c r="C426" t="inlineStr">
        <is>
          <t>Ex_Integra</t>
        </is>
      </c>
      <c r="D426" t="inlineStr">
        <is>
          <t>State Street - Technology Select Sector</t>
        </is>
      </c>
      <c r="E426" t="inlineStr">
        <is>
          <t>Intensidad</t>
        </is>
      </c>
      <c r="F426" t="n">
        <v>0.043497</v>
      </c>
    </row>
    <row r="427">
      <c r="A427" t="inlineStr">
        <is>
          <t>202512</t>
        </is>
      </c>
      <c r="B427" t="inlineStr">
        <is>
          <t>Comparación</t>
        </is>
      </c>
      <c r="C427" t="inlineStr">
        <is>
          <t>Ex_Integra</t>
        </is>
      </c>
      <c r="D427" t="inlineStr">
        <is>
          <t>State Street - Technology Select Sector</t>
        </is>
      </c>
      <c r="E427" t="inlineStr">
        <is>
          <t>Inv MM$</t>
        </is>
      </c>
      <c r="F427" t="n">
        <v>87.531113</v>
      </c>
    </row>
    <row r="428">
      <c r="A428" t="inlineStr">
        <is>
          <t>202512</t>
        </is>
      </c>
      <c r="B428" t="inlineStr">
        <is>
          <t>Comparación</t>
        </is>
      </c>
      <c r="C428" t="inlineStr">
        <is>
          <t>Ex_Integra</t>
        </is>
      </c>
      <c r="D428" t="inlineStr">
        <is>
          <t>Telefónica</t>
        </is>
      </c>
      <c r="E428" t="inlineStr">
        <is>
          <t>Huella</t>
        </is>
      </c>
      <c r="F428" t="n">
        <v>195.349908</v>
      </c>
    </row>
    <row r="429">
      <c r="A429" t="inlineStr">
        <is>
          <t>202512</t>
        </is>
      </c>
      <c r="B429" t="inlineStr">
        <is>
          <t>Comparación</t>
        </is>
      </c>
      <c r="C429" t="inlineStr">
        <is>
          <t>Ex_Integra</t>
        </is>
      </c>
      <c r="D429" t="inlineStr">
        <is>
          <t>Telefónica</t>
        </is>
      </c>
      <c r="E429" t="inlineStr">
        <is>
          <t>Intensidad</t>
        </is>
      </c>
      <c r="F429" t="n">
        <v>0.021078</v>
      </c>
    </row>
    <row r="430">
      <c r="A430" t="inlineStr">
        <is>
          <t>202512</t>
        </is>
      </c>
      <c r="B430" t="inlineStr">
        <is>
          <t>Comparación</t>
        </is>
      </c>
      <c r="C430" t="inlineStr">
        <is>
          <t>Ex_Integra</t>
        </is>
      </c>
      <c r="D430" t="inlineStr">
        <is>
          <t>Telefónica</t>
        </is>
      </c>
      <c r="E430" t="inlineStr">
        <is>
          <t>Inv MM$</t>
        </is>
      </c>
      <c r="F430" t="n">
        <v>81.39579500000001</v>
      </c>
    </row>
    <row r="431">
      <c r="A431" t="inlineStr">
        <is>
          <t>202512</t>
        </is>
      </c>
      <c r="B431" t="inlineStr">
        <is>
          <t>Comparación</t>
        </is>
      </c>
      <c r="C431" t="inlineStr">
        <is>
          <t>Ex_Integra</t>
        </is>
      </c>
      <c r="D431" t="inlineStr">
        <is>
          <t>UBS - China Opportunity - A3</t>
        </is>
      </c>
      <c r="E431" t="inlineStr">
        <is>
          <t>Huella</t>
        </is>
      </c>
      <c r="F431" t="n">
        <v>155.103854</v>
      </c>
    </row>
    <row r="432">
      <c r="A432" t="inlineStr">
        <is>
          <t>202512</t>
        </is>
      </c>
      <c r="B432" t="inlineStr">
        <is>
          <t>Comparación</t>
        </is>
      </c>
      <c r="C432" t="inlineStr">
        <is>
          <t>Ex_Integra</t>
        </is>
      </c>
      <c r="D432" t="inlineStr">
        <is>
          <t>UBS - China Opportunity - A3</t>
        </is>
      </c>
      <c r="E432" t="inlineStr">
        <is>
          <t>Intensidad</t>
        </is>
      </c>
      <c r="F432" t="n">
        <v>0.037121</v>
      </c>
    </row>
    <row r="433">
      <c r="A433" t="inlineStr">
        <is>
          <t>202512</t>
        </is>
      </c>
      <c r="B433" t="inlineStr">
        <is>
          <t>Comparación</t>
        </is>
      </c>
      <c r="C433" t="inlineStr">
        <is>
          <t>Ex_Integra</t>
        </is>
      </c>
      <c r="D433" t="inlineStr">
        <is>
          <t>UBS - China Opportunity - A3</t>
        </is>
      </c>
      <c r="E433" t="inlineStr">
        <is>
          <t>Inv MM$</t>
        </is>
      </c>
      <c r="F433" t="n">
        <v>1.538098</v>
      </c>
    </row>
    <row r="434">
      <c r="A434" t="inlineStr">
        <is>
          <t>202512</t>
        </is>
      </c>
      <c r="B434" t="inlineStr">
        <is>
          <t>Comparación</t>
        </is>
      </c>
      <c r="C434" t="inlineStr">
        <is>
          <t>Ex_Integra</t>
        </is>
      </c>
      <c r="D434" t="inlineStr">
        <is>
          <t>UTI - Indian Equity</t>
        </is>
      </c>
      <c r="E434" t="inlineStr">
        <is>
          <t>Huella</t>
        </is>
      </c>
      <c r="F434" t="n">
        <v>0.001178</v>
      </c>
    </row>
    <row r="435">
      <c r="A435" t="inlineStr">
        <is>
          <t>202512</t>
        </is>
      </c>
      <c r="B435" t="inlineStr">
        <is>
          <t>Comparación</t>
        </is>
      </c>
      <c r="C435" t="inlineStr">
        <is>
          <t>Ex_Integra</t>
        </is>
      </c>
      <c r="D435" t="inlineStr">
        <is>
          <t>UTI - Indian Equity</t>
        </is>
      </c>
      <c r="E435" t="inlineStr">
        <is>
          <t>Intensidad</t>
        </is>
      </c>
      <c r="F435" t="n">
        <v>0</v>
      </c>
    </row>
    <row r="436">
      <c r="A436" t="inlineStr">
        <is>
          <t>202512</t>
        </is>
      </c>
      <c r="B436" t="inlineStr">
        <is>
          <t>Comparación</t>
        </is>
      </c>
      <c r="C436" t="inlineStr">
        <is>
          <t>Ex_Integra</t>
        </is>
      </c>
      <c r="D436" t="inlineStr">
        <is>
          <t>UTI - Indian Equity</t>
        </is>
      </c>
      <c r="E436" t="inlineStr">
        <is>
          <t>Inv MM$</t>
        </is>
      </c>
      <c r="F436" t="n">
        <v>5.3e-05</v>
      </c>
    </row>
    <row r="437">
      <c r="A437" t="inlineStr">
        <is>
          <t>202512</t>
        </is>
      </c>
      <c r="B437" t="inlineStr">
        <is>
          <t>Comparación</t>
        </is>
      </c>
      <c r="C437" t="inlineStr">
        <is>
          <t>Ex_Integra</t>
        </is>
      </c>
      <c r="D437" t="inlineStr">
        <is>
          <t>VanEck - Gold Miners ETF</t>
        </is>
      </c>
      <c r="E437" t="inlineStr">
        <is>
          <t>Huella</t>
        </is>
      </c>
      <c r="F437" t="n">
        <v>40550.573199</v>
      </c>
    </row>
    <row r="438">
      <c r="A438" t="inlineStr">
        <is>
          <t>202512</t>
        </is>
      </c>
      <c r="B438" t="inlineStr">
        <is>
          <t>Comparación</t>
        </is>
      </c>
      <c r="C438" t="inlineStr">
        <is>
          <t>Ex_Integra</t>
        </is>
      </c>
      <c r="D438" t="inlineStr">
        <is>
          <t>VanEck - Gold Miners ETF</t>
        </is>
      </c>
      <c r="E438" t="inlineStr">
        <is>
          <t>Intensidad</t>
        </is>
      </c>
      <c r="F438" t="n">
        <v>6.387966</v>
      </c>
    </row>
    <row r="439">
      <c r="A439" t="inlineStr">
        <is>
          <t>202512</t>
        </is>
      </c>
      <c r="B439" t="inlineStr">
        <is>
          <t>Comparación</t>
        </is>
      </c>
      <c r="C439" t="inlineStr">
        <is>
          <t>Ex_Integra</t>
        </is>
      </c>
      <c r="D439" t="inlineStr">
        <is>
          <t>VanEck - Gold Miners ETF</t>
        </is>
      </c>
      <c r="E439" t="inlineStr">
        <is>
          <t>Inv MM$</t>
        </is>
      </c>
      <c r="F439" t="n">
        <v>495.327586</v>
      </c>
    </row>
    <row r="440">
      <c r="A440" t="inlineStr">
        <is>
          <t>202512</t>
        </is>
      </c>
      <c r="B440" t="inlineStr">
        <is>
          <t>Comparación</t>
        </is>
      </c>
      <c r="C440" t="inlineStr">
        <is>
          <t>Ex_Integra</t>
        </is>
      </c>
      <c r="D440" t="inlineStr">
        <is>
          <t>VanEck - Oil Services ETF</t>
        </is>
      </c>
      <c r="E440" t="inlineStr">
        <is>
          <t>Huella</t>
        </is>
      </c>
      <c r="F440" t="n">
        <v>4061.863931</v>
      </c>
    </row>
    <row r="441">
      <c r="A441" t="inlineStr">
        <is>
          <t>202512</t>
        </is>
      </c>
      <c r="B441" t="inlineStr">
        <is>
          <t>Comparación</t>
        </is>
      </c>
      <c r="C441" t="inlineStr">
        <is>
          <t>Ex_Integra</t>
        </is>
      </c>
      <c r="D441" t="inlineStr">
        <is>
          <t>VanEck - Oil Services ETF</t>
        </is>
      </c>
      <c r="E441" t="inlineStr">
        <is>
          <t>Intensidad</t>
        </is>
      </c>
      <c r="F441" t="n">
        <v>0.435335</v>
      </c>
    </row>
    <row r="442">
      <c r="A442" t="inlineStr">
        <is>
          <t>202512</t>
        </is>
      </c>
      <c r="B442" t="inlineStr">
        <is>
          <t>Comparación</t>
        </is>
      </c>
      <c r="C442" t="inlineStr">
        <is>
          <t>Ex_Integra</t>
        </is>
      </c>
      <c r="D442" t="inlineStr">
        <is>
          <t>VanEck - Oil Services ETF</t>
        </is>
      </c>
      <c r="E442" t="inlineStr">
        <is>
          <t>Inv MM$</t>
        </is>
      </c>
      <c r="F442" t="n">
        <v>37.536589</v>
      </c>
    </row>
    <row r="443">
      <c r="A443" t="inlineStr">
        <is>
          <t>202512</t>
        </is>
      </c>
      <c r="B443" t="inlineStr">
        <is>
          <t>Comparación</t>
        </is>
      </c>
      <c r="C443" t="inlineStr">
        <is>
          <t>Ex_Integra</t>
        </is>
      </c>
      <c r="D443" t="inlineStr">
        <is>
          <t>VanEck Semiconductor ETF</t>
        </is>
      </c>
      <c r="E443" t="inlineStr">
        <is>
          <t>Huella</t>
        </is>
      </c>
      <c r="F443" t="n">
        <v>4660.742544</v>
      </c>
    </row>
    <row r="444">
      <c r="A444" t="inlineStr">
        <is>
          <t>202512</t>
        </is>
      </c>
      <c r="B444" t="inlineStr">
        <is>
          <t>Comparación</t>
        </is>
      </c>
      <c r="C444" t="inlineStr">
        <is>
          <t>Ex_Integra</t>
        </is>
      </c>
      <c r="D444" t="inlineStr">
        <is>
          <t>VanEck Semiconductor ETF</t>
        </is>
      </c>
      <c r="E444" t="inlineStr">
        <is>
          <t>Intensidad</t>
        </is>
      </c>
      <c r="F444" t="n">
        <v>0.648164</v>
      </c>
    </row>
    <row r="445">
      <c r="A445" t="inlineStr">
        <is>
          <t>202512</t>
        </is>
      </c>
      <c r="B445" t="inlineStr">
        <is>
          <t>Comparación</t>
        </is>
      </c>
      <c r="C445" t="inlineStr">
        <is>
          <t>Ex_Integra</t>
        </is>
      </c>
      <c r="D445" t="inlineStr">
        <is>
          <t>VanEck Semiconductor ETF</t>
        </is>
      </c>
      <c r="E445" t="inlineStr">
        <is>
          <t>Inv MM$</t>
        </is>
      </c>
      <c r="F445" t="n">
        <v>743.225146</v>
      </c>
    </row>
    <row r="446">
      <c r="A446" t="inlineStr">
        <is>
          <t>202512</t>
        </is>
      </c>
      <c r="B446" t="inlineStr">
        <is>
          <t>Comparación</t>
        </is>
      </c>
      <c r="C446" t="inlineStr">
        <is>
          <t>Ex_Integra</t>
        </is>
      </c>
      <c r="D446" t="inlineStr">
        <is>
          <t>Vanguard - ACWI</t>
        </is>
      </c>
      <c r="E446" t="inlineStr">
        <is>
          <t>Huella</t>
        </is>
      </c>
      <c r="F446" t="n">
        <v>2e-06</v>
      </c>
    </row>
    <row r="447">
      <c r="A447" t="inlineStr">
        <is>
          <t>202512</t>
        </is>
      </c>
      <c r="B447" t="inlineStr">
        <is>
          <t>Comparación</t>
        </is>
      </c>
      <c r="C447" t="inlineStr">
        <is>
          <t>Ex_Integra</t>
        </is>
      </c>
      <c r="D447" t="inlineStr">
        <is>
          <t>Vanguard - ACWI</t>
        </is>
      </c>
      <c r="E447" t="inlineStr">
        <is>
          <t>Intensidad</t>
        </is>
      </c>
      <c r="F447" t="n">
        <v>0</v>
      </c>
    </row>
    <row r="448">
      <c r="A448" t="inlineStr">
        <is>
          <t>202512</t>
        </is>
      </c>
      <c r="B448" t="inlineStr">
        <is>
          <t>Comparación</t>
        </is>
      </c>
      <c r="C448" t="inlineStr">
        <is>
          <t>Ex_Integra</t>
        </is>
      </c>
      <c r="D448" t="inlineStr">
        <is>
          <t>Vanguard - ACWI</t>
        </is>
      </c>
      <c r="E448" t="inlineStr">
        <is>
          <t>Inv MM$</t>
        </is>
      </c>
      <c r="F448" t="n">
        <v>0</v>
      </c>
    </row>
    <row r="449">
      <c r="A449" t="inlineStr">
        <is>
          <t>202512</t>
        </is>
      </c>
      <c r="B449" t="inlineStr">
        <is>
          <t>Comparación</t>
        </is>
      </c>
      <c r="C449" t="inlineStr">
        <is>
          <t>Ex_Integra</t>
        </is>
      </c>
      <c r="D449" t="inlineStr">
        <is>
          <t>Vanguard - Emerging Markets Bond Fund - I Retail</t>
        </is>
      </c>
      <c r="E449" t="inlineStr">
        <is>
          <t>Huella</t>
        </is>
      </c>
      <c r="F449" t="n">
        <v>0.097964</v>
      </c>
    </row>
    <row r="450">
      <c r="A450" t="inlineStr">
        <is>
          <t>202512</t>
        </is>
      </c>
      <c r="B450" t="inlineStr">
        <is>
          <t>Comparación</t>
        </is>
      </c>
      <c r="C450" t="inlineStr">
        <is>
          <t>Ex_Integra</t>
        </is>
      </c>
      <c r="D450" t="inlineStr">
        <is>
          <t>Vanguard - Emerging Markets Bond Fund - I Retail</t>
        </is>
      </c>
      <c r="E450" t="inlineStr">
        <is>
          <t>Intensidad</t>
        </is>
      </c>
      <c r="F450" t="n">
        <v>1.6e-05</v>
      </c>
    </row>
    <row r="451">
      <c r="A451" t="inlineStr">
        <is>
          <t>202512</t>
        </is>
      </c>
      <c r="B451" t="inlineStr">
        <is>
          <t>Comparación</t>
        </is>
      </c>
      <c r="C451" t="inlineStr">
        <is>
          <t>Ex_Integra</t>
        </is>
      </c>
      <c r="D451" t="inlineStr">
        <is>
          <t>Vanguard - Emerging Markets Bond Fund - I Retail</t>
        </is>
      </c>
      <c r="E451" t="inlineStr">
        <is>
          <t>Inv MM$</t>
        </is>
      </c>
      <c r="F451" t="n">
        <v>0.000226</v>
      </c>
    </row>
    <row r="452">
      <c r="A452" t="inlineStr">
        <is>
          <t>202512</t>
        </is>
      </c>
      <c r="B452" t="inlineStr">
        <is>
          <t>Comparación</t>
        </is>
      </c>
      <c r="C452" t="inlineStr">
        <is>
          <t>Ex_Integra</t>
        </is>
      </c>
      <c r="D452" t="inlineStr">
        <is>
          <t>Vanguard - FTSE Europe</t>
        </is>
      </c>
      <c r="E452" t="inlineStr">
        <is>
          <t>Huella</t>
        </is>
      </c>
      <c r="F452" t="n">
        <v>625.1583460000001</v>
      </c>
    </row>
    <row r="453">
      <c r="A453" t="inlineStr">
        <is>
          <t>202512</t>
        </is>
      </c>
      <c r="B453" t="inlineStr">
        <is>
          <t>Comparación</t>
        </is>
      </c>
      <c r="C453" t="inlineStr">
        <is>
          <t>Ex_Integra</t>
        </is>
      </c>
      <c r="D453" t="inlineStr">
        <is>
          <t>Vanguard - FTSE Europe</t>
        </is>
      </c>
      <c r="E453" t="inlineStr">
        <is>
          <t>Intensidad</t>
        </is>
      </c>
      <c r="F453" t="n">
        <v>0.175859</v>
      </c>
    </row>
    <row r="454">
      <c r="A454" t="inlineStr">
        <is>
          <t>202512</t>
        </is>
      </c>
      <c r="B454" t="inlineStr">
        <is>
          <t>Comparación</t>
        </is>
      </c>
      <c r="C454" t="inlineStr">
        <is>
          <t>Ex_Integra</t>
        </is>
      </c>
      <c r="D454" t="inlineStr">
        <is>
          <t>Vanguard - FTSE Europe</t>
        </is>
      </c>
      <c r="E454" t="inlineStr">
        <is>
          <t>Inv MM$</t>
        </is>
      </c>
      <c r="F454" t="n">
        <v>10.860866</v>
      </c>
    </row>
    <row r="455">
      <c r="A455" t="inlineStr">
        <is>
          <t>202512</t>
        </is>
      </c>
      <c r="B455" t="inlineStr">
        <is>
          <t>Comparación</t>
        </is>
      </c>
      <c r="C455" t="inlineStr">
        <is>
          <t>Ex_Integra</t>
        </is>
      </c>
      <c r="D455" t="inlineStr">
        <is>
          <t>Vanguard - S&amp;P 500 ETF</t>
        </is>
      </c>
      <c r="E455" t="inlineStr">
        <is>
          <t>Huella</t>
        </is>
      </c>
      <c r="F455" t="n">
        <v>0</v>
      </c>
    </row>
    <row r="456">
      <c r="A456" t="inlineStr">
        <is>
          <t>202512</t>
        </is>
      </c>
      <c r="B456" t="inlineStr">
        <is>
          <t>Comparación</t>
        </is>
      </c>
      <c r="C456" t="inlineStr">
        <is>
          <t>Ex_Integra</t>
        </is>
      </c>
      <c r="D456" t="inlineStr">
        <is>
          <t>Vanguard - S&amp;P 500 ETF</t>
        </is>
      </c>
      <c r="E456" t="inlineStr">
        <is>
          <t>Intensidad</t>
        </is>
      </c>
      <c r="F456" t="n">
        <v>0</v>
      </c>
    </row>
    <row r="457">
      <c r="A457" t="inlineStr">
        <is>
          <t>202512</t>
        </is>
      </c>
      <c r="B457" t="inlineStr">
        <is>
          <t>Comparación</t>
        </is>
      </c>
      <c r="C457" t="inlineStr">
        <is>
          <t>Ex_Integra</t>
        </is>
      </c>
      <c r="D457" t="inlineStr">
        <is>
          <t>Vanguard - S&amp;P 500 ETF</t>
        </is>
      </c>
      <c r="E457" t="inlineStr">
        <is>
          <t>Inv MM$</t>
        </is>
      </c>
      <c r="F457" t="n">
        <v>0</v>
      </c>
    </row>
    <row r="458">
      <c r="A458" t="inlineStr">
        <is>
          <t>202512</t>
        </is>
      </c>
      <c r="B458" t="inlineStr">
        <is>
          <t>Comparación</t>
        </is>
      </c>
      <c r="C458" t="inlineStr">
        <is>
          <t>Ex_Integra</t>
        </is>
      </c>
      <c r="D458" t="inlineStr">
        <is>
          <t>Vanguard - Utilities ETF</t>
        </is>
      </c>
      <c r="E458" t="inlineStr">
        <is>
          <t>Huella</t>
        </is>
      </c>
      <c r="F458" t="n">
        <v>0.060912</v>
      </c>
    </row>
    <row r="459">
      <c r="A459" t="inlineStr">
        <is>
          <t>202512</t>
        </is>
      </c>
      <c r="B459" t="inlineStr">
        <is>
          <t>Comparación</t>
        </is>
      </c>
      <c r="C459" t="inlineStr">
        <is>
          <t>Ex_Integra</t>
        </is>
      </c>
      <c r="D459" t="inlineStr">
        <is>
          <t>Vanguard - Utilities ETF</t>
        </is>
      </c>
      <c r="E459" t="inlineStr">
        <is>
          <t>Intensidad</t>
        </is>
      </c>
      <c r="F459" t="n">
        <v>4e-06</v>
      </c>
    </row>
    <row r="460">
      <c r="A460" t="inlineStr">
        <is>
          <t>202512</t>
        </is>
      </c>
      <c r="B460" t="inlineStr">
        <is>
          <t>Comparación</t>
        </is>
      </c>
      <c r="C460" t="inlineStr">
        <is>
          <t>Ex_Integra</t>
        </is>
      </c>
      <c r="D460" t="inlineStr">
        <is>
          <t>Vanguard - Utilities ETF</t>
        </is>
      </c>
      <c r="E460" t="inlineStr">
        <is>
          <t>Inv MM$</t>
        </is>
      </c>
      <c r="F460" t="n">
        <v>0.000176</v>
      </c>
    </row>
    <row r="461">
      <c r="A461" t="inlineStr">
        <is>
          <t>202512</t>
        </is>
      </c>
      <c r="B461" t="inlineStr">
        <is>
          <t>Comparación</t>
        </is>
      </c>
      <c r="C461" t="inlineStr">
        <is>
          <t>Ex_Integra</t>
        </is>
      </c>
      <c r="D461" t="inlineStr">
        <is>
          <t>Vontobel - Credit Opportunities</t>
        </is>
      </c>
      <c r="E461" t="inlineStr">
        <is>
          <t>Huella</t>
        </is>
      </c>
      <c r="F461" t="n">
        <v>2266.596616</v>
      </c>
    </row>
    <row r="462">
      <c r="A462" t="inlineStr">
        <is>
          <t>202512</t>
        </is>
      </c>
      <c r="B462" t="inlineStr">
        <is>
          <t>Comparación</t>
        </is>
      </c>
      <c r="C462" t="inlineStr">
        <is>
          <t>Ex_Integra</t>
        </is>
      </c>
      <c r="D462" t="inlineStr">
        <is>
          <t>Vontobel - Credit Opportunities</t>
        </is>
      </c>
      <c r="E462" t="inlineStr">
        <is>
          <t>Intensidad</t>
        </is>
      </c>
      <c r="F462" t="n">
        <v>0.612504</v>
      </c>
    </row>
    <row r="463">
      <c r="A463" t="inlineStr">
        <is>
          <t>202512</t>
        </is>
      </c>
      <c r="B463" t="inlineStr">
        <is>
          <t>Comparación</t>
        </is>
      </c>
      <c r="C463" t="inlineStr">
        <is>
          <t>Ex_Integra</t>
        </is>
      </c>
      <c r="D463" t="inlineStr">
        <is>
          <t>Vontobel - Credit Opportunities</t>
        </is>
      </c>
      <c r="E463" t="inlineStr">
        <is>
          <t>Inv MM$</t>
        </is>
      </c>
      <c r="F463" t="n">
        <v>52.695287</v>
      </c>
    </row>
    <row r="464">
      <c r="A464" t="inlineStr">
        <is>
          <t>202512</t>
        </is>
      </c>
      <c r="B464" t="inlineStr">
        <is>
          <t>Comparación</t>
        </is>
      </c>
      <c r="C464" t="inlineStr">
        <is>
          <t>Ex_Integra</t>
        </is>
      </c>
      <c r="D464" t="inlineStr">
        <is>
          <t>Vontobel - Emerging Markets Corporate</t>
        </is>
      </c>
      <c r="E464" t="inlineStr">
        <is>
          <t>Huella</t>
        </is>
      </c>
      <c r="F464" t="n">
        <v>157.542894</v>
      </c>
    </row>
    <row r="465">
      <c r="A465" t="inlineStr">
        <is>
          <t>202512</t>
        </is>
      </c>
      <c r="B465" t="inlineStr">
        <is>
          <t>Comparación</t>
        </is>
      </c>
      <c r="C465" t="inlineStr">
        <is>
          <t>Ex_Integra</t>
        </is>
      </c>
      <c r="D465" t="inlineStr">
        <is>
          <t>Vontobel - Emerging Markets Corporate</t>
        </is>
      </c>
      <c r="E465" t="inlineStr">
        <is>
          <t>Intensidad</t>
        </is>
      </c>
      <c r="F465" t="n">
        <v>0.04159</v>
      </c>
    </row>
    <row r="466">
      <c r="A466" t="inlineStr">
        <is>
          <t>202512</t>
        </is>
      </c>
      <c r="B466" t="inlineStr">
        <is>
          <t>Comparación</t>
        </is>
      </c>
      <c r="C466" t="inlineStr">
        <is>
          <t>Ex_Integra</t>
        </is>
      </c>
      <c r="D466" t="inlineStr">
        <is>
          <t>Vontobel - Emerging Markets Corporate</t>
        </is>
      </c>
      <c r="E466" t="inlineStr">
        <is>
          <t>Inv MM$</t>
        </is>
      </c>
      <c r="F466" t="n">
        <v>0.435385</v>
      </c>
    </row>
    <row r="467">
      <c r="A467" t="inlineStr">
        <is>
          <t>202512</t>
        </is>
      </c>
      <c r="B467" t="inlineStr">
        <is>
          <t>Comparación</t>
        </is>
      </c>
      <c r="C467" t="inlineStr">
        <is>
          <t>Ex_Integra</t>
        </is>
      </c>
      <c r="D467" t="inlineStr">
        <is>
          <t>Vontobel - Emerging Markets Debt</t>
        </is>
      </c>
      <c r="E467" t="inlineStr">
        <is>
          <t>Huella</t>
        </is>
      </c>
      <c r="F467" t="n">
        <v>23750.01468</v>
      </c>
    </row>
    <row r="468">
      <c r="A468" t="inlineStr">
        <is>
          <t>202512</t>
        </is>
      </c>
      <c r="B468" t="inlineStr">
        <is>
          <t>Comparación</t>
        </is>
      </c>
      <c r="C468" t="inlineStr">
        <is>
          <t>Ex_Integra</t>
        </is>
      </c>
      <c r="D468" t="inlineStr">
        <is>
          <t>Vontobel - Emerging Markets Debt</t>
        </is>
      </c>
      <c r="E468" t="inlineStr">
        <is>
          <t>Intensidad</t>
        </is>
      </c>
      <c r="F468" t="n">
        <v>4.372846</v>
      </c>
    </row>
    <row r="469">
      <c r="A469" t="inlineStr">
        <is>
          <t>202512</t>
        </is>
      </c>
      <c r="B469" t="inlineStr">
        <is>
          <t>Comparación</t>
        </is>
      </c>
      <c r="C469" t="inlineStr">
        <is>
          <t>Ex_Integra</t>
        </is>
      </c>
      <c r="D469" t="inlineStr">
        <is>
          <t>Vontobel - Emerging Markets Debt</t>
        </is>
      </c>
      <c r="E469" t="inlineStr">
        <is>
          <t>Inv MM$</t>
        </is>
      </c>
      <c r="F469" t="n">
        <v>77.744795</v>
      </c>
    </row>
    <row r="470">
      <c r="A470" t="inlineStr">
        <is>
          <t>202512</t>
        </is>
      </c>
      <c r="B470" t="inlineStr">
        <is>
          <t>Comparación</t>
        </is>
      </c>
      <c r="C470" t="inlineStr">
        <is>
          <t>Ex_Integra</t>
        </is>
      </c>
      <c r="D470" t="inlineStr">
        <is>
          <t>Vontobel - Twentyfour Strategy Income</t>
        </is>
      </c>
      <c r="E470" t="inlineStr">
        <is>
          <t>Huella</t>
        </is>
      </c>
      <c r="F470" t="n">
        <v>543.5983639999999</v>
      </c>
    </row>
    <row r="471">
      <c r="A471" t="inlineStr">
        <is>
          <t>202512</t>
        </is>
      </c>
      <c r="B471" t="inlineStr">
        <is>
          <t>Comparación</t>
        </is>
      </c>
      <c r="C471" t="inlineStr">
        <is>
          <t>Ex_Integra</t>
        </is>
      </c>
      <c r="D471" t="inlineStr">
        <is>
          <t>Vontobel - Twentyfour Strategy Income</t>
        </is>
      </c>
      <c r="E471" t="inlineStr">
        <is>
          <t>Intensidad</t>
        </is>
      </c>
      <c r="F471" t="n">
        <v>0.146897</v>
      </c>
    </row>
    <row r="472">
      <c r="A472" t="inlineStr">
        <is>
          <t>202512</t>
        </is>
      </c>
      <c r="B472" t="inlineStr">
        <is>
          <t>Comparación</t>
        </is>
      </c>
      <c r="C472" t="inlineStr">
        <is>
          <t>Ex_Integra</t>
        </is>
      </c>
      <c r="D472" t="inlineStr">
        <is>
          <t>Vontobel - Twentyfour Strategy Income</t>
        </is>
      </c>
      <c r="E472" t="inlineStr">
        <is>
          <t>Inv MM$</t>
        </is>
      </c>
      <c r="F472" t="n">
        <v>22.578407</v>
      </c>
    </row>
    <row r="473">
      <c r="A473" t="inlineStr">
        <is>
          <t>202512</t>
        </is>
      </c>
      <c r="B473" t="inlineStr">
        <is>
          <t>Comparación</t>
        </is>
      </c>
      <c r="C473" t="inlineStr">
        <is>
          <t>Ex_Integra</t>
        </is>
      </c>
      <c r="D473" t="inlineStr">
        <is>
          <t>WisdomTree - Quality Growth</t>
        </is>
      </c>
      <c r="E473" t="inlineStr">
        <is>
          <t>Huella</t>
        </is>
      </c>
      <c r="F473" t="n">
        <v>1255.578381</v>
      </c>
    </row>
    <row r="474">
      <c r="A474" t="inlineStr">
        <is>
          <t>202512</t>
        </is>
      </c>
      <c r="B474" t="inlineStr">
        <is>
          <t>Comparación</t>
        </is>
      </c>
      <c r="C474" t="inlineStr">
        <is>
          <t>Ex_Integra</t>
        </is>
      </c>
      <c r="D474" t="inlineStr">
        <is>
          <t>WisdomTree - Quality Growth</t>
        </is>
      </c>
      <c r="E474" t="inlineStr">
        <is>
          <t>Intensidad</t>
        </is>
      </c>
      <c r="F474" t="n">
        <v>0.154814</v>
      </c>
    </row>
    <row r="475">
      <c r="A475" t="inlineStr">
        <is>
          <t>202512</t>
        </is>
      </c>
      <c r="B475" t="inlineStr">
        <is>
          <t>Comparación</t>
        </is>
      </c>
      <c r="C475" t="inlineStr">
        <is>
          <t>Ex_Integra</t>
        </is>
      </c>
      <c r="D475" t="inlineStr">
        <is>
          <t>WisdomTree - Quality Growth</t>
        </is>
      </c>
      <c r="E475" t="inlineStr">
        <is>
          <t>Inv MM$</t>
        </is>
      </c>
      <c r="F475" t="n">
        <v>148.423667</v>
      </c>
    </row>
    <row r="476">
      <c r="A476" t="inlineStr">
        <is>
          <t>202512</t>
        </is>
      </c>
      <c r="B476" t="inlineStr">
        <is>
          <t>Comparación</t>
        </is>
      </c>
      <c r="C476" t="inlineStr">
        <is>
          <t>Habitat</t>
        </is>
      </c>
      <c r="D476" t="inlineStr">
        <is>
          <t>AXA - World Funds Framligton Digital Economy</t>
        </is>
      </c>
      <c r="E476" t="inlineStr">
        <is>
          <t>Huella</t>
        </is>
      </c>
      <c r="F476" t="n">
        <v>0.109849</v>
      </c>
    </row>
    <row r="477">
      <c r="A477" t="inlineStr">
        <is>
          <t>202512</t>
        </is>
      </c>
      <c r="B477" t="inlineStr">
        <is>
          <t>Comparación</t>
        </is>
      </c>
      <c r="C477" t="inlineStr">
        <is>
          <t>Habitat</t>
        </is>
      </c>
      <c r="D477" t="inlineStr">
        <is>
          <t>AXA - World Funds Framligton Digital Economy</t>
        </is>
      </c>
      <c r="E477" t="inlineStr">
        <is>
          <t>Intensidad</t>
        </is>
      </c>
      <c r="F477" t="n">
        <v>6.3e-05</v>
      </c>
    </row>
    <row r="478">
      <c r="A478" t="inlineStr">
        <is>
          <t>202512</t>
        </is>
      </c>
      <c r="B478" t="inlineStr">
        <is>
          <t>Comparación</t>
        </is>
      </c>
      <c r="C478" t="inlineStr">
        <is>
          <t>Habitat</t>
        </is>
      </c>
      <c r="D478" t="inlineStr">
        <is>
          <t>AXA - World Funds Framligton Digital Economy</t>
        </is>
      </c>
      <c r="E478" t="inlineStr">
        <is>
          <t>Inv MM$</t>
        </is>
      </c>
      <c r="F478" t="n">
        <v>0.08013000000000001</v>
      </c>
    </row>
    <row r="479">
      <c r="A479" t="inlineStr">
        <is>
          <t>202512</t>
        </is>
      </c>
      <c r="B479" t="inlineStr">
        <is>
          <t>Comparación</t>
        </is>
      </c>
      <c r="C479" t="inlineStr">
        <is>
          <t>Habitat</t>
        </is>
      </c>
      <c r="D479" t="inlineStr">
        <is>
          <t>AXA World Funds - US Dynamic High Yield</t>
        </is>
      </c>
      <c r="E479" t="inlineStr">
        <is>
          <t>Huella</t>
        </is>
      </c>
      <c r="F479" t="n">
        <v>0.115634</v>
      </c>
    </row>
    <row r="480">
      <c r="A480" t="inlineStr">
        <is>
          <t>202512</t>
        </is>
      </c>
      <c r="B480" t="inlineStr">
        <is>
          <t>Comparación</t>
        </is>
      </c>
      <c r="C480" t="inlineStr">
        <is>
          <t>Habitat</t>
        </is>
      </c>
      <c r="D480" t="inlineStr">
        <is>
          <t>AXA World Funds - US Dynamic High Yield</t>
        </is>
      </c>
      <c r="E480" t="inlineStr">
        <is>
          <t>Intensidad</t>
        </is>
      </c>
      <c r="F480" t="n">
        <v>0.00023</v>
      </c>
    </row>
    <row r="481">
      <c r="A481" t="inlineStr">
        <is>
          <t>202512</t>
        </is>
      </c>
      <c r="B481" t="inlineStr">
        <is>
          <t>Comparación</t>
        </is>
      </c>
      <c r="C481" t="inlineStr">
        <is>
          <t>Habitat</t>
        </is>
      </c>
      <c r="D481" t="inlineStr">
        <is>
          <t>AXA World Funds - US Dynamic High Yield</t>
        </is>
      </c>
      <c r="E481" t="inlineStr">
        <is>
          <t>Inv MM$</t>
        </is>
      </c>
      <c r="F481" t="n">
        <v>0.001025</v>
      </c>
    </row>
    <row r="482">
      <c r="A482" t="inlineStr">
        <is>
          <t>202512</t>
        </is>
      </c>
      <c r="B482" t="inlineStr">
        <is>
          <t>Comparación</t>
        </is>
      </c>
      <c r="C482" t="inlineStr">
        <is>
          <t>Habitat</t>
        </is>
      </c>
      <c r="D482" t="inlineStr">
        <is>
          <t>Aegon High Yield Global Bond Fund</t>
        </is>
      </c>
      <c r="E482" t="inlineStr">
        <is>
          <t>Huella</t>
        </is>
      </c>
      <c r="F482" t="n">
        <v>597.221996</v>
      </c>
    </row>
    <row r="483">
      <c r="A483" t="inlineStr">
        <is>
          <t>202512</t>
        </is>
      </c>
      <c r="B483" t="inlineStr">
        <is>
          <t>Comparación</t>
        </is>
      </c>
      <c r="C483" t="inlineStr">
        <is>
          <t>Habitat</t>
        </is>
      </c>
      <c r="D483" t="inlineStr">
        <is>
          <t>Aegon High Yield Global Bond Fund</t>
        </is>
      </c>
      <c r="E483" t="inlineStr">
        <is>
          <t>Intensidad</t>
        </is>
      </c>
      <c r="F483" t="n">
        <v>0.586492</v>
      </c>
    </row>
    <row r="484">
      <c r="A484" t="inlineStr">
        <is>
          <t>202512</t>
        </is>
      </c>
      <c r="B484" t="inlineStr">
        <is>
          <t>Comparación</t>
        </is>
      </c>
      <c r="C484" t="inlineStr">
        <is>
          <t>Habitat</t>
        </is>
      </c>
      <c r="D484" t="inlineStr">
        <is>
          <t>Aegon High Yield Global Bond Fund</t>
        </is>
      </c>
      <c r="E484" t="inlineStr">
        <is>
          <t>Inv MM$</t>
        </is>
      </c>
      <c r="F484" t="n">
        <v>8.905331</v>
      </c>
    </row>
    <row r="485">
      <c r="A485" t="inlineStr">
        <is>
          <t>202512</t>
        </is>
      </c>
      <c r="B485" t="inlineStr">
        <is>
          <t>Comparación</t>
        </is>
      </c>
      <c r="C485" t="inlineStr">
        <is>
          <t>Habitat</t>
        </is>
      </c>
      <c r="D485" t="inlineStr">
        <is>
          <t>Aenza</t>
        </is>
      </c>
      <c r="E485" t="inlineStr">
        <is>
          <t>Huella</t>
        </is>
      </c>
      <c r="F485" t="n">
        <v>2926.789769</v>
      </c>
    </row>
    <row r="486">
      <c r="A486" t="inlineStr">
        <is>
          <t>202512</t>
        </is>
      </c>
      <c r="B486" t="inlineStr">
        <is>
          <t>Comparación</t>
        </is>
      </c>
      <c r="C486" t="inlineStr">
        <is>
          <t>Habitat</t>
        </is>
      </c>
      <c r="D486" t="inlineStr">
        <is>
          <t>Aenza</t>
        </is>
      </c>
      <c r="E486" t="inlineStr">
        <is>
          <t>Intensidad</t>
        </is>
      </c>
      <c r="F486" t="n">
        <v>1.506905</v>
      </c>
    </row>
    <row r="487">
      <c r="A487" t="inlineStr">
        <is>
          <t>202512</t>
        </is>
      </c>
      <c r="B487" t="inlineStr">
        <is>
          <t>Comparación</t>
        </is>
      </c>
      <c r="C487" t="inlineStr">
        <is>
          <t>Habitat</t>
        </is>
      </c>
      <c r="D487" t="inlineStr">
        <is>
          <t>Aenza</t>
        </is>
      </c>
      <c r="E487" t="inlineStr">
        <is>
          <t>Inv MM$</t>
        </is>
      </c>
      <c r="F487" t="n">
        <v>22.819194</v>
      </c>
    </row>
    <row r="488">
      <c r="A488" t="inlineStr">
        <is>
          <t>202512</t>
        </is>
      </c>
      <c r="B488" t="inlineStr">
        <is>
          <t>Comparación</t>
        </is>
      </c>
      <c r="C488" t="inlineStr">
        <is>
          <t>Habitat</t>
        </is>
      </c>
      <c r="D488" t="inlineStr">
        <is>
          <t>Alliance Bernstein - Emerging Markets Growth</t>
        </is>
      </c>
      <c r="E488" t="inlineStr">
        <is>
          <t>Huella</t>
        </is>
      </c>
      <c r="F488" t="n">
        <v>392.569922</v>
      </c>
    </row>
    <row r="489">
      <c r="A489" t="inlineStr">
        <is>
          <t>202512</t>
        </is>
      </c>
      <c r="B489" t="inlineStr">
        <is>
          <t>Comparación</t>
        </is>
      </c>
      <c r="C489" t="inlineStr">
        <is>
          <t>Habitat</t>
        </is>
      </c>
      <c r="D489" t="inlineStr">
        <is>
          <t>Alliance Bernstein - Emerging Markets Growth</t>
        </is>
      </c>
      <c r="E489" t="inlineStr">
        <is>
          <t>Intensidad</t>
        </is>
      </c>
      <c r="F489" t="n">
        <v>0.234934</v>
      </c>
    </row>
    <row r="490">
      <c r="A490" t="inlineStr">
        <is>
          <t>202512</t>
        </is>
      </c>
      <c r="B490" t="inlineStr">
        <is>
          <t>Comparación</t>
        </is>
      </c>
      <c r="C490" t="inlineStr">
        <is>
          <t>Habitat</t>
        </is>
      </c>
      <c r="D490" t="inlineStr">
        <is>
          <t>Alliance Bernstein - Emerging Markets Growth</t>
        </is>
      </c>
      <c r="E490" t="inlineStr">
        <is>
          <t>Inv MM$</t>
        </is>
      </c>
      <c r="F490" t="n">
        <v>4.33485</v>
      </c>
    </row>
    <row r="491">
      <c r="A491" t="inlineStr">
        <is>
          <t>202512</t>
        </is>
      </c>
      <c r="B491" t="inlineStr">
        <is>
          <t>Comparación</t>
        </is>
      </c>
      <c r="C491" t="inlineStr">
        <is>
          <t>Habitat</t>
        </is>
      </c>
      <c r="D491" t="inlineStr">
        <is>
          <t>Allianz - Artificial Intelligence</t>
        </is>
      </c>
      <c r="E491" t="inlineStr">
        <is>
          <t>Huella</t>
        </is>
      </c>
      <c r="F491" t="n">
        <v>39.697649</v>
      </c>
    </row>
    <row r="492">
      <c r="A492" t="inlineStr">
        <is>
          <t>202512</t>
        </is>
      </c>
      <c r="B492" t="inlineStr">
        <is>
          <t>Comparación</t>
        </is>
      </c>
      <c r="C492" t="inlineStr">
        <is>
          <t>Habitat</t>
        </is>
      </c>
      <c r="D492" t="inlineStr">
        <is>
          <t>Allianz - Artificial Intelligence</t>
        </is>
      </c>
      <c r="E492" t="inlineStr">
        <is>
          <t>Intensidad</t>
        </is>
      </c>
      <c r="F492" t="n">
        <v>0.02278</v>
      </c>
    </row>
    <row r="493">
      <c r="A493" t="inlineStr">
        <is>
          <t>202512</t>
        </is>
      </c>
      <c r="B493" t="inlineStr">
        <is>
          <t>Comparación</t>
        </is>
      </c>
      <c r="C493" t="inlineStr">
        <is>
          <t>Habitat</t>
        </is>
      </c>
      <c r="D493" t="inlineStr">
        <is>
          <t>Allianz - Artificial Intelligence</t>
        </is>
      </c>
      <c r="E493" t="inlineStr">
        <is>
          <t>Inv MM$</t>
        </is>
      </c>
      <c r="F493" t="n">
        <v>4.910277</v>
      </c>
    </row>
    <row r="494">
      <c r="A494" t="inlineStr">
        <is>
          <t>202512</t>
        </is>
      </c>
      <c r="B494" t="inlineStr">
        <is>
          <t>Comparación</t>
        </is>
      </c>
      <c r="C494" t="inlineStr">
        <is>
          <t>Habitat</t>
        </is>
      </c>
      <c r="D494" t="inlineStr">
        <is>
          <t>Allianz - China-A</t>
        </is>
      </c>
      <c r="E494" t="inlineStr">
        <is>
          <t>Huella</t>
        </is>
      </c>
      <c r="F494" t="n">
        <v>65.995482</v>
      </c>
    </row>
    <row r="495">
      <c r="A495" t="inlineStr">
        <is>
          <t>202512</t>
        </is>
      </c>
      <c r="B495" t="inlineStr">
        <is>
          <t>Comparación</t>
        </is>
      </c>
      <c r="C495" t="inlineStr">
        <is>
          <t>Habitat</t>
        </is>
      </c>
      <c r="D495" t="inlineStr">
        <is>
          <t>Allianz - China-A</t>
        </is>
      </c>
      <c r="E495" t="inlineStr">
        <is>
          <t>Intensidad</t>
        </is>
      </c>
      <c r="F495" t="n">
        <v>0.035755</v>
      </c>
    </row>
    <row r="496">
      <c r="A496" t="inlineStr">
        <is>
          <t>202512</t>
        </is>
      </c>
      <c r="B496" t="inlineStr">
        <is>
          <t>Comparación</t>
        </is>
      </c>
      <c r="C496" t="inlineStr">
        <is>
          <t>Habitat</t>
        </is>
      </c>
      <c r="D496" t="inlineStr">
        <is>
          <t>Allianz - China-A</t>
        </is>
      </c>
      <c r="E496" t="inlineStr">
        <is>
          <t>Inv MM$</t>
        </is>
      </c>
      <c r="F496" t="n">
        <v>1.842109</v>
      </c>
    </row>
    <row r="497">
      <c r="A497" t="inlineStr">
        <is>
          <t>202512</t>
        </is>
      </c>
      <c r="B497" t="inlineStr">
        <is>
          <t>Comparación</t>
        </is>
      </c>
      <c r="C497" t="inlineStr">
        <is>
          <t>Habitat</t>
        </is>
      </c>
      <c r="D497" t="inlineStr">
        <is>
          <t>Allianz - Euroland Equity Growth</t>
        </is>
      </c>
      <c r="E497" t="inlineStr">
        <is>
          <t>Huella</t>
        </is>
      </c>
      <c r="F497" t="n">
        <v>23.167817</v>
      </c>
    </row>
    <row r="498">
      <c r="A498" t="inlineStr">
        <is>
          <t>202512</t>
        </is>
      </c>
      <c r="B498" t="inlineStr">
        <is>
          <t>Comparación</t>
        </is>
      </c>
      <c r="C498" t="inlineStr">
        <is>
          <t>Habitat</t>
        </is>
      </c>
      <c r="D498" t="inlineStr">
        <is>
          <t>Allianz - Euroland Equity Growth</t>
        </is>
      </c>
      <c r="E498" t="inlineStr">
        <is>
          <t>Intensidad</t>
        </is>
      </c>
      <c r="F498" t="n">
        <v>0.014949</v>
      </c>
    </row>
    <row r="499">
      <c r="A499" t="inlineStr">
        <is>
          <t>202512</t>
        </is>
      </c>
      <c r="B499" t="inlineStr">
        <is>
          <t>Comparación</t>
        </is>
      </c>
      <c r="C499" t="inlineStr">
        <is>
          <t>Habitat</t>
        </is>
      </c>
      <c r="D499" t="inlineStr">
        <is>
          <t>Allianz - Euroland Equity Growth</t>
        </is>
      </c>
      <c r="E499" t="inlineStr">
        <is>
          <t>Inv MM$</t>
        </is>
      </c>
      <c r="F499" t="n">
        <v>0.703201</v>
      </c>
    </row>
    <row r="500">
      <c r="A500" t="inlineStr">
        <is>
          <t>202512</t>
        </is>
      </c>
      <c r="B500" t="inlineStr">
        <is>
          <t>Comparación</t>
        </is>
      </c>
      <c r="C500" t="inlineStr">
        <is>
          <t>Habitat</t>
        </is>
      </c>
      <c r="D500" t="inlineStr">
        <is>
          <t>Amundi / Pioneer - Global Subordinated</t>
        </is>
      </c>
      <c r="E500" t="inlineStr">
        <is>
          <t>Huella</t>
        </is>
      </c>
      <c r="F500" t="n">
        <v>6.964889</v>
      </c>
    </row>
    <row r="501">
      <c r="A501" t="inlineStr">
        <is>
          <t>202512</t>
        </is>
      </c>
      <c r="B501" t="inlineStr">
        <is>
          <t>Comparación</t>
        </is>
      </c>
      <c r="C501" t="inlineStr">
        <is>
          <t>Habitat</t>
        </is>
      </c>
      <c r="D501" t="inlineStr">
        <is>
          <t>Amundi / Pioneer - Global Subordinated</t>
        </is>
      </c>
      <c r="E501" t="inlineStr">
        <is>
          <t>Intensidad</t>
        </is>
      </c>
      <c r="F501" t="n">
        <v>0.013868</v>
      </c>
    </row>
    <row r="502">
      <c r="A502" t="inlineStr">
        <is>
          <t>202512</t>
        </is>
      </c>
      <c r="B502" t="inlineStr">
        <is>
          <t>Comparación</t>
        </is>
      </c>
      <c r="C502" t="inlineStr">
        <is>
          <t>Habitat</t>
        </is>
      </c>
      <c r="D502" t="inlineStr">
        <is>
          <t>Amundi / Pioneer - Global Subordinated</t>
        </is>
      </c>
      <c r="E502" t="inlineStr">
        <is>
          <t>Inv MM$</t>
        </is>
      </c>
      <c r="F502" t="n">
        <v>0.139932</v>
      </c>
    </row>
    <row r="503">
      <c r="A503" t="inlineStr">
        <is>
          <t>202512</t>
        </is>
      </c>
      <c r="B503" t="inlineStr">
        <is>
          <t>Comparación</t>
        </is>
      </c>
      <c r="C503" t="inlineStr">
        <is>
          <t>Habitat</t>
        </is>
      </c>
      <c r="D503" t="inlineStr">
        <is>
          <t>Ashmore - Emerging Markets Frontier Equities</t>
        </is>
      </c>
      <c r="E503" t="inlineStr">
        <is>
          <t>Huella</t>
        </is>
      </c>
      <c r="F503" t="n">
        <v>0.089725</v>
      </c>
    </row>
    <row r="504">
      <c r="A504" t="inlineStr">
        <is>
          <t>202512</t>
        </is>
      </c>
      <c r="B504" t="inlineStr">
        <is>
          <t>Comparación</t>
        </is>
      </c>
      <c r="C504" t="inlineStr">
        <is>
          <t>Habitat</t>
        </is>
      </c>
      <c r="D504" t="inlineStr">
        <is>
          <t>Ashmore - Emerging Markets Frontier Equities</t>
        </is>
      </c>
      <c r="E504" t="inlineStr">
        <is>
          <t>Intensidad</t>
        </is>
      </c>
      <c r="F504" t="n">
        <v>7.2e-05</v>
      </c>
    </row>
    <row r="505">
      <c r="A505" t="inlineStr">
        <is>
          <t>202512</t>
        </is>
      </c>
      <c r="B505" t="inlineStr">
        <is>
          <t>Comparación</t>
        </is>
      </c>
      <c r="C505" t="inlineStr">
        <is>
          <t>Habitat</t>
        </is>
      </c>
      <c r="D505" t="inlineStr">
        <is>
          <t>Ashmore - Emerging Markets Frontier Equities</t>
        </is>
      </c>
      <c r="E505" t="inlineStr">
        <is>
          <t>Inv MM$</t>
        </is>
      </c>
      <c r="F505" t="n">
        <v>0.001547</v>
      </c>
    </row>
    <row r="506">
      <c r="A506" t="inlineStr">
        <is>
          <t>202512</t>
        </is>
      </c>
      <c r="B506" t="inlineStr">
        <is>
          <t>Comparación</t>
        </is>
      </c>
      <c r="C506" t="inlineStr">
        <is>
          <t>Habitat</t>
        </is>
      </c>
      <c r="D506" t="inlineStr">
        <is>
          <t>Azimut Investments SA - AZ Fund 3, AZ Bond Frontier Markets Debt</t>
        </is>
      </c>
      <c r="E506" t="inlineStr">
        <is>
          <t>Huella</t>
        </is>
      </c>
      <c r="F506" t="n">
        <v>8.210298</v>
      </c>
    </row>
    <row r="507">
      <c r="A507" t="inlineStr">
        <is>
          <t>202512</t>
        </is>
      </c>
      <c r="B507" t="inlineStr">
        <is>
          <t>Comparación</t>
        </is>
      </c>
      <c r="C507" t="inlineStr">
        <is>
          <t>Habitat</t>
        </is>
      </c>
      <c r="D507" t="inlineStr">
        <is>
          <t>Azimut Investments SA - AZ Fund 3, AZ Bond Frontier Markets Debt</t>
        </is>
      </c>
      <c r="E507" t="inlineStr">
        <is>
          <t>Intensidad</t>
        </is>
      </c>
      <c r="F507" t="n">
        <v>0.002005</v>
      </c>
    </row>
    <row r="508">
      <c r="A508" t="inlineStr">
        <is>
          <t>202512</t>
        </is>
      </c>
      <c r="B508" t="inlineStr">
        <is>
          <t>Comparación</t>
        </is>
      </c>
      <c r="C508" t="inlineStr">
        <is>
          <t>Habitat</t>
        </is>
      </c>
      <c r="D508" t="inlineStr">
        <is>
          <t>Azimut Investments SA - AZ Fund 3, AZ Bond Frontier Markets Debt</t>
        </is>
      </c>
      <c r="E508" t="inlineStr">
        <is>
          <t>Inv MM$</t>
        </is>
      </c>
      <c r="F508" t="n">
        <v>5.417135</v>
      </c>
    </row>
    <row r="509">
      <c r="A509" t="inlineStr">
        <is>
          <t>202512</t>
        </is>
      </c>
      <c r="B509" t="inlineStr">
        <is>
          <t>Comparación</t>
        </is>
      </c>
      <c r="C509" t="inlineStr">
        <is>
          <t>Habitat</t>
        </is>
      </c>
      <c r="D509" t="inlineStr">
        <is>
          <t>BD Capital - Senior Loans 2</t>
        </is>
      </c>
      <c r="E509" t="inlineStr">
        <is>
          <t>Huella</t>
        </is>
      </c>
      <c r="F509" t="n">
        <v>823.904659</v>
      </c>
    </row>
    <row r="510">
      <c r="A510" t="inlineStr">
        <is>
          <t>202512</t>
        </is>
      </c>
      <c r="B510" t="inlineStr">
        <is>
          <t>Comparación</t>
        </is>
      </c>
      <c r="C510" t="inlineStr">
        <is>
          <t>Habitat</t>
        </is>
      </c>
      <c r="D510" t="inlineStr">
        <is>
          <t>BD Capital - Senior Loans 2</t>
        </is>
      </c>
      <c r="E510" t="inlineStr">
        <is>
          <t>Intensidad</t>
        </is>
      </c>
      <c r="F510" t="n">
        <v>0.340285</v>
      </c>
    </row>
    <row r="511">
      <c r="A511" t="inlineStr">
        <is>
          <t>202512</t>
        </is>
      </c>
      <c r="B511" t="inlineStr">
        <is>
          <t>Comparación</t>
        </is>
      </c>
      <c r="C511" t="inlineStr">
        <is>
          <t>Habitat</t>
        </is>
      </c>
      <c r="D511" t="inlineStr">
        <is>
          <t>BD Capital - Senior Loans 2</t>
        </is>
      </c>
      <c r="E511" t="inlineStr">
        <is>
          <t>Inv MM$</t>
        </is>
      </c>
      <c r="F511" t="n">
        <v>6.740766</v>
      </c>
    </row>
    <row r="512">
      <c r="A512" t="inlineStr">
        <is>
          <t>202512</t>
        </is>
      </c>
      <c r="B512" t="inlineStr">
        <is>
          <t>Comparación</t>
        </is>
      </c>
      <c r="C512" t="inlineStr">
        <is>
          <t>Habitat</t>
        </is>
      </c>
      <c r="D512" t="inlineStr">
        <is>
          <t>BNP Paribas - Japan Small Caps</t>
        </is>
      </c>
      <c r="E512" t="inlineStr">
        <is>
          <t>Huella</t>
        </is>
      </c>
      <c r="F512" t="n">
        <v>10876.588554</v>
      </c>
    </row>
    <row r="513">
      <c r="A513" t="inlineStr">
        <is>
          <t>202512</t>
        </is>
      </c>
      <c r="B513" t="inlineStr">
        <is>
          <t>Comparación</t>
        </is>
      </c>
      <c r="C513" t="inlineStr">
        <is>
          <t>Habitat</t>
        </is>
      </c>
      <c r="D513" t="inlineStr">
        <is>
          <t>BNP Paribas - Japan Small Caps</t>
        </is>
      </c>
      <c r="E513" t="inlineStr">
        <is>
          <t>Intensidad</t>
        </is>
      </c>
      <c r="F513" t="n">
        <v>4.450315</v>
      </c>
    </row>
    <row r="514">
      <c r="A514" t="inlineStr">
        <is>
          <t>202512</t>
        </is>
      </c>
      <c r="B514" t="inlineStr">
        <is>
          <t>Comparación</t>
        </is>
      </c>
      <c r="C514" t="inlineStr">
        <is>
          <t>Habitat</t>
        </is>
      </c>
      <c r="D514" t="inlineStr">
        <is>
          <t>BNP Paribas - Japan Small Caps</t>
        </is>
      </c>
      <c r="E514" t="inlineStr">
        <is>
          <t>Inv MM$</t>
        </is>
      </c>
      <c r="F514" t="n">
        <v>89.60227399999999</v>
      </c>
    </row>
    <row r="515">
      <c r="A515" t="inlineStr">
        <is>
          <t>202512</t>
        </is>
      </c>
      <c r="B515" t="inlineStr">
        <is>
          <t>Comparación</t>
        </is>
      </c>
      <c r="C515" t="inlineStr">
        <is>
          <t>Habitat</t>
        </is>
      </c>
      <c r="D515" t="inlineStr">
        <is>
          <t>Barings - Emerging Markets Local Debt Fund</t>
        </is>
      </c>
      <c r="E515" t="inlineStr">
        <is>
          <t>Huella</t>
        </is>
      </c>
      <c r="F515" t="n">
        <v>0.816535</v>
      </c>
    </row>
    <row r="516">
      <c r="A516" t="inlineStr">
        <is>
          <t>202512</t>
        </is>
      </c>
      <c r="B516" t="inlineStr">
        <is>
          <t>Comparación</t>
        </is>
      </c>
      <c r="C516" t="inlineStr">
        <is>
          <t>Habitat</t>
        </is>
      </c>
      <c r="D516" t="inlineStr">
        <is>
          <t>Barings - Emerging Markets Local Debt Fund</t>
        </is>
      </c>
      <c r="E516" t="inlineStr">
        <is>
          <t>Intensidad</t>
        </is>
      </c>
      <c r="F516" t="n">
        <v>0.0002</v>
      </c>
    </row>
    <row r="517">
      <c r="A517" t="inlineStr">
        <is>
          <t>202512</t>
        </is>
      </c>
      <c r="B517" t="inlineStr">
        <is>
          <t>Comparación</t>
        </is>
      </c>
      <c r="C517" t="inlineStr">
        <is>
          <t>Habitat</t>
        </is>
      </c>
      <c r="D517" t="inlineStr">
        <is>
          <t>Barings - Emerging Markets Local Debt Fund</t>
        </is>
      </c>
      <c r="E517" t="inlineStr">
        <is>
          <t>Inv MM$</t>
        </is>
      </c>
      <c r="F517" t="n">
        <v>0.335383</v>
      </c>
    </row>
    <row r="518">
      <c r="A518" t="inlineStr">
        <is>
          <t>202512</t>
        </is>
      </c>
      <c r="B518" t="inlineStr">
        <is>
          <t>Comparación</t>
        </is>
      </c>
      <c r="C518" t="inlineStr">
        <is>
          <t>Habitat</t>
        </is>
      </c>
      <c r="D518" t="inlineStr">
        <is>
          <t>Black Rock - World Technology Fund</t>
        </is>
      </c>
      <c r="E518" t="inlineStr">
        <is>
          <t>Huella</t>
        </is>
      </c>
      <c r="F518" t="n">
        <v>63.371515</v>
      </c>
    </row>
    <row r="519">
      <c r="A519" t="inlineStr">
        <is>
          <t>202512</t>
        </is>
      </c>
      <c r="B519" t="inlineStr">
        <is>
          <t>Comparación</t>
        </is>
      </c>
      <c r="C519" t="inlineStr">
        <is>
          <t>Habitat</t>
        </is>
      </c>
      <c r="D519" t="inlineStr">
        <is>
          <t>Black Rock - World Technology Fund</t>
        </is>
      </c>
      <c r="E519" t="inlineStr">
        <is>
          <t>Intensidad</t>
        </is>
      </c>
      <c r="F519" t="n">
        <v>0.028518</v>
      </c>
    </row>
    <row r="520">
      <c r="A520" t="inlineStr">
        <is>
          <t>202512</t>
        </is>
      </c>
      <c r="B520" t="inlineStr">
        <is>
          <t>Comparación</t>
        </is>
      </c>
      <c r="C520" t="inlineStr">
        <is>
          <t>Habitat</t>
        </is>
      </c>
      <c r="D520" t="inlineStr">
        <is>
          <t>Black Rock - World Technology Fund</t>
        </is>
      </c>
      <c r="E520" t="inlineStr">
        <is>
          <t>Inv MM$</t>
        </is>
      </c>
      <c r="F520" t="n">
        <v>23.654512</v>
      </c>
    </row>
    <row r="521">
      <c r="A521" t="inlineStr">
        <is>
          <t>202512</t>
        </is>
      </c>
      <c r="B521" t="inlineStr">
        <is>
          <t>Comparación</t>
        </is>
      </c>
      <c r="C521" t="inlineStr">
        <is>
          <t>Habitat</t>
        </is>
      </c>
      <c r="D521" t="inlineStr">
        <is>
          <t>BlackRock - iShares Convertible Bond ETF</t>
        </is>
      </c>
      <c r="E521" t="inlineStr">
        <is>
          <t>Huella</t>
        </is>
      </c>
      <c r="F521" t="n">
        <v>1001.818096</v>
      </c>
    </row>
    <row r="522">
      <c r="A522" t="inlineStr">
        <is>
          <t>202512</t>
        </is>
      </c>
      <c r="B522" t="inlineStr">
        <is>
          <t>Comparación</t>
        </is>
      </c>
      <c r="C522" t="inlineStr">
        <is>
          <t>Habitat</t>
        </is>
      </c>
      <c r="D522" t="inlineStr">
        <is>
          <t>BlackRock - iShares Convertible Bond ETF</t>
        </is>
      </c>
      <c r="E522" t="inlineStr">
        <is>
          <t>Intensidad</t>
        </is>
      </c>
      <c r="F522" t="n">
        <v>1.99476</v>
      </c>
    </row>
    <row r="523">
      <c r="A523" t="inlineStr">
        <is>
          <t>202512</t>
        </is>
      </c>
      <c r="B523" t="inlineStr">
        <is>
          <t>Comparación</t>
        </is>
      </c>
      <c r="C523" t="inlineStr">
        <is>
          <t>Habitat</t>
        </is>
      </c>
      <c r="D523" t="inlineStr">
        <is>
          <t>BlackRock - iShares Convertible Bond ETF</t>
        </is>
      </c>
      <c r="E523" t="inlineStr">
        <is>
          <t>Inv MM$</t>
        </is>
      </c>
      <c r="F523" t="n">
        <v>18.031615</v>
      </c>
    </row>
    <row r="524">
      <c r="A524" t="inlineStr">
        <is>
          <t>202512</t>
        </is>
      </c>
      <c r="B524" t="inlineStr">
        <is>
          <t>Comparación</t>
        </is>
      </c>
      <c r="C524" t="inlineStr">
        <is>
          <t>Habitat</t>
        </is>
      </c>
      <c r="D524" t="inlineStr">
        <is>
          <t>BlackRock - iShares Core S&amp;P 500</t>
        </is>
      </c>
      <c r="E524" t="inlineStr">
        <is>
          <t>Huella</t>
        </is>
      </c>
      <c r="F524" t="n">
        <v>3640.08767</v>
      </c>
    </row>
    <row r="525">
      <c r="A525" t="inlineStr">
        <is>
          <t>202512</t>
        </is>
      </c>
      <c r="B525" t="inlineStr">
        <is>
          <t>Comparación</t>
        </is>
      </c>
      <c r="C525" t="inlineStr">
        <is>
          <t>Habitat</t>
        </is>
      </c>
      <c r="D525" t="inlineStr">
        <is>
          <t>BlackRock - iShares Core S&amp;P 500</t>
        </is>
      </c>
      <c r="E525" t="inlineStr">
        <is>
          <t>Intensidad</t>
        </is>
      </c>
      <c r="F525" t="n">
        <v>1.269102</v>
      </c>
    </row>
    <row r="526">
      <c r="A526" t="inlineStr">
        <is>
          <t>202512</t>
        </is>
      </c>
      <c r="B526" t="inlineStr">
        <is>
          <t>Comparación</t>
        </is>
      </c>
      <c r="C526" t="inlineStr">
        <is>
          <t>Habitat</t>
        </is>
      </c>
      <c r="D526" t="inlineStr">
        <is>
          <t>BlackRock - iShares Core S&amp;P 500</t>
        </is>
      </c>
      <c r="E526" t="inlineStr">
        <is>
          <t>Inv MM$</t>
        </is>
      </c>
      <c r="F526" t="n">
        <v>160.313228</v>
      </c>
    </row>
    <row r="527">
      <c r="A527" t="inlineStr">
        <is>
          <t>202512</t>
        </is>
      </c>
      <c r="B527" t="inlineStr">
        <is>
          <t>Comparación</t>
        </is>
      </c>
      <c r="C527" t="inlineStr">
        <is>
          <t>Habitat</t>
        </is>
      </c>
      <c r="D527" t="inlineStr">
        <is>
          <t>BlackRock - iShares Global Energy ETF</t>
        </is>
      </c>
      <c r="E527" t="inlineStr">
        <is>
          <t>Huella</t>
        </is>
      </c>
      <c r="F527" t="n">
        <v>0.018782</v>
      </c>
    </row>
    <row r="528">
      <c r="A528" t="inlineStr">
        <is>
          <t>202512</t>
        </is>
      </c>
      <c r="B528" t="inlineStr">
        <is>
          <t>Comparación</t>
        </is>
      </c>
      <c r="C528" t="inlineStr">
        <is>
          <t>Habitat</t>
        </is>
      </c>
      <c r="D528" t="inlineStr">
        <is>
          <t>BlackRock - iShares Global Energy ETF</t>
        </is>
      </c>
      <c r="E528" t="inlineStr">
        <is>
          <t>Intensidad</t>
        </is>
      </c>
      <c r="F528" t="n">
        <v>5e-06</v>
      </c>
    </row>
    <row r="529">
      <c r="A529" t="inlineStr">
        <is>
          <t>202512</t>
        </is>
      </c>
      <c r="B529" t="inlineStr">
        <is>
          <t>Comparación</t>
        </is>
      </c>
      <c r="C529" t="inlineStr">
        <is>
          <t>Habitat</t>
        </is>
      </c>
      <c r="D529" t="inlineStr">
        <is>
          <t>BlackRock - iShares Global Energy ETF</t>
        </is>
      </c>
      <c r="E529" t="inlineStr">
        <is>
          <t>Inv MM$</t>
        </is>
      </c>
      <c r="F529" t="n">
        <v>8.2e-05</v>
      </c>
    </row>
    <row r="530">
      <c r="A530" t="inlineStr">
        <is>
          <t>202512</t>
        </is>
      </c>
      <c r="B530" t="inlineStr">
        <is>
          <t>Comparación</t>
        </is>
      </c>
      <c r="C530" t="inlineStr">
        <is>
          <t>Habitat</t>
        </is>
      </c>
      <c r="D530" t="inlineStr">
        <is>
          <t>BlackRock - iShares MSCI Brazil</t>
        </is>
      </c>
      <c r="E530" t="inlineStr">
        <is>
          <t>Huella</t>
        </is>
      </c>
      <c r="F530" t="n">
        <v>5583.56393</v>
      </c>
    </row>
    <row r="531">
      <c r="A531" t="inlineStr">
        <is>
          <t>202512</t>
        </is>
      </c>
      <c r="B531" t="inlineStr">
        <is>
          <t>Comparación</t>
        </is>
      </c>
      <c r="C531" t="inlineStr">
        <is>
          <t>Habitat</t>
        </is>
      </c>
      <c r="D531" t="inlineStr">
        <is>
          <t>BlackRock - iShares MSCI Brazil</t>
        </is>
      </c>
      <c r="E531" t="inlineStr">
        <is>
          <t>Intensidad</t>
        </is>
      </c>
      <c r="F531" t="n">
        <v>2.67897</v>
      </c>
    </row>
    <row r="532">
      <c r="A532" t="inlineStr">
        <is>
          <t>202512</t>
        </is>
      </c>
      <c r="B532" t="inlineStr">
        <is>
          <t>Comparación</t>
        </is>
      </c>
      <c r="C532" t="inlineStr">
        <is>
          <t>Habitat</t>
        </is>
      </c>
      <c r="D532" t="inlineStr">
        <is>
          <t>BlackRock - iShares MSCI Brazil</t>
        </is>
      </c>
      <c r="E532" t="inlineStr">
        <is>
          <t>Inv MM$</t>
        </is>
      </c>
      <c r="F532" t="n">
        <v>60.892254</v>
      </c>
    </row>
    <row r="533">
      <c r="A533" t="inlineStr">
        <is>
          <t>202512</t>
        </is>
      </c>
      <c r="B533" t="inlineStr">
        <is>
          <t>Comparación</t>
        </is>
      </c>
      <c r="C533" t="inlineStr">
        <is>
          <t>Habitat</t>
        </is>
      </c>
      <c r="D533" t="inlineStr">
        <is>
          <t>BlackRock - iShares MSCI Europe Financials</t>
        </is>
      </c>
      <c r="E533" t="inlineStr">
        <is>
          <t>Huella</t>
        </is>
      </c>
      <c r="F533" t="n">
        <v>2e-06</v>
      </c>
    </row>
    <row r="534">
      <c r="A534" t="inlineStr">
        <is>
          <t>202512</t>
        </is>
      </c>
      <c r="B534" t="inlineStr">
        <is>
          <t>Comparación</t>
        </is>
      </c>
      <c r="C534" t="inlineStr">
        <is>
          <t>Habitat</t>
        </is>
      </c>
      <c r="D534" t="inlineStr">
        <is>
          <t>BlackRock - iShares MSCI Europe Financials</t>
        </is>
      </c>
      <c r="E534" t="inlineStr">
        <is>
          <t>Intensidad</t>
        </is>
      </c>
      <c r="F534" t="n">
        <v>0</v>
      </c>
    </row>
    <row r="535">
      <c r="A535" t="inlineStr">
        <is>
          <t>202512</t>
        </is>
      </c>
      <c r="B535" t="inlineStr">
        <is>
          <t>Comparación</t>
        </is>
      </c>
      <c r="C535" t="inlineStr">
        <is>
          <t>Habitat</t>
        </is>
      </c>
      <c r="D535" t="inlineStr">
        <is>
          <t>BlackRock - iShares MSCI Europe Financials</t>
        </is>
      </c>
      <c r="E535" t="inlineStr">
        <is>
          <t>Inv MM$</t>
        </is>
      </c>
      <c r="F535" t="n">
        <v>4e-06</v>
      </c>
    </row>
    <row r="536">
      <c r="A536" t="inlineStr">
        <is>
          <t>202512</t>
        </is>
      </c>
      <c r="B536" t="inlineStr">
        <is>
          <t>Comparación</t>
        </is>
      </c>
      <c r="C536" t="inlineStr">
        <is>
          <t>Habitat</t>
        </is>
      </c>
      <c r="D536" t="inlineStr">
        <is>
          <t>BlackRock - iShares PHLX Semiconductor ETF</t>
        </is>
      </c>
      <c r="E536" t="inlineStr">
        <is>
          <t>Huella</t>
        </is>
      </c>
      <c r="F536" t="n">
        <v>1759.85763</v>
      </c>
    </row>
    <row r="537">
      <c r="A537" t="inlineStr">
        <is>
          <t>202512</t>
        </is>
      </c>
      <c r="B537" t="inlineStr">
        <is>
          <t>Comparación</t>
        </is>
      </c>
      <c r="C537" t="inlineStr">
        <is>
          <t>Habitat</t>
        </is>
      </c>
      <c r="D537" t="inlineStr">
        <is>
          <t>BlackRock - iShares PHLX Semiconductor ETF</t>
        </is>
      </c>
      <c r="E537" t="inlineStr">
        <is>
          <t>Intensidad</t>
        </is>
      </c>
      <c r="F537" t="n">
        <v>0.845816</v>
      </c>
    </row>
    <row r="538">
      <c r="A538" t="inlineStr">
        <is>
          <t>202512</t>
        </is>
      </c>
      <c r="B538" t="inlineStr">
        <is>
          <t>Comparación</t>
        </is>
      </c>
      <c r="C538" t="inlineStr">
        <is>
          <t>Habitat</t>
        </is>
      </c>
      <c r="D538" t="inlineStr">
        <is>
          <t>BlackRock - iShares PHLX Semiconductor ETF</t>
        </is>
      </c>
      <c r="E538" t="inlineStr">
        <is>
          <t>Inv MM$</t>
        </is>
      </c>
      <c r="F538" t="n">
        <v>208.058846</v>
      </c>
    </row>
    <row r="539">
      <c r="A539" t="inlineStr">
        <is>
          <t>202512</t>
        </is>
      </c>
      <c r="B539" t="inlineStr">
        <is>
          <t>Comparación</t>
        </is>
      </c>
      <c r="C539" t="inlineStr">
        <is>
          <t>Habitat</t>
        </is>
      </c>
      <c r="D539" t="inlineStr">
        <is>
          <t>BlackRock - iShares iBoxx High Yield Corporate Bond</t>
        </is>
      </c>
      <c r="E539" t="inlineStr">
        <is>
          <t>Huella</t>
        </is>
      </c>
      <c r="F539" t="n">
        <v>1133.098497</v>
      </c>
    </row>
    <row r="540">
      <c r="A540" t="inlineStr">
        <is>
          <t>202512</t>
        </is>
      </c>
      <c r="B540" t="inlineStr">
        <is>
          <t>Comparación</t>
        </is>
      </c>
      <c r="C540" t="inlineStr">
        <is>
          <t>Habitat</t>
        </is>
      </c>
      <c r="D540" t="inlineStr">
        <is>
          <t>BlackRock - iShares iBoxx High Yield Corporate Bond</t>
        </is>
      </c>
      <c r="E540" t="inlineStr">
        <is>
          <t>Intensidad</t>
        </is>
      </c>
      <c r="F540" t="n">
        <v>0.650483</v>
      </c>
    </row>
    <row r="541">
      <c r="A541" t="inlineStr">
        <is>
          <t>202512</t>
        </is>
      </c>
      <c r="B541" t="inlineStr">
        <is>
          <t>Comparación</t>
        </is>
      </c>
      <c r="C541" t="inlineStr">
        <is>
          <t>Habitat</t>
        </is>
      </c>
      <c r="D541" t="inlineStr">
        <is>
          <t>BlackRock - iShares iBoxx High Yield Corporate Bond</t>
        </is>
      </c>
      <c r="E541" t="inlineStr">
        <is>
          <t>Inv MM$</t>
        </is>
      </c>
      <c r="F541" t="n">
        <v>9.270431</v>
      </c>
    </row>
    <row r="542">
      <c r="A542" t="inlineStr">
        <is>
          <t>202512</t>
        </is>
      </c>
      <c r="B542" t="inlineStr">
        <is>
          <t>Comparación</t>
        </is>
      </c>
      <c r="C542" t="inlineStr">
        <is>
          <t>Habitat</t>
        </is>
      </c>
      <c r="D542" t="inlineStr">
        <is>
          <t>BlueBay - EM Debt Unconstrained</t>
        </is>
      </c>
      <c r="E542" t="inlineStr">
        <is>
          <t>Huella</t>
        </is>
      </c>
      <c r="F542" t="n">
        <v>969.4510309999999</v>
      </c>
    </row>
    <row r="543">
      <c r="A543" t="inlineStr">
        <is>
          <t>202512</t>
        </is>
      </c>
      <c r="B543" t="inlineStr">
        <is>
          <t>Comparación</t>
        </is>
      </c>
      <c r="C543" t="inlineStr">
        <is>
          <t>Habitat</t>
        </is>
      </c>
      <c r="D543" t="inlineStr">
        <is>
          <t>BlueBay - EM Debt Unconstrained</t>
        </is>
      </c>
      <c r="E543" t="inlineStr">
        <is>
          <t>Intensidad</t>
        </is>
      </c>
      <c r="F543" t="n">
        <v>1.930276</v>
      </c>
    </row>
    <row r="544">
      <c r="A544" t="inlineStr">
        <is>
          <t>202512</t>
        </is>
      </c>
      <c r="B544" t="inlineStr">
        <is>
          <t>Comparación</t>
        </is>
      </c>
      <c r="C544" t="inlineStr">
        <is>
          <t>Habitat</t>
        </is>
      </c>
      <c r="D544" t="inlineStr">
        <is>
          <t>BlueBay - EM Debt Unconstrained</t>
        </is>
      </c>
      <c r="E544" t="inlineStr">
        <is>
          <t>Inv MM$</t>
        </is>
      </c>
      <c r="F544" t="n">
        <v>9.50531</v>
      </c>
    </row>
    <row r="545">
      <c r="A545" t="inlineStr">
        <is>
          <t>202512</t>
        </is>
      </c>
      <c r="B545" t="inlineStr">
        <is>
          <t>Comparación</t>
        </is>
      </c>
      <c r="C545" t="inlineStr">
        <is>
          <t>Habitat</t>
        </is>
      </c>
      <c r="D545" t="inlineStr">
        <is>
          <t>BlueBay - Financial Capital Bond - U</t>
        </is>
      </c>
      <c r="E545" t="inlineStr">
        <is>
          <t>Huella</t>
        </is>
      </c>
      <c r="F545" t="n">
        <v>1.02957</v>
      </c>
    </row>
    <row r="546">
      <c r="A546" t="inlineStr">
        <is>
          <t>202512</t>
        </is>
      </c>
      <c r="B546" t="inlineStr">
        <is>
          <t>Comparación</t>
        </is>
      </c>
      <c r="C546" t="inlineStr">
        <is>
          <t>Habitat</t>
        </is>
      </c>
      <c r="D546" t="inlineStr">
        <is>
          <t>BlueBay - Financial Capital Bond - U</t>
        </is>
      </c>
      <c r="E546" t="inlineStr">
        <is>
          <t>Intensidad</t>
        </is>
      </c>
      <c r="F546" t="n">
        <v>0.00205</v>
      </c>
    </row>
    <row r="547">
      <c r="A547" t="inlineStr">
        <is>
          <t>202512</t>
        </is>
      </c>
      <c r="B547" t="inlineStr">
        <is>
          <t>Comparación</t>
        </is>
      </c>
      <c r="C547" t="inlineStr">
        <is>
          <t>Habitat</t>
        </is>
      </c>
      <c r="D547" t="inlineStr">
        <is>
          <t>BlueBay - Financial Capital Bond - U</t>
        </is>
      </c>
      <c r="E547" t="inlineStr">
        <is>
          <t>Inv MM$</t>
        </is>
      </c>
      <c r="F547" t="n">
        <v>2.005657</v>
      </c>
    </row>
    <row r="548">
      <c r="A548" t="inlineStr">
        <is>
          <t>202512</t>
        </is>
      </c>
      <c r="B548" t="inlineStr">
        <is>
          <t>Comparación</t>
        </is>
      </c>
      <c r="C548" t="inlineStr">
        <is>
          <t>Habitat</t>
        </is>
      </c>
      <c r="D548" t="inlineStr">
        <is>
          <t>Buenaventura*</t>
        </is>
      </c>
      <c r="E548" t="inlineStr">
        <is>
          <t>Huella</t>
        </is>
      </c>
      <c r="F548" t="n">
        <v>12277.767862</v>
      </c>
    </row>
    <row r="549">
      <c r="A549" t="inlineStr">
        <is>
          <t>202512</t>
        </is>
      </c>
      <c r="B549" t="inlineStr">
        <is>
          <t>Comparación</t>
        </is>
      </c>
      <c r="C549" t="inlineStr">
        <is>
          <t>Habitat</t>
        </is>
      </c>
      <c r="D549" t="inlineStr">
        <is>
          <t>Buenaventura*</t>
        </is>
      </c>
      <c r="E549" t="inlineStr">
        <is>
          <t>Intensidad</t>
        </is>
      </c>
      <c r="F549" t="n">
        <v>4.789297</v>
      </c>
    </row>
    <row r="550">
      <c r="A550" t="inlineStr">
        <is>
          <t>202512</t>
        </is>
      </c>
      <c r="B550" t="inlineStr">
        <is>
          <t>Comparación</t>
        </is>
      </c>
      <c r="C550" t="inlineStr">
        <is>
          <t>Habitat</t>
        </is>
      </c>
      <c r="D550" t="inlineStr">
        <is>
          <t>Buenaventura*</t>
        </is>
      </c>
      <c r="E550" t="inlineStr">
        <is>
          <t>Inv MM$</t>
        </is>
      </c>
      <c r="F550" t="n">
        <v>210.235751</v>
      </c>
    </row>
    <row r="551">
      <c r="A551" t="inlineStr">
        <is>
          <t>202512</t>
        </is>
      </c>
      <c r="B551" t="inlineStr">
        <is>
          <t>Comparación</t>
        </is>
      </c>
      <c r="C551" t="inlineStr">
        <is>
          <t>Habitat</t>
        </is>
      </c>
      <c r="D551" t="inlineStr">
        <is>
          <t>COFIDE**</t>
        </is>
      </c>
      <c r="E551" t="inlineStr">
        <is>
          <t>Huella</t>
        </is>
      </c>
      <c r="F551" t="n">
        <v>0.004246</v>
      </c>
    </row>
    <row r="552">
      <c r="A552" t="inlineStr">
        <is>
          <t>202512</t>
        </is>
      </c>
      <c r="B552" t="inlineStr">
        <is>
          <t>Comparación</t>
        </is>
      </c>
      <c r="C552" t="inlineStr">
        <is>
          <t>Habitat</t>
        </is>
      </c>
      <c r="D552" t="inlineStr">
        <is>
          <t>COFIDE**</t>
        </is>
      </c>
      <c r="E552" t="inlineStr">
        <is>
          <t>Intensidad</t>
        </is>
      </c>
      <c r="F552" t="n">
        <v>3e-06</v>
      </c>
    </row>
    <row r="553">
      <c r="A553" t="inlineStr">
        <is>
          <t>202512</t>
        </is>
      </c>
      <c r="B553" t="inlineStr">
        <is>
          <t>Comparación</t>
        </is>
      </c>
      <c r="C553" t="inlineStr">
        <is>
          <t>Habitat</t>
        </is>
      </c>
      <c r="D553" t="inlineStr">
        <is>
          <t>COFIDE**</t>
        </is>
      </c>
      <c r="E553" t="inlineStr">
        <is>
          <t>Inv MM$</t>
        </is>
      </c>
      <c r="F553" t="n">
        <v>0.060652</v>
      </c>
    </row>
    <row r="554">
      <c r="A554" t="inlineStr">
        <is>
          <t>202512</t>
        </is>
      </c>
      <c r="B554" t="inlineStr">
        <is>
          <t>Comparación</t>
        </is>
      </c>
      <c r="C554" t="inlineStr">
        <is>
          <t>Habitat</t>
        </is>
      </c>
      <c r="D554" t="inlineStr">
        <is>
          <t>Calidda*</t>
        </is>
      </c>
      <c r="E554" t="inlineStr">
        <is>
          <t>Huella</t>
        </is>
      </c>
      <c r="F554" t="n">
        <v>0.847259</v>
      </c>
    </row>
    <row r="555">
      <c r="A555" t="inlineStr">
        <is>
          <t>202512</t>
        </is>
      </c>
      <c r="B555" t="inlineStr">
        <is>
          <t>Comparación</t>
        </is>
      </c>
      <c r="C555" t="inlineStr">
        <is>
          <t>Habitat</t>
        </is>
      </c>
      <c r="D555" t="inlineStr">
        <is>
          <t>Calidda*</t>
        </is>
      </c>
      <c r="E555" t="inlineStr">
        <is>
          <t>Intensidad</t>
        </is>
      </c>
      <c r="F555" t="n">
        <v>0.000207</v>
      </c>
    </row>
    <row r="556">
      <c r="A556" t="inlineStr">
        <is>
          <t>202512</t>
        </is>
      </c>
      <c r="B556" t="inlineStr">
        <is>
          <t>Comparación</t>
        </is>
      </c>
      <c r="C556" t="inlineStr">
        <is>
          <t>Habitat</t>
        </is>
      </c>
      <c r="D556" t="inlineStr">
        <is>
          <t>Calidda*</t>
        </is>
      </c>
      <c r="E556" t="inlineStr">
        <is>
          <t>Inv MM$</t>
        </is>
      </c>
      <c r="F556" t="n">
        <v>0.02615</v>
      </c>
    </row>
    <row r="557">
      <c r="A557" t="inlineStr">
        <is>
          <t>202512</t>
        </is>
      </c>
      <c r="B557" t="inlineStr">
        <is>
          <t>Comparación</t>
        </is>
      </c>
      <c r="C557" t="inlineStr">
        <is>
          <t>Habitat</t>
        </is>
      </c>
      <c r="D557" t="inlineStr">
        <is>
          <t>Candriam - Bonds Emerging Markets</t>
        </is>
      </c>
      <c r="E557" t="inlineStr">
        <is>
          <t>Huella</t>
        </is>
      </c>
      <c r="F557" t="n">
        <v>0.671172</v>
      </c>
    </row>
    <row r="558">
      <c r="A558" t="inlineStr">
        <is>
          <t>202512</t>
        </is>
      </c>
      <c r="B558" t="inlineStr">
        <is>
          <t>Comparación</t>
        </is>
      </c>
      <c r="C558" t="inlineStr">
        <is>
          <t>Habitat</t>
        </is>
      </c>
      <c r="D558" t="inlineStr">
        <is>
          <t>Candriam - Bonds Emerging Markets</t>
        </is>
      </c>
      <c r="E558" t="inlineStr">
        <is>
          <t>Intensidad</t>
        </is>
      </c>
      <c r="F558" t="n">
        <v>0.000789</v>
      </c>
    </row>
    <row r="559">
      <c r="A559" t="inlineStr">
        <is>
          <t>202512</t>
        </is>
      </c>
      <c r="B559" t="inlineStr">
        <is>
          <t>Comparación</t>
        </is>
      </c>
      <c r="C559" t="inlineStr">
        <is>
          <t>Habitat</t>
        </is>
      </c>
      <c r="D559" t="inlineStr">
        <is>
          <t>Candriam - Bonds Emerging Markets</t>
        </is>
      </c>
      <c r="E559" t="inlineStr">
        <is>
          <t>Inv MM$</t>
        </is>
      </c>
      <c r="F559" t="n">
        <v>0.005714</v>
      </c>
    </row>
    <row r="560">
      <c r="A560" t="inlineStr">
        <is>
          <t>202512</t>
        </is>
      </c>
      <c r="B560" t="inlineStr">
        <is>
          <t>Comparación</t>
        </is>
      </c>
      <c r="C560" t="inlineStr">
        <is>
          <t>Habitat</t>
        </is>
      </c>
      <c r="D560" t="inlineStr">
        <is>
          <t>Credicorp*</t>
        </is>
      </c>
      <c r="E560" t="inlineStr">
        <is>
          <t>Huella</t>
        </is>
      </c>
      <c r="F560" t="n">
        <v>162.595552</v>
      </c>
    </row>
    <row r="561">
      <c r="A561" t="inlineStr">
        <is>
          <t>202512</t>
        </is>
      </c>
      <c r="B561" t="inlineStr">
        <is>
          <t>Comparación</t>
        </is>
      </c>
      <c r="C561" t="inlineStr">
        <is>
          <t>Habitat</t>
        </is>
      </c>
      <c r="D561" t="inlineStr">
        <is>
          <t>Credicorp*</t>
        </is>
      </c>
      <c r="E561" t="inlineStr">
        <is>
          <t>Intensidad</t>
        </is>
      </c>
      <c r="F561" t="n">
        <v>0.057993</v>
      </c>
    </row>
    <row r="562">
      <c r="A562" t="inlineStr">
        <is>
          <t>202512</t>
        </is>
      </c>
      <c r="B562" t="inlineStr">
        <is>
          <t>Comparación</t>
        </is>
      </c>
      <c r="C562" t="inlineStr">
        <is>
          <t>Habitat</t>
        </is>
      </c>
      <c r="D562" t="inlineStr">
        <is>
          <t>Credicorp*</t>
        </is>
      </c>
      <c r="E562" t="inlineStr">
        <is>
          <t>Inv MM$</t>
        </is>
      </c>
      <c r="F562" t="n">
        <v>222.733634</v>
      </c>
    </row>
    <row r="563">
      <c r="A563" t="inlineStr">
        <is>
          <t>202512</t>
        </is>
      </c>
      <c r="B563" t="inlineStr">
        <is>
          <t>Comparación</t>
        </is>
      </c>
      <c r="C563" t="inlineStr">
        <is>
          <t>Habitat</t>
        </is>
      </c>
      <c r="D563" t="inlineStr">
        <is>
          <t>DWS - Brazilian Equities</t>
        </is>
      </c>
      <c r="E563" t="inlineStr">
        <is>
          <t>Huella</t>
        </is>
      </c>
      <c r="F563" t="n">
        <v>2150.496081</v>
      </c>
    </row>
    <row r="564">
      <c r="A564" t="inlineStr">
        <is>
          <t>202512</t>
        </is>
      </c>
      <c r="B564" t="inlineStr">
        <is>
          <t>Comparación</t>
        </is>
      </c>
      <c r="C564" t="inlineStr">
        <is>
          <t>Habitat</t>
        </is>
      </c>
      <c r="D564" t="inlineStr">
        <is>
          <t>DWS - Brazilian Equities</t>
        </is>
      </c>
      <c r="E564" t="inlineStr">
        <is>
          <t>Intensidad</t>
        </is>
      </c>
      <c r="F564" t="n">
        <v>0.906119</v>
      </c>
    </row>
    <row r="565">
      <c r="A565" t="inlineStr">
        <is>
          <t>202512</t>
        </is>
      </c>
      <c r="B565" t="inlineStr">
        <is>
          <t>Comparación</t>
        </is>
      </c>
      <c r="C565" t="inlineStr">
        <is>
          <t>Habitat</t>
        </is>
      </c>
      <c r="D565" t="inlineStr">
        <is>
          <t>DWS - Brazilian Equities</t>
        </is>
      </c>
      <c r="E565" t="inlineStr">
        <is>
          <t>Inv MM$</t>
        </is>
      </c>
      <c r="F565" t="n">
        <v>21.84529</v>
      </c>
    </row>
    <row r="566">
      <c r="A566" t="inlineStr">
        <is>
          <t>202512</t>
        </is>
      </c>
      <c r="B566" t="inlineStr">
        <is>
          <t>Comparación</t>
        </is>
      </c>
      <c r="C566" t="inlineStr">
        <is>
          <t>Habitat</t>
        </is>
      </c>
      <c r="D566" t="inlineStr">
        <is>
          <t>DWS - Invest Global Agribusiness</t>
        </is>
      </c>
      <c r="E566" t="inlineStr">
        <is>
          <t>Huella</t>
        </is>
      </c>
      <c r="F566" t="n">
        <v>0.06881</v>
      </c>
    </row>
    <row r="567">
      <c r="A567" t="inlineStr">
        <is>
          <t>202512</t>
        </is>
      </c>
      <c r="B567" t="inlineStr">
        <is>
          <t>Comparación</t>
        </is>
      </c>
      <c r="C567" t="inlineStr">
        <is>
          <t>Habitat</t>
        </is>
      </c>
      <c r="D567" t="inlineStr">
        <is>
          <t>DWS - Invest Global Agribusiness</t>
        </is>
      </c>
      <c r="E567" t="inlineStr">
        <is>
          <t>Intensidad</t>
        </is>
      </c>
      <c r="F567" t="n">
        <v>6.1e-05</v>
      </c>
    </row>
    <row r="568">
      <c r="A568" t="inlineStr">
        <is>
          <t>202512</t>
        </is>
      </c>
      <c r="B568" t="inlineStr">
        <is>
          <t>Comparación</t>
        </is>
      </c>
      <c r="C568" t="inlineStr">
        <is>
          <t>Habitat</t>
        </is>
      </c>
      <c r="D568" t="inlineStr">
        <is>
          <t>DWS - Invest Global Agribusiness</t>
        </is>
      </c>
      <c r="E568" t="inlineStr">
        <is>
          <t>Inv MM$</t>
        </is>
      </c>
      <c r="F568" t="n">
        <v>0.000433</v>
      </c>
    </row>
    <row r="569">
      <c r="A569" t="inlineStr">
        <is>
          <t>202512</t>
        </is>
      </c>
      <c r="B569" t="inlineStr">
        <is>
          <t>Comparación</t>
        </is>
      </c>
      <c r="C569" t="inlineStr">
        <is>
          <t>Habitat</t>
        </is>
      </c>
      <c r="D569" t="inlineStr">
        <is>
          <t>DWS - Invest Latin American Equities - FC50</t>
        </is>
      </c>
      <c r="E569" t="inlineStr">
        <is>
          <t>Huella</t>
        </is>
      </c>
      <c r="F569" t="n">
        <v>3640.89304</v>
      </c>
    </row>
    <row r="570">
      <c r="A570" t="inlineStr">
        <is>
          <t>202512</t>
        </is>
      </c>
      <c r="B570" t="inlineStr">
        <is>
          <t>Comparación</t>
        </is>
      </c>
      <c r="C570" t="inlineStr">
        <is>
          <t>Habitat</t>
        </is>
      </c>
      <c r="D570" t="inlineStr">
        <is>
          <t>DWS - Invest Latin American Equities - FC50</t>
        </is>
      </c>
      <c r="E570" t="inlineStr">
        <is>
          <t>Intensidad</t>
        </is>
      </c>
      <c r="F570" t="n">
        <v>1.536901</v>
      </c>
    </row>
    <row r="571">
      <c r="A571" t="inlineStr">
        <is>
          <t>202512</t>
        </is>
      </c>
      <c r="B571" t="inlineStr">
        <is>
          <t>Comparación</t>
        </is>
      </c>
      <c r="C571" t="inlineStr">
        <is>
          <t>Habitat</t>
        </is>
      </c>
      <c r="D571" t="inlineStr">
        <is>
          <t>DWS - Invest Latin American Equities - FC50</t>
        </is>
      </c>
      <c r="E571" t="inlineStr">
        <is>
          <t>Inv MM$</t>
        </is>
      </c>
      <c r="F571" t="n">
        <v>23.461515</v>
      </c>
    </row>
    <row r="572">
      <c r="A572" t="inlineStr">
        <is>
          <t>202512</t>
        </is>
      </c>
      <c r="B572" t="inlineStr">
        <is>
          <t>Comparación</t>
        </is>
      </c>
      <c r="C572" t="inlineStr">
        <is>
          <t>Habitat</t>
        </is>
      </c>
      <c r="D572" t="inlineStr">
        <is>
          <t>DWS Invest - Euro High Yield Corporates</t>
        </is>
      </c>
      <c r="E572" t="inlineStr">
        <is>
          <t>Huella</t>
        </is>
      </c>
      <c r="F572" t="n">
        <v>0.017977</v>
      </c>
    </row>
    <row r="573">
      <c r="A573" t="inlineStr">
        <is>
          <t>202512</t>
        </is>
      </c>
      <c r="B573" t="inlineStr">
        <is>
          <t>Comparación</t>
        </is>
      </c>
      <c r="C573" t="inlineStr">
        <is>
          <t>Habitat</t>
        </is>
      </c>
      <c r="D573" t="inlineStr">
        <is>
          <t>DWS Invest - Euro High Yield Corporates</t>
        </is>
      </c>
      <c r="E573" t="inlineStr">
        <is>
          <t>Intensidad</t>
        </is>
      </c>
      <c r="F573" t="n">
        <v>3.6e-05</v>
      </c>
    </row>
    <row r="574">
      <c r="A574" t="inlineStr">
        <is>
          <t>202512</t>
        </is>
      </c>
      <c r="B574" t="inlineStr">
        <is>
          <t>Comparación</t>
        </is>
      </c>
      <c r="C574" t="inlineStr">
        <is>
          <t>Habitat</t>
        </is>
      </c>
      <c r="D574" t="inlineStr">
        <is>
          <t>DWS Invest - Euro High Yield Corporates</t>
        </is>
      </c>
      <c r="E574" t="inlineStr">
        <is>
          <t>Inv MM$</t>
        </is>
      </c>
      <c r="F574" t="n">
        <v>0.000181</v>
      </c>
    </row>
    <row r="575">
      <c r="A575" t="inlineStr">
        <is>
          <t>202512</t>
        </is>
      </c>
      <c r="B575" t="inlineStr">
        <is>
          <t>Comparación</t>
        </is>
      </c>
      <c r="C575" t="inlineStr">
        <is>
          <t>Habitat</t>
        </is>
      </c>
      <c r="D575" t="inlineStr">
        <is>
          <t>Degroof - EM  Sustainable Debt</t>
        </is>
      </c>
      <c r="E575" t="inlineStr">
        <is>
          <t>Huella</t>
        </is>
      </c>
      <c r="F575" t="n">
        <v>0.08329</v>
      </c>
    </row>
    <row r="576">
      <c r="A576" t="inlineStr">
        <is>
          <t>202512</t>
        </is>
      </c>
      <c r="B576" t="inlineStr">
        <is>
          <t>Comparación</t>
        </is>
      </c>
      <c r="C576" t="inlineStr">
        <is>
          <t>Habitat</t>
        </is>
      </c>
      <c r="D576" t="inlineStr">
        <is>
          <t>Degroof - EM  Sustainable Debt</t>
        </is>
      </c>
      <c r="E576" t="inlineStr">
        <is>
          <t>Intensidad</t>
        </is>
      </c>
      <c r="F576" t="n">
        <v>0.000159</v>
      </c>
    </row>
    <row r="577">
      <c r="A577" t="inlineStr">
        <is>
          <t>202512</t>
        </is>
      </c>
      <c r="B577" t="inlineStr">
        <is>
          <t>Comparación</t>
        </is>
      </c>
      <c r="C577" t="inlineStr">
        <is>
          <t>Habitat</t>
        </is>
      </c>
      <c r="D577" t="inlineStr">
        <is>
          <t>Degroof - EM  Sustainable Debt</t>
        </is>
      </c>
      <c r="E577" t="inlineStr">
        <is>
          <t>Inv MM$</t>
        </is>
      </c>
      <c r="F577" t="n">
        <v>1.356237</v>
      </c>
    </row>
    <row r="578">
      <c r="A578" t="inlineStr">
        <is>
          <t>202512</t>
        </is>
      </c>
      <c r="B578" t="inlineStr">
        <is>
          <t>Comparación</t>
        </is>
      </c>
      <c r="C578" t="inlineStr">
        <is>
          <t>Habitat</t>
        </is>
      </c>
      <c r="D578" t="inlineStr">
        <is>
          <t>Ecopetrol</t>
        </is>
      </c>
      <c r="E578" t="inlineStr">
        <is>
          <t>Huella</t>
        </is>
      </c>
      <c r="F578" t="n">
        <v>6294.416909</v>
      </c>
    </row>
    <row r="579">
      <c r="A579" t="inlineStr">
        <is>
          <t>202512</t>
        </is>
      </c>
      <c r="B579" t="inlineStr">
        <is>
          <t>Comparación</t>
        </is>
      </c>
      <c r="C579" t="inlineStr">
        <is>
          <t>Habitat</t>
        </is>
      </c>
      <c r="D579" t="inlineStr">
        <is>
          <t>Ecopetrol</t>
        </is>
      </c>
      <c r="E579" t="inlineStr">
        <is>
          <t>Intensidad</t>
        </is>
      </c>
      <c r="F579" t="n">
        <v>8.910185999999999</v>
      </c>
    </row>
    <row r="580">
      <c r="A580" t="inlineStr">
        <is>
          <t>202512</t>
        </is>
      </c>
      <c r="B580" t="inlineStr">
        <is>
          <t>Comparación</t>
        </is>
      </c>
      <c r="C580" t="inlineStr">
        <is>
          <t>Habitat</t>
        </is>
      </c>
      <c r="D580" t="inlineStr">
        <is>
          <t>Ecopetrol</t>
        </is>
      </c>
      <c r="E580" t="inlineStr">
        <is>
          <t>Inv MM$</t>
        </is>
      </c>
      <c r="F580" t="n">
        <v>24.243797</v>
      </c>
    </row>
    <row r="581">
      <c r="A581" t="inlineStr">
        <is>
          <t>202512</t>
        </is>
      </c>
      <c r="B581" t="inlineStr">
        <is>
          <t>Comparación</t>
        </is>
      </c>
      <c r="C581" t="inlineStr">
        <is>
          <t>Habitat</t>
        </is>
      </c>
      <c r="D581" t="inlineStr">
        <is>
          <t>Edmond de Rothschild - Corp EM Debt USD</t>
        </is>
      </c>
      <c r="E581" t="inlineStr">
        <is>
          <t>Huella</t>
        </is>
      </c>
      <c r="F581" t="n">
        <v>9878.420958999999</v>
      </c>
    </row>
    <row r="582">
      <c r="A582" t="inlineStr">
        <is>
          <t>202512</t>
        </is>
      </c>
      <c r="B582" t="inlineStr">
        <is>
          <t>Comparación</t>
        </is>
      </c>
      <c r="C582" t="inlineStr">
        <is>
          <t>Habitat</t>
        </is>
      </c>
      <c r="D582" t="inlineStr">
        <is>
          <t>Edmond de Rothschild - Corp EM Debt USD</t>
        </is>
      </c>
      <c r="E582" t="inlineStr">
        <is>
          <t>Intensidad</t>
        </is>
      </c>
      <c r="F582" t="n">
        <v>8.368468</v>
      </c>
    </row>
    <row r="583">
      <c r="A583" t="inlineStr">
        <is>
          <t>202512</t>
        </is>
      </c>
      <c r="B583" t="inlineStr">
        <is>
          <t>Comparación</t>
        </is>
      </c>
      <c r="C583" t="inlineStr">
        <is>
          <t>Habitat</t>
        </is>
      </c>
      <c r="D583" t="inlineStr">
        <is>
          <t>Edmond de Rothschild - Corp EM Debt USD</t>
        </is>
      </c>
      <c r="E583" t="inlineStr">
        <is>
          <t>Inv MM$</t>
        </is>
      </c>
      <c r="F583" t="n">
        <v>25.880367</v>
      </c>
    </row>
    <row r="584">
      <c r="A584" t="inlineStr">
        <is>
          <t>202512</t>
        </is>
      </c>
      <c r="B584" t="inlineStr">
        <is>
          <t>Comparación</t>
        </is>
      </c>
      <c r="C584" t="inlineStr">
        <is>
          <t>Habitat</t>
        </is>
      </c>
      <c r="D584" t="inlineStr">
        <is>
          <t>Emp. Públicas Medellin</t>
        </is>
      </c>
      <c r="E584" t="inlineStr">
        <is>
          <t>Huella</t>
        </is>
      </c>
      <c r="F584" t="n">
        <v>876.808317</v>
      </c>
    </row>
    <row r="585">
      <c r="A585" t="inlineStr">
        <is>
          <t>202512</t>
        </is>
      </c>
      <c r="B585" t="inlineStr">
        <is>
          <t>Comparación</t>
        </is>
      </c>
      <c r="C585" t="inlineStr">
        <is>
          <t>Habitat</t>
        </is>
      </c>
      <c r="D585" t="inlineStr">
        <is>
          <t>Emp. Públicas Medellin</t>
        </is>
      </c>
      <c r="E585" t="inlineStr">
        <is>
          <t>Intensidad</t>
        </is>
      </c>
      <c r="F585" t="n">
        <v>0.587475</v>
      </c>
    </row>
    <row r="586">
      <c r="A586" t="inlineStr">
        <is>
          <t>202512</t>
        </is>
      </c>
      <c r="B586" t="inlineStr">
        <is>
          <t>Comparación</t>
        </is>
      </c>
      <c r="C586" t="inlineStr">
        <is>
          <t>Habitat</t>
        </is>
      </c>
      <c r="D586" t="inlineStr">
        <is>
          <t>Emp. Públicas Medellin</t>
        </is>
      </c>
      <c r="E586" t="inlineStr">
        <is>
          <t>Inv MM$</t>
        </is>
      </c>
      <c r="F586" t="n">
        <v>26.871233</v>
      </c>
    </row>
    <row r="587">
      <c r="A587" t="inlineStr">
        <is>
          <t>202512</t>
        </is>
      </c>
      <c r="B587" t="inlineStr">
        <is>
          <t>Comparación</t>
        </is>
      </c>
      <c r="C587" t="inlineStr">
        <is>
          <t>Habitat</t>
        </is>
      </c>
      <c r="D587" t="inlineStr">
        <is>
          <t>Ferreyros</t>
        </is>
      </c>
      <c r="E587" t="inlineStr">
        <is>
          <t>Huella</t>
        </is>
      </c>
      <c r="F587" t="n">
        <v>816.693245</v>
      </c>
    </row>
    <row r="588">
      <c r="A588" t="inlineStr">
        <is>
          <t>202512</t>
        </is>
      </c>
      <c r="B588" t="inlineStr">
        <is>
          <t>Comparación</t>
        </is>
      </c>
      <c r="C588" t="inlineStr">
        <is>
          <t>Habitat</t>
        </is>
      </c>
      <c r="D588" t="inlineStr">
        <is>
          <t>Ferreyros</t>
        </is>
      </c>
      <c r="E588" t="inlineStr">
        <is>
          <t>Intensidad</t>
        </is>
      </c>
      <c r="F588" t="n">
        <v>0.395941</v>
      </c>
    </row>
    <row r="589">
      <c r="A589" t="inlineStr">
        <is>
          <t>202512</t>
        </is>
      </c>
      <c r="B589" t="inlineStr">
        <is>
          <t>Comparación</t>
        </is>
      </c>
      <c r="C589" t="inlineStr">
        <is>
          <t>Habitat</t>
        </is>
      </c>
      <c r="D589" t="inlineStr">
        <is>
          <t>Ferreyros</t>
        </is>
      </c>
      <c r="E589" t="inlineStr">
        <is>
          <t>Inv MM$</t>
        </is>
      </c>
      <c r="F589" t="n">
        <v>102.72871</v>
      </c>
    </row>
    <row r="590">
      <c r="A590" t="inlineStr">
        <is>
          <t>202512</t>
        </is>
      </c>
      <c r="B590" t="inlineStr">
        <is>
          <t>Comparación</t>
        </is>
      </c>
      <c r="C590" t="inlineStr">
        <is>
          <t>Habitat</t>
        </is>
      </c>
      <c r="D590" t="inlineStr">
        <is>
          <t>Fidelity - Emerging Markets -Retail</t>
        </is>
      </c>
      <c r="E590" t="inlineStr">
        <is>
          <t>Huella</t>
        </is>
      </c>
      <c r="F590" t="n">
        <v>22.449793</v>
      </c>
    </row>
    <row r="591">
      <c r="A591" t="inlineStr">
        <is>
          <t>202512</t>
        </is>
      </c>
      <c r="B591" t="inlineStr">
        <is>
          <t>Comparación</t>
        </is>
      </c>
      <c r="C591" t="inlineStr">
        <is>
          <t>Habitat</t>
        </is>
      </c>
      <c r="D591" t="inlineStr">
        <is>
          <t>Fidelity - Emerging Markets -Retail</t>
        </is>
      </c>
      <c r="E591" t="inlineStr">
        <is>
          <t>Intensidad</t>
        </is>
      </c>
      <c r="F591" t="n">
        <v>0.012887</v>
      </c>
    </row>
    <row r="592">
      <c r="A592" t="inlineStr">
        <is>
          <t>202512</t>
        </is>
      </c>
      <c r="B592" t="inlineStr">
        <is>
          <t>Comparación</t>
        </is>
      </c>
      <c r="C592" t="inlineStr">
        <is>
          <t>Habitat</t>
        </is>
      </c>
      <c r="D592" t="inlineStr">
        <is>
          <t>Fidelity - Emerging Markets -Retail</t>
        </is>
      </c>
      <c r="E592" t="inlineStr">
        <is>
          <t>Inv MM$</t>
        </is>
      </c>
      <c r="F592" t="n">
        <v>0.73398</v>
      </c>
    </row>
    <row r="593">
      <c r="A593" t="inlineStr">
        <is>
          <t>202512</t>
        </is>
      </c>
      <c r="B593" t="inlineStr">
        <is>
          <t>Comparación</t>
        </is>
      </c>
      <c r="C593" t="inlineStr">
        <is>
          <t>Habitat</t>
        </is>
      </c>
      <c r="D593" t="inlineStr">
        <is>
          <t>Franklin Templeton - FTGF ClearBridge Infrastructure Value Fund</t>
        </is>
      </c>
      <c r="E593" t="inlineStr">
        <is>
          <t>Huella</t>
        </is>
      </c>
      <c r="F593" t="n">
        <v>0.011993</v>
      </c>
    </row>
    <row r="594">
      <c r="A594" t="inlineStr">
        <is>
          <t>202512</t>
        </is>
      </c>
      <c r="B594" t="inlineStr">
        <is>
          <t>Comparación</t>
        </is>
      </c>
      <c r="C594" t="inlineStr">
        <is>
          <t>Habitat</t>
        </is>
      </c>
      <c r="D594" t="inlineStr">
        <is>
          <t>Franklin Templeton - FTGF ClearBridge Infrastructure Value Fund</t>
        </is>
      </c>
      <c r="E594" t="inlineStr">
        <is>
          <t>Intensidad</t>
        </is>
      </c>
      <c r="F594" t="n">
        <v>1.1e-05</v>
      </c>
    </row>
    <row r="595">
      <c r="A595" t="inlineStr">
        <is>
          <t>202512</t>
        </is>
      </c>
      <c r="B595" t="inlineStr">
        <is>
          <t>Comparación</t>
        </is>
      </c>
      <c r="C595" t="inlineStr">
        <is>
          <t>Habitat</t>
        </is>
      </c>
      <c r="D595" t="inlineStr">
        <is>
          <t>Franklin Templeton - FTGF ClearBridge Infrastructure Value Fund</t>
        </is>
      </c>
      <c r="E595" t="inlineStr">
        <is>
          <t>Inv MM$</t>
        </is>
      </c>
      <c r="F595" t="n">
        <v>7.1e-05</v>
      </c>
    </row>
    <row r="596">
      <c r="A596" t="inlineStr">
        <is>
          <t>202512</t>
        </is>
      </c>
      <c r="B596" t="inlineStr">
        <is>
          <t>Comparación</t>
        </is>
      </c>
      <c r="C596" t="inlineStr">
        <is>
          <t>Habitat</t>
        </is>
      </c>
      <c r="D596" t="inlineStr">
        <is>
          <t>Franklin Templeton - Global Convertibles</t>
        </is>
      </c>
      <c r="E596" t="inlineStr">
        <is>
          <t>Huella</t>
        </is>
      </c>
      <c r="F596" t="n">
        <v>762.190182</v>
      </c>
    </row>
    <row r="597">
      <c r="A597" t="inlineStr">
        <is>
          <t>202512</t>
        </is>
      </c>
      <c r="B597" t="inlineStr">
        <is>
          <t>Comparación</t>
        </is>
      </c>
      <c r="C597" t="inlineStr">
        <is>
          <t>Habitat</t>
        </is>
      </c>
      <c r="D597" t="inlineStr">
        <is>
          <t>Franklin Templeton - Global Convertibles</t>
        </is>
      </c>
      <c r="E597" t="inlineStr">
        <is>
          <t>Intensidad</t>
        </is>
      </c>
      <c r="F597" t="n">
        <v>0.669661</v>
      </c>
    </row>
    <row r="598">
      <c r="A598" t="inlineStr">
        <is>
          <t>202512</t>
        </is>
      </c>
      <c r="B598" t="inlineStr">
        <is>
          <t>Comparación</t>
        </is>
      </c>
      <c r="C598" t="inlineStr">
        <is>
          <t>Habitat</t>
        </is>
      </c>
      <c r="D598" t="inlineStr">
        <is>
          <t>Franklin Templeton - Global Convertibles</t>
        </is>
      </c>
      <c r="E598" t="inlineStr">
        <is>
          <t>Inv MM$</t>
        </is>
      </c>
      <c r="F598" t="n">
        <v>14.838295</v>
      </c>
    </row>
    <row r="599">
      <c r="A599" t="inlineStr">
        <is>
          <t>202512</t>
        </is>
      </c>
      <c r="B599" t="inlineStr">
        <is>
          <t>Comparación</t>
        </is>
      </c>
      <c r="C599" t="inlineStr">
        <is>
          <t>Habitat</t>
        </is>
      </c>
      <c r="D599" t="inlineStr">
        <is>
          <t>GAM - Continental Europe</t>
        </is>
      </c>
      <c r="E599" t="inlineStr">
        <is>
          <t>Huella</t>
        </is>
      </c>
      <c r="F599" t="n">
        <v>0.003163</v>
      </c>
    </row>
    <row r="600">
      <c r="A600" t="inlineStr">
        <is>
          <t>202512</t>
        </is>
      </c>
      <c r="B600" t="inlineStr">
        <is>
          <t>Comparación</t>
        </is>
      </c>
      <c r="C600" t="inlineStr">
        <is>
          <t>Habitat</t>
        </is>
      </c>
      <c r="D600" t="inlineStr">
        <is>
          <t>GAM - Continental Europe</t>
        </is>
      </c>
      <c r="E600" t="inlineStr">
        <is>
          <t>Intensidad</t>
        </is>
      </c>
      <c r="F600" t="n">
        <v>2e-06</v>
      </c>
    </row>
    <row r="601">
      <c r="A601" t="inlineStr">
        <is>
          <t>202512</t>
        </is>
      </c>
      <c r="B601" t="inlineStr">
        <is>
          <t>Comparación</t>
        </is>
      </c>
      <c r="C601" t="inlineStr">
        <is>
          <t>Habitat</t>
        </is>
      </c>
      <c r="D601" t="inlineStr">
        <is>
          <t>GAM - Continental Europe</t>
        </is>
      </c>
      <c r="E601" t="inlineStr">
        <is>
          <t>Inv MM$</t>
        </is>
      </c>
      <c r="F601" t="n">
        <v>5.9e-05</v>
      </c>
    </row>
    <row r="602">
      <c r="A602" t="inlineStr">
        <is>
          <t>202512</t>
        </is>
      </c>
      <c r="B602" t="inlineStr">
        <is>
          <t>Comparación</t>
        </is>
      </c>
      <c r="C602" t="inlineStr">
        <is>
          <t>Habitat</t>
        </is>
      </c>
      <c r="D602" t="inlineStr">
        <is>
          <t>GAM - Local Emerging Bond Fund</t>
        </is>
      </c>
      <c r="E602" t="inlineStr">
        <is>
          <t>Huella</t>
        </is>
      </c>
      <c r="F602" t="n">
        <v>5.356278</v>
      </c>
    </row>
    <row r="603">
      <c r="A603" t="inlineStr">
        <is>
          <t>202512</t>
        </is>
      </c>
      <c r="B603" t="inlineStr">
        <is>
          <t>Comparación</t>
        </is>
      </c>
      <c r="C603" t="inlineStr">
        <is>
          <t>Habitat</t>
        </is>
      </c>
      <c r="D603" t="inlineStr">
        <is>
          <t>GAM - Local Emerging Bond Fund</t>
        </is>
      </c>
      <c r="E603" t="inlineStr">
        <is>
          <t>Intensidad</t>
        </is>
      </c>
      <c r="F603" t="n">
        <v>0.010665</v>
      </c>
    </row>
    <row r="604">
      <c r="A604" t="inlineStr">
        <is>
          <t>202512</t>
        </is>
      </c>
      <c r="B604" t="inlineStr">
        <is>
          <t>Comparación</t>
        </is>
      </c>
      <c r="C604" t="inlineStr">
        <is>
          <t>Habitat</t>
        </is>
      </c>
      <c r="D604" t="inlineStr">
        <is>
          <t>GAM - Local Emerging Bond Fund</t>
        </is>
      </c>
      <c r="E604" t="inlineStr">
        <is>
          <t>Inv MM$</t>
        </is>
      </c>
      <c r="F604" t="n">
        <v>0.007816999999999999</v>
      </c>
    </row>
    <row r="605">
      <c r="A605" t="inlineStr">
        <is>
          <t>202512</t>
        </is>
      </c>
      <c r="B605" t="inlineStr">
        <is>
          <t>Comparación</t>
        </is>
      </c>
      <c r="C605" t="inlineStr">
        <is>
          <t>Habitat</t>
        </is>
      </c>
      <c r="D605" t="inlineStr">
        <is>
          <t>Gam - Star Credit Opportunities</t>
        </is>
      </c>
      <c r="E605" t="inlineStr">
        <is>
          <t>Huella</t>
        </is>
      </c>
      <c r="F605" t="n">
        <v>5.7e-05</v>
      </c>
    </row>
    <row r="606">
      <c r="A606" t="inlineStr">
        <is>
          <t>202512</t>
        </is>
      </c>
      <c r="B606" t="inlineStr">
        <is>
          <t>Comparación</t>
        </is>
      </c>
      <c r="C606" t="inlineStr">
        <is>
          <t>Habitat</t>
        </is>
      </c>
      <c r="D606" t="inlineStr">
        <is>
          <t>Gam - Star Credit Opportunities</t>
        </is>
      </c>
      <c r="E606" t="inlineStr">
        <is>
          <t>Intensidad</t>
        </is>
      </c>
      <c r="F606" t="n">
        <v>0</v>
      </c>
    </row>
    <row r="607">
      <c r="A607" t="inlineStr">
        <is>
          <t>202512</t>
        </is>
      </c>
      <c r="B607" t="inlineStr">
        <is>
          <t>Comparación</t>
        </is>
      </c>
      <c r="C607" t="inlineStr">
        <is>
          <t>Habitat</t>
        </is>
      </c>
      <c r="D607" t="inlineStr">
        <is>
          <t>Gam - Star Credit Opportunities</t>
        </is>
      </c>
      <c r="E607" t="inlineStr">
        <is>
          <t>Inv MM$</t>
        </is>
      </c>
      <c r="F607" t="n">
        <v>0.000144</v>
      </c>
    </row>
    <row r="608">
      <c r="A608" t="inlineStr">
        <is>
          <t>202512</t>
        </is>
      </c>
      <c r="B608" t="inlineStr">
        <is>
          <t>Comparación</t>
        </is>
      </c>
      <c r="C608" t="inlineStr">
        <is>
          <t>Habitat</t>
        </is>
      </c>
      <c r="D608" t="inlineStr">
        <is>
          <t>Global X - Copper Miners ETF</t>
        </is>
      </c>
      <c r="E608" t="inlineStr">
        <is>
          <t>Huella</t>
        </is>
      </c>
      <c r="F608" t="n">
        <v>3566.780461</v>
      </c>
    </row>
    <row r="609">
      <c r="A609" t="inlineStr">
        <is>
          <t>202512</t>
        </is>
      </c>
      <c r="B609" t="inlineStr">
        <is>
          <t>Comparación</t>
        </is>
      </c>
      <c r="C609" t="inlineStr">
        <is>
          <t>Habitat</t>
        </is>
      </c>
      <c r="D609" t="inlineStr">
        <is>
          <t>Global X - Copper Miners ETF</t>
        </is>
      </c>
      <c r="E609" t="inlineStr">
        <is>
          <t>Intensidad</t>
        </is>
      </c>
      <c r="F609" t="n">
        <v>2.047598</v>
      </c>
    </row>
    <row r="610">
      <c r="A610" t="inlineStr">
        <is>
          <t>202512</t>
        </is>
      </c>
      <c r="B610" t="inlineStr">
        <is>
          <t>Comparación</t>
        </is>
      </c>
      <c r="C610" t="inlineStr">
        <is>
          <t>Habitat</t>
        </is>
      </c>
      <c r="D610" t="inlineStr">
        <is>
          <t>Global X - Copper Miners ETF</t>
        </is>
      </c>
      <c r="E610" t="inlineStr">
        <is>
          <t>Inv MM$</t>
        </is>
      </c>
      <c r="F610" t="n">
        <v>29.567483</v>
      </c>
    </row>
    <row r="611">
      <c r="A611" t="inlineStr">
        <is>
          <t>202512</t>
        </is>
      </c>
      <c r="B611" t="inlineStr">
        <is>
          <t>Comparación</t>
        </is>
      </c>
      <c r="C611" t="inlineStr">
        <is>
          <t>Habitat</t>
        </is>
      </c>
      <c r="D611" t="inlineStr">
        <is>
          <t>Groupama - Avenir Euro (Mid Small Caps)</t>
        </is>
      </c>
      <c r="E611" t="inlineStr">
        <is>
          <t>Huella</t>
        </is>
      </c>
      <c r="F611" t="n">
        <v>0.005994</v>
      </c>
    </row>
    <row r="612">
      <c r="A612" t="inlineStr">
        <is>
          <t>202512</t>
        </is>
      </c>
      <c r="B612" t="inlineStr">
        <is>
          <t>Comparación</t>
        </is>
      </c>
      <c r="C612" t="inlineStr">
        <is>
          <t>Habitat</t>
        </is>
      </c>
      <c r="D612" t="inlineStr">
        <is>
          <t>Groupama - Avenir Euro (Mid Small Caps)</t>
        </is>
      </c>
      <c r="E612" t="inlineStr">
        <is>
          <t>Intensidad</t>
        </is>
      </c>
      <c r="F612" t="n">
        <v>1e-06</v>
      </c>
    </row>
    <row r="613">
      <c r="A613" t="inlineStr">
        <is>
          <t>202512</t>
        </is>
      </c>
      <c r="B613" t="inlineStr">
        <is>
          <t>Comparación</t>
        </is>
      </c>
      <c r="C613" t="inlineStr">
        <is>
          <t>Habitat</t>
        </is>
      </c>
      <c r="D613" t="inlineStr">
        <is>
          <t>Groupama - Avenir Euro (Mid Small Caps)</t>
        </is>
      </c>
      <c r="E613" t="inlineStr">
        <is>
          <t>Inv MM$</t>
        </is>
      </c>
      <c r="F613" t="n">
        <v>0.000527</v>
      </c>
    </row>
    <row r="614">
      <c r="A614" t="inlineStr">
        <is>
          <t>202512</t>
        </is>
      </c>
      <c r="B614" t="inlineStr">
        <is>
          <t>Comparación</t>
        </is>
      </c>
      <c r="C614" t="inlineStr">
        <is>
          <t>Habitat</t>
        </is>
      </c>
      <c r="D614" t="inlineStr">
        <is>
          <t>Groupama - G Fund Avenir Europe (Mid Small Caps) - C</t>
        </is>
      </c>
      <c r="E614" t="inlineStr">
        <is>
          <t>Huella</t>
        </is>
      </c>
      <c r="F614" t="n">
        <v>0.074837</v>
      </c>
    </row>
    <row r="615">
      <c r="A615" t="inlineStr">
        <is>
          <t>202512</t>
        </is>
      </c>
      <c r="B615" t="inlineStr">
        <is>
          <t>Comparación</t>
        </is>
      </c>
      <c r="C615" t="inlineStr">
        <is>
          <t>Habitat</t>
        </is>
      </c>
      <c r="D615" t="inlineStr">
        <is>
          <t>Groupama - G Fund Avenir Europe (Mid Small Caps) - C</t>
        </is>
      </c>
      <c r="E615" t="inlineStr">
        <is>
          <t>Intensidad</t>
        </is>
      </c>
      <c r="F615" t="n">
        <v>6.7e-05</v>
      </c>
    </row>
    <row r="616">
      <c r="A616" t="inlineStr">
        <is>
          <t>202512</t>
        </is>
      </c>
      <c r="B616" t="inlineStr">
        <is>
          <t>Comparación</t>
        </is>
      </c>
      <c r="C616" t="inlineStr">
        <is>
          <t>Habitat</t>
        </is>
      </c>
      <c r="D616" t="inlineStr">
        <is>
          <t>Groupama - G Fund Avenir Europe (Mid Small Caps) - C</t>
        </is>
      </c>
      <c r="E616" t="inlineStr">
        <is>
          <t>Inv MM$</t>
        </is>
      </c>
      <c r="F616" t="n">
        <v>0.010137</v>
      </c>
    </row>
    <row r="617">
      <c r="A617" t="inlineStr">
        <is>
          <t>202512</t>
        </is>
      </c>
      <c r="B617" t="inlineStr">
        <is>
          <t>Comparación</t>
        </is>
      </c>
      <c r="C617" t="inlineStr">
        <is>
          <t>Habitat</t>
        </is>
      </c>
      <c r="D617" t="inlineStr">
        <is>
          <t>InRetail Consumer</t>
        </is>
      </c>
      <c r="E617" t="inlineStr">
        <is>
          <t>Huella</t>
        </is>
      </c>
      <c r="F617" t="n">
        <v>12.280088</v>
      </c>
    </row>
    <row r="618">
      <c r="A618" t="inlineStr">
        <is>
          <t>202512</t>
        </is>
      </c>
      <c r="B618" t="inlineStr">
        <is>
          <t>Comparación</t>
        </is>
      </c>
      <c r="C618" t="inlineStr">
        <is>
          <t>Habitat</t>
        </is>
      </c>
      <c r="D618" t="inlineStr">
        <is>
          <t>InRetail Consumer</t>
        </is>
      </c>
      <c r="E618" t="inlineStr">
        <is>
          <t>Intensidad</t>
        </is>
      </c>
      <c r="F618" t="n">
        <v>0.002999</v>
      </c>
    </row>
    <row r="619">
      <c r="A619" t="inlineStr">
        <is>
          <t>202512</t>
        </is>
      </c>
      <c r="B619" t="inlineStr">
        <is>
          <t>Comparación</t>
        </is>
      </c>
      <c r="C619" t="inlineStr">
        <is>
          <t>Habitat</t>
        </is>
      </c>
      <c r="D619" t="inlineStr">
        <is>
          <t>InRetail Consumer</t>
        </is>
      </c>
      <c r="E619" t="inlineStr">
        <is>
          <t>Inv MM$</t>
        </is>
      </c>
      <c r="F619" t="n">
        <v>0.577887</v>
      </c>
    </row>
    <row r="620">
      <c r="A620" t="inlineStr">
        <is>
          <t>202512</t>
        </is>
      </c>
      <c r="B620" t="inlineStr">
        <is>
          <t>Comparación</t>
        </is>
      </c>
      <c r="C620" t="inlineStr">
        <is>
          <t>Habitat</t>
        </is>
      </c>
      <c r="D620" t="inlineStr">
        <is>
          <t>InRetail Peru</t>
        </is>
      </c>
      <c r="E620" t="inlineStr">
        <is>
          <t>Huella</t>
        </is>
      </c>
      <c r="F620" t="n">
        <v>2287.394948</v>
      </c>
    </row>
    <row r="621">
      <c r="A621" t="inlineStr">
        <is>
          <t>202512</t>
        </is>
      </c>
      <c r="B621" t="inlineStr">
        <is>
          <t>Comparación</t>
        </is>
      </c>
      <c r="C621" t="inlineStr">
        <is>
          <t>Habitat</t>
        </is>
      </c>
      <c r="D621" t="inlineStr">
        <is>
          <t>InRetail Peru</t>
        </is>
      </c>
      <c r="E621" t="inlineStr">
        <is>
          <t>Intensidad</t>
        </is>
      </c>
      <c r="F621" t="n">
        <v>0.988142</v>
      </c>
    </row>
    <row r="622">
      <c r="A622" t="inlineStr">
        <is>
          <t>202512</t>
        </is>
      </c>
      <c r="B622" t="inlineStr">
        <is>
          <t>Comparación</t>
        </is>
      </c>
      <c r="C622" t="inlineStr">
        <is>
          <t>Habitat</t>
        </is>
      </c>
      <c r="D622" t="inlineStr">
        <is>
          <t>InRetail Peru</t>
        </is>
      </c>
      <c r="E622" t="inlineStr">
        <is>
          <t>Inv MM$</t>
        </is>
      </c>
      <c r="F622" t="n">
        <v>107.642115</v>
      </c>
    </row>
    <row r="623">
      <c r="A623" t="inlineStr">
        <is>
          <t>202512</t>
        </is>
      </c>
      <c r="B623" t="inlineStr">
        <is>
          <t>Comparación</t>
        </is>
      </c>
      <c r="C623" t="inlineStr">
        <is>
          <t>Habitat</t>
        </is>
      </c>
      <c r="D623" t="inlineStr">
        <is>
          <t>Intergroup</t>
        </is>
      </c>
      <c r="E623" t="inlineStr">
        <is>
          <t>Huella</t>
        </is>
      </c>
      <c r="F623" t="n">
        <v>39.881863</v>
      </c>
    </row>
    <row r="624">
      <c r="A624" t="inlineStr">
        <is>
          <t>202512</t>
        </is>
      </c>
      <c r="B624" t="inlineStr">
        <is>
          <t>Comparación</t>
        </is>
      </c>
      <c r="C624" t="inlineStr">
        <is>
          <t>Habitat</t>
        </is>
      </c>
      <c r="D624" t="inlineStr">
        <is>
          <t>Intergroup</t>
        </is>
      </c>
      <c r="E624" t="inlineStr">
        <is>
          <t>Intensidad</t>
        </is>
      </c>
      <c r="F624" t="n">
        <v>0.01184</v>
      </c>
    </row>
    <row r="625">
      <c r="A625" t="inlineStr">
        <is>
          <t>202512</t>
        </is>
      </c>
      <c r="B625" t="inlineStr">
        <is>
          <t>Comparación</t>
        </is>
      </c>
      <c r="C625" t="inlineStr">
        <is>
          <t>Habitat</t>
        </is>
      </c>
      <c r="D625" t="inlineStr">
        <is>
          <t>Intergroup</t>
        </is>
      </c>
      <c r="E625" t="inlineStr">
        <is>
          <t>Inv MM$</t>
        </is>
      </c>
      <c r="F625" t="n">
        <v>56.171638</v>
      </c>
    </row>
    <row r="626">
      <c r="A626" t="inlineStr">
        <is>
          <t>202512</t>
        </is>
      </c>
      <c r="B626" t="inlineStr">
        <is>
          <t>Comparación</t>
        </is>
      </c>
      <c r="C626" t="inlineStr">
        <is>
          <t>Habitat</t>
        </is>
      </c>
      <c r="D626" t="inlineStr">
        <is>
          <t>Invesco - Global Consumer Trends Fund S</t>
        </is>
      </c>
      <c r="E626" t="inlineStr">
        <is>
          <t>Huella</t>
        </is>
      </c>
      <c r="F626" t="n">
        <v>0.36649</v>
      </c>
    </row>
    <row r="627">
      <c r="A627" t="inlineStr">
        <is>
          <t>202512</t>
        </is>
      </c>
      <c r="B627" t="inlineStr">
        <is>
          <t>Comparación</t>
        </is>
      </c>
      <c r="C627" t="inlineStr">
        <is>
          <t>Habitat</t>
        </is>
      </c>
      <c r="D627" t="inlineStr">
        <is>
          <t>Invesco - Global Consumer Trends Fund S</t>
        </is>
      </c>
      <c r="E627" t="inlineStr">
        <is>
          <t>Intensidad</t>
        </is>
      </c>
      <c r="F627" t="n">
        <v>0.00021</v>
      </c>
    </row>
    <row r="628">
      <c r="A628" t="inlineStr">
        <is>
          <t>202512</t>
        </is>
      </c>
      <c r="B628" t="inlineStr">
        <is>
          <t>Comparación</t>
        </is>
      </c>
      <c r="C628" t="inlineStr">
        <is>
          <t>Habitat</t>
        </is>
      </c>
      <c r="D628" t="inlineStr">
        <is>
          <t>Invesco - Global Consumer Trends Fund S</t>
        </is>
      </c>
      <c r="E628" t="inlineStr">
        <is>
          <t>Inv MM$</t>
        </is>
      </c>
      <c r="F628" t="n">
        <v>0.084063</v>
      </c>
    </row>
    <row r="629">
      <c r="A629" t="inlineStr">
        <is>
          <t>202512</t>
        </is>
      </c>
      <c r="B629" t="inlineStr">
        <is>
          <t>Comparación</t>
        </is>
      </c>
      <c r="C629" t="inlineStr">
        <is>
          <t>Habitat</t>
        </is>
      </c>
      <c r="D629" t="inlineStr">
        <is>
          <t>Invesco - UK Opportunities Fund</t>
        </is>
      </c>
      <c r="E629" t="inlineStr">
        <is>
          <t>Huella</t>
        </is>
      </c>
      <c r="F629" t="n">
        <v>328.6834</v>
      </c>
    </row>
    <row r="630">
      <c r="A630" t="inlineStr">
        <is>
          <t>202512</t>
        </is>
      </c>
      <c r="B630" t="inlineStr">
        <is>
          <t>Comparación</t>
        </is>
      </c>
      <c r="C630" t="inlineStr">
        <is>
          <t>Habitat</t>
        </is>
      </c>
      <c r="D630" t="inlineStr">
        <is>
          <t>Invesco - UK Opportunities Fund</t>
        </is>
      </c>
      <c r="E630" t="inlineStr">
        <is>
          <t>Intensidad</t>
        </is>
      </c>
      <c r="F630" t="n">
        <v>0.190488</v>
      </c>
    </row>
    <row r="631">
      <c r="A631" t="inlineStr">
        <is>
          <t>202512</t>
        </is>
      </c>
      <c r="B631" t="inlineStr">
        <is>
          <t>Comparación</t>
        </is>
      </c>
      <c r="C631" t="inlineStr">
        <is>
          <t>Habitat</t>
        </is>
      </c>
      <c r="D631" t="inlineStr">
        <is>
          <t>Invesco - UK Opportunities Fund</t>
        </is>
      </c>
      <c r="E631" t="inlineStr">
        <is>
          <t>Inv MM$</t>
        </is>
      </c>
      <c r="F631" t="n">
        <v>4.165339</v>
      </c>
    </row>
    <row r="632">
      <c r="A632" t="inlineStr">
        <is>
          <t>202512</t>
        </is>
      </c>
      <c r="B632" t="inlineStr">
        <is>
          <t>Comparación</t>
        </is>
      </c>
      <c r="C632" t="inlineStr">
        <is>
          <t>Habitat</t>
        </is>
      </c>
      <c r="D632" t="inlineStr">
        <is>
          <t>Investec - Latin American Corporate Debt</t>
        </is>
      </c>
      <c r="E632" t="inlineStr">
        <is>
          <t>Huella</t>
        </is>
      </c>
      <c r="F632" t="n">
        <v>0.03824</v>
      </c>
    </row>
    <row r="633">
      <c r="A633" t="inlineStr">
        <is>
          <t>202512</t>
        </is>
      </c>
      <c r="B633" t="inlineStr">
        <is>
          <t>Comparación</t>
        </is>
      </c>
      <c r="C633" t="inlineStr">
        <is>
          <t>Habitat</t>
        </is>
      </c>
      <c r="D633" t="inlineStr">
        <is>
          <t>Investec - Latin American Corporate Debt</t>
        </is>
      </c>
      <c r="E633" t="inlineStr">
        <is>
          <t>Intensidad</t>
        </is>
      </c>
      <c r="F633" t="n">
        <v>4.3e-05</v>
      </c>
    </row>
    <row r="634">
      <c r="A634" t="inlineStr">
        <is>
          <t>202512</t>
        </is>
      </c>
      <c r="B634" t="inlineStr">
        <is>
          <t>Comparación</t>
        </is>
      </c>
      <c r="C634" t="inlineStr">
        <is>
          <t>Habitat</t>
        </is>
      </c>
      <c r="D634" t="inlineStr">
        <is>
          <t>Investec - Latin American Corporate Debt</t>
        </is>
      </c>
      <c r="E634" t="inlineStr">
        <is>
          <t>Inv MM$</t>
        </is>
      </c>
      <c r="F634" t="n">
        <v>0.000109</v>
      </c>
    </row>
    <row r="635">
      <c r="A635" t="inlineStr">
        <is>
          <t>202512</t>
        </is>
      </c>
      <c r="B635" t="inlineStr">
        <is>
          <t>Comparación</t>
        </is>
      </c>
      <c r="C635" t="inlineStr">
        <is>
          <t>Habitat</t>
        </is>
      </c>
      <c r="D635" t="inlineStr">
        <is>
          <t>JP Morgan - Emerging Markets</t>
        </is>
      </c>
      <c r="E635" t="inlineStr">
        <is>
          <t>Huella</t>
        </is>
      </c>
      <c r="F635" t="n">
        <v>27.731418</v>
      </c>
    </row>
    <row r="636">
      <c r="A636" t="inlineStr">
        <is>
          <t>202512</t>
        </is>
      </c>
      <c r="B636" t="inlineStr">
        <is>
          <t>Comparación</t>
        </is>
      </c>
      <c r="C636" t="inlineStr">
        <is>
          <t>Habitat</t>
        </is>
      </c>
      <c r="D636" t="inlineStr">
        <is>
          <t>JP Morgan - Emerging Markets</t>
        </is>
      </c>
      <c r="E636" t="inlineStr">
        <is>
          <t>Intensidad</t>
        </is>
      </c>
      <c r="F636" t="n">
        <v>0.013084</v>
      </c>
    </row>
    <row r="637">
      <c r="A637" t="inlineStr">
        <is>
          <t>202512</t>
        </is>
      </c>
      <c r="B637" t="inlineStr">
        <is>
          <t>Comparación</t>
        </is>
      </c>
      <c r="C637" t="inlineStr">
        <is>
          <t>Habitat</t>
        </is>
      </c>
      <c r="D637" t="inlineStr">
        <is>
          <t>JP Morgan - Emerging Markets</t>
        </is>
      </c>
      <c r="E637" t="inlineStr">
        <is>
          <t>Inv MM$</t>
        </is>
      </c>
      <c r="F637" t="n">
        <v>1.155145</v>
      </c>
    </row>
    <row r="638">
      <c r="A638" t="inlineStr">
        <is>
          <t>202512</t>
        </is>
      </c>
      <c r="B638" t="inlineStr">
        <is>
          <t>Comparación</t>
        </is>
      </c>
      <c r="C638" t="inlineStr">
        <is>
          <t>Habitat</t>
        </is>
      </c>
      <c r="D638" t="inlineStr">
        <is>
          <t>JP Morgan - Greater China Fund</t>
        </is>
      </c>
      <c r="E638" t="inlineStr">
        <is>
          <t>Huella</t>
        </is>
      </c>
      <c r="F638" t="n">
        <v>69.816513</v>
      </c>
    </row>
    <row r="639">
      <c r="A639" t="inlineStr">
        <is>
          <t>202512</t>
        </is>
      </c>
      <c r="B639" t="inlineStr">
        <is>
          <t>Comparación</t>
        </is>
      </c>
      <c r="C639" t="inlineStr">
        <is>
          <t>Habitat</t>
        </is>
      </c>
      <c r="D639" t="inlineStr">
        <is>
          <t>JP Morgan - Greater China Fund</t>
        </is>
      </c>
      <c r="E639" t="inlineStr">
        <is>
          <t>Intensidad</t>
        </is>
      </c>
      <c r="F639" t="n">
        <v>0.038126</v>
      </c>
    </row>
    <row r="640">
      <c r="A640" t="inlineStr">
        <is>
          <t>202512</t>
        </is>
      </c>
      <c r="B640" t="inlineStr">
        <is>
          <t>Comparación</t>
        </is>
      </c>
      <c r="C640" t="inlineStr">
        <is>
          <t>Habitat</t>
        </is>
      </c>
      <c r="D640" t="inlineStr">
        <is>
          <t>JP Morgan - Greater China Fund</t>
        </is>
      </c>
      <c r="E640" t="inlineStr">
        <is>
          <t>Inv MM$</t>
        </is>
      </c>
      <c r="F640" t="n">
        <v>1.99916</v>
      </c>
    </row>
    <row r="641">
      <c r="A641" t="inlineStr">
        <is>
          <t>202512</t>
        </is>
      </c>
      <c r="B641" t="inlineStr">
        <is>
          <t>Comparación</t>
        </is>
      </c>
      <c r="C641" t="inlineStr">
        <is>
          <t>Habitat</t>
        </is>
      </c>
      <c r="D641" t="inlineStr">
        <is>
          <t>JP Morgan - Japan Equity Fund - I</t>
        </is>
      </c>
      <c r="E641" t="inlineStr">
        <is>
          <t>Huella</t>
        </is>
      </c>
      <c r="F641" t="n">
        <v>1050.712572</v>
      </c>
    </row>
    <row r="642">
      <c r="A642" t="inlineStr">
        <is>
          <t>202512</t>
        </is>
      </c>
      <c r="B642" t="inlineStr">
        <is>
          <t>Comparación</t>
        </is>
      </c>
      <c r="C642" t="inlineStr">
        <is>
          <t>Habitat</t>
        </is>
      </c>
      <c r="D642" t="inlineStr">
        <is>
          <t>JP Morgan - Japan Equity Fund - I</t>
        </is>
      </c>
      <c r="E642" t="inlineStr">
        <is>
          <t>Intensidad</t>
        </is>
      </c>
      <c r="F642" t="n">
        <v>0.441825</v>
      </c>
    </row>
    <row r="643">
      <c r="A643" t="inlineStr">
        <is>
          <t>202512</t>
        </is>
      </c>
      <c r="B643" t="inlineStr">
        <is>
          <t>Comparación</t>
        </is>
      </c>
      <c r="C643" t="inlineStr">
        <is>
          <t>Habitat</t>
        </is>
      </c>
      <c r="D643" t="inlineStr">
        <is>
          <t>JP Morgan - Japan Equity Fund - I</t>
        </is>
      </c>
      <c r="E643" t="inlineStr">
        <is>
          <t>Inv MM$</t>
        </is>
      </c>
      <c r="F643" t="n">
        <v>46.209323</v>
      </c>
    </row>
    <row r="644">
      <c r="A644" t="inlineStr">
        <is>
          <t>202512</t>
        </is>
      </c>
      <c r="B644" t="inlineStr">
        <is>
          <t>Comparación</t>
        </is>
      </c>
      <c r="C644" t="inlineStr">
        <is>
          <t>Habitat</t>
        </is>
      </c>
      <c r="D644" t="inlineStr">
        <is>
          <t>Janus Henderson - Continental European Fund</t>
        </is>
      </c>
      <c r="E644" t="inlineStr">
        <is>
          <t>Huella</t>
        </is>
      </c>
      <c r="F644" t="n">
        <v>0.005785</v>
      </c>
    </row>
    <row r="645">
      <c r="A645" t="inlineStr">
        <is>
          <t>202512</t>
        </is>
      </c>
      <c r="B645" t="inlineStr">
        <is>
          <t>Comparación</t>
        </is>
      </c>
      <c r="C645" t="inlineStr">
        <is>
          <t>Habitat</t>
        </is>
      </c>
      <c r="D645" t="inlineStr">
        <is>
          <t>Janus Henderson - Continental European Fund</t>
        </is>
      </c>
      <c r="E645" t="inlineStr">
        <is>
          <t>Intensidad</t>
        </is>
      </c>
      <c r="F645" t="n">
        <v>5e-06</v>
      </c>
    </row>
    <row r="646">
      <c r="A646" t="inlineStr">
        <is>
          <t>202512</t>
        </is>
      </c>
      <c r="B646" t="inlineStr">
        <is>
          <t>Comparación</t>
        </is>
      </c>
      <c r="C646" t="inlineStr">
        <is>
          <t>Habitat</t>
        </is>
      </c>
      <c r="D646" t="inlineStr">
        <is>
          <t>Janus Henderson - Continental European Fund</t>
        </is>
      </c>
      <c r="E646" t="inlineStr">
        <is>
          <t>Inv MM$</t>
        </is>
      </c>
      <c r="F646" t="n">
        <v>8.500000000000001e-05</v>
      </c>
    </row>
    <row r="647">
      <c r="A647" t="inlineStr">
        <is>
          <t>202512</t>
        </is>
      </c>
      <c r="B647" t="inlineStr">
        <is>
          <t>Comparación</t>
        </is>
      </c>
      <c r="C647" t="inlineStr">
        <is>
          <t>Habitat</t>
        </is>
      </c>
      <c r="D647" t="inlineStr">
        <is>
          <t>Joh Berenberg - European Focus Fund</t>
        </is>
      </c>
      <c r="E647" t="inlineStr">
        <is>
          <t>Huella</t>
        </is>
      </c>
      <c r="F647" t="n">
        <v>35.803694</v>
      </c>
    </row>
    <row r="648">
      <c r="A648" t="inlineStr">
        <is>
          <t>202512</t>
        </is>
      </c>
      <c r="B648" t="inlineStr">
        <is>
          <t>Comparación</t>
        </is>
      </c>
      <c r="C648" t="inlineStr">
        <is>
          <t>Habitat</t>
        </is>
      </c>
      <c r="D648" t="inlineStr">
        <is>
          <t>Joh Berenberg - European Focus Fund</t>
        </is>
      </c>
      <c r="E648" t="inlineStr">
        <is>
          <t>Intensidad</t>
        </is>
      </c>
      <c r="F648" t="n">
        <v>0.018439</v>
      </c>
    </row>
    <row r="649">
      <c r="A649" t="inlineStr">
        <is>
          <t>202512</t>
        </is>
      </c>
      <c r="B649" t="inlineStr">
        <is>
          <t>Comparación</t>
        </is>
      </c>
      <c r="C649" t="inlineStr">
        <is>
          <t>Habitat</t>
        </is>
      </c>
      <c r="D649" t="inlineStr">
        <is>
          <t>Joh Berenberg - European Focus Fund</t>
        </is>
      </c>
      <c r="E649" t="inlineStr">
        <is>
          <t>Inv MM$</t>
        </is>
      </c>
      <c r="F649" t="n">
        <v>1.007089</v>
      </c>
    </row>
    <row r="650">
      <c r="A650" t="inlineStr">
        <is>
          <t>202512</t>
        </is>
      </c>
      <c r="B650" t="inlineStr">
        <is>
          <t>Comparación</t>
        </is>
      </c>
      <c r="C650" t="inlineStr">
        <is>
          <t>Habitat</t>
        </is>
      </c>
      <c r="D650" t="inlineStr">
        <is>
          <t>Jupiter Unit Trust - Asian Income Fund I GBP</t>
        </is>
      </c>
      <c r="E650" t="inlineStr">
        <is>
          <t>Huella</t>
        </is>
      </c>
      <c r="F650" t="n">
        <v>0.00029</v>
      </c>
    </row>
    <row r="651">
      <c r="A651" t="inlineStr">
        <is>
          <t>202512</t>
        </is>
      </c>
      <c r="B651" t="inlineStr">
        <is>
          <t>Comparación</t>
        </is>
      </c>
      <c r="C651" t="inlineStr">
        <is>
          <t>Habitat</t>
        </is>
      </c>
      <c r="D651" t="inlineStr">
        <is>
          <t>Jupiter Unit Trust - Asian Income Fund I GBP</t>
        </is>
      </c>
      <c r="E651" t="inlineStr">
        <is>
          <t>Intensidad</t>
        </is>
      </c>
      <c r="F651" t="n">
        <v>0</v>
      </c>
    </row>
    <row r="652">
      <c r="A652" t="inlineStr">
        <is>
          <t>202512</t>
        </is>
      </c>
      <c r="B652" t="inlineStr">
        <is>
          <t>Comparación</t>
        </is>
      </c>
      <c r="C652" t="inlineStr">
        <is>
          <t>Habitat</t>
        </is>
      </c>
      <c r="D652" t="inlineStr">
        <is>
          <t>Jupiter Unit Trust - Asian Income Fund I GBP</t>
        </is>
      </c>
      <c r="E652" t="inlineStr">
        <is>
          <t>Inv MM$</t>
        </is>
      </c>
      <c r="F652" t="n">
        <v>9e-06</v>
      </c>
    </row>
    <row r="653">
      <c r="A653" t="inlineStr">
        <is>
          <t>202512</t>
        </is>
      </c>
      <c r="B653" t="inlineStr">
        <is>
          <t>Comparación</t>
        </is>
      </c>
      <c r="C653" t="inlineStr">
        <is>
          <t>Habitat</t>
        </is>
      </c>
      <c r="D653" t="inlineStr">
        <is>
          <t>Jupiter Unit Trust - European Growth</t>
        </is>
      </c>
      <c r="E653" t="inlineStr">
        <is>
          <t>Huella</t>
        </is>
      </c>
      <c r="F653" t="n">
        <v>41.282889</v>
      </c>
    </row>
    <row r="654">
      <c r="A654" t="inlineStr">
        <is>
          <t>202512</t>
        </is>
      </c>
      <c r="B654" t="inlineStr">
        <is>
          <t>Comparación</t>
        </is>
      </c>
      <c r="C654" t="inlineStr">
        <is>
          <t>Habitat</t>
        </is>
      </c>
      <c r="D654" t="inlineStr">
        <is>
          <t>Jupiter Unit Trust - European Growth</t>
        </is>
      </c>
      <c r="E654" t="inlineStr">
        <is>
          <t>Intensidad</t>
        </is>
      </c>
      <c r="F654" t="n">
        <v>0.023696</v>
      </c>
    </row>
    <row r="655">
      <c r="A655" t="inlineStr">
        <is>
          <t>202512</t>
        </is>
      </c>
      <c r="B655" t="inlineStr">
        <is>
          <t>Comparación</t>
        </is>
      </c>
      <c r="C655" t="inlineStr">
        <is>
          <t>Habitat</t>
        </is>
      </c>
      <c r="D655" t="inlineStr">
        <is>
          <t>Jupiter Unit Trust - European Growth</t>
        </is>
      </c>
      <c r="E655" t="inlineStr">
        <is>
          <t>Inv MM$</t>
        </is>
      </c>
      <c r="F655" t="n">
        <v>0.829898</v>
      </c>
    </row>
    <row r="656">
      <c r="A656" t="inlineStr">
        <is>
          <t>202512</t>
        </is>
      </c>
      <c r="B656" t="inlineStr">
        <is>
          <t>Comparación</t>
        </is>
      </c>
      <c r="C656" t="inlineStr">
        <is>
          <t>Habitat</t>
        </is>
      </c>
      <c r="D656" t="inlineStr">
        <is>
          <t>Krane - CSI China Internet Fund</t>
        </is>
      </c>
      <c r="E656" t="inlineStr">
        <is>
          <t>Huella</t>
        </is>
      </c>
      <c r="F656" t="n">
        <v>1229.440697</v>
      </c>
    </row>
    <row r="657">
      <c r="A657" t="inlineStr">
        <is>
          <t>202512</t>
        </is>
      </c>
      <c r="B657" t="inlineStr">
        <is>
          <t>Comparación</t>
        </is>
      </c>
      <c r="C657" t="inlineStr">
        <is>
          <t>Habitat</t>
        </is>
      </c>
      <c r="D657" t="inlineStr">
        <is>
          <t>Krane - CSI China Internet Fund</t>
        </is>
      </c>
      <c r="E657" t="inlineStr">
        <is>
          <t>Intensidad</t>
        </is>
      </c>
      <c r="F657" t="n">
        <v>0.476364</v>
      </c>
    </row>
    <row r="658">
      <c r="A658" t="inlineStr">
        <is>
          <t>202512</t>
        </is>
      </c>
      <c r="B658" t="inlineStr">
        <is>
          <t>Comparación</t>
        </is>
      </c>
      <c r="C658" t="inlineStr">
        <is>
          <t>Habitat</t>
        </is>
      </c>
      <c r="D658" t="inlineStr">
        <is>
          <t>Krane - CSI China Internet Fund</t>
        </is>
      </c>
      <c r="E658" t="inlineStr">
        <is>
          <t>Inv MM$</t>
        </is>
      </c>
      <c r="F658" t="n">
        <v>173.421495</v>
      </c>
    </row>
    <row r="659">
      <c r="A659" t="inlineStr">
        <is>
          <t>202512</t>
        </is>
      </c>
      <c r="B659" t="inlineStr">
        <is>
          <t>Comparación</t>
        </is>
      </c>
      <c r="C659" t="inlineStr">
        <is>
          <t>Habitat</t>
        </is>
      </c>
      <c r="D659" t="inlineStr">
        <is>
          <t>Lazard - Convertible Global Fund</t>
        </is>
      </c>
      <c r="E659" t="inlineStr">
        <is>
          <t>Huella</t>
        </is>
      </c>
      <c r="F659" t="n">
        <v>1106.010059</v>
      </c>
    </row>
    <row r="660">
      <c r="A660" t="inlineStr">
        <is>
          <t>202512</t>
        </is>
      </c>
      <c r="B660" t="inlineStr">
        <is>
          <t>Comparación</t>
        </is>
      </c>
      <c r="C660" t="inlineStr">
        <is>
          <t>Habitat</t>
        </is>
      </c>
      <c r="D660" t="inlineStr">
        <is>
          <t>Lazard - Convertible Global Fund</t>
        </is>
      </c>
      <c r="E660" t="inlineStr">
        <is>
          <t>Intensidad</t>
        </is>
      </c>
      <c r="F660" t="n">
        <v>0.529753</v>
      </c>
    </row>
    <row r="661">
      <c r="A661" t="inlineStr">
        <is>
          <t>202512</t>
        </is>
      </c>
      <c r="B661" t="inlineStr">
        <is>
          <t>Comparación</t>
        </is>
      </c>
      <c r="C661" t="inlineStr">
        <is>
          <t>Habitat</t>
        </is>
      </c>
      <c r="D661" t="inlineStr">
        <is>
          <t>Lazard - Convertible Global Fund</t>
        </is>
      </c>
      <c r="E661" t="inlineStr">
        <is>
          <t>Inv MM$</t>
        </is>
      </c>
      <c r="F661" t="n">
        <v>15.76196</v>
      </c>
    </row>
    <row r="662">
      <c r="A662" t="inlineStr">
        <is>
          <t>202512</t>
        </is>
      </c>
      <c r="B662" t="inlineStr">
        <is>
          <t>Comparación</t>
        </is>
      </c>
      <c r="C662" t="inlineStr">
        <is>
          <t>Habitat</t>
        </is>
      </c>
      <c r="D662" t="inlineStr">
        <is>
          <t>Liontrust - Liontrust European Dynamic Fund S</t>
        </is>
      </c>
      <c r="E662" t="inlineStr">
        <is>
          <t>Huella</t>
        </is>
      </c>
      <c r="F662" t="n">
        <v>1073.219585</v>
      </c>
    </row>
    <row r="663">
      <c r="A663" t="inlineStr">
        <is>
          <t>202512</t>
        </is>
      </c>
      <c r="B663" t="inlineStr">
        <is>
          <t>Comparación</t>
        </is>
      </c>
      <c r="C663" t="inlineStr">
        <is>
          <t>Habitat</t>
        </is>
      </c>
      <c r="D663" t="inlineStr">
        <is>
          <t>Liontrust - Liontrust European Dynamic Fund S</t>
        </is>
      </c>
      <c r="E663" t="inlineStr">
        <is>
          <t>Intensidad</t>
        </is>
      </c>
      <c r="F663" t="n">
        <v>0.63958</v>
      </c>
    </row>
    <row r="664">
      <c r="A664" t="inlineStr">
        <is>
          <t>202512</t>
        </is>
      </c>
      <c r="B664" t="inlineStr">
        <is>
          <t>Comparación</t>
        </is>
      </c>
      <c r="C664" t="inlineStr">
        <is>
          <t>Habitat</t>
        </is>
      </c>
      <c r="D664" t="inlineStr">
        <is>
          <t>Liontrust - Liontrust European Dynamic Fund S</t>
        </is>
      </c>
      <c r="E664" t="inlineStr">
        <is>
          <t>Inv MM$</t>
        </is>
      </c>
      <c r="F664" t="n">
        <v>5.113374</v>
      </c>
    </row>
    <row r="665">
      <c r="A665" t="inlineStr">
        <is>
          <t>202512</t>
        </is>
      </c>
      <c r="B665" t="inlineStr">
        <is>
          <t>Comparación</t>
        </is>
      </c>
      <c r="C665" t="inlineStr">
        <is>
          <t>Habitat</t>
        </is>
      </c>
      <c r="D665" t="inlineStr">
        <is>
          <t>M&amp;G - Global Floating Rate High Yield Fund</t>
        </is>
      </c>
      <c r="E665" t="inlineStr">
        <is>
          <t>Huella</t>
        </is>
      </c>
      <c r="F665" t="n">
        <v>0.691925</v>
      </c>
    </row>
    <row r="666">
      <c r="A666" t="inlineStr">
        <is>
          <t>202512</t>
        </is>
      </c>
      <c r="B666" t="inlineStr">
        <is>
          <t>Comparación</t>
        </is>
      </c>
      <c r="C666" t="inlineStr">
        <is>
          <t>Habitat</t>
        </is>
      </c>
      <c r="D666" t="inlineStr">
        <is>
          <t>M&amp;G - Global Floating Rate High Yield Fund</t>
        </is>
      </c>
      <c r="E666" t="inlineStr">
        <is>
          <t>Intensidad</t>
        </is>
      </c>
      <c r="F666" t="n">
        <v>0.001378</v>
      </c>
    </row>
    <row r="667">
      <c r="A667" t="inlineStr">
        <is>
          <t>202512</t>
        </is>
      </c>
      <c r="B667" t="inlineStr">
        <is>
          <t>Comparación</t>
        </is>
      </c>
      <c r="C667" t="inlineStr">
        <is>
          <t>Habitat</t>
        </is>
      </c>
      <c r="D667" t="inlineStr">
        <is>
          <t>M&amp;G - Global Floating Rate High Yield Fund</t>
        </is>
      </c>
      <c r="E667" t="inlineStr">
        <is>
          <t>Inv MM$</t>
        </is>
      </c>
      <c r="F667" t="n">
        <v>0.010082</v>
      </c>
    </row>
    <row r="668">
      <c r="A668" t="inlineStr">
        <is>
          <t>202512</t>
        </is>
      </c>
      <c r="B668" t="inlineStr">
        <is>
          <t>Comparación</t>
        </is>
      </c>
      <c r="C668" t="inlineStr">
        <is>
          <t>Habitat</t>
        </is>
      </c>
      <c r="D668" t="inlineStr">
        <is>
          <t>MSIM - Asia Opportunity</t>
        </is>
      </c>
      <c r="E668" t="inlineStr">
        <is>
          <t>Huella</t>
        </is>
      </c>
      <c r="F668" t="n">
        <v>3.729283</v>
      </c>
    </row>
    <row r="669">
      <c r="A669" t="inlineStr">
        <is>
          <t>202512</t>
        </is>
      </c>
      <c r="B669" t="inlineStr">
        <is>
          <t>Comparación</t>
        </is>
      </c>
      <c r="C669" t="inlineStr">
        <is>
          <t>Habitat</t>
        </is>
      </c>
      <c r="D669" t="inlineStr">
        <is>
          <t>MSIM - Asia Opportunity</t>
        </is>
      </c>
      <c r="E669" t="inlineStr">
        <is>
          <t>Intensidad</t>
        </is>
      </c>
      <c r="F669" t="n">
        <v>0.002658</v>
      </c>
    </row>
    <row r="670">
      <c r="A670" t="inlineStr">
        <is>
          <t>202512</t>
        </is>
      </c>
      <c r="B670" t="inlineStr">
        <is>
          <t>Comparación</t>
        </is>
      </c>
      <c r="C670" t="inlineStr">
        <is>
          <t>Habitat</t>
        </is>
      </c>
      <c r="D670" t="inlineStr">
        <is>
          <t>MSIM - Asia Opportunity</t>
        </is>
      </c>
      <c r="E670" t="inlineStr">
        <is>
          <t>Inv MM$</t>
        </is>
      </c>
      <c r="F670" t="n">
        <v>0.732364</v>
      </c>
    </row>
    <row r="671">
      <c r="A671" t="inlineStr">
        <is>
          <t>202512</t>
        </is>
      </c>
      <c r="B671" t="inlineStr">
        <is>
          <t>Comparación</t>
        </is>
      </c>
      <c r="C671" t="inlineStr">
        <is>
          <t>Habitat</t>
        </is>
      </c>
      <c r="D671" t="inlineStr">
        <is>
          <t>Man GLG - Continental European Growth</t>
        </is>
      </c>
      <c r="E671" t="inlineStr">
        <is>
          <t>Huella</t>
        </is>
      </c>
      <c r="F671" t="n">
        <v>56.101068</v>
      </c>
    </row>
    <row r="672">
      <c r="A672" t="inlineStr">
        <is>
          <t>202512</t>
        </is>
      </c>
      <c r="B672" t="inlineStr">
        <is>
          <t>Comparación</t>
        </is>
      </c>
      <c r="C672" t="inlineStr">
        <is>
          <t>Habitat</t>
        </is>
      </c>
      <c r="D672" t="inlineStr">
        <is>
          <t>Man GLG - Continental European Growth</t>
        </is>
      </c>
      <c r="E672" t="inlineStr">
        <is>
          <t>Intensidad</t>
        </is>
      </c>
      <c r="F672" t="n">
        <v>0.032206</v>
      </c>
    </row>
    <row r="673">
      <c r="A673" t="inlineStr">
        <is>
          <t>202512</t>
        </is>
      </c>
      <c r="B673" t="inlineStr">
        <is>
          <t>Comparación</t>
        </is>
      </c>
      <c r="C673" t="inlineStr">
        <is>
          <t>Habitat</t>
        </is>
      </c>
      <c r="D673" t="inlineStr">
        <is>
          <t>Man GLG - Continental European Growth</t>
        </is>
      </c>
      <c r="E673" t="inlineStr">
        <is>
          <t>Inv MM$</t>
        </is>
      </c>
      <c r="F673" t="n">
        <v>0.786249</v>
      </c>
    </row>
    <row r="674">
      <c r="A674" t="inlineStr">
        <is>
          <t>202512</t>
        </is>
      </c>
      <c r="B674" t="inlineStr">
        <is>
          <t>Comparación</t>
        </is>
      </c>
      <c r="C674" t="inlineStr">
        <is>
          <t>Habitat</t>
        </is>
      </c>
      <c r="D674" t="inlineStr">
        <is>
          <t>Matthews - China Small Caps</t>
        </is>
      </c>
      <c r="E674" t="inlineStr">
        <is>
          <t>Huella</t>
        </is>
      </c>
      <c r="F674" t="n">
        <v>0.004561</v>
      </c>
    </row>
    <row r="675">
      <c r="A675" t="inlineStr">
        <is>
          <t>202512</t>
        </is>
      </c>
      <c r="B675" t="inlineStr">
        <is>
          <t>Comparación</t>
        </is>
      </c>
      <c r="C675" t="inlineStr">
        <is>
          <t>Habitat</t>
        </is>
      </c>
      <c r="D675" t="inlineStr">
        <is>
          <t>Matthews - China Small Caps</t>
        </is>
      </c>
      <c r="E675" t="inlineStr">
        <is>
          <t>Intensidad</t>
        </is>
      </c>
      <c r="F675" t="n">
        <v>2e-06</v>
      </c>
    </row>
    <row r="676">
      <c r="A676" t="inlineStr">
        <is>
          <t>202512</t>
        </is>
      </c>
      <c r="B676" t="inlineStr">
        <is>
          <t>Comparación</t>
        </is>
      </c>
      <c r="C676" t="inlineStr">
        <is>
          <t>Habitat</t>
        </is>
      </c>
      <c r="D676" t="inlineStr">
        <is>
          <t>Matthews - China Small Caps</t>
        </is>
      </c>
      <c r="E676" t="inlineStr">
        <is>
          <t>Inv MM$</t>
        </is>
      </c>
      <c r="F676" t="n">
        <v>6.1e-05</v>
      </c>
    </row>
    <row r="677">
      <c r="A677" t="inlineStr">
        <is>
          <t>202512</t>
        </is>
      </c>
      <c r="B677" t="inlineStr">
        <is>
          <t>Comparación</t>
        </is>
      </c>
      <c r="C677" t="inlineStr">
        <is>
          <t>Habitat</t>
        </is>
      </c>
      <c r="D677" t="inlineStr">
        <is>
          <t>Mi Vivienda</t>
        </is>
      </c>
      <c r="E677" t="inlineStr">
        <is>
          <t>Huella</t>
        </is>
      </c>
      <c r="F677" t="n">
        <v>0.495145</v>
      </c>
    </row>
    <row r="678">
      <c r="A678" t="inlineStr">
        <is>
          <t>202512</t>
        </is>
      </c>
      <c r="B678" t="inlineStr">
        <is>
          <t>Comparación</t>
        </is>
      </c>
      <c r="C678" t="inlineStr">
        <is>
          <t>Habitat</t>
        </is>
      </c>
      <c r="D678" t="inlineStr">
        <is>
          <t>Mi Vivienda</t>
        </is>
      </c>
      <c r="E678" t="inlineStr">
        <is>
          <t>Intensidad</t>
        </is>
      </c>
      <c r="F678" t="n">
        <v>0.000121</v>
      </c>
    </row>
    <row r="679">
      <c r="A679" t="inlineStr">
        <is>
          <t>202512</t>
        </is>
      </c>
      <c r="B679" t="inlineStr">
        <is>
          <t>Comparación</t>
        </is>
      </c>
      <c r="C679" t="inlineStr">
        <is>
          <t>Habitat</t>
        </is>
      </c>
      <c r="D679" t="inlineStr">
        <is>
          <t>Mi Vivienda</t>
        </is>
      </c>
      <c r="E679" t="inlineStr">
        <is>
          <t>Inv MM$</t>
        </is>
      </c>
      <c r="F679" t="n">
        <v>1.597242</v>
      </c>
    </row>
    <row r="680">
      <c r="A680" t="inlineStr">
        <is>
          <t>202512</t>
        </is>
      </c>
      <c r="B680" t="inlineStr">
        <is>
          <t>Comparación</t>
        </is>
      </c>
      <c r="C680" t="inlineStr">
        <is>
          <t>Habitat</t>
        </is>
      </c>
      <c r="D680" t="inlineStr">
        <is>
          <t>Minsur</t>
        </is>
      </c>
      <c r="E680" t="inlineStr">
        <is>
          <t>Huella</t>
        </is>
      </c>
      <c r="F680" t="n">
        <v>23368.434605</v>
      </c>
    </row>
    <row r="681">
      <c r="A681" t="inlineStr">
        <is>
          <t>202512</t>
        </is>
      </c>
      <c r="B681" t="inlineStr">
        <is>
          <t>Comparación</t>
        </is>
      </c>
      <c r="C681" t="inlineStr">
        <is>
          <t>Habitat</t>
        </is>
      </c>
      <c r="D681" t="inlineStr">
        <is>
          <t>Minsur</t>
        </is>
      </c>
      <c r="E681" t="inlineStr">
        <is>
          <t>Intensidad</t>
        </is>
      </c>
      <c r="F681" t="n">
        <v>10.384975</v>
      </c>
    </row>
    <row r="682">
      <c r="A682" t="inlineStr">
        <is>
          <t>202512</t>
        </is>
      </c>
      <c r="B682" t="inlineStr">
        <is>
          <t>Comparación</t>
        </is>
      </c>
      <c r="C682" t="inlineStr">
        <is>
          <t>Habitat</t>
        </is>
      </c>
      <c r="D682" t="inlineStr">
        <is>
          <t>Minsur</t>
        </is>
      </c>
      <c r="E682" t="inlineStr">
        <is>
          <t>Inv MM$</t>
        </is>
      </c>
      <c r="F682" t="n">
        <v>204.627273</v>
      </c>
    </row>
    <row r="683">
      <c r="A683" t="inlineStr">
        <is>
          <t>202512</t>
        </is>
      </c>
      <c r="B683" t="inlineStr">
        <is>
          <t>Comparación</t>
        </is>
      </c>
      <c r="C683" t="inlineStr">
        <is>
          <t>Habitat</t>
        </is>
      </c>
      <c r="D683" t="inlineStr">
        <is>
          <t>Nexa Resources</t>
        </is>
      </c>
      <c r="E683" t="inlineStr">
        <is>
          <t>Huella</t>
        </is>
      </c>
      <c r="F683" t="n">
        <v>10642.235125</v>
      </c>
    </row>
    <row r="684">
      <c r="A684" t="inlineStr">
        <is>
          <t>202512</t>
        </is>
      </c>
      <c r="B684" t="inlineStr">
        <is>
          <t>Comparación</t>
        </is>
      </c>
      <c r="C684" t="inlineStr">
        <is>
          <t>Habitat</t>
        </is>
      </c>
      <c r="D684" t="inlineStr">
        <is>
          <t>Nexa Resources</t>
        </is>
      </c>
      <c r="E684" t="inlineStr">
        <is>
          <t>Intensidad</t>
        </is>
      </c>
      <c r="F684" t="n">
        <v>4.230903</v>
      </c>
    </row>
    <row r="685">
      <c r="A685" t="inlineStr">
        <is>
          <t>202512</t>
        </is>
      </c>
      <c r="B685" t="inlineStr">
        <is>
          <t>Comparación</t>
        </is>
      </c>
      <c r="C685" t="inlineStr">
        <is>
          <t>Habitat</t>
        </is>
      </c>
      <c r="D685" t="inlineStr">
        <is>
          <t>Nexa Resources</t>
        </is>
      </c>
      <c r="E685" t="inlineStr">
        <is>
          <t>Inv MM$</t>
        </is>
      </c>
      <c r="F685" t="n">
        <v>49.669724</v>
      </c>
    </row>
    <row r="686">
      <c r="A686" t="inlineStr">
        <is>
          <t>202512</t>
        </is>
      </c>
      <c r="B686" t="inlineStr">
        <is>
          <t>Comparación</t>
        </is>
      </c>
      <c r="C686" t="inlineStr">
        <is>
          <t>Habitat</t>
        </is>
      </c>
      <c r="D686" t="inlineStr">
        <is>
          <t>Nexa Resources Perú</t>
        </is>
      </c>
      <c r="E686" t="inlineStr">
        <is>
          <t>Huella</t>
        </is>
      </c>
      <c r="F686" t="n">
        <v>1374.66736</v>
      </c>
    </row>
    <row r="687">
      <c r="A687" t="inlineStr">
        <is>
          <t>202512</t>
        </is>
      </c>
      <c r="B687" t="inlineStr">
        <is>
          <t>Comparación</t>
        </is>
      </c>
      <c r="C687" t="inlineStr">
        <is>
          <t>Habitat</t>
        </is>
      </c>
      <c r="D687" t="inlineStr">
        <is>
          <t>Nexa Resources Perú</t>
        </is>
      </c>
      <c r="E687" t="inlineStr">
        <is>
          <t>Intensidad</t>
        </is>
      </c>
      <c r="F687" t="n">
        <v>0.51047</v>
      </c>
    </row>
    <row r="688">
      <c r="A688" t="inlineStr">
        <is>
          <t>202512</t>
        </is>
      </c>
      <c r="B688" t="inlineStr">
        <is>
          <t>Comparación</t>
        </is>
      </c>
      <c r="C688" t="inlineStr">
        <is>
          <t>Habitat</t>
        </is>
      </c>
      <c r="D688" t="inlineStr">
        <is>
          <t>Nexa Resources Perú</t>
        </is>
      </c>
      <c r="E688" t="inlineStr">
        <is>
          <t>Inv MM$</t>
        </is>
      </c>
      <c r="F688" t="n">
        <v>4.948229</v>
      </c>
    </row>
    <row r="689">
      <c r="A689" t="inlineStr">
        <is>
          <t>202512</t>
        </is>
      </c>
      <c r="B689" t="inlineStr">
        <is>
          <t>Comparación</t>
        </is>
      </c>
      <c r="C689" t="inlineStr">
        <is>
          <t>Habitat</t>
        </is>
      </c>
      <c r="D689" t="inlineStr">
        <is>
          <t>Ninety One - Global Natural Resources Fund I</t>
        </is>
      </c>
      <c r="E689" t="inlineStr">
        <is>
          <t>Huella</t>
        </is>
      </c>
      <c r="F689" t="n">
        <v>2081.34374</v>
      </c>
    </row>
    <row r="690">
      <c r="A690" t="inlineStr">
        <is>
          <t>202512</t>
        </is>
      </c>
      <c r="B690" t="inlineStr">
        <is>
          <t>Comparación</t>
        </is>
      </c>
      <c r="C690" t="inlineStr">
        <is>
          <t>Habitat</t>
        </is>
      </c>
      <c r="D690" t="inlineStr">
        <is>
          <t>Ninety One - Global Natural Resources Fund I</t>
        </is>
      </c>
      <c r="E690" t="inlineStr">
        <is>
          <t>Intensidad</t>
        </is>
      </c>
      <c r="F690" t="n">
        <v>1.19985</v>
      </c>
    </row>
    <row r="691">
      <c r="A691" t="inlineStr">
        <is>
          <t>202512</t>
        </is>
      </c>
      <c r="B691" t="inlineStr">
        <is>
          <t>Comparación</t>
        </is>
      </c>
      <c r="C691" t="inlineStr">
        <is>
          <t>Habitat</t>
        </is>
      </c>
      <c r="D691" t="inlineStr">
        <is>
          <t>Ninety One - Global Natural Resources Fund I</t>
        </is>
      </c>
      <c r="E691" t="inlineStr">
        <is>
          <t>Inv MM$</t>
        </is>
      </c>
      <c r="F691" t="n">
        <v>9.561042</v>
      </c>
    </row>
    <row r="692">
      <c r="A692" t="inlineStr">
        <is>
          <t>202512</t>
        </is>
      </c>
      <c r="B692" t="inlineStr">
        <is>
          <t>Comparación</t>
        </is>
      </c>
      <c r="C692" t="inlineStr">
        <is>
          <t>Habitat</t>
        </is>
      </c>
      <c r="D692" t="inlineStr">
        <is>
          <t>Nomura - Indian Equity</t>
        </is>
      </c>
      <c r="E692" t="inlineStr">
        <is>
          <t>Huella</t>
        </is>
      </c>
      <c r="F692" t="n">
        <v>2601.036112</v>
      </c>
    </row>
    <row r="693">
      <c r="A693" t="inlineStr">
        <is>
          <t>202512</t>
        </is>
      </c>
      <c r="B693" t="inlineStr">
        <is>
          <t>Comparación</t>
        </is>
      </c>
      <c r="C693" t="inlineStr">
        <is>
          <t>Habitat</t>
        </is>
      </c>
      <c r="D693" t="inlineStr">
        <is>
          <t>Nomura - Indian Equity</t>
        </is>
      </c>
      <c r="E693" t="inlineStr">
        <is>
          <t>Intensidad</t>
        </is>
      </c>
      <c r="F693" t="n">
        <v>0.84438</v>
      </c>
    </row>
    <row r="694">
      <c r="A694" t="inlineStr">
        <is>
          <t>202512</t>
        </is>
      </c>
      <c r="B694" t="inlineStr">
        <is>
          <t>Comparación</t>
        </is>
      </c>
      <c r="C694" t="inlineStr">
        <is>
          <t>Habitat</t>
        </is>
      </c>
      <c r="D694" t="inlineStr">
        <is>
          <t>Nomura - Indian Equity</t>
        </is>
      </c>
      <c r="E694" t="inlineStr">
        <is>
          <t>Inv MM$</t>
        </is>
      </c>
      <c r="F694" t="n">
        <v>22.311213</v>
      </c>
    </row>
    <row r="695">
      <c r="A695" t="inlineStr">
        <is>
          <t>202512</t>
        </is>
      </c>
      <c r="B695" t="inlineStr">
        <is>
          <t>Comparación</t>
        </is>
      </c>
      <c r="C695" t="inlineStr">
        <is>
          <t>Habitat</t>
        </is>
      </c>
      <c r="D695" t="inlineStr">
        <is>
          <t>Nomura - US High Yield Bond Fund</t>
        </is>
      </c>
      <c r="E695" t="inlineStr">
        <is>
          <t>Huella</t>
        </is>
      </c>
      <c r="F695" t="n">
        <v>0.180381</v>
      </c>
    </row>
    <row r="696">
      <c r="A696" t="inlineStr">
        <is>
          <t>202512</t>
        </is>
      </c>
      <c r="B696" t="inlineStr">
        <is>
          <t>Comparación</t>
        </is>
      </c>
      <c r="C696" t="inlineStr">
        <is>
          <t>Habitat</t>
        </is>
      </c>
      <c r="D696" t="inlineStr">
        <is>
          <t>Nomura - US High Yield Bond Fund</t>
        </is>
      </c>
      <c r="E696" t="inlineStr">
        <is>
          <t>Intensidad</t>
        </is>
      </c>
      <c r="F696" t="n">
        <v>0.000225</v>
      </c>
    </row>
    <row r="697">
      <c r="A697" t="inlineStr">
        <is>
          <t>202512</t>
        </is>
      </c>
      <c r="B697" t="inlineStr">
        <is>
          <t>Comparación</t>
        </is>
      </c>
      <c r="C697" t="inlineStr">
        <is>
          <t>Habitat</t>
        </is>
      </c>
      <c r="D697" t="inlineStr">
        <is>
          <t>Nomura - US High Yield Bond Fund</t>
        </is>
      </c>
      <c r="E697" t="inlineStr">
        <is>
          <t>Inv MM$</t>
        </is>
      </c>
      <c r="F697" t="n">
        <v>0.001226</v>
      </c>
    </row>
    <row r="698">
      <c r="A698" t="inlineStr">
        <is>
          <t>202512</t>
        </is>
      </c>
      <c r="B698" t="inlineStr">
        <is>
          <t>Comparación</t>
        </is>
      </c>
      <c r="C698" t="inlineStr">
        <is>
          <t>Habitat</t>
        </is>
      </c>
      <c r="D698" t="inlineStr">
        <is>
          <t>Northern Trust - EM Hard Currency</t>
        </is>
      </c>
      <c r="E698" t="inlineStr">
        <is>
          <t>Huella</t>
        </is>
      </c>
      <c r="F698" t="n">
        <v>645.757475</v>
      </c>
    </row>
    <row r="699">
      <c r="A699" t="inlineStr">
        <is>
          <t>202512</t>
        </is>
      </c>
      <c r="B699" t="inlineStr">
        <is>
          <t>Comparación</t>
        </is>
      </c>
      <c r="C699" t="inlineStr">
        <is>
          <t>Habitat</t>
        </is>
      </c>
      <c r="D699" t="inlineStr">
        <is>
          <t>Northern Trust - EM Hard Currency</t>
        </is>
      </c>
      <c r="E699" t="inlineStr">
        <is>
          <t>Intensidad</t>
        </is>
      </c>
      <c r="F699" t="n">
        <v>1.285794</v>
      </c>
    </row>
    <row r="700">
      <c r="A700" t="inlineStr">
        <is>
          <t>202512</t>
        </is>
      </c>
      <c r="B700" t="inlineStr">
        <is>
          <t>Comparación</t>
        </is>
      </c>
      <c r="C700" t="inlineStr">
        <is>
          <t>Habitat</t>
        </is>
      </c>
      <c r="D700" t="inlineStr">
        <is>
          <t>Northern Trust - EM Hard Currency</t>
        </is>
      </c>
      <c r="E700" t="inlineStr">
        <is>
          <t>Inv MM$</t>
        </is>
      </c>
      <c r="F700" t="n">
        <v>2.02519</v>
      </c>
    </row>
    <row r="701">
      <c r="A701" t="inlineStr">
        <is>
          <t>202512</t>
        </is>
      </c>
      <c r="B701" t="inlineStr">
        <is>
          <t>Comparación</t>
        </is>
      </c>
      <c r="C701" t="inlineStr">
        <is>
          <t>Habitat</t>
        </is>
      </c>
      <c r="D701" t="inlineStr">
        <is>
          <t>PIMCO - Asia High Yield Bond Fund</t>
        </is>
      </c>
      <c r="E701" t="inlineStr">
        <is>
          <t>Huella</t>
        </is>
      </c>
      <c r="F701" t="n">
        <v>17.513793</v>
      </c>
    </row>
    <row r="702">
      <c r="A702" t="inlineStr">
        <is>
          <t>202512</t>
        </is>
      </c>
      <c r="B702" t="inlineStr">
        <is>
          <t>Comparación</t>
        </is>
      </c>
      <c r="C702" t="inlineStr">
        <is>
          <t>Habitat</t>
        </is>
      </c>
      <c r="D702" t="inlineStr">
        <is>
          <t>PIMCO - Asia High Yield Bond Fund</t>
        </is>
      </c>
      <c r="E702" t="inlineStr">
        <is>
          <t>Intensidad</t>
        </is>
      </c>
      <c r="F702" t="n">
        <v>0.02887</v>
      </c>
    </row>
    <row r="703">
      <c r="A703" t="inlineStr">
        <is>
          <t>202512</t>
        </is>
      </c>
      <c r="B703" t="inlineStr">
        <is>
          <t>Comparación</t>
        </is>
      </c>
      <c r="C703" t="inlineStr">
        <is>
          <t>Habitat</t>
        </is>
      </c>
      <c r="D703" t="inlineStr">
        <is>
          <t>PIMCO - Asia High Yield Bond Fund</t>
        </is>
      </c>
      <c r="E703" t="inlineStr">
        <is>
          <t>Inv MM$</t>
        </is>
      </c>
      <c r="F703" t="n">
        <v>0.042135</v>
      </c>
    </row>
    <row r="704">
      <c r="A704" t="inlineStr">
        <is>
          <t>202512</t>
        </is>
      </c>
      <c r="B704" t="inlineStr">
        <is>
          <t>Comparación</t>
        </is>
      </c>
      <c r="C704" t="inlineStr">
        <is>
          <t>Habitat</t>
        </is>
      </c>
      <c r="D704" t="inlineStr">
        <is>
          <t>Parvest - USA Small Cap</t>
        </is>
      </c>
      <c r="E704" t="inlineStr">
        <is>
          <t>Huella</t>
        </is>
      </c>
      <c r="F704" t="n">
        <v>4.577604</v>
      </c>
    </row>
    <row r="705">
      <c r="A705" t="inlineStr">
        <is>
          <t>202512</t>
        </is>
      </c>
      <c r="B705" t="inlineStr">
        <is>
          <t>Comparación</t>
        </is>
      </c>
      <c r="C705" t="inlineStr">
        <is>
          <t>Habitat</t>
        </is>
      </c>
      <c r="D705" t="inlineStr">
        <is>
          <t>Parvest - USA Small Cap</t>
        </is>
      </c>
      <c r="E705" t="inlineStr">
        <is>
          <t>Intensidad</t>
        </is>
      </c>
      <c r="F705" t="n">
        <v>0.004893</v>
      </c>
    </row>
    <row r="706">
      <c r="A706" t="inlineStr">
        <is>
          <t>202512</t>
        </is>
      </c>
      <c r="B706" t="inlineStr">
        <is>
          <t>Comparación</t>
        </is>
      </c>
      <c r="C706" t="inlineStr">
        <is>
          <t>Habitat</t>
        </is>
      </c>
      <c r="D706" t="inlineStr">
        <is>
          <t>Parvest - USA Small Cap</t>
        </is>
      </c>
      <c r="E706" t="inlineStr">
        <is>
          <t>Inv MM$</t>
        </is>
      </c>
      <c r="F706" t="n">
        <v>0.146038</v>
      </c>
    </row>
    <row r="707">
      <c r="A707" t="inlineStr">
        <is>
          <t>202512</t>
        </is>
      </c>
      <c r="B707" t="inlineStr">
        <is>
          <t>Comparación</t>
        </is>
      </c>
      <c r="C707" t="inlineStr">
        <is>
          <t>Habitat</t>
        </is>
      </c>
      <c r="D707" t="inlineStr">
        <is>
          <t>Perú LNG</t>
        </is>
      </c>
      <c r="E707" t="inlineStr">
        <is>
          <t>Huella</t>
        </is>
      </c>
      <c r="F707" t="n">
        <v>0</v>
      </c>
    </row>
    <row r="708">
      <c r="A708" t="inlineStr">
        <is>
          <t>202512</t>
        </is>
      </c>
      <c r="B708" t="inlineStr">
        <is>
          <t>Comparación</t>
        </is>
      </c>
      <c r="C708" t="inlineStr">
        <is>
          <t>Habitat</t>
        </is>
      </c>
      <c r="D708" t="inlineStr">
        <is>
          <t>Perú LNG</t>
        </is>
      </c>
      <c r="E708" t="inlineStr">
        <is>
          <t>Intensidad</t>
        </is>
      </c>
      <c r="F708" t="n">
        <v>0</v>
      </c>
    </row>
    <row r="709">
      <c r="A709" t="inlineStr">
        <is>
          <t>202512</t>
        </is>
      </c>
      <c r="B709" t="inlineStr">
        <is>
          <t>Comparación</t>
        </is>
      </c>
      <c r="C709" t="inlineStr">
        <is>
          <t>Habitat</t>
        </is>
      </c>
      <c r="D709" t="inlineStr">
        <is>
          <t>Perú LNG</t>
        </is>
      </c>
      <c r="E709" t="inlineStr">
        <is>
          <t>Inv MM$</t>
        </is>
      </c>
      <c r="F709" t="n">
        <v>0</v>
      </c>
    </row>
    <row r="710">
      <c r="A710" t="inlineStr">
        <is>
          <t>202512</t>
        </is>
      </c>
      <c r="B710" t="inlineStr">
        <is>
          <t>Comparación</t>
        </is>
      </c>
      <c r="C710" t="inlineStr">
        <is>
          <t>Habitat</t>
        </is>
      </c>
      <c r="D710" t="inlineStr">
        <is>
          <t>Pictet - Digital</t>
        </is>
      </c>
      <c r="E710" t="inlineStr">
        <is>
          <t>Huella</t>
        </is>
      </c>
      <c r="F710" t="n">
        <v>106.583988</v>
      </c>
    </row>
    <row r="711">
      <c r="A711" t="inlineStr">
        <is>
          <t>202512</t>
        </is>
      </c>
      <c r="B711" t="inlineStr">
        <is>
          <t>Comparación</t>
        </is>
      </c>
      <c r="C711" t="inlineStr">
        <is>
          <t>Habitat</t>
        </is>
      </c>
      <c r="D711" t="inlineStr">
        <is>
          <t>Pictet - Digital</t>
        </is>
      </c>
      <c r="E711" t="inlineStr">
        <is>
          <t>Intensidad</t>
        </is>
      </c>
      <c r="F711" t="n">
        <v>0.039884</v>
      </c>
    </row>
    <row r="712">
      <c r="A712" t="inlineStr">
        <is>
          <t>202512</t>
        </is>
      </c>
      <c r="B712" t="inlineStr">
        <is>
          <t>Comparación</t>
        </is>
      </c>
      <c r="C712" t="inlineStr">
        <is>
          <t>Habitat</t>
        </is>
      </c>
      <c r="D712" t="inlineStr">
        <is>
          <t>Pictet - Digital</t>
        </is>
      </c>
      <c r="E712" t="inlineStr">
        <is>
          <t>Inv MM$</t>
        </is>
      </c>
      <c r="F712" t="n">
        <v>29.043793</v>
      </c>
    </row>
    <row r="713">
      <c r="A713" t="inlineStr">
        <is>
          <t>202512</t>
        </is>
      </c>
      <c r="B713" t="inlineStr">
        <is>
          <t>Comparación</t>
        </is>
      </c>
      <c r="C713" t="inlineStr">
        <is>
          <t>Habitat</t>
        </is>
      </c>
      <c r="D713" t="inlineStr">
        <is>
          <t>Pimco - Emerging Markets Local Bond Fund</t>
        </is>
      </c>
      <c r="E713" t="inlineStr">
        <is>
          <t>Huella</t>
        </is>
      </c>
      <c r="F713" t="n">
        <v>4895.883005</v>
      </c>
    </row>
    <row r="714">
      <c r="A714" t="inlineStr">
        <is>
          <t>202512</t>
        </is>
      </c>
      <c r="B714" t="inlineStr">
        <is>
          <t>Comparación</t>
        </is>
      </c>
      <c r="C714" t="inlineStr">
        <is>
          <t>Habitat</t>
        </is>
      </c>
      <c r="D714" t="inlineStr">
        <is>
          <t>Pimco - Emerging Markets Local Bond Fund</t>
        </is>
      </c>
      <c r="E714" t="inlineStr">
        <is>
          <t>Intensidad</t>
        </is>
      </c>
      <c r="F714" t="n">
        <v>4.133528</v>
      </c>
    </row>
    <row r="715">
      <c r="A715" t="inlineStr">
        <is>
          <t>202512</t>
        </is>
      </c>
      <c r="B715" t="inlineStr">
        <is>
          <t>Comparación</t>
        </is>
      </c>
      <c r="C715" t="inlineStr">
        <is>
          <t>Habitat</t>
        </is>
      </c>
      <c r="D715" t="inlineStr">
        <is>
          <t>Pimco - Emerging Markets Local Bond Fund</t>
        </is>
      </c>
      <c r="E715" t="inlineStr">
        <is>
          <t>Inv MM$</t>
        </is>
      </c>
      <c r="F715" t="n">
        <v>28.849261</v>
      </c>
    </row>
    <row r="716">
      <c r="A716" t="inlineStr">
        <is>
          <t>202512</t>
        </is>
      </c>
      <c r="B716" t="inlineStr">
        <is>
          <t>Comparación</t>
        </is>
      </c>
      <c r="C716" t="inlineStr">
        <is>
          <t>Habitat</t>
        </is>
      </c>
      <c r="D716" t="inlineStr">
        <is>
          <t>Pimco - Global High Yield Bond Fund</t>
        </is>
      </c>
      <c r="E716" t="inlineStr">
        <is>
          <t>Huella</t>
        </is>
      </c>
      <c r="F716" t="n">
        <v>4.798852</v>
      </c>
    </row>
    <row r="717">
      <c r="A717" t="inlineStr">
        <is>
          <t>202512</t>
        </is>
      </c>
      <c r="B717" t="inlineStr">
        <is>
          <t>Comparación</t>
        </is>
      </c>
      <c r="C717" t="inlineStr">
        <is>
          <t>Habitat</t>
        </is>
      </c>
      <c r="D717" t="inlineStr">
        <is>
          <t>Pimco - Global High Yield Bond Fund</t>
        </is>
      </c>
      <c r="E717" t="inlineStr">
        <is>
          <t>Intensidad</t>
        </is>
      </c>
      <c r="F717" t="n">
        <v>0.009554999999999999</v>
      </c>
    </row>
    <row r="718">
      <c r="A718" t="inlineStr">
        <is>
          <t>202512</t>
        </is>
      </c>
      <c r="B718" t="inlineStr">
        <is>
          <t>Comparación</t>
        </is>
      </c>
      <c r="C718" t="inlineStr">
        <is>
          <t>Habitat</t>
        </is>
      </c>
      <c r="D718" t="inlineStr">
        <is>
          <t>Pimco - Global High Yield Bond Fund</t>
        </is>
      </c>
      <c r="E718" t="inlineStr">
        <is>
          <t>Inv MM$</t>
        </is>
      </c>
      <c r="F718" t="n">
        <v>0.042824</v>
      </c>
    </row>
    <row r="719">
      <c r="A719" t="inlineStr">
        <is>
          <t>202512</t>
        </is>
      </c>
      <c r="B719" t="inlineStr">
        <is>
          <t>Comparación</t>
        </is>
      </c>
      <c r="C719" t="inlineStr">
        <is>
          <t>Habitat</t>
        </is>
      </c>
      <c r="D719" t="inlineStr">
        <is>
          <t>Rams UT - India Equities Portfolio Fund II</t>
        </is>
      </c>
      <c r="E719" t="inlineStr">
        <is>
          <t>Huella</t>
        </is>
      </c>
      <c r="F719" t="n">
        <v>3490.663201</v>
      </c>
    </row>
    <row r="720">
      <c r="A720" t="inlineStr">
        <is>
          <t>202512</t>
        </is>
      </c>
      <c r="B720" t="inlineStr">
        <is>
          <t>Comparación</t>
        </is>
      </c>
      <c r="C720" t="inlineStr">
        <is>
          <t>Habitat</t>
        </is>
      </c>
      <c r="D720" t="inlineStr">
        <is>
          <t>Rams UT - India Equities Portfolio Fund II</t>
        </is>
      </c>
      <c r="E720" t="inlineStr">
        <is>
          <t>Intensidad</t>
        </is>
      </c>
      <c r="F720" t="n">
        <v>1.250575</v>
      </c>
    </row>
    <row r="721">
      <c r="A721" t="inlineStr">
        <is>
          <t>202512</t>
        </is>
      </c>
      <c r="B721" t="inlineStr">
        <is>
          <t>Comparación</t>
        </is>
      </c>
      <c r="C721" t="inlineStr">
        <is>
          <t>Habitat</t>
        </is>
      </c>
      <c r="D721" t="inlineStr">
        <is>
          <t>Rams UT - India Equities Portfolio Fund II</t>
        </is>
      </c>
      <c r="E721" t="inlineStr">
        <is>
          <t>Inv MM$</t>
        </is>
      </c>
      <c r="F721" t="n">
        <v>21.540566</v>
      </c>
    </row>
    <row r="722">
      <c r="A722" t="inlineStr">
        <is>
          <t>202512</t>
        </is>
      </c>
      <c r="B722" t="inlineStr">
        <is>
          <t>Comparación</t>
        </is>
      </c>
      <c r="C722" t="inlineStr">
        <is>
          <t>Habitat</t>
        </is>
      </c>
      <c r="D722" t="inlineStr">
        <is>
          <t>Red de Energía del Perú</t>
        </is>
      </c>
      <c r="E722" t="inlineStr">
        <is>
          <t>Huella</t>
        </is>
      </c>
      <c r="F722" t="n">
        <v>5.058384</v>
      </c>
    </row>
    <row r="723">
      <c r="A723" t="inlineStr">
        <is>
          <t>202512</t>
        </is>
      </c>
      <c r="B723" t="inlineStr">
        <is>
          <t>Comparación</t>
        </is>
      </c>
      <c r="C723" t="inlineStr">
        <is>
          <t>Habitat</t>
        </is>
      </c>
      <c r="D723" t="inlineStr">
        <is>
          <t>Red de Energía del Perú</t>
        </is>
      </c>
      <c r="E723" t="inlineStr">
        <is>
          <t>Intensidad</t>
        </is>
      </c>
      <c r="F723" t="n">
        <v>0.0047</v>
      </c>
    </row>
    <row r="724">
      <c r="A724" t="inlineStr">
        <is>
          <t>202512</t>
        </is>
      </c>
      <c r="B724" t="inlineStr">
        <is>
          <t>Comparación</t>
        </is>
      </c>
      <c r="C724" t="inlineStr">
        <is>
          <t>Habitat</t>
        </is>
      </c>
      <c r="D724" t="inlineStr">
        <is>
          <t>Red de Energía del Perú</t>
        </is>
      </c>
      <c r="E724" t="inlineStr">
        <is>
          <t>Inv MM$</t>
        </is>
      </c>
      <c r="F724" t="n">
        <v>0.146747</v>
      </c>
    </row>
    <row r="725">
      <c r="A725" t="inlineStr">
        <is>
          <t>202512</t>
        </is>
      </c>
      <c r="B725" t="inlineStr">
        <is>
          <t>Comparación</t>
        </is>
      </c>
      <c r="C725" t="inlineStr">
        <is>
          <t>Habitat</t>
        </is>
      </c>
      <c r="D725" t="inlineStr">
        <is>
          <t>Robeco - Capital Growth Funds High Yield Bonds</t>
        </is>
      </c>
      <c r="E725" t="inlineStr">
        <is>
          <t>Huella</t>
        </is>
      </c>
      <c r="F725" t="n">
        <v>1968.874717</v>
      </c>
    </row>
    <row r="726">
      <c r="A726" t="inlineStr">
        <is>
          <t>202512</t>
        </is>
      </c>
      <c r="B726" t="inlineStr">
        <is>
          <t>Comparación</t>
        </is>
      </c>
      <c r="C726" t="inlineStr">
        <is>
          <t>Habitat</t>
        </is>
      </c>
      <c r="D726" t="inlineStr">
        <is>
          <t>Robeco - Capital Growth Funds High Yield Bonds</t>
        </is>
      </c>
      <c r="E726" t="inlineStr">
        <is>
          <t>Intensidad</t>
        </is>
      </c>
      <c r="F726" t="n">
        <v>0.854773</v>
      </c>
    </row>
    <row r="727">
      <c r="A727" t="inlineStr">
        <is>
          <t>202512</t>
        </is>
      </c>
      <c r="B727" t="inlineStr">
        <is>
          <t>Comparación</t>
        </is>
      </c>
      <c r="C727" t="inlineStr">
        <is>
          <t>Habitat</t>
        </is>
      </c>
      <c r="D727" t="inlineStr">
        <is>
          <t>Robeco - Capital Growth Funds High Yield Bonds</t>
        </is>
      </c>
      <c r="E727" t="inlineStr">
        <is>
          <t>Inv MM$</t>
        </is>
      </c>
      <c r="F727" t="n">
        <v>17.688927</v>
      </c>
    </row>
    <row r="728">
      <c r="A728" t="inlineStr">
        <is>
          <t>202512</t>
        </is>
      </c>
      <c r="B728" t="inlineStr">
        <is>
          <t>Comparación</t>
        </is>
      </c>
      <c r="C728" t="inlineStr">
        <is>
          <t>Habitat</t>
        </is>
      </c>
      <c r="D728" t="inlineStr">
        <is>
          <t>Robeco - Chinese A-Share</t>
        </is>
      </c>
      <c r="E728" t="inlineStr">
        <is>
          <t>Huella</t>
        </is>
      </c>
      <c r="F728" t="n">
        <v>3508.020033</v>
      </c>
    </row>
    <row r="729">
      <c r="A729" t="inlineStr">
        <is>
          <t>202512</t>
        </is>
      </c>
      <c r="B729" t="inlineStr">
        <is>
          <t>Comparación</t>
        </is>
      </c>
      <c r="C729" t="inlineStr">
        <is>
          <t>Habitat</t>
        </is>
      </c>
      <c r="D729" t="inlineStr">
        <is>
          <t>Robeco - Chinese A-Share</t>
        </is>
      </c>
      <c r="E729" t="inlineStr">
        <is>
          <t>Intensidad</t>
        </is>
      </c>
      <c r="F729" t="n">
        <v>1.293046</v>
      </c>
    </row>
    <row r="730">
      <c r="A730" t="inlineStr">
        <is>
          <t>202512</t>
        </is>
      </c>
      <c r="B730" t="inlineStr">
        <is>
          <t>Comparación</t>
        </is>
      </c>
      <c r="C730" t="inlineStr">
        <is>
          <t>Habitat</t>
        </is>
      </c>
      <c r="D730" t="inlineStr">
        <is>
          <t>Robeco - Chinese A-Share</t>
        </is>
      </c>
      <c r="E730" t="inlineStr">
        <is>
          <t>Inv MM$</t>
        </is>
      </c>
      <c r="F730" t="n">
        <v>33.270445</v>
      </c>
    </row>
    <row r="731">
      <c r="A731" t="inlineStr">
        <is>
          <t>202512</t>
        </is>
      </c>
      <c r="B731" t="inlineStr">
        <is>
          <t>Comparación</t>
        </is>
      </c>
      <c r="C731" t="inlineStr">
        <is>
          <t>Habitat</t>
        </is>
      </c>
      <c r="D731" t="inlineStr">
        <is>
          <t>Robeco - Chinese Equities</t>
        </is>
      </c>
      <c r="E731" t="inlineStr">
        <is>
          <t>Huella</t>
        </is>
      </c>
      <c r="F731" t="n">
        <v>31.857807</v>
      </c>
    </row>
    <row r="732">
      <c r="A732" t="inlineStr">
        <is>
          <t>202512</t>
        </is>
      </c>
      <c r="B732" t="inlineStr">
        <is>
          <t>Comparación</t>
        </is>
      </c>
      <c r="C732" t="inlineStr">
        <is>
          <t>Habitat</t>
        </is>
      </c>
      <c r="D732" t="inlineStr">
        <is>
          <t>Robeco - Chinese Equities</t>
        </is>
      </c>
      <c r="E732" t="inlineStr">
        <is>
          <t>Intensidad</t>
        </is>
      </c>
      <c r="F732" t="n">
        <v>0.021665</v>
      </c>
    </row>
    <row r="733">
      <c r="A733" t="inlineStr">
        <is>
          <t>202512</t>
        </is>
      </c>
      <c r="B733" t="inlineStr">
        <is>
          <t>Comparación</t>
        </is>
      </c>
      <c r="C733" t="inlineStr">
        <is>
          <t>Habitat</t>
        </is>
      </c>
      <c r="D733" t="inlineStr">
        <is>
          <t>Robeco - Chinese Equities</t>
        </is>
      </c>
      <c r="E733" t="inlineStr">
        <is>
          <t>Inv MM$</t>
        </is>
      </c>
      <c r="F733" t="n">
        <v>0.442539</v>
      </c>
    </row>
    <row r="734">
      <c r="A734" t="inlineStr">
        <is>
          <t>202512</t>
        </is>
      </c>
      <c r="B734" t="inlineStr">
        <is>
          <t>Comparación</t>
        </is>
      </c>
      <c r="C734" t="inlineStr">
        <is>
          <t>Habitat</t>
        </is>
      </c>
      <c r="D734" t="inlineStr">
        <is>
          <t>Robeco - Consumer Trends</t>
        </is>
      </c>
      <c r="E734" t="inlineStr">
        <is>
          <t>Huella</t>
        </is>
      </c>
      <c r="F734" t="n">
        <v>0.318879</v>
      </c>
    </row>
    <row r="735">
      <c r="A735" t="inlineStr">
        <is>
          <t>202512</t>
        </is>
      </c>
      <c r="B735" t="inlineStr">
        <is>
          <t>Comparación</t>
        </is>
      </c>
      <c r="C735" t="inlineStr">
        <is>
          <t>Habitat</t>
        </is>
      </c>
      <c r="D735" t="inlineStr">
        <is>
          <t>Robeco - Consumer Trends</t>
        </is>
      </c>
      <c r="E735" t="inlineStr">
        <is>
          <t>Intensidad</t>
        </is>
      </c>
      <c r="F735" t="n">
        <v>0.000183</v>
      </c>
    </row>
    <row r="736">
      <c r="A736" t="inlineStr">
        <is>
          <t>202512</t>
        </is>
      </c>
      <c r="B736" t="inlineStr">
        <is>
          <t>Comparación</t>
        </is>
      </c>
      <c r="C736" t="inlineStr">
        <is>
          <t>Habitat</t>
        </is>
      </c>
      <c r="D736" t="inlineStr">
        <is>
          <t>Robeco - Consumer Trends</t>
        </is>
      </c>
      <c r="E736" t="inlineStr">
        <is>
          <t>Inv MM$</t>
        </is>
      </c>
      <c r="F736" t="n">
        <v>0.08305</v>
      </c>
    </row>
    <row r="737">
      <c r="A737" t="inlineStr">
        <is>
          <t>202512</t>
        </is>
      </c>
      <c r="B737" t="inlineStr">
        <is>
          <t>Comparación</t>
        </is>
      </c>
      <c r="C737" t="inlineStr">
        <is>
          <t>Habitat</t>
        </is>
      </c>
      <c r="D737" t="inlineStr">
        <is>
          <t>Rutas de Lima</t>
        </is>
      </c>
      <c r="E737" t="inlineStr">
        <is>
          <t>Huella</t>
        </is>
      </c>
      <c r="F737" t="n">
        <v>14.889225</v>
      </c>
    </row>
    <row r="738">
      <c r="A738" t="inlineStr">
        <is>
          <t>202512</t>
        </is>
      </c>
      <c r="B738" t="inlineStr">
        <is>
          <t>Comparación</t>
        </is>
      </c>
      <c r="C738" t="inlineStr">
        <is>
          <t>Habitat</t>
        </is>
      </c>
      <c r="D738" t="inlineStr">
        <is>
          <t>Rutas de Lima</t>
        </is>
      </c>
      <c r="E738" t="inlineStr">
        <is>
          <t>Intensidad</t>
        </is>
      </c>
      <c r="F738" t="n">
        <v>0.006086</v>
      </c>
    </row>
    <row r="739">
      <c r="A739" t="inlineStr">
        <is>
          <t>202512</t>
        </is>
      </c>
      <c r="B739" t="inlineStr">
        <is>
          <t>Comparación</t>
        </is>
      </c>
      <c r="C739" t="inlineStr">
        <is>
          <t>Habitat</t>
        </is>
      </c>
      <c r="D739" t="inlineStr">
        <is>
          <t>Rutas de Lima</t>
        </is>
      </c>
      <c r="E739" t="inlineStr">
        <is>
          <t>Inv MM$</t>
        </is>
      </c>
      <c r="F739" t="n">
        <v>0.543204</v>
      </c>
    </row>
    <row r="740">
      <c r="A740" t="inlineStr">
        <is>
          <t>202512</t>
        </is>
      </c>
      <c r="B740" t="inlineStr">
        <is>
          <t>Comparación</t>
        </is>
      </c>
      <c r="C740" t="inlineStr">
        <is>
          <t>Habitat</t>
        </is>
      </c>
      <c r="D740" t="inlineStr">
        <is>
          <t>Santander - Latin America Corporate Bond</t>
        </is>
      </c>
      <c r="E740" t="inlineStr">
        <is>
          <t>Huella</t>
        </is>
      </c>
      <c r="F740" t="n">
        <v>1.632187</v>
      </c>
    </row>
    <row r="741">
      <c r="A741" t="inlineStr">
        <is>
          <t>202512</t>
        </is>
      </c>
      <c r="B741" t="inlineStr">
        <is>
          <t>Comparación</t>
        </is>
      </c>
      <c r="C741" t="inlineStr">
        <is>
          <t>Habitat</t>
        </is>
      </c>
      <c r="D741" t="inlineStr">
        <is>
          <t>Santander - Latin America Corporate Bond</t>
        </is>
      </c>
      <c r="E741" t="inlineStr">
        <is>
          <t>Intensidad</t>
        </is>
      </c>
      <c r="F741" t="n">
        <v>0.002021</v>
      </c>
    </row>
    <row r="742">
      <c r="A742" t="inlineStr">
        <is>
          <t>202512</t>
        </is>
      </c>
      <c r="B742" t="inlineStr">
        <is>
          <t>Comparación</t>
        </is>
      </c>
      <c r="C742" t="inlineStr">
        <is>
          <t>Habitat</t>
        </is>
      </c>
      <c r="D742" t="inlineStr">
        <is>
          <t>Santander - Latin America Corporate Bond</t>
        </is>
      </c>
      <c r="E742" t="inlineStr">
        <is>
          <t>Inv MM$</t>
        </is>
      </c>
      <c r="F742" t="n">
        <v>0.007602</v>
      </c>
    </row>
    <row r="743">
      <c r="A743" t="inlineStr">
        <is>
          <t>202512</t>
        </is>
      </c>
      <c r="B743" t="inlineStr">
        <is>
          <t>Comparación</t>
        </is>
      </c>
      <c r="C743" t="inlineStr">
        <is>
          <t>Habitat</t>
        </is>
      </c>
      <c r="D743" t="inlineStr">
        <is>
          <t>Schroder - International Selection Fund China A</t>
        </is>
      </c>
      <c r="E743" t="inlineStr">
        <is>
          <t>Huella</t>
        </is>
      </c>
      <c r="F743" t="n">
        <v>0.049344</v>
      </c>
    </row>
    <row r="744">
      <c r="A744" t="inlineStr">
        <is>
          <t>202512</t>
        </is>
      </c>
      <c r="B744" t="inlineStr">
        <is>
          <t>Comparación</t>
        </is>
      </c>
      <c r="C744" t="inlineStr">
        <is>
          <t>Habitat</t>
        </is>
      </c>
      <c r="D744" t="inlineStr">
        <is>
          <t>Schroder - International Selection Fund China A</t>
        </is>
      </c>
      <c r="E744" t="inlineStr">
        <is>
          <t>Intensidad</t>
        </is>
      </c>
      <c r="F744" t="n">
        <v>4.2e-05</v>
      </c>
    </row>
    <row r="745">
      <c r="A745" t="inlineStr">
        <is>
          <t>202512</t>
        </is>
      </c>
      <c r="B745" t="inlineStr">
        <is>
          <t>Comparación</t>
        </is>
      </c>
      <c r="C745" t="inlineStr">
        <is>
          <t>Habitat</t>
        </is>
      </c>
      <c r="D745" t="inlineStr">
        <is>
          <t>Schroder - International Selection Fund China A</t>
        </is>
      </c>
      <c r="E745" t="inlineStr">
        <is>
          <t>Inv MM$</t>
        </is>
      </c>
      <c r="F745" t="n">
        <v>0.0006400000000000001</v>
      </c>
    </row>
    <row r="746">
      <c r="A746" t="inlineStr">
        <is>
          <t>202512</t>
        </is>
      </c>
      <c r="B746" t="inlineStr">
        <is>
          <t>Comparación</t>
        </is>
      </c>
      <c r="C746" t="inlineStr">
        <is>
          <t>Habitat</t>
        </is>
      </c>
      <c r="D746" t="inlineStr">
        <is>
          <t>Schroder - Selection Fund China Local Currency Bond</t>
        </is>
      </c>
      <c r="E746" t="inlineStr">
        <is>
          <t>Huella</t>
        </is>
      </c>
      <c r="F746" t="n">
        <v>12.418597</v>
      </c>
    </row>
    <row r="747">
      <c r="A747" t="inlineStr">
        <is>
          <t>202512</t>
        </is>
      </c>
      <c r="B747" t="inlineStr">
        <is>
          <t>Comparación</t>
        </is>
      </c>
      <c r="C747" t="inlineStr">
        <is>
          <t>Habitat</t>
        </is>
      </c>
      <c r="D747" t="inlineStr">
        <is>
          <t>Schroder - Selection Fund China Local Currency Bond</t>
        </is>
      </c>
      <c r="E747" t="inlineStr">
        <is>
          <t>Intensidad</t>
        </is>
      </c>
      <c r="F747" t="n">
        <v>0.003033</v>
      </c>
    </row>
    <row r="748">
      <c r="A748" t="inlineStr">
        <is>
          <t>202512</t>
        </is>
      </c>
      <c r="B748" t="inlineStr">
        <is>
          <t>Comparación</t>
        </is>
      </c>
      <c r="C748" t="inlineStr">
        <is>
          <t>Habitat</t>
        </is>
      </c>
      <c r="D748" t="inlineStr">
        <is>
          <t>Schroder - Selection Fund China Local Currency Bond</t>
        </is>
      </c>
      <c r="E748" t="inlineStr">
        <is>
          <t>Inv MM$</t>
        </is>
      </c>
      <c r="F748" t="n">
        <v>1.134015</v>
      </c>
    </row>
    <row r="749">
      <c r="A749" t="inlineStr">
        <is>
          <t>202512</t>
        </is>
      </c>
      <c r="B749" t="inlineStr">
        <is>
          <t>Comparación</t>
        </is>
      </c>
      <c r="C749" t="inlineStr">
        <is>
          <t>Habitat</t>
        </is>
      </c>
      <c r="D749" t="inlineStr">
        <is>
          <t>State Street - Technology Select Sector</t>
        </is>
      </c>
      <c r="E749" t="inlineStr">
        <is>
          <t>Huella</t>
        </is>
      </c>
      <c r="F749" t="n">
        <v>283.331129</v>
      </c>
    </row>
    <row r="750">
      <c r="A750" t="inlineStr">
        <is>
          <t>202512</t>
        </is>
      </c>
      <c r="B750" t="inlineStr">
        <is>
          <t>Comparación</t>
        </is>
      </c>
      <c r="C750" t="inlineStr">
        <is>
          <t>Habitat</t>
        </is>
      </c>
      <c r="D750" t="inlineStr">
        <is>
          <t>State Street - Technology Select Sector</t>
        </is>
      </c>
      <c r="E750" t="inlineStr">
        <is>
          <t>Intensidad</t>
        </is>
      </c>
      <c r="F750" t="n">
        <v>0.115234</v>
      </c>
    </row>
    <row r="751">
      <c r="A751" t="inlineStr">
        <is>
          <t>202512</t>
        </is>
      </c>
      <c r="B751" t="inlineStr">
        <is>
          <t>Comparación</t>
        </is>
      </c>
      <c r="C751" t="inlineStr">
        <is>
          <t>Habitat</t>
        </is>
      </c>
      <c r="D751" t="inlineStr">
        <is>
          <t>State Street - Technology Select Sector</t>
        </is>
      </c>
      <c r="E751" t="inlineStr">
        <is>
          <t>Inv MM$</t>
        </is>
      </c>
      <c r="F751" t="n">
        <v>85.29499300000001</v>
      </c>
    </row>
    <row r="752">
      <c r="A752" t="inlineStr">
        <is>
          <t>202512</t>
        </is>
      </c>
      <c r="B752" t="inlineStr">
        <is>
          <t>Comparación</t>
        </is>
      </c>
      <c r="C752" t="inlineStr">
        <is>
          <t>Habitat</t>
        </is>
      </c>
      <c r="D752" t="inlineStr">
        <is>
          <t>Telefónica</t>
        </is>
      </c>
      <c r="E752" t="inlineStr">
        <is>
          <t>Huella</t>
        </is>
      </c>
      <c r="F752" t="n">
        <v>3.492472</v>
      </c>
    </row>
    <row r="753">
      <c r="A753" t="inlineStr">
        <is>
          <t>202512</t>
        </is>
      </c>
      <c r="B753" t="inlineStr">
        <is>
          <t>Comparación</t>
        </is>
      </c>
      <c r="C753" t="inlineStr">
        <is>
          <t>Habitat</t>
        </is>
      </c>
      <c r="D753" t="inlineStr">
        <is>
          <t>Telefónica</t>
        </is>
      </c>
      <c r="E753" t="inlineStr">
        <is>
          <t>Intensidad</t>
        </is>
      </c>
      <c r="F753" t="n">
        <v>0.000853</v>
      </c>
    </row>
    <row r="754">
      <c r="A754" t="inlineStr">
        <is>
          <t>202512</t>
        </is>
      </c>
      <c r="B754" t="inlineStr">
        <is>
          <t>Comparación</t>
        </is>
      </c>
      <c r="C754" t="inlineStr">
        <is>
          <t>Habitat</t>
        </is>
      </c>
      <c r="D754" t="inlineStr">
        <is>
          <t>Telefónica</t>
        </is>
      </c>
      <c r="E754" t="inlineStr">
        <is>
          <t>Inv MM$</t>
        </is>
      </c>
      <c r="F754" t="n">
        <v>1.455197</v>
      </c>
    </row>
    <row r="755">
      <c r="A755" t="inlineStr">
        <is>
          <t>202512</t>
        </is>
      </c>
      <c r="B755" t="inlineStr">
        <is>
          <t>Comparación</t>
        </is>
      </c>
      <c r="C755" t="inlineStr">
        <is>
          <t>Habitat</t>
        </is>
      </c>
      <c r="D755" t="inlineStr">
        <is>
          <t>UBS - China Opportunity - A3</t>
        </is>
      </c>
      <c r="E755" t="inlineStr">
        <is>
          <t>Huella</t>
        </is>
      </c>
      <c r="F755" t="n">
        <v>173.185792</v>
      </c>
    </row>
    <row r="756">
      <c r="A756" t="inlineStr">
        <is>
          <t>202512</t>
        </is>
      </c>
      <c r="B756" t="inlineStr">
        <is>
          <t>Comparación</t>
        </is>
      </c>
      <c r="C756" t="inlineStr">
        <is>
          <t>Habitat</t>
        </is>
      </c>
      <c r="D756" t="inlineStr">
        <is>
          <t>UBS - China Opportunity - A3</t>
        </is>
      </c>
      <c r="E756" t="inlineStr">
        <is>
          <t>Intensidad</t>
        </is>
      </c>
      <c r="F756" t="n">
        <v>0.094177</v>
      </c>
    </row>
    <row r="757">
      <c r="A757" t="inlineStr">
        <is>
          <t>202512</t>
        </is>
      </c>
      <c r="B757" t="inlineStr">
        <is>
          <t>Comparación</t>
        </is>
      </c>
      <c r="C757" t="inlineStr">
        <is>
          <t>Habitat</t>
        </is>
      </c>
      <c r="D757" t="inlineStr">
        <is>
          <t>UBS - China Opportunity - A3</t>
        </is>
      </c>
      <c r="E757" t="inlineStr">
        <is>
          <t>Inv MM$</t>
        </is>
      </c>
      <c r="F757" t="n">
        <v>1.717408</v>
      </c>
    </row>
    <row r="758">
      <c r="A758" t="inlineStr">
        <is>
          <t>202512</t>
        </is>
      </c>
      <c r="B758" t="inlineStr">
        <is>
          <t>Comparación</t>
        </is>
      </c>
      <c r="C758" t="inlineStr">
        <is>
          <t>Habitat</t>
        </is>
      </c>
      <c r="D758" t="inlineStr">
        <is>
          <t>UTI - Indian Equity</t>
        </is>
      </c>
      <c r="E758" t="inlineStr">
        <is>
          <t>Huella</t>
        </is>
      </c>
      <c r="F758" t="n">
        <v>0.001268</v>
      </c>
    </row>
    <row r="759">
      <c r="A759" t="inlineStr">
        <is>
          <t>202512</t>
        </is>
      </c>
      <c r="B759" t="inlineStr">
        <is>
          <t>Comparación</t>
        </is>
      </c>
      <c r="C759" t="inlineStr">
        <is>
          <t>Habitat</t>
        </is>
      </c>
      <c r="D759" t="inlineStr">
        <is>
          <t>UTI - Indian Equity</t>
        </is>
      </c>
      <c r="E759" t="inlineStr">
        <is>
          <t>Intensidad</t>
        </is>
      </c>
      <c r="F759" t="n">
        <v>0</v>
      </c>
    </row>
    <row r="760">
      <c r="A760" t="inlineStr">
        <is>
          <t>202512</t>
        </is>
      </c>
      <c r="B760" t="inlineStr">
        <is>
          <t>Comparación</t>
        </is>
      </c>
      <c r="C760" t="inlineStr">
        <is>
          <t>Habitat</t>
        </is>
      </c>
      <c r="D760" t="inlineStr">
        <is>
          <t>UTI - Indian Equity</t>
        </is>
      </c>
      <c r="E760" t="inlineStr">
        <is>
          <t>Inv MM$</t>
        </is>
      </c>
      <c r="F760" t="n">
        <v>5.7e-05</v>
      </c>
    </row>
    <row r="761">
      <c r="A761" t="inlineStr">
        <is>
          <t>202512</t>
        </is>
      </c>
      <c r="B761" t="inlineStr">
        <is>
          <t>Comparación</t>
        </is>
      </c>
      <c r="C761" t="inlineStr">
        <is>
          <t>Habitat</t>
        </is>
      </c>
      <c r="D761" t="inlineStr">
        <is>
          <t>VanEck - Gold Miners ETF</t>
        </is>
      </c>
      <c r="E761" t="inlineStr">
        <is>
          <t>Huella</t>
        </is>
      </c>
      <c r="F761" t="n">
        <v>11168.608534</v>
      </c>
    </row>
    <row r="762">
      <c r="A762" t="inlineStr">
        <is>
          <t>202512</t>
        </is>
      </c>
      <c r="B762" t="inlineStr">
        <is>
          <t>Comparación</t>
        </is>
      </c>
      <c r="C762" t="inlineStr">
        <is>
          <t>Habitat</t>
        </is>
      </c>
      <c r="D762" t="inlineStr">
        <is>
          <t>VanEck - Gold Miners ETF</t>
        </is>
      </c>
      <c r="E762" t="inlineStr">
        <is>
          <t>Intensidad</t>
        </is>
      </c>
      <c r="F762" t="n">
        <v>5.833873</v>
      </c>
    </row>
    <row r="763">
      <c r="A763" t="inlineStr">
        <is>
          <t>202512</t>
        </is>
      </c>
      <c r="B763" t="inlineStr">
        <is>
          <t>Comparación</t>
        </is>
      </c>
      <c r="C763" t="inlineStr">
        <is>
          <t>Habitat</t>
        </is>
      </c>
      <c r="D763" t="inlineStr">
        <is>
          <t>VanEck - Gold Miners ETF</t>
        </is>
      </c>
      <c r="E763" t="inlineStr">
        <is>
          <t>Inv MM$</t>
        </is>
      </c>
      <c r="F763" t="n">
        <v>136.425196</v>
      </c>
    </row>
    <row r="764">
      <c r="A764" t="inlineStr">
        <is>
          <t>202512</t>
        </is>
      </c>
      <c r="B764" t="inlineStr">
        <is>
          <t>Comparación</t>
        </is>
      </c>
      <c r="C764" t="inlineStr">
        <is>
          <t>Habitat</t>
        </is>
      </c>
      <c r="D764" t="inlineStr">
        <is>
          <t>VanEck Semiconductor ETF</t>
        </is>
      </c>
      <c r="E764" t="inlineStr">
        <is>
          <t>Huella</t>
        </is>
      </c>
      <c r="F764" t="n">
        <v>2176.378569</v>
      </c>
    </row>
    <row r="765">
      <c r="A765" t="inlineStr">
        <is>
          <t>202512</t>
        </is>
      </c>
      <c r="B765" t="inlineStr">
        <is>
          <t>Comparación</t>
        </is>
      </c>
      <c r="C765" t="inlineStr">
        <is>
          <t>Habitat</t>
        </is>
      </c>
      <c r="D765" t="inlineStr">
        <is>
          <t>VanEck Semiconductor ETF</t>
        </is>
      </c>
      <c r="E765" t="inlineStr">
        <is>
          <t>Intensidad</t>
        </is>
      </c>
      <c r="F765" t="n">
        <v>0.841031</v>
      </c>
    </row>
    <row r="766">
      <c r="A766" t="inlineStr">
        <is>
          <t>202512</t>
        </is>
      </c>
      <c r="B766" t="inlineStr">
        <is>
          <t>Comparación</t>
        </is>
      </c>
      <c r="C766" t="inlineStr">
        <is>
          <t>Habitat</t>
        </is>
      </c>
      <c r="D766" t="inlineStr">
        <is>
          <t>VanEck Semiconductor ETF</t>
        </is>
      </c>
      <c r="E766" t="inlineStr">
        <is>
          <t>Inv MM$</t>
        </is>
      </c>
      <c r="F766" t="n">
        <v>347.056132</v>
      </c>
    </row>
    <row r="767">
      <c r="A767" t="inlineStr">
        <is>
          <t>202512</t>
        </is>
      </c>
      <c r="B767" t="inlineStr">
        <is>
          <t>Comparación</t>
        </is>
      </c>
      <c r="C767" t="inlineStr">
        <is>
          <t>Habitat</t>
        </is>
      </c>
      <c r="D767" t="inlineStr">
        <is>
          <t>Vontobel - Emerging Markets Corporate</t>
        </is>
      </c>
      <c r="E767" t="inlineStr">
        <is>
          <t>Huella</t>
        </is>
      </c>
      <c r="F767" t="n">
        <v>155.344068</v>
      </c>
    </row>
    <row r="768">
      <c r="A768" t="inlineStr">
        <is>
          <t>202512</t>
        </is>
      </c>
      <c r="B768" t="inlineStr">
        <is>
          <t>Comparación</t>
        </is>
      </c>
      <c r="C768" t="inlineStr">
        <is>
          <t>Habitat</t>
        </is>
      </c>
      <c r="D768" t="inlineStr">
        <is>
          <t>Vontobel - Emerging Markets Corporate</t>
        </is>
      </c>
      <c r="E768" t="inlineStr">
        <is>
          <t>Intensidad</t>
        </is>
      </c>
      <c r="F768" t="n">
        <v>0.300402</v>
      </c>
    </row>
    <row r="769">
      <c r="A769" t="inlineStr">
        <is>
          <t>202512</t>
        </is>
      </c>
      <c r="B769" t="inlineStr">
        <is>
          <t>Comparación</t>
        </is>
      </c>
      <c r="C769" t="inlineStr">
        <is>
          <t>Habitat</t>
        </is>
      </c>
      <c r="D769" t="inlineStr">
        <is>
          <t>Vontobel - Emerging Markets Corporate</t>
        </is>
      </c>
      <c r="E769" t="inlineStr">
        <is>
          <t>Inv MM$</t>
        </is>
      </c>
      <c r="F769" t="n">
        <v>0.429308</v>
      </c>
    </row>
    <row r="770">
      <c r="A770" t="inlineStr">
        <is>
          <t>202512</t>
        </is>
      </c>
      <c r="B770" t="inlineStr">
        <is>
          <t>Comparación</t>
        </is>
      </c>
      <c r="C770" t="inlineStr">
        <is>
          <t>Integra</t>
        </is>
      </c>
      <c r="D770" t="inlineStr">
        <is>
          <t>AIRR US - First Trust American Industrial Rennaisance</t>
        </is>
      </c>
      <c r="E770" t="inlineStr">
        <is>
          <t>Huella</t>
        </is>
      </c>
      <c r="F770" t="n">
        <v>2692.136716</v>
      </c>
    </row>
    <row r="771">
      <c r="A771" t="inlineStr">
        <is>
          <t>202512</t>
        </is>
      </c>
      <c r="B771" t="inlineStr">
        <is>
          <t>Comparación</t>
        </is>
      </c>
      <c r="C771" t="inlineStr">
        <is>
          <t>Integra</t>
        </is>
      </c>
      <c r="D771" t="inlineStr">
        <is>
          <t>AIRR US - First Trust American Industrial Rennaisance</t>
        </is>
      </c>
      <c r="E771" t="inlineStr">
        <is>
          <t>Intensidad</t>
        </is>
      </c>
      <c r="F771" t="n">
        <v>0.826848</v>
      </c>
    </row>
    <row r="772">
      <c r="A772" t="inlineStr">
        <is>
          <t>202512</t>
        </is>
      </c>
      <c r="B772" t="inlineStr">
        <is>
          <t>Comparación</t>
        </is>
      </c>
      <c r="C772" t="inlineStr">
        <is>
          <t>Integra</t>
        </is>
      </c>
      <c r="D772" t="inlineStr">
        <is>
          <t>AIRR US - First Trust American Industrial Rennaisance</t>
        </is>
      </c>
      <c r="E772" t="inlineStr">
        <is>
          <t>Inv MM$</t>
        </is>
      </c>
      <c r="F772" t="n">
        <v>100.669621</v>
      </c>
    </row>
    <row r="773">
      <c r="A773" t="inlineStr">
        <is>
          <t>202512</t>
        </is>
      </c>
      <c r="B773" t="inlineStr">
        <is>
          <t>Comparación</t>
        </is>
      </c>
      <c r="C773" t="inlineStr">
        <is>
          <t>Integra</t>
        </is>
      </c>
      <c r="D773" t="inlineStr">
        <is>
          <t>AXA World Funds - US Dynamic High Yield</t>
        </is>
      </c>
      <c r="E773" t="inlineStr">
        <is>
          <t>Huella</t>
        </is>
      </c>
      <c r="F773" t="n">
        <v>0.065807</v>
      </c>
    </row>
    <row r="774">
      <c r="A774" t="inlineStr">
        <is>
          <t>202512</t>
        </is>
      </c>
      <c r="B774" t="inlineStr">
        <is>
          <t>Comparación</t>
        </is>
      </c>
      <c r="C774" t="inlineStr">
        <is>
          <t>Integra</t>
        </is>
      </c>
      <c r="D774" t="inlineStr">
        <is>
          <t>AXA World Funds - US Dynamic High Yield</t>
        </is>
      </c>
      <c r="E774" t="inlineStr">
        <is>
          <t>Intensidad</t>
        </is>
      </c>
      <c r="F774" t="n">
        <v>1.8e-05</v>
      </c>
    </row>
    <row r="775">
      <c r="A775" t="inlineStr">
        <is>
          <t>202512</t>
        </is>
      </c>
      <c r="B775" t="inlineStr">
        <is>
          <t>Comparación</t>
        </is>
      </c>
      <c r="C775" t="inlineStr">
        <is>
          <t>Integra</t>
        </is>
      </c>
      <c r="D775" t="inlineStr">
        <is>
          <t>AXA World Funds - US Dynamic High Yield</t>
        </is>
      </c>
      <c r="E775" t="inlineStr">
        <is>
          <t>Inv MM$</t>
        </is>
      </c>
      <c r="F775" t="n">
        <v>0.000583</v>
      </c>
    </row>
    <row r="776">
      <c r="A776" t="inlineStr">
        <is>
          <t>202512</t>
        </is>
      </c>
      <c r="B776" t="inlineStr">
        <is>
          <t>Comparación</t>
        </is>
      </c>
      <c r="C776" t="inlineStr">
        <is>
          <t>Integra</t>
        </is>
      </c>
      <c r="D776" t="inlineStr">
        <is>
          <t>Aenza</t>
        </is>
      </c>
      <c r="E776" t="inlineStr">
        <is>
          <t>Huella</t>
        </is>
      </c>
      <c r="F776" t="n">
        <v>2189.8123</v>
      </c>
    </row>
    <row r="777">
      <c r="A777" t="inlineStr">
        <is>
          <t>202512</t>
        </is>
      </c>
      <c r="B777" t="inlineStr">
        <is>
          <t>Comparación</t>
        </is>
      </c>
      <c r="C777" t="inlineStr">
        <is>
          <t>Integra</t>
        </is>
      </c>
      <c r="D777" t="inlineStr">
        <is>
          <t>Aenza</t>
        </is>
      </c>
      <c r="E777" t="inlineStr">
        <is>
          <t>Intensidad</t>
        </is>
      </c>
      <c r="F777" t="n">
        <v>1.539095</v>
      </c>
    </row>
    <row r="778">
      <c r="A778" t="inlineStr">
        <is>
          <t>202512</t>
        </is>
      </c>
      <c r="B778" t="inlineStr">
        <is>
          <t>Comparación</t>
        </is>
      </c>
      <c r="C778" t="inlineStr">
        <is>
          <t>Integra</t>
        </is>
      </c>
      <c r="D778" t="inlineStr">
        <is>
          <t>Aenza</t>
        </is>
      </c>
      <c r="E778" t="inlineStr">
        <is>
          <t>Inv MM$</t>
        </is>
      </c>
      <c r="F778" t="n">
        <v>17.073229</v>
      </c>
    </row>
    <row r="779">
      <c r="A779" t="inlineStr">
        <is>
          <t>202512</t>
        </is>
      </c>
      <c r="B779" t="inlineStr">
        <is>
          <t>Comparación</t>
        </is>
      </c>
      <c r="C779" t="inlineStr">
        <is>
          <t>Integra</t>
        </is>
      </c>
      <c r="D779" t="inlineStr">
        <is>
          <t>Alicorp</t>
        </is>
      </c>
      <c r="E779" t="inlineStr">
        <is>
          <t>Huella</t>
        </is>
      </c>
      <c r="F779" t="n">
        <v>931.919289</v>
      </c>
    </row>
    <row r="780">
      <c r="A780" t="inlineStr">
        <is>
          <t>202512</t>
        </is>
      </c>
      <c r="B780" t="inlineStr">
        <is>
          <t>Comparación</t>
        </is>
      </c>
      <c r="C780" t="inlineStr">
        <is>
          <t>Integra</t>
        </is>
      </c>
      <c r="D780" t="inlineStr">
        <is>
          <t>Alicorp</t>
        </is>
      </c>
      <c r="E780" t="inlineStr">
        <is>
          <t>Intensidad</t>
        </is>
      </c>
      <c r="F780" t="n">
        <v>0.201211</v>
      </c>
    </row>
    <row r="781">
      <c r="A781" t="inlineStr">
        <is>
          <t>202512</t>
        </is>
      </c>
      <c r="B781" t="inlineStr">
        <is>
          <t>Comparación</t>
        </is>
      </c>
      <c r="C781" t="inlineStr">
        <is>
          <t>Integra</t>
        </is>
      </c>
      <c r="D781" t="inlineStr">
        <is>
          <t>Alicorp</t>
        </is>
      </c>
      <c r="E781" t="inlineStr">
        <is>
          <t>Inv MM$</t>
        </is>
      </c>
      <c r="F781" t="n">
        <v>25.462276</v>
      </c>
    </row>
    <row r="782">
      <c r="A782" t="inlineStr">
        <is>
          <t>202512</t>
        </is>
      </c>
      <c r="B782" t="inlineStr">
        <is>
          <t>Comparación</t>
        </is>
      </c>
      <c r="C782" t="inlineStr">
        <is>
          <t>Integra</t>
        </is>
      </c>
      <c r="D782" t="inlineStr">
        <is>
          <t>Allianz - China-A</t>
        </is>
      </c>
      <c r="E782" t="inlineStr">
        <is>
          <t>Huella</t>
        </is>
      </c>
      <c r="F782" t="n">
        <v>0.323439</v>
      </c>
    </row>
    <row r="783">
      <c r="A783" t="inlineStr">
        <is>
          <t>202512</t>
        </is>
      </c>
      <c r="B783" t="inlineStr">
        <is>
          <t>Comparación</t>
        </is>
      </c>
      <c r="C783" t="inlineStr">
        <is>
          <t>Integra</t>
        </is>
      </c>
      <c r="D783" t="inlineStr">
        <is>
          <t>Allianz - China-A</t>
        </is>
      </c>
      <c r="E783" t="inlineStr">
        <is>
          <t>Intensidad</t>
        </is>
      </c>
      <c r="F783" t="n">
        <v>0.00013</v>
      </c>
    </row>
    <row r="784">
      <c r="A784" t="inlineStr">
        <is>
          <t>202512</t>
        </is>
      </c>
      <c r="B784" t="inlineStr">
        <is>
          <t>Comparación</t>
        </is>
      </c>
      <c r="C784" t="inlineStr">
        <is>
          <t>Integra</t>
        </is>
      </c>
      <c r="D784" t="inlineStr">
        <is>
          <t>Allianz - China-A</t>
        </is>
      </c>
      <c r="E784" t="inlineStr">
        <is>
          <t>Inv MM$</t>
        </is>
      </c>
      <c r="F784" t="n">
        <v>0.009028</v>
      </c>
    </row>
    <row r="785">
      <c r="A785" t="inlineStr">
        <is>
          <t>202512</t>
        </is>
      </c>
      <c r="B785" t="inlineStr">
        <is>
          <t>Comparación</t>
        </is>
      </c>
      <c r="C785" t="inlineStr">
        <is>
          <t>Integra</t>
        </is>
      </c>
      <c r="D785" t="inlineStr">
        <is>
          <t>Allianz - Euroland Equity Growth</t>
        </is>
      </c>
      <c r="E785" t="inlineStr">
        <is>
          <t>Huella</t>
        </is>
      </c>
      <c r="F785" t="n">
        <v>0.254771</v>
      </c>
    </row>
    <row r="786">
      <c r="A786" t="inlineStr">
        <is>
          <t>202512</t>
        </is>
      </c>
      <c r="B786" t="inlineStr">
        <is>
          <t>Comparación</t>
        </is>
      </c>
      <c r="C786" t="inlineStr">
        <is>
          <t>Integra</t>
        </is>
      </c>
      <c r="D786" t="inlineStr">
        <is>
          <t>Allianz - Euroland Equity Growth</t>
        </is>
      </c>
      <c r="E786" t="inlineStr">
        <is>
          <t>Intensidad</t>
        </is>
      </c>
      <c r="F786" t="n">
        <v>0.000145</v>
      </c>
    </row>
    <row r="787">
      <c r="A787" t="inlineStr">
        <is>
          <t>202512</t>
        </is>
      </c>
      <c r="B787" t="inlineStr">
        <is>
          <t>Comparación</t>
        </is>
      </c>
      <c r="C787" t="inlineStr">
        <is>
          <t>Integra</t>
        </is>
      </c>
      <c r="D787" t="inlineStr">
        <is>
          <t>Allianz - Euroland Equity Growth</t>
        </is>
      </c>
      <c r="E787" t="inlineStr">
        <is>
          <t>Inv MM$</t>
        </is>
      </c>
      <c r="F787" t="n">
        <v>0.007733</v>
      </c>
    </row>
    <row r="788">
      <c r="A788" t="inlineStr">
        <is>
          <t>202512</t>
        </is>
      </c>
      <c r="B788" t="inlineStr">
        <is>
          <t>Comparación</t>
        </is>
      </c>
      <c r="C788" t="inlineStr">
        <is>
          <t>Integra</t>
        </is>
      </c>
      <c r="D788" t="inlineStr">
        <is>
          <t>Aval</t>
        </is>
      </c>
      <c r="E788" t="inlineStr">
        <is>
          <t>Huella</t>
        </is>
      </c>
      <c r="F788" t="n">
        <v>10.644269</v>
      </c>
    </row>
    <row r="789">
      <c r="A789" t="inlineStr">
        <is>
          <t>202512</t>
        </is>
      </c>
      <c r="B789" t="inlineStr">
        <is>
          <t>Comparación</t>
        </is>
      </c>
      <c r="C789" t="inlineStr">
        <is>
          <t>Integra</t>
        </is>
      </c>
      <c r="D789" t="inlineStr">
        <is>
          <t>Aval</t>
        </is>
      </c>
      <c r="E789" t="inlineStr">
        <is>
          <t>Intensidad</t>
        </is>
      </c>
      <c r="F789" t="n">
        <v>0.00138</v>
      </c>
    </row>
    <row r="790">
      <c r="A790" t="inlineStr">
        <is>
          <t>202512</t>
        </is>
      </c>
      <c r="B790" t="inlineStr">
        <is>
          <t>Comparación</t>
        </is>
      </c>
      <c r="C790" t="inlineStr">
        <is>
          <t>Integra</t>
        </is>
      </c>
      <c r="D790" t="inlineStr">
        <is>
          <t>Aval</t>
        </is>
      </c>
      <c r="E790" t="inlineStr">
        <is>
          <t>Inv MM$</t>
        </is>
      </c>
      <c r="F790" t="n">
        <v>1.012775</v>
      </c>
    </row>
    <row r="791">
      <c r="A791" t="inlineStr">
        <is>
          <t>202512</t>
        </is>
      </c>
      <c r="B791" t="inlineStr">
        <is>
          <t>Comparación</t>
        </is>
      </c>
      <c r="C791" t="inlineStr">
        <is>
          <t>Integra</t>
        </is>
      </c>
      <c r="D791" t="inlineStr">
        <is>
          <t>BBVA Bancomer</t>
        </is>
      </c>
      <c r="E791" t="inlineStr">
        <is>
          <t>Huella</t>
        </is>
      </c>
      <c r="F791" t="n">
        <v>33.178747</v>
      </c>
    </row>
    <row r="792">
      <c r="A792" t="inlineStr">
        <is>
          <t>202512</t>
        </is>
      </c>
      <c r="B792" t="inlineStr">
        <is>
          <t>Comparación</t>
        </is>
      </c>
      <c r="C792" t="inlineStr">
        <is>
          <t>Integra</t>
        </is>
      </c>
      <c r="D792" t="inlineStr">
        <is>
          <t>BBVA Bancomer</t>
        </is>
      </c>
      <c r="E792" t="inlineStr">
        <is>
          <t>Intensidad</t>
        </is>
      </c>
      <c r="F792" t="n">
        <v>0.009587999999999999</v>
      </c>
    </row>
    <row r="793">
      <c r="A793" t="inlineStr">
        <is>
          <t>202512</t>
        </is>
      </c>
      <c r="B793" t="inlineStr">
        <is>
          <t>Comparación</t>
        </is>
      </c>
      <c r="C793" t="inlineStr">
        <is>
          <t>Integra</t>
        </is>
      </c>
      <c r="D793" t="inlineStr">
        <is>
          <t>BBVA Bancomer</t>
        </is>
      </c>
      <c r="E793" t="inlineStr">
        <is>
          <t>Inv MM$</t>
        </is>
      </c>
      <c r="F793" t="n">
        <v>27.648956</v>
      </c>
    </row>
    <row r="794">
      <c r="A794" t="inlineStr">
        <is>
          <t>202512</t>
        </is>
      </c>
      <c r="B794" t="inlineStr">
        <is>
          <t>Comparación</t>
        </is>
      </c>
      <c r="C794" t="inlineStr">
        <is>
          <t>Integra</t>
        </is>
      </c>
      <c r="D794" t="inlineStr">
        <is>
          <t>BNP Paribas - China Equity Class</t>
        </is>
      </c>
      <c r="E794" t="inlineStr">
        <is>
          <t>Huella</t>
        </is>
      </c>
      <c r="F794" t="n">
        <v>0.047498</v>
      </c>
    </row>
    <row r="795">
      <c r="A795" t="inlineStr">
        <is>
          <t>202512</t>
        </is>
      </c>
      <c r="B795" t="inlineStr">
        <is>
          <t>Comparación</t>
        </is>
      </c>
      <c r="C795" t="inlineStr">
        <is>
          <t>Integra</t>
        </is>
      </c>
      <c r="D795" t="inlineStr">
        <is>
          <t>BNP Paribas - China Equity Class</t>
        </is>
      </c>
      <c r="E795" t="inlineStr">
        <is>
          <t>Intensidad</t>
        </is>
      </c>
      <c r="F795" t="n">
        <v>2.6e-05</v>
      </c>
    </row>
    <row r="796">
      <c r="A796" t="inlineStr">
        <is>
          <t>202512</t>
        </is>
      </c>
      <c r="B796" t="inlineStr">
        <is>
          <t>Comparación</t>
        </is>
      </c>
      <c r="C796" t="inlineStr">
        <is>
          <t>Integra</t>
        </is>
      </c>
      <c r="D796" t="inlineStr">
        <is>
          <t>BNP Paribas - China Equity Class</t>
        </is>
      </c>
      <c r="E796" t="inlineStr">
        <is>
          <t>Inv MM$</t>
        </is>
      </c>
      <c r="F796" t="n">
        <v>0.001852</v>
      </c>
    </row>
    <row r="797">
      <c r="A797" t="inlineStr">
        <is>
          <t>202512</t>
        </is>
      </c>
      <c r="B797" t="inlineStr">
        <is>
          <t>Comparación</t>
        </is>
      </c>
      <c r="C797" t="inlineStr">
        <is>
          <t>Integra</t>
        </is>
      </c>
      <c r="D797" t="inlineStr">
        <is>
          <t>BNP Paribas - Japan Small Caps</t>
        </is>
      </c>
      <c r="E797" t="inlineStr">
        <is>
          <t>Huella</t>
        </is>
      </c>
      <c r="F797" t="n">
        <v>10125.021621</v>
      </c>
    </row>
    <row r="798">
      <c r="A798" t="inlineStr">
        <is>
          <t>202512</t>
        </is>
      </c>
      <c r="B798" t="inlineStr">
        <is>
          <t>Comparación</t>
        </is>
      </c>
      <c r="C798" t="inlineStr">
        <is>
          <t>Integra</t>
        </is>
      </c>
      <c r="D798" t="inlineStr">
        <is>
          <t>BNP Paribas - Japan Small Caps</t>
        </is>
      </c>
      <c r="E798" t="inlineStr">
        <is>
          <t>Intensidad</t>
        </is>
      </c>
      <c r="F798" t="n">
        <v>3.044707</v>
      </c>
    </row>
    <row r="799">
      <c r="A799" t="inlineStr">
        <is>
          <t>202512</t>
        </is>
      </c>
      <c r="B799" t="inlineStr">
        <is>
          <t>Comparación</t>
        </is>
      </c>
      <c r="C799" t="inlineStr">
        <is>
          <t>Integra</t>
        </is>
      </c>
      <c r="D799" t="inlineStr">
        <is>
          <t>BNP Paribas - Japan Small Caps</t>
        </is>
      </c>
      <c r="E799" t="inlineStr">
        <is>
          <t>Inv MM$</t>
        </is>
      </c>
      <c r="F799" t="n">
        <v>83.41080100000001</v>
      </c>
    </row>
    <row r="800">
      <c r="A800" t="inlineStr">
        <is>
          <t>202512</t>
        </is>
      </c>
      <c r="B800" t="inlineStr">
        <is>
          <t>Comparación</t>
        </is>
      </c>
      <c r="C800" t="inlineStr">
        <is>
          <t>Integra</t>
        </is>
      </c>
      <c r="D800" t="inlineStr">
        <is>
          <t>Baillie Gifford &amp; Co Ltd - Overseas Growth Funds ICVC - Pacific Fund</t>
        </is>
      </c>
      <c r="E800" t="inlineStr">
        <is>
          <t>Huella</t>
        </is>
      </c>
      <c r="F800" t="n">
        <v>559.637385</v>
      </c>
    </row>
    <row r="801">
      <c r="A801" t="inlineStr">
        <is>
          <t>202512</t>
        </is>
      </c>
      <c r="B801" t="inlineStr">
        <is>
          <t>Comparación</t>
        </is>
      </c>
      <c r="C801" t="inlineStr">
        <is>
          <t>Integra</t>
        </is>
      </c>
      <c r="D801" t="inlineStr">
        <is>
          <t>Baillie Gifford &amp; Co Ltd - Overseas Growth Funds ICVC - Pacific Fund</t>
        </is>
      </c>
      <c r="E801" t="inlineStr">
        <is>
          <t>Intensidad</t>
        </is>
      </c>
      <c r="F801" t="n">
        <v>0.168201</v>
      </c>
    </row>
    <row r="802">
      <c r="A802" t="inlineStr">
        <is>
          <t>202512</t>
        </is>
      </c>
      <c r="B802" t="inlineStr">
        <is>
          <t>Comparación</t>
        </is>
      </c>
      <c r="C802" t="inlineStr">
        <is>
          <t>Integra</t>
        </is>
      </c>
      <c r="D802" t="inlineStr">
        <is>
          <t>Baillie Gifford &amp; Co Ltd - Overseas Growth Funds ICVC - Pacific Fund</t>
        </is>
      </c>
      <c r="E802" t="inlineStr">
        <is>
          <t>Inv MM$</t>
        </is>
      </c>
      <c r="F802" t="n">
        <v>21.393537</v>
      </c>
    </row>
    <row r="803">
      <c r="A803" t="inlineStr">
        <is>
          <t>202512</t>
        </is>
      </c>
      <c r="B803" t="inlineStr">
        <is>
          <t>Comparación</t>
        </is>
      </c>
      <c r="C803" t="inlineStr">
        <is>
          <t>Integra</t>
        </is>
      </c>
      <c r="D803" t="inlineStr">
        <is>
          <t>Banorte</t>
        </is>
      </c>
      <c r="E803" t="inlineStr">
        <is>
          <t>Huella</t>
        </is>
      </c>
      <c r="F803" t="n">
        <v>26.404861</v>
      </c>
    </row>
    <row r="804">
      <c r="A804" t="inlineStr">
        <is>
          <t>202512</t>
        </is>
      </c>
      <c r="B804" t="inlineStr">
        <is>
          <t>Comparación</t>
        </is>
      </c>
      <c r="C804" t="inlineStr">
        <is>
          <t>Integra</t>
        </is>
      </c>
      <c r="D804" t="inlineStr">
        <is>
          <t>Banorte</t>
        </is>
      </c>
      <c r="E804" t="inlineStr">
        <is>
          <t>Intensidad</t>
        </is>
      </c>
      <c r="F804" t="n">
        <v>0.005656</v>
      </c>
    </row>
    <row r="805">
      <c r="A805" t="inlineStr">
        <is>
          <t>202512</t>
        </is>
      </c>
      <c r="B805" t="inlineStr">
        <is>
          <t>Comparación</t>
        </is>
      </c>
      <c r="C805" t="inlineStr">
        <is>
          <t>Integra</t>
        </is>
      </c>
      <c r="D805" t="inlineStr">
        <is>
          <t>Banorte</t>
        </is>
      </c>
      <c r="E805" t="inlineStr">
        <is>
          <t>Inv MM$</t>
        </is>
      </c>
      <c r="F805" t="n">
        <v>25.147486</v>
      </c>
    </row>
    <row r="806">
      <c r="A806" t="inlineStr">
        <is>
          <t>202512</t>
        </is>
      </c>
      <c r="B806" t="inlineStr">
        <is>
          <t>Comparación</t>
        </is>
      </c>
      <c r="C806" t="inlineStr">
        <is>
          <t>Integra</t>
        </is>
      </c>
      <c r="D806" t="inlineStr">
        <is>
          <t>Barings - Emerging Markets Local Debt Fund</t>
        </is>
      </c>
      <c r="E806" t="inlineStr">
        <is>
          <t>Huella</t>
        </is>
      </c>
      <c r="F806" t="n">
        <v>0.000764</v>
      </c>
    </row>
    <row r="807">
      <c r="A807" t="inlineStr">
        <is>
          <t>202512</t>
        </is>
      </c>
      <c r="B807" t="inlineStr">
        <is>
          <t>Comparación</t>
        </is>
      </c>
      <c r="C807" t="inlineStr">
        <is>
          <t>Integra</t>
        </is>
      </c>
      <c r="D807" t="inlineStr">
        <is>
          <t>Barings - Emerging Markets Local Debt Fund</t>
        </is>
      </c>
      <c r="E807" t="inlineStr">
        <is>
          <t>Intensidad</t>
        </is>
      </c>
      <c r="F807" t="n">
        <v>0</v>
      </c>
    </row>
    <row r="808">
      <c r="A808" t="inlineStr">
        <is>
          <t>202512</t>
        </is>
      </c>
      <c r="B808" t="inlineStr">
        <is>
          <t>Comparación</t>
        </is>
      </c>
      <c r="C808" t="inlineStr">
        <is>
          <t>Integra</t>
        </is>
      </c>
      <c r="D808" t="inlineStr">
        <is>
          <t>Barings - Emerging Markets Local Debt Fund</t>
        </is>
      </c>
      <c r="E808" t="inlineStr">
        <is>
          <t>Inv MM$</t>
        </is>
      </c>
      <c r="F808" t="n">
        <v>0.000314</v>
      </c>
    </row>
    <row r="809">
      <c r="A809" t="inlineStr">
        <is>
          <t>202512</t>
        </is>
      </c>
      <c r="B809" t="inlineStr">
        <is>
          <t>Comparación</t>
        </is>
      </c>
      <c r="C809" t="inlineStr">
        <is>
          <t>Integra</t>
        </is>
      </c>
      <c r="D809" t="inlineStr">
        <is>
          <t>Barings - Emerging Markets Sovereign Debt Fund</t>
        </is>
      </c>
      <c r="E809" t="inlineStr">
        <is>
          <t>Huella</t>
        </is>
      </c>
      <c r="F809" t="n">
        <v>0.043426</v>
      </c>
    </row>
    <row r="810">
      <c r="A810" t="inlineStr">
        <is>
          <t>202512</t>
        </is>
      </c>
      <c r="B810" t="inlineStr">
        <is>
          <t>Comparación</t>
        </is>
      </c>
      <c r="C810" t="inlineStr">
        <is>
          <t>Integra</t>
        </is>
      </c>
      <c r="D810" t="inlineStr">
        <is>
          <t>Barings - Emerging Markets Sovereign Debt Fund</t>
        </is>
      </c>
      <c r="E810" t="inlineStr">
        <is>
          <t>Intensidad</t>
        </is>
      </c>
      <c r="F810" t="n">
        <v>2e-05</v>
      </c>
    </row>
    <row r="811">
      <c r="A811" t="inlineStr">
        <is>
          <t>202512</t>
        </is>
      </c>
      <c r="B811" t="inlineStr">
        <is>
          <t>Comparación</t>
        </is>
      </c>
      <c r="C811" t="inlineStr">
        <is>
          <t>Integra</t>
        </is>
      </c>
      <c r="D811" t="inlineStr">
        <is>
          <t>Barings - Emerging Markets Sovereign Debt Fund</t>
        </is>
      </c>
      <c r="E811" t="inlineStr">
        <is>
          <t>Inv MM$</t>
        </is>
      </c>
      <c r="F811" t="n">
        <v>0.000105</v>
      </c>
    </row>
    <row r="812">
      <c r="A812" t="inlineStr">
        <is>
          <t>202512</t>
        </is>
      </c>
      <c r="B812" t="inlineStr">
        <is>
          <t>Comparación</t>
        </is>
      </c>
      <c r="C812" t="inlineStr">
        <is>
          <t>Integra</t>
        </is>
      </c>
      <c r="D812" t="inlineStr">
        <is>
          <t>BlackRock - iShares - Tips ETF</t>
        </is>
      </c>
      <c r="E812" t="inlineStr">
        <is>
          <t>Huella</t>
        </is>
      </c>
      <c r="F812" t="n">
        <v>17995.62648</v>
      </c>
    </row>
    <row r="813">
      <c r="A813" t="inlineStr">
        <is>
          <t>202512</t>
        </is>
      </c>
      <c r="B813" t="inlineStr">
        <is>
          <t>Comparación</t>
        </is>
      </c>
      <c r="C813" t="inlineStr">
        <is>
          <t>Integra</t>
        </is>
      </c>
      <c r="D813" t="inlineStr">
        <is>
          <t>BlackRock - iShares - Tips ETF</t>
        </is>
      </c>
      <c r="E813" t="inlineStr">
        <is>
          <t>Intensidad</t>
        </is>
      </c>
      <c r="F813" t="n">
        <v>3.432772</v>
      </c>
    </row>
    <row r="814">
      <c r="A814" t="inlineStr">
        <is>
          <t>202512</t>
        </is>
      </c>
      <c r="B814" t="inlineStr">
        <is>
          <t>Comparación</t>
        </is>
      </c>
      <c r="C814" t="inlineStr">
        <is>
          <t>Integra</t>
        </is>
      </c>
      <c r="D814" t="inlineStr">
        <is>
          <t>BlackRock - iShares - Tips ETF</t>
        </is>
      </c>
      <c r="E814" t="inlineStr">
        <is>
          <t>Inv MM$</t>
        </is>
      </c>
      <c r="F814" t="n">
        <v>88.827048</v>
      </c>
    </row>
    <row r="815">
      <c r="A815" t="inlineStr">
        <is>
          <t>202512</t>
        </is>
      </c>
      <c r="B815" t="inlineStr">
        <is>
          <t>Comparación</t>
        </is>
      </c>
      <c r="C815" t="inlineStr">
        <is>
          <t>Integra</t>
        </is>
      </c>
      <c r="D815" t="inlineStr">
        <is>
          <t>BlackRock - iShares Convertible Bond ETF</t>
        </is>
      </c>
      <c r="E815" t="inlineStr">
        <is>
          <t>Huella</t>
        </is>
      </c>
      <c r="F815" t="n">
        <v>906.965603</v>
      </c>
    </row>
    <row r="816">
      <c r="A816" t="inlineStr">
        <is>
          <t>202512</t>
        </is>
      </c>
      <c r="B816" t="inlineStr">
        <is>
          <t>Comparación</t>
        </is>
      </c>
      <c r="C816" t="inlineStr">
        <is>
          <t>Integra</t>
        </is>
      </c>
      <c r="D816" t="inlineStr">
        <is>
          <t>BlackRock - iShares Convertible Bond ETF</t>
        </is>
      </c>
      <c r="E816" t="inlineStr">
        <is>
          <t>Intensidad</t>
        </is>
      </c>
      <c r="F816" t="n">
        <v>0.418076</v>
      </c>
    </row>
    <row r="817">
      <c r="A817" t="inlineStr">
        <is>
          <t>202512</t>
        </is>
      </c>
      <c r="B817" t="inlineStr">
        <is>
          <t>Comparación</t>
        </is>
      </c>
      <c r="C817" t="inlineStr">
        <is>
          <t>Integra</t>
        </is>
      </c>
      <c r="D817" t="inlineStr">
        <is>
          <t>BlackRock - iShares Convertible Bond ETF</t>
        </is>
      </c>
      <c r="E817" t="inlineStr">
        <is>
          <t>Inv MM$</t>
        </is>
      </c>
      <c r="F817" t="n">
        <v>16.324375</v>
      </c>
    </row>
    <row r="818">
      <c r="A818" t="inlineStr">
        <is>
          <t>202512</t>
        </is>
      </c>
      <c r="B818" t="inlineStr">
        <is>
          <t>Comparación</t>
        </is>
      </c>
      <c r="C818" t="inlineStr">
        <is>
          <t>Integra</t>
        </is>
      </c>
      <c r="D818" t="inlineStr">
        <is>
          <t>BlackRock - iShares Euro Stoxx Banks 30-15 UCITS</t>
        </is>
      </c>
      <c r="E818" t="inlineStr">
        <is>
          <t>Huella</t>
        </is>
      </c>
      <c r="F818" t="n">
        <v>49.349571</v>
      </c>
    </row>
    <row r="819">
      <c r="A819" t="inlineStr">
        <is>
          <t>202512</t>
        </is>
      </c>
      <c r="B819" t="inlineStr">
        <is>
          <t>Comparación</t>
        </is>
      </c>
      <c r="C819" t="inlineStr">
        <is>
          <t>Integra</t>
        </is>
      </c>
      <c r="D819" t="inlineStr">
        <is>
          <t>BlackRock - iShares Euro Stoxx Banks 30-15 UCITS</t>
        </is>
      </c>
      <c r="E819" t="inlineStr">
        <is>
          <t>Intensidad</t>
        </is>
      </c>
      <c r="F819" t="n">
        <v>0.016563</v>
      </c>
    </row>
    <row r="820">
      <c r="A820" t="inlineStr">
        <is>
          <t>202512</t>
        </is>
      </c>
      <c r="B820" t="inlineStr">
        <is>
          <t>Comparación</t>
        </is>
      </c>
      <c r="C820" t="inlineStr">
        <is>
          <t>Integra</t>
        </is>
      </c>
      <c r="D820" t="inlineStr">
        <is>
          <t>BlackRock - iShares Euro Stoxx Banks 30-15 UCITS</t>
        </is>
      </c>
      <c r="E820" t="inlineStr">
        <is>
          <t>Inv MM$</t>
        </is>
      </c>
      <c r="F820" t="n">
        <v>117.481366</v>
      </c>
    </row>
    <row r="821">
      <c r="A821" t="inlineStr">
        <is>
          <t>202512</t>
        </is>
      </c>
      <c r="B821" t="inlineStr">
        <is>
          <t>Comparación</t>
        </is>
      </c>
      <c r="C821" t="inlineStr">
        <is>
          <t>Integra</t>
        </is>
      </c>
      <c r="D821" t="inlineStr">
        <is>
          <t>BlackRock - iShares Korea</t>
        </is>
      </c>
      <c r="E821" t="inlineStr">
        <is>
          <t>Huella</t>
        </is>
      </c>
      <c r="F821" t="n">
        <v>9653.05668</v>
      </c>
    </row>
    <row r="822">
      <c r="A822" t="inlineStr">
        <is>
          <t>202512</t>
        </is>
      </c>
      <c r="B822" t="inlineStr">
        <is>
          <t>Comparación</t>
        </is>
      </c>
      <c r="C822" t="inlineStr">
        <is>
          <t>Integra</t>
        </is>
      </c>
      <c r="D822" t="inlineStr">
        <is>
          <t>BlackRock - iShares Korea</t>
        </is>
      </c>
      <c r="E822" t="inlineStr">
        <is>
          <t>Intensidad</t>
        </is>
      </c>
      <c r="F822" t="n">
        <v>2.909986</v>
      </c>
    </row>
    <row r="823">
      <c r="A823" t="inlineStr">
        <is>
          <t>202512</t>
        </is>
      </c>
      <c r="B823" t="inlineStr">
        <is>
          <t>Comparación</t>
        </is>
      </c>
      <c r="C823" t="inlineStr">
        <is>
          <t>Integra</t>
        </is>
      </c>
      <c r="D823" t="inlineStr">
        <is>
          <t>BlackRock - iShares Korea</t>
        </is>
      </c>
      <c r="E823" t="inlineStr">
        <is>
          <t>Inv MM$</t>
        </is>
      </c>
      <c r="F823" t="n">
        <v>95.966684</v>
      </c>
    </row>
    <row r="824">
      <c r="A824" t="inlineStr">
        <is>
          <t>202512</t>
        </is>
      </c>
      <c r="B824" t="inlineStr">
        <is>
          <t>Comparación</t>
        </is>
      </c>
      <c r="C824" t="inlineStr">
        <is>
          <t>Integra</t>
        </is>
      </c>
      <c r="D824" t="inlineStr">
        <is>
          <t>BlackRock - iShares MSCI Peru</t>
        </is>
      </c>
      <c r="E824" t="inlineStr">
        <is>
          <t>Huella</t>
        </is>
      </c>
      <c r="F824" t="n">
        <v>230.611117</v>
      </c>
    </row>
    <row r="825">
      <c r="A825" t="inlineStr">
        <is>
          <t>202512</t>
        </is>
      </c>
      <c r="B825" t="inlineStr">
        <is>
          <t>Comparación</t>
        </is>
      </c>
      <c r="C825" t="inlineStr">
        <is>
          <t>Integra</t>
        </is>
      </c>
      <c r="D825" t="inlineStr">
        <is>
          <t>BlackRock - iShares MSCI Peru</t>
        </is>
      </c>
      <c r="E825" t="inlineStr">
        <is>
          <t>Intensidad</t>
        </is>
      </c>
      <c r="F825" t="n">
        <v>0.231438</v>
      </c>
    </row>
    <row r="826">
      <c r="A826" t="inlineStr">
        <is>
          <t>202512</t>
        </is>
      </c>
      <c r="B826" t="inlineStr">
        <is>
          <t>Comparación</t>
        </is>
      </c>
      <c r="C826" t="inlineStr">
        <is>
          <t>Integra</t>
        </is>
      </c>
      <c r="D826" t="inlineStr">
        <is>
          <t>BlackRock - iShares MSCI Peru</t>
        </is>
      </c>
      <c r="E826" t="inlineStr">
        <is>
          <t>Inv MM$</t>
        </is>
      </c>
      <c r="F826" t="n">
        <v>7.360131</v>
      </c>
    </row>
    <row r="827">
      <c r="A827" t="inlineStr">
        <is>
          <t>202512</t>
        </is>
      </c>
      <c r="B827" t="inlineStr">
        <is>
          <t>Comparación</t>
        </is>
      </c>
      <c r="C827" t="inlineStr">
        <is>
          <t>Integra</t>
        </is>
      </c>
      <c r="D827" t="inlineStr">
        <is>
          <t>BlackRock - iShares PHLX Semiconductor ETF</t>
        </is>
      </c>
      <c r="E827" t="inlineStr">
        <is>
          <t>Huella</t>
        </is>
      </c>
      <c r="F827" t="n">
        <v>3274.265537</v>
      </c>
    </row>
    <row r="828">
      <c r="A828" t="inlineStr">
        <is>
          <t>202512</t>
        </is>
      </c>
      <c r="B828" t="inlineStr">
        <is>
          <t>Comparación</t>
        </is>
      </c>
      <c r="C828" t="inlineStr">
        <is>
          <t>Integra</t>
        </is>
      </c>
      <c r="D828" t="inlineStr">
        <is>
          <t>BlackRock - iShares PHLX Semiconductor ETF</t>
        </is>
      </c>
      <c r="E828" t="inlineStr">
        <is>
          <t>Intensidad</t>
        </is>
      </c>
      <c r="F828" t="n">
        <v>1.099758</v>
      </c>
    </row>
    <row r="829">
      <c r="A829" t="inlineStr">
        <is>
          <t>202512</t>
        </is>
      </c>
      <c r="B829" t="inlineStr">
        <is>
          <t>Comparación</t>
        </is>
      </c>
      <c r="C829" t="inlineStr">
        <is>
          <t>Integra</t>
        </is>
      </c>
      <c r="D829" t="inlineStr">
        <is>
          <t>BlackRock - iShares PHLX Semiconductor ETF</t>
        </is>
      </c>
      <c r="E829" t="inlineStr">
        <is>
          <t>Inv MM$</t>
        </is>
      </c>
      <c r="F829" t="n">
        <v>387.099444</v>
      </c>
    </row>
    <row r="830">
      <c r="A830" t="inlineStr">
        <is>
          <t>202512</t>
        </is>
      </c>
      <c r="B830" t="inlineStr">
        <is>
          <t>Comparación</t>
        </is>
      </c>
      <c r="C830" t="inlineStr">
        <is>
          <t>Integra</t>
        </is>
      </c>
      <c r="D830" t="inlineStr">
        <is>
          <t>BlackRock - iShares Taiwan</t>
        </is>
      </c>
      <c r="E830" t="inlineStr">
        <is>
          <t>Huella</t>
        </is>
      </c>
      <c r="F830" t="n">
        <v>4415.925492</v>
      </c>
    </row>
    <row r="831">
      <c r="A831" t="inlineStr">
        <is>
          <t>202512</t>
        </is>
      </c>
      <c r="B831" t="inlineStr">
        <is>
          <t>Comparación</t>
        </is>
      </c>
      <c r="C831" t="inlineStr">
        <is>
          <t>Integra</t>
        </is>
      </c>
      <c r="D831" t="inlineStr">
        <is>
          <t>BlackRock - iShares Taiwan</t>
        </is>
      </c>
      <c r="E831" t="inlineStr">
        <is>
          <t>Intensidad</t>
        </is>
      </c>
      <c r="F831" t="n">
        <v>1.419107</v>
      </c>
    </row>
    <row r="832">
      <c r="A832" t="inlineStr">
        <is>
          <t>202512</t>
        </is>
      </c>
      <c r="B832" t="inlineStr">
        <is>
          <t>Comparación</t>
        </is>
      </c>
      <c r="C832" t="inlineStr">
        <is>
          <t>Integra</t>
        </is>
      </c>
      <c r="D832" t="inlineStr">
        <is>
          <t>BlackRock - iShares Taiwan</t>
        </is>
      </c>
      <c r="E832" t="inlineStr">
        <is>
          <t>Inv MM$</t>
        </is>
      </c>
      <c r="F832" t="n">
        <v>62.880603</v>
      </c>
    </row>
    <row r="833">
      <c r="A833" t="inlineStr">
        <is>
          <t>202512</t>
        </is>
      </c>
      <c r="B833" t="inlineStr">
        <is>
          <t>Comparación</t>
        </is>
      </c>
      <c r="C833" t="inlineStr">
        <is>
          <t>Integra</t>
        </is>
      </c>
      <c r="D833" t="inlineStr">
        <is>
          <t>BlueBay - Financial Capital Bond - E</t>
        </is>
      </c>
      <c r="E833" t="inlineStr">
        <is>
          <t>Huella</t>
        </is>
      </c>
      <c r="F833" t="n">
        <v>15.211009</v>
      </c>
    </row>
    <row r="834">
      <c r="A834" t="inlineStr">
        <is>
          <t>202512</t>
        </is>
      </c>
      <c r="B834" t="inlineStr">
        <is>
          <t>Comparación</t>
        </is>
      </c>
      <c r="C834" t="inlineStr">
        <is>
          <t>Integra</t>
        </is>
      </c>
      <c r="D834" t="inlineStr">
        <is>
          <t>BlueBay - Financial Capital Bond - E</t>
        </is>
      </c>
      <c r="E834" t="inlineStr">
        <is>
          <t>Intensidad</t>
        </is>
      </c>
      <c r="F834" t="n">
        <v>0.006896</v>
      </c>
    </row>
    <row r="835">
      <c r="A835" t="inlineStr">
        <is>
          <t>202512</t>
        </is>
      </c>
      <c r="B835" t="inlineStr">
        <is>
          <t>Comparación</t>
        </is>
      </c>
      <c r="C835" t="inlineStr">
        <is>
          <t>Integra</t>
        </is>
      </c>
      <c r="D835" t="inlineStr">
        <is>
          <t>BlueBay - Financial Capital Bond - E</t>
        </is>
      </c>
      <c r="E835" t="inlineStr">
        <is>
          <t>Inv MM$</t>
        </is>
      </c>
      <c r="F835" t="n">
        <v>29.631844</v>
      </c>
    </row>
    <row r="836">
      <c r="A836" t="inlineStr">
        <is>
          <t>202512</t>
        </is>
      </c>
      <c r="B836" t="inlineStr">
        <is>
          <t>Comparación</t>
        </is>
      </c>
      <c r="C836" t="inlineStr">
        <is>
          <t>Integra</t>
        </is>
      </c>
      <c r="D836" t="inlineStr">
        <is>
          <t>Buenaventura*</t>
        </is>
      </c>
      <c r="E836" t="inlineStr">
        <is>
          <t>Huella</t>
        </is>
      </c>
      <c r="F836" t="n">
        <v>17934.864294</v>
      </c>
    </row>
    <row r="837">
      <c r="A837" t="inlineStr">
        <is>
          <t>202512</t>
        </is>
      </c>
      <c r="B837" t="inlineStr">
        <is>
          <t>Comparación</t>
        </is>
      </c>
      <c r="C837" t="inlineStr">
        <is>
          <t>Integra</t>
        </is>
      </c>
      <c r="D837" t="inlineStr">
        <is>
          <t>Buenaventura*</t>
        </is>
      </c>
      <c r="E837" t="inlineStr">
        <is>
          <t>Intensidad</t>
        </is>
      </c>
      <c r="F837" t="n">
        <v>5.372192</v>
      </c>
    </row>
    <row r="838">
      <c r="A838" t="inlineStr">
        <is>
          <t>202512</t>
        </is>
      </c>
      <c r="B838" t="inlineStr">
        <is>
          <t>Comparación</t>
        </is>
      </c>
      <c r="C838" t="inlineStr">
        <is>
          <t>Integra</t>
        </is>
      </c>
      <c r="D838" t="inlineStr">
        <is>
          <t>Buenaventura*</t>
        </is>
      </c>
      <c r="E838" t="inlineStr">
        <is>
          <t>Inv MM$</t>
        </is>
      </c>
      <c r="F838" t="n">
        <v>307.103841</v>
      </c>
    </row>
    <row r="839">
      <c r="A839" t="inlineStr">
        <is>
          <t>202512</t>
        </is>
      </c>
      <c r="B839" t="inlineStr">
        <is>
          <t>Comparación</t>
        </is>
      </c>
      <c r="C839" t="inlineStr">
        <is>
          <t>Integra</t>
        </is>
      </c>
      <c r="D839" t="inlineStr">
        <is>
          <t>Credicorp*</t>
        </is>
      </c>
      <c r="E839" t="inlineStr">
        <is>
          <t>Huella</t>
        </is>
      </c>
      <c r="F839" t="n">
        <v>287.289842</v>
      </c>
    </row>
    <row r="840">
      <c r="A840" t="inlineStr">
        <is>
          <t>202512</t>
        </is>
      </c>
      <c r="B840" t="inlineStr">
        <is>
          <t>Comparación</t>
        </is>
      </c>
      <c r="C840" t="inlineStr">
        <is>
          <t>Integra</t>
        </is>
      </c>
      <c r="D840" t="inlineStr">
        <is>
          <t>Credicorp*</t>
        </is>
      </c>
      <c r="E840" t="inlineStr">
        <is>
          <t>Intensidad</t>
        </is>
      </c>
      <c r="F840" t="n">
        <v>0.076442</v>
      </c>
    </row>
    <row r="841">
      <c r="A841" t="inlineStr">
        <is>
          <t>202512</t>
        </is>
      </c>
      <c r="B841" t="inlineStr">
        <is>
          <t>Comparación</t>
        </is>
      </c>
      <c r="C841" t="inlineStr">
        <is>
          <t>Integra</t>
        </is>
      </c>
      <c r="D841" t="inlineStr">
        <is>
          <t>Credicorp*</t>
        </is>
      </c>
      <c r="E841" t="inlineStr">
        <is>
          <t>Inv MM$</t>
        </is>
      </c>
      <c r="F841" t="n">
        <v>393.547728</v>
      </c>
    </row>
    <row r="842">
      <c r="A842" t="inlineStr">
        <is>
          <t>202512</t>
        </is>
      </c>
      <c r="B842" t="inlineStr">
        <is>
          <t>Comparación</t>
        </is>
      </c>
      <c r="C842" t="inlineStr">
        <is>
          <t>Integra</t>
        </is>
      </c>
      <c r="D842" t="inlineStr">
        <is>
          <t>DFA - US Large Cap Value</t>
        </is>
      </c>
      <c r="E842" t="inlineStr">
        <is>
          <t>Huella</t>
        </is>
      </c>
      <c r="F842" t="n">
        <v>0.002892</v>
      </c>
    </row>
    <row r="843">
      <c r="A843" t="inlineStr">
        <is>
          <t>202512</t>
        </is>
      </c>
      <c r="B843" t="inlineStr">
        <is>
          <t>Comparación</t>
        </is>
      </c>
      <c r="C843" t="inlineStr">
        <is>
          <t>Integra</t>
        </is>
      </c>
      <c r="D843" t="inlineStr">
        <is>
          <t>DFA - US Large Cap Value</t>
        </is>
      </c>
      <c r="E843" t="inlineStr">
        <is>
          <t>Intensidad</t>
        </is>
      </c>
      <c r="F843" t="n">
        <v>0</v>
      </c>
    </row>
    <row r="844">
      <c r="A844" t="inlineStr">
        <is>
          <t>202512</t>
        </is>
      </c>
      <c r="B844" t="inlineStr">
        <is>
          <t>Comparación</t>
        </is>
      </c>
      <c r="C844" t="inlineStr">
        <is>
          <t>Integra</t>
        </is>
      </c>
      <c r="D844" t="inlineStr">
        <is>
          <t>DFA - US Large Cap Value</t>
        </is>
      </c>
      <c r="E844" t="inlineStr">
        <is>
          <t>Inv MM$</t>
        </is>
      </c>
      <c r="F844" t="n">
        <v>5.1e-05</v>
      </c>
    </row>
    <row r="845">
      <c r="A845" t="inlineStr">
        <is>
          <t>202512</t>
        </is>
      </c>
      <c r="B845" t="inlineStr">
        <is>
          <t>Comparación</t>
        </is>
      </c>
      <c r="C845" t="inlineStr">
        <is>
          <t>Integra</t>
        </is>
      </c>
      <c r="D845" t="inlineStr">
        <is>
          <t>DNCA - Alpha Bonds</t>
        </is>
      </c>
      <c r="E845" t="inlineStr">
        <is>
          <t>Huella</t>
        </is>
      </c>
      <c r="F845" t="n">
        <v>257.097267</v>
      </c>
    </row>
    <row r="846">
      <c r="A846" t="inlineStr">
        <is>
          <t>202512</t>
        </is>
      </c>
      <c r="B846" t="inlineStr">
        <is>
          <t>Comparación</t>
        </is>
      </c>
      <c r="C846" t="inlineStr">
        <is>
          <t>Integra</t>
        </is>
      </c>
      <c r="D846" t="inlineStr">
        <is>
          <t>DNCA - Alpha Bonds</t>
        </is>
      </c>
      <c r="E846" t="inlineStr">
        <is>
          <t>Intensidad</t>
        </is>
      </c>
      <c r="F846" t="n">
        <v>0.09395100000000001</v>
      </c>
    </row>
    <row r="847">
      <c r="A847" t="inlineStr">
        <is>
          <t>202512</t>
        </is>
      </c>
      <c r="B847" t="inlineStr">
        <is>
          <t>Comparación</t>
        </is>
      </c>
      <c r="C847" t="inlineStr">
        <is>
          <t>Integra</t>
        </is>
      </c>
      <c r="D847" t="inlineStr">
        <is>
          <t>DNCA - Alpha Bonds</t>
        </is>
      </c>
      <c r="E847" t="inlineStr">
        <is>
          <t>Inv MM$</t>
        </is>
      </c>
      <c r="F847" t="n">
        <v>10.134252</v>
      </c>
    </row>
    <row r="848">
      <c r="A848" t="inlineStr">
        <is>
          <t>202512</t>
        </is>
      </c>
      <c r="B848" t="inlineStr">
        <is>
          <t>Comparación</t>
        </is>
      </c>
      <c r="C848" t="inlineStr">
        <is>
          <t>Integra</t>
        </is>
      </c>
      <c r="D848" t="inlineStr">
        <is>
          <t>Degroof - EM  Sustainable Debt</t>
        </is>
      </c>
      <c r="E848" t="inlineStr">
        <is>
          <t>Huella</t>
        </is>
      </c>
      <c r="F848" t="n">
        <v>1.9e-05</v>
      </c>
    </row>
    <row r="849">
      <c r="A849" t="inlineStr">
        <is>
          <t>202512</t>
        </is>
      </c>
      <c r="B849" t="inlineStr">
        <is>
          <t>Comparación</t>
        </is>
      </c>
      <c r="C849" t="inlineStr">
        <is>
          <t>Integra</t>
        </is>
      </c>
      <c r="D849" t="inlineStr">
        <is>
          <t>Degroof - EM  Sustainable Debt</t>
        </is>
      </c>
      <c r="E849" t="inlineStr">
        <is>
          <t>Intensidad</t>
        </is>
      </c>
      <c r="F849" t="n">
        <v>0</v>
      </c>
    </row>
    <row r="850">
      <c r="A850" t="inlineStr">
        <is>
          <t>202512</t>
        </is>
      </c>
      <c r="B850" t="inlineStr">
        <is>
          <t>Comparación</t>
        </is>
      </c>
      <c r="C850" t="inlineStr">
        <is>
          <t>Integra</t>
        </is>
      </c>
      <c r="D850" t="inlineStr">
        <is>
          <t>Degroof - EM  Sustainable Debt</t>
        </is>
      </c>
      <c r="E850" t="inlineStr">
        <is>
          <t>Inv MM$</t>
        </is>
      </c>
      <c r="F850" t="n">
        <v>0.000315</v>
      </c>
    </row>
    <row r="851">
      <c r="A851" t="inlineStr">
        <is>
          <t>202512</t>
        </is>
      </c>
      <c r="B851" t="inlineStr">
        <is>
          <t>Comparación</t>
        </is>
      </c>
      <c r="C851" t="inlineStr">
        <is>
          <t>Integra</t>
        </is>
      </c>
      <c r="D851" t="inlineStr">
        <is>
          <t>Eastspring - Japan Dynamic Fund</t>
        </is>
      </c>
      <c r="E851" t="inlineStr">
        <is>
          <t>Huella</t>
        </is>
      </c>
      <c r="F851" t="n">
        <v>0.004558</v>
      </c>
    </row>
    <row r="852">
      <c r="A852" t="inlineStr">
        <is>
          <t>202512</t>
        </is>
      </c>
      <c r="B852" t="inlineStr">
        <is>
          <t>Comparación</t>
        </is>
      </c>
      <c r="C852" t="inlineStr">
        <is>
          <t>Integra</t>
        </is>
      </c>
      <c r="D852" t="inlineStr">
        <is>
          <t>Eastspring - Japan Dynamic Fund</t>
        </is>
      </c>
      <c r="E852" t="inlineStr">
        <is>
          <t>Intensidad</t>
        </is>
      </c>
      <c r="F852" t="n">
        <v>3e-06</v>
      </c>
    </row>
    <row r="853">
      <c r="A853" t="inlineStr">
        <is>
          <t>202512</t>
        </is>
      </c>
      <c r="B853" t="inlineStr">
        <is>
          <t>Comparación</t>
        </is>
      </c>
      <c r="C853" t="inlineStr">
        <is>
          <t>Integra</t>
        </is>
      </c>
      <c r="D853" t="inlineStr">
        <is>
          <t>Eastspring - Japan Dynamic Fund</t>
        </is>
      </c>
      <c r="E853" t="inlineStr">
        <is>
          <t>Inv MM$</t>
        </is>
      </c>
      <c r="F853" t="n">
        <v>3.5e-05</v>
      </c>
    </row>
    <row r="854">
      <c r="A854" t="inlineStr">
        <is>
          <t>202512</t>
        </is>
      </c>
      <c r="B854" t="inlineStr">
        <is>
          <t>Comparación</t>
        </is>
      </c>
      <c r="C854" t="inlineStr">
        <is>
          <t>Integra</t>
        </is>
      </c>
      <c r="D854" t="inlineStr">
        <is>
          <t>Ecopetrol</t>
        </is>
      </c>
      <c r="E854" t="inlineStr">
        <is>
          <t>Huella</t>
        </is>
      </c>
      <c r="F854" t="n">
        <v>22876.541417</v>
      </c>
    </row>
    <row r="855">
      <c r="A855" t="inlineStr">
        <is>
          <t>202512</t>
        </is>
      </c>
      <c r="B855" t="inlineStr">
        <is>
          <t>Comparación</t>
        </is>
      </c>
      <c r="C855" t="inlineStr">
        <is>
          <t>Integra</t>
        </is>
      </c>
      <c r="D855" t="inlineStr">
        <is>
          <t>Ecopetrol</t>
        </is>
      </c>
      <c r="E855" t="inlineStr">
        <is>
          <t>Intensidad</t>
        </is>
      </c>
      <c r="F855" t="n">
        <v>6.842659</v>
      </c>
    </row>
    <row r="856">
      <c r="A856" t="inlineStr">
        <is>
          <t>202512</t>
        </is>
      </c>
      <c r="B856" t="inlineStr">
        <is>
          <t>Comparación</t>
        </is>
      </c>
      <c r="C856" t="inlineStr">
        <is>
          <t>Integra</t>
        </is>
      </c>
      <c r="D856" t="inlineStr">
        <is>
          <t>Ecopetrol</t>
        </is>
      </c>
      <c r="E856" t="inlineStr">
        <is>
          <t>Inv MM$</t>
        </is>
      </c>
      <c r="F856" t="n">
        <v>88.112088</v>
      </c>
    </row>
    <row r="857">
      <c r="A857" t="inlineStr">
        <is>
          <t>202512</t>
        </is>
      </c>
      <c r="B857" t="inlineStr">
        <is>
          <t>Comparación</t>
        </is>
      </c>
      <c r="C857" t="inlineStr">
        <is>
          <t>Integra</t>
        </is>
      </c>
      <c r="D857" t="inlineStr">
        <is>
          <t>Emp. Públicas Medellin</t>
        </is>
      </c>
      <c r="E857" t="inlineStr">
        <is>
          <t>Huella</t>
        </is>
      </c>
      <c r="F857" t="n">
        <v>1366.469735</v>
      </c>
    </row>
    <row r="858">
      <c r="A858" t="inlineStr">
        <is>
          <t>202512</t>
        </is>
      </c>
      <c r="B858" t="inlineStr">
        <is>
          <t>Comparación</t>
        </is>
      </c>
      <c r="C858" t="inlineStr">
        <is>
          <t>Integra</t>
        </is>
      </c>
      <c r="D858" t="inlineStr">
        <is>
          <t>Emp. Públicas Medellin</t>
        </is>
      </c>
      <c r="E858" t="inlineStr">
        <is>
          <t>Intensidad</t>
        </is>
      </c>
      <c r="F858" t="n">
        <v>0.360136</v>
      </c>
    </row>
    <row r="859">
      <c r="A859" t="inlineStr">
        <is>
          <t>202512</t>
        </is>
      </c>
      <c r="B859" t="inlineStr">
        <is>
          <t>Comparación</t>
        </is>
      </c>
      <c r="C859" t="inlineStr">
        <is>
          <t>Integra</t>
        </is>
      </c>
      <c r="D859" t="inlineStr">
        <is>
          <t>Emp. Públicas Medellin</t>
        </is>
      </c>
      <c r="E859" t="inlineStr">
        <is>
          <t>Inv MM$</t>
        </is>
      </c>
      <c r="F859" t="n">
        <v>41.877712</v>
      </c>
    </row>
    <row r="860">
      <c r="A860" t="inlineStr">
        <is>
          <t>202512</t>
        </is>
      </c>
      <c r="B860" t="inlineStr">
        <is>
          <t>Comparación</t>
        </is>
      </c>
      <c r="C860" t="inlineStr">
        <is>
          <t>Integra</t>
        </is>
      </c>
      <c r="D860" t="inlineStr">
        <is>
          <t>Ferreyros</t>
        </is>
      </c>
      <c r="E860" t="inlineStr">
        <is>
          <t>Huella</t>
        </is>
      </c>
      <c r="F860" t="n">
        <v>1174.875564</v>
      </c>
    </row>
    <row r="861">
      <c r="A861" t="inlineStr">
        <is>
          <t>202512</t>
        </is>
      </c>
      <c r="B861" t="inlineStr">
        <is>
          <t>Comparación</t>
        </is>
      </c>
      <c r="C861" t="inlineStr">
        <is>
          <t>Integra</t>
        </is>
      </c>
      <c r="D861" t="inlineStr">
        <is>
          <t>Ferreyros</t>
        </is>
      </c>
      <c r="E861" t="inlineStr">
        <is>
          <t>Intensidad</t>
        </is>
      </c>
      <c r="F861" t="n">
        <v>0.427015</v>
      </c>
    </row>
    <row r="862">
      <c r="A862" t="inlineStr">
        <is>
          <t>202512</t>
        </is>
      </c>
      <c r="B862" t="inlineStr">
        <is>
          <t>Comparación</t>
        </is>
      </c>
      <c r="C862" t="inlineStr">
        <is>
          <t>Integra</t>
        </is>
      </c>
      <c r="D862" t="inlineStr">
        <is>
          <t>Ferreyros</t>
        </is>
      </c>
      <c r="E862" t="inlineStr">
        <is>
          <t>Inv MM$</t>
        </is>
      </c>
      <c r="F862" t="n">
        <v>147.78309</v>
      </c>
    </row>
    <row r="863">
      <c r="A863" t="inlineStr">
        <is>
          <t>202512</t>
        </is>
      </c>
      <c r="B863" t="inlineStr">
        <is>
          <t>Comparación</t>
        </is>
      </c>
      <c r="C863" t="inlineStr">
        <is>
          <t>Integra</t>
        </is>
      </c>
      <c r="D863" t="inlineStr">
        <is>
          <t>Fidelity - European Dynamic Growth</t>
        </is>
      </c>
      <c r="E863" t="inlineStr">
        <is>
          <t>Huella</t>
        </is>
      </c>
      <c r="F863" t="n">
        <v>0.00102</v>
      </c>
    </row>
    <row r="864">
      <c r="A864" t="inlineStr">
        <is>
          <t>202512</t>
        </is>
      </c>
      <c r="B864" t="inlineStr">
        <is>
          <t>Comparación</t>
        </is>
      </c>
      <c r="C864" t="inlineStr">
        <is>
          <t>Integra</t>
        </is>
      </c>
      <c r="D864" t="inlineStr">
        <is>
          <t>Fidelity - European Dynamic Growth</t>
        </is>
      </c>
      <c r="E864" t="inlineStr">
        <is>
          <t>Intensidad</t>
        </is>
      </c>
      <c r="F864" t="n">
        <v>1e-06</v>
      </c>
    </row>
    <row r="865">
      <c r="A865" t="inlineStr">
        <is>
          <t>202512</t>
        </is>
      </c>
      <c r="B865" t="inlineStr">
        <is>
          <t>Comparación</t>
        </is>
      </c>
      <c r="C865" t="inlineStr">
        <is>
          <t>Integra</t>
        </is>
      </c>
      <c r="D865" t="inlineStr">
        <is>
          <t>Fidelity - European Dynamic Growth</t>
        </is>
      </c>
      <c r="E865" t="inlineStr">
        <is>
          <t>Inv MM$</t>
        </is>
      </c>
      <c r="F865" t="n">
        <v>5.5e-05</v>
      </c>
    </row>
    <row r="866">
      <c r="A866" t="inlineStr">
        <is>
          <t>202512</t>
        </is>
      </c>
      <c r="B866" t="inlineStr">
        <is>
          <t>Comparación</t>
        </is>
      </c>
      <c r="C866" t="inlineStr">
        <is>
          <t>Integra</t>
        </is>
      </c>
      <c r="D866" t="inlineStr">
        <is>
          <t>Global Evolution Funds - Frontier Markets Fund</t>
        </is>
      </c>
      <c r="E866" t="inlineStr">
        <is>
          <t>Huella</t>
        </is>
      </c>
      <c r="F866" t="n">
        <v>42.887843</v>
      </c>
    </row>
    <row r="867">
      <c r="A867" t="inlineStr">
        <is>
          <t>202512</t>
        </is>
      </c>
      <c r="B867" t="inlineStr">
        <is>
          <t>Comparación</t>
        </is>
      </c>
      <c r="C867" t="inlineStr">
        <is>
          <t>Integra</t>
        </is>
      </c>
      <c r="D867" t="inlineStr">
        <is>
          <t>Global Evolution Funds - Frontier Markets Fund</t>
        </is>
      </c>
      <c r="E867" t="inlineStr">
        <is>
          <t>Intensidad</t>
        </is>
      </c>
      <c r="F867" t="n">
        <v>0.01977</v>
      </c>
    </row>
    <row r="868">
      <c r="A868" t="inlineStr">
        <is>
          <t>202512</t>
        </is>
      </c>
      <c r="B868" t="inlineStr">
        <is>
          <t>Comparación</t>
        </is>
      </c>
      <c r="C868" t="inlineStr">
        <is>
          <t>Integra</t>
        </is>
      </c>
      <c r="D868" t="inlineStr">
        <is>
          <t>Global Evolution Funds - Frontier Markets Fund</t>
        </is>
      </c>
      <c r="E868" t="inlineStr">
        <is>
          <t>Inv MM$</t>
        </is>
      </c>
      <c r="F868" t="n">
        <v>66.830861</v>
      </c>
    </row>
    <row r="869">
      <c r="A869" t="inlineStr">
        <is>
          <t>202512</t>
        </is>
      </c>
      <c r="B869" t="inlineStr">
        <is>
          <t>Comparación</t>
        </is>
      </c>
      <c r="C869" t="inlineStr">
        <is>
          <t>Integra</t>
        </is>
      </c>
      <c r="D869" t="inlineStr">
        <is>
          <t>Global X - Argentina ETF</t>
        </is>
      </c>
      <c r="E869" t="inlineStr">
        <is>
          <t>Huella</t>
        </is>
      </c>
      <c r="F869" t="n">
        <v>405.242278</v>
      </c>
    </row>
    <row r="870">
      <c r="A870" t="inlineStr">
        <is>
          <t>202512</t>
        </is>
      </c>
      <c r="B870" t="inlineStr">
        <is>
          <t>Comparación</t>
        </is>
      </c>
      <c r="C870" t="inlineStr">
        <is>
          <t>Integra</t>
        </is>
      </c>
      <c r="D870" t="inlineStr">
        <is>
          <t>Global X - Argentina ETF</t>
        </is>
      </c>
      <c r="E870" t="inlineStr">
        <is>
          <t>Intensidad</t>
        </is>
      </c>
      <c r="F870" t="n">
        <v>0.426175</v>
      </c>
    </row>
    <row r="871">
      <c r="A871" t="inlineStr">
        <is>
          <t>202512</t>
        </is>
      </c>
      <c r="B871" t="inlineStr">
        <is>
          <t>Comparación</t>
        </is>
      </c>
      <c r="C871" t="inlineStr">
        <is>
          <t>Integra</t>
        </is>
      </c>
      <c r="D871" t="inlineStr">
        <is>
          <t>Global X - Argentina ETF</t>
        </is>
      </c>
      <c r="E871" t="inlineStr">
        <is>
          <t>Inv MM$</t>
        </is>
      </c>
      <c r="F871" t="n">
        <v>1.956801</v>
      </c>
    </row>
    <row r="872">
      <c r="A872" t="inlineStr">
        <is>
          <t>202512</t>
        </is>
      </c>
      <c r="B872" t="inlineStr">
        <is>
          <t>Comparación</t>
        </is>
      </c>
      <c r="C872" t="inlineStr">
        <is>
          <t>Integra</t>
        </is>
      </c>
      <c r="D872" t="inlineStr">
        <is>
          <t>Global X - Copper Miners ETF</t>
        </is>
      </c>
      <c r="E872" t="inlineStr">
        <is>
          <t>Huella</t>
        </is>
      </c>
      <c r="F872" t="n">
        <v>17056.139728</v>
      </c>
    </row>
    <row r="873">
      <c r="A873" t="inlineStr">
        <is>
          <t>202512</t>
        </is>
      </c>
      <c r="B873" t="inlineStr">
        <is>
          <t>Comparación</t>
        </is>
      </c>
      <c r="C873" t="inlineStr">
        <is>
          <t>Integra</t>
        </is>
      </c>
      <c r="D873" t="inlineStr">
        <is>
          <t>Global X - Copper Miners ETF</t>
        </is>
      </c>
      <c r="E873" t="inlineStr">
        <is>
          <t>Intensidad</t>
        </is>
      </c>
      <c r="F873" t="n">
        <v>4.981033</v>
      </c>
    </row>
    <row r="874">
      <c r="A874" t="inlineStr">
        <is>
          <t>202512</t>
        </is>
      </c>
      <c r="B874" t="inlineStr">
        <is>
          <t>Comparación</t>
        </is>
      </c>
      <c r="C874" t="inlineStr">
        <is>
          <t>Integra</t>
        </is>
      </c>
      <c r="D874" t="inlineStr">
        <is>
          <t>Global X - Copper Miners ETF</t>
        </is>
      </c>
      <c r="E874" t="inlineStr">
        <is>
          <t>Inv MM$</t>
        </is>
      </c>
      <c r="F874" t="n">
        <v>141.39001</v>
      </c>
    </row>
    <row r="875">
      <c r="A875" t="inlineStr">
        <is>
          <t>202512</t>
        </is>
      </c>
      <c r="B875" t="inlineStr">
        <is>
          <t>Comparación</t>
        </is>
      </c>
      <c r="C875" t="inlineStr">
        <is>
          <t>Integra</t>
        </is>
      </c>
      <c r="D875" t="inlineStr">
        <is>
          <t>Global X - Silvers Miners ETF</t>
        </is>
      </c>
      <c r="E875" t="inlineStr">
        <is>
          <t>Huella</t>
        </is>
      </c>
      <c r="F875" t="n">
        <v>2813.361764</v>
      </c>
    </row>
    <row r="876">
      <c r="A876" t="inlineStr">
        <is>
          <t>202512</t>
        </is>
      </c>
      <c r="B876" t="inlineStr">
        <is>
          <t>Comparación</t>
        </is>
      </c>
      <c r="C876" t="inlineStr">
        <is>
          <t>Integra</t>
        </is>
      </c>
      <c r="D876" t="inlineStr">
        <is>
          <t>Global X - Silvers Miners ETF</t>
        </is>
      </c>
      <c r="E876" t="inlineStr">
        <is>
          <t>Intensidad</t>
        </is>
      </c>
      <c r="F876" t="n">
        <v>1.094805</v>
      </c>
    </row>
    <row r="877">
      <c r="A877" t="inlineStr">
        <is>
          <t>202512</t>
        </is>
      </c>
      <c r="B877" t="inlineStr">
        <is>
          <t>Comparación</t>
        </is>
      </c>
      <c r="C877" t="inlineStr">
        <is>
          <t>Integra</t>
        </is>
      </c>
      <c r="D877" t="inlineStr">
        <is>
          <t>Global X - Silvers Miners ETF</t>
        </is>
      </c>
      <c r="E877" t="inlineStr">
        <is>
          <t>Inv MM$</t>
        </is>
      </c>
      <c r="F877" t="n">
        <v>42.514557</v>
      </c>
    </row>
    <row r="878">
      <c r="A878" t="inlineStr">
        <is>
          <t>202512</t>
        </is>
      </c>
      <c r="B878" t="inlineStr">
        <is>
          <t>Comparación</t>
        </is>
      </c>
      <c r="C878" t="inlineStr">
        <is>
          <t>Integra</t>
        </is>
      </c>
      <c r="D878" t="inlineStr">
        <is>
          <t>Global X - Uranium Miners ETF</t>
        </is>
      </c>
      <c r="E878" t="inlineStr">
        <is>
          <t>Huella</t>
        </is>
      </c>
      <c r="F878" t="n">
        <v>265.089985</v>
      </c>
    </row>
    <row r="879">
      <c r="A879" t="inlineStr">
        <is>
          <t>202512</t>
        </is>
      </c>
      <c r="B879" t="inlineStr">
        <is>
          <t>Comparación</t>
        </is>
      </c>
      <c r="C879" t="inlineStr">
        <is>
          <t>Integra</t>
        </is>
      </c>
      <c r="D879" t="inlineStr">
        <is>
          <t>Global X - Uranium Miners ETF</t>
        </is>
      </c>
      <c r="E879" t="inlineStr">
        <is>
          <t>Intensidad</t>
        </is>
      </c>
      <c r="F879" t="n">
        <v>0.278783</v>
      </c>
    </row>
    <row r="880">
      <c r="A880" t="inlineStr">
        <is>
          <t>202512</t>
        </is>
      </c>
      <c r="B880" t="inlineStr">
        <is>
          <t>Comparación</t>
        </is>
      </c>
      <c r="C880" t="inlineStr">
        <is>
          <t>Integra</t>
        </is>
      </c>
      <c r="D880" t="inlineStr">
        <is>
          <t>Global X - Uranium Miners ETF</t>
        </is>
      </c>
      <c r="E880" t="inlineStr">
        <is>
          <t>Inv MM$</t>
        </is>
      </c>
      <c r="F880" t="n">
        <v>3.85581</v>
      </c>
    </row>
    <row r="881">
      <c r="A881" t="inlineStr">
        <is>
          <t>202512</t>
        </is>
      </c>
      <c r="B881" t="inlineStr">
        <is>
          <t>Comparación</t>
        </is>
      </c>
      <c r="C881" t="inlineStr">
        <is>
          <t>Integra</t>
        </is>
      </c>
      <c r="D881" t="inlineStr">
        <is>
          <t>Goldman Sachs - Emerging Markets Corporate Debt</t>
        </is>
      </c>
      <c r="E881" t="inlineStr">
        <is>
          <t>Huella</t>
        </is>
      </c>
      <c r="F881" t="n">
        <v>0.048468</v>
      </c>
    </row>
    <row r="882">
      <c r="A882" t="inlineStr">
        <is>
          <t>202512</t>
        </is>
      </c>
      <c r="B882" t="inlineStr">
        <is>
          <t>Comparación</t>
        </is>
      </c>
      <c r="C882" t="inlineStr">
        <is>
          <t>Integra</t>
        </is>
      </c>
      <c r="D882" t="inlineStr">
        <is>
          <t>Goldman Sachs - Emerging Markets Corporate Debt</t>
        </is>
      </c>
      <c r="E882" t="inlineStr">
        <is>
          <t>Intensidad</t>
        </is>
      </c>
      <c r="F882" t="n">
        <v>2.2e-05</v>
      </c>
    </row>
    <row r="883">
      <c r="A883" t="inlineStr">
        <is>
          <t>202512</t>
        </is>
      </c>
      <c r="B883" t="inlineStr">
        <is>
          <t>Comparación</t>
        </is>
      </c>
      <c r="C883" t="inlineStr">
        <is>
          <t>Integra</t>
        </is>
      </c>
      <c r="D883" t="inlineStr">
        <is>
          <t>Goldman Sachs - Emerging Markets Corporate Debt</t>
        </is>
      </c>
      <c r="E883" t="inlineStr">
        <is>
          <t>Inv MM$</t>
        </is>
      </c>
      <c r="F883" t="n">
        <v>0.000137</v>
      </c>
    </row>
    <row r="884">
      <c r="A884" t="inlineStr">
        <is>
          <t>202512</t>
        </is>
      </c>
      <c r="B884" t="inlineStr">
        <is>
          <t>Comparación</t>
        </is>
      </c>
      <c r="C884" t="inlineStr">
        <is>
          <t>Integra</t>
        </is>
      </c>
      <c r="D884" t="inlineStr">
        <is>
          <t>Goldman Sachs - India Equity Portfolio</t>
        </is>
      </c>
      <c r="E884" t="inlineStr">
        <is>
          <t>Huella</t>
        </is>
      </c>
      <c r="F884" t="n">
        <v>1775.031755</v>
      </c>
    </row>
    <row r="885">
      <c r="A885" t="inlineStr">
        <is>
          <t>202512</t>
        </is>
      </c>
      <c r="B885" t="inlineStr">
        <is>
          <t>Comparación</t>
        </is>
      </c>
      <c r="C885" t="inlineStr">
        <is>
          <t>Integra</t>
        </is>
      </c>
      <c r="D885" t="inlineStr">
        <is>
          <t>Goldman Sachs - India Equity Portfolio</t>
        </is>
      </c>
      <c r="E885" t="inlineStr">
        <is>
          <t>Intensidad</t>
        </is>
      </c>
      <c r="F885" t="n">
        <v>0.4961</v>
      </c>
    </row>
    <row r="886">
      <c r="A886" t="inlineStr">
        <is>
          <t>202512</t>
        </is>
      </c>
      <c r="B886" t="inlineStr">
        <is>
          <t>Comparación</t>
        </is>
      </c>
      <c r="C886" t="inlineStr">
        <is>
          <t>Integra</t>
        </is>
      </c>
      <c r="D886" t="inlineStr">
        <is>
          <t>Goldman Sachs - India Equity Portfolio</t>
        </is>
      </c>
      <c r="E886" t="inlineStr">
        <is>
          <t>Inv MM$</t>
        </is>
      </c>
      <c r="F886" t="n">
        <v>13.835047</v>
      </c>
    </row>
    <row r="887">
      <c r="A887" t="inlineStr">
        <is>
          <t>202512</t>
        </is>
      </c>
      <c r="B887" t="inlineStr">
        <is>
          <t>Comparación</t>
        </is>
      </c>
      <c r="C887" t="inlineStr">
        <is>
          <t>Integra</t>
        </is>
      </c>
      <c r="D887" t="inlineStr">
        <is>
          <t>Groupama - Avenir Euro (Mid Small Caps)</t>
        </is>
      </c>
      <c r="E887" t="inlineStr">
        <is>
          <t>Huella</t>
        </is>
      </c>
      <c r="F887" t="n">
        <v>0.023524</v>
      </c>
    </row>
    <row r="888">
      <c r="A888" t="inlineStr">
        <is>
          <t>202512</t>
        </is>
      </c>
      <c r="B888" t="inlineStr">
        <is>
          <t>Comparación</t>
        </is>
      </c>
      <c r="C888" t="inlineStr">
        <is>
          <t>Integra</t>
        </is>
      </c>
      <c r="D888" t="inlineStr">
        <is>
          <t>Groupama - Avenir Euro (Mid Small Caps)</t>
        </is>
      </c>
      <c r="E888" t="inlineStr">
        <is>
          <t>Intensidad</t>
        </is>
      </c>
      <c r="F888" t="n">
        <v>1.3e-05</v>
      </c>
    </row>
    <row r="889">
      <c r="A889" t="inlineStr">
        <is>
          <t>202512</t>
        </is>
      </c>
      <c r="B889" t="inlineStr">
        <is>
          <t>Comparación</t>
        </is>
      </c>
      <c r="C889" t="inlineStr">
        <is>
          <t>Integra</t>
        </is>
      </c>
      <c r="D889" t="inlineStr">
        <is>
          <t>Groupama - Avenir Euro (Mid Small Caps)</t>
        </is>
      </c>
      <c r="E889" t="inlineStr">
        <is>
          <t>Inv MM$</t>
        </is>
      </c>
      <c r="F889" t="n">
        <v>0.002068</v>
      </c>
    </row>
    <row r="890">
      <c r="A890" t="inlineStr">
        <is>
          <t>202512</t>
        </is>
      </c>
      <c r="B890" t="inlineStr">
        <is>
          <t>Comparación</t>
        </is>
      </c>
      <c r="C890" t="inlineStr">
        <is>
          <t>Integra</t>
        </is>
      </c>
      <c r="D890" t="inlineStr">
        <is>
          <t>InRetail Peru</t>
        </is>
      </c>
      <c r="E890" t="inlineStr">
        <is>
          <t>Huella</t>
        </is>
      </c>
      <c r="F890" t="n">
        <v>2735.25731</v>
      </c>
    </row>
    <row r="891">
      <c r="A891" t="inlineStr">
        <is>
          <t>202512</t>
        </is>
      </c>
      <c r="B891" t="inlineStr">
        <is>
          <t>Comparación</t>
        </is>
      </c>
      <c r="C891" t="inlineStr">
        <is>
          <t>Integra</t>
        </is>
      </c>
      <c r="D891" t="inlineStr">
        <is>
          <t>InRetail Peru</t>
        </is>
      </c>
      <c r="E891" t="inlineStr">
        <is>
          <t>Intensidad</t>
        </is>
      </c>
      <c r="F891" t="n">
        <v>0.795172</v>
      </c>
    </row>
    <row r="892">
      <c r="A892" t="inlineStr">
        <is>
          <t>202512</t>
        </is>
      </c>
      <c r="B892" t="inlineStr">
        <is>
          <t>Comparación</t>
        </is>
      </c>
      <c r="C892" t="inlineStr">
        <is>
          <t>Integra</t>
        </is>
      </c>
      <c r="D892" t="inlineStr">
        <is>
          <t>InRetail Peru</t>
        </is>
      </c>
      <c r="E892" t="inlineStr">
        <is>
          <t>Inv MM$</t>
        </is>
      </c>
      <c r="F892" t="n">
        <v>128.717991</v>
      </c>
    </row>
    <row r="893">
      <c r="A893" t="inlineStr">
        <is>
          <t>202512</t>
        </is>
      </c>
      <c r="B893" t="inlineStr">
        <is>
          <t>Comparación</t>
        </is>
      </c>
      <c r="C893" t="inlineStr">
        <is>
          <t>Integra</t>
        </is>
      </c>
      <c r="D893" t="inlineStr">
        <is>
          <t>Intergroup</t>
        </is>
      </c>
      <c r="E893" t="inlineStr">
        <is>
          <t>Huella</t>
        </is>
      </c>
      <c r="F893" t="n">
        <v>68.68666899999999</v>
      </c>
    </row>
    <row r="894">
      <c r="A894" t="inlineStr">
        <is>
          <t>202512</t>
        </is>
      </c>
      <c r="B894" t="inlineStr">
        <is>
          <t>Comparación</t>
        </is>
      </c>
      <c r="C894" t="inlineStr">
        <is>
          <t>Integra</t>
        </is>
      </c>
      <c r="D894" t="inlineStr">
        <is>
          <t>Intergroup</t>
        </is>
      </c>
      <c r="E894" t="inlineStr">
        <is>
          <t>Intensidad</t>
        </is>
      </c>
      <c r="F894" t="n">
        <v>0.012586</v>
      </c>
    </row>
    <row r="895">
      <c r="A895" t="inlineStr">
        <is>
          <t>202512</t>
        </is>
      </c>
      <c r="B895" t="inlineStr">
        <is>
          <t>Comparación</t>
        </is>
      </c>
      <c r="C895" t="inlineStr">
        <is>
          <t>Integra</t>
        </is>
      </c>
      <c r="D895" t="inlineStr">
        <is>
          <t>Intergroup</t>
        </is>
      </c>
      <c r="E895" t="inlineStr">
        <is>
          <t>Inv MM$</t>
        </is>
      </c>
      <c r="F895" t="n">
        <v>96.741788</v>
      </c>
    </row>
    <row r="896">
      <c r="A896" t="inlineStr">
        <is>
          <t>202512</t>
        </is>
      </c>
      <c r="B896" t="inlineStr">
        <is>
          <t>Comparación</t>
        </is>
      </c>
      <c r="C896" t="inlineStr">
        <is>
          <t>Integra</t>
        </is>
      </c>
      <c r="D896" t="inlineStr">
        <is>
          <t>Invesco  - Euro Equity Fund</t>
        </is>
      </c>
      <c r="E896" t="inlineStr">
        <is>
          <t>Huella</t>
        </is>
      </c>
      <c r="F896" t="n">
        <v>0.001445</v>
      </c>
    </row>
    <row r="897">
      <c r="A897" t="inlineStr">
        <is>
          <t>202512</t>
        </is>
      </c>
      <c r="B897" t="inlineStr">
        <is>
          <t>Comparación</t>
        </is>
      </c>
      <c r="C897" t="inlineStr">
        <is>
          <t>Integra</t>
        </is>
      </c>
      <c r="D897" t="inlineStr">
        <is>
          <t>Invesco  - Euro Equity Fund</t>
        </is>
      </c>
      <c r="E897" t="inlineStr">
        <is>
          <t>Intensidad</t>
        </is>
      </c>
      <c r="F897" t="n">
        <v>0</v>
      </c>
    </row>
    <row r="898">
      <c r="A898" t="inlineStr">
        <is>
          <t>202512</t>
        </is>
      </c>
      <c r="B898" t="inlineStr">
        <is>
          <t>Comparación</t>
        </is>
      </c>
      <c r="C898" t="inlineStr">
        <is>
          <t>Integra</t>
        </is>
      </c>
      <c r="D898" t="inlineStr">
        <is>
          <t>Invesco  - Euro Equity Fund</t>
        </is>
      </c>
      <c r="E898" t="inlineStr">
        <is>
          <t>Inv MM$</t>
        </is>
      </c>
      <c r="F898" t="n">
        <v>2.2e-05</v>
      </c>
    </row>
    <row r="899">
      <c r="A899" t="inlineStr">
        <is>
          <t>202512</t>
        </is>
      </c>
      <c r="B899" t="inlineStr">
        <is>
          <t>Comparación</t>
        </is>
      </c>
      <c r="C899" t="inlineStr">
        <is>
          <t>Integra</t>
        </is>
      </c>
      <c r="D899" t="inlineStr">
        <is>
          <t>Invesco - Power Shares QQQ</t>
        </is>
      </c>
      <c r="E899" t="inlineStr">
        <is>
          <t>Huella</t>
        </is>
      </c>
      <c r="F899" t="n">
        <v>74.537492</v>
      </c>
    </row>
    <row r="900">
      <c r="A900" t="inlineStr">
        <is>
          <t>202512</t>
        </is>
      </c>
      <c r="B900" t="inlineStr">
        <is>
          <t>Comparación</t>
        </is>
      </c>
      <c r="C900" t="inlineStr">
        <is>
          <t>Integra</t>
        </is>
      </c>
      <c r="D900" t="inlineStr">
        <is>
          <t>Invesco - Power Shares QQQ</t>
        </is>
      </c>
      <c r="E900" t="inlineStr">
        <is>
          <t>Intensidad</t>
        </is>
      </c>
      <c r="F900" t="n">
        <v>0.05521</v>
      </c>
    </row>
    <row r="901">
      <c r="A901" t="inlineStr">
        <is>
          <t>202512</t>
        </is>
      </c>
      <c r="B901" t="inlineStr">
        <is>
          <t>Comparación</t>
        </is>
      </c>
      <c r="C901" t="inlineStr">
        <is>
          <t>Integra</t>
        </is>
      </c>
      <c r="D901" t="inlineStr">
        <is>
          <t>Invesco - Power Shares QQQ</t>
        </is>
      </c>
      <c r="E901" t="inlineStr">
        <is>
          <t>Inv MM$</t>
        </is>
      </c>
      <c r="F901" t="n">
        <v>8.10458</v>
      </c>
    </row>
    <row r="902">
      <c r="A902" t="inlineStr">
        <is>
          <t>202512</t>
        </is>
      </c>
      <c r="B902" t="inlineStr">
        <is>
          <t>Comparación</t>
        </is>
      </c>
      <c r="C902" t="inlineStr">
        <is>
          <t>Integra</t>
        </is>
      </c>
      <c r="D902" t="inlineStr">
        <is>
          <t>JP Morgan - Japan Equity Fund - C</t>
        </is>
      </c>
      <c r="E902" t="inlineStr">
        <is>
          <t>Huella</t>
        </is>
      </c>
      <c r="F902" t="n">
        <v>1110.85061</v>
      </c>
    </row>
    <row r="903">
      <c r="A903" t="inlineStr">
        <is>
          <t>202512</t>
        </is>
      </c>
      <c r="B903" t="inlineStr">
        <is>
          <t>Comparación</t>
        </is>
      </c>
      <c r="C903" t="inlineStr">
        <is>
          <t>Integra</t>
        </is>
      </c>
      <c r="D903" t="inlineStr">
        <is>
          <t>JP Morgan - Japan Equity Fund - C</t>
        </is>
      </c>
      <c r="E903" t="inlineStr">
        <is>
          <t>Intensidad</t>
        </is>
      </c>
      <c r="F903" t="n">
        <v>0.375171</v>
      </c>
    </row>
    <row r="904">
      <c r="A904" t="inlineStr">
        <is>
          <t>202512</t>
        </is>
      </c>
      <c r="B904" t="inlineStr">
        <is>
          <t>Comparación</t>
        </is>
      </c>
      <c r="C904" t="inlineStr">
        <is>
          <t>Integra</t>
        </is>
      </c>
      <c r="D904" t="inlineStr">
        <is>
          <t>JP Morgan - Japan Equity Fund - C</t>
        </is>
      </c>
      <c r="E904" t="inlineStr">
        <is>
          <t>Inv MM$</t>
        </is>
      </c>
      <c r="F904" t="n">
        <v>48.854136</v>
      </c>
    </row>
    <row r="905">
      <c r="A905" t="inlineStr">
        <is>
          <t>202512</t>
        </is>
      </c>
      <c r="B905" t="inlineStr">
        <is>
          <t>Comparación</t>
        </is>
      </c>
      <c r="C905" t="inlineStr">
        <is>
          <t>Integra</t>
        </is>
      </c>
      <c r="D905" t="inlineStr">
        <is>
          <t>JP Morgan - Korea Equity Fund</t>
        </is>
      </c>
      <c r="E905" t="inlineStr">
        <is>
          <t>Huella</t>
        </is>
      </c>
      <c r="F905" t="n">
        <v>2849.651127</v>
      </c>
    </row>
    <row r="906">
      <c r="A906" t="inlineStr">
        <is>
          <t>202512</t>
        </is>
      </c>
      <c r="B906" t="inlineStr">
        <is>
          <t>Comparación</t>
        </is>
      </c>
      <c r="C906" t="inlineStr">
        <is>
          <t>Integra</t>
        </is>
      </c>
      <c r="D906" t="inlineStr">
        <is>
          <t>JP Morgan - Korea Equity Fund</t>
        </is>
      </c>
      <c r="E906" t="inlineStr">
        <is>
          <t>Intensidad</t>
        </is>
      </c>
      <c r="F906" t="n">
        <v>0.919449</v>
      </c>
    </row>
    <row r="907">
      <c r="A907" t="inlineStr">
        <is>
          <t>202512</t>
        </is>
      </c>
      <c r="B907" t="inlineStr">
        <is>
          <t>Comparación</t>
        </is>
      </c>
      <c r="C907" t="inlineStr">
        <is>
          <t>Integra</t>
        </is>
      </c>
      <c r="D907" t="inlineStr">
        <is>
          <t>JP Morgan - Korea Equity Fund</t>
        </is>
      </c>
      <c r="E907" t="inlineStr">
        <is>
          <t>Inv MM$</t>
        </is>
      </c>
      <c r="F907" t="n">
        <v>16.435207</v>
      </c>
    </row>
    <row r="908">
      <c r="A908" t="inlineStr">
        <is>
          <t>202512</t>
        </is>
      </c>
      <c r="B908" t="inlineStr">
        <is>
          <t>Comparación</t>
        </is>
      </c>
      <c r="C908" t="inlineStr">
        <is>
          <t>Integra</t>
        </is>
      </c>
      <c r="D908" t="inlineStr">
        <is>
          <t>Joh Berenberg - European Focus Fund</t>
        </is>
      </c>
      <c r="E908" t="inlineStr">
        <is>
          <t>Huella</t>
        </is>
      </c>
      <c r="F908" t="n">
        <v>0.018838</v>
      </c>
    </row>
    <row r="909">
      <c r="A909" t="inlineStr">
        <is>
          <t>202512</t>
        </is>
      </c>
      <c r="B909" t="inlineStr">
        <is>
          <t>Comparación</t>
        </is>
      </c>
      <c r="C909" t="inlineStr">
        <is>
          <t>Integra</t>
        </is>
      </c>
      <c r="D909" t="inlineStr">
        <is>
          <t>Joh Berenberg - European Focus Fund</t>
        </is>
      </c>
      <c r="E909" t="inlineStr">
        <is>
          <t>Intensidad</t>
        </is>
      </c>
      <c r="F909" t="n">
        <v>1.1e-05</v>
      </c>
    </row>
    <row r="910">
      <c r="A910" t="inlineStr">
        <is>
          <t>202512</t>
        </is>
      </c>
      <c r="B910" t="inlineStr">
        <is>
          <t>Comparación</t>
        </is>
      </c>
      <c r="C910" t="inlineStr">
        <is>
          <t>Integra</t>
        </is>
      </c>
      <c r="D910" t="inlineStr">
        <is>
          <t>Joh Berenberg - European Focus Fund</t>
        </is>
      </c>
      <c r="E910" t="inlineStr">
        <is>
          <t>Inv MM$</t>
        </is>
      </c>
      <c r="F910" t="n">
        <v>0.00053</v>
      </c>
    </row>
    <row r="911">
      <c r="A911" t="inlineStr">
        <is>
          <t>202512</t>
        </is>
      </c>
      <c r="B911" t="inlineStr">
        <is>
          <t>Comparación</t>
        </is>
      </c>
      <c r="C911" t="inlineStr">
        <is>
          <t>Integra</t>
        </is>
      </c>
      <c r="D911" t="inlineStr">
        <is>
          <t>Krane - CSI China Internet Fund</t>
        </is>
      </c>
      <c r="E911" t="inlineStr">
        <is>
          <t>Huella</t>
        </is>
      </c>
      <c r="F911" t="n">
        <v>299.406294</v>
      </c>
    </row>
    <row r="912">
      <c r="A912" t="inlineStr">
        <is>
          <t>202512</t>
        </is>
      </c>
      <c r="B912" t="inlineStr">
        <is>
          <t>Comparación</t>
        </is>
      </c>
      <c r="C912" t="inlineStr">
        <is>
          <t>Integra</t>
        </is>
      </c>
      <c r="D912" t="inlineStr">
        <is>
          <t>Krane - CSI China Internet Fund</t>
        </is>
      </c>
      <c r="E912" t="inlineStr">
        <is>
          <t>Intensidad</t>
        </is>
      </c>
      <c r="F912" t="n">
        <v>0.091763</v>
      </c>
    </row>
    <row r="913">
      <c r="A913" t="inlineStr">
        <is>
          <t>202512</t>
        </is>
      </c>
      <c r="B913" t="inlineStr">
        <is>
          <t>Comparación</t>
        </is>
      </c>
      <c r="C913" t="inlineStr">
        <is>
          <t>Integra</t>
        </is>
      </c>
      <c r="D913" t="inlineStr">
        <is>
          <t>Krane - CSI China Internet Fund</t>
        </is>
      </c>
      <c r="E913" t="inlineStr">
        <is>
          <t>Inv MM$</t>
        </is>
      </c>
      <c r="F913" t="n">
        <v>42.233421</v>
      </c>
    </row>
    <row r="914">
      <c r="A914" t="inlineStr">
        <is>
          <t>202512</t>
        </is>
      </c>
      <c r="B914" t="inlineStr">
        <is>
          <t>Comparación</t>
        </is>
      </c>
      <c r="C914" t="inlineStr">
        <is>
          <t>Integra</t>
        </is>
      </c>
      <c r="D914" t="inlineStr">
        <is>
          <t>Lazard - Convertible Global Fund</t>
        </is>
      </c>
      <c r="E914" t="inlineStr">
        <is>
          <t>Huella</t>
        </is>
      </c>
      <c r="F914" t="n">
        <v>0.118423</v>
      </c>
    </row>
    <row r="915">
      <c r="A915" t="inlineStr">
        <is>
          <t>202512</t>
        </is>
      </c>
      <c r="B915" t="inlineStr">
        <is>
          <t>Comparación</t>
        </is>
      </c>
      <c r="C915" t="inlineStr">
        <is>
          <t>Integra</t>
        </is>
      </c>
      <c r="D915" t="inlineStr">
        <is>
          <t>Lazard - Convertible Global Fund</t>
        </is>
      </c>
      <c r="E915" t="inlineStr">
        <is>
          <t>Intensidad</t>
        </is>
      </c>
      <c r="F915" t="n">
        <v>5.5e-05</v>
      </c>
    </row>
    <row r="916">
      <c r="A916" t="inlineStr">
        <is>
          <t>202512</t>
        </is>
      </c>
      <c r="B916" t="inlineStr">
        <is>
          <t>Comparación</t>
        </is>
      </c>
      <c r="C916" t="inlineStr">
        <is>
          <t>Integra</t>
        </is>
      </c>
      <c r="D916" t="inlineStr">
        <is>
          <t>Lazard - Convertible Global Fund</t>
        </is>
      </c>
      <c r="E916" t="inlineStr">
        <is>
          <t>Inv MM$</t>
        </is>
      </c>
      <c r="F916" t="n">
        <v>0.001688</v>
      </c>
    </row>
    <row r="917">
      <c r="A917" t="inlineStr">
        <is>
          <t>202512</t>
        </is>
      </c>
      <c r="B917" t="inlineStr">
        <is>
          <t>Comparación</t>
        </is>
      </c>
      <c r="C917" t="inlineStr">
        <is>
          <t>Integra</t>
        </is>
      </c>
      <c r="D917" t="inlineStr">
        <is>
          <t>Lazard - Japanese Strategic Equity</t>
        </is>
      </c>
      <c r="E917" t="inlineStr">
        <is>
          <t>Huella</t>
        </is>
      </c>
      <c r="F917" t="n">
        <v>654.47027</v>
      </c>
    </row>
    <row r="918">
      <c r="A918" t="inlineStr">
        <is>
          <t>202512</t>
        </is>
      </c>
      <c r="B918" t="inlineStr">
        <is>
          <t>Comparación</t>
        </is>
      </c>
      <c r="C918" t="inlineStr">
        <is>
          <t>Integra</t>
        </is>
      </c>
      <c r="D918" t="inlineStr">
        <is>
          <t>Lazard - Japanese Strategic Equity</t>
        </is>
      </c>
      <c r="E918" t="inlineStr">
        <is>
          <t>Intensidad</t>
        </is>
      </c>
      <c r="F918" t="n">
        <v>0.08487599999999999</v>
      </c>
    </row>
    <row r="919">
      <c r="A919" t="inlineStr">
        <is>
          <t>202512</t>
        </is>
      </c>
      <c r="B919" t="inlineStr">
        <is>
          <t>Comparación</t>
        </is>
      </c>
      <c r="C919" t="inlineStr">
        <is>
          <t>Integra</t>
        </is>
      </c>
      <c r="D919" t="inlineStr">
        <is>
          <t>Lazard - Japanese Strategic Equity</t>
        </is>
      </c>
      <c r="E919" t="inlineStr">
        <is>
          <t>Inv MM$</t>
        </is>
      </c>
      <c r="F919" t="n">
        <v>11.433162</v>
      </c>
    </row>
    <row r="920">
      <c r="A920" t="inlineStr">
        <is>
          <t>202512</t>
        </is>
      </c>
      <c r="B920" t="inlineStr">
        <is>
          <t>Comparación</t>
        </is>
      </c>
      <c r="C920" t="inlineStr">
        <is>
          <t>Integra</t>
        </is>
      </c>
      <c r="D920" t="inlineStr">
        <is>
          <t>Lazard Capital Fi</t>
        </is>
      </c>
      <c r="E920" t="inlineStr">
        <is>
          <t>Huella</t>
        </is>
      </c>
      <c r="F920" t="n">
        <v>0.138765</v>
      </c>
    </row>
    <row r="921">
      <c r="A921" t="inlineStr">
        <is>
          <t>202512</t>
        </is>
      </c>
      <c r="B921" t="inlineStr">
        <is>
          <t>Comparación</t>
        </is>
      </c>
      <c r="C921" t="inlineStr">
        <is>
          <t>Integra</t>
        </is>
      </c>
      <c r="D921" t="inlineStr">
        <is>
          <t>Lazard Capital Fi</t>
        </is>
      </c>
      <c r="E921" t="inlineStr">
        <is>
          <t>Intensidad</t>
        </is>
      </c>
      <c r="F921" t="n">
        <v>3.4e-05</v>
      </c>
    </row>
    <row r="922">
      <c r="A922" t="inlineStr">
        <is>
          <t>202512</t>
        </is>
      </c>
      <c r="B922" t="inlineStr">
        <is>
          <t>Comparación</t>
        </is>
      </c>
      <c r="C922" t="inlineStr">
        <is>
          <t>Integra</t>
        </is>
      </c>
      <c r="D922" t="inlineStr">
        <is>
          <t>Lazard Capital Fi</t>
        </is>
      </c>
      <c r="E922" t="inlineStr">
        <is>
          <t>Inv MM$</t>
        </is>
      </c>
      <c r="F922" t="n">
        <v>0.049602</v>
      </c>
    </row>
    <row r="923">
      <c r="A923" t="inlineStr">
        <is>
          <t>202512</t>
        </is>
      </c>
      <c r="B923" t="inlineStr">
        <is>
          <t>Comparación</t>
        </is>
      </c>
      <c r="C923" t="inlineStr">
        <is>
          <t>Integra</t>
        </is>
      </c>
      <c r="D923" t="inlineStr">
        <is>
          <t>Liontrust - Liontrust European Dynamic Fund S</t>
        </is>
      </c>
      <c r="E923" t="inlineStr">
        <is>
          <t>Huella</t>
        </is>
      </c>
      <c r="F923" t="n">
        <v>0.001447</v>
      </c>
    </row>
    <row r="924">
      <c r="A924" t="inlineStr">
        <is>
          <t>202512</t>
        </is>
      </c>
      <c r="B924" t="inlineStr">
        <is>
          <t>Comparación</t>
        </is>
      </c>
      <c r="C924" t="inlineStr">
        <is>
          <t>Integra</t>
        </is>
      </c>
      <c r="D924" t="inlineStr">
        <is>
          <t>Liontrust - Liontrust European Dynamic Fund S</t>
        </is>
      </c>
      <c r="E924" t="inlineStr">
        <is>
          <t>Intensidad</t>
        </is>
      </c>
      <c r="F924" t="n">
        <v>1e-06</v>
      </c>
    </row>
    <row r="925">
      <c r="A925" t="inlineStr">
        <is>
          <t>202512</t>
        </is>
      </c>
      <c r="B925" t="inlineStr">
        <is>
          <t>Comparación</t>
        </is>
      </c>
      <c r="C925" t="inlineStr">
        <is>
          <t>Integra</t>
        </is>
      </c>
      <c r="D925" t="inlineStr">
        <is>
          <t>Liontrust - Liontrust European Dynamic Fund S</t>
        </is>
      </c>
      <c r="E925" t="inlineStr">
        <is>
          <t>Inv MM$</t>
        </is>
      </c>
      <c r="F925" t="n">
        <v>7e-06</v>
      </c>
    </row>
    <row r="926">
      <c r="A926" t="inlineStr">
        <is>
          <t>202512</t>
        </is>
      </c>
      <c r="B926" t="inlineStr">
        <is>
          <t>Comparación</t>
        </is>
      </c>
      <c r="C926" t="inlineStr">
        <is>
          <t>Integra</t>
        </is>
      </c>
      <c r="D926" t="inlineStr">
        <is>
          <t>Man GLG - Continental European Growth</t>
        </is>
      </c>
      <c r="E926" t="inlineStr">
        <is>
          <t>Huella</t>
        </is>
      </c>
      <c r="F926" t="n">
        <v>0.00219</v>
      </c>
    </row>
    <row r="927">
      <c r="A927" t="inlineStr">
        <is>
          <t>202512</t>
        </is>
      </c>
      <c r="B927" t="inlineStr">
        <is>
          <t>Comparación</t>
        </is>
      </c>
      <c r="C927" t="inlineStr">
        <is>
          <t>Integra</t>
        </is>
      </c>
      <c r="D927" t="inlineStr">
        <is>
          <t>Man GLG - Continental European Growth</t>
        </is>
      </c>
      <c r="E927" t="inlineStr">
        <is>
          <t>Intensidad</t>
        </is>
      </c>
      <c r="F927" t="n">
        <v>2e-06</v>
      </c>
    </row>
    <row r="928">
      <c r="A928" t="inlineStr">
        <is>
          <t>202512</t>
        </is>
      </c>
      <c r="B928" t="inlineStr">
        <is>
          <t>Comparación</t>
        </is>
      </c>
      <c r="C928" t="inlineStr">
        <is>
          <t>Integra</t>
        </is>
      </c>
      <c r="D928" t="inlineStr">
        <is>
          <t>Man GLG - Continental European Growth</t>
        </is>
      </c>
      <c r="E928" t="inlineStr">
        <is>
          <t>Inv MM$</t>
        </is>
      </c>
      <c r="F928" t="n">
        <v>3.1e-05</v>
      </c>
    </row>
    <row r="929">
      <c r="A929" t="inlineStr">
        <is>
          <t>202512</t>
        </is>
      </c>
      <c r="B929" t="inlineStr">
        <is>
          <t>Comparación</t>
        </is>
      </c>
      <c r="C929" t="inlineStr">
        <is>
          <t>Integra</t>
        </is>
      </c>
      <c r="D929" t="inlineStr">
        <is>
          <t>Mi Vivienda</t>
        </is>
      </c>
      <c r="E929" t="inlineStr">
        <is>
          <t>Huella</t>
        </is>
      </c>
      <c r="F929" t="n">
        <v>1.984238</v>
      </c>
    </row>
    <row r="930">
      <c r="A930" t="inlineStr">
        <is>
          <t>202512</t>
        </is>
      </c>
      <c r="B930" t="inlineStr">
        <is>
          <t>Comparación</t>
        </is>
      </c>
      <c r="C930" t="inlineStr">
        <is>
          <t>Integra</t>
        </is>
      </c>
      <c r="D930" t="inlineStr">
        <is>
          <t>Mi Vivienda</t>
        </is>
      </c>
      <c r="E930" t="inlineStr">
        <is>
          <t>Intensidad</t>
        </is>
      </c>
      <c r="F930" t="n">
        <v>0.000257</v>
      </c>
    </row>
    <row r="931">
      <c r="A931" t="inlineStr">
        <is>
          <t>202512</t>
        </is>
      </c>
      <c r="B931" t="inlineStr">
        <is>
          <t>Comparación</t>
        </is>
      </c>
      <c r="C931" t="inlineStr">
        <is>
          <t>Integra</t>
        </is>
      </c>
      <c r="D931" t="inlineStr">
        <is>
          <t>Mi Vivienda</t>
        </is>
      </c>
      <c r="E931" t="inlineStr">
        <is>
          <t>Inv MM$</t>
        </is>
      </c>
      <c r="F931" t="n">
        <v>6.400767</v>
      </c>
    </row>
    <row r="932">
      <c r="A932" t="inlineStr">
        <is>
          <t>202512</t>
        </is>
      </c>
      <c r="B932" t="inlineStr">
        <is>
          <t>Comparación</t>
        </is>
      </c>
      <c r="C932" t="inlineStr">
        <is>
          <t>Integra</t>
        </is>
      </c>
      <c r="D932" t="inlineStr">
        <is>
          <t>Minsur</t>
        </is>
      </c>
      <c r="E932" t="inlineStr">
        <is>
          <t>Huella</t>
        </is>
      </c>
      <c r="F932" t="n">
        <v>32820.346895</v>
      </c>
    </row>
    <row r="933">
      <c r="A933" t="inlineStr">
        <is>
          <t>202512</t>
        </is>
      </c>
      <c r="B933" t="inlineStr">
        <is>
          <t>Comparación</t>
        </is>
      </c>
      <c r="C933" t="inlineStr">
        <is>
          <t>Integra</t>
        </is>
      </c>
      <c r="D933" t="inlineStr">
        <is>
          <t>Minsur</t>
        </is>
      </c>
      <c r="E933" t="inlineStr">
        <is>
          <t>Intensidad</t>
        </is>
      </c>
      <c r="F933" t="n">
        <v>10.610857</v>
      </c>
    </row>
    <row r="934">
      <c r="A934" t="inlineStr">
        <is>
          <t>202512</t>
        </is>
      </c>
      <c r="B934" t="inlineStr">
        <is>
          <t>Comparación</t>
        </is>
      </c>
      <c r="C934" t="inlineStr">
        <is>
          <t>Integra</t>
        </is>
      </c>
      <c r="D934" t="inlineStr">
        <is>
          <t>Minsur</t>
        </is>
      </c>
      <c r="E934" t="inlineStr">
        <is>
          <t>Inv MM$</t>
        </is>
      </c>
      <c r="F934" t="n">
        <v>287.393581</v>
      </c>
    </row>
    <row r="935">
      <c r="A935" t="inlineStr">
        <is>
          <t>202512</t>
        </is>
      </c>
      <c r="B935" t="inlineStr">
        <is>
          <t>Comparación</t>
        </is>
      </c>
      <c r="C935" t="inlineStr">
        <is>
          <t>Integra</t>
        </is>
      </c>
      <c r="D935" t="inlineStr">
        <is>
          <t>Nexa Resources</t>
        </is>
      </c>
      <c r="E935" t="inlineStr">
        <is>
          <t>Huella</t>
        </is>
      </c>
      <c r="F935" t="n">
        <v>8520.716504</v>
      </c>
    </row>
    <row r="936">
      <c r="A936" t="inlineStr">
        <is>
          <t>202512</t>
        </is>
      </c>
      <c r="B936" t="inlineStr">
        <is>
          <t>Comparación</t>
        </is>
      </c>
      <c r="C936" t="inlineStr">
        <is>
          <t>Integra</t>
        </is>
      </c>
      <c r="D936" t="inlineStr">
        <is>
          <t>Nexa Resources</t>
        </is>
      </c>
      <c r="E936" t="inlineStr">
        <is>
          <t>Intensidad</t>
        </is>
      </c>
      <c r="F936" t="n">
        <v>3.028758</v>
      </c>
    </row>
    <row r="937">
      <c r="A937" t="inlineStr">
        <is>
          <t>202512</t>
        </is>
      </c>
      <c r="B937" t="inlineStr">
        <is>
          <t>Comparación</t>
        </is>
      </c>
      <c r="C937" t="inlineStr">
        <is>
          <t>Integra</t>
        </is>
      </c>
      <c r="D937" t="inlineStr">
        <is>
          <t>Nexa Resources</t>
        </is>
      </c>
      <c r="E937" t="inlineStr">
        <is>
          <t>Inv MM$</t>
        </is>
      </c>
      <c r="F937" t="n">
        <v>39.768116</v>
      </c>
    </row>
    <row r="938">
      <c r="A938" t="inlineStr">
        <is>
          <t>202512</t>
        </is>
      </c>
      <c r="B938" t="inlineStr">
        <is>
          <t>Comparación</t>
        </is>
      </c>
      <c r="C938" t="inlineStr">
        <is>
          <t>Integra</t>
        </is>
      </c>
      <c r="D938" t="inlineStr">
        <is>
          <t>Nexa Resources Perú</t>
        </is>
      </c>
      <c r="E938" t="inlineStr">
        <is>
          <t>Huella</t>
        </is>
      </c>
      <c r="F938" t="n">
        <v>21040.972463</v>
      </c>
    </row>
    <row r="939">
      <c r="A939" t="inlineStr">
        <is>
          <t>202512</t>
        </is>
      </c>
      <c r="B939" t="inlineStr">
        <is>
          <t>Comparación</t>
        </is>
      </c>
      <c r="C939" t="inlineStr">
        <is>
          <t>Integra</t>
        </is>
      </c>
      <c r="D939" t="inlineStr">
        <is>
          <t>Nexa Resources Perú</t>
        </is>
      </c>
      <c r="E939" t="inlineStr">
        <is>
          <t>Intensidad</t>
        </is>
      </c>
      <c r="F939" t="n">
        <v>5.470544</v>
      </c>
    </row>
    <row r="940">
      <c r="A940" t="inlineStr">
        <is>
          <t>202512</t>
        </is>
      </c>
      <c r="B940" t="inlineStr">
        <is>
          <t>Comparación</t>
        </is>
      </c>
      <c r="C940" t="inlineStr">
        <is>
          <t>Integra</t>
        </is>
      </c>
      <c r="D940" t="inlineStr">
        <is>
          <t>Nexa Resources Perú</t>
        </is>
      </c>
      <c r="E940" t="inlineStr">
        <is>
          <t>Inv MM$</t>
        </is>
      </c>
      <c r="F940" t="n">
        <v>75.738715</v>
      </c>
    </row>
    <row r="941">
      <c r="A941" t="inlineStr">
        <is>
          <t>202512</t>
        </is>
      </c>
      <c r="B941" t="inlineStr">
        <is>
          <t>Comparación</t>
        </is>
      </c>
      <c r="C941" t="inlineStr">
        <is>
          <t>Integra</t>
        </is>
      </c>
      <c r="D941" t="inlineStr">
        <is>
          <t>Nomura - US High Yield Bond Fund</t>
        </is>
      </c>
      <c r="E941" t="inlineStr">
        <is>
          <t>Huella</t>
        </is>
      </c>
      <c r="F941" t="n">
        <v>0.118695</v>
      </c>
    </row>
    <row r="942">
      <c r="A942" t="inlineStr">
        <is>
          <t>202512</t>
        </is>
      </c>
      <c r="B942" t="inlineStr">
        <is>
          <t>Comparación</t>
        </is>
      </c>
      <c r="C942" t="inlineStr">
        <is>
          <t>Integra</t>
        </is>
      </c>
      <c r="D942" t="inlineStr">
        <is>
          <t>Nomura - US High Yield Bond Fund</t>
        </is>
      </c>
      <c r="E942" t="inlineStr">
        <is>
          <t>Intensidad</t>
        </is>
      </c>
      <c r="F942" t="n">
        <v>3.6e-05</v>
      </c>
    </row>
    <row r="943">
      <c r="A943" t="inlineStr">
        <is>
          <t>202512</t>
        </is>
      </c>
      <c r="B943" t="inlineStr">
        <is>
          <t>Comparación</t>
        </is>
      </c>
      <c r="C943" t="inlineStr">
        <is>
          <t>Integra</t>
        </is>
      </c>
      <c r="D943" t="inlineStr">
        <is>
          <t>Nomura - US High Yield Bond Fund</t>
        </is>
      </c>
      <c r="E943" t="inlineStr">
        <is>
          <t>Inv MM$</t>
        </is>
      </c>
      <c r="F943" t="n">
        <v>0.000807</v>
      </c>
    </row>
    <row r="944">
      <c r="A944" t="inlineStr">
        <is>
          <t>202512</t>
        </is>
      </c>
      <c r="B944" t="inlineStr">
        <is>
          <t>Comparación</t>
        </is>
      </c>
      <c r="C944" t="inlineStr">
        <is>
          <t>Integra</t>
        </is>
      </c>
      <c r="D944" t="inlineStr">
        <is>
          <t>PIMCO - Asia High Yield Bond Fund</t>
        </is>
      </c>
      <c r="E944" t="inlineStr">
        <is>
          <t>Huella</t>
        </is>
      </c>
      <c r="F944" t="n">
        <v>5125.826703</v>
      </c>
    </row>
    <row r="945">
      <c r="A945" t="inlineStr">
        <is>
          <t>202512</t>
        </is>
      </c>
      <c r="B945" t="inlineStr">
        <is>
          <t>Comparación</t>
        </is>
      </c>
      <c r="C945" t="inlineStr">
        <is>
          <t>Integra</t>
        </is>
      </c>
      <c r="D945" t="inlineStr">
        <is>
          <t>PIMCO - Asia High Yield Bond Fund</t>
        </is>
      </c>
      <c r="E945" t="inlineStr">
        <is>
          <t>Intensidad</t>
        </is>
      </c>
      <c r="F945" t="n">
        <v>2.362805</v>
      </c>
    </row>
    <row r="946">
      <c r="A946" t="inlineStr">
        <is>
          <t>202512</t>
        </is>
      </c>
      <c r="B946" t="inlineStr">
        <is>
          <t>Comparación</t>
        </is>
      </c>
      <c r="C946" t="inlineStr">
        <is>
          <t>Integra</t>
        </is>
      </c>
      <c r="D946" t="inlineStr">
        <is>
          <t>PIMCO - Asia High Yield Bond Fund</t>
        </is>
      </c>
      <c r="E946" t="inlineStr">
        <is>
          <t>Inv MM$</t>
        </is>
      </c>
      <c r="F946" t="n">
        <v>12.33182</v>
      </c>
    </row>
    <row r="947">
      <c r="A947" t="inlineStr">
        <is>
          <t>202512</t>
        </is>
      </c>
      <c r="B947" t="inlineStr">
        <is>
          <t>Comparación</t>
        </is>
      </c>
      <c r="C947" t="inlineStr">
        <is>
          <t>Integra</t>
        </is>
      </c>
      <c r="D947" t="inlineStr">
        <is>
          <t>Pictet Chinese LC Debt</t>
        </is>
      </c>
      <c r="E947" t="inlineStr">
        <is>
          <t>Huella</t>
        </is>
      </c>
      <c r="F947" t="n">
        <v>0.006464</v>
      </c>
    </row>
    <row r="948">
      <c r="A948" t="inlineStr">
        <is>
          <t>202512</t>
        </is>
      </c>
      <c r="B948" t="inlineStr">
        <is>
          <t>Comparación</t>
        </is>
      </c>
      <c r="C948" t="inlineStr">
        <is>
          <t>Integra</t>
        </is>
      </c>
      <c r="D948" t="inlineStr">
        <is>
          <t>Pictet Chinese LC Debt</t>
        </is>
      </c>
      <c r="E948" t="inlineStr">
        <is>
          <t>Intensidad</t>
        </is>
      </c>
      <c r="F948" t="n">
        <v>2e-06</v>
      </c>
    </row>
    <row r="949">
      <c r="A949" t="inlineStr">
        <is>
          <t>202512</t>
        </is>
      </c>
      <c r="B949" t="inlineStr">
        <is>
          <t>Comparación</t>
        </is>
      </c>
      <c r="C949" t="inlineStr">
        <is>
          <t>Integra</t>
        </is>
      </c>
      <c r="D949" t="inlineStr">
        <is>
          <t>Pictet Chinese LC Debt</t>
        </is>
      </c>
      <c r="E949" t="inlineStr">
        <is>
          <t>Inv MM$</t>
        </is>
      </c>
      <c r="F949" t="n">
        <v>0.000311</v>
      </c>
    </row>
    <row r="950">
      <c r="A950" t="inlineStr">
        <is>
          <t>202512</t>
        </is>
      </c>
      <c r="B950" t="inlineStr">
        <is>
          <t>Comparación</t>
        </is>
      </c>
      <c r="C950" t="inlineStr">
        <is>
          <t>Integra</t>
        </is>
      </c>
      <c r="D950" t="inlineStr">
        <is>
          <t>Pimco - Emerging Markets Local Bond Fund</t>
        </is>
      </c>
      <c r="E950" t="inlineStr">
        <is>
          <t>Huella</t>
        </is>
      </c>
      <c r="F950" t="n">
        <v>23183.138149</v>
      </c>
    </row>
    <row r="951">
      <c r="A951" t="inlineStr">
        <is>
          <t>202512</t>
        </is>
      </c>
      <c r="B951" t="inlineStr">
        <is>
          <t>Comparación</t>
        </is>
      </c>
      <c r="C951" t="inlineStr">
        <is>
          <t>Integra</t>
        </is>
      </c>
      <c r="D951" t="inlineStr">
        <is>
          <t>Pimco - Emerging Markets Local Bond Fund</t>
        </is>
      </c>
      <c r="E951" t="inlineStr">
        <is>
          <t>Intensidad</t>
        </is>
      </c>
      <c r="F951" t="n">
        <v>8.527498</v>
      </c>
    </row>
    <row r="952">
      <c r="A952" t="inlineStr">
        <is>
          <t>202512</t>
        </is>
      </c>
      <c r="B952" t="inlineStr">
        <is>
          <t>Comparación</t>
        </is>
      </c>
      <c r="C952" t="inlineStr">
        <is>
          <t>Integra</t>
        </is>
      </c>
      <c r="D952" t="inlineStr">
        <is>
          <t>Pimco - Emerging Markets Local Bond Fund</t>
        </is>
      </c>
      <c r="E952" t="inlineStr">
        <is>
          <t>Inv MM$</t>
        </is>
      </c>
      <c r="F952" t="n">
        <v>136.607924</v>
      </c>
    </row>
    <row r="953">
      <c r="A953" t="inlineStr">
        <is>
          <t>202512</t>
        </is>
      </c>
      <c r="B953" t="inlineStr">
        <is>
          <t>Comparación</t>
        </is>
      </c>
      <c r="C953" t="inlineStr">
        <is>
          <t>Integra</t>
        </is>
      </c>
      <c r="D953" t="inlineStr">
        <is>
          <t>Pimco - GIS Income Fund</t>
        </is>
      </c>
      <c r="E953" t="inlineStr">
        <is>
          <t>Huella</t>
        </is>
      </c>
      <c r="F953" t="n">
        <v>671.689784</v>
      </c>
    </row>
    <row r="954">
      <c r="A954" t="inlineStr">
        <is>
          <t>202512</t>
        </is>
      </c>
      <c r="B954" t="inlineStr">
        <is>
          <t>Comparación</t>
        </is>
      </c>
      <c r="C954" t="inlineStr">
        <is>
          <t>Integra</t>
        </is>
      </c>
      <c r="D954" t="inlineStr">
        <is>
          <t>Pimco - GIS Income Fund</t>
        </is>
      </c>
      <c r="E954" t="inlineStr">
        <is>
          <t>Intensidad</t>
        </is>
      </c>
      <c r="F954" t="n">
        <v>0.309622</v>
      </c>
    </row>
    <row r="955">
      <c r="A955" t="inlineStr">
        <is>
          <t>202512</t>
        </is>
      </c>
      <c r="B955" t="inlineStr">
        <is>
          <t>Comparación</t>
        </is>
      </c>
      <c r="C955" t="inlineStr">
        <is>
          <t>Integra</t>
        </is>
      </c>
      <c r="D955" t="inlineStr">
        <is>
          <t>Pimco - GIS Income Fund</t>
        </is>
      </c>
      <c r="E955" t="inlineStr">
        <is>
          <t>Inv MM$</t>
        </is>
      </c>
      <c r="F955" t="n">
        <v>14.53696</v>
      </c>
    </row>
    <row r="956">
      <c r="A956" t="inlineStr">
        <is>
          <t>202512</t>
        </is>
      </c>
      <c r="B956" t="inlineStr">
        <is>
          <t>Comparación</t>
        </is>
      </c>
      <c r="C956" t="inlineStr">
        <is>
          <t>Integra</t>
        </is>
      </c>
      <c r="D956" t="inlineStr">
        <is>
          <t>Pimco - US High Yield Bond</t>
        </is>
      </c>
      <c r="E956" t="inlineStr">
        <is>
          <t>Huella</t>
        </is>
      </c>
      <c r="F956" t="n">
        <v>0.009382</v>
      </c>
    </row>
    <row r="957">
      <c r="A957" t="inlineStr">
        <is>
          <t>202512</t>
        </is>
      </c>
      <c r="B957" t="inlineStr">
        <is>
          <t>Comparación</t>
        </is>
      </c>
      <c r="C957" t="inlineStr">
        <is>
          <t>Integra</t>
        </is>
      </c>
      <c r="D957" t="inlineStr">
        <is>
          <t>Pimco - US High Yield Bond</t>
        </is>
      </c>
      <c r="E957" t="inlineStr">
        <is>
          <t>Intensidad</t>
        </is>
      </c>
      <c r="F957" t="n">
        <v>3e-06</v>
      </c>
    </row>
    <row r="958">
      <c r="A958" t="inlineStr">
        <is>
          <t>202512</t>
        </is>
      </c>
      <c r="B958" t="inlineStr">
        <is>
          <t>Comparación</t>
        </is>
      </c>
      <c r="C958" t="inlineStr">
        <is>
          <t>Integra</t>
        </is>
      </c>
      <c r="D958" t="inlineStr">
        <is>
          <t>Pimco - US High Yield Bond</t>
        </is>
      </c>
      <c r="E958" t="inlineStr">
        <is>
          <t>Inv MM$</t>
        </is>
      </c>
      <c r="F958" t="n">
        <v>8.8e-05</v>
      </c>
    </row>
    <row r="959">
      <c r="A959" t="inlineStr">
        <is>
          <t>202512</t>
        </is>
      </c>
      <c r="B959" t="inlineStr">
        <is>
          <t>Comparación</t>
        </is>
      </c>
      <c r="C959" t="inlineStr">
        <is>
          <t>Integra</t>
        </is>
      </c>
      <c r="D959" t="inlineStr">
        <is>
          <t>Pinebridge - Asia Ex-Japan Small Caps</t>
        </is>
      </c>
      <c r="E959" t="inlineStr">
        <is>
          <t>Huella</t>
        </is>
      </c>
      <c r="F959" t="n">
        <v>0.162539</v>
      </c>
    </row>
    <row r="960">
      <c r="A960" t="inlineStr">
        <is>
          <t>202512</t>
        </is>
      </c>
      <c r="B960" t="inlineStr">
        <is>
          <t>Comparación</t>
        </is>
      </c>
      <c r="C960" t="inlineStr">
        <is>
          <t>Integra</t>
        </is>
      </c>
      <c r="D960" t="inlineStr">
        <is>
          <t>Pinebridge - Asia Ex-Japan Small Caps</t>
        </is>
      </c>
      <c r="E960" t="inlineStr">
        <is>
          <t>Intensidad</t>
        </is>
      </c>
      <c r="F960" t="n">
        <v>9.399999999999999e-05</v>
      </c>
    </row>
    <row r="961">
      <c r="A961" t="inlineStr">
        <is>
          <t>202512</t>
        </is>
      </c>
      <c r="B961" t="inlineStr">
        <is>
          <t>Comparación</t>
        </is>
      </c>
      <c r="C961" t="inlineStr">
        <is>
          <t>Integra</t>
        </is>
      </c>
      <c r="D961" t="inlineStr">
        <is>
          <t>Pinebridge - Asia Ex-Japan Small Caps</t>
        </is>
      </c>
      <c r="E961" t="inlineStr">
        <is>
          <t>Inv MM$</t>
        </is>
      </c>
      <c r="F961" t="n">
        <v>0.002101</v>
      </c>
    </row>
    <row r="962">
      <c r="A962" t="inlineStr">
        <is>
          <t>202512</t>
        </is>
      </c>
      <c r="B962" t="inlineStr">
        <is>
          <t>Comparación</t>
        </is>
      </c>
      <c r="C962" t="inlineStr">
        <is>
          <t>Integra</t>
        </is>
      </c>
      <c r="D962" t="inlineStr">
        <is>
          <t>Premier Miton - European Opportunities Fund</t>
        </is>
      </c>
      <c r="E962" t="inlineStr">
        <is>
          <t>Huella</t>
        </is>
      </c>
      <c r="F962" t="n">
        <v>1.8e-05</v>
      </c>
    </row>
    <row r="963">
      <c r="A963" t="inlineStr">
        <is>
          <t>202512</t>
        </is>
      </c>
      <c r="B963" t="inlineStr">
        <is>
          <t>Comparación</t>
        </is>
      </c>
      <c r="C963" t="inlineStr">
        <is>
          <t>Integra</t>
        </is>
      </c>
      <c r="D963" t="inlineStr">
        <is>
          <t>Premier Miton - European Opportunities Fund</t>
        </is>
      </c>
      <c r="E963" t="inlineStr">
        <is>
          <t>Intensidad</t>
        </is>
      </c>
      <c r="F963" t="n">
        <v>0</v>
      </c>
    </row>
    <row r="964">
      <c r="A964" t="inlineStr">
        <is>
          <t>202512</t>
        </is>
      </c>
      <c r="B964" t="inlineStr">
        <is>
          <t>Comparación</t>
        </is>
      </c>
      <c r="C964" t="inlineStr">
        <is>
          <t>Integra</t>
        </is>
      </c>
      <c r="D964" t="inlineStr">
        <is>
          <t>Premier Miton - European Opportunities Fund</t>
        </is>
      </c>
      <c r="E964" t="inlineStr">
        <is>
          <t>Inv MM$</t>
        </is>
      </c>
      <c r="F964" t="n">
        <v>5e-06</v>
      </c>
    </row>
    <row r="965">
      <c r="A965" t="inlineStr">
        <is>
          <t>202512</t>
        </is>
      </c>
      <c r="B965" t="inlineStr">
        <is>
          <t>Comparación</t>
        </is>
      </c>
      <c r="C965" t="inlineStr">
        <is>
          <t>Integra</t>
        </is>
      </c>
      <c r="D965" t="inlineStr">
        <is>
          <t>Robeco - Chinese Equities</t>
        </is>
      </c>
      <c r="E965" t="inlineStr">
        <is>
          <t>Huella</t>
        </is>
      </c>
      <c r="F965" t="n">
        <v>0.027281</v>
      </c>
    </row>
    <row r="966">
      <c r="A966" t="inlineStr">
        <is>
          <t>202512</t>
        </is>
      </c>
      <c r="B966" t="inlineStr">
        <is>
          <t>Comparación</t>
        </is>
      </c>
      <c r="C966" t="inlineStr">
        <is>
          <t>Integra</t>
        </is>
      </c>
      <c r="D966" t="inlineStr">
        <is>
          <t>Robeco - Chinese Equities</t>
        </is>
      </c>
      <c r="E966" t="inlineStr">
        <is>
          <t>Intensidad</t>
        </is>
      </c>
      <c r="F966" t="n">
        <v>1.7e-05</v>
      </c>
    </row>
    <row r="967">
      <c r="A967" t="inlineStr">
        <is>
          <t>202512</t>
        </is>
      </c>
      <c r="B967" t="inlineStr">
        <is>
          <t>Comparación</t>
        </is>
      </c>
      <c r="C967" t="inlineStr">
        <is>
          <t>Integra</t>
        </is>
      </c>
      <c r="D967" t="inlineStr">
        <is>
          <t>Robeco - Chinese Equities</t>
        </is>
      </c>
      <c r="E967" t="inlineStr">
        <is>
          <t>Inv MM$</t>
        </is>
      </c>
      <c r="F967" t="n">
        <v>0.000379</v>
      </c>
    </row>
    <row r="968">
      <c r="A968" t="inlineStr">
        <is>
          <t>202512</t>
        </is>
      </c>
      <c r="B968" t="inlineStr">
        <is>
          <t>Comparación</t>
        </is>
      </c>
      <c r="C968" t="inlineStr">
        <is>
          <t>Integra</t>
        </is>
      </c>
      <c r="D968" t="inlineStr">
        <is>
          <t>Robeco Luxembourg S.A.</t>
        </is>
      </c>
      <c r="E968" t="inlineStr">
        <is>
          <t>Huella</t>
        </is>
      </c>
      <c r="F968" t="n">
        <v>0.041878</v>
      </c>
    </row>
    <row r="969">
      <c r="A969" t="inlineStr">
        <is>
          <t>202512</t>
        </is>
      </c>
      <c r="B969" t="inlineStr">
        <is>
          <t>Comparación</t>
        </is>
      </c>
      <c r="C969" t="inlineStr">
        <is>
          <t>Integra</t>
        </is>
      </c>
      <c r="D969" t="inlineStr">
        <is>
          <t>Robeco Luxembourg S.A.</t>
        </is>
      </c>
      <c r="E969" t="inlineStr">
        <is>
          <t>Intensidad</t>
        </is>
      </c>
      <c r="F969" t="n">
        <v>1.9e-05</v>
      </c>
    </row>
    <row r="970">
      <c r="A970" t="inlineStr">
        <is>
          <t>202512</t>
        </is>
      </c>
      <c r="B970" t="inlineStr">
        <is>
          <t>Comparación</t>
        </is>
      </c>
      <c r="C970" t="inlineStr">
        <is>
          <t>Integra</t>
        </is>
      </c>
      <c r="D970" t="inlineStr">
        <is>
          <t>Robeco Luxembourg S.A.</t>
        </is>
      </c>
      <c r="E970" t="inlineStr">
        <is>
          <t>Inv MM$</t>
        </is>
      </c>
      <c r="F970" t="n">
        <v>0.000376</v>
      </c>
    </row>
    <row r="971">
      <c r="A971" t="inlineStr">
        <is>
          <t>202512</t>
        </is>
      </c>
      <c r="B971" t="inlineStr">
        <is>
          <t>Comparación</t>
        </is>
      </c>
      <c r="C971" t="inlineStr">
        <is>
          <t>Integra</t>
        </is>
      </c>
      <c r="D971" t="inlineStr">
        <is>
          <t>Rutas de Lima</t>
        </is>
      </c>
      <c r="E971" t="inlineStr">
        <is>
          <t>Huella</t>
        </is>
      </c>
      <c r="F971" t="n">
        <v>595.763156</v>
      </c>
    </row>
    <row r="972">
      <c r="A972" t="inlineStr">
        <is>
          <t>202512</t>
        </is>
      </c>
      <c r="B972" t="inlineStr">
        <is>
          <t>Comparación</t>
        </is>
      </c>
      <c r="C972" t="inlineStr">
        <is>
          <t>Integra</t>
        </is>
      </c>
      <c r="D972" t="inlineStr">
        <is>
          <t>Rutas de Lima</t>
        </is>
      </c>
      <c r="E972" t="inlineStr">
        <is>
          <t>Intensidad</t>
        </is>
      </c>
      <c r="F972" t="n">
        <v>0.118953</v>
      </c>
    </row>
    <row r="973">
      <c r="A973" t="inlineStr">
        <is>
          <t>202512</t>
        </is>
      </c>
      <c r="B973" t="inlineStr">
        <is>
          <t>Comparación</t>
        </is>
      </c>
      <c r="C973" t="inlineStr">
        <is>
          <t>Integra</t>
        </is>
      </c>
      <c r="D973" t="inlineStr">
        <is>
          <t>Rutas de Lima</t>
        </is>
      </c>
      <c r="E973" t="inlineStr">
        <is>
          <t>Inv MM$</t>
        </is>
      </c>
      <c r="F973" t="n">
        <v>21.735248</v>
      </c>
    </row>
    <row r="974">
      <c r="A974" t="inlineStr">
        <is>
          <t>202512</t>
        </is>
      </c>
      <c r="B974" t="inlineStr">
        <is>
          <t>Comparación</t>
        </is>
      </c>
      <c r="C974" t="inlineStr">
        <is>
          <t>Integra</t>
        </is>
      </c>
      <c r="D974" t="inlineStr">
        <is>
          <t>SKYY US - First Trust Cloud Computing ETF</t>
        </is>
      </c>
      <c r="E974" t="inlineStr">
        <is>
          <t>Huella</t>
        </is>
      </c>
      <c r="F974" t="n">
        <v>56.096338</v>
      </c>
    </row>
    <row r="975">
      <c r="A975" t="inlineStr">
        <is>
          <t>202512</t>
        </is>
      </c>
      <c r="B975" t="inlineStr">
        <is>
          <t>Comparación</t>
        </is>
      </c>
      <c r="C975" t="inlineStr">
        <is>
          <t>Integra</t>
        </is>
      </c>
      <c r="D975" t="inlineStr">
        <is>
          <t>SKYY US - First Trust Cloud Computing ETF</t>
        </is>
      </c>
      <c r="E975" t="inlineStr">
        <is>
          <t>Intensidad</t>
        </is>
      </c>
      <c r="F975" t="n">
        <v>0.051268</v>
      </c>
    </row>
    <row r="976">
      <c r="A976" t="inlineStr">
        <is>
          <t>202512</t>
        </is>
      </c>
      <c r="B976" t="inlineStr">
        <is>
          <t>Comparación</t>
        </is>
      </c>
      <c r="C976" t="inlineStr">
        <is>
          <t>Integra</t>
        </is>
      </c>
      <c r="D976" t="inlineStr">
        <is>
          <t>SKYY US - First Trust Cloud Computing ETF</t>
        </is>
      </c>
      <c r="E976" t="inlineStr">
        <is>
          <t>Inv MM$</t>
        </is>
      </c>
      <c r="F976" t="n">
        <v>13.58708</v>
      </c>
    </row>
    <row r="977">
      <c r="A977" t="inlineStr">
        <is>
          <t>202512</t>
        </is>
      </c>
      <c r="B977" t="inlineStr">
        <is>
          <t>Comparación</t>
        </is>
      </c>
      <c r="C977" t="inlineStr">
        <is>
          <t>Integra</t>
        </is>
      </c>
      <c r="D977" t="inlineStr">
        <is>
          <t>SSGA - Bloomberg Barclays Convertible Securities</t>
        </is>
      </c>
      <c r="E977" t="inlineStr">
        <is>
          <t>Huella</t>
        </is>
      </c>
      <c r="F977" t="n">
        <v>1756.499055</v>
      </c>
    </row>
    <row r="978">
      <c r="A978" t="inlineStr">
        <is>
          <t>202512</t>
        </is>
      </c>
      <c r="B978" t="inlineStr">
        <is>
          <t>Comparación</t>
        </is>
      </c>
      <c r="C978" t="inlineStr">
        <is>
          <t>Integra</t>
        </is>
      </c>
      <c r="D978" t="inlineStr">
        <is>
          <t>SSGA - Bloomberg Barclays Convertible Securities</t>
        </is>
      </c>
      <c r="E978" t="inlineStr">
        <is>
          <t>Intensidad</t>
        </is>
      </c>
      <c r="F978" t="n">
        <v>1.061714</v>
      </c>
    </row>
    <row r="979">
      <c r="A979" t="inlineStr">
        <is>
          <t>202512</t>
        </is>
      </c>
      <c r="B979" t="inlineStr">
        <is>
          <t>Comparación</t>
        </is>
      </c>
      <c r="C979" t="inlineStr">
        <is>
          <t>Integra</t>
        </is>
      </c>
      <c r="D979" t="inlineStr">
        <is>
          <t>SSGA - Bloomberg Barclays Convertible Securities</t>
        </is>
      </c>
      <c r="E979" t="inlineStr">
        <is>
          <t>Inv MM$</t>
        </is>
      </c>
      <c r="F979" t="n">
        <v>35.768346</v>
      </c>
    </row>
    <row r="980">
      <c r="A980" t="inlineStr">
        <is>
          <t>202512</t>
        </is>
      </c>
      <c r="B980" t="inlineStr">
        <is>
          <t>Comparación</t>
        </is>
      </c>
      <c r="C980" t="inlineStr">
        <is>
          <t>Integra</t>
        </is>
      </c>
      <c r="D980" t="inlineStr">
        <is>
          <t>Schroder - International Selection Fund China A</t>
        </is>
      </c>
      <c r="E980" t="inlineStr">
        <is>
          <t>Huella</t>
        </is>
      </c>
      <c r="F980" t="n">
        <v>0.038502</v>
      </c>
    </row>
    <row r="981">
      <c r="A981" t="inlineStr">
        <is>
          <t>202512</t>
        </is>
      </c>
      <c r="B981" t="inlineStr">
        <is>
          <t>Comparación</t>
        </is>
      </c>
      <c r="C981" t="inlineStr">
        <is>
          <t>Integra</t>
        </is>
      </c>
      <c r="D981" t="inlineStr">
        <is>
          <t>Schroder - International Selection Fund China A</t>
        </is>
      </c>
      <c r="E981" t="inlineStr">
        <is>
          <t>Intensidad</t>
        </is>
      </c>
      <c r="F981" t="n">
        <v>2.6e-05</v>
      </c>
    </row>
    <row r="982">
      <c r="A982" t="inlineStr">
        <is>
          <t>202512</t>
        </is>
      </c>
      <c r="B982" t="inlineStr">
        <is>
          <t>Comparación</t>
        </is>
      </c>
      <c r="C982" t="inlineStr">
        <is>
          <t>Integra</t>
        </is>
      </c>
      <c r="D982" t="inlineStr">
        <is>
          <t>Schroder - International Selection Fund China A</t>
        </is>
      </c>
      <c r="E982" t="inlineStr">
        <is>
          <t>Inv MM$</t>
        </is>
      </c>
      <c r="F982" t="n">
        <v>0.0005</v>
      </c>
    </row>
    <row r="983">
      <c r="A983" t="inlineStr">
        <is>
          <t>202512</t>
        </is>
      </c>
      <c r="B983" t="inlineStr">
        <is>
          <t>Comparación</t>
        </is>
      </c>
      <c r="C983" t="inlineStr">
        <is>
          <t>Integra</t>
        </is>
      </c>
      <c r="D983" t="inlineStr">
        <is>
          <t>Schroders - Asian Opportunities</t>
        </is>
      </c>
      <c r="E983" t="inlineStr">
        <is>
          <t>Huella</t>
        </is>
      </c>
      <c r="F983" t="n">
        <v>0.002688</v>
      </c>
    </row>
    <row r="984">
      <c r="A984" t="inlineStr">
        <is>
          <t>202512</t>
        </is>
      </c>
      <c r="B984" t="inlineStr">
        <is>
          <t>Comparación</t>
        </is>
      </c>
      <c r="C984" t="inlineStr">
        <is>
          <t>Integra</t>
        </is>
      </c>
      <c r="D984" t="inlineStr">
        <is>
          <t>Schroders - Asian Opportunities</t>
        </is>
      </c>
      <c r="E984" t="inlineStr">
        <is>
          <t>Intensidad</t>
        </is>
      </c>
      <c r="F984" t="n">
        <v>1e-06</v>
      </c>
    </row>
    <row r="985">
      <c r="A985" t="inlineStr">
        <is>
          <t>202512</t>
        </is>
      </c>
      <c r="B985" t="inlineStr">
        <is>
          <t>Comparación</t>
        </is>
      </c>
      <c r="C985" t="inlineStr">
        <is>
          <t>Integra</t>
        </is>
      </c>
      <c r="D985" t="inlineStr">
        <is>
          <t>Schroders - Asian Opportunities</t>
        </is>
      </c>
      <c r="E985" t="inlineStr">
        <is>
          <t>Inv MM$</t>
        </is>
      </c>
      <c r="F985" t="n">
        <v>0.000107</v>
      </c>
    </row>
    <row r="986">
      <c r="A986" t="inlineStr">
        <is>
          <t>202512</t>
        </is>
      </c>
      <c r="B986" t="inlineStr">
        <is>
          <t>Comparación</t>
        </is>
      </c>
      <c r="C986" t="inlineStr">
        <is>
          <t>Integra</t>
        </is>
      </c>
      <c r="D986" t="inlineStr">
        <is>
          <t>State Street - S&amp;P 500 ETF</t>
        </is>
      </c>
      <c r="E986" t="inlineStr">
        <is>
          <t>Huella</t>
        </is>
      </c>
      <c r="F986" t="n">
        <v>55.567094</v>
      </c>
    </row>
    <row r="987">
      <c r="A987" t="inlineStr">
        <is>
          <t>202512</t>
        </is>
      </c>
      <c r="B987" t="inlineStr">
        <is>
          <t>Comparación</t>
        </is>
      </c>
      <c r="C987" t="inlineStr">
        <is>
          <t>Integra</t>
        </is>
      </c>
      <c r="D987" t="inlineStr">
        <is>
          <t>State Street - S&amp;P 500 ETF</t>
        </is>
      </c>
      <c r="E987" t="inlineStr">
        <is>
          <t>Intensidad</t>
        </is>
      </c>
      <c r="F987" t="n">
        <v>0.058437</v>
      </c>
    </row>
    <row r="988">
      <c r="A988" t="inlineStr">
        <is>
          <t>202512</t>
        </is>
      </c>
      <c r="B988" t="inlineStr">
        <is>
          <t>Comparación</t>
        </is>
      </c>
      <c r="C988" t="inlineStr">
        <is>
          <t>Integra</t>
        </is>
      </c>
      <c r="D988" t="inlineStr">
        <is>
          <t>State Street - S&amp;P 500 ETF</t>
        </is>
      </c>
      <c r="E988" t="inlineStr">
        <is>
          <t>Inv MM$</t>
        </is>
      </c>
      <c r="F988" t="n">
        <v>2.444602</v>
      </c>
    </row>
    <row r="989">
      <c r="A989" t="inlineStr">
        <is>
          <t>202512</t>
        </is>
      </c>
      <c r="B989" t="inlineStr">
        <is>
          <t>Comparación</t>
        </is>
      </c>
      <c r="C989" t="inlineStr">
        <is>
          <t>Integra</t>
        </is>
      </c>
      <c r="D989" t="inlineStr">
        <is>
          <t>State Street - S&amp;P Metals &amp; Mining ETF</t>
        </is>
      </c>
      <c r="E989" t="inlineStr">
        <is>
          <t>Huella</t>
        </is>
      </c>
      <c r="F989" t="n">
        <v>32475.940199</v>
      </c>
    </row>
    <row r="990">
      <c r="A990" t="inlineStr">
        <is>
          <t>202512</t>
        </is>
      </c>
      <c r="B990" t="inlineStr">
        <is>
          <t>Comparación</t>
        </is>
      </c>
      <c r="C990" t="inlineStr">
        <is>
          <t>Integra</t>
        </is>
      </c>
      <c r="D990" t="inlineStr">
        <is>
          <t>State Street - S&amp;P Metals &amp; Mining ETF</t>
        </is>
      </c>
      <c r="E990" t="inlineStr">
        <is>
          <t>Intensidad</t>
        </is>
      </c>
      <c r="F990" t="n">
        <v>12.602626</v>
      </c>
    </row>
    <row r="991">
      <c r="A991" t="inlineStr">
        <is>
          <t>202512</t>
        </is>
      </c>
      <c r="B991" t="inlineStr">
        <is>
          <t>Comparación</t>
        </is>
      </c>
      <c r="C991" t="inlineStr">
        <is>
          <t>Integra</t>
        </is>
      </c>
      <c r="D991" t="inlineStr">
        <is>
          <t>State Street - S&amp;P Metals &amp; Mining ETF</t>
        </is>
      </c>
      <c r="E991" t="inlineStr">
        <is>
          <t>Inv MM$</t>
        </is>
      </c>
      <c r="F991" t="n">
        <v>49.978693</v>
      </c>
    </row>
    <row r="992">
      <c r="A992" t="inlineStr">
        <is>
          <t>202512</t>
        </is>
      </c>
      <c r="B992" t="inlineStr">
        <is>
          <t>Comparación</t>
        </is>
      </c>
      <c r="C992" t="inlineStr">
        <is>
          <t>Integra</t>
        </is>
      </c>
      <c r="D992" t="inlineStr">
        <is>
          <t>State Street - Technology Select Sector</t>
        </is>
      </c>
      <c r="E992" t="inlineStr">
        <is>
          <t>Huella</t>
        </is>
      </c>
      <c r="F992" t="n">
        <v>836.4882679999999</v>
      </c>
    </row>
    <row r="993">
      <c r="A993" t="inlineStr">
        <is>
          <t>202512</t>
        </is>
      </c>
      <c r="B993" t="inlineStr">
        <is>
          <t>Comparación</t>
        </is>
      </c>
      <c r="C993" t="inlineStr">
        <is>
          <t>Integra</t>
        </is>
      </c>
      <c r="D993" t="inlineStr">
        <is>
          <t>State Street - Technology Select Sector</t>
        </is>
      </c>
      <c r="E993" t="inlineStr">
        <is>
          <t>Intensidad</t>
        </is>
      </c>
      <c r="F993" t="n">
        <v>0.190223</v>
      </c>
    </row>
    <row r="994">
      <c r="A994" t="inlineStr">
        <is>
          <t>202512</t>
        </is>
      </c>
      <c r="B994" t="inlineStr">
        <is>
          <t>Comparación</t>
        </is>
      </c>
      <c r="C994" t="inlineStr">
        <is>
          <t>Integra</t>
        </is>
      </c>
      <c r="D994" t="inlineStr">
        <is>
          <t>State Street - Technology Select Sector</t>
        </is>
      </c>
      <c r="E994" t="inlineStr">
        <is>
          <t>Inv MM$</t>
        </is>
      </c>
      <c r="F994" t="n">
        <v>251.81935</v>
      </c>
    </row>
    <row r="995">
      <c r="A995" t="inlineStr">
        <is>
          <t>202512</t>
        </is>
      </c>
      <c r="B995" t="inlineStr">
        <is>
          <t>Comparación</t>
        </is>
      </c>
      <c r="C995" t="inlineStr">
        <is>
          <t>Integra</t>
        </is>
      </c>
      <c r="D995" t="inlineStr">
        <is>
          <t>Telefónica</t>
        </is>
      </c>
      <c r="E995" t="inlineStr">
        <is>
          <t>Huella</t>
        </is>
      </c>
      <c r="F995" t="n">
        <v>82.31456799999999</v>
      </c>
    </row>
    <row r="996">
      <c r="A996" t="inlineStr">
        <is>
          <t>202512</t>
        </is>
      </c>
      <c r="B996" t="inlineStr">
        <is>
          <t>Comparación</t>
        </is>
      </c>
      <c r="C996" t="inlineStr">
        <is>
          <t>Integra</t>
        </is>
      </c>
      <c r="D996" t="inlineStr">
        <is>
          <t>Telefónica</t>
        </is>
      </c>
      <c r="E996" t="inlineStr">
        <is>
          <t>Intensidad</t>
        </is>
      </c>
      <c r="F996" t="n">
        <v>0.019331</v>
      </c>
    </row>
    <row r="997">
      <c r="A997" t="inlineStr">
        <is>
          <t>202512</t>
        </is>
      </c>
      <c r="B997" t="inlineStr">
        <is>
          <t>Comparación</t>
        </is>
      </c>
      <c r="C997" t="inlineStr">
        <is>
          <t>Integra</t>
        </is>
      </c>
      <c r="D997" t="inlineStr">
        <is>
          <t>Telefónica</t>
        </is>
      </c>
      <c r="E997" t="inlineStr">
        <is>
          <t>Inv MM$</t>
        </is>
      </c>
      <c r="F997" t="n">
        <v>34.297737</v>
      </c>
    </row>
    <row r="998">
      <c r="A998" t="inlineStr">
        <is>
          <t>202512</t>
        </is>
      </c>
      <c r="B998" t="inlineStr">
        <is>
          <t>Comparación</t>
        </is>
      </c>
      <c r="C998" t="inlineStr">
        <is>
          <t>Integra</t>
        </is>
      </c>
      <c r="D998" t="inlineStr">
        <is>
          <t>UBS - China Opportunity - A3</t>
        </is>
      </c>
      <c r="E998" t="inlineStr">
        <is>
          <t>Huella</t>
        </is>
      </c>
      <c r="F998" t="n">
        <v>0.018749</v>
      </c>
    </row>
    <row r="999">
      <c r="A999" t="inlineStr">
        <is>
          <t>202512</t>
        </is>
      </c>
      <c r="B999" t="inlineStr">
        <is>
          <t>Comparación</t>
        </is>
      </c>
      <c r="C999" t="inlineStr">
        <is>
          <t>Integra</t>
        </is>
      </c>
      <c r="D999" t="inlineStr">
        <is>
          <t>UBS - China Opportunity - A3</t>
        </is>
      </c>
      <c r="E999" t="inlineStr">
        <is>
          <t>Intensidad</t>
        </is>
      </c>
      <c r="F999" t="n">
        <v>1.2e-05</v>
      </c>
    </row>
    <row r="1000">
      <c r="A1000" t="inlineStr">
        <is>
          <t>202512</t>
        </is>
      </c>
      <c r="B1000" t="inlineStr">
        <is>
          <t>Comparación</t>
        </is>
      </c>
      <c r="C1000" t="inlineStr">
        <is>
          <t>Integra</t>
        </is>
      </c>
      <c r="D1000" t="inlineStr">
        <is>
          <t>UBS - China Opportunity - A3</t>
        </is>
      </c>
      <c r="E1000" t="inlineStr">
        <is>
          <t>Inv MM$</t>
        </is>
      </c>
      <c r="F1000" t="n">
        <v>0.000186</v>
      </c>
    </row>
    <row r="1001">
      <c r="A1001" t="inlineStr">
        <is>
          <t>202512</t>
        </is>
      </c>
      <c r="B1001" t="inlineStr">
        <is>
          <t>Comparación</t>
        </is>
      </c>
      <c r="C1001" t="inlineStr">
        <is>
          <t>Integra</t>
        </is>
      </c>
      <c r="D1001" t="inlineStr">
        <is>
          <t>VanEck - Gold Miners ETF</t>
        </is>
      </c>
      <c r="E1001" t="inlineStr">
        <is>
          <t>Huella</t>
        </is>
      </c>
      <c r="F1001" t="n">
        <v>10973.896941</v>
      </c>
    </row>
    <row r="1002">
      <c r="A1002" t="inlineStr">
        <is>
          <t>202512</t>
        </is>
      </c>
      <c r="B1002" t="inlineStr">
        <is>
          <t>Comparación</t>
        </is>
      </c>
      <c r="C1002" t="inlineStr">
        <is>
          <t>Integra</t>
        </is>
      </c>
      <c r="D1002" t="inlineStr">
        <is>
          <t>VanEck - Gold Miners ETF</t>
        </is>
      </c>
      <c r="E1002" t="inlineStr">
        <is>
          <t>Intensidad</t>
        </is>
      </c>
      <c r="F1002" t="n">
        <v>3.461095</v>
      </c>
    </row>
    <row r="1003">
      <c r="A1003" t="inlineStr">
        <is>
          <t>202512</t>
        </is>
      </c>
      <c r="B1003" t="inlineStr">
        <is>
          <t>Comparación</t>
        </is>
      </c>
      <c r="C1003" t="inlineStr">
        <is>
          <t>Integra</t>
        </is>
      </c>
      <c r="D1003" t="inlineStr">
        <is>
          <t>VanEck - Gold Miners ETF</t>
        </is>
      </c>
      <c r="E1003" t="inlineStr">
        <is>
          <t>Inv MM$</t>
        </is>
      </c>
      <c r="F1003" t="n">
        <v>134.046783</v>
      </c>
    </row>
    <row r="1004">
      <c r="A1004" t="inlineStr">
        <is>
          <t>202512</t>
        </is>
      </c>
      <c r="B1004" t="inlineStr">
        <is>
          <t>Comparación</t>
        </is>
      </c>
      <c r="C1004" t="inlineStr">
        <is>
          <t>Integra</t>
        </is>
      </c>
      <c r="D1004" t="inlineStr">
        <is>
          <t>VanEck - JPM EM LC Bond ETF</t>
        </is>
      </c>
      <c r="E1004" t="inlineStr">
        <is>
          <t>Huella</t>
        </is>
      </c>
      <c r="F1004" t="n">
        <v>556.26956</v>
      </c>
    </row>
    <row r="1005">
      <c r="A1005" t="inlineStr">
        <is>
          <t>202512</t>
        </is>
      </c>
      <c r="B1005" t="inlineStr">
        <is>
          <t>Comparación</t>
        </is>
      </c>
      <c r="C1005" t="inlineStr">
        <is>
          <t>Integra</t>
        </is>
      </c>
      <c r="D1005" t="inlineStr">
        <is>
          <t>VanEck - JPM EM LC Bond ETF</t>
        </is>
      </c>
      <c r="E1005" t="inlineStr">
        <is>
          <t>Intensidad</t>
        </is>
      </c>
      <c r="F1005" t="n">
        <v>0.129492</v>
      </c>
    </row>
    <row r="1006">
      <c r="A1006" t="inlineStr">
        <is>
          <t>202512</t>
        </is>
      </c>
      <c r="B1006" t="inlineStr">
        <is>
          <t>Comparación</t>
        </is>
      </c>
      <c r="C1006" t="inlineStr">
        <is>
          <t>Integra</t>
        </is>
      </c>
      <c r="D1006" t="inlineStr">
        <is>
          <t>VanEck - JPM EM LC Bond ETF</t>
        </is>
      </c>
      <c r="E1006" t="inlineStr">
        <is>
          <t>Inv MM$</t>
        </is>
      </c>
      <c r="F1006" t="n">
        <v>52.203812</v>
      </c>
    </row>
    <row r="1007">
      <c r="A1007" t="inlineStr">
        <is>
          <t>202512</t>
        </is>
      </c>
      <c r="B1007" t="inlineStr">
        <is>
          <t>Comparación</t>
        </is>
      </c>
      <c r="C1007" t="inlineStr">
        <is>
          <t>Integra</t>
        </is>
      </c>
      <c r="D1007" t="inlineStr">
        <is>
          <t>VanEck Semiconductor ETF</t>
        </is>
      </c>
      <c r="E1007" t="inlineStr">
        <is>
          <t>Huella</t>
        </is>
      </c>
      <c r="F1007" t="n">
        <v>2496.606036</v>
      </c>
    </row>
    <row r="1008">
      <c r="A1008" t="inlineStr">
        <is>
          <t>202512</t>
        </is>
      </c>
      <c r="B1008" t="inlineStr">
        <is>
          <t>Comparación</t>
        </is>
      </c>
      <c r="C1008" t="inlineStr">
        <is>
          <t>Integra</t>
        </is>
      </c>
      <c r="D1008" t="inlineStr">
        <is>
          <t>VanEck Semiconductor ETF</t>
        </is>
      </c>
      <c r="E1008" t="inlineStr">
        <is>
          <t>Intensidad</t>
        </is>
      </c>
      <c r="F1008" t="n">
        <v>0.831941</v>
      </c>
    </row>
    <row r="1009">
      <c r="A1009" t="inlineStr">
        <is>
          <t>202512</t>
        </is>
      </c>
      <c r="B1009" t="inlineStr">
        <is>
          <t>Comparación</t>
        </is>
      </c>
      <c r="C1009" t="inlineStr">
        <is>
          <t>Integra</t>
        </is>
      </c>
      <c r="D1009" t="inlineStr">
        <is>
          <t>VanEck Semiconductor ETF</t>
        </is>
      </c>
      <c r="E1009" t="inlineStr">
        <is>
          <t>Inv MM$</t>
        </is>
      </c>
      <c r="F1009" t="n">
        <v>398.121194</v>
      </c>
    </row>
    <row r="1010">
      <c r="A1010" t="inlineStr">
        <is>
          <t>202512</t>
        </is>
      </c>
      <c r="B1010" t="inlineStr">
        <is>
          <t>Comparación</t>
        </is>
      </c>
      <c r="C1010" t="inlineStr">
        <is>
          <t>Integra</t>
        </is>
      </c>
      <c r="D1010" t="inlineStr">
        <is>
          <t>Vanguard - Emerging Markets Bond Fund - I Retail</t>
        </is>
      </c>
      <c r="E1010" t="inlineStr">
        <is>
          <t>Huella</t>
        </is>
      </c>
      <c r="F1010" t="n">
        <v>0.180259</v>
      </c>
    </row>
    <row r="1011">
      <c r="A1011" t="inlineStr">
        <is>
          <t>202512</t>
        </is>
      </c>
      <c r="B1011" t="inlineStr">
        <is>
          <t>Comparación</t>
        </is>
      </c>
      <c r="C1011" t="inlineStr">
        <is>
          <t>Integra</t>
        </is>
      </c>
      <c r="D1011" t="inlineStr">
        <is>
          <t>Vanguard - Emerging Markets Bond Fund - I Retail</t>
        </is>
      </c>
      <c r="E1011" t="inlineStr">
        <is>
          <t>Intensidad</t>
        </is>
      </c>
      <c r="F1011" t="n">
        <v>0.000102</v>
      </c>
    </row>
    <row r="1012">
      <c r="A1012" t="inlineStr">
        <is>
          <t>202512</t>
        </is>
      </c>
      <c r="B1012" t="inlineStr">
        <is>
          <t>Comparación</t>
        </is>
      </c>
      <c r="C1012" t="inlineStr">
        <is>
          <t>Integra</t>
        </is>
      </c>
      <c r="D1012" t="inlineStr">
        <is>
          <t>Vanguard - Emerging Markets Bond Fund - I Retail</t>
        </is>
      </c>
      <c r="E1012" t="inlineStr">
        <is>
          <t>Inv MM$</t>
        </is>
      </c>
      <c r="F1012" t="n">
        <v>0.000415</v>
      </c>
    </row>
    <row r="1013">
      <c r="A1013" t="inlineStr">
        <is>
          <t>202512</t>
        </is>
      </c>
      <c r="B1013" t="inlineStr">
        <is>
          <t>Comparación</t>
        </is>
      </c>
      <c r="C1013" t="inlineStr">
        <is>
          <t>Integra</t>
        </is>
      </c>
      <c r="D1013" t="inlineStr">
        <is>
          <t>Vanguard - Emerging Markets Bond Fund - II Institutional</t>
        </is>
      </c>
      <c r="E1013" t="inlineStr">
        <is>
          <t>Huella</t>
        </is>
      </c>
      <c r="F1013" t="n">
        <v>0.30713</v>
      </c>
    </row>
    <row r="1014">
      <c r="A1014" t="inlineStr">
        <is>
          <t>202512</t>
        </is>
      </c>
      <c r="B1014" t="inlineStr">
        <is>
          <t>Comparación</t>
        </is>
      </c>
      <c r="C1014" t="inlineStr">
        <is>
          <t>Integra</t>
        </is>
      </c>
      <c r="D1014" t="inlineStr">
        <is>
          <t>Vanguard - Emerging Markets Bond Fund - II Institutional</t>
        </is>
      </c>
      <c r="E1014" t="inlineStr">
        <is>
          <t>Intensidad</t>
        </is>
      </c>
      <c r="F1014" t="n">
        <v>0.000188</v>
      </c>
    </row>
    <row r="1015">
      <c r="A1015" t="inlineStr">
        <is>
          <t>202512</t>
        </is>
      </c>
      <c r="B1015" t="inlineStr">
        <is>
          <t>Comparación</t>
        </is>
      </c>
      <c r="C1015" t="inlineStr">
        <is>
          <t>Integra</t>
        </is>
      </c>
      <c r="D1015" t="inlineStr">
        <is>
          <t>Vanguard - Emerging Markets Bond Fund - II Institutional</t>
        </is>
      </c>
      <c r="E1015" t="inlineStr">
        <is>
          <t>Inv MM$</t>
        </is>
      </c>
      <c r="F1015" t="n">
        <v>0.0007069999999999999</v>
      </c>
    </row>
    <row r="1016">
      <c r="A1016" t="inlineStr">
        <is>
          <t>202512</t>
        </is>
      </c>
      <c r="B1016" t="inlineStr">
        <is>
          <t>Comparación</t>
        </is>
      </c>
      <c r="C1016" t="inlineStr">
        <is>
          <t>Integra</t>
        </is>
      </c>
      <c r="D1016" t="inlineStr">
        <is>
          <t>Vanguard - S&amp;P 500 ETF</t>
        </is>
      </c>
      <c r="E1016" t="inlineStr">
        <is>
          <t>Huella</t>
        </is>
      </c>
      <c r="F1016" t="n">
        <v>1223.721811</v>
      </c>
    </row>
    <row r="1017">
      <c r="A1017" t="inlineStr">
        <is>
          <t>202512</t>
        </is>
      </c>
      <c r="B1017" t="inlineStr">
        <is>
          <t>Comparación</t>
        </is>
      </c>
      <c r="C1017" t="inlineStr">
        <is>
          <t>Integra</t>
        </is>
      </c>
      <c r="D1017" t="inlineStr">
        <is>
          <t>Vanguard - S&amp;P 500 ETF</t>
        </is>
      </c>
      <c r="E1017" t="inlineStr">
        <is>
          <t>Intensidad</t>
        </is>
      </c>
      <c r="F1017" t="n">
        <v>0.441858</v>
      </c>
    </row>
    <row r="1018">
      <c r="A1018" t="inlineStr">
        <is>
          <t>202512</t>
        </is>
      </c>
      <c r="B1018" t="inlineStr">
        <is>
          <t>Comparación</t>
        </is>
      </c>
      <c r="C1018" t="inlineStr">
        <is>
          <t>Integra</t>
        </is>
      </c>
      <c r="D1018" t="inlineStr">
        <is>
          <t>Vanguard - S&amp;P 500 ETF</t>
        </is>
      </c>
      <c r="E1018" t="inlineStr">
        <is>
          <t>Inv MM$</t>
        </is>
      </c>
      <c r="F1018" t="n">
        <v>53.747036</v>
      </c>
    </row>
    <row r="1019">
      <c r="A1019" t="inlineStr">
        <is>
          <t>202512</t>
        </is>
      </c>
      <c r="B1019" t="inlineStr">
        <is>
          <t>Comparación</t>
        </is>
      </c>
      <c r="C1019" t="inlineStr">
        <is>
          <t>Integra</t>
        </is>
      </c>
      <c r="D1019" t="inlineStr">
        <is>
          <t>Vontobel - Credit Opportunities</t>
        </is>
      </c>
      <c r="E1019" t="inlineStr">
        <is>
          <t>Huella</t>
        </is>
      </c>
      <c r="F1019" t="n">
        <v>5793.115039</v>
      </c>
    </row>
    <row r="1020">
      <c r="A1020" t="inlineStr">
        <is>
          <t>202512</t>
        </is>
      </c>
      <c r="B1020" t="inlineStr">
        <is>
          <t>Comparación</t>
        </is>
      </c>
      <c r="C1020" t="inlineStr">
        <is>
          <t>Integra</t>
        </is>
      </c>
      <c r="D1020" t="inlineStr">
        <is>
          <t>Vontobel - Credit Opportunities</t>
        </is>
      </c>
      <c r="E1020" t="inlineStr">
        <is>
          <t>Intensidad</t>
        </is>
      </c>
      <c r="F1020" t="n">
        <v>1.586066</v>
      </c>
    </row>
    <row r="1021">
      <c r="A1021" t="inlineStr">
        <is>
          <t>202512</t>
        </is>
      </c>
      <c r="B1021" t="inlineStr">
        <is>
          <t>Comparación</t>
        </is>
      </c>
      <c r="C1021" t="inlineStr">
        <is>
          <t>Integra</t>
        </is>
      </c>
      <c r="D1021" t="inlineStr">
        <is>
          <t>Vontobel - Credit Opportunities</t>
        </is>
      </c>
      <c r="E1021" t="inlineStr">
        <is>
          <t>Inv MM$</t>
        </is>
      </c>
      <c r="F1021" t="n">
        <v>134.682041</v>
      </c>
    </row>
    <row r="1022">
      <c r="A1022" t="inlineStr">
        <is>
          <t>202512</t>
        </is>
      </c>
      <c r="B1022" t="inlineStr">
        <is>
          <t>Comparación</t>
        </is>
      </c>
      <c r="C1022" t="inlineStr">
        <is>
          <t>Integra</t>
        </is>
      </c>
      <c r="D1022" t="inlineStr">
        <is>
          <t>Vontobel - Emerging Markets Corporate</t>
        </is>
      </c>
      <c r="E1022" t="inlineStr">
        <is>
          <t>Huella</t>
        </is>
      </c>
      <c r="F1022" t="n">
        <v>3521.280183</v>
      </c>
    </row>
    <row r="1023">
      <c r="A1023" t="inlineStr">
        <is>
          <t>202512</t>
        </is>
      </c>
      <c r="B1023" t="inlineStr">
        <is>
          <t>Comparación</t>
        </is>
      </c>
      <c r="C1023" t="inlineStr">
        <is>
          <t>Integra</t>
        </is>
      </c>
      <c r="D1023" t="inlineStr">
        <is>
          <t>Vontobel - Emerging Markets Corporate</t>
        </is>
      </c>
      <c r="E1023" t="inlineStr">
        <is>
          <t>Intensidad</t>
        </is>
      </c>
      <c r="F1023" t="n">
        <v>1.623117</v>
      </c>
    </row>
    <row r="1024">
      <c r="A1024" t="inlineStr">
        <is>
          <t>202512</t>
        </is>
      </c>
      <c r="B1024" t="inlineStr">
        <is>
          <t>Comparación</t>
        </is>
      </c>
      <c r="C1024" t="inlineStr">
        <is>
          <t>Integra</t>
        </is>
      </c>
      <c r="D1024" t="inlineStr">
        <is>
          <t>Vontobel - Emerging Markets Corporate</t>
        </is>
      </c>
      <c r="E1024" t="inlineStr">
        <is>
          <t>Inv MM$</t>
        </is>
      </c>
      <c r="F1024" t="n">
        <v>9.731393000000001</v>
      </c>
    </row>
    <row r="1025">
      <c r="A1025" t="inlineStr">
        <is>
          <t>202512</t>
        </is>
      </c>
      <c r="B1025" t="inlineStr">
        <is>
          <t>Comparación</t>
        </is>
      </c>
      <c r="C1025" t="inlineStr">
        <is>
          <t>Integra</t>
        </is>
      </c>
      <c r="D1025" t="inlineStr">
        <is>
          <t>Vontobel - Emerging Markets Debt</t>
        </is>
      </c>
      <c r="E1025" t="inlineStr">
        <is>
          <t>Huella</t>
        </is>
      </c>
      <c r="F1025" t="n">
        <v>7874.998665</v>
      </c>
    </row>
    <row r="1026">
      <c r="A1026" t="inlineStr">
        <is>
          <t>202512</t>
        </is>
      </c>
      <c r="B1026" t="inlineStr">
        <is>
          <t>Comparación</t>
        </is>
      </c>
      <c r="C1026" t="inlineStr">
        <is>
          <t>Integra</t>
        </is>
      </c>
      <c r="D1026" t="inlineStr">
        <is>
          <t>Vontobel - Emerging Markets Debt</t>
        </is>
      </c>
      <c r="E1026" t="inlineStr">
        <is>
          <t>Intensidad</t>
        </is>
      </c>
      <c r="F1026" t="n">
        <v>3.630067</v>
      </c>
    </row>
    <row r="1027">
      <c r="A1027" t="inlineStr">
        <is>
          <t>202512</t>
        </is>
      </c>
      <c r="B1027" t="inlineStr">
        <is>
          <t>Comparación</t>
        </is>
      </c>
      <c r="C1027" t="inlineStr">
        <is>
          <t>Integra</t>
        </is>
      </c>
      <c r="D1027" t="inlineStr">
        <is>
          <t>Vontobel - Emerging Markets Debt</t>
        </is>
      </c>
      <c r="E1027" t="inlineStr">
        <is>
          <t>Inv MM$</t>
        </is>
      </c>
      <c r="F1027" t="n">
        <v>25.778517</v>
      </c>
    </row>
    <row r="1028">
      <c r="A1028" t="inlineStr">
        <is>
          <t>202512</t>
        </is>
      </c>
      <c r="B1028" t="inlineStr">
        <is>
          <t>Comparación</t>
        </is>
      </c>
      <c r="C1028" t="inlineStr">
        <is>
          <t>Prima</t>
        </is>
      </c>
      <c r="D1028" t="inlineStr">
        <is>
          <t>Aberdeen - Select Emerging Markets Bond</t>
        </is>
      </c>
      <c r="E1028" t="inlineStr">
        <is>
          <t>Huella</t>
        </is>
      </c>
      <c r="F1028" t="n">
        <v>2.4e-05</v>
      </c>
    </row>
    <row r="1029">
      <c r="A1029" t="inlineStr">
        <is>
          <t>202512</t>
        </is>
      </c>
      <c r="B1029" t="inlineStr">
        <is>
          <t>Comparación</t>
        </is>
      </c>
      <c r="C1029" t="inlineStr">
        <is>
          <t>Prima</t>
        </is>
      </c>
      <c r="D1029" t="inlineStr">
        <is>
          <t>Aberdeen - Select Emerging Markets Bond</t>
        </is>
      </c>
      <c r="E1029" t="inlineStr">
        <is>
          <t>Intensidad</t>
        </is>
      </c>
      <c r="F1029" t="n">
        <v>0</v>
      </c>
    </row>
    <row r="1030">
      <c r="A1030" t="inlineStr">
        <is>
          <t>202512</t>
        </is>
      </c>
      <c r="B1030" t="inlineStr">
        <is>
          <t>Comparación</t>
        </is>
      </c>
      <c r="C1030" t="inlineStr">
        <is>
          <t>Prima</t>
        </is>
      </c>
      <c r="D1030" t="inlineStr">
        <is>
          <t>Aberdeen - Select Emerging Markets Bond</t>
        </is>
      </c>
      <c r="E1030" t="inlineStr">
        <is>
          <t>Inv MM$</t>
        </is>
      </c>
      <c r="F1030" t="n">
        <v>0</v>
      </c>
    </row>
    <row r="1031">
      <c r="A1031" t="inlineStr">
        <is>
          <t>202512</t>
        </is>
      </c>
      <c r="B1031" t="inlineStr">
        <is>
          <t>Comparación</t>
        </is>
      </c>
      <c r="C1031" t="inlineStr">
        <is>
          <t>Prima</t>
        </is>
      </c>
      <c r="D1031" t="inlineStr">
        <is>
          <t>Aegon High Yield Global Bond Fund</t>
        </is>
      </c>
      <c r="E1031" t="inlineStr">
        <is>
          <t>Huella</t>
        </is>
      </c>
      <c r="F1031" t="n">
        <v>2067.305769</v>
      </c>
    </row>
    <row r="1032">
      <c r="A1032" t="inlineStr">
        <is>
          <t>202512</t>
        </is>
      </c>
      <c r="B1032" t="inlineStr">
        <is>
          <t>Comparación</t>
        </is>
      </c>
      <c r="C1032" t="inlineStr">
        <is>
          <t>Prima</t>
        </is>
      </c>
      <c r="D1032" t="inlineStr">
        <is>
          <t>Aegon High Yield Global Bond Fund</t>
        </is>
      </c>
      <c r="E1032" t="inlineStr">
        <is>
          <t>Intensidad</t>
        </is>
      </c>
      <c r="F1032" t="n">
        <v>0.764188</v>
      </c>
    </row>
    <row r="1033">
      <c r="A1033" t="inlineStr">
        <is>
          <t>202512</t>
        </is>
      </c>
      <c r="B1033" t="inlineStr">
        <is>
          <t>Comparación</t>
        </is>
      </c>
      <c r="C1033" t="inlineStr">
        <is>
          <t>Prima</t>
        </is>
      </c>
      <c r="D1033" t="inlineStr">
        <is>
          <t>Aegon High Yield Global Bond Fund</t>
        </is>
      </c>
      <c r="E1033" t="inlineStr">
        <is>
          <t>Inv MM$</t>
        </is>
      </c>
      <c r="F1033" t="n">
        <v>30.826129</v>
      </c>
    </row>
    <row r="1034">
      <c r="A1034" t="inlineStr">
        <is>
          <t>202512</t>
        </is>
      </c>
      <c r="B1034" t="inlineStr">
        <is>
          <t>Comparación</t>
        </is>
      </c>
      <c r="C1034" t="inlineStr">
        <is>
          <t>Prima</t>
        </is>
      </c>
      <c r="D1034" t="inlineStr">
        <is>
          <t>Aenza</t>
        </is>
      </c>
      <c r="E1034" t="inlineStr">
        <is>
          <t>Huella</t>
        </is>
      </c>
      <c r="F1034" t="n">
        <v>2782.109492</v>
      </c>
    </row>
    <row r="1035">
      <c r="A1035" t="inlineStr">
        <is>
          <t>202512</t>
        </is>
      </c>
      <c r="B1035" t="inlineStr">
        <is>
          <t>Comparación</t>
        </is>
      </c>
      <c r="C1035" t="inlineStr">
        <is>
          <t>Prima</t>
        </is>
      </c>
      <c r="D1035" t="inlineStr">
        <is>
          <t>Aenza</t>
        </is>
      </c>
      <c r="E1035" t="inlineStr">
        <is>
          <t>Intensidad</t>
        </is>
      </c>
      <c r="F1035" t="n">
        <v>1.618552</v>
      </c>
    </row>
    <row r="1036">
      <c r="A1036" t="inlineStr">
        <is>
          <t>202512</t>
        </is>
      </c>
      <c r="B1036" t="inlineStr">
        <is>
          <t>Comparación</t>
        </is>
      </c>
      <c r="C1036" t="inlineStr">
        <is>
          <t>Prima</t>
        </is>
      </c>
      <c r="D1036" t="inlineStr">
        <is>
          <t>Aenza</t>
        </is>
      </c>
      <c r="E1036" t="inlineStr">
        <is>
          <t>Inv MM$</t>
        </is>
      </c>
      <c r="F1036" t="n">
        <v>21.69117</v>
      </c>
    </row>
    <row r="1037">
      <c r="A1037" t="inlineStr">
        <is>
          <t>202512</t>
        </is>
      </c>
      <c r="B1037" t="inlineStr">
        <is>
          <t>Comparación</t>
        </is>
      </c>
      <c r="C1037" t="inlineStr">
        <is>
          <t>Prima</t>
        </is>
      </c>
      <c r="D1037" t="inlineStr">
        <is>
          <t>Alicorp</t>
        </is>
      </c>
      <c r="E1037" t="inlineStr">
        <is>
          <t>Huella</t>
        </is>
      </c>
      <c r="F1037" t="n">
        <v>72.00679700000001</v>
      </c>
    </row>
    <row r="1038">
      <c r="A1038" t="inlineStr">
        <is>
          <t>202512</t>
        </is>
      </c>
      <c r="B1038" t="inlineStr">
        <is>
          <t>Comparación</t>
        </is>
      </c>
      <c r="C1038" t="inlineStr">
        <is>
          <t>Prima</t>
        </is>
      </c>
      <c r="D1038" t="inlineStr">
        <is>
          <t>Alicorp</t>
        </is>
      </c>
      <c r="E1038" t="inlineStr">
        <is>
          <t>Intensidad</t>
        </is>
      </c>
      <c r="F1038" t="n">
        <v>0.060501</v>
      </c>
    </row>
    <row r="1039">
      <c r="A1039" t="inlineStr">
        <is>
          <t>202512</t>
        </is>
      </c>
      <c r="B1039" t="inlineStr">
        <is>
          <t>Comparación</t>
        </is>
      </c>
      <c r="C1039" t="inlineStr">
        <is>
          <t>Prima</t>
        </is>
      </c>
      <c r="D1039" t="inlineStr">
        <is>
          <t>Alicorp</t>
        </is>
      </c>
      <c r="E1039" t="inlineStr">
        <is>
          <t>Inv MM$</t>
        </is>
      </c>
      <c r="F1039" t="n">
        <v>1.967399</v>
      </c>
    </row>
    <row r="1040">
      <c r="A1040" t="inlineStr">
        <is>
          <t>202512</t>
        </is>
      </c>
      <c r="B1040" t="inlineStr">
        <is>
          <t>Comparación</t>
        </is>
      </c>
      <c r="C1040" t="inlineStr">
        <is>
          <t>Prima</t>
        </is>
      </c>
      <c r="D1040" t="inlineStr">
        <is>
          <t>Azimut Investments SA - AZ Fund 3, AZ Bond Frontier Markets Debt</t>
        </is>
      </c>
      <c r="E1040" t="inlineStr">
        <is>
          <t>Huella</t>
        </is>
      </c>
      <c r="F1040" t="n">
        <v>10.050003</v>
      </c>
    </row>
    <row r="1041">
      <c r="A1041" t="inlineStr">
        <is>
          <t>202512</t>
        </is>
      </c>
      <c r="B1041" t="inlineStr">
        <is>
          <t>Comparación</t>
        </is>
      </c>
      <c r="C1041" t="inlineStr">
        <is>
          <t>Prima</t>
        </is>
      </c>
      <c r="D1041" t="inlineStr">
        <is>
          <t>Azimut Investments SA - AZ Fund 3, AZ Bond Frontier Markets Debt</t>
        </is>
      </c>
      <c r="E1041" t="inlineStr">
        <is>
          <t>Intensidad</t>
        </is>
      </c>
      <c r="F1041" t="n">
        <v>0.005313</v>
      </c>
    </row>
    <row r="1042">
      <c r="A1042" t="inlineStr">
        <is>
          <t>202512</t>
        </is>
      </c>
      <c r="B1042" t="inlineStr">
        <is>
          <t>Comparación</t>
        </is>
      </c>
      <c r="C1042" t="inlineStr">
        <is>
          <t>Prima</t>
        </is>
      </c>
      <c r="D1042" t="inlineStr">
        <is>
          <t>Azimut Investments SA - AZ Fund 3, AZ Bond Frontier Markets Debt</t>
        </is>
      </c>
      <c r="E1042" t="inlineStr">
        <is>
          <t>Inv MM$</t>
        </is>
      </c>
      <c r="F1042" t="n">
        <v>6.630968</v>
      </c>
    </row>
    <row r="1043">
      <c r="A1043" t="inlineStr">
        <is>
          <t>202512</t>
        </is>
      </c>
      <c r="B1043" t="inlineStr">
        <is>
          <t>Comparación</t>
        </is>
      </c>
      <c r="C1043" t="inlineStr">
        <is>
          <t>Prima</t>
        </is>
      </c>
      <c r="D1043" t="inlineStr">
        <is>
          <t>BBVA Bancomer</t>
        </is>
      </c>
      <c r="E1043" t="inlineStr">
        <is>
          <t>Huella</t>
        </is>
      </c>
      <c r="F1043" t="n">
        <v>13.592281</v>
      </c>
    </row>
    <row r="1044">
      <c r="A1044" t="inlineStr">
        <is>
          <t>202512</t>
        </is>
      </c>
      <c r="B1044" t="inlineStr">
        <is>
          <t>Comparación</t>
        </is>
      </c>
      <c r="C1044" t="inlineStr">
        <is>
          <t>Prima</t>
        </is>
      </c>
      <c r="D1044" t="inlineStr">
        <is>
          <t>BBVA Bancomer</t>
        </is>
      </c>
      <c r="E1044" t="inlineStr">
        <is>
          <t>Intensidad</t>
        </is>
      </c>
      <c r="F1044" t="n">
        <v>0.007186</v>
      </c>
    </row>
    <row r="1045">
      <c r="A1045" t="inlineStr">
        <is>
          <t>202512</t>
        </is>
      </c>
      <c r="B1045" t="inlineStr">
        <is>
          <t>Comparación</t>
        </is>
      </c>
      <c r="C1045" t="inlineStr">
        <is>
          <t>Prima</t>
        </is>
      </c>
      <c r="D1045" t="inlineStr">
        <is>
          <t>BBVA Bancomer</t>
        </is>
      </c>
      <c r="E1045" t="inlineStr">
        <is>
          <t>Inv MM$</t>
        </is>
      </c>
      <c r="F1045" t="n">
        <v>11.326901</v>
      </c>
    </row>
    <row r="1046">
      <c r="A1046" t="inlineStr">
        <is>
          <t>202512</t>
        </is>
      </c>
      <c r="B1046" t="inlineStr">
        <is>
          <t>Comparación</t>
        </is>
      </c>
      <c r="C1046" t="inlineStr">
        <is>
          <t>Prima</t>
        </is>
      </c>
      <c r="D1046" t="inlineStr">
        <is>
          <t>BD Capital - Senior Loans 2</t>
        </is>
      </c>
      <c r="E1046" t="inlineStr">
        <is>
          <t>Huella</t>
        </is>
      </c>
      <c r="F1046" t="n">
        <v>4171.318879</v>
      </c>
    </row>
    <row r="1047">
      <c r="A1047" t="inlineStr">
        <is>
          <t>202512</t>
        </is>
      </c>
      <c r="B1047" t="inlineStr">
        <is>
          <t>Comparación</t>
        </is>
      </c>
      <c r="C1047" t="inlineStr">
        <is>
          <t>Prima</t>
        </is>
      </c>
      <c r="D1047" t="inlineStr">
        <is>
          <t>BD Capital - Senior Loans 2</t>
        </is>
      </c>
      <c r="E1047" t="inlineStr">
        <is>
          <t>Intensidad</t>
        </is>
      </c>
      <c r="F1047" t="n">
        <v>1.704013</v>
      </c>
    </row>
    <row r="1048">
      <c r="A1048" t="inlineStr">
        <is>
          <t>202512</t>
        </is>
      </c>
      <c r="B1048" t="inlineStr">
        <is>
          <t>Comparación</t>
        </is>
      </c>
      <c r="C1048" t="inlineStr">
        <is>
          <t>Prima</t>
        </is>
      </c>
      <c r="D1048" t="inlineStr">
        <is>
          <t>BD Capital - Senior Loans 2</t>
        </is>
      </c>
      <c r="E1048" t="inlineStr">
        <is>
          <t>Inv MM$</t>
        </is>
      </c>
      <c r="F1048" t="n">
        <v>34.127593</v>
      </c>
    </row>
    <row r="1049">
      <c r="A1049" t="inlineStr">
        <is>
          <t>202512</t>
        </is>
      </c>
      <c r="B1049" t="inlineStr">
        <is>
          <t>Comparación</t>
        </is>
      </c>
      <c r="C1049" t="inlineStr">
        <is>
          <t>Prima</t>
        </is>
      </c>
      <c r="D1049" t="inlineStr">
        <is>
          <t>Barings - Emerging Markets Local Debt Fund</t>
        </is>
      </c>
      <c r="E1049" t="inlineStr">
        <is>
          <t>Huella</t>
        </is>
      </c>
      <c r="F1049" t="n">
        <v>42.949867</v>
      </c>
    </row>
    <row r="1050">
      <c r="A1050" t="inlineStr">
        <is>
          <t>202512</t>
        </is>
      </c>
      <c r="B1050" t="inlineStr">
        <is>
          <t>Comparación</t>
        </is>
      </c>
      <c r="C1050" t="inlineStr">
        <is>
          <t>Prima</t>
        </is>
      </c>
      <c r="D1050" t="inlineStr">
        <is>
          <t>Barings - Emerging Markets Local Debt Fund</t>
        </is>
      </c>
      <c r="E1050" t="inlineStr">
        <is>
          <t>Intensidad</t>
        </is>
      </c>
      <c r="F1050" t="n">
        <v>0.022708</v>
      </c>
    </row>
    <row r="1051">
      <c r="A1051" t="inlineStr">
        <is>
          <t>202512</t>
        </is>
      </c>
      <c r="B1051" t="inlineStr">
        <is>
          <t>Comparación</t>
        </is>
      </c>
      <c r="C1051" t="inlineStr">
        <is>
          <t>Prima</t>
        </is>
      </c>
      <c r="D1051" t="inlineStr">
        <is>
          <t>Barings - Emerging Markets Local Debt Fund</t>
        </is>
      </c>
      <c r="E1051" t="inlineStr">
        <is>
          <t>Inv MM$</t>
        </is>
      </c>
      <c r="F1051" t="n">
        <v>17.6412</v>
      </c>
    </row>
    <row r="1052">
      <c r="A1052" t="inlineStr">
        <is>
          <t>202512</t>
        </is>
      </c>
      <c r="B1052" t="inlineStr">
        <is>
          <t>Comparación</t>
        </is>
      </c>
      <c r="C1052" t="inlineStr">
        <is>
          <t>Prima</t>
        </is>
      </c>
      <c r="D1052" t="inlineStr">
        <is>
          <t>BlackRock - Global Unconstrained Equity Fund</t>
        </is>
      </c>
      <c r="E1052" t="inlineStr">
        <is>
          <t>Huella</t>
        </is>
      </c>
      <c r="F1052" t="n">
        <v>344.450899</v>
      </c>
    </row>
    <row r="1053">
      <c r="A1053" t="inlineStr">
        <is>
          <t>202512</t>
        </is>
      </c>
      <c r="B1053" t="inlineStr">
        <is>
          <t>Comparación</t>
        </is>
      </c>
      <c r="C1053" t="inlineStr">
        <is>
          <t>Prima</t>
        </is>
      </c>
      <c r="D1053" t="inlineStr">
        <is>
          <t>BlackRock - Global Unconstrained Equity Fund</t>
        </is>
      </c>
      <c r="E1053" t="inlineStr">
        <is>
          <t>Intensidad</t>
        </is>
      </c>
      <c r="F1053" t="n">
        <v>0.186762</v>
      </c>
    </row>
    <row r="1054">
      <c r="A1054" t="inlineStr">
        <is>
          <t>202512</t>
        </is>
      </c>
      <c r="B1054" t="inlineStr">
        <is>
          <t>Comparación</t>
        </is>
      </c>
      <c r="C1054" t="inlineStr">
        <is>
          <t>Prima</t>
        </is>
      </c>
      <c r="D1054" t="inlineStr">
        <is>
          <t>BlackRock - Global Unconstrained Equity Fund</t>
        </is>
      </c>
      <c r="E1054" t="inlineStr">
        <is>
          <t>Inv MM$</t>
        </is>
      </c>
      <c r="F1054" t="n">
        <v>88.973387</v>
      </c>
    </row>
    <row r="1055">
      <c r="A1055" t="inlineStr">
        <is>
          <t>202512</t>
        </is>
      </c>
      <c r="B1055" t="inlineStr">
        <is>
          <t>Comparación</t>
        </is>
      </c>
      <c r="C1055" t="inlineStr">
        <is>
          <t>Prima</t>
        </is>
      </c>
      <c r="D1055" t="inlineStr">
        <is>
          <t>BlackRock - iShares Convertible Bond ETF</t>
        </is>
      </c>
      <c r="E1055" t="inlineStr">
        <is>
          <t>Huella</t>
        </is>
      </c>
      <c r="F1055" t="n">
        <v>4631.741085</v>
      </c>
    </row>
    <row r="1056">
      <c r="A1056" t="inlineStr">
        <is>
          <t>202512</t>
        </is>
      </c>
      <c r="B1056" t="inlineStr">
        <is>
          <t>Comparación</t>
        </is>
      </c>
      <c r="C1056" t="inlineStr">
        <is>
          <t>Prima</t>
        </is>
      </c>
      <c r="D1056" t="inlineStr">
        <is>
          <t>BlackRock - iShares Convertible Bond ETF</t>
        </is>
      </c>
      <c r="E1056" t="inlineStr">
        <is>
          <t>Intensidad</t>
        </is>
      </c>
      <c r="F1056" t="n">
        <v>1.783702</v>
      </c>
    </row>
    <row r="1057">
      <c r="A1057" t="inlineStr">
        <is>
          <t>202512</t>
        </is>
      </c>
      <c r="B1057" t="inlineStr">
        <is>
          <t>Comparación</t>
        </is>
      </c>
      <c r="C1057" t="inlineStr">
        <is>
          <t>Prima</t>
        </is>
      </c>
      <c r="D1057" t="inlineStr">
        <is>
          <t>BlackRock - iShares Convertible Bond ETF</t>
        </is>
      </c>
      <c r="E1057" t="inlineStr">
        <is>
          <t>Inv MM$</t>
        </is>
      </c>
      <c r="F1057" t="n">
        <v>83.366202</v>
      </c>
    </row>
    <row r="1058">
      <c r="A1058" t="inlineStr">
        <is>
          <t>202512</t>
        </is>
      </c>
      <c r="B1058" t="inlineStr">
        <is>
          <t>Comparación</t>
        </is>
      </c>
      <c r="C1058" t="inlineStr">
        <is>
          <t>Prima</t>
        </is>
      </c>
      <c r="D1058" t="inlineStr">
        <is>
          <t>BlackRock - iShares MSCI Brazil</t>
        </is>
      </c>
      <c r="E1058" t="inlineStr">
        <is>
          <t>Huella</t>
        </is>
      </c>
      <c r="F1058" t="n">
        <v>19022.269875</v>
      </c>
    </row>
    <row r="1059">
      <c r="A1059" t="inlineStr">
        <is>
          <t>202512</t>
        </is>
      </c>
      <c r="B1059" t="inlineStr">
        <is>
          <t>Comparación</t>
        </is>
      </c>
      <c r="C1059" t="inlineStr">
        <is>
          <t>Prima</t>
        </is>
      </c>
      <c r="D1059" t="inlineStr">
        <is>
          <t>BlackRock - iShares MSCI Brazil</t>
        </is>
      </c>
      <c r="E1059" t="inlineStr">
        <is>
          <t>Intensidad</t>
        </is>
      </c>
      <c r="F1059" t="n">
        <v>6.272324</v>
      </c>
    </row>
    <row r="1060">
      <c r="A1060" t="inlineStr">
        <is>
          <t>202512</t>
        </is>
      </c>
      <c r="B1060" t="inlineStr">
        <is>
          <t>Comparación</t>
        </is>
      </c>
      <c r="C1060" t="inlineStr">
        <is>
          <t>Prima</t>
        </is>
      </c>
      <c r="D1060" t="inlineStr">
        <is>
          <t>BlackRock - iShares MSCI Brazil</t>
        </is>
      </c>
      <c r="E1060" t="inlineStr">
        <is>
          <t>Inv MM$</t>
        </is>
      </c>
      <c r="F1060" t="n">
        <v>207.449741</v>
      </c>
    </row>
    <row r="1061">
      <c r="A1061" t="inlineStr">
        <is>
          <t>202512</t>
        </is>
      </c>
      <c r="B1061" t="inlineStr">
        <is>
          <t>Comparación</t>
        </is>
      </c>
      <c r="C1061" t="inlineStr">
        <is>
          <t>Prima</t>
        </is>
      </c>
      <c r="D1061" t="inlineStr">
        <is>
          <t>BlackRock - iShares PHLX Semiconductor ETF</t>
        </is>
      </c>
      <c r="E1061" t="inlineStr">
        <is>
          <t>Huella</t>
        </is>
      </c>
      <c r="F1061" t="n">
        <v>996.992331</v>
      </c>
    </row>
    <row r="1062">
      <c r="A1062" t="inlineStr">
        <is>
          <t>202512</t>
        </is>
      </c>
      <c r="B1062" t="inlineStr">
        <is>
          <t>Comparación</t>
        </is>
      </c>
      <c r="C1062" t="inlineStr">
        <is>
          <t>Prima</t>
        </is>
      </c>
      <c r="D1062" t="inlineStr">
        <is>
          <t>BlackRock - iShares PHLX Semiconductor ETF</t>
        </is>
      </c>
      <c r="E1062" t="inlineStr">
        <is>
          <t>Intensidad</t>
        </is>
      </c>
      <c r="F1062" t="n">
        <v>0.462104</v>
      </c>
    </row>
    <row r="1063">
      <c r="A1063" t="inlineStr">
        <is>
          <t>202512</t>
        </is>
      </c>
      <c r="B1063" t="inlineStr">
        <is>
          <t>Comparación</t>
        </is>
      </c>
      <c r="C1063" t="inlineStr">
        <is>
          <t>Prima</t>
        </is>
      </c>
      <c r="D1063" t="inlineStr">
        <is>
          <t>BlackRock - iShares PHLX Semiconductor ETF</t>
        </is>
      </c>
      <c r="E1063" t="inlineStr">
        <is>
          <t>Inv MM$</t>
        </is>
      </c>
      <c r="F1063" t="n">
        <v>117.869236</v>
      </c>
    </row>
    <row r="1064">
      <c r="A1064" t="inlineStr">
        <is>
          <t>202512</t>
        </is>
      </c>
      <c r="B1064" t="inlineStr">
        <is>
          <t>Comparación</t>
        </is>
      </c>
      <c r="C1064" t="inlineStr">
        <is>
          <t>Prima</t>
        </is>
      </c>
      <c r="D1064" t="inlineStr">
        <is>
          <t>BlackRock - iShares iBoxx High Yield Corporate Bond</t>
        </is>
      </c>
      <c r="E1064" t="inlineStr">
        <is>
          <t>Huella</t>
        </is>
      </c>
      <c r="F1064" t="n">
        <v>6341.61245</v>
      </c>
    </row>
    <row r="1065">
      <c r="A1065" t="inlineStr">
        <is>
          <t>202512</t>
        </is>
      </c>
      <c r="B1065" t="inlineStr">
        <is>
          <t>Comparación</t>
        </is>
      </c>
      <c r="C1065" t="inlineStr">
        <is>
          <t>Prima</t>
        </is>
      </c>
      <c r="D1065" t="inlineStr">
        <is>
          <t>BlackRock - iShares iBoxx High Yield Corporate Bond</t>
        </is>
      </c>
      <c r="E1065" t="inlineStr">
        <is>
          <t>Intensidad</t>
        </is>
      </c>
      <c r="F1065" t="n">
        <v>2.789848</v>
      </c>
    </row>
    <row r="1066">
      <c r="A1066" t="inlineStr">
        <is>
          <t>202512</t>
        </is>
      </c>
      <c r="B1066" t="inlineStr">
        <is>
          <t>Comparación</t>
        </is>
      </c>
      <c r="C1066" t="inlineStr">
        <is>
          <t>Prima</t>
        </is>
      </c>
      <c r="D1066" t="inlineStr">
        <is>
          <t>BlackRock - iShares iBoxx High Yield Corporate Bond</t>
        </is>
      </c>
      <c r="E1066" t="inlineStr">
        <is>
          <t>Inv MM$</t>
        </is>
      </c>
      <c r="F1066" t="n">
        <v>51.883822</v>
      </c>
    </row>
    <row r="1067">
      <c r="A1067" t="inlineStr">
        <is>
          <t>202512</t>
        </is>
      </c>
      <c r="B1067" t="inlineStr">
        <is>
          <t>Comparación</t>
        </is>
      </c>
      <c r="C1067" t="inlineStr">
        <is>
          <t>Prima</t>
        </is>
      </c>
      <c r="D1067" t="inlineStr">
        <is>
          <t>Buenaventura*</t>
        </is>
      </c>
      <c r="E1067" t="inlineStr">
        <is>
          <t>Huella</t>
        </is>
      </c>
      <c r="F1067" t="n">
        <v>13396.339637</v>
      </c>
    </row>
    <row r="1068">
      <c r="A1068" t="inlineStr">
        <is>
          <t>202512</t>
        </is>
      </c>
      <c r="B1068" t="inlineStr">
        <is>
          <t>Comparación</t>
        </is>
      </c>
      <c r="C1068" t="inlineStr">
        <is>
          <t>Prima</t>
        </is>
      </c>
      <c r="D1068" t="inlineStr">
        <is>
          <t>Buenaventura*</t>
        </is>
      </c>
      <c r="E1068" t="inlineStr">
        <is>
          <t>Intensidad</t>
        </is>
      </c>
      <c r="F1068" t="n">
        <v>4.054527</v>
      </c>
    </row>
    <row r="1069">
      <c r="A1069" t="inlineStr">
        <is>
          <t>202512</t>
        </is>
      </c>
      <c r="B1069" t="inlineStr">
        <is>
          <t>Comparación</t>
        </is>
      </c>
      <c r="C1069" t="inlineStr">
        <is>
          <t>Prima</t>
        </is>
      </c>
      <c r="D1069" t="inlineStr">
        <is>
          <t>Buenaventura*</t>
        </is>
      </c>
      <c r="E1069" t="inlineStr">
        <is>
          <t>Inv MM$</t>
        </is>
      </c>
      <c r="F1069" t="n">
        <v>229.389377</v>
      </c>
    </row>
    <row r="1070">
      <c r="A1070" t="inlineStr">
        <is>
          <t>202512</t>
        </is>
      </c>
      <c r="B1070" t="inlineStr">
        <is>
          <t>Comparación</t>
        </is>
      </c>
      <c r="C1070" t="inlineStr">
        <is>
          <t>Prima</t>
        </is>
      </c>
      <c r="D1070" t="inlineStr">
        <is>
          <t>Candriam Bonds - Global High Yield</t>
        </is>
      </c>
      <c r="E1070" t="inlineStr">
        <is>
          <t>Huella</t>
        </is>
      </c>
      <c r="F1070" t="n">
        <v>5187.185301</v>
      </c>
    </row>
    <row r="1071">
      <c r="A1071" t="inlineStr">
        <is>
          <t>202512</t>
        </is>
      </c>
      <c r="B1071" t="inlineStr">
        <is>
          <t>Comparación</t>
        </is>
      </c>
      <c r="C1071" t="inlineStr">
        <is>
          <t>Prima</t>
        </is>
      </c>
      <c r="D1071" t="inlineStr">
        <is>
          <t>Candriam Bonds - Global High Yield</t>
        </is>
      </c>
      <c r="E1071" t="inlineStr">
        <is>
          <t>Intensidad</t>
        </is>
      </c>
      <c r="F1071" t="n">
        <v>1.79662</v>
      </c>
    </row>
    <row r="1072">
      <c r="A1072" t="inlineStr">
        <is>
          <t>202512</t>
        </is>
      </c>
      <c r="B1072" t="inlineStr">
        <is>
          <t>Comparación</t>
        </is>
      </c>
      <c r="C1072" t="inlineStr">
        <is>
          <t>Prima</t>
        </is>
      </c>
      <c r="D1072" t="inlineStr">
        <is>
          <t>Candriam Bonds - Global High Yield</t>
        </is>
      </c>
      <c r="E1072" t="inlineStr">
        <is>
          <t>Inv MM$</t>
        </is>
      </c>
      <c r="F1072" t="n">
        <v>36.303316</v>
      </c>
    </row>
    <row r="1073">
      <c r="A1073" t="inlineStr">
        <is>
          <t>202512</t>
        </is>
      </c>
      <c r="B1073" t="inlineStr">
        <is>
          <t>Comparación</t>
        </is>
      </c>
      <c r="C1073" t="inlineStr">
        <is>
          <t>Prima</t>
        </is>
      </c>
      <c r="D1073" t="inlineStr">
        <is>
          <t>Colchester Local Markets Bond Fund USD Unhedged</t>
        </is>
      </c>
      <c r="E1073" t="inlineStr">
        <is>
          <t>Huella</t>
        </is>
      </c>
      <c r="F1073" t="n">
        <v>14572.635112</v>
      </c>
    </row>
    <row r="1074">
      <c r="A1074" t="inlineStr">
        <is>
          <t>202512</t>
        </is>
      </c>
      <c r="B1074" t="inlineStr">
        <is>
          <t>Comparación</t>
        </is>
      </c>
      <c r="C1074" t="inlineStr">
        <is>
          <t>Prima</t>
        </is>
      </c>
      <c r="D1074" t="inlineStr">
        <is>
          <t>Colchester Local Markets Bond Fund USD Unhedged</t>
        </is>
      </c>
      <c r="E1074" t="inlineStr">
        <is>
          <t>Intensidad</t>
        </is>
      </c>
      <c r="F1074" t="n">
        <v>7.704617</v>
      </c>
    </row>
    <row r="1075">
      <c r="A1075" t="inlineStr">
        <is>
          <t>202512</t>
        </is>
      </c>
      <c r="B1075" t="inlineStr">
        <is>
          <t>Comparación</t>
        </is>
      </c>
      <c r="C1075" t="inlineStr">
        <is>
          <t>Prima</t>
        </is>
      </c>
      <c r="D1075" t="inlineStr">
        <is>
          <t>Colchester Local Markets Bond Fund USD Unhedged</t>
        </is>
      </c>
      <c r="E1075" t="inlineStr">
        <is>
          <t>Inv MM$</t>
        </is>
      </c>
      <c r="F1075" t="n">
        <v>19.422378</v>
      </c>
    </row>
    <row r="1076">
      <c r="A1076" t="inlineStr">
        <is>
          <t>202512</t>
        </is>
      </c>
      <c r="B1076" t="inlineStr">
        <is>
          <t>Comparación</t>
        </is>
      </c>
      <c r="C1076" t="inlineStr">
        <is>
          <t>Prima</t>
        </is>
      </c>
      <c r="D1076" t="inlineStr">
        <is>
          <t>Comgest - Japan Growth</t>
        </is>
      </c>
      <c r="E1076" t="inlineStr">
        <is>
          <t>Huella</t>
        </is>
      </c>
      <c r="F1076" t="n">
        <v>14.139185</v>
      </c>
    </row>
    <row r="1077">
      <c r="A1077" t="inlineStr">
        <is>
          <t>202512</t>
        </is>
      </c>
      <c r="B1077" t="inlineStr">
        <is>
          <t>Comparación</t>
        </is>
      </c>
      <c r="C1077" t="inlineStr">
        <is>
          <t>Prima</t>
        </is>
      </c>
      <c r="D1077" t="inlineStr">
        <is>
          <t>Comgest - Japan Growth</t>
        </is>
      </c>
      <c r="E1077" t="inlineStr">
        <is>
          <t>Intensidad</t>
        </is>
      </c>
      <c r="F1077" t="n">
        <v>0.002264</v>
      </c>
    </row>
    <row r="1078">
      <c r="A1078" t="inlineStr">
        <is>
          <t>202512</t>
        </is>
      </c>
      <c r="B1078" t="inlineStr">
        <is>
          <t>Comparación</t>
        </is>
      </c>
      <c r="C1078" t="inlineStr">
        <is>
          <t>Prima</t>
        </is>
      </c>
      <c r="D1078" t="inlineStr">
        <is>
          <t>Comgest - Japan Growth</t>
        </is>
      </c>
      <c r="E1078" t="inlineStr">
        <is>
          <t>Inv MM$</t>
        </is>
      </c>
      <c r="F1078" t="n">
        <v>1.082145</v>
      </c>
    </row>
    <row r="1079">
      <c r="A1079" t="inlineStr">
        <is>
          <t>202512</t>
        </is>
      </c>
      <c r="B1079" t="inlineStr">
        <is>
          <t>Comparación</t>
        </is>
      </c>
      <c r="C1079" t="inlineStr">
        <is>
          <t>Prima</t>
        </is>
      </c>
      <c r="D1079" t="inlineStr">
        <is>
          <t>Comgest- Europe Opportunities Fund</t>
        </is>
      </c>
      <c r="E1079" t="inlineStr">
        <is>
          <t>Huella</t>
        </is>
      </c>
      <c r="F1079" t="n">
        <v>0.236787</v>
      </c>
    </row>
    <row r="1080">
      <c r="A1080" t="inlineStr">
        <is>
          <t>202512</t>
        </is>
      </c>
      <c r="B1080" t="inlineStr">
        <is>
          <t>Comparación</t>
        </is>
      </c>
      <c r="C1080" t="inlineStr">
        <is>
          <t>Prima</t>
        </is>
      </c>
      <c r="D1080" t="inlineStr">
        <is>
          <t>Comgest- Europe Opportunities Fund</t>
        </is>
      </c>
      <c r="E1080" t="inlineStr">
        <is>
          <t>Intensidad</t>
        </is>
      </c>
      <c r="F1080" t="n">
        <v>3.8e-05</v>
      </c>
    </row>
    <row r="1081">
      <c r="A1081" t="inlineStr">
        <is>
          <t>202512</t>
        </is>
      </c>
      <c r="B1081" t="inlineStr">
        <is>
          <t>Comparación</t>
        </is>
      </c>
      <c r="C1081" t="inlineStr">
        <is>
          <t>Prima</t>
        </is>
      </c>
      <c r="D1081" t="inlineStr">
        <is>
          <t>Comgest- Europe Opportunities Fund</t>
        </is>
      </c>
      <c r="E1081" t="inlineStr">
        <is>
          <t>Inv MM$</t>
        </is>
      </c>
      <c r="F1081" t="n">
        <v>0.025216</v>
      </c>
    </row>
    <row r="1082">
      <c r="A1082" t="inlineStr">
        <is>
          <t>202512</t>
        </is>
      </c>
      <c r="B1082" t="inlineStr">
        <is>
          <t>Comparación</t>
        </is>
      </c>
      <c r="C1082" t="inlineStr">
        <is>
          <t>Prima</t>
        </is>
      </c>
      <c r="D1082" t="inlineStr">
        <is>
          <t>Comisión Federal de Electricidad</t>
        </is>
      </c>
      <c r="E1082" t="inlineStr">
        <is>
          <t>Huella</t>
        </is>
      </c>
      <c r="F1082" t="n">
        <v>0.158234</v>
      </c>
    </row>
    <row r="1083">
      <c r="A1083" t="inlineStr">
        <is>
          <t>202512</t>
        </is>
      </c>
      <c r="B1083" t="inlineStr">
        <is>
          <t>Comparación</t>
        </is>
      </c>
      <c r="C1083" t="inlineStr">
        <is>
          <t>Prima</t>
        </is>
      </c>
      <c r="D1083" t="inlineStr">
        <is>
          <t>Comisión Federal de Electricidad</t>
        </is>
      </c>
      <c r="E1083" t="inlineStr">
        <is>
          <t>Intensidad</t>
        </is>
      </c>
      <c r="F1083" t="n">
        <v>2.5e-05</v>
      </c>
    </row>
    <row r="1084">
      <c r="A1084" t="inlineStr">
        <is>
          <t>202512</t>
        </is>
      </c>
      <c r="B1084" t="inlineStr">
        <is>
          <t>Comparación</t>
        </is>
      </c>
      <c r="C1084" t="inlineStr">
        <is>
          <t>Prima</t>
        </is>
      </c>
      <c r="D1084" t="inlineStr">
        <is>
          <t>Comisión Federal de Electricidad</t>
        </is>
      </c>
      <c r="E1084" t="inlineStr">
        <is>
          <t>Inv MM$</t>
        </is>
      </c>
      <c r="F1084" t="n">
        <v>0.000176</v>
      </c>
    </row>
    <row r="1085">
      <c r="A1085" t="inlineStr">
        <is>
          <t>202512</t>
        </is>
      </c>
      <c r="B1085" t="inlineStr">
        <is>
          <t>Comparación</t>
        </is>
      </c>
      <c r="C1085" t="inlineStr">
        <is>
          <t>Prima</t>
        </is>
      </c>
      <c r="D1085" t="inlineStr">
        <is>
          <t>Credicorp*</t>
        </is>
      </c>
      <c r="E1085" t="inlineStr">
        <is>
          <t>Huella</t>
        </is>
      </c>
      <c r="F1085" t="n">
        <v>280.551238</v>
      </c>
    </row>
    <row r="1086">
      <c r="A1086" t="inlineStr">
        <is>
          <t>202512</t>
        </is>
      </c>
      <c r="B1086" t="inlineStr">
        <is>
          <t>Comparación</t>
        </is>
      </c>
      <c r="C1086" t="inlineStr">
        <is>
          <t>Prima</t>
        </is>
      </c>
      <c r="D1086" t="inlineStr">
        <is>
          <t>Credicorp*</t>
        </is>
      </c>
      <c r="E1086" t="inlineStr">
        <is>
          <t>Intensidad</t>
        </is>
      </c>
      <c r="F1086" t="n">
        <v>0.09478</v>
      </c>
    </row>
    <row r="1087">
      <c r="A1087" t="inlineStr">
        <is>
          <t>202512</t>
        </is>
      </c>
      <c r="B1087" t="inlineStr">
        <is>
          <t>Comparación</t>
        </is>
      </c>
      <c r="C1087" t="inlineStr">
        <is>
          <t>Prima</t>
        </is>
      </c>
      <c r="D1087" t="inlineStr">
        <is>
          <t>Credicorp*</t>
        </is>
      </c>
      <c r="E1087" t="inlineStr">
        <is>
          <t>Inv MM$</t>
        </is>
      </c>
      <c r="F1087" t="n">
        <v>384.316764</v>
      </c>
    </row>
    <row r="1088">
      <c r="A1088" t="inlineStr">
        <is>
          <t>202512</t>
        </is>
      </c>
      <c r="B1088" t="inlineStr">
        <is>
          <t>Comparación</t>
        </is>
      </c>
      <c r="C1088" t="inlineStr">
        <is>
          <t>Prima</t>
        </is>
      </c>
      <c r="D1088" t="inlineStr">
        <is>
          <t>Ecopetrol</t>
        </is>
      </c>
      <c r="E1088" t="inlineStr">
        <is>
          <t>Huella</t>
        </is>
      </c>
      <c r="F1088" t="n">
        <v>29028.956559</v>
      </c>
    </row>
    <row r="1089">
      <c r="A1089" t="inlineStr">
        <is>
          <t>202512</t>
        </is>
      </c>
      <c r="B1089" t="inlineStr">
        <is>
          <t>Comparación</t>
        </is>
      </c>
      <c r="C1089" t="inlineStr">
        <is>
          <t>Prima</t>
        </is>
      </c>
      <c r="D1089" t="inlineStr">
        <is>
          <t>Ecopetrol</t>
        </is>
      </c>
      <c r="E1089" t="inlineStr">
        <is>
          <t>Intensidad</t>
        </is>
      </c>
      <c r="F1089" t="n">
        <v>9.392567</v>
      </c>
    </row>
    <row r="1090">
      <c r="A1090" t="inlineStr">
        <is>
          <t>202512</t>
        </is>
      </c>
      <c r="B1090" t="inlineStr">
        <is>
          <t>Comparación</t>
        </is>
      </c>
      <c r="C1090" t="inlineStr">
        <is>
          <t>Prima</t>
        </is>
      </c>
      <c r="D1090" t="inlineStr">
        <is>
          <t>Ecopetrol</t>
        </is>
      </c>
      <c r="E1090" t="inlineStr">
        <is>
          <t>Inv MM$</t>
        </is>
      </c>
      <c r="F1090" t="n">
        <v>111.808946</v>
      </c>
    </row>
    <row r="1091">
      <c r="A1091" t="inlineStr">
        <is>
          <t>202512</t>
        </is>
      </c>
      <c r="B1091" t="inlineStr">
        <is>
          <t>Comparación</t>
        </is>
      </c>
      <c r="C1091" t="inlineStr">
        <is>
          <t>Prima</t>
        </is>
      </c>
      <c r="D1091" t="inlineStr">
        <is>
          <t>Edmond de Rothschild - Corp EM Debt USD</t>
        </is>
      </c>
      <c r="E1091" t="inlineStr">
        <is>
          <t>Huella</t>
        </is>
      </c>
      <c r="F1091" t="n">
        <v>13991.85515</v>
      </c>
    </row>
    <row r="1092">
      <c r="A1092" t="inlineStr">
        <is>
          <t>202512</t>
        </is>
      </c>
      <c r="B1092" t="inlineStr">
        <is>
          <t>Comparación</t>
        </is>
      </c>
      <c r="C1092" t="inlineStr">
        <is>
          <t>Prima</t>
        </is>
      </c>
      <c r="D1092" t="inlineStr">
        <is>
          <t>Edmond de Rothschild - Corp EM Debt USD</t>
        </is>
      </c>
      <c r="E1092" t="inlineStr">
        <is>
          <t>Intensidad</t>
        </is>
      </c>
      <c r="F1092" t="n">
        <v>5.799756</v>
      </c>
    </row>
    <row r="1093">
      <c r="A1093" t="inlineStr">
        <is>
          <t>202512</t>
        </is>
      </c>
      <c r="B1093" t="inlineStr">
        <is>
          <t>Comparación</t>
        </is>
      </c>
      <c r="C1093" t="inlineStr">
        <is>
          <t>Prima</t>
        </is>
      </c>
      <c r="D1093" t="inlineStr">
        <is>
          <t>Edmond de Rothschild - Corp EM Debt USD</t>
        </is>
      </c>
      <c r="E1093" t="inlineStr">
        <is>
          <t>Inv MM$</t>
        </is>
      </c>
      <c r="F1093" t="n">
        <v>36.657108</v>
      </c>
    </row>
    <row r="1094">
      <c r="A1094" t="inlineStr">
        <is>
          <t>202512</t>
        </is>
      </c>
      <c r="B1094" t="inlineStr">
        <is>
          <t>Comparación</t>
        </is>
      </c>
      <c r="C1094" t="inlineStr">
        <is>
          <t>Prima</t>
        </is>
      </c>
      <c r="D1094" t="inlineStr">
        <is>
          <t>Emp. Públicas Medellin</t>
        </is>
      </c>
      <c r="E1094" t="inlineStr">
        <is>
          <t>Huella</t>
        </is>
      </c>
      <c r="F1094" t="n">
        <v>2132.950053</v>
      </c>
    </row>
    <row r="1095">
      <c r="A1095" t="inlineStr">
        <is>
          <t>202512</t>
        </is>
      </c>
      <c r="B1095" t="inlineStr">
        <is>
          <t>Comparación</t>
        </is>
      </c>
      <c r="C1095" t="inlineStr">
        <is>
          <t>Prima</t>
        </is>
      </c>
      <c r="D1095" t="inlineStr">
        <is>
          <t>Emp. Públicas Medellin</t>
        </is>
      </c>
      <c r="E1095" t="inlineStr">
        <is>
          <t>Intensidad</t>
        </is>
      </c>
      <c r="F1095" t="n">
        <v>0.858786</v>
      </c>
    </row>
    <row r="1096">
      <c r="A1096" t="inlineStr">
        <is>
          <t>202512</t>
        </is>
      </c>
      <c r="B1096" t="inlineStr">
        <is>
          <t>Comparación</t>
        </is>
      </c>
      <c r="C1096" t="inlineStr">
        <is>
          <t>Prima</t>
        </is>
      </c>
      <c r="D1096" t="inlineStr">
        <is>
          <t>Emp. Públicas Medellin</t>
        </is>
      </c>
      <c r="E1096" t="inlineStr">
        <is>
          <t>Inv MM$</t>
        </is>
      </c>
      <c r="F1096" t="n">
        <v>65.367761</v>
      </c>
    </row>
    <row r="1097">
      <c r="A1097" t="inlineStr">
        <is>
          <t>202512</t>
        </is>
      </c>
      <c r="B1097" t="inlineStr">
        <is>
          <t>Comparación</t>
        </is>
      </c>
      <c r="C1097" t="inlineStr">
        <is>
          <t>Prima</t>
        </is>
      </c>
      <c r="D1097" t="inlineStr">
        <is>
          <t>Ferreyros</t>
        </is>
      </c>
      <c r="E1097" t="inlineStr">
        <is>
          <t>Huella</t>
        </is>
      </c>
      <c r="F1097" t="n">
        <v>1159.317849</v>
      </c>
    </row>
    <row r="1098">
      <c r="A1098" t="inlineStr">
        <is>
          <t>202512</t>
        </is>
      </c>
      <c r="B1098" t="inlineStr">
        <is>
          <t>Comparación</t>
        </is>
      </c>
      <c r="C1098" t="inlineStr">
        <is>
          <t>Prima</t>
        </is>
      </c>
      <c r="D1098" t="inlineStr">
        <is>
          <t>Ferreyros</t>
        </is>
      </c>
      <c r="E1098" t="inlineStr">
        <is>
          <t>Intensidad</t>
        </is>
      </c>
      <c r="F1098" t="n">
        <v>0.5042</v>
      </c>
    </row>
    <row r="1099">
      <c r="A1099" t="inlineStr">
        <is>
          <t>202512</t>
        </is>
      </c>
      <c r="B1099" t="inlineStr">
        <is>
          <t>Comparación</t>
        </is>
      </c>
      <c r="C1099" t="inlineStr">
        <is>
          <t>Prima</t>
        </is>
      </c>
      <c r="D1099" t="inlineStr">
        <is>
          <t>Ferreyros</t>
        </is>
      </c>
      <c r="E1099" t="inlineStr">
        <is>
          <t>Inv MM$</t>
        </is>
      </c>
      <c r="F1099" t="n">
        <v>145.826145</v>
      </c>
    </row>
    <row r="1100">
      <c r="A1100" t="inlineStr">
        <is>
          <t>202512</t>
        </is>
      </c>
      <c r="B1100" t="inlineStr">
        <is>
          <t>Comparación</t>
        </is>
      </c>
      <c r="C1100" t="inlineStr">
        <is>
          <t>Prima</t>
        </is>
      </c>
      <c r="D1100" t="inlineStr">
        <is>
          <t>Fidelity - European Dynamic Growth</t>
        </is>
      </c>
      <c r="E1100" t="inlineStr">
        <is>
          <t>Huella</t>
        </is>
      </c>
      <c r="F1100" t="n">
        <v>0.416915</v>
      </c>
    </row>
    <row r="1101">
      <c r="A1101" t="inlineStr">
        <is>
          <t>202512</t>
        </is>
      </c>
      <c r="B1101" t="inlineStr">
        <is>
          <t>Comparación</t>
        </is>
      </c>
      <c r="C1101" t="inlineStr">
        <is>
          <t>Prima</t>
        </is>
      </c>
      <c r="D1101" t="inlineStr">
        <is>
          <t>Fidelity - European Dynamic Growth</t>
        </is>
      </c>
      <c r="E1101" t="inlineStr">
        <is>
          <t>Intensidad</t>
        </is>
      </c>
      <c r="F1101" t="n">
        <v>6.7e-05</v>
      </c>
    </row>
    <row r="1102">
      <c r="A1102" t="inlineStr">
        <is>
          <t>202512</t>
        </is>
      </c>
      <c r="B1102" t="inlineStr">
        <is>
          <t>Comparación</t>
        </is>
      </c>
      <c r="C1102" t="inlineStr">
        <is>
          <t>Prima</t>
        </is>
      </c>
      <c r="D1102" t="inlineStr">
        <is>
          <t>Fidelity - European Dynamic Growth</t>
        </is>
      </c>
      <c r="E1102" t="inlineStr">
        <is>
          <t>Inv MM$</t>
        </is>
      </c>
      <c r="F1102" t="n">
        <v>0.022554</v>
      </c>
    </row>
    <row r="1103">
      <c r="A1103" t="inlineStr">
        <is>
          <t>202512</t>
        </is>
      </c>
      <c r="B1103" t="inlineStr">
        <is>
          <t>Comparación</t>
        </is>
      </c>
      <c r="C1103" t="inlineStr">
        <is>
          <t>Prima</t>
        </is>
      </c>
      <c r="D1103" t="inlineStr">
        <is>
          <t>Fondo Credicorp Deuda Soles II</t>
        </is>
      </c>
      <c r="E1103" t="inlineStr">
        <is>
          <t>Huella</t>
        </is>
      </c>
      <c r="F1103" t="n">
        <v>360.652326</v>
      </c>
    </row>
    <row r="1104">
      <c r="A1104" t="inlineStr">
        <is>
          <t>202512</t>
        </is>
      </c>
      <c r="B1104" t="inlineStr">
        <is>
          <t>Comparación</t>
        </is>
      </c>
      <c r="C1104" t="inlineStr">
        <is>
          <t>Prima</t>
        </is>
      </c>
      <c r="D1104" t="inlineStr">
        <is>
          <t>Fondo Credicorp Deuda Soles II</t>
        </is>
      </c>
      <c r="E1104" t="inlineStr">
        <is>
          <t>Intensidad</t>
        </is>
      </c>
      <c r="F1104" t="n">
        <v>0.114044</v>
      </c>
    </row>
    <row r="1105">
      <c r="A1105" t="inlineStr">
        <is>
          <t>202512</t>
        </is>
      </c>
      <c r="B1105" t="inlineStr">
        <is>
          <t>Comparación</t>
        </is>
      </c>
      <c r="C1105" t="inlineStr">
        <is>
          <t>Prima</t>
        </is>
      </c>
      <c r="D1105" t="inlineStr">
        <is>
          <t>Fondo Credicorp Deuda Soles II</t>
        </is>
      </c>
      <c r="E1105" t="inlineStr">
        <is>
          <t>Inv MM$</t>
        </is>
      </c>
      <c r="F1105" t="n">
        <v>11.510496</v>
      </c>
    </row>
    <row r="1106">
      <c r="A1106" t="inlineStr">
        <is>
          <t>202512</t>
        </is>
      </c>
      <c r="B1106" t="inlineStr">
        <is>
          <t>Comparación</t>
        </is>
      </c>
      <c r="C1106" t="inlineStr">
        <is>
          <t>Prima</t>
        </is>
      </c>
      <c r="D1106" t="inlineStr">
        <is>
          <t>Global Evolution Funds - Frontier Markets Fund</t>
        </is>
      </c>
      <c r="E1106" t="inlineStr">
        <is>
          <t>Huella</t>
        </is>
      </c>
      <c r="F1106" t="n">
        <v>81.90989399999999</v>
      </c>
    </row>
    <row r="1107">
      <c r="A1107" t="inlineStr">
        <is>
          <t>202512</t>
        </is>
      </c>
      <c r="B1107" t="inlineStr">
        <is>
          <t>Comparación</t>
        </is>
      </c>
      <c r="C1107" t="inlineStr">
        <is>
          <t>Prima</t>
        </is>
      </c>
      <c r="D1107" t="inlineStr">
        <is>
          <t>Global Evolution Funds - Frontier Markets Fund</t>
        </is>
      </c>
      <c r="E1107" t="inlineStr">
        <is>
          <t>Intensidad</t>
        </is>
      </c>
      <c r="F1107" t="n">
        <v>0.028625</v>
      </c>
    </row>
    <row r="1108">
      <c r="A1108" t="inlineStr">
        <is>
          <t>202512</t>
        </is>
      </c>
      <c r="B1108" t="inlineStr">
        <is>
          <t>Comparación</t>
        </is>
      </c>
      <c r="C1108" t="inlineStr">
        <is>
          <t>Prima</t>
        </is>
      </c>
      <c r="D1108" t="inlineStr">
        <is>
          <t>Global Evolution Funds - Frontier Markets Fund</t>
        </is>
      </c>
      <c r="E1108" t="inlineStr">
        <is>
          <t>Inv MM$</t>
        </is>
      </c>
      <c r="F1108" t="n">
        <v>127.637773</v>
      </c>
    </row>
    <row r="1109">
      <c r="A1109" t="inlineStr">
        <is>
          <t>202512</t>
        </is>
      </c>
      <c r="B1109" t="inlineStr">
        <is>
          <t>Comparación</t>
        </is>
      </c>
      <c r="C1109" t="inlineStr">
        <is>
          <t>Prima</t>
        </is>
      </c>
      <c r="D1109" t="inlineStr">
        <is>
          <t>Global X - Copper Miners ETF</t>
        </is>
      </c>
      <c r="E1109" t="inlineStr">
        <is>
          <t>Huella</t>
        </is>
      </c>
      <c r="F1109" t="n">
        <v>12939.903303</v>
      </c>
    </row>
    <row r="1110">
      <c r="A1110" t="inlineStr">
        <is>
          <t>202512</t>
        </is>
      </c>
      <c r="B1110" t="inlineStr">
        <is>
          <t>Comparación</t>
        </is>
      </c>
      <c r="C1110" t="inlineStr">
        <is>
          <t>Prima</t>
        </is>
      </c>
      <c r="D1110" t="inlineStr">
        <is>
          <t>Global X - Copper Miners ETF</t>
        </is>
      </c>
      <c r="E1110" t="inlineStr">
        <is>
          <t>Intensidad</t>
        </is>
      </c>
      <c r="F1110" t="n">
        <v>5.456066</v>
      </c>
    </row>
    <row r="1111">
      <c r="A1111" t="inlineStr">
        <is>
          <t>202512</t>
        </is>
      </c>
      <c r="B1111" t="inlineStr">
        <is>
          <t>Comparación</t>
        </is>
      </c>
      <c r="C1111" t="inlineStr">
        <is>
          <t>Prima</t>
        </is>
      </c>
      <c r="D1111" t="inlineStr">
        <is>
          <t>Global X - Copper Miners ETF</t>
        </is>
      </c>
      <c r="E1111" t="inlineStr">
        <is>
          <t>Inv MM$</t>
        </is>
      </c>
      <c r="F1111" t="n">
        <v>107.267711</v>
      </c>
    </row>
    <row r="1112">
      <c r="A1112" t="inlineStr">
        <is>
          <t>202512</t>
        </is>
      </c>
      <c r="B1112" t="inlineStr">
        <is>
          <t>Comparación</t>
        </is>
      </c>
      <c r="C1112" t="inlineStr">
        <is>
          <t>Prima</t>
        </is>
      </c>
      <c r="D1112" t="inlineStr">
        <is>
          <t>Groupama - Avenir Euro (Mid Small Caps)</t>
        </is>
      </c>
      <c r="E1112" t="inlineStr">
        <is>
          <t>Huella</t>
        </is>
      </c>
      <c r="F1112" t="n">
        <v>0.290129</v>
      </c>
    </row>
    <row r="1113">
      <c r="A1113" t="inlineStr">
        <is>
          <t>202512</t>
        </is>
      </c>
      <c r="B1113" t="inlineStr">
        <is>
          <t>Comparación</t>
        </is>
      </c>
      <c r="C1113" t="inlineStr">
        <is>
          <t>Prima</t>
        </is>
      </c>
      <c r="D1113" t="inlineStr">
        <is>
          <t>Groupama - Avenir Euro (Mid Small Caps)</t>
        </is>
      </c>
      <c r="E1113" t="inlineStr">
        <is>
          <t>Intensidad</t>
        </is>
      </c>
      <c r="F1113" t="n">
        <v>4.6e-05</v>
      </c>
    </row>
    <row r="1114">
      <c r="A1114" t="inlineStr">
        <is>
          <t>202512</t>
        </is>
      </c>
      <c r="B1114" t="inlineStr">
        <is>
          <t>Comparación</t>
        </is>
      </c>
      <c r="C1114" t="inlineStr">
        <is>
          <t>Prima</t>
        </is>
      </c>
      <c r="D1114" t="inlineStr">
        <is>
          <t>Groupama - Avenir Euro (Mid Small Caps)</t>
        </is>
      </c>
      <c r="E1114" t="inlineStr">
        <is>
          <t>Inv MM$</t>
        </is>
      </c>
      <c r="F1114" t="n">
        <v>0.025507</v>
      </c>
    </row>
    <row r="1115">
      <c r="A1115" t="inlineStr">
        <is>
          <t>202512</t>
        </is>
      </c>
      <c r="B1115" t="inlineStr">
        <is>
          <t>Comparación</t>
        </is>
      </c>
      <c r="C1115" t="inlineStr">
        <is>
          <t>Prima</t>
        </is>
      </c>
      <c r="D1115" t="inlineStr">
        <is>
          <t>InRetail Peru</t>
        </is>
      </c>
      <c r="E1115" t="inlineStr">
        <is>
          <t>Huella</t>
        </is>
      </c>
      <c r="F1115" t="n">
        <v>3715.413251</v>
      </c>
    </row>
    <row r="1116">
      <c r="A1116" t="inlineStr">
        <is>
          <t>202512</t>
        </is>
      </c>
      <c r="B1116" t="inlineStr">
        <is>
          <t>Comparación</t>
        </is>
      </c>
      <c r="C1116" t="inlineStr">
        <is>
          <t>Prima</t>
        </is>
      </c>
      <c r="D1116" t="inlineStr">
        <is>
          <t>InRetail Peru</t>
        </is>
      </c>
      <c r="E1116" t="inlineStr">
        <is>
          <t>Intensidad</t>
        </is>
      </c>
      <c r="F1116" t="n">
        <v>1.053091</v>
      </c>
    </row>
    <row r="1117">
      <c r="A1117" t="inlineStr">
        <is>
          <t>202512</t>
        </is>
      </c>
      <c r="B1117" t="inlineStr">
        <is>
          <t>Comparación</t>
        </is>
      </c>
      <c r="C1117" t="inlineStr">
        <is>
          <t>Prima</t>
        </is>
      </c>
      <c r="D1117" t="inlineStr">
        <is>
          <t>InRetail Peru</t>
        </is>
      </c>
      <c r="E1117" t="inlineStr">
        <is>
          <t>Inv MM$</t>
        </is>
      </c>
      <c r="F1117" t="n">
        <v>174.842977</v>
      </c>
    </row>
    <row r="1118">
      <c r="A1118" t="inlineStr">
        <is>
          <t>202512</t>
        </is>
      </c>
      <c r="B1118" t="inlineStr">
        <is>
          <t>Comparación</t>
        </is>
      </c>
      <c r="C1118" t="inlineStr">
        <is>
          <t>Prima</t>
        </is>
      </c>
      <c r="D1118" t="inlineStr">
        <is>
          <t>Industrias Peñoles</t>
        </is>
      </c>
      <c r="E1118" t="inlineStr">
        <is>
          <t>Huella</t>
        </is>
      </c>
      <c r="F1118" t="n">
        <v>0.001203</v>
      </c>
    </row>
    <row r="1119">
      <c r="A1119" t="inlineStr">
        <is>
          <t>202512</t>
        </is>
      </c>
      <c r="B1119" t="inlineStr">
        <is>
          <t>Comparación</t>
        </is>
      </c>
      <c r="C1119" t="inlineStr">
        <is>
          <t>Prima</t>
        </is>
      </c>
      <c r="D1119" t="inlineStr">
        <is>
          <t>Industrias Peñoles</t>
        </is>
      </c>
      <c r="E1119" t="inlineStr">
        <is>
          <t>Intensidad</t>
        </is>
      </c>
      <c r="F1119" t="n">
        <v>0</v>
      </c>
    </row>
    <row r="1120">
      <c r="A1120" t="inlineStr">
        <is>
          <t>202512</t>
        </is>
      </c>
      <c r="B1120" t="inlineStr">
        <is>
          <t>Comparación</t>
        </is>
      </c>
      <c r="C1120" t="inlineStr">
        <is>
          <t>Prima</t>
        </is>
      </c>
      <c r="D1120" t="inlineStr">
        <is>
          <t>Industrias Peñoles</t>
        </is>
      </c>
      <c r="E1120" t="inlineStr">
        <is>
          <t>Inv MM$</t>
        </is>
      </c>
      <c r="F1120" t="n">
        <v>4e-06</v>
      </c>
    </row>
    <row r="1121">
      <c r="A1121" t="inlineStr">
        <is>
          <t>202512</t>
        </is>
      </c>
      <c r="B1121" t="inlineStr">
        <is>
          <t>Comparación</t>
        </is>
      </c>
      <c r="C1121" t="inlineStr">
        <is>
          <t>Prima</t>
        </is>
      </c>
      <c r="D1121" t="inlineStr">
        <is>
          <t>Intergroup</t>
        </is>
      </c>
      <c r="E1121" t="inlineStr">
        <is>
          <t>Huella</t>
        </is>
      </c>
      <c r="F1121" t="n">
        <v>61.258507</v>
      </c>
    </row>
    <row r="1122">
      <c r="A1122" t="inlineStr">
        <is>
          <t>202512</t>
        </is>
      </c>
      <c r="B1122" t="inlineStr">
        <is>
          <t>Comparación</t>
        </is>
      </c>
      <c r="C1122" t="inlineStr">
        <is>
          <t>Prima</t>
        </is>
      </c>
      <c r="D1122" t="inlineStr">
        <is>
          <t>Intergroup</t>
        </is>
      </c>
      <c r="E1122" t="inlineStr">
        <is>
          <t>Intensidad</t>
        </is>
      </c>
      <c r="F1122" t="n">
        <v>0.014206</v>
      </c>
    </row>
    <row r="1123">
      <c r="A1123" t="inlineStr">
        <is>
          <t>202512</t>
        </is>
      </c>
      <c r="B1123" t="inlineStr">
        <is>
          <t>Comparación</t>
        </is>
      </c>
      <c r="C1123" t="inlineStr">
        <is>
          <t>Prima</t>
        </is>
      </c>
      <c r="D1123" t="inlineStr">
        <is>
          <t>Intergroup</t>
        </is>
      </c>
      <c r="E1123" t="inlineStr">
        <is>
          <t>Inv MM$</t>
        </is>
      </c>
      <c r="F1123" t="n">
        <v>86.279588</v>
      </c>
    </row>
    <row r="1124">
      <c r="A1124" t="inlineStr">
        <is>
          <t>202512</t>
        </is>
      </c>
      <c r="B1124" t="inlineStr">
        <is>
          <t>Comparación</t>
        </is>
      </c>
      <c r="C1124" t="inlineStr">
        <is>
          <t>Prima</t>
        </is>
      </c>
      <c r="D1124" t="inlineStr">
        <is>
          <t>Invesco - Nasdaq 100 ETF</t>
        </is>
      </c>
      <c r="E1124" t="inlineStr">
        <is>
          <t>Huella</t>
        </is>
      </c>
      <c r="F1124" t="n">
        <v>3107.920561</v>
      </c>
    </row>
    <row r="1125">
      <c r="A1125" t="inlineStr">
        <is>
          <t>202512</t>
        </is>
      </c>
      <c r="B1125" t="inlineStr">
        <is>
          <t>Comparación</t>
        </is>
      </c>
      <c r="C1125" t="inlineStr">
        <is>
          <t>Prima</t>
        </is>
      </c>
      <c r="D1125" t="inlineStr">
        <is>
          <t>Invesco - Nasdaq 100 ETF</t>
        </is>
      </c>
      <c r="E1125" t="inlineStr">
        <is>
          <t>Intensidad</t>
        </is>
      </c>
      <c r="F1125" t="n">
        <v>0.922589</v>
      </c>
    </row>
    <row r="1126">
      <c r="A1126" t="inlineStr">
        <is>
          <t>202512</t>
        </is>
      </c>
      <c r="B1126" t="inlineStr">
        <is>
          <t>Comparación</t>
        </is>
      </c>
      <c r="C1126" t="inlineStr">
        <is>
          <t>Prima</t>
        </is>
      </c>
      <c r="D1126" t="inlineStr">
        <is>
          <t>Invesco - Nasdaq 100 ETF</t>
        </is>
      </c>
      <c r="E1126" t="inlineStr">
        <is>
          <t>Inv MM$</t>
        </is>
      </c>
      <c r="F1126" t="n">
        <v>338.030665</v>
      </c>
    </row>
    <row r="1127">
      <c r="A1127" t="inlineStr">
        <is>
          <t>202512</t>
        </is>
      </c>
      <c r="B1127" t="inlineStr">
        <is>
          <t>Comparación</t>
        </is>
      </c>
      <c r="C1127" t="inlineStr">
        <is>
          <t>Prima</t>
        </is>
      </c>
      <c r="D1127" t="inlineStr">
        <is>
          <t>Invesco LLC - US Banks</t>
        </is>
      </c>
      <c r="E1127" t="inlineStr">
        <is>
          <t>Huella</t>
        </is>
      </c>
      <c r="F1127" t="n">
        <v>3.234073</v>
      </c>
    </row>
    <row r="1128">
      <c r="A1128" t="inlineStr">
        <is>
          <t>202512</t>
        </is>
      </c>
      <c r="B1128" t="inlineStr">
        <is>
          <t>Comparación</t>
        </is>
      </c>
      <c r="C1128" t="inlineStr">
        <is>
          <t>Prima</t>
        </is>
      </c>
      <c r="D1128" t="inlineStr">
        <is>
          <t>Invesco LLC - US Banks</t>
        </is>
      </c>
      <c r="E1128" t="inlineStr">
        <is>
          <t>Intensidad</t>
        </is>
      </c>
      <c r="F1128" t="n">
        <v>0.003759</v>
      </c>
    </row>
    <row r="1129">
      <c r="A1129" t="inlineStr">
        <is>
          <t>202512</t>
        </is>
      </c>
      <c r="B1129" t="inlineStr">
        <is>
          <t>Comparación</t>
        </is>
      </c>
      <c r="C1129" t="inlineStr">
        <is>
          <t>Prima</t>
        </is>
      </c>
      <c r="D1129" t="inlineStr">
        <is>
          <t>Invesco LLC - US Banks</t>
        </is>
      </c>
      <c r="E1129" t="inlineStr">
        <is>
          <t>Inv MM$</t>
        </is>
      </c>
      <c r="F1129" t="n">
        <v>3.443846</v>
      </c>
    </row>
    <row r="1130">
      <c r="A1130" t="inlineStr">
        <is>
          <t>202512</t>
        </is>
      </c>
      <c r="B1130" t="inlineStr">
        <is>
          <t>Comparación</t>
        </is>
      </c>
      <c r="C1130" t="inlineStr">
        <is>
          <t>Prima</t>
        </is>
      </c>
      <c r="D1130" t="inlineStr">
        <is>
          <t>Investec - Latin American Corporate Debt</t>
        </is>
      </c>
      <c r="E1130" t="inlineStr">
        <is>
          <t>Huella</t>
        </is>
      </c>
      <c r="F1130" t="n">
        <v>4328.622871</v>
      </c>
    </row>
    <row r="1131">
      <c r="A1131" t="inlineStr">
        <is>
          <t>202512</t>
        </is>
      </c>
      <c r="B1131" t="inlineStr">
        <is>
          <t>Comparación</t>
        </is>
      </c>
      <c r="C1131" t="inlineStr">
        <is>
          <t>Prima</t>
        </is>
      </c>
      <c r="D1131" t="inlineStr">
        <is>
          <t>Investec - Latin American Corporate Debt</t>
        </is>
      </c>
      <c r="E1131" t="inlineStr">
        <is>
          <t>Intensidad</t>
        </is>
      </c>
      <c r="F1131" t="n">
        <v>1.177748</v>
      </c>
    </row>
    <row r="1132">
      <c r="A1132" t="inlineStr">
        <is>
          <t>202512</t>
        </is>
      </c>
      <c r="B1132" t="inlineStr">
        <is>
          <t>Comparación</t>
        </is>
      </c>
      <c r="C1132" t="inlineStr">
        <is>
          <t>Prima</t>
        </is>
      </c>
      <c r="D1132" t="inlineStr">
        <is>
          <t>Investec - Latin American Corporate Debt</t>
        </is>
      </c>
      <c r="E1132" t="inlineStr">
        <is>
          <t>Inv MM$</t>
        </is>
      </c>
      <c r="F1132" t="n">
        <v>12.346507</v>
      </c>
    </row>
    <row r="1133">
      <c r="A1133" t="inlineStr">
        <is>
          <t>202512</t>
        </is>
      </c>
      <c r="B1133" t="inlineStr">
        <is>
          <t>Comparación</t>
        </is>
      </c>
      <c r="C1133" t="inlineStr">
        <is>
          <t>Prima</t>
        </is>
      </c>
      <c r="D1133" t="inlineStr">
        <is>
          <t>JP Morgan - EM Small Cap</t>
        </is>
      </c>
      <c r="E1133" t="inlineStr">
        <is>
          <t>Huella</t>
        </is>
      </c>
      <c r="F1133" t="n">
        <v>0.110436</v>
      </c>
    </row>
    <row r="1134">
      <c r="A1134" t="inlineStr">
        <is>
          <t>202512</t>
        </is>
      </c>
      <c r="B1134" t="inlineStr">
        <is>
          <t>Comparación</t>
        </is>
      </c>
      <c r="C1134" t="inlineStr">
        <is>
          <t>Prima</t>
        </is>
      </c>
      <c r="D1134" t="inlineStr">
        <is>
          <t>JP Morgan - EM Small Cap</t>
        </is>
      </c>
      <c r="E1134" t="inlineStr">
        <is>
          <t>Intensidad</t>
        </is>
      </c>
      <c r="F1134" t="n">
        <v>6.9e-05</v>
      </c>
    </row>
    <row r="1135">
      <c r="A1135" t="inlineStr">
        <is>
          <t>202512</t>
        </is>
      </c>
      <c r="B1135" t="inlineStr">
        <is>
          <t>Comparación</t>
        </is>
      </c>
      <c r="C1135" t="inlineStr">
        <is>
          <t>Prima</t>
        </is>
      </c>
      <c r="D1135" t="inlineStr">
        <is>
          <t>JP Morgan - EM Small Cap</t>
        </is>
      </c>
      <c r="E1135" t="inlineStr">
        <is>
          <t>Inv MM$</t>
        </is>
      </c>
      <c r="F1135" t="n">
        <v>0.006484</v>
      </c>
    </row>
    <row r="1136">
      <c r="A1136" t="inlineStr">
        <is>
          <t>202512</t>
        </is>
      </c>
      <c r="B1136" t="inlineStr">
        <is>
          <t>Comparación</t>
        </is>
      </c>
      <c r="C1136" t="inlineStr">
        <is>
          <t>Prima</t>
        </is>
      </c>
      <c r="D1136" t="inlineStr">
        <is>
          <t>JP Morgan - Japan Equity ETF</t>
        </is>
      </c>
      <c r="E1136" t="inlineStr">
        <is>
          <t>Huella</t>
        </is>
      </c>
      <c r="F1136" t="n">
        <v>4030.098785</v>
      </c>
    </row>
    <row r="1137">
      <c r="A1137" t="inlineStr">
        <is>
          <t>202512</t>
        </is>
      </c>
      <c r="B1137" t="inlineStr">
        <is>
          <t>Comparación</t>
        </is>
      </c>
      <c r="C1137" t="inlineStr">
        <is>
          <t>Prima</t>
        </is>
      </c>
      <c r="D1137" t="inlineStr">
        <is>
          <t>JP Morgan - Japan Equity ETF</t>
        </is>
      </c>
      <c r="E1137" t="inlineStr">
        <is>
          <t>Intensidad</t>
        </is>
      </c>
      <c r="F1137" t="n">
        <v>1.298251</v>
      </c>
    </row>
    <row r="1138">
      <c r="A1138" t="inlineStr">
        <is>
          <t>202512</t>
        </is>
      </c>
      <c r="B1138" t="inlineStr">
        <is>
          <t>Comparación</t>
        </is>
      </c>
      <c r="C1138" t="inlineStr">
        <is>
          <t>Prima</t>
        </is>
      </c>
      <c r="D1138" t="inlineStr">
        <is>
          <t>JP Morgan - Japan Equity ETF</t>
        </is>
      </c>
      <c r="E1138" t="inlineStr">
        <is>
          <t>Inv MM$</t>
        </is>
      </c>
      <c r="F1138" t="n">
        <v>80.317572</v>
      </c>
    </row>
    <row r="1139">
      <c r="A1139" t="inlineStr">
        <is>
          <t>202512</t>
        </is>
      </c>
      <c r="B1139" t="inlineStr">
        <is>
          <t>Comparación</t>
        </is>
      </c>
      <c r="C1139" t="inlineStr">
        <is>
          <t>Prima</t>
        </is>
      </c>
      <c r="D1139" t="inlineStr">
        <is>
          <t>Jupiter - Bonds Global High Yield</t>
        </is>
      </c>
      <c r="E1139" t="inlineStr">
        <is>
          <t>Huella</t>
        </is>
      </c>
      <c r="F1139" t="n">
        <v>4655.46626</v>
      </c>
    </row>
    <row r="1140">
      <c r="A1140" t="inlineStr">
        <is>
          <t>202512</t>
        </is>
      </c>
      <c r="B1140" t="inlineStr">
        <is>
          <t>Comparación</t>
        </is>
      </c>
      <c r="C1140" t="inlineStr">
        <is>
          <t>Prima</t>
        </is>
      </c>
      <c r="D1140" t="inlineStr">
        <is>
          <t>Jupiter - Bonds Global High Yield</t>
        </is>
      </c>
      <c r="E1140" t="inlineStr">
        <is>
          <t>Intensidad</t>
        </is>
      </c>
      <c r="F1140" t="n">
        <v>0.937899</v>
      </c>
    </row>
    <row r="1141">
      <c r="A1141" t="inlineStr">
        <is>
          <t>202512</t>
        </is>
      </c>
      <c r="B1141" t="inlineStr">
        <is>
          <t>Comparación</t>
        </is>
      </c>
      <c r="C1141" t="inlineStr">
        <is>
          <t>Prima</t>
        </is>
      </c>
      <c r="D1141" t="inlineStr">
        <is>
          <t>Jupiter - Bonds Global High Yield</t>
        </is>
      </c>
      <c r="E1141" t="inlineStr">
        <is>
          <t>Inv MM$</t>
        </is>
      </c>
      <c r="F1141" t="n">
        <v>20.006733</v>
      </c>
    </row>
    <row r="1142">
      <c r="A1142" t="inlineStr">
        <is>
          <t>202512</t>
        </is>
      </c>
      <c r="B1142" t="inlineStr">
        <is>
          <t>Comparación</t>
        </is>
      </c>
      <c r="C1142" t="inlineStr">
        <is>
          <t>Prima</t>
        </is>
      </c>
      <c r="D1142" t="inlineStr">
        <is>
          <t>Jupiter Unit Trust - European Fund</t>
        </is>
      </c>
      <c r="E1142" t="inlineStr">
        <is>
          <t>Huella</t>
        </is>
      </c>
      <c r="F1142" t="n">
        <v>0.283109</v>
      </c>
    </row>
    <row r="1143">
      <c r="A1143" t="inlineStr">
        <is>
          <t>202512</t>
        </is>
      </c>
      <c r="B1143" t="inlineStr">
        <is>
          <t>Comparación</t>
        </is>
      </c>
      <c r="C1143" t="inlineStr">
        <is>
          <t>Prima</t>
        </is>
      </c>
      <c r="D1143" t="inlineStr">
        <is>
          <t>Jupiter Unit Trust - European Fund</t>
        </is>
      </c>
      <c r="E1143" t="inlineStr">
        <is>
          <t>Intensidad</t>
        </is>
      </c>
      <c r="F1143" t="n">
        <v>4.5e-05</v>
      </c>
    </row>
    <row r="1144">
      <c r="A1144" t="inlineStr">
        <is>
          <t>202512</t>
        </is>
      </c>
      <c r="B1144" t="inlineStr">
        <is>
          <t>Comparación</t>
        </is>
      </c>
      <c r="C1144" t="inlineStr">
        <is>
          <t>Prima</t>
        </is>
      </c>
      <c r="D1144" t="inlineStr">
        <is>
          <t>Jupiter Unit Trust - European Fund</t>
        </is>
      </c>
      <c r="E1144" t="inlineStr">
        <is>
          <t>Inv MM$</t>
        </is>
      </c>
      <c r="F1144" t="n">
        <v>0.005173</v>
      </c>
    </row>
    <row r="1145">
      <c r="A1145" t="inlineStr">
        <is>
          <t>202512</t>
        </is>
      </c>
      <c r="B1145" t="inlineStr">
        <is>
          <t>Comparación</t>
        </is>
      </c>
      <c r="C1145" t="inlineStr">
        <is>
          <t>Prima</t>
        </is>
      </c>
      <c r="D1145" t="inlineStr">
        <is>
          <t>Krane - CSI China Internet Fund</t>
        </is>
      </c>
      <c r="E1145" t="inlineStr">
        <is>
          <t>Huella</t>
        </is>
      </c>
      <c r="F1145" t="n">
        <v>1036.77288</v>
      </c>
    </row>
    <row r="1146">
      <c r="A1146" t="inlineStr">
        <is>
          <t>202512</t>
        </is>
      </c>
      <c r="B1146" t="inlineStr">
        <is>
          <t>Comparación</t>
        </is>
      </c>
      <c r="C1146" t="inlineStr">
        <is>
          <t>Prima</t>
        </is>
      </c>
      <c r="D1146" t="inlineStr">
        <is>
          <t>Krane - CSI China Internet Fund</t>
        </is>
      </c>
      <c r="E1146" t="inlineStr">
        <is>
          <t>Intensidad</t>
        </is>
      </c>
      <c r="F1146" t="n">
        <v>0.390953</v>
      </c>
    </row>
    <row r="1147">
      <c r="A1147" t="inlineStr">
        <is>
          <t>202512</t>
        </is>
      </c>
      <c r="B1147" t="inlineStr">
        <is>
          <t>Comparación</t>
        </is>
      </c>
      <c r="C1147" t="inlineStr">
        <is>
          <t>Prima</t>
        </is>
      </c>
      <c r="D1147" t="inlineStr">
        <is>
          <t>Krane - CSI China Internet Fund</t>
        </is>
      </c>
      <c r="E1147" t="inlineStr">
        <is>
          <t>Inv MM$</t>
        </is>
      </c>
      <c r="F1147" t="n">
        <v>146.244307</v>
      </c>
    </row>
    <row r="1148">
      <c r="A1148" t="inlineStr">
        <is>
          <t>202512</t>
        </is>
      </c>
      <c r="B1148" t="inlineStr">
        <is>
          <t>Comparación</t>
        </is>
      </c>
      <c r="C1148" t="inlineStr">
        <is>
          <t>Prima</t>
        </is>
      </c>
      <c r="D1148" t="inlineStr">
        <is>
          <t>Lazard - Japanese Strategic Equity</t>
        </is>
      </c>
      <c r="E1148" t="inlineStr">
        <is>
          <t>Huella</t>
        </is>
      </c>
      <c r="F1148" t="n">
        <v>1287.423794</v>
      </c>
    </row>
    <row r="1149">
      <c r="A1149" t="inlineStr">
        <is>
          <t>202512</t>
        </is>
      </c>
      <c r="B1149" t="inlineStr">
        <is>
          <t>Comparación</t>
        </is>
      </c>
      <c r="C1149" t="inlineStr">
        <is>
          <t>Prima</t>
        </is>
      </c>
      <c r="D1149" t="inlineStr">
        <is>
          <t>Lazard - Japanese Strategic Equity</t>
        </is>
      </c>
      <c r="E1149" t="inlineStr">
        <is>
          <t>Intensidad</t>
        </is>
      </c>
      <c r="F1149" t="n">
        <v>0.573172</v>
      </c>
    </row>
    <row r="1150">
      <c r="A1150" t="inlineStr">
        <is>
          <t>202512</t>
        </is>
      </c>
      <c r="B1150" t="inlineStr">
        <is>
          <t>Comparación</t>
        </is>
      </c>
      <c r="C1150" t="inlineStr">
        <is>
          <t>Prima</t>
        </is>
      </c>
      <c r="D1150" t="inlineStr">
        <is>
          <t>Lazard - Japanese Strategic Equity</t>
        </is>
      </c>
      <c r="E1150" t="inlineStr">
        <is>
          <t>Inv MM$</t>
        </is>
      </c>
      <c r="F1150" t="n">
        <v>22.490441</v>
      </c>
    </row>
    <row r="1151">
      <c r="A1151" t="inlineStr">
        <is>
          <t>202512</t>
        </is>
      </c>
      <c r="B1151" t="inlineStr">
        <is>
          <t>Comparación</t>
        </is>
      </c>
      <c r="C1151" t="inlineStr">
        <is>
          <t>Prima</t>
        </is>
      </c>
      <c r="D1151" t="inlineStr">
        <is>
          <t>Liontrust - Liontrust European Dynamic Fund S</t>
        </is>
      </c>
      <c r="E1151" t="inlineStr">
        <is>
          <t>Huella</t>
        </is>
      </c>
      <c r="F1151" t="n">
        <v>11768.056131</v>
      </c>
    </row>
    <row r="1152">
      <c r="A1152" t="inlineStr">
        <is>
          <t>202512</t>
        </is>
      </c>
      <c r="B1152" t="inlineStr">
        <is>
          <t>Comparación</t>
        </is>
      </c>
      <c r="C1152" t="inlineStr">
        <is>
          <t>Prima</t>
        </is>
      </c>
      <c r="D1152" t="inlineStr">
        <is>
          <t>Liontrust - Liontrust European Dynamic Fund S</t>
        </is>
      </c>
      <c r="E1152" t="inlineStr">
        <is>
          <t>Intensidad</t>
        </is>
      </c>
      <c r="F1152" t="n">
        <v>4.368911</v>
      </c>
    </row>
    <row r="1153">
      <c r="A1153" t="inlineStr">
        <is>
          <t>202512</t>
        </is>
      </c>
      <c r="B1153" t="inlineStr">
        <is>
          <t>Comparación</t>
        </is>
      </c>
      <c r="C1153" t="inlineStr">
        <is>
          <t>Prima</t>
        </is>
      </c>
      <c r="D1153" t="inlineStr">
        <is>
          <t>Liontrust - Liontrust European Dynamic Fund S</t>
        </is>
      </c>
      <c r="E1153" t="inlineStr">
        <is>
          <t>Inv MM$</t>
        </is>
      </c>
      <c r="F1153" t="n">
        <v>56.069111</v>
      </c>
    </row>
    <row r="1154">
      <c r="A1154" t="inlineStr">
        <is>
          <t>202512</t>
        </is>
      </c>
      <c r="B1154" t="inlineStr">
        <is>
          <t>Comparación</t>
        </is>
      </c>
      <c r="C1154" t="inlineStr">
        <is>
          <t>Prima</t>
        </is>
      </c>
      <c r="D1154" t="inlineStr">
        <is>
          <t>Minsur</t>
        </is>
      </c>
      <c r="E1154" t="inlineStr">
        <is>
          <t>Huella</t>
        </is>
      </c>
      <c r="F1154" t="n">
        <v>33616.976653</v>
      </c>
    </row>
    <row r="1155">
      <c r="A1155" t="inlineStr">
        <is>
          <t>202512</t>
        </is>
      </c>
      <c r="B1155" t="inlineStr">
        <is>
          <t>Comparación</t>
        </is>
      </c>
      <c r="C1155" t="inlineStr">
        <is>
          <t>Prima</t>
        </is>
      </c>
      <c r="D1155" t="inlineStr">
        <is>
          <t>Minsur</t>
        </is>
      </c>
      <c r="E1155" t="inlineStr">
        <is>
          <t>Intensidad</t>
        </is>
      </c>
      <c r="F1155" t="n">
        <v>12.50848</v>
      </c>
    </row>
    <row r="1156">
      <c r="A1156" t="inlineStr">
        <is>
          <t>202512</t>
        </is>
      </c>
      <c r="B1156" t="inlineStr">
        <is>
          <t>Comparación</t>
        </is>
      </c>
      <c r="C1156" t="inlineStr">
        <is>
          <t>Prima</t>
        </is>
      </c>
      <c r="D1156" t="inlineStr">
        <is>
          <t>Minsur</t>
        </is>
      </c>
      <c r="E1156" t="inlineStr">
        <is>
          <t>Inv MM$</t>
        </is>
      </c>
      <c r="F1156" t="n">
        <v>294.369323</v>
      </c>
    </row>
    <row r="1157">
      <c r="A1157" t="inlineStr">
        <is>
          <t>202512</t>
        </is>
      </c>
      <c r="B1157" t="inlineStr">
        <is>
          <t>Comparación</t>
        </is>
      </c>
      <c r="C1157" t="inlineStr">
        <is>
          <t>Prima</t>
        </is>
      </c>
      <c r="D1157" t="inlineStr">
        <is>
          <t>Neuberger Berman - Emerging Market Debt HC</t>
        </is>
      </c>
      <c r="E1157" t="inlineStr">
        <is>
          <t>Huella</t>
        </is>
      </c>
      <c r="F1157" t="n">
        <v>6385.786971</v>
      </c>
    </row>
    <row r="1158">
      <c r="A1158" t="inlineStr">
        <is>
          <t>202512</t>
        </is>
      </c>
      <c r="B1158" t="inlineStr">
        <is>
          <t>Comparación</t>
        </is>
      </c>
      <c r="C1158" t="inlineStr">
        <is>
          <t>Prima</t>
        </is>
      </c>
      <c r="D1158" t="inlineStr">
        <is>
          <t>Neuberger Berman - Emerging Market Debt HC</t>
        </is>
      </c>
      <c r="E1158" t="inlineStr">
        <is>
          <t>Intensidad</t>
        </is>
      </c>
      <c r="F1158" t="n">
        <v>3.303168</v>
      </c>
    </row>
    <row r="1159">
      <c r="A1159" t="inlineStr">
        <is>
          <t>202512</t>
        </is>
      </c>
      <c r="B1159" t="inlineStr">
        <is>
          <t>Comparación</t>
        </is>
      </c>
      <c r="C1159" t="inlineStr">
        <is>
          <t>Prima</t>
        </is>
      </c>
      <c r="D1159" t="inlineStr">
        <is>
          <t>Neuberger Berman - Emerging Market Debt HC</t>
        </is>
      </c>
      <c r="E1159" t="inlineStr">
        <is>
          <t>Inv MM$</t>
        </is>
      </c>
      <c r="F1159" t="n">
        <v>9.664008000000001</v>
      </c>
    </row>
    <row r="1160">
      <c r="A1160" t="inlineStr">
        <is>
          <t>202512</t>
        </is>
      </c>
      <c r="B1160" t="inlineStr">
        <is>
          <t>Comparación</t>
        </is>
      </c>
      <c r="C1160" t="inlineStr">
        <is>
          <t>Prima</t>
        </is>
      </c>
      <c r="D1160" t="inlineStr">
        <is>
          <t>Nexa Resources</t>
        </is>
      </c>
      <c r="E1160" t="inlineStr">
        <is>
          <t>Huella</t>
        </is>
      </c>
      <c r="F1160" t="n">
        <v>29106.185537</v>
      </c>
    </row>
    <row r="1161">
      <c r="A1161" t="inlineStr">
        <is>
          <t>202512</t>
        </is>
      </c>
      <c r="B1161" t="inlineStr">
        <is>
          <t>Comparación</t>
        </is>
      </c>
      <c r="C1161" t="inlineStr">
        <is>
          <t>Prima</t>
        </is>
      </c>
      <c r="D1161" t="inlineStr">
        <is>
          <t>Nexa Resources</t>
        </is>
      </c>
      <c r="E1161" t="inlineStr">
        <is>
          <t>Intensidad</t>
        </is>
      </c>
      <c r="F1161" t="n">
        <v>8.322380000000001</v>
      </c>
    </row>
    <row r="1162">
      <c r="A1162" t="inlineStr">
        <is>
          <t>202512</t>
        </is>
      </c>
      <c r="B1162" t="inlineStr">
        <is>
          <t>Comparación</t>
        </is>
      </c>
      <c r="C1162" t="inlineStr">
        <is>
          <t>Prima</t>
        </is>
      </c>
      <c r="D1162" t="inlineStr">
        <is>
          <t>Nexa Resources</t>
        </is>
      </c>
      <c r="E1162" t="inlineStr">
        <is>
          <t>Inv MM$</t>
        </is>
      </c>
      <c r="F1162" t="n">
        <v>135.845167</v>
      </c>
    </row>
    <row r="1163">
      <c r="A1163" t="inlineStr">
        <is>
          <t>202512</t>
        </is>
      </c>
      <c r="B1163" t="inlineStr">
        <is>
          <t>Comparación</t>
        </is>
      </c>
      <c r="C1163" t="inlineStr">
        <is>
          <t>Prima</t>
        </is>
      </c>
      <c r="D1163" t="inlineStr">
        <is>
          <t>Nexa Resources Perú</t>
        </is>
      </c>
      <c r="E1163" t="inlineStr">
        <is>
          <t>Huella</t>
        </is>
      </c>
      <c r="F1163" t="n">
        <v>313.128858</v>
      </c>
    </row>
    <row r="1164">
      <c r="A1164" t="inlineStr">
        <is>
          <t>202512</t>
        </is>
      </c>
      <c r="B1164" t="inlineStr">
        <is>
          <t>Comparación</t>
        </is>
      </c>
      <c r="C1164" t="inlineStr">
        <is>
          <t>Prima</t>
        </is>
      </c>
      <c r="D1164" t="inlineStr">
        <is>
          <t>Nexa Resources Perú</t>
        </is>
      </c>
      <c r="E1164" t="inlineStr">
        <is>
          <t>Intensidad</t>
        </is>
      </c>
      <c r="F1164" t="n">
        <v>0.054537</v>
      </c>
    </row>
    <row r="1165">
      <c r="A1165" t="inlineStr">
        <is>
          <t>202512</t>
        </is>
      </c>
      <c r="B1165" t="inlineStr">
        <is>
          <t>Comparación</t>
        </is>
      </c>
      <c r="C1165" t="inlineStr">
        <is>
          <t>Prima</t>
        </is>
      </c>
      <c r="D1165" t="inlineStr">
        <is>
          <t>Nexa Resources Perú</t>
        </is>
      </c>
      <c r="E1165" t="inlineStr">
        <is>
          <t>Inv MM$</t>
        </is>
      </c>
      <c r="F1165" t="n">
        <v>1.127133</v>
      </c>
    </row>
    <row r="1166">
      <c r="A1166" t="inlineStr">
        <is>
          <t>202512</t>
        </is>
      </c>
      <c r="B1166" t="inlineStr">
        <is>
          <t>Comparación</t>
        </is>
      </c>
      <c r="C1166" t="inlineStr">
        <is>
          <t>Prima</t>
        </is>
      </c>
      <c r="D1166" t="inlineStr">
        <is>
          <t>Pimco - Emerging Markets Bond Fund</t>
        </is>
      </c>
      <c r="E1166" t="inlineStr">
        <is>
          <t>Huella</t>
        </is>
      </c>
      <c r="F1166" t="n">
        <v>11791.421167</v>
      </c>
    </row>
    <row r="1167">
      <c r="A1167" t="inlineStr">
        <is>
          <t>202512</t>
        </is>
      </c>
      <c r="B1167" t="inlineStr">
        <is>
          <t>Comparación</t>
        </is>
      </c>
      <c r="C1167" t="inlineStr">
        <is>
          <t>Prima</t>
        </is>
      </c>
      <c r="D1167" t="inlineStr">
        <is>
          <t>Pimco - Emerging Markets Bond Fund</t>
        </is>
      </c>
      <c r="E1167" t="inlineStr">
        <is>
          <t>Intensidad</t>
        </is>
      </c>
      <c r="F1167" t="n">
        <v>6.234177</v>
      </c>
    </row>
    <row r="1168">
      <c r="A1168" t="inlineStr">
        <is>
          <t>202512</t>
        </is>
      </c>
      <c r="B1168" t="inlineStr">
        <is>
          <t>Comparación</t>
        </is>
      </c>
      <c r="C1168" t="inlineStr">
        <is>
          <t>Prima</t>
        </is>
      </c>
      <c r="D1168" t="inlineStr">
        <is>
          <t>Pimco - Emerging Markets Bond Fund</t>
        </is>
      </c>
      <c r="E1168" t="inlineStr">
        <is>
          <t>Inv MM$</t>
        </is>
      </c>
      <c r="F1168" t="n">
        <v>21.998349</v>
      </c>
    </row>
    <row r="1169">
      <c r="A1169" t="inlineStr">
        <is>
          <t>202512</t>
        </is>
      </c>
      <c r="B1169" t="inlineStr">
        <is>
          <t>Comparación</t>
        </is>
      </c>
      <c r="C1169" t="inlineStr">
        <is>
          <t>Prima</t>
        </is>
      </c>
      <c r="D1169" t="inlineStr">
        <is>
          <t>Pimco - Emerging Markets Local Bond Fund</t>
        </is>
      </c>
      <c r="E1169" t="inlineStr">
        <is>
          <t>Huella</t>
        </is>
      </c>
      <c r="F1169" t="n">
        <v>8741.640665000001</v>
      </c>
    </row>
    <row r="1170">
      <c r="A1170" t="inlineStr">
        <is>
          <t>202512</t>
        </is>
      </c>
      <c r="B1170" t="inlineStr">
        <is>
          <t>Comparación</t>
        </is>
      </c>
      <c r="C1170" t="inlineStr">
        <is>
          <t>Prima</t>
        </is>
      </c>
      <c r="D1170" t="inlineStr">
        <is>
          <t>Pimco - Emerging Markets Local Bond Fund</t>
        </is>
      </c>
      <c r="E1170" t="inlineStr">
        <is>
          <t>Intensidad</t>
        </is>
      </c>
      <c r="F1170" t="n">
        <v>4.621744</v>
      </c>
    </row>
    <row r="1171">
      <c r="A1171" t="inlineStr">
        <is>
          <t>202512</t>
        </is>
      </c>
      <c r="B1171" t="inlineStr">
        <is>
          <t>Comparación</t>
        </is>
      </c>
      <c r="C1171" t="inlineStr">
        <is>
          <t>Prima</t>
        </is>
      </c>
      <c r="D1171" t="inlineStr">
        <is>
          <t>Pimco - Emerging Markets Local Bond Fund</t>
        </is>
      </c>
      <c r="E1171" t="inlineStr">
        <is>
          <t>Inv MM$</t>
        </is>
      </c>
      <c r="F1171" t="n">
        <v>51.510601</v>
      </c>
    </row>
    <row r="1172">
      <c r="A1172" t="inlineStr">
        <is>
          <t>202512</t>
        </is>
      </c>
      <c r="B1172" t="inlineStr">
        <is>
          <t>Comparación</t>
        </is>
      </c>
      <c r="C1172" t="inlineStr">
        <is>
          <t>Prima</t>
        </is>
      </c>
      <c r="D1172" t="inlineStr">
        <is>
          <t>Pinebridge - Asia Ex-Japan Small Caps</t>
        </is>
      </c>
      <c r="E1172" t="inlineStr">
        <is>
          <t>Huella</t>
        </is>
      </c>
      <c r="F1172" t="n">
        <v>2.302812</v>
      </c>
    </row>
    <row r="1173">
      <c r="A1173" t="inlineStr">
        <is>
          <t>202512</t>
        </is>
      </c>
      <c r="B1173" t="inlineStr">
        <is>
          <t>Comparación</t>
        </is>
      </c>
      <c r="C1173" t="inlineStr">
        <is>
          <t>Prima</t>
        </is>
      </c>
      <c r="D1173" t="inlineStr">
        <is>
          <t>Pinebridge - Asia Ex-Japan Small Caps</t>
        </is>
      </c>
      <c r="E1173" t="inlineStr">
        <is>
          <t>Intensidad</t>
        </is>
      </c>
      <c r="F1173" t="n">
        <v>0.001447</v>
      </c>
    </row>
    <row r="1174">
      <c r="A1174" t="inlineStr">
        <is>
          <t>202512</t>
        </is>
      </c>
      <c r="B1174" t="inlineStr">
        <is>
          <t>Comparación</t>
        </is>
      </c>
      <c r="C1174" t="inlineStr">
        <is>
          <t>Prima</t>
        </is>
      </c>
      <c r="D1174" t="inlineStr">
        <is>
          <t>Pinebridge - Asia Ex-Japan Small Caps</t>
        </is>
      </c>
      <c r="E1174" t="inlineStr">
        <is>
          <t>Inv MM$</t>
        </is>
      </c>
      <c r="F1174" t="n">
        <v>0.02977</v>
      </c>
    </row>
    <row r="1175">
      <c r="A1175" t="inlineStr">
        <is>
          <t>202512</t>
        </is>
      </c>
      <c r="B1175" t="inlineStr">
        <is>
          <t>Comparación</t>
        </is>
      </c>
      <c r="C1175" t="inlineStr">
        <is>
          <t>Prima</t>
        </is>
      </c>
      <c r="D1175" t="inlineStr">
        <is>
          <t>Rutas de Lima</t>
        </is>
      </c>
      <c r="E1175" t="inlineStr">
        <is>
          <t>Huella</t>
        </is>
      </c>
      <c r="F1175" t="n">
        <v>913.506658</v>
      </c>
    </row>
    <row r="1176">
      <c r="A1176" t="inlineStr">
        <is>
          <t>202512</t>
        </is>
      </c>
      <c r="B1176" t="inlineStr">
        <is>
          <t>Comparación</t>
        </is>
      </c>
      <c r="C1176" t="inlineStr">
        <is>
          <t>Prima</t>
        </is>
      </c>
      <c r="D1176" t="inlineStr">
        <is>
          <t>Rutas de Lima</t>
        </is>
      </c>
      <c r="E1176" t="inlineStr">
        <is>
          <t>Intensidad</t>
        </is>
      </c>
      <c r="F1176" t="n">
        <v>0.314531</v>
      </c>
    </row>
    <row r="1177">
      <c r="A1177" t="inlineStr">
        <is>
          <t>202512</t>
        </is>
      </c>
      <c r="B1177" t="inlineStr">
        <is>
          <t>Comparación</t>
        </is>
      </c>
      <c r="C1177" t="inlineStr">
        <is>
          <t>Prima</t>
        </is>
      </c>
      <c r="D1177" t="inlineStr">
        <is>
          <t>Rutas de Lima</t>
        </is>
      </c>
      <c r="E1177" t="inlineStr">
        <is>
          <t>Inv MM$</t>
        </is>
      </c>
      <c r="F1177" t="n">
        <v>33.327496</v>
      </c>
    </row>
    <row r="1178">
      <c r="A1178" t="inlineStr">
        <is>
          <t>202512</t>
        </is>
      </c>
      <c r="B1178" t="inlineStr">
        <is>
          <t>Comparación</t>
        </is>
      </c>
      <c r="C1178" t="inlineStr">
        <is>
          <t>Prima</t>
        </is>
      </c>
      <c r="D1178" t="inlineStr">
        <is>
          <t>SSGA Funds Management, Inc.</t>
        </is>
      </c>
      <c r="E1178" t="inlineStr">
        <is>
          <t>Huella</t>
        </is>
      </c>
      <c r="F1178" t="n">
        <v>4.786266</v>
      </c>
    </row>
    <row r="1179">
      <c r="A1179" t="inlineStr">
        <is>
          <t>202512</t>
        </is>
      </c>
      <c r="B1179" t="inlineStr">
        <is>
          <t>Comparación</t>
        </is>
      </c>
      <c r="C1179" t="inlineStr">
        <is>
          <t>Prima</t>
        </is>
      </c>
      <c r="D1179" t="inlineStr">
        <is>
          <t>SSGA Funds Management, Inc.</t>
        </is>
      </c>
      <c r="E1179" t="inlineStr">
        <is>
          <t>Intensidad</t>
        </is>
      </c>
      <c r="F1179" t="n">
        <v>0.001575</v>
      </c>
    </row>
    <row r="1180">
      <c r="A1180" t="inlineStr">
        <is>
          <t>202512</t>
        </is>
      </c>
      <c r="B1180" t="inlineStr">
        <is>
          <t>Comparación</t>
        </is>
      </c>
      <c r="C1180" t="inlineStr">
        <is>
          <t>Prima</t>
        </is>
      </c>
      <c r="D1180" t="inlineStr">
        <is>
          <t>SSGA Funds Management, Inc.</t>
        </is>
      </c>
      <c r="E1180" t="inlineStr">
        <is>
          <t>Inv MM$</t>
        </is>
      </c>
      <c r="F1180" t="n">
        <v>0.210668</v>
      </c>
    </row>
    <row r="1181">
      <c r="A1181" t="inlineStr">
        <is>
          <t>202512</t>
        </is>
      </c>
      <c r="B1181" t="inlineStr">
        <is>
          <t>Comparación</t>
        </is>
      </c>
      <c r="C1181" t="inlineStr">
        <is>
          <t>Prima</t>
        </is>
      </c>
      <c r="D1181" t="inlineStr">
        <is>
          <t>State Street - Technology Select Sector</t>
        </is>
      </c>
      <c r="E1181" t="inlineStr">
        <is>
          <t>Huella</t>
        </is>
      </c>
      <c r="F1181" t="n">
        <v>21.739618</v>
      </c>
    </row>
    <row r="1182">
      <c r="A1182" t="inlineStr">
        <is>
          <t>202512</t>
        </is>
      </c>
      <c r="B1182" t="inlineStr">
        <is>
          <t>Comparación</t>
        </is>
      </c>
      <c r="C1182" t="inlineStr">
        <is>
          <t>Prima</t>
        </is>
      </c>
      <c r="D1182" t="inlineStr">
        <is>
          <t>State Street - Technology Select Sector</t>
        </is>
      </c>
      <c r="E1182" t="inlineStr">
        <is>
          <t>Intensidad</t>
        </is>
      </c>
      <c r="F1182" t="n">
        <v>0.025271</v>
      </c>
    </row>
    <row r="1183">
      <c r="A1183" t="inlineStr">
        <is>
          <t>202512</t>
        </is>
      </c>
      <c r="B1183" t="inlineStr">
        <is>
          <t>Comparación</t>
        </is>
      </c>
      <c r="C1183" t="inlineStr">
        <is>
          <t>Prima</t>
        </is>
      </c>
      <c r="D1183" t="inlineStr">
        <is>
          <t>State Street - Technology Select Sector</t>
        </is>
      </c>
      <c r="E1183" t="inlineStr">
        <is>
          <t>Inv MM$</t>
        </is>
      </c>
      <c r="F1183" t="n">
        <v>6.54457</v>
      </c>
    </row>
    <row r="1184">
      <c r="A1184" t="inlineStr">
        <is>
          <t>202512</t>
        </is>
      </c>
      <c r="B1184" t="inlineStr">
        <is>
          <t>Comparación</t>
        </is>
      </c>
      <c r="C1184" t="inlineStr">
        <is>
          <t>Prima</t>
        </is>
      </c>
      <c r="D1184" t="inlineStr">
        <is>
          <t>Telefónica</t>
        </is>
      </c>
      <c r="E1184" t="inlineStr">
        <is>
          <t>Huella</t>
        </is>
      </c>
      <c r="F1184" t="n">
        <v>196.06714</v>
      </c>
    </row>
    <row r="1185">
      <c r="A1185" t="inlineStr">
        <is>
          <t>202512</t>
        </is>
      </c>
      <c r="B1185" t="inlineStr">
        <is>
          <t>Comparación</t>
        </is>
      </c>
      <c r="C1185" t="inlineStr">
        <is>
          <t>Prima</t>
        </is>
      </c>
      <c r="D1185" t="inlineStr">
        <is>
          <t>Telefónica</t>
        </is>
      </c>
      <c r="E1185" t="inlineStr">
        <is>
          <t>Intensidad</t>
        </is>
      </c>
      <c r="F1185" t="n">
        <v>0.045065</v>
      </c>
    </row>
    <row r="1186">
      <c r="A1186" t="inlineStr">
        <is>
          <t>202512</t>
        </is>
      </c>
      <c r="B1186" t="inlineStr">
        <is>
          <t>Comparación</t>
        </is>
      </c>
      <c r="C1186" t="inlineStr">
        <is>
          <t>Prima</t>
        </is>
      </c>
      <c r="D1186" t="inlineStr">
        <is>
          <t>Telefónica</t>
        </is>
      </c>
      <c r="E1186" t="inlineStr">
        <is>
          <t>Inv MM$</t>
        </is>
      </c>
      <c r="F1186" t="n">
        <v>81.694642</v>
      </c>
    </row>
    <row r="1187">
      <c r="A1187" t="inlineStr">
        <is>
          <t>202512</t>
        </is>
      </c>
      <c r="B1187" t="inlineStr">
        <is>
          <t>Comparación</t>
        </is>
      </c>
      <c r="C1187" t="inlineStr">
        <is>
          <t>Prima</t>
        </is>
      </c>
      <c r="D1187" t="inlineStr">
        <is>
          <t>VanEck - Gold Miners ETF</t>
        </is>
      </c>
      <c r="E1187" t="inlineStr">
        <is>
          <t>Huella</t>
        </is>
      </c>
      <c r="F1187" t="n">
        <v>20299.048709</v>
      </c>
    </row>
    <row r="1188">
      <c r="A1188" t="inlineStr">
        <is>
          <t>202512</t>
        </is>
      </c>
      <c r="B1188" t="inlineStr">
        <is>
          <t>Comparación</t>
        </is>
      </c>
      <c r="C1188" t="inlineStr">
        <is>
          <t>Prima</t>
        </is>
      </c>
      <c r="D1188" t="inlineStr">
        <is>
          <t>VanEck - Gold Miners ETF</t>
        </is>
      </c>
      <c r="E1188" t="inlineStr">
        <is>
          <t>Intensidad</t>
        </is>
      </c>
      <c r="F1188" t="n">
        <v>7.818757</v>
      </c>
    </row>
    <row r="1189">
      <c r="A1189" t="inlineStr">
        <is>
          <t>202512</t>
        </is>
      </c>
      <c r="B1189" t="inlineStr">
        <is>
          <t>Comparación</t>
        </is>
      </c>
      <c r="C1189" t="inlineStr">
        <is>
          <t>Prima</t>
        </is>
      </c>
      <c r="D1189" t="inlineStr">
        <is>
          <t>VanEck - Gold Miners ETF</t>
        </is>
      </c>
      <c r="E1189" t="inlineStr">
        <is>
          <t>Inv MM$</t>
        </is>
      </c>
      <c r="F1189" t="n">
        <v>247.954049</v>
      </c>
    </row>
    <row r="1190">
      <c r="A1190" t="inlineStr">
        <is>
          <t>202512</t>
        </is>
      </c>
      <c r="B1190" t="inlineStr">
        <is>
          <t>Comparación</t>
        </is>
      </c>
      <c r="C1190" t="inlineStr">
        <is>
          <t>Prima</t>
        </is>
      </c>
      <c r="D1190" t="inlineStr">
        <is>
          <t>VanEck - Oil Services ETF</t>
        </is>
      </c>
      <c r="E1190" t="inlineStr">
        <is>
          <t>Huella</t>
        </is>
      </c>
      <c r="F1190" t="n">
        <v>4070.968736</v>
      </c>
    </row>
    <row r="1191">
      <c r="A1191" t="inlineStr">
        <is>
          <t>202512</t>
        </is>
      </c>
      <c r="B1191" t="inlineStr">
        <is>
          <t>Comparación</t>
        </is>
      </c>
      <c r="C1191" t="inlineStr">
        <is>
          <t>Prima</t>
        </is>
      </c>
      <c r="D1191" t="inlineStr">
        <is>
          <t>VanEck - Oil Services ETF</t>
        </is>
      </c>
      <c r="E1191" t="inlineStr">
        <is>
          <t>Intensidad</t>
        </is>
      </c>
      <c r="F1191" t="n">
        <v>1.291443</v>
      </c>
    </row>
    <row r="1192">
      <c r="A1192" t="inlineStr">
        <is>
          <t>202512</t>
        </is>
      </c>
      <c r="B1192" t="inlineStr">
        <is>
          <t>Comparación</t>
        </is>
      </c>
      <c r="C1192" t="inlineStr">
        <is>
          <t>Prima</t>
        </is>
      </c>
      <c r="D1192" t="inlineStr">
        <is>
          <t>VanEck - Oil Services ETF</t>
        </is>
      </c>
      <c r="E1192" t="inlineStr">
        <is>
          <t>Inv MM$</t>
        </is>
      </c>
      <c r="F1192" t="n">
        <v>37.620729</v>
      </c>
    </row>
    <row r="1193">
      <c r="A1193" t="inlineStr">
        <is>
          <t>202512</t>
        </is>
      </c>
      <c r="B1193" t="inlineStr">
        <is>
          <t>Comparación</t>
        </is>
      </c>
      <c r="C1193" t="inlineStr">
        <is>
          <t>Prima</t>
        </is>
      </c>
      <c r="D1193" t="inlineStr">
        <is>
          <t>VanEck Semiconductor ETF</t>
        </is>
      </c>
      <c r="E1193" t="inlineStr">
        <is>
          <t>Huella</t>
        </is>
      </c>
      <c r="F1193" t="n">
        <v>1586.19614</v>
      </c>
    </row>
    <row r="1194">
      <c r="A1194" t="inlineStr">
        <is>
          <t>202512</t>
        </is>
      </c>
      <c r="B1194" t="inlineStr">
        <is>
          <t>Comparación</t>
        </is>
      </c>
      <c r="C1194" t="inlineStr">
        <is>
          <t>Prima</t>
        </is>
      </c>
      <c r="D1194" t="inlineStr">
        <is>
          <t>VanEck Semiconductor ETF</t>
        </is>
      </c>
      <c r="E1194" t="inlineStr">
        <is>
          <t>Intensidad</t>
        </is>
      </c>
      <c r="F1194" t="n">
        <v>0.6792319999999999</v>
      </c>
    </row>
    <row r="1195">
      <c r="A1195" t="inlineStr">
        <is>
          <t>202512</t>
        </is>
      </c>
      <c r="B1195" t="inlineStr">
        <is>
          <t>Comparación</t>
        </is>
      </c>
      <c r="C1195" t="inlineStr">
        <is>
          <t>Prima</t>
        </is>
      </c>
      <c r="D1195" t="inlineStr">
        <is>
          <t>VanEck Semiconductor ETF</t>
        </is>
      </c>
      <c r="E1195" t="inlineStr">
        <is>
          <t>Inv MM$</t>
        </is>
      </c>
      <c r="F1195" t="n">
        <v>252.942712</v>
      </c>
    </row>
    <row r="1196">
      <c r="A1196" t="inlineStr">
        <is>
          <t>202512</t>
        </is>
      </c>
      <c r="B1196" t="inlineStr">
        <is>
          <t>Comparación</t>
        </is>
      </c>
      <c r="C1196" t="inlineStr">
        <is>
          <t>Prima</t>
        </is>
      </c>
      <c r="D1196" t="inlineStr">
        <is>
          <t>Vanguard - S&amp;P 500 ETF</t>
        </is>
      </c>
      <c r="E1196" t="inlineStr">
        <is>
          <t>Huella</t>
        </is>
      </c>
      <c r="F1196" t="n">
        <v>0</v>
      </c>
    </row>
    <row r="1197">
      <c r="A1197" t="inlineStr">
        <is>
          <t>202512</t>
        </is>
      </c>
      <c r="B1197" t="inlineStr">
        <is>
          <t>Comparación</t>
        </is>
      </c>
      <c r="C1197" t="inlineStr">
        <is>
          <t>Prima</t>
        </is>
      </c>
      <c r="D1197" t="inlineStr">
        <is>
          <t>Vanguard - S&amp;P 500 ETF</t>
        </is>
      </c>
      <c r="E1197" t="inlineStr">
        <is>
          <t>Intensidad</t>
        </is>
      </c>
      <c r="F1197" t="n">
        <v>0</v>
      </c>
    </row>
    <row r="1198">
      <c r="A1198" t="inlineStr">
        <is>
          <t>202512</t>
        </is>
      </c>
      <c r="B1198" t="inlineStr">
        <is>
          <t>Comparación</t>
        </is>
      </c>
      <c r="C1198" t="inlineStr">
        <is>
          <t>Prima</t>
        </is>
      </c>
      <c r="D1198" t="inlineStr">
        <is>
          <t>Vanguard - S&amp;P 500 ETF</t>
        </is>
      </c>
      <c r="E1198" t="inlineStr">
        <is>
          <t>Inv MM$</t>
        </is>
      </c>
      <c r="F1198" t="n">
        <v>0</v>
      </c>
    </row>
    <row r="1199">
      <c r="A1199" t="inlineStr">
        <is>
          <t>202512</t>
        </is>
      </c>
      <c r="B1199" t="inlineStr">
        <is>
          <t>Comparación</t>
        </is>
      </c>
      <c r="C1199" t="inlineStr">
        <is>
          <t>Prima</t>
        </is>
      </c>
      <c r="D1199" t="inlineStr">
        <is>
          <t>Vontobel - Emerging Markets Debt</t>
        </is>
      </c>
      <c r="E1199" t="inlineStr">
        <is>
          <t>Huella</t>
        </is>
      </c>
      <c r="F1199" t="n">
        <v>3211.467653</v>
      </c>
    </row>
    <row r="1200">
      <c r="A1200" t="inlineStr">
        <is>
          <t>202512</t>
        </is>
      </c>
      <c r="B1200" t="inlineStr">
        <is>
          <t>Comparación</t>
        </is>
      </c>
      <c r="C1200" t="inlineStr">
        <is>
          <t>Prima</t>
        </is>
      </c>
      <c r="D1200" t="inlineStr">
        <is>
          <t>Vontobel - Emerging Markets Debt</t>
        </is>
      </c>
      <c r="E1200" t="inlineStr">
        <is>
          <t>Intensidad</t>
        </is>
      </c>
      <c r="F1200" t="n">
        <v>1.697917</v>
      </c>
    </row>
    <row r="1201">
      <c r="A1201" t="inlineStr">
        <is>
          <t>202512</t>
        </is>
      </c>
      <c r="B1201" t="inlineStr">
        <is>
          <t>Comparación</t>
        </is>
      </c>
      <c r="C1201" t="inlineStr">
        <is>
          <t>Prima</t>
        </is>
      </c>
      <c r="D1201" t="inlineStr">
        <is>
          <t>Vontobel - Emerging Markets Debt</t>
        </is>
      </c>
      <c r="E1201" t="inlineStr">
        <is>
          <t>Inv MM$</t>
        </is>
      </c>
      <c r="F1201" t="n">
        <v>10.512621</v>
      </c>
    </row>
    <row r="1202">
      <c r="A1202" t="inlineStr">
        <is>
          <t>202512</t>
        </is>
      </c>
      <c r="B1202" t="inlineStr">
        <is>
          <t>Comparación</t>
        </is>
      </c>
      <c r="C1202" t="inlineStr">
        <is>
          <t>Prima</t>
        </is>
      </c>
      <c r="D1202" t="inlineStr">
        <is>
          <t>WisdomTree - Quality Growth</t>
        </is>
      </c>
      <c r="E1202" t="inlineStr">
        <is>
          <t>Huella</t>
        </is>
      </c>
      <c r="F1202" t="n">
        <v>1255.844748</v>
      </c>
    </row>
    <row r="1203">
      <c r="A1203" t="inlineStr">
        <is>
          <t>202512</t>
        </is>
      </c>
      <c r="B1203" t="inlineStr">
        <is>
          <t>Comparación</t>
        </is>
      </c>
      <c r="C1203" t="inlineStr">
        <is>
          <t>Prima</t>
        </is>
      </c>
      <c r="D1203" t="inlineStr">
        <is>
          <t>WisdomTree - Quality Growth</t>
        </is>
      </c>
      <c r="E1203" t="inlineStr">
        <is>
          <t>Intensidad</t>
        </is>
      </c>
      <c r="F1203" t="n">
        <v>0.459443</v>
      </c>
    </row>
    <row r="1204">
      <c r="A1204" t="inlineStr">
        <is>
          <t>202512</t>
        </is>
      </c>
      <c r="B1204" t="inlineStr">
        <is>
          <t>Comparación</t>
        </is>
      </c>
      <c r="C1204" t="inlineStr">
        <is>
          <t>Prima</t>
        </is>
      </c>
      <c r="D1204" t="inlineStr">
        <is>
          <t>WisdomTree - Quality Growth</t>
        </is>
      </c>
      <c r="E1204" t="inlineStr">
        <is>
          <t>Inv MM$</t>
        </is>
      </c>
      <c r="F1204" t="n">
        <v>148.455155</v>
      </c>
    </row>
    <row r="1205">
      <c r="A1205" t="inlineStr">
        <is>
          <t>202512</t>
        </is>
      </c>
      <c r="B1205" t="inlineStr">
        <is>
          <t>Comparación</t>
        </is>
      </c>
      <c r="C1205" t="inlineStr">
        <is>
          <t>Profuturo</t>
        </is>
      </c>
      <c r="D1205" t="inlineStr">
        <is>
          <t>Aenza</t>
        </is>
      </c>
      <c r="E1205" t="inlineStr">
        <is>
          <t>Huella</t>
        </is>
      </c>
      <c r="F1205" t="n">
        <v>2245.840334</v>
      </c>
    </row>
    <row r="1206">
      <c r="A1206" t="inlineStr">
        <is>
          <t>202512</t>
        </is>
      </c>
      <c r="B1206" t="inlineStr">
        <is>
          <t>Comparación</t>
        </is>
      </c>
      <c r="C1206" t="inlineStr">
        <is>
          <t>Profuturo</t>
        </is>
      </c>
      <c r="D1206" t="inlineStr">
        <is>
          <t>Aenza</t>
        </is>
      </c>
      <c r="E1206" t="inlineStr">
        <is>
          <t>Intensidad</t>
        </is>
      </c>
      <c r="F1206" t="n">
        <v>1.805246</v>
      </c>
    </row>
    <row r="1207">
      <c r="A1207" t="inlineStr">
        <is>
          <t>202512</t>
        </is>
      </c>
      <c r="B1207" t="inlineStr">
        <is>
          <t>Comparación</t>
        </is>
      </c>
      <c r="C1207" t="inlineStr">
        <is>
          <t>Profuturo</t>
        </is>
      </c>
      <c r="D1207" t="inlineStr">
        <is>
          <t>Aenza</t>
        </is>
      </c>
      <c r="E1207" t="inlineStr">
        <is>
          <t>Inv MM$</t>
        </is>
      </c>
      <c r="F1207" t="n">
        <v>17.51006</v>
      </c>
    </row>
    <row r="1208">
      <c r="A1208" t="inlineStr">
        <is>
          <t>202512</t>
        </is>
      </c>
      <c r="B1208" t="inlineStr">
        <is>
          <t>Comparación</t>
        </is>
      </c>
      <c r="C1208" t="inlineStr">
        <is>
          <t>Profuturo</t>
        </is>
      </c>
      <c r="D1208" t="inlineStr">
        <is>
          <t>BBVA Bancomer</t>
        </is>
      </c>
      <c r="E1208" t="inlineStr">
        <is>
          <t>Huella</t>
        </is>
      </c>
      <c r="F1208" t="n">
        <v>3.39292</v>
      </c>
    </row>
    <row r="1209">
      <c r="A1209" t="inlineStr">
        <is>
          <t>202512</t>
        </is>
      </c>
      <c r="B1209" t="inlineStr">
        <is>
          <t>Comparación</t>
        </is>
      </c>
      <c r="C1209" t="inlineStr">
        <is>
          <t>Profuturo</t>
        </is>
      </c>
      <c r="D1209" t="inlineStr">
        <is>
          <t>BBVA Bancomer</t>
        </is>
      </c>
      <c r="E1209" t="inlineStr">
        <is>
          <t>Intensidad</t>
        </is>
      </c>
      <c r="F1209" t="n">
        <v>0.002596</v>
      </c>
    </row>
    <row r="1210">
      <c r="A1210" t="inlineStr">
        <is>
          <t>202512</t>
        </is>
      </c>
      <c r="B1210" t="inlineStr">
        <is>
          <t>Comparación</t>
        </is>
      </c>
      <c r="C1210" t="inlineStr">
        <is>
          <t>Profuturo</t>
        </is>
      </c>
      <c r="D1210" t="inlineStr">
        <is>
          <t>BBVA Bancomer</t>
        </is>
      </c>
      <c r="E1210" t="inlineStr">
        <is>
          <t>Inv MM$</t>
        </is>
      </c>
      <c r="F1210" t="n">
        <v>2.827433</v>
      </c>
    </row>
    <row r="1211">
      <c r="A1211" t="inlineStr">
        <is>
          <t>202512</t>
        </is>
      </c>
      <c r="B1211" t="inlineStr">
        <is>
          <t>Comparación</t>
        </is>
      </c>
      <c r="C1211" t="inlineStr">
        <is>
          <t>Profuturo</t>
        </is>
      </c>
      <c r="D1211" t="inlineStr">
        <is>
          <t>BD Capital - Senior Loans 2</t>
        </is>
      </c>
      <c r="E1211" t="inlineStr">
        <is>
          <t>Huella</t>
        </is>
      </c>
      <c r="F1211" t="n">
        <v>3810.891544</v>
      </c>
    </row>
    <row r="1212">
      <c r="A1212" t="inlineStr">
        <is>
          <t>202512</t>
        </is>
      </c>
      <c r="B1212" t="inlineStr">
        <is>
          <t>Comparación</t>
        </is>
      </c>
      <c r="C1212" t="inlineStr">
        <is>
          <t>Profuturo</t>
        </is>
      </c>
      <c r="D1212" t="inlineStr">
        <is>
          <t>BD Capital - Senior Loans 2</t>
        </is>
      </c>
      <c r="E1212" t="inlineStr">
        <is>
          <t>Intensidad</t>
        </is>
      </c>
      <c r="F1212" t="n">
        <v>1.933909</v>
      </c>
    </row>
    <row r="1213">
      <c r="A1213" t="inlineStr">
        <is>
          <t>202512</t>
        </is>
      </c>
      <c r="B1213" t="inlineStr">
        <is>
          <t>Comparación</t>
        </is>
      </c>
      <c r="C1213" t="inlineStr">
        <is>
          <t>Profuturo</t>
        </is>
      </c>
      <c r="D1213" t="inlineStr">
        <is>
          <t>BD Capital - Senior Loans 2</t>
        </is>
      </c>
      <c r="E1213" t="inlineStr">
        <is>
          <t>Inv MM$</t>
        </is>
      </c>
      <c r="F1213" t="n">
        <v>31.178761</v>
      </c>
    </row>
    <row r="1214">
      <c r="A1214" t="inlineStr">
        <is>
          <t>202512</t>
        </is>
      </c>
      <c r="B1214" t="inlineStr">
        <is>
          <t>Comparación</t>
        </is>
      </c>
      <c r="C1214" t="inlineStr">
        <is>
          <t>Profuturo</t>
        </is>
      </c>
      <c r="D1214" t="inlineStr">
        <is>
          <t>BNP Paribas - Japan Small Caps</t>
        </is>
      </c>
      <c r="E1214" t="inlineStr">
        <is>
          <t>Huella</t>
        </is>
      </c>
      <c r="F1214" t="n">
        <v>0.000103</v>
      </c>
    </row>
    <row r="1215">
      <c r="A1215" t="inlineStr">
        <is>
          <t>202512</t>
        </is>
      </c>
      <c r="B1215" t="inlineStr">
        <is>
          <t>Comparación</t>
        </is>
      </c>
      <c r="C1215" t="inlineStr">
        <is>
          <t>Profuturo</t>
        </is>
      </c>
      <c r="D1215" t="inlineStr">
        <is>
          <t>BNP Paribas - Japan Small Caps</t>
        </is>
      </c>
      <c r="E1215" t="inlineStr">
        <is>
          <t>Intensidad</t>
        </is>
      </c>
      <c r="F1215" t="n">
        <v>0</v>
      </c>
    </row>
    <row r="1216">
      <c r="A1216" t="inlineStr">
        <is>
          <t>202512</t>
        </is>
      </c>
      <c r="B1216" t="inlineStr">
        <is>
          <t>Comparación</t>
        </is>
      </c>
      <c r="C1216" t="inlineStr">
        <is>
          <t>Profuturo</t>
        </is>
      </c>
      <c r="D1216" t="inlineStr">
        <is>
          <t>BNP Paribas - Japan Small Caps</t>
        </is>
      </c>
      <c r="E1216" t="inlineStr">
        <is>
          <t>Inv MM$</t>
        </is>
      </c>
      <c r="F1216" t="n">
        <v>1e-06</v>
      </c>
    </row>
    <row r="1217">
      <c r="A1217" t="inlineStr">
        <is>
          <t>202512</t>
        </is>
      </c>
      <c r="B1217" t="inlineStr">
        <is>
          <t>Comparación</t>
        </is>
      </c>
      <c r="C1217" t="inlineStr">
        <is>
          <t>Profuturo</t>
        </is>
      </c>
      <c r="D1217" t="inlineStr">
        <is>
          <t>Baillie Gifford &amp; Co Ltd - Overseas Growth Funds ICVC - Pacific Fund</t>
        </is>
      </c>
      <c r="E1217" t="inlineStr">
        <is>
          <t>Huella</t>
        </is>
      </c>
      <c r="F1217" t="n">
        <v>469.500028</v>
      </c>
    </row>
    <row r="1218">
      <c r="A1218" t="inlineStr">
        <is>
          <t>202512</t>
        </is>
      </c>
      <c r="B1218" t="inlineStr">
        <is>
          <t>Comparación</t>
        </is>
      </c>
      <c r="C1218" t="inlineStr">
        <is>
          <t>Profuturo</t>
        </is>
      </c>
      <c r="D1218" t="inlineStr">
        <is>
          <t>Baillie Gifford &amp; Co Ltd - Overseas Growth Funds ICVC - Pacific Fund</t>
        </is>
      </c>
      <c r="E1218" t="inlineStr">
        <is>
          <t>Intensidad</t>
        </is>
      </c>
      <c r="F1218" t="n">
        <v>0.129509</v>
      </c>
    </row>
    <row r="1219">
      <c r="A1219" t="inlineStr">
        <is>
          <t>202512</t>
        </is>
      </c>
      <c r="B1219" t="inlineStr">
        <is>
          <t>Comparación</t>
        </is>
      </c>
      <c r="C1219" t="inlineStr">
        <is>
          <t>Profuturo</t>
        </is>
      </c>
      <c r="D1219" t="inlineStr">
        <is>
          <t>Baillie Gifford &amp; Co Ltd - Overseas Growth Funds ICVC - Pacific Fund</t>
        </is>
      </c>
      <c r="E1219" t="inlineStr">
        <is>
          <t>Inv MM$</t>
        </is>
      </c>
      <c r="F1219" t="n">
        <v>17.947811</v>
      </c>
    </row>
    <row r="1220">
      <c r="A1220" t="inlineStr">
        <is>
          <t>202512</t>
        </is>
      </c>
      <c r="B1220" t="inlineStr">
        <is>
          <t>Comparación</t>
        </is>
      </c>
      <c r="C1220" t="inlineStr">
        <is>
          <t>Profuturo</t>
        </is>
      </c>
      <c r="D1220" t="inlineStr">
        <is>
          <t>BlackRock - iShares Convertible Bond ETF</t>
        </is>
      </c>
      <c r="E1220" t="inlineStr">
        <is>
          <t>Huella</t>
        </is>
      </c>
      <c r="F1220" t="n">
        <v>2178.732423</v>
      </c>
    </row>
    <row r="1221">
      <c r="A1221" t="inlineStr">
        <is>
          <t>202512</t>
        </is>
      </c>
      <c r="B1221" t="inlineStr">
        <is>
          <t>Comparación</t>
        </is>
      </c>
      <c r="C1221" t="inlineStr">
        <is>
          <t>Profuturo</t>
        </is>
      </c>
      <c r="D1221" t="inlineStr">
        <is>
          <t>BlackRock - iShares Convertible Bond ETF</t>
        </is>
      </c>
      <c r="E1221" t="inlineStr">
        <is>
          <t>Intensidad</t>
        </is>
      </c>
      <c r="F1221" t="n">
        <v>1.834149</v>
      </c>
    </row>
    <row r="1222">
      <c r="A1222" t="inlineStr">
        <is>
          <t>202512</t>
        </is>
      </c>
      <c r="B1222" t="inlineStr">
        <is>
          <t>Comparación</t>
        </is>
      </c>
      <c r="C1222" t="inlineStr">
        <is>
          <t>Profuturo</t>
        </is>
      </c>
      <c r="D1222" t="inlineStr">
        <is>
          <t>BlackRock - iShares Convertible Bond ETF</t>
        </is>
      </c>
      <c r="E1222" t="inlineStr">
        <is>
          <t>Inv MM$</t>
        </is>
      </c>
      <c r="F1222" t="n">
        <v>39.214767</v>
      </c>
    </row>
    <row r="1223">
      <c r="A1223" t="inlineStr">
        <is>
          <t>202512</t>
        </is>
      </c>
      <c r="B1223" t="inlineStr">
        <is>
          <t>Comparación</t>
        </is>
      </c>
      <c r="C1223" t="inlineStr">
        <is>
          <t>Profuturo</t>
        </is>
      </c>
      <c r="D1223" t="inlineStr">
        <is>
          <t>BlackRock - iShares Core S&amp;P 500</t>
        </is>
      </c>
      <c r="E1223" t="inlineStr">
        <is>
          <t>Huella</t>
        </is>
      </c>
      <c r="F1223" t="n">
        <v>678.490815</v>
      </c>
    </row>
    <row r="1224">
      <c r="A1224" t="inlineStr">
        <is>
          <t>202512</t>
        </is>
      </c>
      <c r="B1224" t="inlineStr">
        <is>
          <t>Comparación</t>
        </is>
      </c>
      <c r="C1224" t="inlineStr">
        <is>
          <t>Profuturo</t>
        </is>
      </c>
      <c r="D1224" t="inlineStr">
        <is>
          <t>BlackRock - iShares Core S&amp;P 500</t>
        </is>
      </c>
      <c r="E1224" t="inlineStr">
        <is>
          <t>Intensidad</t>
        </is>
      </c>
      <c r="F1224" t="n">
        <v>0.222059</v>
      </c>
    </row>
    <row r="1225">
      <c r="A1225" t="inlineStr">
        <is>
          <t>202512</t>
        </is>
      </c>
      <c r="B1225" t="inlineStr">
        <is>
          <t>Comparación</t>
        </is>
      </c>
      <c r="C1225" t="inlineStr">
        <is>
          <t>Profuturo</t>
        </is>
      </c>
      <c r="D1225" t="inlineStr">
        <is>
          <t>BlackRock - iShares Core S&amp;P 500</t>
        </is>
      </c>
      <c r="E1225" t="inlineStr">
        <is>
          <t>Inv MM$</t>
        </is>
      </c>
      <c r="F1225" t="n">
        <v>29.881438</v>
      </c>
    </row>
    <row r="1226">
      <c r="A1226" t="inlineStr">
        <is>
          <t>202512</t>
        </is>
      </c>
      <c r="B1226" t="inlineStr">
        <is>
          <t>Comparación</t>
        </is>
      </c>
      <c r="C1226" t="inlineStr">
        <is>
          <t>Profuturo</t>
        </is>
      </c>
      <c r="D1226" t="inlineStr">
        <is>
          <t>BlackRock - iShares Core S&amp;P Small Cap</t>
        </is>
      </c>
      <c r="E1226" t="inlineStr">
        <is>
          <t>Huella</t>
        </is>
      </c>
      <c r="F1226" t="n">
        <v>0.15676</v>
      </c>
    </row>
    <row r="1227">
      <c r="A1227" t="inlineStr">
        <is>
          <t>202512</t>
        </is>
      </c>
      <c r="B1227" t="inlineStr">
        <is>
          <t>Comparación</t>
        </is>
      </c>
      <c r="C1227" t="inlineStr">
        <is>
          <t>Profuturo</t>
        </is>
      </c>
      <c r="D1227" t="inlineStr">
        <is>
          <t>BlackRock - iShares Core S&amp;P Small Cap</t>
        </is>
      </c>
      <c r="E1227" t="inlineStr">
        <is>
          <t>Intensidad</t>
        </is>
      </c>
      <c r="F1227" t="n">
        <v>0.000165</v>
      </c>
    </row>
    <row r="1228">
      <c r="A1228" t="inlineStr">
        <is>
          <t>202512</t>
        </is>
      </c>
      <c r="B1228" t="inlineStr">
        <is>
          <t>Comparación</t>
        </is>
      </c>
      <c r="C1228" t="inlineStr">
        <is>
          <t>Profuturo</t>
        </is>
      </c>
      <c r="D1228" t="inlineStr">
        <is>
          <t>BlackRock - iShares Core S&amp;P Small Cap</t>
        </is>
      </c>
      <c r="E1228" t="inlineStr">
        <is>
          <t>Inv MM$</t>
        </is>
      </c>
      <c r="F1228" t="n">
        <v>0.002556</v>
      </c>
    </row>
    <row r="1229">
      <c r="A1229" t="inlineStr">
        <is>
          <t>202512</t>
        </is>
      </c>
      <c r="B1229" t="inlineStr">
        <is>
          <t>Comparación</t>
        </is>
      </c>
      <c r="C1229" t="inlineStr">
        <is>
          <t>Profuturo</t>
        </is>
      </c>
      <c r="D1229" t="inlineStr">
        <is>
          <t>BlackRock - iShares Euro Stoxx Banks 30-15 UCITS</t>
        </is>
      </c>
      <c r="E1229" t="inlineStr">
        <is>
          <t>Huella</t>
        </is>
      </c>
      <c r="F1229" t="n">
        <v>18.784323</v>
      </c>
    </row>
    <row r="1230">
      <c r="A1230" t="inlineStr">
        <is>
          <t>202512</t>
        </is>
      </c>
      <c r="B1230" t="inlineStr">
        <is>
          <t>Comparación</t>
        </is>
      </c>
      <c r="C1230" t="inlineStr">
        <is>
          <t>Profuturo</t>
        </is>
      </c>
      <c r="D1230" t="inlineStr">
        <is>
          <t>BlackRock - iShares Euro Stoxx Banks 30-15 UCITS</t>
        </is>
      </c>
      <c r="E1230" t="inlineStr">
        <is>
          <t>Intensidad</t>
        </is>
      </c>
      <c r="F1230" t="n">
        <v>0.009812</v>
      </c>
    </row>
    <row r="1231">
      <c r="A1231" t="inlineStr">
        <is>
          <t>202512</t>
        </is>
      </c>
      <c r="B1231" t="inlineStr">
        <is>
          <t>Comparación</t>
        </is>
      </c>
      <c r="C1231" t="inlineStr">
        <is>
          <t>Profuturo</t>
        </is>
      </c>
      <c r="D1231" t="inlineStr">
        <is>
          <t>BlackRock - iShares Euro Stoxx Banks 30-15 UCITS</t>
        </is>
      </c>
      <c r="E1231" t="inlineStr">
        <is>
          <t>Inv MM$</t>
        </is>
      </c>
      <c r="F1231" t="n">
        <v>44.717873</v>
      </c>
    </row>
    <row r="1232">
      <c r="A1232" t="inlineStr">
        <is>
          <t>202512</t>
        </is>
      </c>
      <c r="B1232" t="inlineStr">
        <is>
          <t>Comparación</t>
        </is>
      </c>
      <c r="C1232" t="inlineStr">
        <is>
          <t>Profuturo</t>
        </is>
      </c>
      <c r="D1232" t="inlineStr">
        <is>
          <t>BlackRock - iShares JPM EM Local Government Bond</t>
        </is>
      </c>
      <c r="E1232" t="inlineStr">
        <is>
          <t>Huella</t>
        </is>
      </c>
      <c r="F1232" t="n">
        <v>0.031425</v>
      </c>
    </row>
    <row r="1233">
      <c r="A1233" t="inlineStr">
        <is>
          <t>202512</t>
        </is>
      </c>
      <c r="B1233" t="inlineStr">
        <is>
          <t>Comparación</t>
        </is>
      </c>
      <c r="C1233" t="inlineStr">
        <is>
          <t>Profuturo</t>
        </is>
      </c>
      <c r="D1233" t="inlineStr">
        <is>
          <t>BlackRock - iShares JPM EM Local Government Bond</t>
        </is>
      </c>
      <c r="E1233" t="inlineStr">
        <is>
          <t>Intensidad</t>
        </is>
      </c>
      <c r="F1233" t="n">
        <v>2.4e-05</v>
      </c>
    </row>
    <row r="1234">
      <c r="A1234" t="inlineStr">
        <is>
          <t>202512</t>
        </is>
      </c>
      <c r="B1234" t="inlineStr">
        <is>
          <t>Comparación</t>
        </is>
      </c>
      <c r="C1234" t="inlineStr">
        <is>
          <t>Profuturo</t>
        </is>
      </c>
      <c r="D1234" t="inlineStr">
        <is>
          <t>BlackRock - iShares JPM EM Local Government Bond</t>
        </is>
      </c>
      <c r="E1234" t="inlineStr">
        <is>
          <t>Inv MM$</t>
        </is>
      </c>
      <c r="F1234" t="n">
        <v>4.4e-05</v>
      </c>
    </row>
    <row r="1235">
      <c r="A1235" t="inlineStr">
        <is>
          <t>202512</t>
        </is>
      </c>
      <c r="B1235" t="inlineStr">
        <is>
          <t>Comparación</t>
        </is>
      </c>
      <c r="C1235" t="inlineStr">
        <is>
          <t>Profuturo</t>
        </is>
      </c>
      <c r="D1235" t="inlineStr">
        <is>
          <t>BlackRock - iShares Korea</t>
        </is>
      </c>
      <c r="E1235" t="inlineStr">
        <is>
          <t>Huella</t>
        </is>
      </c>
      <c r="F1235" t="n">
        <v>1796.197746</v>
      </c>
    </row>
    <row r="1236">
      <c r="A1236" t="inlineStr">
        <is>
          <t>202512</t>
        </is>
      </c>
      <c r="B1236" t="inlineStr">
        <is>
          <t>Comparación</t>
        </is>
      </c>
      <c r="C1236" t="inlineStr">
        <is>
          <t>Profuturo</t>
        </is>
      </c>
      <c r="D1236" t="inlineStr">
        <is>
          <t>BlackRock - iShares Korea</t>
        </is>
      </c>
      <c r="E1236" t="inlineStr">
        <is>
          <t>Intensidad</t>
        </is>
      </c>
      <c r="F1236" t="n">
        <v>1.885361</v>
      </c>
    </row>
    <row r="1237">
      <c r="A1237" t="inlineStr">
        <is>
          <t>202512</t>
        </is>
      </c>
      <c r="B1237" t="inlineStr">
        <is>
          <t>Comparación</t>
        </is>
      </c>
      <c r="C1237" t="inlineStr">
        <is>
          <t>Profuturo</t>
        </is>
      </c>
      <c r="D1237" t="inlineStr">
        <is>
          <t>BlackRock - iShares Korea</t>
        </is>
      </c>
      <c r="E1237" t="inlineStr">
        <is>
          <t>Inv MM$</t>
        </is>
      </c>
      <c r="F1237" t="n">
        <v>17.857053</v>
      </c>
    </row>
    <row r="1238">
      <c r="A1238" t="inlineStr">
        <is>
          <t>202512</t>
        </is>
      </c>
      <c r="B1238" t="inlineStr">
        <is>
          <t>Comparación</t>
        </is>
      </c>
      <c r="C1238" t="inlineStr">
        <is>
          <t>Profuturo</t>
        </is>
      </c>
      <c r="D1238" t="inlineStr">
        <is>
          <t>BlackRock - iShares MSCI ACWI</t>
        </is>
      </c>
      <c r="E1238" t="inlineStr">
        <is>
          <t>Huella</t>
        </is>
      </c>
      <c r="F1238" t="n">
        <v>1080.794249</v>
      </c>
    </row>
    <row r="1239">
      <c r="A1239" t="inlineStr">
        <is>
          <t>202512</t>
        </is>
      </c>
      <c r="B1239" t="inlineStr">
        <is>
          <t>Comparación</t>
        </is>
      </c>
      <c r="C1239" t="inlineStr">
        <is>
          <t>Profuturo</t>
        </is>
      </c>
      <c r="D1239" t="inlineStr">
        <is>
          <t>BlackRock - iShares MSCI ACWI</t>
        </is>
      </c>
      <c r="E1239" t="inlineStr">
        <is>
          <t>Intensidad</t>
        </is>
      </c>
      <c r="F1239" t="n">
        <v>1.134445</v>
      </c>
    </row>
    <row r="1240">
      <c r="A1240" t="inlineStr">
        <is>
          <t>202512</t>
        </is>
      </c>
      <c r="B1240" t="inlineStr">
        <is>
          <t>Comparación</t>
        </is>
      </c>
      <c r="C1240" t="inlineStr">
        <is>
          <t>Profuturo</t>
        </is>
      </c>
      <c r="D1240" t="inlineStr">
        <is>
          <t>BlackRock - iShares MSCI ACWI</t>
        </is>
      </c>
      <c r="E1240" t="inlineStr">
        <is>
          <t>Inv MM$</t>
        </is>
      </c>
      <c r="F1240" t="n">
        <v>27.356234</v>
      </c>
    </row>
    <row r="1241">
      <c r="A1241" t="inlineStr">
        <is>
          <t>202512</t>
        </is>
      </c>
      <c r="B1241" t="inlineStr">
        <is>
          <t>Comparación</t>
        </is>
      </c>
      <c r="C1241" t="inlineStr">
        <is>
          <t>Profuturo</t>
        </is>
      </c>
      <c r="D1241" t="inlineStr">
        <is>
          <t>BlackRock - iShares MSCI Brazil</t>
        </is>
      </c>
      <c r="E1241" t="inlineStr">
        <is>
          <t>Huella</t>
        </is>
      </c>
      <c r="F1241" t="n">
        <v>5601.027901</v>
      </c>
    </row>
    <row r="1242">
      <c r="A1242" t="inlineStr">
        <is>
          <t>202512</t>
        </is>
      </c>
      <c r="B1242" t="inlineStr">
        <is>
          <t>Comparación</t>
        </is>
      </c>
      <c r="C1242" t="inlineStr">
        <is>
          <t>Profuturo</t>
        </is>
      </c>
      <c r="D1242" t="inlineStr">
        <is>
          <t>BlackRock - iShares MSCI Brazil</t>
        </is>
      </c>
      <c r="E1242" t="inlineStr">
        <is>
          <t>Intensidad</t>
        </is>
      </c>
      <c r="F1242" t="n">
        <v>2.852521</v>
      </c>
    </row>
    <row r="1243">
      <c r="A1243" t="inlineStr">
        <is>
          <t>202512</t>
        </is>
      </c>
      <c r="B1243" t="inlineStr">
        <is>
          <t>Comparación</t>
        </is>
      </c>
      <c r="C1243" t="inlineStr">
        <is>
          <t>Profuturo</t>
        </is>
      </c>
      <c r="D1243" t="inlineStr">
        <is>
          <t>BlackRock - iShares MSCI Brazil</t>
        </is>
      </c>
      <c r="E1243" t="inlineStr">
        <is>
          <t>Inv MM$</t>
        </is>
      </c>
      <c r="F1243" t="n">
        <v>61.08271</v>
      </c>
    </row>
    <row r="1244">
      <c r="A1244" t="inlineStr">
        <is>
          <t>202512</t>
        </is>
      </c>
      <c r="B1244" t="inlineStr">
        <is>
          <t>Comparación</t>
        </is>
      </c>
      <c r="C1244" t="inlineStr">
        <is>
          <t>Profuturo</t>
        </is>
      </c>
      <c r="D1244" t="inlineStr">
        <is>
          <t>BlackRock - iShares MSCI Canada</t>
        </is>
      </c>
      <c r="E1244" t="inlineStr">
        <is>
          <t>Huella</t>
        </is>
      </c>
      <c r="F1244" t="n">
        <v>2.813975</v>
      </c>
    </row>
    <row r="1245">
      <c r="A1245" t="inlineStr">
        <is>
          <t>202512</t>
        </is>
      </c>
      <c r="B1245" t="inlineStr">
        <is>
          <t>Comparación</t>
        </is>
      </c>
      <c r="C1245" t="inlineStr">
        <is>
          <t>Profuturo</t>
        </is>
      </c>
      <c r="D1245" t="inlineStr">
        <is>
          <t>BlackRock - iShares MSCI Canada</t>
        </is>
      </c>
      <c r="E1245" t="inlineStr">
        <is>
          <t>Intensidad</t>
        </is>
      </c>
      <c r="F1245" t="n">
        <v>0.000776</v>
      </c>
    </row>
    <row r="1246">
      <c r="A1246" t="inlineStr">
        <is>
          <t>202512</t>
        </is>
      </c>
      <c r="B1246" t="inlineStr">
        <is>
          <t>Comparación</t>
        </is>
      </c>
      <c r="C1246" t="inlineStr">
        <is>
          <t>Profuturo</t>
        </is>
      </c>
      <c r="D1246" t="inlineStr">
        <is>
          <t>BlackRock - iShares MSCI Canada</t>
        </is>
      </c>
      <c r="E1246" t="inlineStr">
        <is>
          <t>Inv MM$</t>
        </is>
      </c>
      <c r="F1246" t="n">
        <v>0.043445</v>
      </c>
    </row>
    <row r="1247">
      <c r="A1247" t="inlineStr">
        <is>
          <t>202512</t>
        </is>
      </c>
      <c r="B1247" t="inlineStr">
        <is>
          <t>Comparación</t>
        </is>
      </c>
      <c r="C1247" t="inlineStr">
        <is>
          <t>Profuturo</t>
        </is>
      </c>
      <c r="D1247" t="inlineStr">
        <is>
          <t>BlackRock - iShares MSCI Peru</t>
        </is>
      </c>
      <c r="E1247" t="inlineStr">
        <is>
          <t>Huella</t>
        </is>
      </c>
      <c r="F1247" t="n">
        <v>2775.437505</v>
      </c>
    </row>
    <row r="1248">
      <c r="A1248" t="inlineStr">
        <is>
          <t>202512</t>
        </is>
      </c>
      <c r="B1248" t="inlineStr">
        <is>
          <t>Comparación</t>
        </is>
      </c>
      <c r="C1248" t="inlineStr">
        <is>
          <t>Profuturo</t>
        </is>
      </c>
      <c r="D1248" t="inlineStr">
        <is>
          <t>BlackRock - iShares MSCI Peru</t>
        </is>
      </c>
      <c r="E1248" t="inlineStr">
        <is>
          <t>Intensidad</t>
        </is>
      </c>
      <c r="F1248" t="n">
        <v>1.106077</v>
      </c>
    </row>
    <row r="1249">
      <c r="A1249" t="inlineStr">
        <is>
          <t>202512</t>
        </is>
      </c>
      <c r="B1249" t="inlineStr">
        <is>
          <t>Comparación</t>
        </is>
      </c>
      <c r="C1249" t="inlineStr">
        <is>
          <t>Profuturo</t>
        </is>
      </c>
      <c r="D1249" t="inlineStr">
        <is>
          <t>BlackRock - iShares MSCI Peru</t>
        </is>
      </c>
      <c r="E1249" t="inlineStr">
        <is>
          <t>Inv MM$</t>
        </is>
      </c>
      <c r="F1249" t="n">
        <v>88.580218</v>
      </c>
    </row>
    <row r="1250">
      <c r="A1250" t="inlineStr">
        <is>
          <t>202512</t>
        </is>
      </c>
      <c r="B1250" t="inlineStr">
        <is>
          <t>Comparación</t>
        </is>
      </c>
      <c r="C1250" t="inlineStr">
        <is>
          <t>Profuturo</t>
        </is>
      </c>
      <c r="D1250" t="inlineStr">
        <is>
          <t>BlackRock - iShares PHLX Semiconductor ETF</t>
        </is>
      </c>
      <c r="E1250" t="inlineStr">
        <is>
          <t>Huella</t>
        </is>
      </c>
      <c r="F1250" t="n">
        <v>1094.292946</v>
      </c>
    </row>
    <row r="1251">
      <c r="A1251" t="inlineStr">
        <is>
          <t>202512</t>
        </is>
      </c>
      <c r="B1251" t="inlineStr">
        <is>
          <t>Comparación</t>
        </is>
      </c>
      <c r="C1251" t="inlineStr">
        <is>
          <t>Profuturo</t>
        </is>
      </c>
      <c r="D1251" t="inlineStr">
        <is>
          <t>BlackRock - iShares PHLX Semiconductor ETF</t>
        </is>
      </c>
      <c r="E1251" t="inlineStr">
        <is>
          <t>Intensidad</t>
        </is>
      </c>
      <c r="F1251" t="n">
        <v>0.548167</v>
      </c>
    </row>
    <row r="1252">
      <c r="A1252" t="inlineStr">
        <is>
          <t>202512</t>
        </is>
      </c>
      <c r="B1252" t="inlineStr">
        <is>
          <t>Comparación</t>
        </is>
      </c>
      <c r="C1252" t="inlineStr">
        <is>
          <t>Profuturo</t>
        </is>
      </c>
      <c r="D1252" t="inlineStr">
        <is>
          <t>BlackRock - iShares PHLX Semiconductor ETF</t>
        </is>
      </c>
      <c r="E1252" t="inlineStr">
        <is>
          <t>Inv MM$</t>
        </is>
      </c>
      <c r="F1252" t="n">
        <v>129.372583</v>
      </c>
    </row>
    <row r="1253">
      <c r="A1253" t="inlineStr">
        <is>
          <t>202512</t>
        </is>
      </c>
      <c r="B1253" t="inlineStr">
        <is>
          <t>Comparación</t>
        </is>
      </c>
      <c r="C1253" t="inlineStr">
        <is>
          <t>Profuturo</t>
        </is>
      </c>
      <c r="D1253" t="inlineStr">
        <is>
          <t>BlackRock - iShares US Oil &amp; Gas Exploration and Production</t>
        </is>
      </c>
      <c r="E1253" t="inlineStr">
        <is>
          <t>Huella</t>
        </is>
      </c>
      <c r="F1253" t="n">
        <v>0.018077</v>
      </c>
    </row>
    <row r="1254">
      <c r="A1254" t="inlineStr">
        <is>
          <t>202512</t>
        </is>
      </c>
      <c r="B1254" t="inlineStr">
        <is>
          <t>Comparación</t>
        </is>
      </c>
      <c r="C1254" t="inlineStr">
        <is>
          <t>Profuturo</t>
        </is>
      </c>
      <c r="D1254" t="inlineStr">
        <is>
          <t>BlackRock - iShares US Oil &amp; Gas Exploration and Production</t>
        </is>
      </c>
      <c r="E1254" t="inlineStr">
        <is>
          <t>Intensidad</t>
        </is>
      </c>
      <c r="F1254" t="n">
        <v>5e-06</v>
      </c>
    </row>
    <row r="1255">
      <c r="A1255" t="inlineStr">
        <is>
          <t>202512</t>
        </is>
      </c>
      <c r="B1255" t="inlineStr">
        <is>
          <t>Comparación</t>
        </is>
      </c>
      <c r="C1255" t="inlineStr">
        <is>
          <t>Profuturo</t>
        </is>
      </c>
      <c r="D1255" t="inlineStr">
        <is>
          <t>BlackRock - iShares US Oil &amp; Gas Exploration and Production</t>
        </is>
      </c>
      <c r="E1255" t="inlineStr">
        <is>
          <t>Inv MM$</t>
        </is>
      </c>
      <c r="F1255" t="n">
        <v>8.000000000000001e-05</v>
      </c>
    </row>
    <row r="1256">
      <c r="A1256" t="inlineStr">
        <is>
          <t>202512</t>
        </is>
      </c>
      <c r="B1256" t="inlineStr">
        <is>
          <t>Comparación</t>
        </is>
      </c>
      <c r="C1256" t="inlineStr">
        <is>
          <t>Profuturo</t>
        </is>
      </c>
      <c r="D1256" t="inlineStr">
        <is>
          <t>Blackrock - iShares MSCI ACWI ex U.S. ETF</t>
        </is>
      </c>
      <c r="E1256" t="inlineStr">
        <is>
          <t>Huella</t>
        </is>
      </c>
      <c r="F1256" t="n">
        <v>5432.894944</v>
      </c>
    </row>
    <row r="1257">
      <c r="A1257" t="inlineStr">
        <is>
          <t>202512</t>
        </is>
      </c>
      <c r="B1257" t="inlineStr">
        <is>
          <t>Comparación</t>
        </is>
      </c>
      <c r="C1257" t="inlineStr">
        <is>
          <t>Profuturo</t>
        </is>
      </c>
      <c r="D1257" t="inlineStr">
        <is>
          <t>Blackrock - iShares MSCI ACWI ex U.S. ETF</t>
        </is>
      </c>
      <c r="E1257" t="inlineStr">
        <is>
          <t>Intensidad</t>
        </is>
      </c>
      <c r="F1257" t="n">
        <v>2.973787</v>
      </c>
    </row>
    <row r="1258">
      <c r="A1258" t="inlineStr">
        <is>
          <t>202512</t>
        </is>
      </c>
      <c r="B1258" t="inlineStr">
        <is>
          <t>Comparación</t>
        </is>
      </c>
      <c r="C1258" t="inlineStr">
        <is>
          <t>Profuturo</t>
        </is>
      </c>
      <c r="D1258" t="inlineStr">
        <is>
          <t>Blackrock - iShares MSCI ACWI ex U.S. ETF</t>
        </is>
      </c>
      <c r="E1258" t="inlineStr">
        <is>
          <t>Inv MM$</t>
        </is>
      </c>
      <c r="F1258" t="n">
        <v>75.817379</v>
      </c>
    </row>
    <row r="1259">
      <c r="A1259" t="inlineStr">
        <is>
          <t>202512</t>
        </is>
      </c>
      <c r="B1259" t="inlineStr">
        <is>
          <t>Comparación</t>
        </is>
      </c>
      <c r="C1259" t="inlineStr">
        <is>
          <t>Profuturo</t>
        </is>
      </c>
      <c r="D1259" t="inlineStr">
        <is>
          <t>BlueBay - EM Debt Unconstrained</t>
        </is>
      </c>
      <c r="E1259" t="inlineStr">
        <is>
          <t>Huella</t>
        </is>
      </c>
      <c r="F1259" t="n">
        <v>3075.569375</v>
      </c>
    </row>
    <row r="1260">
      <c r="A1260" t="inlineStr">
        <is>
          <t>202512</t>
        </is>
      </c>
      <c r="B1260" t="inlineStr">
        <is>
          <t>Comparación</t>
        </is>
      </c>
      <c r="C1260" t="inlineStr">
        <is>
          <t>Profuturo</t>
        </is>
      </c>
      <c r="D1260" t="inlineStr">
        <is>
          <t>BlueBay - EM Debt Unconstrained</t>
        </is>
      </c>
      <c r="E1260" t="inlineStr">
        <is>
          <t>Intensidad</t>
        </is>
      </c>
      <c r="F1260" t="n">
        <v>1.660661</v>
      </c>
    </row>
    <row r="1261">
      <c r="A1261" t="inlineStr">
        <is>
          <t>202512</t>
        </is>
      </c>
      <c r="B1261" t="inlineStr">
        <is>
          <t>Comparación</t>
        </is>
      </c>
      <c r="C1261" t="inlineStr">
        <is>
          <t>Profuturo</t>
        </is>
      </c>
      <c r="D1261" t="inlineStr">
        <is>
          <t>BlueBay - EM Debt Unconstrained</t>
        </is>
      </c>
      <c r="E1261" t="inlineStr">
        <is>
          <t>Inv MM$</t>
        </is>
      </c>
      <c r="F1261" t="n">
        <v>30.155457</v>
      </c>
    </row>
    <row r="1262">
      <c r="A1262" t="inlineStr">
        <is>
          <t>202512</t>
        </is>
      </c>
      <c r="B1262" t="inlineStr">
        <is>
          <t>Comparación</t>
        </is>
      </c>
      <c r="C1262" t="inlineStr">
        <is>
          <t>Profuturo</t>
        </is>
      </c>
      <c r="D1262" t="inlineStr">
        <is>
          <t>BlueBay - Emerging Market Bond Fund</t>
        </is>
      </c>
      <c r="E1262" t="inlineStr">
        <is>
          <t>Huella</t>
        </is>
      </c>
      <c r="F1262" t="n">
        <v>958.521802</v>
      </c>
    </row>
    <row r="1263">
      <c r="A1263" t="inlineStr">
        <is>
          <t>202512</t>
        </is>
      </c>
      <c r="B1263" t="inlineStr">
        <is>
          <t>Comparación</t>
        </is>
      </c>
      <c r="C1263" t="inlineStr">
        <is>
          <t>Profuturo</t>
        </is>
      </c>
      <c r="D1263" t="inlineStr">
        <is>
          <t>BlueBay - Emerging Market Bond Fund</t>
        </is>
      </c>
      <c r="E1263" t="inlineStr">
        <is>
          <t>Intensidad</t>
        </is>
      </c>
      <c r="F1263" t="n">
        <v>0.264428</v>
      </c>
    </row>
    <row r="1264">
      <c r="A1264" t="inlineStr">
        <is>
          <t>202512</t>
        </is>
      </c>
      <c r="B1264" t="inlineStr">
        <is>
          <t>Comparación</t>
        </is>
      </c>
      <c r="C1264" t="inlineStr">
        <is>
          <t>Profuturo</t>
        </is>
      </c>
      <c r="D1264" t="inlineStr">
        <is>
          <t>BlueBay - Emerging Market Bond Fund</t>
        </is>
      </c>
      <c r="E1264" t="inlineStr">
        <is>
          <t>Inv MM$</t>
        </is>
      </c>
      <c r="F1264" t="n">
        <v>2.512576</v>
      </c>
    </row>
    <row r="1265">
      <c r="A1265" t="inlineStr">
        <is>
          <t>202512</t>
        </is>
      </c>
      <c r="B1265" t="inlineStr">
        <is>
          <t>Comparación</t>
        </is>
      </c>
      <c r="C1265" t="inlineStr">
        <is>
          <t>Profuturo</t>
        </is>
      </c>
      <c r="D1265" t="inlineStr">
        <is>
          <t>Buenaventura*</t>
        </is>
      </c>
      <c r="E1265" t="inlineStr">
        <is>
          <t>Huella</t>
        </is>
      </c>
      <c r="F1265" t="n">
        <v>6361.397192</v>
      </c>
    </row>
    <row r="1266">
      <c r="A1266" t="inlineStr">
        <is>
          <t>202512</t>
        </is>
      </c>
      <c r="B1266" t="inlineStr">
        <is>
          <t>Comparación</t>
        </is>
      </c>
      <c r="C1266" t="inlineStr">
        <is>
          <t>Profuturo</t>
        </is>
      </c>
      <c r="D1266" t="inlineStr">
        <is>
          <t>Buenaventura*</t>
        </is>
      </c>
      <c r="E1266" t="inlineStr">
        <is>
          <t>Intensidad</t>
        </is>
      </c>
      <c r="F1266" t="n">
        <v>3.988334</v>
      </c>
    </row>
    <row r="1267">
      <c r="A1267" t="inlineStr">
        <is>
          <t>202512</t>
        </is>
      </c>
      <c r="B1267" t="inlineStr">
        <is>
          <t>Comparación</t>
        </is>
      </c>
      <c r="C1267" t="inlineStr">
        <is>
          <t>Profuturo</t>
        </is>
      </c>
      <c r="D1267" t="inlineStr">
        <is>
          <t>Buenaventura*</t>
        </is>
      </c>
      <c r="E1267" t="inlineStr">
        <is>
          <t>Inv MM$</t>
        </is>
      </c>
      <c r="F1267" t="n">
        <v>108.928034</v>
      </c>
    </row>
    <row r="1268">
      <c r="A1268" t="inlineStr">
        <is>
          <t>202512</t>
        </is>
      </c>
      <c r="B1268" t="inlineStr">
        <is>
          <t>Comparación</t>
        </is>
      </c>
      <c r="C1268" t="inlineStr">
        <is>
          <t>Profuturo</t>
        </is>
      </c>
      <c r="D1268" t="inlineStr">
        <is>
          <t>Credicorp*</t>
        </is>
      </c>
      <c r="E1268" t="inlineStr">
        <is>
          <t>Huella</t>
        </is>
      </c>
      <c r="F1268" t="n">
        <v>143.97151</v>
      </c>
    </row>
    <row r="1269">
      <c r="A1269" t="inlineStr">
        <is>
          <t>202512</t>
        </is>
      </c>
      <c r="B1269" t="inlineStr">
        <is>
          <t>Comparación</t>
        </is>
      </c>
      <c r="C1269" t="inlineStr">
        <is>
          <t>Profuturo</t>
        </is>
      </c>
      <c r="D1269" t="inlineStr">
        <is>
          <t>Credicorp*</t>
        </is>
      </c>
      <c r="E1269" t="inlineStr">
        <is>
          <t>Intensidad</t>
        </is>
      </c>
      <c r="F1269" t="n">
        <v>0.078905</v>
      </c>
    </row>
    <row r="1270">
      <c r="A1270" t="inlineStr">
        <is>
          <t>202512</t>
        </is>
      </c>
      <c r="B1270" t="inlineStr">
        <is>
          <t>Comparación</t>
        </is>
      </c>
      <c r="C1270" t="inlineStr">
        <is>
          <t>Profuturo</t>
        </is>
      </c>
      <c r="D1270" t="inlineStr">
        <is>
          <t>Credicorp*</t>
        </is>
      </c>
      <c r="E1270" t="inlineStr">
        <is>
          <t>Inv MM$</t>
        </is>
      </c>
      <c r="F1270" t="n">
        <v>197.221246</v>
      </c>
    </row>
    <row r="1271">
      <c r="A1271" t="inlineStr">
        <is>
          <t>202512</t>
        </is>
      </c>
      <c r="B1271" t="inlineStr">
        <is>
          <t>Comparación</t>
        </is>
      </c>
      <c r="C1271" t="inlineStr">
        <is>
          <t>Profuturo</t>
        </is>
      </c>
      <c r="D1271" t="inlineStr">
        <is>
          <t>DWS - Invest Latin American Equities - IC</t>
        </is>
      </c>
      <c r="E1271" t="inlineStr">
        <is>
          <t>Huella</t>
        </is>
      </c>
      <c r="F1271" t="n">
        <v>2357.515087</v>
      </c>
    </row>
    <row r="1272">
      <c r="A1272" t="inlineStr">
        <is>
          <t>202512</t>
        </is>
      </c>
      <c r="B1272" t="inlineStr">
        <is>
          <t>Comparación</t>
        </is>
      </c>
      <c r="C1272" t="inlineStr">
        <is>
          <t>Profuturo</t>
        </is>
      </c>
      <c r="D1272" t="inlineStr">
        <is>
          <t>DWS - Invest Latin American Equities - IC</t>
        </is>
      </c>
      <c r="E1272" t="inlineStr">
        <is>
          <t>Intensidad</t>
        </is>
      </c>
      <c r="F1272" t="n">
        <v>1.280174</v>
      </c>
    </row>
    <row r="1273">
      <c r="A1273" t="inlineStr">
        <is>
          <t>202512</t>
        </is>
      </c>
      <c r="B1273" t="inlineStr">
        <is>
          <t>Comparación</t>
        </is>
      </c>
      <c r="C1273" t="inlineStr">
        <is>
          <t>Profuturo</t>
        </is>
      </c>
      <c r="D1273" t="inlineStr">
        <is>
          <t>DWS - Invest Latin American Equities - IC</t>
        </is>
      </c>
      <c r="E1273" t="inlineStr">
        <is>
          <t>Inv MM$</t>
        </is>
      </c>
      <c r="F1273" t="n">
        <v>15.191569</v>
      </c>
    </row>
    <row r="1274">
      <c r="A1274" t="inlineStr">
        <is>
          <t>202512</t>
        </is>
      </c>
      <c r="B1274" t="inlineStr">
        <is>
          <t>Comparación</t>
        </is>
      </c>
      <c r="C1274" t="inlineStr">
        <is>
          <t>Profuturo</t>
        </is>
      </c>
      <c r="D1274" t="inlineStr">
        <is>
          <t>Degroof - EM  Sustainable Debt</t>
        </is>
      </c>
      <c r="E1274" t="inlineStr">
        <is>
          <t>Huella</t>
        </is>
      </c>
      <c r="F1274" t="n">
        <v>2.620275</v>
      </c>
    </row>
    <row r="1275">
      <c r="A1275" t="inlineStr">
        <is>
          <t>202512</t>
        </is>
      </c>
      <c r="B1275" t="inlineStr">
        <is>
          <t>Comparación</t>
        </is>
      </c>
      <c r="C1275" t="inlineStr">
        <is>
          <t>Profuturo</t>
        </is>
      </c>
      <c r="D1275" t="inlineStr">
        <is>
          <t>Degroof - EM  Sustainable Debt</t>
        </is>
      </c>
      <c r="E1275" t="inlineStr">
        <is>
          <t>Intensidad</t>
        </is>
      </c>
      <c r="F1275" t="n">
        <v>0.001305</v>
      </c>
    </row>
    <row r="1276">
      <c r="A1276" t="inlineStr">
        <is>
          <t>202512</t>
        </is>
      </c>
      <c r="B1276" t="inlineStr">
        <is>
          <t>Comparación</t>
        </is>
      </c>
      <c r="C1276" t="inlineStr">
        <is>
          <t>Profuturo</t>
        </is>
      </c>
      <c r="D1276" t="inlineStr">
        <is>
          <t>Degroof - EM  Sustainable Debt</t>
        </is>
      </c>
      <c r="E1276" t="inlineStr">
        <is>
          <t>Inv MM$</t>
        </is>
      </c>
      <c r="F1276" t="n">
        <v>42.666588</v>
      </c>
    </row>
    <row r="1277">
      <c r="A1277" t="inlineStr">
        <is>
          <t>202512</t>
        </is>
      </c>
      <c r="B1277" t="inlineStr">
        <is>
          <t>Comparación</t>
        </is>
      </c>
      <c r="C1277" t="inlineStr">
        <is>
          <t>Profuturo</t>
        </is>
      </c>
      <c r="D1277" t="inlineStr">
        <is>
          <t>Ecopetrol</t>
        </is>
      </c>
      <c r="E1277" t="inlineStr">
        <is>
          <t>Huella</t>
        </is>
      </c>
      <c r="F1277" t="n">
        <v>6234.084201</v>
      </c>
    </row>
    <row r="1278">
      <c r="A1278" t="inlineStr">
        <is>
          <t>202512</t>
        </is>
      </c>
      <c r="B1278" t="inlineStr">
        <is>
          <t>Comparación</t>
        </is>
      </c>
      <c r="C1278" t="inlineStr">
        <is>
          <t>Profuturo</t>
        </is>
      </c>
      <c r="D1278" t="inlineStr">
        <is>
          <t>Ecopetrol</t>
        </is>
      </c>
      <c r="E1278" t="inlineStr">
        <is>
          <t>Intensidad</t>
        </is>
      </c>
      <c r="F1278" t="n">
        <v>3.959411</v>
      </c>
    </row>
    <row r="1279">
      <c r="A1279" t="inlineStr">
        <is>
          <t>202512</t>
        </is>
      </c>
      <c r="B1279" t="inlineStr">
        <is>
          <t>Comparación</t>
        </is>
      </c>
      <c r="C1279" t="inlineStr">
        <is>
          <t>Profuturo</t>
        </is>
      </c>
      <c r="D1279" t="inlineStr">
        <is>
          <t>Ecopetrol</t>
        </is>
      </c>
      <c r="E1279" t="inlineStr">
        <is>
          <t>Inv MM$</t>
        </is>
      </c>
      <c r="F1279" t="n">
        <v>24.011417</v>
      </c>
    </row>
    <row r="1280">
      <c r="A1280" t="inlineStr">
        <is>
          <t>202512</t>
        </is>
      </c>
      <c r="B1280" t="inlineStr">
        <is>
          <t>Comparación</t>
        </is>
      </c>
      <c r="C1280" t="inlineStr">
        <is>
          <t>Profuturo</t>
        </is>
      </c>
      <c r="D1280" t="inlineStr">
        <is>
          <t>Edmond de Rothschild - Big Data</t>
        </is>
      </c>
      <c r="E1280" t="inlineStr">
        <is>
          <t>Huella</t>
        </is>
      </c>
      <c r="F1280" t="n">
        <v>228.082458</v>
      </c>
    </row>
    <row r="1281">
      <c r="A1281" t="inlineStr">
        <is>
          <t>202512</t>
        </is>
      </c>
      <c r="B1281" t="inlineStr">
        <is>
          <t>Comparación</t>
        </is>
      </c>
      <c r="C1281" t="inlineStr">
        <is>
          <t>Profuturo</t>
        </is>
      </c>
      <c r="D1281" t="inlineStr">
        <is>
          <t>Edmond de Rothschild - Big Data</t>
        </is>
      </c>
      <c r="E1281" t="inlineStr">
        <is>
          <t>Intensidad</t>
        </is>
      </c>
      <c r="F1281" t="n">
        <v>0.125348</v>
      </c>
    </row>
    <row r="1282">
      <c r="A1282" t="inlineStr">
        <is>
          <t>202512</t>
        </is>
      </c>
      <c r="B1282" t="inlineStr">
        <is>
          <t>Comparación</t>
        </is>
      </c>
      <c r="C1282" t="inlineStr">
        <is>
          <t>Profuturo</t>
        </is>
      </c>
      <c r="D1282" t="inlineStr">
        <is>
          <t>Edmond de Rothschild - Big Data</t>
        </is>
      </c>
      <c r="E1282" t="inlineStr">
        <is>
          <t>Inv MM$</t>
        </is>
      </c>
      <c r="F1282" t="n">
        <v>28.172159</v>
      </c>
    </row>
    <row r="1283">
      <c r="A1283" t="inlineStr">
        <is>
          <t>202512</t>
        </is>
      </c>
      <c r="B1283" t="inlineStr">
        <is>
          <t>Comparación</t>
        </is>
      </c>
      <c r="C1283" t="inlineStr">
        <is>
          <t>Profuturo</t>
        </is>
      </c>
      <c r="D1283" t="inlineStr">
        <is>
          <t>Emp. Públicas Medellin</t>
        </is>
      </c>
      <c r="E1283" t="inlineStr">
        <is>
          <t>Huella</t>
        </is>
      </c>
      <c r="F1283" t="n">
        <v>557.571872</v>
      </c>
    </row>
    <row r="1284">
      <c r="A1284" t="inlineStr">
        <is>
          <t>202512</t>
        </is>
      </c>
      <c r="B1284" t="inlineStr">
        <is>
          <t>Comparación</t>
        </is>
      </c>
      <c r="C1284" t="inlineStr">
        <is>
          <t>Profuturo</t>
        </is>
      </c>
      <c r="D1284" t="inlineStr">
        <is>
          <t>Emp. Públicas Medellin</t>
        </is>
      </c>
      <c r="E1284" t="inlineStr">
        <is>
          <t>Intensidad</t>
        </is>
      </c>
      <c r="F1284" t="n">
        <v>0.292189</v>
      </c>
    </row>
    <row r="1285">
      <c r="A1285" t="inlineStr">
        <is>
          <t>202512</t>
        </is>
      </c>
      <c r="B1285" t="inlineStr">
        <is>
          <t>Comparación</t>
        </is>
      </c>
      <c r="C1285" t="inlineStr">
        <is>
          <t>Profuturo</t>
        </is>
      </c>
      <c r="D1285" t="inlineStr">
        <is>
          <t>Emp. Públicas Medellin</t>
        </is>
      </c>
      <c r="E1285" t="inlineStr">
        <is>
          <t>Inv MM$</t>
        </is>
      </c>
      <c r="F1285" t="n">
        <v>17.087707</v>
      </c>
    </row>
    <row r="1286">
      <c r="A1286" t="inlineStr">
        <is>
          <t>202512</t>
        </is>
      </c>
      <c r="B1286" t="inlineStr">
        <is>
          <t>Comparación</t>
        </is>
      </c>
      <c r="C1286" t="inlineStr">
        <is>
          <t>Profuturo</t>
        </is>
      </c>
      <c r="D1286" t="inlineStr">
        <is>
          <t>Ferreyros</t>
        </is>
      </c>
      <c r="E1286" t="inlineStr">
        <is>
          <t>Huella</t>
        </is>
      </c>
      <c r="F1286" t="n">
        <v>331.602046</v>
      </c>
    </row>
    <row r="1287">
      <c r="A1287" t="inlineStr">
        <is>
          <t>202512</t>
        </is>
      </c>
      <c r="B1287" t="inlineStr">
        <is>
          <t>Comparación</t>
        </is>
      </c>
      <c r="C1287" t="inlineStr">
        <is>
          <t>Profuturo</t>
        </is>
      </c>
      <c r="D1287" t="inlineStr">
        <is>
          <t>Ferreyros</t>
        </is>
      </c>
      <c r="E1287" t="inlineStr">
        <is>
          <t>Intensidad</t>
        </is>
      </c>
      <c r="F1287" t="n">
        <v>0.184302</v>
      </c>
    </row>
    <row r="1288">
      <c r="A1288" t="inlineStr">
        <is>
          <t>202512</t>
        </is>
      </c>
      <c r="B1288" t="inlineStr">
        <is>
          <t>Comparación</t>
        </is>
      </c>
      <c r="C1288" t="inlineStr">
        <is>
          <t>Profuturo</t>
        </is>
      </c>
      <c r="D1288" t="inlineStr">
        <is>
          <t>Ferreyros</t>
        </is>
      </c>
      <c r="E1288" t="inlineStr">
        <is>
          <t>Inv MM$</t>
        </is>
      </c>
      <c r="F1288" t="n">
        <v>41.710949</v>
      </c>
    </row>
    <row r="1289">
      <c r="A1289" t="inlineStr">
        <is>
          <t>202512</t>
        </is>
      </c>
      <c r="B1289" t="inlineStr">
        <is>
          <t>Comparación</t>
        </is>
      </c>
      <c r="C1289" t="inlineStr">
        <is>
          <t>Profuturo</t>
        </is>
      </c>
      <c r="D1289" t="inlineStr">
        <is>
          <t>Fondo Credicorp Deuda Soles II</t>
        </is>
      </c>
      <c r="E1289" t="inlineStr">
        <is>
          <t>Huella</t>
        </is>
      </c>
      <c r="F1289" t="n">
        <v>456.719172</v>
      </c>
    </row>
    <row r="1290">
      <c r="A1290" t="inlineStr">
        <is>
          <t>202512</t>
        </is>
      </c>
      <c r="B1290" t="inlineStr">
        <is>
          <t>Comparación</t>
        </is>
      </c>
      <c r="C1290" t="inlineStr">
        <is>
          <t>Profuturo</t>
        </is>
      </c>
      <c r="D1290" t="inlineStr">
        <is>
          <t>Fondo Credicorp Deuda Soles II</t>
        </is>
      </c>
      <c r="E1290" t="inlineStr">
        <is>
          <t>Intensidad</t>
        </is>
      </c>
      <c r="F1290" t="n">
        <v>0.218854</v>
      </c>
    </row>
    <row r="1291">
      <c r="A1291" t="inlineStr">
        <is>
          <t>202512</t>
        </is>
      </c>
      <c r="B1291" t="inlineStr">
        <is>
          <t>Comparación</t>
        </is>
      </c>
      <c r="C1291" t="inlineStr">
        <is>
          <t>Profuturo</t>
        </is>
      </c>
      <c r="D1291" t="inlineStr">
        <is>
          <t>Fondo Credicorp Deuda Soles II</t>
        </is>
      </c>
      <c r="E1291" t="inlineStr">
        <is>
          <t>Inv MM$</t>
        </is>
      </c>
      <c r="F1291" t="n">
        <v>14.576543</v>
      </c>
    </row>
    <row r="1292">
      <c r="A1292" t="inlineStr">
        <is>
          <t>202512</t>
        </is>
      </c>
      <c r="B1292" t="inlineStr">
        <is>
          <t>Comparación</t>
        </is>
      </c>
      <c r="C1292" t="inlineStr">
        <is>
          <t>Profuturo</t>
        </is>
      </c>
      <c r="D1292" t="inlineStr">
        <is>
          <t>Global Evolution Funds - Frontier Markets Fund</t>
        </is>
      </c>
      <c r="E1292" t="inlineStr">
        <is>
          <t>Huella</t>
        </is>
      </c>
      <c r="F1292" t="n">
        <v>0.000129</v>
      </c>
    </row>
    <row r="1293">
      <c r="A1293" t="inlineStr">
        <is>
          <t>202512</t>
        </is>
      </c>
      <c r="B1293" t="inlineStr">
        <is>
          <t>Comparación</t>
        </is>
      </c>
      <c r="C1293" t="inlineStr">
        <is>
          <t>Profuturo</t>
        </is>
      </c>
      <c r="D1293" t="inlineStr">
        <is>
          <t>Global Evolution Funds - Frontier Markets Fund</t>
        </is>
      </c>
      <c r="E1293" t="inlineStr">
        <is>
          <t>Intensidad</t>
        </is>
      </c>
      <c r="F1293" t="n">
        <v>0</v>
      </c>
    </row>
    <row r="1294">
      <c r="A1294" t="inlineStr">
        <is>
          <t>202512</t>
        </is>
      </c>
      <c r="B1294" t="inlineStr">
        <is>
          <t>Comparación</t>
        </is>
      </c>
      <c r="C1294" t="inlineStr">
        <is>
          <t>Profuturo</t>
        </is>
      </c>
      <c r="D1294" t="inlineStr">
        <is>
          <t>Global Evolution Funds - Frontier Markets Fund</t>
        </is>
      </c>
      <c r="E1294" t="inlineStr">
        <is>
          <t>Inv MM$</t>
        </is>
      </c>
      <c r="F1294" t="n">
        <v>0.000201</v>
      </c>
    </row>
    <row r="1295">
      <c r="A1295" t="inlineStr">
        <is>
          <t>202512</t>
        </is>
      </c>
      <c r="B1295" t="inlineStr">
        <is>
          <t>Comparación</t>
        </is>
      </c>
      <c r="C1295" t="inlineStr">
        <is>
          <t>Profuturo</t>
        </is>
      </c>
      <c r="D1295" t="inlineStr">
        <is>
          <t>Global X - Copper Miners ETF</t>
        </is>
      </c>
      <c r="E1295" t="inlineStr">
        <is>
          <t>Huella</t>
        </is>
      </c>
      <c r="F1295" t="n">
        <v>6975.332817</v>
      </c>
    </row>
    <row r="1296">
      <c r="A1296" t="inlineStr">
        <is>
          <t>202512</t>
        </is>
      </c>
      <c r="B1296" t="inlineStr">
        <is>
          <t>Comparación</t>
        </is>
      </c>
      <c r="C1296" t="inlineStr">
        <is>
          <t>Profuturo</t>
        </is>
      </c>
      <c r="D1296" t="inlineStr">
        <is>
          <t>Global X - Copper Miners ETF</t>
        </is>
      </c>
      <c r="E1296" t="inlineStr">
        <is>
          <t>Intensidad</t>
        </is>
      </c>
      <c r="F1296" t="n">
        <v>4.1114</v>
      </c>
    </row>
    <row r="1297">
      <c r="A1297" t="inlineStr">
        <is>
          <t>202512</t>
        </is>
      </c>
      <c r="B1297" t="inlineStr">
        <is>
          <t>Comparación</t>
        </is>
      </c>
      <c r="C1297" t="inlineStr">
        <is>
          <t>Profuturo</t>
        </is>
      </c>
      <c r="D1297" t="inlineStr">
        <is>
          <t>Global X - Copper Miners ETF</t>
        </is>
      </c>
      <c r="E1297" t="inlineStr">
        <is>
          <t>Inv MM$</t>
        </is>
      </c>
      <c r="F1297" t="n">
        <v>57.823305</v>
      </c>
    </row>
    <row r="1298">
      <c r="A1298" t="inlineStr">
        <is>
          <t>202512</t>
        </is>
      </c>
      <c r="B1298" t="inlineStr">
        <is>
          <t>Comparación</t>
        </is>
      </c>
      <c r="C1298" t="inlineStr">
        <is>
          <t>Profuturo</t>
        </is>
      </c>
      <c r="D1298" t="inlineStr">
        <is>
          <t>INVESCO - Nasdaq-100 Swap UCITS ETF</t>
        </is>
      </c>
      <c r="E1298" t="inlineStr">
        <is>
          <t>Huella</t>
        </is>
      </c>
      <c r="F1298" t="n">
        <v>1432.102543</v>
      </c>
    </row>
    <row r="1299">
      <c r="A1299" t="inlineStr">
        <is>
          <t>202512</t>
        </is>
      </c>
      <c r="B1299" t="inlineStr">
        <is>
          <t>Comparación</t>
        </is>
      </c>
      <c r="C1299" t="inlineStr">
        <is>
          <t>Profuturo</t>
        </is>
      </c>
      <c r="D1299" t="inlineStr">
        <is>
          <t>INVESCO - Nasdaq-100 Swap UCITS ETF</t>
        </is>
      </c>
      <c r="E1299" t="inlineStr">
        <is>
          <t>Intensidad</t>
        </is>
      </c>
      <c r="F1299" t="n">
        <v>0.823255</v>
      </c>
    </row>
    <row r="1300">
      <c r="A1300" t="inlineStr">
        <is>
          <t>202512</t>
        </is>
      </c>
      <c r="B1300" t="inlineStr">
        <is>
          <t>Comparación</t>
        </is>
      </c>
      <c r="C1300" t="inlineStr">
        <is>
          <t>Profuturo</t>
        </is>
      </c>
      <c r="D1300" t="inlineStr">
        <is>
          <t>INVESCO - Nasdaq-100 Swap UCITS ETF</t>
        </is>
      </c>
      <c r="E1300" t="inlineStr">
        <is>
          <t>Inv MM$</t>
        </is>
      </c>
      <c r="F1300" t="n">
        <v>163.47495</v>
      </c>
    </row>
    <row r="1301">
      <c r="A1301" t="inlineStr">
        <is>
          <t>202512</t>
        </is>
      </c>
      <c r="B1301" t="inlineStr">
        <is>
          <t>Comparación</t>
        </is>
      </c>
      <c r="C1301" t="inlineStr">
        <is>
          <t>Profuturo</t>
        </is>
      </c>
      <c r="D1301" t="inlineStr">
        <is>
          <t>InRetail Peru</t>
        </is>
      </c>
      <c r="E1301" t="inlineStr">
        <is>
          <t>Huella</t>
        </is>
      </c>
      <c r="F1301" t="n">
        <v>955.835392</v>
      </c>
    </row>
    <row r="1302">
      <c r="A1302" t="inlineStr">
        <is>
          <t>202512</t>
        </is>
      </c>
      <c r="B1302" t="inlineStr">
        <is>
          <t>Comparación</t>
        </is>
      </c>
      <c r="C1302" t="inlineStr">
        <is>
          <t>Profuturo</t>
        </is>
      </c>
      <c r="D1302" t="inlineStr">
        <is>
          <t>InRetail Peru</t>
        </is>
      </c>
      <c r="E1302" t="inlineStr">
        <is>
          <t>Intensidad</t>
        </is>
      </c>
      <c r="F1302" t="n">
        <v>0.5632779999999999</v>
      </c>
    </row>
    <row r="1303">
      <c r="A1303" t="inlineStr">
        <is>
          <t>202512</t>
        </is>
      </c>
      <c r="B1303" t="inlineStr">
        <is>
          <t>Comparación</t>
        </is>
      </c>
      <c r="C1303" t="inlineStr">
        <is>
          <t>Profuturo</t>
        </is>
      </c>
      <c r="D1303" t="inlineStr">
        <is>
          <t>InRetail Peru</t>
        </is>
      </c>
      <c r="E1303" t="inlineStr">
        <is>
          <t>Inv MM$</t>
        </is>
      </c>
      <c r="F1303" t="n">
        <v>44.980489</v>
      </c>
    </row>
    <row r="1304">
      <c r="A1304" t="inlineStr">
        <is>
          <t>202512</t>
        </is>
      </c>
      <c r="B1304" t="inlineStr">
        <is>
          <t>Comparación</t>
        </is>
      </c>
      <c r="C1304" t="inlineStr">
        <is>
          <t>Profuturo</t>
        </is>
      </c>
      <c r="D1304" t="inlineStr">
        <is>
          <t>Intergroup</t>
        </is>
      </c>
      <c r="E1304" t="inlineStr">
        <is>
          <t>Huella</t>
        </is>
      </c>
      <c r="F1304" t="n">
        <v>15.338253</v>
      </c>
    </row>
    <row r="1305">
      <c r="A1305" t="inlineStr">
        <is>
          <t>202512</t>
        </is>
      </c>
      <c r="B1305" t="inlineStr">
        <is>
          <t>Comparación</t>
        </is>
      </c>
      <c r="C1305" t="inlineStr">
        <is>
          <t>Profuturo</t>
        </is>
      </c>
      <c r="D1305" t="inlineStr">
        <is>
          <t>Intergroup</t>
        </is>
      </c>
      <c r="E1305" t="inlineStr">
        <is>
          <t>Intensidad</t>
        </is>
      </c>
      <c r="F1305" t="n">
        <v>0.006808</v>
      </c>
    </row>
    <row r="1306">
      <c r="A1306" t="inlineStr">
        <is>
          <t>202512</t>
        </is>
      </c>
      <c r="B1306" t="inlineStr">
        <is>
          <t>Comparación</t>
        </is>
      </c>
      <c r="C1306" t="inlineStr">
        <is>
          <t>Profuturo</t>
        </is>
      </c>
      <c r="D1306" t="inlineStr">
        <is>
          <t>Intergroup</t>
        </is>
      </c>
      <c r="E1306" t="inlineStr">
        <is>
          <t>Inv MM$</t>
        </is>
      </c>
      <c r="F1306" t="n">
        <v>21.603174</v>
      </c>
    </row>
    <row r="1307">
      <c r="A1307" t="inlineStr">
        <is>
          <t>202512</t>
        </is>
      </c>
      <c r="B1307" t="inlineStr">
        <is>
          <t>Comparación</t>
        </is>
      </c>
      <c r="C1307" t="inlineStr">
        <is>
          <t>Profuturo</t>
        </is>
      </c>
      <c r="D1307" t="inlineStr">
        <is>
          <t>Invesco - Nasdaq 100 ETF</t>
        </is>
      </c>
      <c r="E1307" t="inlineStr">
        <is>
          <t>Huella</t>
        </is>
      </c>
      <c r="F1307" t="n">
        <v>1057.181182</v>
      </c>
    </row>
    <row r="1308">
      <c r="A1308" t="inlineStr">
        <is>
          <t>202512</t>
        </is>
      </c>
      <c r="B1308" t="inlineStr">
        <is>
          <t>Comparación</t>
        </is>
      </c>
      <c r="C1308" t="inlineStr">
        <is>
          <t>Profuturo</t>
        </is>
      </c>
      <c r="D1308" t="inlineStr">
        <is>
          <t>Invesco - Nasdaq 100 ETF</t>
        </is>
      </c>
      <c r="E1308" t="inlineStr">
        <is>
          <t>Intensidad</t>
        </is>
      </c>
      <c r="F1308" t="n">
        <v>0.762646</v>
      </c>
    </row>
    <row r="1309">
      <c r="A1309" t="inlineStr">
        <is>
          <t>202512</t>
        </is>
      </c>
      <c r="B1309" t="inlineStr">
        <is>
          <t>Comparación</t>
        </is>
      </c>
      <c r="C1309" t="inlineStr">
        <is>
          <t>Profuturo</t>
        </is>
      </c>
      <c r="D1309" t="inlineStr">
        <is>
          <t>Invesco - Nasdaq 100 ETF</t>
        </is>
      </c>
      <c r="E1309" t="inlineStr">
        <is>
          <t>Inv MM$</t>
        </is>
      </c>
      <c r="F1309" t="n">
        <v>114.983524</v>
      </c>
    </row>
    <row r="1310">
      <c r="A1310" t="inlineStr">
        <is>
          <t>202512</t>
        </is>
      </c>
      <c r="B1310" t="inlineStr">
        <is>
          <t>Comparación</t>
        </is>
      </c>
      <c r="C1310" t="inlineStr">
        <is>
          <t>Profuturo</t>
        </is>
      </c>
      <c r="D1310" t="inlineStr">
        <is>
          <t>Invesco - S&amp;P500 UCITS</t>
        </is>
      </c>
      <c r="E1310" t="inlineStr">
        <is>
          <t>Huella</t>
        </is>
      </c>
      <c r="F1310" t="n">
        <v>0</v>
      </c>
    </row>
    <row r="1311">
      <c r="A1311" t="inlineStr">
        <is>
          <t>202512</t>
        </is>
      </c>
      <c r="B1311" t="inlineStr">
        <is>
          <t>Comparación</t>
        </is>
      </c>
      <c r="C1311" t="inlineStr">
        <is>
          <t>Profuturo</t>
        </is>
      </c>
      <c r="D1311" t="inlineStr">
        <is>
          <t>Invesco - S&amp;P500 UCITS</t>
        </is>
      </c>
      <c r="E1311" t="inlineStr">
        <is>
          <t>Intensidad</t>
        </is>
      </c>
      <c r="F1311" t="n">
        <v>0</v>
      </c>
    </row>
    <row r="1312">
      <c r="A1312" t="inlineStr">
        <is>
          <t>202512</t>
        </is>
      </c>
      <c r="B1312" t="inlineStr">
        <is>
          <t>Comparación</t>
        </is>
      </c>
      <c r="C1312" t="inlineStr">
        <is>
          <t>Profuturo</t>
        </is>
      </c>
      <c r="D1312" t="inlineStr">
        <is>
          <t>Invesco - S&amp;P500 UCITS</t>
        </is>
      </c>
      <c r="E1312" t="inlineStr">
        <is>
          <t>Inv MM$</t>
        </is>
      </c>
      <c r="F1312" t="n">
        <v>0</v>
      </c>
    </row>
    <row r="1313">
      <c r="A1313" t="inlineStr">
        <is>
          <t>202512</t>
        </is>
      </c>
      <c r="B1313" t="inlineStr">
        <is>
          <t>Comparación</t>
        </is>
      </c>
      <c r="C1313" t="inlineStr">
        <is>
          <t>Profuturo</t>
        </is>
      </c>
      <c r="D1313" t="inlineStr">
        <is>
          <t>Invesco LLC - US Banks</t>
        </is>
      </c>
      <c r="E1313" t="inlineStr">
        <is>
          <t>Huella</t>
        </is>
      </c>
      <c r="F1313" t="n">
        <v>8.417348</v>
      </c>
    </row>
    <row r="1314">
      <c r="A1314" t="inlineStr">
        <is>
          <t>202512</t>
        </is>
      </c>
      <c r="B1314" t="inlineStr">
        <is>
          <t>Comparación</t>
        </is>
      </c>
      <c r="C1314" t="inlineStr">
        <is>
          <t>Profuturo</t>
        </is>
      </c>
      <c r="D1314" t="inlineStr">
        <is>
          <t>Invesco LLC - US Banks</t>
        </is>
      </c>
      <c r="E1314" t="inlineStr">
        <is>
          <t>Intensidad</t>
        </is>
      </c>
      <c r="F1314" t="n">
        <v>0.008835000000000001</v>
      </c>
    </row>
    <row r="1315">
      <c r="A1315" t="inlineStr">
        <is>
          <t>202512</t>
        </is>
      </c>
      <c r="B1315" t="inlineStr">
        <is>
          <t>Comparación</t>
        </is>
      </c>
      <c r="C1315" t="inlineStr">
        <is>
          <t>Profuturo</t>
        </is>
      </c>
      <c r="D1315" t="inlineStr">
        <is>
          <t>Invesco LLC - US Banks</t>
        </is>
      </c>
      <c r="E1315" t="inlineStr">
        <is>
          <t>Inv MM$</t>
        </is>
      </c>
      <c r="F1315" t="n">
        <v>8.963328000000001</v>
      </c>
    </row>
    <row r="1316">
      <c r="A1316" t="inlineStr">
        <is>
          <t>202512</t>
        </is>
      </c>
      <c r="B1316" t="inlineStr">
        <is>
          <t>Comparación</t>
        </is>
      </c>
      <c r="C1316" t="inlineStr">
        <is>
          <t>Profuturo</t>
        </is>
      </c>
      <c r="D1316" t="inlineStr">
        <is>
          <t>JP Morgan - China A Share Opportunities Fund</t>
        </is>
      </c>
      <c r="E1316" t="inlineStr">
        <is>
          <t>Huella</t>
        </is>
      </c>
      <c r="F1316" t="n">
        <v>0.004865</v>
      </c>
    </row>
    <row r="1317">
      <c r="A1317" t="inlineStr">
        <is>
          <t>202512</t>
        </is>
      </c>
      <c r="B1317" t="inlineStr">
        <is>
          <t>Comparación</t>
        </is>
      </c>
      <c r="C1317" t="inlineStr">
        <is>
          <t>Profuturo</t>
        </is>
      </c>
      <c r="D1317" t="inlineStr">
        <is>
          <t>JP Morgan - China A Share Opportunities Fund</t>
        </is>
      </c>
      <c r="E1317" t="inlineStr">
        <is>
          <t>Intensidad</t>
        </is>
      </c>
      <c r="F1317" t="n">
        <v>3e-06</v>
      </c>
    </row>
    <row r="1318">
      <c r="A1318" t="inlineStr">
        <is>
          <t>202512</t>
        </is>
      </c>
      <c r="B1318" t="inlineStr">
        <is>
          <t>Comparación</t>
        </is>
      </c>
      <c r="C1318" t="inlineStr">
        <is>
          <t>Profuturo</t>
        </is>
      </c>
      <c r="D1318" t="inlineStr">
        <is>
          <t>JP Morgan - China A Share Opportunities Fund</t>
        </is>
      </c>
      <c r="E1318" t="inlineStr">
        <is>
          <t>Inv MM$</t>
        </is>
      </c>
      <c r="F1318" t="n">
        <v>0.000152</v>
      </c>
    </row>
    <row r="1319">
      <c r="A1319" t="inlineStr">
        <is>
          <t>202512</t>
        </is>
      </c>
      <c r="B1319" t="inlineStr">
        <is>
          <t>Comparación</t>
        </is>
      </c>
      <c r="C1319" t="inlineStr">
        <is>
          <t>Profuturo</t>
        </is>
      </c>
      <c r="D1319" t="inlineStr">
        <is>
          <t>JP Morgan - Japan Equity Fund - I</t>
        </is>
      </c>
      <c r="E1319" t="inlineStr">
        <is>
          <t>Huella</t>
        </is>
      </c>
      <c r="F1319" t="n">
        <v>312.522382</v>
      </c>
    </row>
    <row r="1320">
      <c r="A1320" t="inlineStr">
        <is>
          <t>202512</t>
        </is>
      </c>
      <c r="B1320" t="inlineStr">
        <is>
          <t>Comparación</t>
        </is>
      </c>
      <c r="C1320" t="inlineStr">
        <is>
          <t>Profuturo</t>
        </is>
      </c>
      <c r="D1320" t="inlineStr">
        <is>
          <t>JP Morgan - Japan Equity Fund - I</t>
        </is>
      </c>
      <c r="E1320" t="inlineStr">
        <is>
          <t>Intensidad</t>
        </is>
      </c>
      <c r="F1320" t="n">
        <v>0.174633</v>
      </c>
    </row>
    <row r="1321">
      <c r="A1321" t="inlineStr">
        <is>
          <t>202512</t>
        </is>
      </c>
      <c r="B1321" t="inlineStr">
        <is>
          <t>Comparación</t>
        </is>
      </c>
      <c r="C1321" t="inlineStr">
        <is>
          <t>Profuturo</t>
        </is>
      </c>
      <c r="D1321" t="inlineStr">
        <is>
          <t>JP Morgan - Japan Equity Fund - I</t>
        </is>
      </c>
      <c r="E1321" t="inlineStr">
        <is>
          <t>Inv MM$</t>
        </is>
      </c>
      <c r="F1321" t="n">
        <v>13.744432</v>
      </c>
    </row>
    <row r="1322">
      <c r="A1322" t="inlineStr">
        <is>
          <t>202512</t>
        </is>
      </c>
      <c r="B1322" t="inlineStr">
        <is>
          <t>Comparación</t>
        </is>
      </c>
      <c r="C1322" t="inlineStr">
        <is>
          <t>Profuturo</t>
        </is>
      </c>
      <c r="D1322" t="inlineStr">
        <is>
          <t>Krane - CSI China Internet Fund</t>
        </is>
      </c>
      <c r="E1322" t="inlineStr">
        <is>
          <t>Huella</t>
        </is>
      </c>
      <c r="F1322" t="n">
        <v>347.349581</v>
      </c>
    </row>
    <row r="1323">
      <c r="A1323" t="inlineStr">
        <is>
          <t>202512</t>
        </is>
      </c>
      <c r="B1323" t="inlineStr">
        <is>
          <t>Comparación</t>
        </is>
      </c>
      <c r="C1323" t="inlineStr">
        <is>
          <t>Profuturo</t>
        </is>
      </c>
      <c r="D1323" t="inlineStr">
        <is>
          <t>Krane - CSI China Internet Fund</t>
        </is>
      </c>
      <c r="E1323" t="inlineStr">
        <is>
          <t>Intensidad</t>
        </is>
      </c>
      <c r="F1323" t="n">
        <v>0.180683</v>
      </c>
    </row>
    <row r="1324">
      <c r="A1324" t="inlineStr">
        <is>
          <t>202512</t>
        </is>
      </c>
      <c r="B1324" t="inlineStr">
        <is>
          <t>Comparación</t>
        </is>
      </c>
      <c r="C1324" t="inlineStr">
        <is>
          <t>Profuturo</t>
        </is>
      </c>
      <c r="D1324" t="inlineStr">
        <is>
          <t>Krane - CSI China Internet Fund</t>
        </is>
      </c>
      <c r="E1324" t="inlineStr">
        <is>
          <t>Inv MM$</t>
        </is>
      </c>
      <c r="F1324" t="n">
        <v>48.996169</v>
      </c>
    </row>
    <row r="1325">
      <c r="A1325" t="inlineStr">
        <is>
          <t>202512</t>
        </is>
      </c>
      <c r="B1325" t="inlineStr">
        <is>
          <t>Comparación</t>
        </is>
      </c>
      <c r="C1325" t="inlineStr">
        <is>
          <t>Profuturo</t>
        </is>
      </c>
      <c r="D1325" t="inlineStr">
        <is>
          <t>Lazard - Japanese Strategic Equity</t>
        </is>
      </c>
      <c r="E1325" t="inlineStr">
        <is>
          <t>Huella</t>
        </is>
      </c>
      <c r="F1325" t="n">
        <v>2723.629278</v>
      </c>
    </row>
    <row r="1326">
      <c r="A1326" t="inlineStr">
        <is>
          <t>202512</t>
        </is>
      </c>
      <c r="B1326" t="inlineStr">
        <is>
          <t>Comparación</t>
        </is>
      </c>
      <c r="C1326" t="inlineStr">
        <is>
          <t>Profuturo</t>
        </is>
      </c>
      <c r="D1326" t="inlineStr">
        <is>
          <t>Lazard - Japanese Strategic Equity</t>
        </is>
      </c>
      <c r="E1326" t="inlineStr">
        <is>
          <t>Intensidad</t>
        </is>
      </c>
      <c r="F1326" t="n">
        <v>1.500665</v>
      </c>
    </row>
    <row r="1327">
      <c r="A1327" t="inlineStr">
        <is>
          <t>202512</t>
        </is>
      </c>
      <c r="B1327" t="inlineStr">
        <is>
          <t>Comparación</t>
        </is>
      </c>
      <c r="C1327" t="inlineStr">
        <is>
          <t>Profuturo</t>
        </is>
      </c>
      <c r="D1327" t="inlineStr">
        <is>
          <t>Lazard - Japanese Strategic Equity</t>
        </is>
      </c>
      <c r="E1327" t="inlineStr">
        <is>
          <t>Inv MM$</t>
        </is>
      </c>
      <c r="F1327" t="n">
        <v>25.847609</v>
      </c>
    </row>
    <row r="1328">
      <c r="A1328" t="inlineStr">
        <is>
          <t>202512</t>
        </is>
      </c>
      <c r="B1328" t="inlineStr">
        <is>
          <t>Comparación</t>
        </is>
      </c>
      <c r="C1328" t="inlineStr">
        <is>
          <t>Profuturo</t>
        </is>
      </c>
      <c r="D1328" t="inlineStr">
        <is>
          <t>Lazard Capital Fi</t>
        </is>
      </c>
      <c r="E1328" t="inlineStr">
        <is>
          <t>Huella</t>
        </is>
      </c>
      <c r="F1328" t="n">
        <v>0.040406</v>
      </c>
    </row>
    <row r="1329">
      <c r="A1329" t="inlineStr">
        <is>
          <t>202512</t>
        </is>
      </c>
      <c r="B1329" t="inlineStr">
        <is>
          <t>Comparación</t>
        </is>
      </c>
      <c r="C1329" t="inlineStr">
        <is>
          <t>Profuturo</t>
        </is>
      </c>
      <c r="D1329" t="inlineStr">
        <is>
          <t>Lazard Capital Fi</t>
        </is>
      </c>
      <c r="E1329" t="inlineStr">
        <is>
          <t>Intensidad</t>
        </is>
      </c>
      <c r="F1329" t="n">
        <v>3.1e-05</v>
      </c>
    </row>
    <row r="1330">
      <c r="A1330" t="inlineStr">
        <is>
          <t>202512</t>
        </is>
      </c>
      <c r="B1330" t="inlineStr">
        <is>
          <t>Comparación</t>
        </is>
      </c>
      <c r="C1330" t="inlineStr">
        <is>
          <t>Profuturo</t>
        </is>
      </c>
      <c r="D1330" t="inlineStr">
        <is>
          <t>Lazard Capital Fi</t>
        </is>
      </c>
      <c r="E1330" t="inlineStr">
        <is>
          <t>Inv MM$</t>
        </is>
      </c>
      <c r="F1330" t="n">
        <v>0.014443</v>
      </c>
    </row>
    <row r="1331">
      <c r="A1331" t="inlineStr">
        <is>
          <t>202512</t>
        </is>
      </c>
      <c r="B1331" t="inlineStr">
        <is>
          <t>Comparación</t>
        </is>
      </c>
      <c r="C1331" t="inlineStr">
        <is>
          <t>Profuturo</t>
        </is>
      </c>
      <c r="D1331" t="inlineStr">
        <is>
          <t>Liontrust - Liontrust European Dynamic Fund S</t>
        </is>
      </c>
      <c r="E1331" t="inlineStr">
        <is>
          <t>Huella</t>
        </is>
      </c>
      <c r="F1331" t="n">
        <v>9075.378430999999</v>
      </c>
    </row>
    <row r="1332">
      <c r="A1332" t="inlineStr">
        <is>
          <t>202512</t>
        </is>
      </c>
      <c r="B1332" t="inlineStr">
        <is>
          <t>Comparación</t>
        </is>
      </c>
      <c r="C1332" t="inlineStr">
        <is>
          <t>Profuturo</t>
        </is>
      </c>
      <c r="D1332" t="inlineStr">
        <is>
          <t>Liontrust - Liontrust European Dynamic Fund S</t>
        </is>
      </c>
      <c r="E1332" t="inlineStr">
        <is>
          <t>Intensidad</t>
        </is>
      </c>
      <c r="F1332" t="n">
        <v>4.862968</v>
      </c>
    </row>
    <row r="1333">
      <c r="A1333" t="inlineStr">
        <is>
          <t>202512</t>
        </is>
      </c>
      <c r="B1333" t="inlineStr">
        <is>
          <t>Comparación</t>
        </is>
      </c>
      <c r="C1333" t="inlineStr">
        <is>
          <t>Profuturo</t>
        </is>
      </c>
      <c r="D1333" t="inlineStr">
        <is>
          <t>Liontrust - Liontrust European Dynamic Fund S</t>
        </is>
      </c>
      <c r="E1333" t="inlineStr">
        <is>
          <t>Inv MM$</t>
        </is>
      </c>
      <c r="F1333" t="n">
        <v>43.2398</v>
      </c>
    </row>
    <row r="1334">
      <c r="A1334" t="inlineStr">
        <is>
          <t>202512</t>
        </is>
      </c>
      <c r="B1334" t="inlineStr">
        <is>
          <t>Comparación</t>
        </is>
      </c>
      <c r="C1334" t="inlineStr">
        <is>
          <t>Profuturo</t>
        </is>
      </c>
      <c r="D1334" t="inlineStr">
        <is>
          <t>Minsur</t>
        </is>
      </c>
      <c r="E1334" t="inlineStr">
        <is>
          <t>Huella</t>
        </is>
      </c>
      <c r="F1334" t="n">
        <v>14381.631095</v>
      </c>
    </row>
    <row r="1335">
      <c r="A1335" t="inlineStr">
        <is>
          <t>202512</t>
        </is>
      </c>
      <c r="B1335" t="inlineStr">
        <is>
          <t>Comparación</t>
        </is>
      </c>
      <c r="C1335" t="inlineStr">
        <is>
          <t>Profuturo</t>
        </is>
      </c>
      <c r="D1335" t="inlineStr">
        <is>
          <t>Minsur</t>
        </is>
      </c>
      <c r="E1335" t="inlineStr">
        <is>
          <t>Intensidad</t>
        </is>
      </c>
      <c r="F1335" t="n">
        <v>8.02087</v>
      </c>
    </row>
    <row r="1336">
      <c r="A1336" t="inlineStr">
        <is>
          <t>202512</t>
        </is>
      </c>
      <c r="B1336" t="inlineStr">
        <is>
          <t>Comparación</t>
        </is>
      </c>
      <c r="C1336" t="inlineStr">
        <is>
          <t>Profuturo</t>
        </is>
      </c>
      <c r="D1336" t="inlineStr">
        <is>
          <t>Minsur</t>
        </is>
      </c>
      <c r="E1336" t="inlineStr">
        <is>
          <t>Inv MM$</t>
        </is>
      </c>
      <c r="F1336" t="n">
        <v>125.933722</v>
      </c>
    </row>
    <row r="1337">
      <c r="A1337" t="inlineStr">
        <is>
          <t>202512</t>
        </is>
      </c>
      <c r="B1337" t="inlineStr">
        <is>
          <t>Comparación</t>
        </is>
      </c>
      <c r="C1337" t="inlineStr">
        <is>
          <t>Profuturo</t>
        </is>
      </c>
      <c r="D1337" t="inlineStr">
        <is>
          <t>Nexa Resources</t>
        </is>
      </c>
      <c r="E1337" t="inlineStr">
        <is>
          <t>Huella</t>
        </is>
      </c>
      <c r="F1337" t="n">
        <v>647.35011</v>
      </c>
    </row>
    <row r="1338">
      <c r="A1338" t="inlineStr">
        <is>
          <t>202512</t>
        </is>
      </c>
      <c r="B1338" t="inlineStr">
        <is>
          <t>Comparación</t>
        </is>
      </c>
      <c r="C1338" t="inlineStr">
        <is>
          <t>Profuturo</t>
        </is>
      </c>
      <c r="D1338" t="inlineStr">
        <is>
          <t>Nexa Resources</t>
        </is>
      </c>
      <c r="E1338" t="inlineStr">
        <is>
          <t>Intensidad</t>
        </is>
      </c>
      <c r="F1338" t="n">
        <v>0.679485</v>
      </c>
    </row>
    <row r="1339">
      <c r="A1339" t="inlineStr">
        <is>
          <t>202512</t>
        </is>
      </c>
      <c r="B1339" t="inlineStr">
        <is>
          <t>Comparación</t>
        </is>
      </c>
      <c r="C1339" t="inlineStr">
        <is>
          <t>Profuturo</t>
        </is>
      </c>
      <c r="D1339" t="inlineStr">
        <is>
          <t>Nexa Resources</t>
        </is>
      </c>
      <c r="E1339" t="inlineStr">
        <is>
          <t>Inv MM$</t>
        </is>
      </c>
      <c r="F1339" t="n">
        <v>3.02133</v>
      </c>
    </row>
    <row r="1340">
      <c r="A1340" t="inlineStr">
        <is>
          <t>202512</t>
        </is>
      </c>
      <c r="B1340" t="inlineStr">
        <is>
          <t>Comparación</t>
        </is>
      </c>
      <c r="C1340" t="inlineStr">
        <is>
          <t>Profuturo</t>
        </is>
      </c>
      <c r="D1340" t="inlineStr">
        <is>
          <t>Nexa Resources Perú</t>
        </is>
      </c>
      <c r="E1340" t="inlineStr">
        <is>
          <t>Huella</t>
        </is>
      </c>
      <c r="F1340" t="n">
        <v>1351.788718</v>
      </c>
    </row>
    <row r="1341">
      <c r="A1341" t="inlineStr">
        <is>
          <t>202512</t>
        </is>
      </c>
      <c r="B1341" t="inlineStr">
        <is>
          <t>Comparación</t>
        </is>
      </c>
      <c r="C1341" t="inlineStr">
        <is>
          <t>Profuturo</t>
        </is>
      </c>
      <c r="D1341" t="inlineStr">
        <is>
          <t>Nexa Resources Perú</t>
        </is>
      </c>
      <c r="E1341" t="inlineStr">
        <is>
          <t>Intensidad</t>
        </is>
      </c>
      <c r="F1341" t="n">
        <v>0.584632</v>
      </c>
    </row>
    <row r="1342">
      <c r="A1342" t="inlineStr">
        <is>
          <t>202512</t>
        </is>
      </c>
      <c r="B1342" t="inlineStr">
        <is>
          <t>Comparación</t>
        </is>
      </c>
      <c r="C1342" t="inlineStr">
        <is>
          <t>Profuturo</t>
        </is>
      </c>
      <c r="D1342" t="inlineStr">
        <is>
          <t>Nexa Resources Perú</t>
        </is>
      </c>
      <c r="E1342" t="inlineStr">
        <is>
          <t>Inv MM$</t>
        </is>
      </c>
      <c r="F1342" t="n">
        <v>4.865875</v>
      </c>
    </row>
    <row r="1343">
      <c r="A1343" t="inlineStr">
        <is>
          <t>202512</t>
        </is>
      </c>
      <c r="B1343" t="inlineStr">
        <is>
          <t>Comparación</t>
        </is>
      </c>
      <c r="C1343" t="inlineStr">
        <is>
          <t>Profuturo</t>
        </is>
      </c>
      <c r="D1343" t="inlineStr">
        <is>
          <t>PIMCO - Asia High Yield Bond Fund</t>
        </is>
      </c>
      <c r="E1343" t="inlineStr">
        <is>
          <t>Huella</t>
        </is>
      </c>
      <c r="F1343" t="n">
        <v>0.001375</v>
      </c>
    </row>
    <row r="1344">
      <c r="A1344" t="inlineStr">
        <is>
          <t>202512</t>
        </is>
      </c>
      <c r="B1344" t="inlineStr">
        <is>
          <t>Comparación</t>
        </is>
      </c>
      <c r="C1344" t="inlineStr">
        <is>
          <t>Profuturo</t>
        </is>
      </c>
      <c r="D1344" t="inlineStr">
        <is>
          <t>PIMCO - Asia High Yield Bond Fund</t>
        </is>
      </c>
      <c r="E1344" t="inlineStr">
        <is>
          <t>Intensidad</t>
        </is>
      </c>
      <c r="F1344" t="n">
        <v>1e-06</v>
      </c>
    </row>
    <row r="1345">
      <c r="A1345" t="inlineStr">
        <is>
          <t>202512</t>
        </is>
      </c>
      <c r="B1345" t="inlineStr">
        <is>
          <t>Comparación</t>
        </is>
      </c>
      <c r="C1345" t="inlineStr">
        <is>
          <t>Profuturo</t>
        </is>
      </c>
      <c r="D1345" t="inlineStr">
        <is>
          <t>PIMCO - Asia High Yield Bond Fund</t>
        </is>
      </c>
      <c r="E1345" t="inlineStr">
        <is>
          <t>Inv MM$</t>
        </is>
      </c>
      <c r="F1345" t="n">
        <v>3e-06</v>
      </c>
    </row>
    <row r="1346">
      <c r="A1346" t="inlineStr">
        <is>
          <t>202512</t>
        </is>
      </c>
      <c r="B1346" t="inlineStr">
        <is>
          <t>Comparación</t>
        </is>
      </c>
      <c r="C1346" t="inlineStr">
        <is>
          <t>Profuturo</t>
        </is>
      </c>
      <c r="D1346" t="inlineStr">
        <is>
          <t>Pictet - Digital</t>
        </is>
      </c>
      <c r="E1346" t="inlineStr">
        <is>
          <t>Huella</t>
        </is>
      </c>
      <c r="F1346" t="n">
        <v>0.002121</v>
      </c>
    </row>
    <row r="1347">
      <c r="A1347" t="inlineStr">
        <is>
          <t>202512</t>
        </is>
      </c>
      <c r="B1347" t="inlineStr">
        <is>
          <t>Comparación</t>
        </is>
      </c>
      <c r="C1347" t="inlineStr">
        <is>
          <t>Profuturo</t>
        </is>
      </c>
      <c r="D1347" t="inlineStr">
        <is>
          <t>Pictet - Digital</t>
        </is>
      </c>
      <c r="E1347" t="inlineStr">
        <is>
          <t>Intensidad</t>
        </is>
      </c>
      <c r="F1347" t="n">
        <v>2e-06</v>
      </c>
    </row>
    <row r="1348">
      <c r="A1348" t="inlineStr">
        <is>
          <t>202512</t>
        </is>
      </c>
      <c r="B1348" t="inlineStr">
        <is>
          <t>Comparación</t>
        </is>
      </c>
      <c r="C1348" t="inlineStr">
        <is>
          <t>Profuturo</t>
        </is>
      </c>
      <c r="D1348" t="inlineStr">
        <is>
          <t>Pictet - Digital</t>
        </is>
      </c>
      <c r="E1348" t="inlineStr">
        <is>
          <t>Inv MM$</t>
        </is>
      </c>
      <c r="F1348" t="n">
        <v>0.000578</v>
      </c>
    </row>
    <row r="1349">
      <c r="A1349" t="inlineStr">
        <is>
          <t>202512</t>
        </is>
      </c>
      <c r="B1349" t="inlineStr">
        <is>
          <t>Comparación</t>
        </is>
      </c>
      <c r="C1349" t="inlineStr">
        <is>
          <t>Profuturo</t>
        </is>
      </c>
      <c r="D1349" t="inlineStr">
        <is>
          <t>Pictet - Global Emerging Debt</t>
        </is>
      </c>
      <c r="E1349" t="inlineStr">
        <is>
          <t>Huella</t>
        </is>
      </c>
      <c r="F1349" t="n">
        <v>1.788639</v>
      </c>
    </row>
    <row r="1350">
      <c r="A1350" t="inlineStr">
        <is>
          <t>202512</t>
        </is>
      </c>
      <c r="B1350" t="inlineStr">
        <is>
          <t>Comparación</t>
        </is>
      </c>
      <c r="C1350" t="inlineStr">
        <is>
          <t>Profuturo</t>
        </is>
      </c>
      <c r="D1350" t="inlineStr">
        <is>
          <t>Pictet - Global Emerging Debt</t>
        </is>
      </c>
      <c r="E1350" t="inlineStr">
        <is>
          <t>Intensidad</t>
        </is>
      </c>
      <c r="F1350" t="n">
        <v>0.001369</v>
      </c>
    </row>
    <row r="1351">
      <c r="A1351" t="inlineStr">
        <is>
          <t>202512</t>
        </is>
      </c>
      <c r="B1351" t="inlineStr">
        <is>
          <t>Comparación</t>
        </is>
      </c>
      <c r="C1351" t="inlineStr">
        <is>
          <t>Profuturo</t>
        </is>
      </c>
      <c r="D1351" t="inlineStr">
        <is>
          <t>Pictet - Global Emerging Debt</t>
        </is>
      </c>
      <c r="E1351" t="inlineStr">
        <is>
          <t>Inv MM$</t>
        </is>
      </c>
      <c r="F1351" t="n">
        <v>0.013762</v>
      </c>
    </row>
    <row r="1352">
      <c r="A1352" t="inlineStr">
        <is>
          <t>202512</t>
        </is>
      </c>
      <c r="B1352" t="inlineStr">
        <is>
          <t>Comparación</t>
        </is>
      </c>
      <c r="C1352" t="inlineStr">
        <is>
          <t>Profuturo</t>
        </is>
      </c>
      <c r="D1352" t="inlineStr">
        <is>
          <t>Pictet Robotics</t>
        </is>
      </c>
      <c r="E1352" t="inlineStr">
        <is>
          <t>Huella</t>
        </is>
      </c>
      <c r="F1352" t="n">
        <v>0.003586</v>
      </c>
    </row>
    <row r="1353">
      <c r="A1353" t="inlineStr">
        <is>
          <t>202512</t>
        </is>
      </c>
      <c r="B1353" t="inlineStr">
        <is>
          <t>Comparación</t>
        </is>
      </c>
      <c r="C1353" t="inlineStr">
        <is>
          <t>Profuturo</t>
        </is>
      </c>
      <c r="D1353" t="inlineStr">
        <is>
          <t>Pictet Robotics</t>
        </is>
      </c>
      <c r="E1353" t="inlineStr">
        <is>
          <t>Intensidad</t>
        </is>
      </c>
      <c r="F1353" t="n">
        <v>2e-06</v>
      </c>
    </row>
    <row r="1354">
      <c r="A1354" t="inlineStr">
        <is>
          <t>202512</t>
        </is>
      </c>
      <c r="B1354" t="inlineStr">
        <is>
          <t>Comparación</t>
        </is>
      </c>
      <c r="C1354" t="inlineStr">
        <is>
          <t>Profuturo</t>
        </is>
      </c>
      <c r="D1354" t="inlineStr">
        <is>
          <t>Pictet Robotics</t>
        </is>
      </c>
      <c r="E1354" t="inlineStr">
        <is>
          <t>Inv MM$</t>
        </is>
      </c>
      <c r="F1354" t="n">
        <v>0.000779</v>
      </c>
    </row>
    <row r="1355">
      <c r="A1355" t="inlineStr">
        <is>
          <t>202512</t>
        </is>
      </c>
      <c r="B1355" t="inlineStr">
        <is>
          <t>Comparación</t>
        </is>
      </c>
      <c r="C1355" t="inlineStr">
        <is>
          <t>Profuturo</t>
        </is>
      </c>
      <c r="D1355" t="inlineStr">
        <is>
          <t>Pimco - Emerging Markets Local Bond Fund</t>
        </is>
      </c>
      <c r="E1355" t="inlineStr">
        <is>
          <t>Huella</t>
        </is>
      </c>
      <c r="F1355" t="n">
        <v>15173.799234</v>
      </c>
    </row>
    <row r="1356">
      <c r="A1356" t="inlineStr">
        <is>
          <t>202512</t>
        </is>
      </c>
      <c r="B1356" t="inlineStr">
        <is>
          <t>Comparación</t>
        </is>
      </c>
      <c r="C1356" t="inlineStr">
        <is>
          <t>Profuturo</t>
        </is>
      </c>
      <c r="D1356" t="inlineStr">
        <is>
          <t>Pimco - Emerging Markets Local Bond Fund</t>
        </is>
      </c>
      <c r="E1356" t="inlineStr">
        <is>
          <t>Intensidad</t>
        </is>
      </c>
      <c r="F1356" t="n">
        <v>8.640867999999999</v>
      </c>
    </row>
    <row r="1357">
      <c r="A1357" t="inlineStr">
        <is>
          <t>202512</t>
        </is>
      </c>
      <c r="B1357" t="inlineStr">
        <is>
          <t>Comparación</t>
        </is>
      </c>
      <c r="C1357" t="inlineStr">
        <is>
          <t>Profuturo</t>
        </is>
      </c>
      <c r="D1357" t="inlineStr">
        <is>
          <t>Pimco - Emerging Markets Local Bond Fund</t>
        </is>
      </c>
      <c r="E1357" t="inlineStr">
        <is>
          <t>Inv MM$</t>
        </is>
      </c>
      <c r="F1357" t="n">
        <v>89.412451</v>
      </c>
    </row>
    <row r="1358">
      <c r="A1358" t="inlineStr">
        <is>
          <t>202512</t>
        </is>
      </c>
      <c r="B1358" t="inlineStr">
        <is>
          <t>Comparación</t>
        </is>
      </c>
      <c r="C1358" t="inlineStr">
        <is>
          <t>Profuturo</t>
        </is>
      </c>
      <c r="D1358" t="inlineStr">
        <is>
          <t>Pimco - GIS Income Fund</t>
        </is>
      </c>
      <c r="E1358" t="inlineStr">
        <is>
          <t>Huella</t>
        </is>
      </c>
      <c r="F1358" t="n">
        <v>205.978879</v>
      </c>
    </row>
    <row r="1359">
      <c r="A1359" t="inlineStr">
        <is>
          <t>202512</t>
        </is>
      </c>
      <c r="B1359" t="inlineStr">
        <is>
          <t>Comparación</t>
        </is>
      </c>
      <c r="C1359" t="inlineStr">
        <is>
          <t>Profuturo</t>
        </is>
      </c>
      <c r="D1359" t="inlineStr">
        <is>
          <t>Pimco - GIS Income Fund</t>
        </is>
      </c>
      <c r="E1359" t="inlineStr">
        <is>
          <t>Intensidad</t>
        </is>
      </c>
      <c r="F1359" t="n">
        <v>0.157609</v>
      </c>
    </row>
    <row r="1360">
      <c r="A1360" t="inlineStr">
        <is>
          <t>202512</t>
        </is>
      </c>
      <c r="B1360" t="inlineStr">
        <is>
          <t>Comparación</t>
        </is>
      </c>
      <c r="C1360" t="inlineStr">
        <is>
          <t>Profuturo</t>
        </is>
      </c>
      <c r="D1360" t="inlineStr">
        <is>
          <t>Pimco - GIS Income Fund</t>
        </is>
      </c>
      <c r="E1360" t="inlineStr">
        <is>
          <t>Inv MM$</t>
        </is>
      </c>
      <c r="F1360" t="n">
        <v>4.457871</v>
      </c>
    </row>
    <row r="1361">
      <c r="A1361" t="inlineStr">
        <is>
          <t>202512</t>
        </is>
      </c>
      <c r="B1361" t="inlineStr">
        <is>
          <t>Comparación</t>
        </is>
      </c>
      <c r="C1361" t="inlineStr">
        <is>
          <t>Profuturo</t>
        </is>
      </c>
      <c r="D1361" t="inlineStr">
        <is>
          <t>Pimco - Mortgage Opportunities Fund</t>
        </is>
      </c>
      <c r="E1361" t="inlineStr">
        <is>
          <t>Huella</t>
        </is>
      </c>
      <c r="F1361" t="n">
        <v>2e-06</v>
      </c>
    </row>
    <row r="1362">
      <c r="A1362" t="inlineStr">
        <is>
          <t>202512</t>
        </is>
      </c>
      <c r="B1362" t="inlineStr">
        <is>
          <t>Comparación</t>
        </is>
      </c>
      <c r="C1362" t="inlineStr">
        <is>
          <t>Profuturo</t>
        </is>
      </c>
      <c r="D1362" t="inlineStr">
        <is>
          <t>Pimco - Mortgage Opportunities Fund</t>
        </is>
      </c>
      <c r="E1362" t="inlineStr">
        <is>
          <t>Intensidad</t>
        </is>
      </c>
      <c r="F1362" t="n">
        <v>0</v>
      </c>
    </row>
    <row r="1363">
      <c r="A1363" t="inlineStr">
        <is>
          <t>202512</t>
        </is>
      </c>
      <c r="B1363" t="inlineStr">
        <is>
          <t>Comparación</t>
        </is>
      </c>
      <c r="C1363" t="inlineStr">
        <is>
          <t>Profuturo</t>
        </is>
      </c>
      <c r="D1363" t="inlineStr">
        <is>
          <t>Pimco - Mortgage Opportunities Fund</t>
        </is>
      </c>
      <c r="E1363" t="inlineStr">
        <is>
          <t>Inv MM$</t>
        </is>
      </c>
      <c r="F1363" t="n">
        <v>1.4e-05</v>
      </c>
    </row>
    <row r="1364">
      <c r="A1364" t="inlineStr">
        <is>
          <t>202512</t>
        </is>
      </c>
      <c r="B1364" t="inlineStr">
        <is>
          <t>Comparación</t>
        </is>
      </c>
      <c r="C1364" t="inlineStr">
        <is>
          <t>Profuturo</t>
        </is>
      </c>
      <c r="D1364" t="inlineStr">
        <is>
          <t>Robeco - Capital Growth Funds High Yield Bonds</t>
        </is>
      </c>
      <c r="E1364" t="inlineStr">
        <is>
          <t>Huella</t>
        </is>
      </c>
      <c r="F1364" t="n">
        <v>0.008454</v>
      </c>
    </row>
    <row r="1365">
      <c r="A1365" t="inlineStr">
        <is>
          <t>202512</t>
        </is>
      </c>
      <c r="B1365" t="inlineStr">
        <is>
          <t>Comparación</t>
        </is>
      </c>
      <c r="C1365" t="inlineStr">
        <is>
          <t>Profuturo</t>
        </is>
      </c>
      <c r="D1365" t="inlineStr">
        <is>
          <t>Robeco - Capital Growth Funds High Yield Bonds</t>
        </is>
      </c>
      <c r="E1365" t="inlineStr">
        <is>
          <t>Intensidad</t>
        </is>
      </c>
      <c r="F1365" t="n">
        <v>6e-06</v>
      </c>
    </row>
    <row r="1366">
      <c r="A1366" t="inlineStr">
        <is>
          <t>202512</t>
        </is>
      </c>
      <c r="B1366" t="inlineStr">
        <is>
          <t>Comparación</t>
        </is>
      </c>
      <c r="C1366" t="inlineStr">
        <is>
          <t>Profuturo</t>
        </is>
      </c>
      <c r="D1366" t="inlineStr">
        <is>
          <t>Robeco - Capital Growth Funds High Yield Bonds</t>
        </is>
      </c>
      <c r="E1366" t="inlineStr">
        <is>
          <t>Inv MM$</t>
        </is>
      </c>
      <c r="F1366" t="n">
        <v>7.6e-05</v>
      </c>
    </row>
    <row r="1367">
      <c r="A1367" t="inlineStr">
        <is>
          <t>202512</t>
        </is>
      </c>
      <c r="B1367" t="inlineStr">
        <is>
          <t>Comparación</t>
        </is>
      </c>
      <c r="C1367" t="inlineStr">
        <is>
          <t>Profuturo</t>
        </is>
      </c>
      <c r="D1367" t="inlineStr">
        <is>
          <t>Robeco - QI Emerging Markets Active Equities</t>
        </is>
      </c>
      <c r="E1367" t="inlineStr">
        <is>
          <t>Huella</t>
        </is>
      </c>
      <c r="F1367" t="n">
        <v>1656.773451</v>
      </c>
    </row>
    <row r="1368">
      <c r="A1368" t="inlineStr">
        <is>
          <t>202512</t>
        </is>
      </c>
      <c r="B1368" t="inlineStr">
        <is>
          <t>Comparación</t>
        </is>
      </c>
      <c r="C1368" t="inlineStr">
        <is>
          <t>Profuturo</t>
        </is>
      </c>
      <c r="D1368" t="inlineStr">
        <is>
          <t>Robeco - QI Emerging Markets Active Equities</t>
        </is>
      </c>
      <c r="E1368" t="inlineStr">
        <is>
          <t>Intensidad</t>
        </is>
      </c>
      <c r="F1368" t="n">
        <v>0.869475</v>
      </c>
    </row>
    <row r="1369">
      <c r="A1369" t="inlineStr">
        <is>
          <t>202512</t>
        </is>
      </c>
      <c r="B1369" t="inlineStr">
        <is>
          <t>Comparación</t>
        </is>
      </c>
      <c r="C1369" t="inlineStr">
        <is>
          <t>Profuturo</t>
        </is>
      </c>
      <c r="D1369" t="inlineStr">
        <is>
          <t>Robeco - QI Emerging Markets Active Equities</t>
        </is>
      </c>
      <c r="E1369" t="inlineStr">
        <is>
          <t>Inv MM$</t>
        </is>
      </c>
      <c r="F1369" t="n">
        <v>19.233043</v>
      </c>
    </row>
    <row r="1370">
      <c r="A1370" t="inlineStr">
        <is>
          <t>202512</t>
        </is>
      </c>
      <c r="B1370" t="inlineStr">
        <is>
          <t>Comparación</t>
        </is>
      </c>
      <c r="C1370" t="inlineStr">
        <is>
          <t>Profuturo</t>
        </is>
      </c>
      <c r="D1370" t="inlineStr">
        <is>
          <t>Robeco Luxembourg - India Equity</t>
        </is>
      </c>
      <c r="E1370" t="inlineStr">
        <is>
          <t>Huella</t>
        </is>
      </c>
      <c r="F1370" t="n">
        <v>0.043945</v>
      </c>
    </row>
    <row r="1371">
      <c r="A1371" t="inlineStr">
        <is>
          <t>202512</t>
        </is>
      </c>
      <c r="B1371" t="inlineStr">
        <is>
          <t>Comparación</t>
        </is>
      </c>
      <c r="C1371" t="inlineStr">
        <is>
          <t>Profuturo</t>
        </is>
      </c>
      <c r="D1371" t="inlineStr">
        <is>
          <t>Robeco Luxembourg - India Equity</t>
        </is>
      </c>
      <c r="E1371" t="inlineStr">
        <is>
          <t>Intensidad</t>
        </is>
      </c>
      <c r="F1371" t="n">
        <v>3.4e-05</v>
      </c>
    </row>
    <row r="1372">
      <c r="A1372" t="inlineStr">
        <is>
          <t>202512</t>
        </is>
      </c>
      <c r="B1372" t="inlineStr">
        <is>
          <t>Comparación</t>
        </is>
      </c>
      <c r="C1372" t="inlineStr">
        <is>
          <t>Profuturo</t>
        </is>
      </c>
      <c r="D1372" t="inlineStr">
        <is>
          <t>Robeco Luxembourg - India Equity</t>
        </is>
      </c>
      <c r="E1372" t="inlineStr">
        <is>
          <t>Inv MM$</t>
        </is>
      </c>
      <c r="F1372" t="n">
        <v>0.000284</v>
      </c>
    </row>
    <row r="1373">
      <c r="A1373" t="inlineStr">
        <is>
          <t>202512</t>
        </is>
      </c>
      <c r="B1373" t="inlineStr">
        <is>
          <t>Comparación</t>
        </is>
      </c>
      <c r="C1373" t="inlineStr">
        <is>
          <t>Profuturo</t>
        </is>
      </c>
      <c r="D1373" t="inlineStr">
        <is>
          <t>Rutas de Lima</t>
        </is>
      </c>
      <c r="E1373" t="inlineStr">
        <is>
          <t>Huella</t>
        </is>
      </c>
      <c r="F1373" t="n">
        <v>415.795055</v>
      </c>
    </row>
    <row r="1374">
      <c r="A1374" t="inlineStr">
        <is>
          <t>202512</t>
        </is>
      </c>
      <c r="B1374" t="inlineStr">
        <is>
          <t>Comparación</t>
        </is>
      </c>
      <c r="C1374" t="inlineStr">
        <is>
          <t>Profuturo</t>
        </is>
      </c>
      <c r="D1374" t="inlineStr">
        <is>
          <t>Rutas de Lima</t>
        </is>
      </c>
      <c r="E1374" t="inlineStr">
        <is>
          <t>Intensidad</t>
        </is>
      </c>
      <c r="F1374" t="n">
        <v>0.140719</v>
      </c>
    </row>
    <row r="1375">
      <c r="A1375" t="inlineStr">
        <is>
          <t>202512</t>
        </is>
      </c>
      <c r="B1375" t="inlineStr">
        <is>
          <t>Comparación</t>
        </is>
      </c>
      <c r="C1375" t="inlineStr">
        <is>
          <t>Profuturo</t>
        </is>
      </c>
      <c r="D1375" t="inlineStr">
        <is>
          <t>Rutas de Lima</t>
        </is>
      </c>
      <c r="E1375" t="inlineStr">
        <is>
          <t>Inv MM$</t>
        </is>
      </c>
      <c r="F1375" t="n">
        <v>15.169466</v>
      </c>
    </row>
    <row r="1376">
      <c r="A1376" t="inlineStr">
        <is>
          <t>202512</t>
        </is>
      </c>
      <c r="B1376" t="inlineStr">
        <is>
          <t>Comparación</t>
        </is>
      </c>
      <c r="C1376" t="inlineStr">
        <is>
          <t>Profuturo</t>
        </is>
      </c>
      <c r="D1376" t="inlineStr">
        <is>
          <t>Schroders - Emerging Asia</t>
        </is>
      </c>
      <c r="E1376" t="inlineStr">
        <is>
          <t>Huella</t>
        </is>
      </c>
      <c r="F1376" t="n">
        <v>0.00545</v>
      </c>
    </row>
    <row r="1377">
      <c r="A1377" t="inlineStr">
        <is>
          <t>202512</t>
        </is>
      </c>
      <c r="B1377" t="inlineStr">
        <is>
          <t>Comparación</t>
        </is>
      </c>
      <c r="C1377" t="inlineStr">
        <is>
          <t>Profuturo</t>
        </is>
      </c>
      <c r="D1377" t="inlineStr">
        <is>
          <t>Schroders - Emerging Asia</t>
        </is>
      </c>
      <c r="E1377" t="inlineStr">
        <is>
          <t>Intensidad</t>
        </is>
      </c>
      <c r="F1377" t="n">
        <v>4e-06</v>
      </c>
    </row>
    <row r="1378">
      <c r="A1378" t="inlineStr">
        <is>
          <t>202512</t>
        </is>
      </c>
      <c r="B1378" t="inlineStr">
        <is>
          <t>Comparación</t>
        </is>
      </c>
      <c r="C1378" t="inlineStr">
        <is>
          <t>Profuturo</t>
        </is>
      </c>
      <c r="D1378" t="inlineStr">
        <is>
          <t>Schroders - Emerging Asia</t>
        </is>
      </c>
      <c r="E1378" t="inlineStr">
        <is>
          <t>Inv MM$</t>
        </is>
      </c>
      <c r="F1378" t="n">
        <v>0.000101</v>
      </c>
    </row>
    <row r="1379">
      <c r="A1379" t="inlineStr">
        <is>
          <t>202512</t>
        </is>
      </c>
      <c r="B1379" t="inlineStr">
        <is>
          <t>Comparación</t>
        </is>
      </c>
      <c r="C1379" t="inlineStr">
        <is>
          <t>Profuturo</t>
        </is>
      </c>
      <c r="D1379" t="inlineStr">
        <is>
          <t>State Street - Blackstone Senior Loans</t>
        </is>
      </c>
      <c r="E1379" t="inlineStr">
        <is>
          <t>Huella</t>
        </is>
      </c>
      <c r="F1379" t="n">
        <v>1300.925721</v>
      </c>
    </row>
    <row r="1380">
      <c r="A1380" t="inlineStr">
        <is>
          <t>202512</t>
        </is>
      </c>
      <c r="B1380" t="inlineStr">
        <is>
          <t>Comparación</t>
        </is>
      </c>
      <c r="C1380" t="inlineStr">
        <is>
          <t>Profuturo</t>
        </is>
      </c>
      <c r="D1380" t="inlineStr">
        <is>
          <t>State Street - Blackstone Senior Loans</t>
        </is>
      </c>
      <c r="E1380" t="inlineStr">
        <is>
          <t>Intensidad</t>
        </is>
      </c>
      <c r="F1380" t="n">
        <v>1.365504</v>
      </c>
    </row>
    <row r="1381">
      <c r="A1381" t="inlineStr">
        <is>
          <t>202512</t>
        </is>
      </c>
      <c r="B1381" t="inlineStr">
        <is>
          <t>Comparación</t>
        </is>
      </c>
      <c r="C1381" t="inlineStr">
        <is>
          <t>Profuturo</t>
        </is>
      </c>
      <c r="D1381" t="inlineStr">
        <is>
          <t>State Street - Blackstone Senior Loans</t>
        </is>
      </c>
      <c r="E1381" t="inlineStr">
        <is>
          <t>Inv MM$</t>
        </is>
      </c>
      <c r="F1381" t="n">
        <v>9.974130000000001</v>
      </c>
    </row>
    <row r="1382">
      <c r="A1382" t="inlineStr">
        <is>
          <t>202512</t>
        </is>
      </c>
      <c r="B1382" t="inlineStr">
        <is>
          <t>Comparación</t>
        </is>
      </c>
      <c r="C1382" t="inlineStr">
        <is>
          <t>Profuturo</t>
        </is>
      </c>
      <c r="D1382" t="inlineStr">
        <is>
          <t>State Street - Communication Services Select Sector</t>
        </is>
      </c>
      <c r="E1382" t="inlineStr">
        <is>
          <t>Huella</t>
        </is>
      </c>
      <c r="F1382" t="n">
        <v>112.54717</v>
      </c>
    </row>
    <row r="1383">
      <c r="A1383" t="inlineStr">
        <is>
          <t>202512</t>
        </is>
      </c>
      <c r="B1383" t="inlineStr">
        <is>
          <t>Comparación</t>
        </is>
      </c>
      <c r="C1383" t="inlineStr">
        <is>
          <t>Profuturo</t>
        </is>
      </c>
      <c r="D1383" t="inlineStr">
        <is>
          <t>State Street - Communication Services Select Sector</t>
        </is>
      </c>
      <c r="E1383" t="inlineStr">
        <is>
          <t>Intensidad</t>
        </is>
      </c>
      <c r="F1383" t="n">
        <v>0.053609</v>
      </c>
    </row>
    <row r="1384">
      <c r="A1384" t="inlineStr">
        <is>
          <t>202512</t>
        </is>
      </c>
      <c r="B1384" t="inlineStr">
        <is>
          <t>Comparación</t>
        </is>
      </c>
      <c r="C1384" t="inlineStr">
        <is>
          <t>Profuturo</t>
        </is>
      </c>
      <c r="D1384" t="inlineStr">
        <is>
          <t>State Street - Communication Services Select Sector</t>
        </is>
      </c>
      <c r="E1384" t="inlineStr">
        <is>
          <t>Inv MM$</t>
        </is>
      </c>
      <c r="F1384" t="n">
        <v>31.331352</v>
      </c>
    </row>
    <row r="1385">
      <c r="A1385" t="inlineStr">
        <is>
          <t>202512</t>
        </is>
      </c>
      <c r="B1385" t="inlineStr">
        <is>
          <t>Comparación</t>
        </is>
      </c>
      <c r="C1385" t="inlineStr">
        <is>
          <t>Profuturo</t>
        </is>
      </c>
      <c r="D1385" t="inlineStr">
        <is>
          <t>Telefónica</t>
        </is>
      </c>
      <c r="E1385" t="inlineStr">
        <is>
          <t>Huella</t>
        </is>
      </c>
      <c r="F1385" t="n">
        <v>0.059266</v>
      </c>
    </row>
    <row r="1386">
      <c r="A1386" t="inlineStr">
        <is>
          <t>202512</t>
        </is>
      </c>
      <c r="B1386" t="inlineStr">
        <is>
          <t>Comparación</t>
        </is>
      </c>
      <c r="C1386" t="inlineStr">
        <is>
          <t>Profuturo</t>
        </is>
      </c>
      <c r="D1386" t="inlineStr">
        <is>
          <t>Telefónica</t>
        </is>
      </c>
      <c r="E1386" t="inlineStr">
        <is>
          <t>Intensidad</t>
        </is>
      </c>
      <c r="F1386" t="n">
        <v>1.6e-05</v>
      </c>
    </row>
    <row r="1387">
      <c r="A1387" t="inlineStr">
        <is>
          <t>202512</t>
        </is>
      </c>
      <c r="B1387" t="inlineStr">
        <is>
          <t>Comparación</t>
        </is>
      </c>
      <c r="C1387" t="inlineStr">
        <is>
          <t>Profuturo</t>
        </is>
      </c>
      <c r="D1387" t="inlineStr">
        <is>
          <t>Telefónica</t>
        </is>
      </c>
      <c r="E1387" t="inlineStr">
        <is>
          <t>Inv MM$</t>
        </is>
      </c>
      <c r="F1387" t="n">
        <v>0.024694</v>
      </c>
    </row>
    <row r="1388">
      <c r="A1388" t="inlineStr">
        <is>
          <t>202512</t>
        </is>
      </c>
      <c r="B1388" t="inlineStr">
        <is>
          <t>Comparación</t>
        </is>
      </c>
      <c r="C1388" t="inlineStr">
        <is>
          <t>Profuturo</t>
        </is>
      </c>
      <c r="D1388" t="inlineStr">
        <is>
          <t>VanEck - Gold Miners ETF</t>
        </is>
      </c>
      <c r="E1388" t="inlineStr">
        <is>
          <t>Huella</t>
        </is>
      </c>
      <c r="F1388" t="n">
        <v>9484.089909</v>
      </c>
    </row>
    <row r="1389">
      <c r="A1389" t="inlineStr">
        <is>
          <t>202512</t>
        </is>
      </c>
      <c r="B1389" t="inlineStr">
        <is>
          <t>Comparación</t>
        </is>
      </c>
      <c r="C1389" t="inlineStr">
        <is>
          <t>Profuturo</t>
        </is>
      </c>
      <c r="D1389" t="inlineStr">
        <is>
          <t>VanEck - Gold Miners ETF</t>
        </is>
      </c>
      <c r="E1389" t="inlineStr">
        <is>
          <t>Intensidad</t>
        </is>
      </c>
      <c r="F1389" t="n">
        <v>4.383463</v>
      </c>
    </row>
    <row r="1390">
      <c r="A1390" t="inlineStr">
        <is>
          <t>202512</t>
        </is>
      </c>
      <c r="B1390" t="inlineStr">
        <is>
          <t>Comparación</t>
        </is>
      </c>
      <c r="C1390" t="inlineStr">
        <is>
          <t>Profuturo</t>
        </is>
      </c>
      <c r="D1390" t="inlineStr">
        <is>
          <t>VanEck - Gold Miners ETF</t>
        </is>
      </c>
      <c r="E1390" t="inlineStr">
        <is>
          <t>Inv MM$</t>
        </is>
      </c>
      <c r="F1390" t="n">
        <v>115.848704</v>
      </c>
    </row>
    <row r="1391">
      <c r="A1391" t="inlineStr">
        <is>
          <t>202512</t>
        </is>
      </c>
      <c r="B1391" t="inlineStr">
        <is>
          <t>Comparación</t>
        </is>
      </c>
      <c r="C1391" t="inlineStr">
        <is>
          <t>Profuturo</t>
        </is>
      </c>
      <c r="D1391" t="inlineStr">
        <is>
          <t>VanEck Semiconductor ETF</t>
        </is>
      </c>
      <c r="E1391" t="inlineStr">
        <is>
          <t>Huella</t>
        </is>
      </c>
      <c r="F1391" t="n">
        <v>945.882742</v>
      </c>
    </row>
    <row r="1392">
      <c r="A1392" t="inlineStr">
        <is>
          <t>202512</t>
        </is>
      </c>
      <c r="B1392" t="inlineStr">
        <is>
          <t>Comparación</t>
        </is>
      </c>
      <c r="C1392" t="inlineStr">
        <is>
          <t>Profuturo</t>
        </is>
      </c>
      <c r="D1392" t="inlineStr">
        <is>
          <t>VanEck Semiconductor ETF</t>
        </is>
      </c>
      <c r="E1392" t="inlineStr">
        <is>
          <t>Intensidad</t>
        </is>
      </c>
      <c r="F1392" t="n">
        <v>0.443194</v>
      </c>
    </row>
    <row r="1393">
      <c r="A1393" t="inlineStr">
        <is>
          <t>202512</t>
        </is>
      </c>
      <c r="B1393" t="inlineStr">
        <is>
          <t>Comparación</t>
        </is>
      </c>
      <c r="C1393" t="inlineStr">
        <is>
          <t>Profuturo</t>
        </is>
      </c>
      <c r="D1393" t="inlineStr">
        <is>
          <t>VanEck Semiconductor ETF</t>
        </is>
      </c>
      <c r="E1393" t="inlineStr">
        <is>
          <t>Inv MM$</t>
        </is>
      </c>
      <c r="F1393" t="n">
        <v>150.835158</v>
      </c>
    </row>
    <row r="1394">
      <c r="A1394" t="inlineStr">
        <is>
          <t>202512</t>
        </is>
      </c>
      <c r="B1394" t="inlineStr">
        <is>
          <t>Comparación</t>
        </is>
      </c>
      <c r="C1394" t="inlineStr">
        <is>
          <t>Profuturo</t>
        </is>
      </c>
      <c r="D1394" t="inlineStr">
        <is>
          <t>Vanguard - ACWI</t>
        </is>
      </c>
      <c r="E1394" t="inlineStr">
        <is>
          <t>Huella</t>
        </is>
      </c>
      <c r="F1394" t="n">
        <v>2e-06</v>
      </c>
    </row>
    <row r="1395">
      <c r="A1395" t="inlineStr">
        <is>
          <t>202512</t>
        </is>
      </c>
      <c r="B1395" t="inlineStr">
        <is>
          <t>Comparación</t>
        </is>
      </c>
      <c r="C1395" t="inlineStr">
        <is>
          <t>Profuturo</t>
        </is>
      </c>
      <c r="D1395" t="inlineStr">
        <is>
          <t>Vanguard - ACWI</t>
        </is>
      </c>
      <c r="E1395" t="inlineStr">
        <is>
          <t>Intensidad</t>
        </is>
      </c>
      <c r="F1395" t="n">
        <v>0</v>
      </c>
    </row>
    <row r="1396">
      <c r="A1396" t="inlineStr">
        <is>
          <t>202512</t>
        </is>
      </c>
      <c r="B1396" t="inlineStr">
        <is>
          <t>Comparación</t>
        </is>
      </c>
      <c r="C1396" t="inlineStr">
        <is>
          <t>Profuturo</t>
        </is>
      </c>
      <c r="D1396" t="inlineStr">
        <is>
          <t>Vanguard - ACWI</t>
        </is>
      </c>
      <c r="E1396" t="inlineStr">
        <is>
          <t>Inv MM$</t>
        </is>
      </c>
      <c r="F1396" t="n">
        <v>0</v>
      </c>
    </row>
    <row r="1397">
      <c r="A1397" t="inlineStr">
        <is>
          <t>202512</t>
        </is>
      </c>
      <c r="B1397" t="inlineStr">
        <is>
          <t>Comparación</t>
        </is>
      </c>
      <c r="C1397" t="inlineStr">
        <is>
          <t>Profuturo</t>
        </is>
      </c>
      <c r="D1397" t="inlineStr">
        <is>
          <t>Vanguard - Emerging Markets Bond Fund - I Retail</t>
        </is>
      </c>
      <c r="E1397" t="inlineStr">
        <is>
          <t>Huella</t>
        </is>
      </c>
      <c r="F1397" t="n">
        <v>0.092738</v>
      </c>
    </row>
    <row r="1398">
      <c r="A1398" t="inlineStr">
        <is>
          <t>202512</t>
        </is>
      </c>
      <c r="B1398" t="inlineStr">
        <is>
          <t>Comparación</t>
        </is>
      </c>
      <c r="C1398" t="inlineStr">
        <is>
          <t>Profuturo</t>
        </is>
      </c>
      <c r="D1398" t="inlineStr">
        <is>
          <t>Vanguard - Emerging Markets Bond Fund - I Retail</t>
        </is>
      </c>
      <c r="E1398" t="inlineStr">
        <is>
          <t>Intensidad</t>
        </is>
      </c>
      <c r="F1398" t="n">
        <v>4.7e-05</v>
      </c>
    </row>
    <row r="1399">
      <c r="A1399" t="inlineStr">
        <is>
          <t>202512</t>
        </is>
      </c>
      <c r="B1399" t="inlineStr">
        <is>
          <t>Comparación</t>
        </is>
      </c>
      <c r="C1399" t="inlineStr">
        <is>
          <t>Profuturo</t>
        </is>
      </c>
      <c r="D1399" t="inlineStr">
        <is>
          <t>Vanguard - Emerging Markets Bond Fund - I Retail</t>
        </is>
      </c>
      <c r="E1399" t="inlineStr">
        <is>
          <t>Inv MM$</t>
        </is>
      </c>
      <c r="F1399" t="n">
        <v>0.000214</v>
      </c>
    </row>
    <row r="1400">
      <c r="A1400" t="inlineStr">
        <is>
          <t>202512</t>
        </is>
      </c>
      <c r="B1400" t="inlineStr">
        <is>
          <t>Comparación</t>
        </is>
      </c>
      <c r="C1400" t="inlineStr">
        <is>
          <t>Profuturo</t>
        </is>
      </c>
      <c r="D1400" t="inlineStr">
        <is>
          <t>Vanguard - FTSE Europe</t>
        </is>
      </c>
      <c r="E1400" t="inlineStr">
        <is>
          <t>Huella</t>
        </is>
      </c>
      <c r="F1400" t="n">
        <v>540.618006</v>
      </c>
    </row>
    <row r="1401">
      <c r="A1401" t="inlineStr">
        <is>
          <t>202512</t>
        </is>
      </c>
      <c r="B1401" t="inlineStr">
        <is>
          <t>Comparación</t>
        </is>
      </c>
      <c r="C1401" t="inlineStr">
        <is>
          <t>Profuturo</t>
        </is>
      </c>
      <c r="D1401" t="inlineStr">
        <is>
          <t>Vanguard - FTSE Europe</t>
        </is>
      </c>
      <c r="E1401" t="inlineStr">
        <is>
          <t>Intensidad</t>
        </is>
      </c>
      <c r="F1401" t="n">
        <v>0.567454</v>
      </c>
    </row>
    <row r="1402">
      <c r="A1402" t="inlineStr">
        <is>
          <t>202512</t>
        </is>
      </c>
      <c r="B1402" t="inlineStr">
        <is>
          <t>Comparación</t>
        </is>
      </c>
      <c r="C1402" t="inlineStr">
        <is>
          <t>Profuturo</t>
        </is>
      </c>
      <c r="D1402" t="inlineStr">
        <is>
          <t>Vanguard - FTSE Europe</t>
        </is>
      </c>
      <c r="E1402" t="inlineStr">
        <is>
          <t>Inv MM$</t>
        </is>
      </c>
      <c r="F1402" t="n">
        <v>9.392148000000001</v>
      </c>
    </row>
    <row r="1403">
      <c r="A1403" t="inlineStr">
        <is>
          <t>202512</t>
        </is>
      </c>
      <c r="B1403" t="inlineStr">
        <is>
          <t>Comparación</t>
        </is>
      </c>
      <c r="C1403" t="inlineStr">
        <is>
          <t>Profuturo</t>
        </is>
      </c>
      <c r="D1403" t="inlineStr">
        <is>
          <t>Vanguard - Utilities ETF</t>
        </is>
      </c>
      <c r="E1403" t="inlineStr">
        <is>
          <t>Huella</t>
        </is>
      </c>
      <c r="F1403" t="n">
        <v>0.057283</v>
      </c>
    </row>
    <row r="1404">
      <c r="A1404" t="inlineStr">
        <is>
          <t>202512</t>
        </is>
      </c>
      <c r="B1404" t="inlineStr">
        <is>
          <t>Comparación</t>
        </is>
      </c>
      <c r="C1404" t="inlineStr">
        <is>
          <t>Profuturo</t>
        </is>
      </c>
      <c r="D1404" t="inlineStr">
        <is>
          <t>Vanguard - Utilities ETF</t>
        </is>
      </c>
      <c r="E1404" t="inlineStr">
        <is>
          <t>Intensidad</t>
        </is>
      </c>
      <c r="F1404" t="n">
        <v>1.6e-05</v>
      </c>
    </row>
    <row r="1405">
      <c r="A1405" t="inlineStr">
        <is>
          <t>202512</t>
        </is>
      </c>
      <c r="B1405" t="inlineStr">
        <is>
          <t>Comparación</t>
        </is>
      </c>
      <c r="C1405" t="inlineStr">
        <is>
          <t>Profuturo</t>
        </is>
      </c>
      <c r="D1405" t="inlineStr">
        <is>
          <t>Vanguard - Utilities ETF</t>
        </is>
      </c>
      <c r="E1405" t="inlineStr">
        <is>
          <t>Inv MM$</t>
        </is>
      </c>
      <c r="F1405" t="n">
        <v>0.000166</v>
      </c>
    </row>
    <row r="1406">
      <c r="A1406" t="inlineStr">
        <is>
          <t>202512</t>
        </is>
      </c>
      <c r="B1406" t="inlineStr">
        <is>
          <t>Comparación</t>
        </is>
      </c>
      <c r="C1406" t="inlineStr">
        <is>
          <t>Profuturo</t>
        </is>
      </c>
      <c r="D1406" t="inlineStr">
        <is>
          <t>Vontobel - Credit Opportunities</t>
        </is>
      </c>
      <c r="E1406" t="inlineStr">
        <is>
          <t>Huella</t>
        </is>
      </c>
      <c r="F1406" t="n">
        <v>2162.268612</v>
      </c>
    </row>
    <row r="1407">
      <c r="A1407" t="inlineStr">
        <is>
          <t>202512</t>
        </is>
      </c>
      <c r="B1407" t="inlineStr">
        <is>
          <t>Comparación</t>
        </is>
      </c>
      <c r="C1407" t="inlineStr">
        <is>
          <t>Profuturo</t>
        </is>
      </c>
      <c r="D1407" t="inlineStr">
        <is>
          <t>Vontobel - Credit Opportunities</t>
        </is>
      </c>
      <c r="E1407" t="inlineStr">
        <is>
          <t>Intensidad</t>
        </is>
      </c>
      <c r="F1407" t="n">
        <v>1.654499</v>
      </c>
    </row>
    <row r="1408">
      <c r="A1408" t="inlineStr">
        <is>
          <t>202512</t>
        </is>
      </c>
      <c r="B1408" t="inlineStr">
        <is>
          <t>Comparación</t>
        </is>
      </c>
      <c r="C1408" t="inlineStr">
        <is>
          <t>Profuturo</t>
        </is>
      </c>
      <c r="D1408" t="inlineStr">
        <is>
          <t>Vontobel - Credit Opportunities</t>
        </is>
      </c>
      <c r="E1408" t="inlineStr">
        <is>
          <t>Inv MM$</t>
        </is>
      </c>
      <c r="F1408" t="n">
        <v>50.269803</v>
      </c>
    </row>
    <row r="1409">
      <c r="A1409" t="inlineStr">
        <is>
          <t>202512</t>
        </is>
      </c>
      <c r="B1409" t="inlineStr">
        <is>
          <t>Comparación</t>
        </is>
      </c>
      <c r="C1409" t="inlineStr">
        <is>
          <t>Profuturo</t>
        </is>
      </c>
      <c r="D1409" t="inlineStr">
        <is>
          <t>Vontobel - Emerging Markets Debt</t>
        </is>
      </c>
      <c r="E1409" t="inlineStr">
        <is>
          <t>Huella</t>
        </is>
      </c>
      <c r="F1409" t="n">
        <v>19568.496985</v>
      </c>
    </row>
    <row r="1410">
      <c r="A1410" t="inlineStr">
        <is>
          <t>202512</t>
        </is>
      </c>
      <c r="B1410" t="inlineStr">
        <is>
          <t>Comparación</t>
        </is>
      </c>
      <c r="C1410" t="inlineStr">
        <is>
          <t>Profuturo</t>
        </is>
      </c>
      <c r="D1410" t="inlineStr">
        <is>
          <t>Vontobel - Emerging Markets Debt</t>
        </is>
      </c>
      <c r="E1410" t="inlineStr">
        <is>
          <t>Intensidad</t>
        </is>
      </c>
      <c r="F1410" t="n">
        <v>10.235005</v>
      </c>
    </row>
    <row r="1411">
      <c r="A1411" t="inlineStr">
        <is>
          <t>202512</t>
        </is>
      </c>
      <c r="B1411" t="inlineStr">
        <is>
          <t>Comparación</t>
        </is>
      </c>
      <c r="C1411" t="inlineStr">
        <is>
          <t>Profuturo</t>
        </is>
      </c>
      <c r="D1411" t="inlineStr">
        <is>
          <t>Vontobel - Emerging Markets Debt</t>
        </is>
      </c>
      <c r="E1411" t="inlineStr">
        <is>
          <t>Inv MM$</t>
        </is>
      </c>
      <c r="F1411" t="n">
        <v>64.05675100000001</v>
      </c>
    </row>
    <row r="1412">
      <c r="A1412" t="inlineStr">
        <is>
          <t>202512</t>
        </is>
      </c>
      <c r="B1412" t="inlineStr">
        <is>
          <t>Comparación</t>
        </is>
      </c>
      <c r="C1412" t="inlineStr">
        <is>
          <t>Profuturo</t>
        </is>
      </c>
      <c r="D1412" t="inlineStr">
        <is>
          <t>Vontobel - Twentyfour Strategy Income</t>
        </is>
      </c>
      <c r="E1412" t="inlineStr">
        <is>
          <t>Huella</t>
        </is>
      </c>
      <c r="F1412" t="n">
        <v>518.577356</v>
      </c>
    </row>
    <row r="1413">
      <c r="A1413" t="inlineStr">
        <is>
          <t>202512</t>
        </is>
      </c>
      <c r="B1413" t="inlineStr">
        <is>
          <t>Comparación</t>
        </is>
      </c>
      <c r="C1413" t="inlineStr">
        <is>
          <t>Profuturo</t>
        </is>
      </c>
      <c r="D1413" t="inlineStr">
        <is>
          <t>Vontobel - Twentyfour Strategy Income</t>
        </is>
      </c>
      <c r="E1413" t="inlineStr">
        <is>
          <t>Intensidad</t>
        </is>
      </c>
      <c r="F1413" t="n">
        <v>0.396799</v>
      </c>
    </row>
    <row r="1414">
      <c r="A1414" t="inlineStr">
        <is>
          <t>202512</t>
        </is>
      </c>
      <c r="B1414" t="inlineStr">
        <is>
          <t>Comparación</t>
        </is>
      </c>
      <c r="C1414" t="inlineStr">
        <is>
          <t>Profuturo</t>
        </is>
      </c>
      <c r="D1414" t="inlineStr">
        <is>
          <t>Vontobel - Twentyfour Strategy Income</t>
        </is>
      </c>
      <c r="E1414" t="inlineStr">
        <is>
          <t>Inv MM$</t>
        </is>
      </c>
      <c r="F1414" t="n">
        <v>21.539157</v>
      </c>
    </row>
    <row r="1415">
      <c r="A1415" t="inlineStr">
        <is>
          <t>202606</t>
        </is>
      </c>
      <c r="B1415" t="inlineStr">
        <is>
          <t>Actual</t>
        </is>
      </c>
      <c r="C1415" t="inlineStr">
        <is>
          <t>Ex_Integra</t>
        </is>
      </c>
      <c r="D1415" t="inlineStr">
        <is>
          <t>AXA - US High Yield Bonds</t>
        </is>
      </c>
      <c r="E1415" t="inlineStr">
        <is>
          <t>Huella</t>
        </is>
      </c>
      <c r="F1415" t="n">
        <v>0.048366</v>
      </c>
    </row>
    <row r="1416">
      <c r="A1416" t="inlineStr">
        <is>
          <t>202606</t>
        </is>
      </c>
      <c r="B1416" t="inlineStr">
        <is>
          <t>Actual</t>
        </is>
      </c>
      <c r="C1416" t="inlineStr">
        <is>
          <t>Ex_Integra</t>
        </is>
      </c>
      <c r="D1416" t="inlineStr">
        <is>
          <t>AXA - US High Yield Bonds</t>
        </is>
      </c>
      <c r="E1416" t="inlineStr">
        <is>
          <t>Intensidad</t>
        </is>
      </c>
      <c r="F1416" t="n">
        <v>1.3e-05</v>
      </c>
    </row>
    <row r="1417">
      <c r="A1417" t="inlineStr">
        <is>
          <t>202606</t>
        </is>
      </c>
      <c r="B1417" t="inlineStr">
        <is>
          <t>Actual</t>
        </is>
      </c>
      <c r="C1417" t="inlineStr">
        <is>
          <t>Ex_Integra</t>
        </is>
      </c>
      <c r="D1417" t="inlineStr">
        <is>
          <t>AXA - US High Yield Bonds</t>
        </is>
      </c>
      <c r="E1417" t="inlineStr">
        <is>
          <t>Inv MM$</t>
        </is>
      </c>
      <c r="F1417" t="n">
        <v>0.000606</v>
      </c>
    </row>
    <row r="1418">
      <c r="A1418" t="inlineStr">
        <is>
          <t>202606</t>
        </is>
      </c>
      <c r="B1418" t="inlineStr">
        <is>
          <t>Actual</t>
        </is>
      </c>
      <c r="C1418" t="inlineStr">
        <is>
          <t>Ex_Integra</t>
        </is>
      </c>
      <c r="D1418" t="inlineStr">
        <is>
          <t>AXA - US Short Duration High Yield</t>
        </is>
      </c>
      <c r="E1418" t="inlineStr">
        <is>
          <t>Huella</t>
        </is>
      </c>
      <c r="F1418" t="n">
        <v>0.030203</v>
      </c>
    </row>
    <row r="1419">
      <c r="A1419" t="inlineStr">
        <is>
          <t>202606</t>
        </is>
      </c>
      <c r="B1419" t="inlineStr">
        <is>
          <t>Actual</t>
        </is>
      </c>
      <c r="C1419" t="inlineStr">
        <is>
          <t>Ex_Integra</t>
        </is>
      </c>
      <c r="D1419" t="inlineStr">
        <is>
          <t>AXA - US Short Duration High Yield</t>
        </is>
      </c>
      <c r="E1419" t="inlineStr">
        <is>
          <t>Intensidad</t>
        </is>
      </c>
      <c r="F1419" t="n">
        <v>8e-06</v>
      </c>
    </row>
    <row r="1420">
      <c r="A1420" t="inlineStr">
        <is>
          <t>202606</t>
        </is>
      </c>
      <c r="B1420" t="inlineStr">
        <is>
          <t>Actual</t>
        </is>
      </c>
      <c r="C1420" t="inlineStr">
        <is>
          <t>Ex_Integra</t>
        </is>
      </c>
      <c r="D1420" t="inlineStr">
        <is>
          <t>AXA - US Short Duration High Yield</t>
        </is>
      </c>
      <c r="E1420" t="inlineStr">
        <is>
          <t>Inv MM$</t>
        </is>
      </c>
      <c r="F1420" t="n">
        <v>0.00041</v>
      </c>
    </row>
    <row r="1421">
      <c r="A1421" t="inlineStr">
        <is>
          <t>202606</t>
        </is>
      </c>
      <c r="B1421" t="inlineStr">
        <is>
          <t>Actual</t>
        </is>
      </c>
      <c r="C1421" t="inlineStr">
        <is>
          <t>Ex_Integra</t>
        </is>
      </c>
      <c r="D1421" t="inlineStr">
        <is>
          <t>AXA - World Funds Framligton Digital Economy</t>
        </is>
      </c>
      <c r="E1421" t="inlineStr">
        <is>
          <t>Huella</t>
        </is>
      </c>
      <c r="F1421" t="n">
        <v>0.063085</v>
      </c>
    </row>
    <row r="1422">
      <c r="A1422" t="inlineStr">
        <is>
          <t>202606</t>
        </is>
      </c>
      <c r="B1422" t="inlineStr">
        <is>
          <t>Actual</t>
        </is>
      </c>
      <c r="C1422" t="inlineStr">
        <is>
          <t>Ex_Integra</t>
        </is>
      </c>
      <c r="D1422" t="inlineStr">
        <is>
          <t>AXA - World Funds Framligton Digital Economy</t>
        </is>
      </c>
      <c r="E1422" t="inlineStr">
        <is>
          <t>Intensidad</t>
        </is>
      </c>
      <c r="F1422" t="n">
        <v>1.8e-05</v>
      </c>
    </row>
    <row r="1423">
      <c r="A1423" t="inlineStr">
        <is>
          <t>202606</t>
        </is>
      </c>
      <c r="B1423" t="inlineStr">
        <is>
          <t>Actual</t>
        </is>
      </c>
      <c r="C1423" t="inlineStr">
        <is>
          <t>Ex_Integra</t>
        </is>
      </c>
      <c r="D1423" t="inlineStr">
        <is>
          <t>AXA - World Funds Framligton Digital Economy</t>
        </is>
      </c>
      <c r="E1423" t="inlineStr">
        <is>
          <t>Inv MM$</t>
        </is>
      </c>
      <c r="F1423" t="n">
        <v>0.053047</v>
      </c>
    </row>
    <row r="1424">
      <c r="A1424" t="inlineStr">
        <is>
          <t>202606</t>
        </is>
      </c>
      <c r="B1424" t="inlineStr">
        <is>
          <t>Actual</t>
        </is>
      </c>
      <c r="C1424" t="inlineStr">
        <is>
          <t>Ex_Integra</t>
        </is>
      </c>
      <c r="D1424" t="inlineStr">
        <is>
          <t>AXA World Funds - US Dynamic High Yield</t>
        </is>
      </c>
      <c r="E1424" t="inlineStr">
        <is>
          <t>Huella</t>
        </is>
      </c>
      <c r="F1424" t="n">
        <v>0.002334</v>
      </c>
    </row>
    <row r="1425">
      <c r="A1425" t="inlineStr">
        <is>
          <t>202606</t>
        </is>
      </c>
      <c r="B1425" t="inlineStr">
        <is>
          <t>Actual</t>
        </is>
      </c>
      <c r="C1425" t="inlineStr">
        <is>
          <t>Ex_Integra</t>
        </is>
      </c>
      <c r="D1425" t="inlineStr">
        <is>
          <t>AXA World Funds - US Dynamic High Yield</t>
        </is>
      </c>
      <c r="E1425" t="inlineStr">
        <is>
          <t>Intensidad</t>
        </is>
      </c>
      <c r="F1425" t="n">
        <v>1e-06</v>
      </c>
    </row>
    <row r="1426">
      <c r="A1426" t="inlineStr">
        <is>
          <t>202606</t>
        </is>
      </c>
      <c r="B1426" t="inlineStr">
        <is>
          <t>Actual</t>
        </is>
      </c>
      <c r="C1426" t="inlineStr">
        <is>
          <t>Ex_Integra</t>
        </is>
      </c>
      <c r="D1426" t="inlineStr">
        <is>
          <t>AXA World Funds - US Dynamic High Yield</t>
        </is>
      </c>
      <c r="E1426" t="inlineStr">
        <is>
          <t>Inv MM$</t>
        </is>
      </c>
      <c r="F1426" t="n">
        <v>2.2e-05</v>
      </c>
    </row>
    <row r="1427">
      <c r="A1427" t="inlineStr">
        <is>
          <t>202606</t>
        </is>
      </c>
      <c r="B1427" t="inlineStr">
        <is>
          <t>Actual</t>
        </is>
      </c>
      <c r="C1427" t="inlineStr">
        <is>
          <t>Ex_Integra</t>
        </is>
      </c>
      <c r="D1427" t="inlineStr">
        <is>
          <t>Aberdeen - Frontier Markets Bond Fund</t>
        </is>
      </c>
      <c r="E1427" t="inlineStr">
        <is>
          <t>Huella</t>
        </is>
      </c>
      <c r="F1427" t="n">
        <v>57.639351</v>
      </c>
    </row>
    <row r="1428">
      <c r="A1428" t="inlineStr">
        <is>
          <t>202606</t>
        </is>
      </c>
      <c r="B1428" t="inlineStr">
        <is>
          <t>Actual</t>
        </is>
      </c>
      <c r="C1428" t="inlineStr">
        <is>
          <t>Ex_Integra</t>
        </is>
      </c>
      <c r="D1428" t="inlineStr">
        <is>
          <t>Aberdeen - Frontier Markets Bond Fund</t>
        </is>
      </c>
      <c r="E1428" t="inlineStr">
        <is>
          <t>Intensidad</t>
        </is>
      </c>
      <c r="F1428" t="n">
        <v>0.015554</v>
      </c>
    </row>
    <row r="1429">
      <c r="A1429" t="inlineStr">
        <is>
          <t>202606</t>
        </is>
      </c>
      <c r="B1429" t="inlineStr">
        <is>
          <t>Actual</t>
        </is>
      </c>
      <c r="C1429" t="inlineStr">
        <is>
          <t>Ex_Integra</t>
        </is>
      </c>
      <c r="D1429" t="inlineStr">
        <is>
          <t>Aberdeen - Frontier Markets Bond Fund</t>
        </is>
      </c>
      <c r="E1429" t="inlineStr">
        <is>
          <t>Inv MM$</t>
        </is>
      </c>
      <c r="F1429" t="n">
        <v>13.886992</v>
      </c>
    </row>
    <row r="1430">
      <c r="A1430" t="inlineStr">
        <is>
          <t>202606</t>
        </is>
      </c>
      <c r="B1430" t="inlineStr">
        <is>
          <t>Actual</t>
        </is>
      </c>
      <c r="C1430" t="inlineStr">
        <is>
          <t>Ex_Integra</t>
        </is>
      </c>
      <c r="D1430" t="inlineStr">
        <is>
          <t>Aberdeen - Select Emerging Markets Bond</t>
        </is>
      </c>
      <c r="E1430" t="inlineStr">
        <is>
          <t>Huella</t>
        </is>
      </c>
      <c r="F1430" t="n">
        <v>1.7e-05</v>
      </c>
    </row>
    <row r="1431">
      <c r="A1431" t="inlineStr">
        <is>
          <t>202606</t>
        </is>
      </c>
      <c r="B1431" t="inlineStr">
        <is>
          <t>Actual</t>
        </is>
      </c>
      <c r="C1431" t="inlineStr">
        <is>
          <t>Ex_Integra</t>
        </is>
      </c>
      <c r="D1431" t="inlineStr">
        <is>
          <t>Aberdeen - Select Emerging Markets Bond</t>
        </is>
      </c>
      <c r="E1431" t="inlineStr">
        <is>
          <t>Intensidad</t>
        </is>
      </c>
      <c r="F1431" t="n">
        <v>0</v>
      </c>
    </row>
    <row r="1432">
      <c r="A1432" t="inlineStr">
        <is>
          <t>202606</t>
        </is>
      </c>
      <c r="B1432" t="inlineStr">
        <is>
          <t>Actual</t>
        </is>
      </c>
      <c r="C1432" t="inlineStr">
        <is>
          <t>Ex_Integra</t>
        </is>
      </c>
      <c r="D1432" t="inlineStr">
        <is>
          <t>Aberdeen - Select Emerging Markets Bond</t>
        </is>
      </c>
      <c r="E1432" t="inlineStr">
        <is>
          <t>Inv MM$</t>
        </is>
      </c>
      <c r="F1432" t="n">
        <v>0</v>
      </c>
    </row>
    <row r="1433">
      <c r="A1433" t="inlineStr">
        <is>
          <t>202606</t>
        </is>
      </c>
      <c r="B1433" t="inlineStr">
        <is>
          <t>Actual</t>
        </is>
      </c>
      <c r="C1433" t="inlineStr">
        <is>
          <t>Ex_Integra</t>
        </is>
      </c>
      <c r="D1433" t="inlineStr">
        <is>
          <t>Aegon High Yield Global Bond Fund</t>
        </is>
      </c>
      <c r="E1433" t="inlineStr">
        <is>
          <t>Huella</t>
        </is>
      </c>
      <c r="F1433" t="n">
        <v>3683.506734</v>
      </c>
    </row>
    <row r="1434">
      <c r="A1434" t="inlineStr">
        <is>
          <t>202606</t>
        </is>
      </c>
      <c r="B1434" t="inlineStr">
        <is>
          <t>Actual</t>
        </is>
      </c>
      <c r="C1434" t="inlineStr">
        <is>
          <t>Ex_Integra</t>
        </is>
      </c>
      <c r="D1434" t="inlineStr">
        <is>
          <t>Aegon High Yield Global Bond Fund</t>
        </is>
      </c>
      <c r="E1434" t="inlineStr">
        <is>
          <t>Intensidad</t>
        </is>
      </c>
      <c r="F1434" t="n">
        <v>0.706068</v>
      </c>
    </row>
    <row r="1435">
      <c r="A1435" t="inlineStr">
        <is>
          <t>202606</t>
        </is>
      </c>
      <c r="B1435" t="inlineStr">
        <is>
          <t>Actual</t>
        </is>
      </c>
      <c r="C1435" t="inlineStr">
        <is>
          <t>Ex_Integra</t>
        </is>
      </c>
      <c r="D1435" t="inlineStr">
        <is>
          <t>Aegon High Yield Global Bond Fund</t>
        </is>
      </c>
      <c r="E1435" t="inlineStr">
        <is>
          <t>Inv MM$</t>
        </is>
      </c>
      <c r="F1435" t="n">
        <v>34.382589</v>
      </c>
    </row>
    <row r="1436">
      <c r="A1436" t="inlineStr">
        <is>
          <t>202606</t>
        </is>
      </c>
      <c r="B1436" t="inlineStr">
        <is>
          <t>Actual</t>
        </is>
      </c>
      <c r="C1436" t="inlineStr">
        <is>
          <t>Ex_Integra</t>
        </is>
      </c>
      <c r="D1436" t="inlineStr">
        <is>
          <t>Aenza</t>
        </is>
      </c>
      <c r="E1436" t="inlineStr">
        <is>
          <t>Huella</t>
        </is>
      </c>
      <c r="F1436" t="n">
        <v>10102.142061</v>
      </c>
    </row>
    <row r="1437">
      <c r="A1437" t="inlineStr">
        <is>
          <t>202606</t>
        </is>
      </c>
      <c r="B1437" t="inlineStr">
        <is>
          <t>Actual</t>
        </is>
      </c>
      <c r="C1437" t="inlineStr">
        <is>
          <t>Ex_Integra</t>
        </is>
      </c>
      <c r="D1437" t="inlineStr">
        <is>
          <t>Aenza</t>
        </is>
      </c>
      <c r="E1437" t="inlineStr">
        <is>
          <t>Intensidad</t>
        </is>
      </c>
      <c r="F1437" t="n">
        <v>2.030908</v>
      </c>
    </row>
    <row r="1438">
      <c r="A1438" t="inlineStr">
        <is>
          <t>202606</t>
        </is>
      </c>
      <c r="B1438" t="inlineStr">
        <is>
          <t>Actual</t>
        </is>
      </c>
      <c r="C1438" t="inlineStr">
        <is>
          <t>Ex_Integra</t>
        </is>
      </c>
      <c r="D1438" t="inlineStr">
        <is>
          <t>Aenza</t>
        </is>
      </c>
      <c r="E1438" t="inlineStr">
        <is>
          <t>Inv MM$</t>
        </is>
      </c>
      <c r="F1438" t="n">
        <v>71.845118</v>
      </c>
    </row>
    <row r="1439">
      <c r="A1439" t="inlineStr">
        <is>
          <t>202606</t>
        </is>
      </c>
      <c r="B1439" t="inlineStr">
        <is>
          <t>Actual</t>
        </is>
      </c>
      <c r="C1439" t="inlineStr">
        <is>
          <t>Ex_Integra</t>
        </is>
      </c>
      <c r="D1439" t="inlineStr">
        <is>
          <t>Alliance Bernstein - Emerging Markets Growth</t>
        </is>
      </c>
      <c r="E1439" t="inlineStr">
        <is>
          <t>Huella</t>
        </is>
      </c>
      <c r="F1439" t="n">
        <v>0.005984</v>
      </c>
    </row>
    <row r="1440">
      <c r="A1440" t="inlineStr">
        <is>
          <t>202606</t>
        </is>
      </c>
      <c r="B1440" t="inlineStr">
        <is>
          <t>Actual</t>
        </is>
      </c>
      <c r="C1440" t="inlineStr">
        <is>
          <t>Ex_Integra</t>
        </is>
      </c>
      <c r="D1440" t="inlineStr">
        <is>
          <t>Alliance Bernstein - Emerging Markets Growth</t>
        </is>
      </c>
      <c r="E1440" t="inlineStr">
        <is>
          <t>Intensidad</t>
        </is>
      </c>
      <c r="F1440" t="n">
        <v>1e-06</v>
      </c>
    </row>
    <row r="1441">
      <c r="A1441" t="inlineStr">
        <is>
          <t>202606</t>
        </is>
      </c>
      <c r="B1441" t="inlineStr">
        <is>
          <t>Actual</t>
        </is>
      </c>
      <c r="C1441" t="inlineStr">
        <is>
          <t>Ex_Integra</t>
        </is>
      </c>
      <c r="D1441" t="inlineStr">
        <is>
          <t>Alliance Bernstein - Emerging Markets Growth</t>
        </is>
      </c>
      <c r="E1441" t="inlineStr">
        <is>
          <t>Inv MM$</t>
        </is>
      </c>
      <c r="F1441" t="n">
        <v>0.000208</v>
      </c>
    </row>
    <row r="1442">
      <c r="A1442" t="inlineStr">
        <is>
          <t>202606</t>
        </is>
      </c>
      <c r="B1442" t="inlineStr">
        <is>
          <t>Actual</t>
        </is>
      </c>
      <c r="C1442" t="inlineStr">
        <is>
          <t>Ex_Integra</t>
        </is>
      </c>
      <c r="D1442" t="inlineStr">
        <is>
          <t>Allianz - Artificial Intelligence</t>
        </is>
      </c>
      <c r="E1442" t="inlineStr">
        <is>
          <t>Huella</t>
        </is>
      </c>
      <c r="F1442" t="n">
        <v>40.629287</v>
      </c>
    </row>
    <row r="1443">
      <c r="A1443" t="inlineStr">
        <is>
          <t>202606</t>
        </is>
      </c>
      <c r="B1443" t="inlineStr">
        <is>
          <t>Actual</t>
        </is>
      </c>
      <c r="C1443" t="inlineStr">
        <is>
          <t>Ex_Integra</t>
        </is>
      </c>
      <c r="D1443" t="inlineStr">
        <is>
          <t>Allianz - Artificial Intelligence</t>
        </is>
      </c>
      <c r="E1443" t="inlineStr">
        <is>
          <t>Intensidad</t>
        </is>
      </c>
      <c r="F1443" t="n">
        <v>0.011397</v>
      </c>
    </row>
    <row r="1444">
      <c r="A1444" t="inlineStr">
        <is>
          <t>202606</t>
        </is>
      </c>
      <c r="B1444" t="inlineStr">
        <is>
          <t>Actual</t>
        </is>
      </c>
      <c r="C1444" t="inlineStr">
        <is>
          <t>Ex_Integra</t>
        </is>
      </c>
      <c r="D1444" t="inlineStr">
        <is>
          <t>Allianz - Artificial Intelligence</t>
        </is>
      </c>
      <c r="E1444" t="inlineStr">
        <is>
          <t>Inv MM$</t>
        </is>
      </c>
      <c r="F1444" t="n">
        <v>4.821194</v>
      </c>
    </row>
    <row r="1445">
      <c r="A1445" t="inlineStr">
        <is>
          <t>202606</t>
        </is>
      </c>
      <c r="B1445" t="inlineStr">
        <is>
          <t>Actual</t>
        </is>
      </c>
      <c r="C1445" t="inlineStr">
        <is>
          <t>Ex_Integra</t>
        </is>
      </c>
      <c r="D1445" t="inlineStr">
        <is>
          <t>Allianz - China-A</t>
        </is>
      </c>
      <c r="E1445" t="inlineStr">
        <is>
          <t>Huella</t>
        </is>
      </c>
      <c r="F1445" t="n">
        <v>146.837817</v>
      </c>
    </row>
    <row r="1446">
      <c r="A1446" t="inlineStr">
        <is>
          <t>202606</t>
        </is>
      </c>
      <c r="B1446" t="inlineStr">
        <is>
          <t>Actual</t>
        </is>
      </c>
      <c r="C1446" t="inlineStr">
        <is>
          <t>Ex_Integra</t>
        </is>
      </c>
      <c r="D1446" t="inlineStr">
        <is>
          <t>Allianz - China-A</t>
        </is>
      </c>
      <c r="E1446" t="inlineStr">
        <is>
          <t>Intensidad</t>
        </is>
      </c>
      <c r="F1446" t="n">
        <v>0.03383</v>
      </c>
    </row>
    <row r="1447">
      <c r="A1447" t="inlineStr">
        <is>
          <t>202606</t>
        </is>
      </c>
      <c r="B1447" t="inlineStr">
        <is>
          <t>Actual</t>
        </is>
      </c>
      <c r="C1447" t="inlineStr">
        <is>
          <t>Ex_Integra</t>
        </is>
      </c>
      <c r="D1447" t="inlineStr">
        <is>
          <t>Allianz - China-A</t>
        </is>
      </c>
      <c r="E1447" t="inlineStr">
        <is>
          <t>Inv MM$</t>
        </is>
      </c>
      <c r="F1447" t="n">
        <v>1.883987</v>
      </c>
    </row>
    <row r="1448">
      <c r="A1448" t="inlineStr">
        <is>
          <t>202606</t>
        </is>
      </c>
      <c r="B1448" t="inlineStr">
        <is>
          <t>Actual</t>
        </is>
      </c>
      <c r="C1448" t="inlineStr">
        <is>
          <t>Ex_Integra</t>
        </is>
      </c>
      <c r="D1448" t="inlineStr">
        <is>
          <t>Allianz - Euroland Equity Growth</t>
        </is>
      </c>
      <c r="E1448" t="inlineStr">
        <is>
          <t>Huella</t>
        </is>
      </c>
      <c r="F1448" t="n">
        <v>1.525351</v>
      </c>
    </row>
    <row r="1449">
      <c r="A1449" t="inlineStr">
        <is>
          <t>202606</t>
        </is>
      </c>
      <c r="B1449" t="inlineStr">
        <is>
          <t>Actual</t>
        </is>
      </c>
      <c r="C1449" t="inlineStr">
        <is>
          <t>Ex_Integra</t>
        </is>
      </c>
      <c r="D1449" t="inlineStr">
        <is>
          <t>Allianz - Euroland Equity Growth</t>
        </is>
      </c>
      <c r="E1449" t="inlineStr">
        <is>
          <t>Intensidad</t>
        </is>
      </c>
      <c r="F1449" t="n">
        <v>0.00039</v>
      </c>
    </row>
    <row r="1450">
      <c r="A1450" t="inlineStr">
        <is>
          <t>202606</t>
        </is>
      </c>
      <c r="B1450" t="inlineStr">
        <is>
          <t>Actual</t>
        </is>
      </c>
      <c r="C1450" t="inlineStr">
        <is>
          <t>Ex_Integra</t>
        </is>
      </c>
      <c r="D1450" t="inlineStr">
        <is>
          <t>Allianz - Euroland Equity Growth</t>
        </is>
      </c>
      <c r="E1450" t="inlineStr">
        <is>
          <t>Inv MM$</t>
        </is>
      </c>
      <c r="F1450" t="n">
        <v>0.056677</v>
      </c>
    </row>
    <row r="1451">
      <c r="A1451" t="inlineStr">
        <is>
          <t>202606</t>
        </is>
      </c>
      <c r="B1451" t="inlineStr">
        <is>
          <t>Actual</t>
        </is>
      </c>
      <c r="C1451" t="inlineStr">
        <is>
          <t>Ex_Integra</t>
        </is>
      </c>
      <c r="D1451" t="inlineStr">
        <is>
          <t>Amundi / Pioneer - Global Subordinated</t>
        </is>
      </c>
      <c r="E1451" t="inlineStr">
        <is>
          <t>Huella</t>
        </is>
      </c>
      <c r="F1451" t="n">
        <v>6.08016</v>
      </c>
    </row>
    <row r="1452">
      <c r="A1452" t="inlineStr">
        <is>
          <t>202606</t>
        </is>
      </c>
      <c r="B1452" t="inlineStr">
        <is>
          <t>Actual</t>
        </is>
      </c>
      <c r="C1452" t="inlineStr">
        <is>
          <t>Ex_Integra</t>
        </is>
      </c>
      <c r="D1452" t="inlineStr">
        <is>
          <t>Amundi / Pioneer - Global Subordinated</t>
        </is>
      </c>
      <c r="E1452" t="inlineStr">
        <is>
          <t>Intensidad</t>
        </is>
      </c>
      <c r="F1452" t="n">
        <v>0.001641</v>
      </c>
    </row>
    <row r="1453">
      <c r="A1453" t="inlineStr">
        <is>
          <t>202606</t>
        </is>
      </c>
      <c r="B1453" t="inlineStr">
        <is>
          <t>Actual</t>
        </is>
      </c>
      <c r="C1453" t="inlineStr">
        <is>
          <t>Ex_Integra</t>
        </is>
      </c>
      <c r="D1453" t="inlineStr">
        <is>
          <t>Amundi / Pioneer - Global Subordinated</t>
        </is>
      </c>
      <c r="E1453" t="inlineStr">
        <is>
          <t>Inv MM$</t>
        </is>
      </c>
      <c r="F1453" t="n">
        <v>0.136572</v>
      </c>
    </row>
    <row r="1454">
      <c r="A1454" t="inlineStr">
        <is>
          <t>202606</t>
        </is>
      </c>
      <c r="B1454" t="inlineStr">
        <is>
          <t>Actual</t>
        </is>
      </c>
      <c r="C1454" t="inlineStr">
        <is>
          <t>Ex_Integra</t>
        </is>
      </c>
      <c r="D1454" t="inlineStr">
        <is>
          <t>Ashmore - Emerging Markets Frontier Equities</t>
        </is>
      </c>
      <c r="E1454" t="inlineStr">
        <is>
          <t>Huella</t>
        </is>
      </c>
      <c r="F1454" t="n">
        <v>0.252921</v>
      </c>
    </row>
    <row r="1455">
      <c r="A1455" t="inlineStr">
        <is>
          <t>202606</t>
        </is>
      </c>
      <c r="B1455" t="inlineStr">
        <is>
          <t>Actual</t>
        </is>
      </c>
      <c r="C1455" t="inlineStr">
        <is>
          <t>Ex_Integra</t>
        </is>
      </c>
      <c r="D1455" t="inlineStr">
        <is>
          <t>Ashmore - Emerging Markets Frontier Equities</t>
        </is>
      </c>
      <c r="E1455" t="inlineStr">
        <is>
          <t>Intensidad</t>
        </is>
      </c>
      <c r="F1455" t="n">
        <v>5.6e-05</v>
      </c>
    </row>
    <row r="1456">
      <c r="A1456" t="inlineStr">
        <is>
          <t>202606</t>
        </is>
      </c>
      <c r="B1456" t="inlineStr">
        <is>
          <t>Actual</t>
        </is>
      </c>
      <c r="C1456" t="inlineStr">
        <is>
          <t>Ex_Integra</t>
        </is>
      </c>
      <c r="D1456" t="inlineStr">
        <is>
          <t>Ashmore - Emerging Markets Frontier Equities</t>
        </is>
      </c>
      <c r="E1456" t="inlineStr">
        <is>
          <t>Inv MM$</t>
        </is>
      </c>
      <c r="F1456" t="n">
        <v>0.001475</v>
      </c>
    </row>
    <row r="1457">
      <c r="A1457" t="inlineStr">
        <is>
          <t>202606</t>
        </is>
      </c>
      <c r="B1457" t="inlineStr">
        <is>
          <t>Actual</t>
        </is>
      </c>
      <c r="C1457" t="inlineStr">
        <is>
          <t>Ex_Integra</t>
        </is>
      </c>
      <c r="D1457" t="inlineStr">
        <is>
          <t>Azimut Investments SA - AZ Fund 3, AZ Bond Frontier Markets Debt</t>
        </is>
      </c>
      <c r="E1457" t="inlineStr">
        <is>
          <t>Huella</t>
        </is>
      </c>
      <c r="F1457" t="n">
        <v>20.000537</v>
      </c>
    </row>
    <row r="1458">
      <c r="A1458" t="inlineStr">
        <is>
          <t>202606</t>
        </is>
      </c>
      <c r="B1458" t="inlineStr">
        <is>
          <t>Actual</t>
        </is>
      </c>
      <c r="C1458" t="inlineStr">
        <is>
          <t>Ex_Integra</t>
        </is>
      </c>
      <c r="D1458" t="inlineStr">
        <is>
          <t>Azimut Investments SA - AZ Fund 3, AZ Bond Frontier Markets Debt</t>
        </is>
      </c>
      <c r="E1458" t="inlineStr">
        <is>
          <t>Intensidad</t>
        </is>
      </c>
      <c r="F1458" t="n">
        <v>0.003677</v>
      </c>
    </row>
    <row r="1459">
      <c r="A1459" t="inlineStr">
        <is>
          <t>202606</t>
        </is>
      </c>
      <c r="B1459" t="inlineStr">
        <is>
          <t>Actual</t>
        </is>
      </c>
      <c r="C1459" t="inlineStr">
        <is>
          <t>Ex_Integra</t>
        </is>
      </c>
      <c r="D1459" t="inlineStr">
        <is>
          <t>Azimut Investments SA - AZ Fund 3, AZ Bond Frontier Markets Debt</t>
        </is>
      </c>
      <c r="E1459" t="inlineStr">
        <is>
          <t>Inv MM$</t>
        </is>
      </c>
      <c r="F1459" t="n">
        <v>23.582674</v>
      </c>
    </row>
    <row r="1460">
      <c r="A1460" t="inlineStr">
        <is>
          <t>202606</t>
        </is>
      </c>
      <c r="B1460" t="inlineStr">
        <is>
          <t>Actual</t>
        </is>
      </c>
      <c r="C1460" t="inlineStr">
        <is>
          <t>Ex_Integra</t>
        </is>
      </c>
      <c r="D1460" t="inlineStr">
        <is>
          <t>BBVA Bancomer</t>
        </is>
      </c>
      <c r="E1460" t="inlineStr">
        <is>
          <t>Huella</t>
        </is>
      </c>
      <c r="F1460" t="n">
        <v>31.883447</v>
      </c>
    </row>
    <row r="1461">
      <c r="A1461" t="inlineStr">
        <is>
          <t>202606</t>
        </is>
      </c>
      <c r="B1461" t="inlineStr">
        <is>
          <t>Actual</t>
        </is>
      </c>
      <c r="C1461" t="inlineStr">
        <is>
          <t>Ex_Integra</t>
        </is>
      </c>
      <c r="D1461" t="inlineStr">
        <is>
          <t>BBVA Bancomer</t>
        </is>
      </c>
      <c r="E1461" t="inlineStr">
        <is>
          <t>Intensidad</t>
        </is>
      </c>
      <c r="F1461" t="n">
        <v>0.005441</v>
      </c>
    </row>
    <row r="1462">
      <c r="A1462" t="inlineStr">
        <is>
          <t>202606</t>
        </is>
      </c>
      <c r="B1462" t="inlineStr">
        <is>
          <t>Actual</t>
        </is>
      </c>
      <c r="C1462" t="inlineStr">
        <is>
          <t>Ex_Integra</t>
        </is>
      </c>
      <c r="D1462" t="inlineStr">
        <is>
          <t>BBVA Bancomer</t>
        </is>
      </c>
      <c r="E1462" t="inlineStr">
        <is>
          <t>Inv MM$</t>
        </is>
      </c>
      <c r="F1462" t="n">
        <v>41.407075</v>
      </c>
    </row>
    <row r="1463">
      <c r="A1463" t="inlineStr">
        <is>
          <t>202606</t>
        </is>
      </c>
      <c r="B1463" t="inlineStr">
        <is>
          <t>Actual</t>
        </is>
      </c>
      <c r="C1463" t="inlineStr">
        <is>
          <t>Ex_Integra</t>
        </is>
      </c>
      <c r="D1463" t="inlineStr">
        <is>
          <t>BCP</t>
        </is>
      </c>
      <c r="E1463" t="inlineStr">
        <is>
          <t>Huella</t>
        </is>
      </c>
      <c r="F1463" t="n">
        <v>1.700449</v>
      </c>
    </row>
    <row r="1464">
      <c r="A1464" t="inlineStr">
        <is>
          <t>202606</t>
        </is>
      </c>
      <c r="B1464" t="inlineStr">
        <is>
          <t>Actual</t>
        </is>
      </c>
      <c r="C1464" t="inlineStr">
        <is>
          <t>Ex_Integra</t>
        </is>
      </c>
      <c r="D1464" t="inlineStr">
        <is>
          <t>BCP</t>
        </is>
      </c>
      <c r="E1464" t="inlineStr">
        <is>
          <t>Intensidad</t>
        </is>
      </c>
      <c r="F1464" t="n">
        <v>0.000468</v>
      </c>
    </row>
    <row r="1465">
      <c r="A1465" t="inlineStr">
        <is>
          <t>202606</t>
        </is>
      </c>
      <c r="B1465" t="inlineStr">
        <is>
          <t>Actual</t>
        </is>
      </c>
      <c r="C1465" t="inlineStr">
        <is>
          <t>Ex_Integra</t>
        </is>
      </c>
      <c r="D1465" t="inlineStr">
        <is>
          <t>BCP</t>
        </is>
      </c>
      <c r="E1465" t="inlineStr">
        <is>
          <t>Inv MM$</t>
        </is>
      </c>
      <c r="F1465" t="n">
        <v>3.864657</v>
      </c>
    </row>
    <row r="1466">
      <c r="A1466" t="inlineStr">
        <is>
          <t>202606</t>
        </is>
      </c>
      <c r="B1466" t="inlineStr">
        <is>
          <t>Actual</t>
        </is>
      </c>
      <c r="C1466" t="inlineStr">
        <is>
          <t>Ex_Integra</t>
        </is>
      </c>
      <c r="D1466" t="inlineStr">
        <is>
          <t>BD Capital - Senior Loans 2</t>
        </is>
      </c>
      <c r="E1466" t="inlineStr">
        <is>
          <t>Huella</t>
        </is>
      </c>
      <c r="F1466" t="n">
        <v>9799.270543000001</v>
      </c>
    </row>
    <row r="1467">
      <c r="A1467" t="inlineStr">
        <is>
          <t>202606</t>
        </is>
      </c>
      <c r="B1467" t="inlineStr">
        <is>
          <t>Actual</t>
        </is>
      </c>
      <c r="C1467" t="inlineStr">
        <is>
          <t>Ex_Integra</t>
        </is>
      </c>
      <c r="D1467" t="inlineStr">
        <is>
          <t>BD Capital - Senior Loans 2</t>
        </is>
      </c>
      <c r="E1467" t="inlineStr">
        <is>
          <t>Intensidad</t>
        </is>
      </c>
      <c r="F1467" t="n">
        <v>1.677948</v>
      </c>
    </row>
    <row r="1468">
      <c r="A1468" t="inlineStr">
        <is>
          <t>202606</t>
        </is>
      </c>
      <c r="B1468" t="inlineStr">
        <is>
          <t>Actual</t>
        </is>
      </c>
      <c r="C1468" t="inlineStr">
        <is>
          <t>Ex_Integra</t>
        </is>
      </c>
      <c r="D1468" t="inlineStr">
        <is>
          <t>BD Capital - Senior Loans 2</t>
        </is>
      </c>
      <c r="E1468" t="inlineStr">
        <is>
          <t>Inv MM$</t>
        </is>
      </c>
      <c r="F1468" t="n">
        <v>101.981139</v>
      </c>
    </row>
    <row r="1469">
      <c r="A1469" t="inlineStr">
        <is>
          <t>202606</t>
        </is>
      </c>
      <c r="B1469" t="inlineStr">
        <is>
          <t>Actual</t>
        </is>
      </c>
      <c r="C1469" t="inlineStr">
        <is>
          <t>Ex_Integra</t>
        </is>
      </c>
      <c r="D1469" t="inlineStr">
        <is>
          <t>BNP Paribas - Japan Small Caps</t>
        </is>
      </c>
      <c r="E1469" t="inlineStr">
        <is>
          <t>Huella</t>
        </is>
      </c>
      <c r="F1469" t="n">
        <v>8075.645113</v>
      </c>
    </row>
    <row r="1470">
      <c r="A1470" t="inlineStr">
        <is>
          <t>202606</t>
        </is>
      </c>
      <c r="B1470" t="inlineStr">
        <is>
          <t>Actual</t>
        </is>
      </c>
      <c r="C1470" t="inlineStr">
        <is>
          <t>Ex_Integra</t>
        </is>
      </c>
      <c r="D1470" t="inlineStr">
        <is>
          <t>BNP Paribas - Japan Small Caps</t>
        </is>
      </c>
      <c r="E1470" t="inlineStr">
        <is>
          <t>Intensidad</t>
        </is>
      </c>
      <c r="F1470" t="n">
        <v>1.244463</v>
      </c>
    </row>
    <row r="1471">
      <c r="A1471" t="inlineStr">
        <is>
          <t>202606</t>
        </is>
      </c>
      <c r="B1471" t="inlineStr">
        <is>
          <t>Actual</t>
        </is>
      </c>
      <c r="C1471" t="inlineStr">
        <is>
          <t>Ex_Integra</t>
        </is>
      </c>
      <c r="D1471" t="inlineStr">
        <is>
          <t>BNP Paribas - Japan Small Caps</t>
        </is>
      </c>
      <c r="E1471" t="inlineStr">
        <is>
          <t>Inv MM$</t>
        </is>
      </c>
      <c r="F1471" t="n">
        <v>76.01390000000001</v>
      </c>
    </row>
    <row r="1472">
      <c r="A1472" t="inlineStr">
        <is>
          <t>202606</t>
        </is>
      </c>
      <c r="B1472" t="inlineStr">
        <is>
          <t>Actual</t>
        </is>
      </c>
      <c r="C1472" t="inlineStr">
        <is>
          <t>Ex_Integra</t>
        </is>
      </c>
      <c r="D1472" t="inlineStr">
        <is>
          <t>Baillie Gifford &amp; Co Ltd - Overseas Growth Funds ICVC - Pacific Fund</t>
        </is>
      </c>
      <c r="E1472" t="inlineStr">
        <is>
          <t>Huella</t>
        </is>
      </c>
      <c r="F1472" t="n">
        <v>590.823169</v>
      </c>
    </row>
    <row r="1473">
      <c r="A1473" t="inlineStr">
        <is>
          <t>202606</t>
        </is>
      </c>
      <c r="B1473" t="inlineStr">
        <is>
          <t>Actual</t>
        </is>
      </c>
      <c r="C1473" t="inlineStr">
        <is>
          <t>Ex_Integra</t>
        </is>
      </c>
      <c r="D1473" t="inlineStr">
        <is>
          <t>Baillie Gifford &amp; Co Ltd - Overseas Growth Funds ICVC - Pacific Fund</t>
        </is>
      </c>
      <c r="E1473" t="inlineStr">
        <is>
          <t>Intensidad</t>
        </is>
      </c>
      <c r="F1473" t="n">
        <v>0.042266</v>
      </c>
    </row>
    <row r="1474">
      <c r="A1474" t="inlineStr">
        <is>
          <t>202606</t>
        </is>
      </c>
      <c r="B1474" t="inlineStr">
        <is>
          <t>Actual</t>
        </is>
      </c>
      <c r="C1474" t="inlineStr">
        <is>
          <t>Ex_Integra</t>
        </is>
      </c>
      <c r="D1474" t="inlineStr">
        <is>
          <t>Baillie Gifford &amp; Co Ltd - Overseas Growth Funds ICVC - Pacific Fund</t>
        </is>
      </c>
      <c r="E1474" t="inlineStr">
        <is>
          <t>Inv MM$</t>
        </is>
      </c>
      <c r="F1474" t="n">
        <v>27.494816</v>
      </c>
    </row>
    <row r="1475">
      <c r="A1475" t="inlineStr">
        <is>
          <t>202606</t>
        </is>
      </c>
      <c r="B1475" t="inlineStr">
        <is>
          <t>Actual</t>
        </is>
      </c>
      <c r="C1475" t="inlineStr">
        <is>
          <t>Ex_Integra</t>
        </is>
      </c>
      <c r="D1475" t="inlineStr">
        <is>
          <t>Barings - Emerging Markets Local Debt Fund</t>
        </is>
      </c>
      <c r="E1475" t="inlineStr">
        <is>
          <t>Huella</t>
        </is>
      </c>
      <c r="F1475" t="n">
        <v>0.816924</v>
      </c>
    </row>
    <row r="1476">
      <c r="A1476" t="inlineStr">
        <is>
          <t>202606</t>
        </is>
      </c>
      <c r="B1476" t="inlineStr">
        <is>
          <t>Actual</t>
        </is>
      </c>
      <c r="C1476" t="inlineStr">
        <is>
          <t>Ex_Integra</t>
        </is>
      </c>
      <c r="D1476" t="inlineStr">
        <is>
          <t>Barings - Emerging Markets Local Debt Fund</t>
        </is>
      </c>
      <c r="E1476" t="inlineStr">
        <is>
          <t>Intensidad</t>
        </is>
      </c>
      <c r="F1476" t="n">
        <v>5.9e-05</v>
      </c>
    </row>
    <row r="1477">
      <c r="A1477" t="inlineStr">
        <is>
          <t>202606</t>
        </is>
      </c>
      <c r="B1477" t="inlineStr">
        <is>
          <t>Actual</t>
        </is>
      </c>
      <c r="C1477" t="inlineStr">
        <is>
          <t>Ex_Integra</t>
        </is>
      </c>
      <c r="D1477" t="inlineStr">
        <is>
          <t>Barings - Emerging Markets Local Debt Fund</t>
        </is>
      </c>
      <c r="E1477" t="inlineStr">
        <is>
          <t>Inv MM$</t>
        </is>
      </c>
      <c r="F1477" t="n">
        <v>0.338289</v>
      </c>
    </row>
    <row r="1478">
      <c r="A1478" t="inlineStr">
        <is>
          <t>202606</t>
        </is>
      </c>
      <c r="B1478" t="inlineStr">
        <is>
          <t>Actual</t>
        </is>
      </c>
      <c r="C1478" t="inlineStr">
        <is>
          <t>Ex_Integra</t>
        </is>
      </c>
      <c r="D1478" t="inlineStr">
        <is>
          <t>Black Rock - World Technology Fund</t>
        </is>
      </c>
      <c r="E1478" t="inlineStr">
        <is>
          <t>Huella</t>
        </is>
      </c>
      <c r="F1478" t="n">
        <v>162.839644</v>
      </c>
    </row>
    <row r="1479">
      <c r="A1479" t="inlineStr">
        <is>
          <t>202606</t>
        </is>
      </c>
      <c r="B1479" t="inlineStr">
        <is>
          <t>Actual</t>
        </is>
      </c>
      <c r="C1479" t="inlineStr">
        <is>
          <t>Ex_Integra</t>
        </is>
      </c>
      <c r="D1479" t="inlineStr">
        <is>
          <t>Black Rock - World Technology Fund</t>
        </is>
      </c>
      <c r="E1479" t="inlineStr">
        <is>
          <t>Intensidad</t>
        </is>
      </c>
      <c r="F1479" t="n">
        <v>0.030974</v>
      </c>
    </row>
    <row r="1480">
      <c r="A1480" t="inlineStr">
        <is>
          <t>202606</t>
        </is>
      </c>
      <c r="B1480" t="inlineStr">
        <is>
          <t>Actual</t>
        </is>
      </c>
      <c r="C1480" t="inlineStr">
        <is>
          <t>Ex_Integra</t>
        </is>
      </c>
      <c r="D1480" t="inlineStr">
        <is>
          <t>Black Rock - World Technology Fund</t>
        </is>
      </c>
      <c r="E1480" t="inlineStr">
        <is>
          <t>Inv MM$</t>
        </is>
      </c>
      <c r="F1480" t="n">
        <v>27.663091</v>
      </c>
    </row>
    <row r="1481">
      <c r="A1481" t="inlineStr">
        <is>
          <t>202606</t>
        </is>
      </c>
      <c r="B1481" t="inlineStr">
        <is>
          <t>Actual</t>
        </is>
      </c>
      <c r="C1481" t="inlineStr">
        <is>
          <t>Ex_Integra</t>
        </is>
      </c>
      <c r="D1481" t="inlineStr">
        <is>
          <t>BlackRock - iShares -20+ Year Treasury Bond ETF</t>
        </is>
      </c>
      <c r="E1481" t="inlineStr">
        <is>
          <t>Huella</t>
        </is>
      </c>
      <c r="F1481" t="n">
        <v>4340.215698</v>
      </c>
    </row>
    <row r="1482">
      <c r="A1482" t="inlineStr">
        <is>
          <t>202606</t>
        </is>
      </c>
      <c r="B1482" t="inlineStr">
        <is>
          <t>Actual</t>
        </is>
      </c>
      <c r="C1482" t="inlineStr">
        <is>
          <t>Ex_Integra</t>
        </is>
      </c>
      <c r="D1482" t="inlineStr">
        <is>
          <t>BlackRock - iShares -20+ Year Treasury Bond ETF</t>
        </is>
      </c>
      <c r="E1482" t="inlineStr">
        <is>
          <t>Intensidad</t>
        </is>
      </c>
      <c r="F1482" t="n">
        <v>1.171206</v>
      </c>
    </row>
    <row r="1483">
      <c r="A1483" t="inlineStr">
        <is>
          <t>202606</t>
        </is>
      </c>
      <c r="B1483" t="inlineStr">
        <is>
          <t>Actual</t>
        </is>
      </c>
      <c r="C1483" t="inlineStr">
        <is>
          <t>Ex_Integra</t>
        </is>
      </c>
      <c r="D1483" t="inlineStr">
        <is>
          <t>BlackRock - iShares -20+ Year Treasury Bond ETF</t>
        </is>
      </c>
      <c r="E1483" t="inlineStr">
        <is>
          <t>Inv MM$</t>
        </is>
      </c>
      <c r="F1483" t="n">
        <v>21.423458</v>
      </c>
    </row>
    <row r="1484">
      <c r="A1484" t="inlineStr">
        <is>
          <t>202606</t>
        </is>
      </c>
      <c r="B1484" t="inlineStr">
        <is>
          <t>Actual</t>
        </is>
      </c>
      <c r="C1484" t="inlineStr">
        <is>
          <t>Ex_Integra</t>
        </is>
      </c>
      <c r="D1484" t="inlineStr">
        <is>
          <t>BlackRock - iShares Convertible Bond ETF</t>
        </is>
      </c>
      <c r="E1484" t="inlineStr">
        <is>
          <t>Huella</t>
        </is>
      </c>
      <c r="F1484" t="n">
        <v>373.632501</v>
      </c>
    </row>
    <row r="1485">
      <c r="A1485" t="inlineStr">
        <is>
          <t>202606</t>
        </is>
      </c>
      <c r="B1485" t="inlineStr">
        <is>
          <t>Actual</t>
        </is>
      </c>
      <c r="C1485" t="inlineStr">
        <is>
          <t>Ex_Integra</t>
        </is>
      </c>
      <c r="D1485" t="inlineStr">
        <is>
          <t>BlackRock - iShares Convertible Bond ETF</t>
        </is>
      </c>
      <c r="E1485" t="inlineStr">
        <is>
          <t>Intensidad</t>
        </is>
      </c>
      <c r="F1485" t="n">
        <v>0.100825</v>
      </c>
    </row>
    <row r="1486">
      <c r="A1486" t="inlineStr">
        <is>
          <t>202606</t>
        </is>
      </c>
      <c r="B1486" t="inlineStr">
        <is>
          <t>Actual</t>
        </is>
      </c>
      <c r="C1486" t="inlineStr">
        <is>
          <t>Ex_Integra</t>
        </is>
      </c>
      <c r="D1486" t="inlineStr">
        <is>
          <t>BlackRock - iShares Convertible Bond ETF</t>
        </is>
      </c>
      <c r="E1486" t="inlineStr">
        <is>
          <t>Inv MM$</t>
        </is>
      </c>
      <c r="F1486" t="n">
        <v>7.994106</v>
      </c>
    </row>
    <row r="1487">
      <c r="A1487" t="inlineStr">
        <is>
          <t>202606</t>
        </is>
      </c>
      <c r="B1487" t="inlineStr">
        <is>
          <t>Actual</t>
        </is>
      </c>
      <c r="C1487" t="inlineStr">
        <is>
          <t>Ex_Integra</t>
        </is>
      </c>
      <c r="D1487" t="inlineStr">
        <is>
          <t>BlackRock - iShares Core S&amp;P 500</t>
        </is>
      </c>
      <c r="E1487" t="inlineStr">
        <is>
          <t>Huella</t>
        </is>
      </c>
      <c r="F1487" t="n">
        <v>4415.524707</v>
      </c>
    </row>
    <row r="1488">
      <c r="A1488" t="inlineStr">
        <is>
          <t>202606</t>
        </is>
      </c>
      <c r="B1488" t="inlineStr">
        <is>
          <t>Actual</t>
        </is>
      </c>
      <c r="C1488" t="inlineStr">
        <is>
          <t>Ex_Integra</t>
        </is>
      </c>
      <c r="D1488" t="inlineStr">
        <is>
          <t>BlackRock - iShares Core S&amp;P 500</t>
        </is>
      </c>
      <c r="E1488" t="inlineStr">
        <is>
          <t>Intensidad</t>
        </is>
      </c>
      <c r="F1488" t="n">
        <v>0.594155</v>
      </c>
    </row>
    <row r="1489">
      <c r="A1489" t="inlineStr">
        <is>
          <t>202606</t>
        </is>
      </c>
      <c r="B1489" t="inlineStr">
        <is>
          <t>Actual</t>
        </is>
      </c>
      <c r="C1489" t="inlineStr">
        <is>
          <t>Ex_Integra</t>
        </is>
      </c>
      <c r="D1489" t="inlineStr">
        <is>
          <t>BlackRock - iShares Core S&amp;P 500</t>
        </is>
      </c>
      <c r="E1489" t="inlineStr">
        <is>
          <t>Inv MM$</t>
        </is>
      </c>
      <c r="F1489" t="n">
        <v>202.253267</v>
      </c>
    </row>
    <row r="1490">
      <c r="A1490" t="inlineStr">
        <is>
          <t>202606</t>
        </is>
      </c>
      <c r="B1490" t="inlineStr">
        <is>
          <t>Actual</t>
        </is>
      </c>
      <c r="C1490" t="inlineStr">
        <is>
          <t>Ex_Integra</t>
        </is>
      </c>
      <c r="D1490" t="inlineStr">
        <is>
          <t>BlackRock - iShares Core S&amp;P Small Cap</t>
        </is>
      </c>
      <c r="E1490" t="inlineStr">
        <is>
          <t>Huella</t>
        </is>
      </c>
      <c r="F1490" t="n">
        <v>0.183748</v>
      </c>
    </row>
    <row r="1491">
      <c r="A1491" t="inlineStr">
        <is>
          <t>202606</t>
        </is>
      </c>
      <c r="B1491" t="inlineStr">
        <is>
          <t>Actual</t>
        </is>
      </c>
      <c r="C1491" t="inlineStr">
        <is>
          <t>Ex_Integra</t>
        </is>
      </c>
      <c r="D1491" t="inlineStr">
        <is>
          <t>BlackRock - iShares Core S&amp;P Small Cap</t>
        </is>
      </c>
      <c r="E1491" t="inlineStr">
        <is>
          <t>Intensidad</t>
        </is>
      </c>
      <c r="F1491" t="n">
        <v>5.2e-05</v>
      </c>
    </row>
    <row r="1492">
      <c r="A1492" t="inlineStr">
        <is>
          <t>202606</t>
        </is>
      </c>
      <c r="B1492" t="inlineStr">
        <is>
          <t>Actual</t>
        </is>
      </c>
      <c r="C1492" t="inlineStr">
        <is>
          <t>Ex_Integra</t>
        </is>
      </c>
      <c r="D1492" t="inlineStr">
        <is>
          <t>BlackRock - iShares Core S&amp;P Small Cap</t>
        </is>
      </c>
      <c r="E1492" t="inlineStr">
        <is>
          <t>Inv MM$</t>
        </is>
      </c>
      <c r="F1492" t="n">
        <v>0.003153</v>
      </c>
    </row>
    <row r="1493">
      <c r="A1493" t="inlineStr">
        <is>
          <t>202606</t>
        </is>
      </c>
      <c r="B1493" t="inlineStr">
        <is>
          <t>Actual</t>
        </is>
      </c>
      <c r="C1493" t="inlineStr">
        <is>
          <t>Ex_Integra</t>
        </is>
      </c>
      <c r="D1493" t="inlineStr">
        <is>
          <t>BlackRock - iShares Global Energy ETF</t>
        </is>
      </c>
      <c r="E1493" t="inlineStr">
        <is>
          <t>Huella</t>
        </is>
      </c>
      <c r="F1493" t="n">
        <v>0.019959</v>
      </c>
    </row>
    <row r="1494">
      <c r="A1494" t="inlineStr">
        <is>
          <t>202606</t>
        </is>
      </c>
      <c r="B1494" t="inlineStr">
        <is>
          <t>Actual</t>
        </is>
      </c>
      <c r="C1494" t="inlineStr">
        <is>
          <t>Ex_Integra</t>
        </is>
      </c>
      <c r="D1494" t="inlineStr">
        <is>
          <t>BlackRock - iShares Global Energy ETF</t>
        </is>
      </c>
      <c r="E1494" t="inlineStr">
        <is>
          <t>Intensidad</t>
        </is>
      </c>
      <c r="F1494" t="n">
        <v>1e-06</v>
      </c>
    </row>
    <row r="1495">
      <c r="A1495" t="inlineStr">
        <is>
          <t>202606</t>
        </is>
      </c>
      <c r="B1495" t="inlineStr">
        <is>
          <t>Actual</t>
        </is>
      </c>
      <c r="C1495" t="inlineStr">
        <is>
          <t>Ex_Integra</t>
        </is>
      </c>
      <c r="D1495" t="inlineStr">
        <is>
          <t>BlackRock - iShares Global Energy ETF</t>
        </is>
      </c>
      <c r="E1495" t="inlineStr">
        <is>
          <t>Inv MM$</t>
        </is>
      </c>
      <c r="F1495" t="n">
        <v>9.500000000000001e-05</v>
      </c>
    </row>
    <row r="1496">
      <c r="A1496" t="inlineStr">
        <is>
          <t>202606</t>
        </is>
      </c>
      <c r="B1496" t="inlineStr">
        <is>
          <t>Actual</t>
        </is>
      </c>
      <c r="C1496" t="inlineStr">
        <is>
          <t>Ex_Integra</t>
        </is>
      </c>
      <c r="D1496" t="inlineStr">
        <is>
          <t>BlackRock - iShares JP Morgan USD EM Bond ETF</t>
        </is>
      </c>
      <c r="E1496" t="inlineStr">
        <is>
          <t>Huella</t>
        </is>
      </c>
      <c r="F1496" t="n">
        <v>2760.408911</v>
      </c>
    </row>
    <row r="1497">
      <c r="A1497" t="inlineStr">
        <is>
          <t>202606</t>
        </is>
      </c>
      <c r="B1497" t="inlineStr">
        <is>
          <t>Actual</t>
        </is>
      </c>
      <c r="C1497" t="inlineStr">
        <is>
          <t>Ex_Integra</t>
        </is>
      </c>
      <c r="D1497" t="inlineStr">
        <is>
          <t>BlackRock - iShares JP Morgan USD EM Bond ETF</t>
        </is>
      </c>
      <c r="E1497" t="inlineStr">
        <is>
          <t>Intensidad</t>
        </is>
      </c>
      <c r="F1497" t="n">
        <v>0.744896</v>
      </c>
    </row>
    <row r="1498">
      <c r="A1498" t="inlineStr">
        <is>
          <t>202606</t>
        </is>
      </c>
      <c r="B1498" t="inlineStr">
        <is>
          <t>Actual</t>
        </is>
      </c>
      <c r="C1498" t="inlineStr">
        <is>
          <t>Ex_Integra</t>
        </is>
      </c>
      <c r="D1498" t="inlineStr">
        <is>
          <t>BlackRock - iShares JP Morgan USD EM Bond ETF</t>
        </is>
      </c>
      <c r="E1498" t="inlineStr">
        <is>
          <t>Inv MM$</t>
        </is>
      </c>
      <c r="F1498" t="n">
        <v>7.197485</v>
      </c>
    </row>
    <row r="1499">
      <c r="A1499" t="inlineStr">
        <is>
          <t>202606</t>
        </is>
      </c>
      <c r="B1499" t="inlineStr">
        <is>
          <t>Actual</t>
        </is>
      </c>
      <c r="C1499" t="inlineStr">
        <is>
          <t>Ex_Integra</t>
        </is>
      </c>
      <c r="D1499" t="inlineStr">
        <is>
          <t>BlackRock - iShares JPM EM Local Government Bond</t>
        </is>
      </c>
      <c r="E1499" t="inlineStr">
        <is>
          <t>Huella</t>
        </is>
      </c>
      <c r="F1499" t="n">
        <v>0.031045</v>
      </c>
    </row>
    <row r="1500">
      <c r="A1500" t="inlineStr">
        <is>
          <t>202606</t>
        </is>
      </c>
      <c r="B1500" t="inlineStr">
        <is>
          <t>Actual</t>
        </is>
      </c>
      <c r="C1500" t="inlineStr">
        <is>
          <t>Ex_Integra</t>
        </is>
      </c>
      <c r="D1500" t="inlineStr">
        <is>
          <t>BlackRock - iShares JPM EM Local Government Bond</t>
        </is>
      </c>
      <c r="E1500" t="inlineStr">
        <is>
          <t>Intensidad</t>
        </is>
      </c>
      <c r="F1500" t="n">
        <v>8e-06</v>
      </c>
    </row>
    <row r="1501">
      <c r="A1501" t="inlineStr">
        <is>
          <t>202606</t>
        </is>
      </c>
      <c r="B1501" t="inlineStr">
        <is>
          <t>Actual</t>
        </is>
      </c>
      <c r="C1501" t="inlineStr">
        <is>
          <t>Ex_Integra</t>
        </is>
      </c>
      <c r="D1501" t="inlineStr">
        <is>
          <t>BlackRock - iShares JPM EM Local Government Bond</t>
        </is>
      </c>
      <c r="E1501" t="inlineStr">
        <is>
          <t>Inv MM$</t>
        </is>
      </c>
      <c r="F1501" t="n">
        <v>4.3e-05</v>
      </c>
    </row>
    <row r="1502">
      <c r="A1502" t="inlineStr">
        <is>
          <t>202606</t>
        </is>
      </c>
      <c r="B1502" t="inlineStr">
        <is>
          <t>Actual</t>
        </is>
      </c>
      <c r="C1502" t="inlineStr">
        <is>
          <t>Ex_Integra</t>
        </is>
      </c>
      <c r="D1502" t="inlineStr">
        <is>
          <t>BlackRock - iShares Korea</t>
        </is>
      </c>
      <c r="E1502" t="inlineStr">
        <is>
          <t>Huella</t>
        </is>
      </c>
      <c r="F1502" t="n">
        <v>58917.580037</v>
      </c>
    </row>
    <row r="1503">
      <c r="A1503" t="inlineStr">
        <is>
          <t>202606</t>
        </is>
      </c>
      <c r="B1503" t="inlineStr">
        <is>
          <t>Actual</t>
        </is>
      </c>
      <c r="C1503" t="inlineStr">
        <is>
          <t>Ex_Integra</t>
        </is>
      </c>
      <c r="D1503" t="inlineStr">
        <is>
          <t>BlackRock - iShares Korea</t>
        </is>
      </c>
      <c r="E1503" t="inlineStr">
        <is>
          <t>Intensidad</t>
        </is>
      </c>
      <c r="F1503" t="n">
        <v>8.283403</v>
      </c>
    </row>
    <row r="1504">
      <c r="A1504" t="inlineStr">
        <is>
          <t>202606</t>
        </is>
      </c>
      <c r="B1504" t="inlineStr">
        <is>
          <t>Actual</t>
        </is>
      </c>
      <c r="C1504" t="inlineStr">
        <is>
          <t>Ex_Integra</t>
        </is>
      </c>
      <c r="D1504" t="inlineStr">
        <is>
          <t>BlackRock - iShares Korea</t>
        </is>
      </c>
      <c r="E1504" t="inlineStr">
        <is>
          <t>Inv MM$</t>
        </is>
      </c>
      <c r="F1504" t="n">
        <v>1010.76238</v>
      </c>
    </row>
    <row r="1505">
      <c r="A1505" t="inlineStr">
        <is>
          <t>202606</t>
        </is>
      </c>
      <c r="B1505" t="inlineStr">
        <is>
          <t>Actual</t>
        </is>
      </c>
      <c r="C1505" t="inlineStr">
        <is>
          <t>Ex_Integra</t>
        </is>
      </c>
      <c r="D1505" t="inlineStr">
        <is>
          <t>BlackRock - iShares MSCI Brazil</t>
        </is>
      </c>
      <c r="E1505" t="inlineStr">
        <is>
          <t>Huella</t>
        </is>
      </c>
      <c r="F1505" t="n">
        <v>1001.307486</v>
      </c>
    </row>
    <row r="1506">
      <c r="A1506" t="inlineStr">
        <is>
          <t>202606</t>
        </is>
      </c>
      <c r="B1506" t="inlineStr">
        <is>
          <t>Actual</t>
        </is>
      </c>
      <c r="C1506" t="inlineStr">
        <is>
          <t>Ex_Integra</t>
        </is>
      </c>
      <c r="D1506" t="inlineStr">
        <is>
          <t>BlackRock - iShares MSCI Brazil</t>
        </is>
      </c>
      <c r="E1506" t="inlineStr">
        <is>
          <t>Intensidad</t>
        </is>
      </c>
      <c r="F1506" t="n">
        <v>0.281083</v>
      </c>
    </row>
    <row r="1507">
      <c r="A1507" t="inlineStr">
        <is>
          <t>202606</t>
        </is>
      </c>
      <c r="B1507" t="inlineStr">
        <is>
          <t>Actual</t>
        </is>
      </c>
      <c r="C1507" t="inlineStr">
        <is>
          <t>Ex_Integra</t>
        </is>
      </c>
      <c r="D1507" t="inlineStr">
        <is>
          <t>BlackRock - iShares MSCI Brazil</t>
        </is>
      </c>
      <c r="E1507" t="inlineStr">
        <is>
          <t>Inv MM$</t>
        </is>
      </c>
      <c r="F1507" t="n">
        <v>10.931675</v>
      </c>
    </row>
    <row r="1508">
      <c r="A1508" t="inlineStr">
        <is>
          <t>202606</t>
        </is>
      </c>
      <c r="B1508" t="inlineStr">
        <is>
          <t>Actual</t>
        </is>
      </c>
      <c r="C1508" t="inlineStr">
        <is>
          <t>Ex_Integra</t>
        </is>
      </c>
      <c r="D1508" t="inlineStr">
        <is>
          <t>BlackRock - iShares MSCI Emerging Markets ex China</t>
        </is>
      </c>
      <c r="E1508" t="inlineStr">
        <is>
          <t>Huella</t>
        </is>
      </c>
      <c r="F1508" t="n">
        <v>2149.375896</v>
      </c>
    </row>
    <row r="1509">
      <c r="A1509" t="inlineStr">
        <is>
          <t>202606</t>
        </is>
      </c>
      <c r="B1509" t="inlineStr">
        <is>
          <t>Actual</t>
        </is>
      </c>
      <c r="C1509" t="inlineStr">
        <is>
          <t>Ex_Integra</t>
        </is>
      </c>
      <c r="D1509" t="inlineStr">
        <is>
          <t>BlackRock - iShares MSCI Emerging Markets ex China</t>
        </is>
      </c>
      <c r="E1509" t="inlineStr">
        <is>
          <t>Intensidad</t>
        </is>
      </c>
      <c r="F1509" t="n">
        <v>0.603364</v>
      </c>
    </row>
    <row r="1510">
      <c r="A1510" t="inlineStr">
        <is>
          <t>202606</t>
        </is>
      </c>
      <c r="B1510" t="inlineStr">
        <is>
          <t>Actual</t>
        </is>
      </c>
      <c r="C1510" t="inlineStr">
        <is>
          <t>Ex_Integra</t>
        </is>
      </c>
      <c r="D1510" t="inlineStr">
        <is>
          <t>BlackRock - iShares MSCI Emerging Markets ex China</t>
        </is>
      </c>
      <c r="E1510" t="inlineStr">
        <is>
          <t>Inv MM$</t>
        </is>
      </c>
      <c r="F1510" t="n">
        <v>24.932045</v>
      </c>
    </row>
    <row r="1511">
      <c r="A1511" t="inlineStr">
        <is>
          <t>202606</t>
        </is>
      </c>
      <c r="B1511" t="inlineStr">
        <is>
          <t>Actual</t>
        </is>
      </c>
      <c r="C1511" t="inlineStr">
        <is>
          <t>Ex_Integra</t>
        </is>
      </c>
      <c r="D1511" t="inlineStr">
        <is>
          <t>BlackRock - iShares MSCI Peru</t>
        </is>
      </c>
      <c r="E1511" t="inlineStr">
        <is>
          <t>Huella</t>
        </is>
      </c>
      <c r="F1511" t="n">
        <v>4791.188681</v>
      </c>
    </row>
    <row r="1512">
      <c r="A1512" t="inlineStr">
        <is>
          <t>202606</t>
        </is>
      </c>
      <c r="B1512" t="inlineStr">
        <is>
          <t>Actual</t>
        </is>
      </c>
      <c r="C1512" t="inlineStr">
        <is>
          <t>Ex_Integra</t>
        </is>
      </c>
      <c r="D1512" t="inlineStr">
        <is>
          <t>BlackRock - iShares MSCI Peru</t>
        </is>
      </c>
      <c r="E1512" t="inlineStr">
        <is>
          <t>Intensidad</t>
        </is>
      </c>
      <c r="F1512" t="n">
        <v>0.774004</v>
      </c>
    </row>
    <row r="1513">
      <c r="A1513" t="inlineStr">
        <is>
          <t>202606</t>
        </is>
      </c>
      <c r="B1513" t="inlineStr">
        <is>
          <t>Actual</t>
        </is>
      </c>
      <c r="C1513" t="inlineStr">
        <is>
          <t>Ex_Integra</t>
        </is>
      </c>
      <c r="D1513" t="inlineStr">
        <is>
          <t>BlackRock - iShares MSCI Peru</t>
        </is>
      </c>
      <c r="E1513" t="inlineStr">
        <is>
          <t>Inv MM$</t>
        </is>
      </c>
      <c r="F1513" t="n">
        <v>233.760807</v>
      </c>
    </row>
    <row r="1514">
      <c r="A1514" t="inlineStr">
        <is>
          <t>202606</t>
        </is>
      </c>
      <c r="B1514" t="inlineStr">
        <is>
          <t>Actual</t>
        </is>
      </c>
      <c r="C1514" t="inlineStr">
        <is>
          <t>Ex_Integra</t>
        </is>
      </c>
      <c r="D1514" t="inlineStr">
        <is>
          <t>BlackRock - iShares PHLX Semiconductor ETF</t>
        </is>
      </c>
      <c r="E1514" t="inlineStr">
        <is>
          <t>Huella</t>
        </is>
      </c>
      <c r="F1514" t="n">
        <v>10009.451527</v>
      </c>
    </row>
    <row r="1515">
      <c r="A1515" t="inlineStr">
        <is>
          <t>202606</t>
        </is>
      </c>
      <c r="B1515" t="inlineStr">
        <is>
          <t>Actual</t>
        </is>
      </c>
      <c r="C1515" t="inlineStr">
        <is>
          <t>Ex_Integra</t>
        </is>
      </c>
      <c r="D1515" t="inlineStr">
        <is>
          <t>BlackRock - iShares PHLX Semiconductor ETF</t>
        </is>
      </c>
      <c r="E1515" t="inlineStr">
        <is>
          <t>Intensidad</t>
        </is>
      </c>
      <c r="F1515" t="n">
        <v>1.489467</v>
      </c>
    </row>
    <row r="1516">
      <c r="A1516" t="inlineStr">
        <is>
          <t>202606</t>
        </is>
      </c>
      <c r="B1516" t="inlineStr">
        <is>
          <t>Actual</t>
        </is>
      </c>
      <c r="C1516" t="inlineStr">
        <is>
          <t>Ex_Integra</t>
        </is>
      </c>
      <c r="D1516" t="inlineStr">
        <is>
          <t>BlackRock - iShares PHLX Semiconductor ETF</t>
        </is>
      </c>
      <c r="E1516" t="inlineStr">
        <is>
          <t>Inv MM$</t>
        </is>
      </c>
      <c r="F1516" t="n">
        <v>1004.227269</v>
      </c>
    </row>
    <row r="1517">
      <c r="A1517" t="inlineStr">
        <is>
          <t>202606</t>
        </is>
      </c>
      <c r="B1517" t="inlineStr">
        <is>
          <t>Actual</t>
        </is>
      </c>
      <c r="C1517" t="inlineStr">
        <is>
          <t>Ex_Integra</t>
        </is>
      </c>
      <c r="D1517" t="inlineStr">
        <is>
          <t>BlackRock - iShares S&amp;P NA Technology-Software Fund</t>
        </is>
      </c>
      <c r="E1517" t="inlineStr">
        <is>
          <t>Huella</t>
        </is>
      </c>
      <c r="F1517" t="n">
        <v>18.811818</v>
      </c>
    </row>
    <row r="1518">
      <c r="A1518" t="inlineStr">
        <is>
          <t>202606</t>
        </is>
      </c>
      <c r="B1518" t="inlineStr">
        <is>
          <t>Actual</t>
        </is>
      </c>
      <c r="C1518" t="inlineStr">
        <is>
          <t>Ex_Integra</t>
        </is>
      </c>
      <c r="D1518" t="inlineStr">
        <is>
          <t>BlackRock - iShares S&amp;P NA Technology-Software Fund</t>
        </is>
      </c>
      <c r="E1518" t="inlineStr">
        <is>
          <t>Intensidad</t>
        </is>
      </c>
      <c r="F1518" t="n">
        <v>0.005281</v>
      </c>
    </row>
    <row r="1519">
      <c r="A1519" t="inlineStr">
        <is>
          <t>202606</t>
        </is>
      </c>
      <c r="B1519" t="inlineStr">
        <is>
          <t>Actual</t>
        </is>
      </c>
      <c r="C1519" t="inlineStr">
        <is>
          <t>Ex_Integra</t>
        </is>
      </c>
      <c r="D1519" t="inlineStr">
        <is>
          <t>BlackRock - iShares S&amp;P NA Technology-Software Fund</t>
        </is>
      </c>
      <c r="E1519" t="inlineStr">
        <is>
          <t>Inv MM$</t>
        </is>
      </c>
      <c r="F1519" t="n">
        <v>10.129226</v>
      </c>
    </row>
    <row r="1520">
      <c r="A1520" t="inlineStr">
        <is>
          <t>202606</t>
        </is>
      </c>
      <c r="B1520" t="inlineStr">
        <is>
          <t>Actual</t>
        </is>
      </c>
      <c r="C1520" t="inlineStr">
        <is>
          <t>Ex_Integra</t>
        </is>
      </c>
      <c r="D1520" t="inlineStr">
        <is>
          <t>BlackRock - iShares US Oil &amp; Gas Exploration and Production</t>
        </is>
      </c>
      <c r="E1520" t="inlineStr">
        <is>
          <t>Huella</t>
        </is>
      </c>
      <c r="F1520" t="n">
        <v>0.025501</v>
      </c>
    </row>
    <row r="1521">
      <c r="A1521" t="inlineStr">
        <is>
          <t>202606</t>
        </is>
      </c>
      <c r="B1521" t="inlineStr">
        <is>
          <t>Actual</t>
        </is>
      </c>
      <c r="C1521" t="inlineStr">
        <is>
          <t>Ex_Integra</t>
        </is>
      </c>
      <c r="D1521" t="inlineStr">
        <is>
          <t>BlackRock - iShares US Oil &amp; Gas Exploration and Production</t>
        </is>
      </c>
      <c r="E1521" t="inlineStr">
        <is>
          <t>Intensidad</t>
        </is>
      </c>
      <c r="F1521" t="n">
        <v>2e-06</v>
      </c>
    </row>
    <row r="1522">
      <c r="A1522" t="inlineStr">
        <is>
          <t>202606</t>
        </is>
      </c>
      <c r="B1522" t="inlineStr">
        <is>
          <t>Actual</t>
        </is>
      </c>
      <c r="C1522" t="inlineStr">
        <is>
          <t>Ex_Integra</t>
        </is>
      </c>
      <c r="D1522" t="inlineStr">
        <is>
          <t>BlackRock - iShares US Oil &amp; Gas Exploration and Production</t>
        </is>
      </c>
      <c r="E1522" t="inlineStr">
        <is>
          <t>Inv MM$</t>
        </is>
      </c>
      <c r="F1522" t="n">
        <v>0.000105</v>
      </c>
    </row>
    <row r="1523">
      <c r="A1523" t="inlineStr">
        <is>
          <t>202606</t>
        </is>
      </c>
      <c r="B1523" t="inlineStr">
        <is>
          <t>Actual</t>
        </is>
      </c>
      <c r="C1523" t="inlineStr">
        <is>
          <t>Ex_Integra</t>
        </is>
      </c>
      <c r="D1523" t="inlineStr">
        <is>
          <t>BlackRock - iShares iBoxx High Yield Corporate Bond</t>
        </is>
      </c>
      <c r="E1523" t="inlineStr">
        <is>
          <t>Huella</t>
        </is>
      </c>
      <c r="F1523" t="n">
        <v>10620.038433</v>
      </c>
    </row>
    <row r="1524">
      <c r="A1524" t="inlineStr">
        <is>
          <t>202606</t>
        </is>
      </c>
      <c r="B1524" t="inlineStr">
        <is>
          <t>Actual</t>
        </is>
      </c>
      <c r="C1524" t="inlineStr">
        <is>
          <t>Ex_Integra</t>
        </is>
      </c>
      <c r="D1524" t="inlineStr">
        <is>
          <t>BlackRock - iShares iBoxx High Yield Corporate Bond</t>
        </is>
      </c>
      <c r="E1524" t="inlineStr">
        <is>
          <t>Intensidad</t>
        </is>
      </c>
      <c r="F1524" t="n">
        <v>2.616571</v>
      </c>
    </row>
    <row r="1525">
      <c r="A1525" t="inlineStr">
        <is>
          <t>202606</t>
        </is>
      </c>
      <c r="B1525" t="inlineStr">
        <is>
          <t>Actual</t>
        </is>
      </c>
      <c r="C1525" t="inlineStr">
        <is>
          <t>Ex_Integra</t>
        </is>
      </c>
      <c r="D1525" t="inlineStr">
        <is>
          <t>BlackRock - iShares iBoxx High Yield Corporate Bond</t>
        </is>
      </c>
      <c r="E1525" t="inlineStr">
        <is>
          <t>Inv MM$</t>
        </is>
      </c>
      <c r="F1525" t="n">
        <v>110.522881</v>
      </c>
    </row>
    <row r="1526">
      <c r="A1526" t="inlineStr">
        <is>
          <t>202606</t>
        </is>
      </c>
      <c r="B1526" t="inlineStr">
        <is>
          <t>Actual</t>
        </is>
      </c>
      <c r="C1526" t="inlineStr">
        <is>
          <t>Ex_Integra</t>
        </is>
      </c>
      <c r="D1526" t="inlineStr">
        <is>
          <t>BlueBay - EM Debt Unconstrained</t>
        </is>
      </c>
      <c r="E1526" t="inlineStr">
        <is>
          <t>Huella</t>
        </is>
      </c>
      <c r="F1526" t="n">
        <v>7586.803719</v>
      </c>
    </row>
    <row r="1527">
      <c r="A1527" t="inlineStr">
        <is>
          <t>202606</t>
        </is>
      </c>
      <c r="B1527" t="inlineStr">
        <is>
          <t>Actual</t>
        </is>
      </c>
      <c r="C1527" t="inlineStr">
        <is>
          <t>Ex_Integra</t>
        </is>
      </c>
      <c r="D1527" t="inlineStr">
        <is>
          <t>BlueBay - EM Debt Unconstrained</t>
        </is>
      </c>
      <c r="E1527" t="inlineStr">
        <is>
          <t>Intensidad</t>
        </is>
      </c>
      <c r="F1527" t="n">
        <v>2.047298</v>
      </c>
    </row>
    <row r="1528">
      <c r="A1528" t="inlineStr">
        <is>
          <t>202606</t>
        </is>
      </c>
      <c r="B1528" t="inlineStr">
        <is>
          <t>Actual</t>
        </is>
      </c>
      <c r="C1528" t="inlineStr">
        <is>
          <t>Ex_Integra</t>
        </is>
      </c>
      <c r="D1528" t="inlineStr">
        <is>
          <t>BlueBay - EM Debt Unconstrained</t>
        </is>
      </c>
      <c r="E1528" t="inlineStr">
        <is>
          <t>Inv MM$</t>
        </is>
      </c>
      <c r="F1528" t="n">
        <v>27.810559</v>
      </c>
    </row>
    <row r="1529">
      <c r="A1529" t="inlineStr">
        <is>
          <t>202606</t>
        </is>
      </c>
      <c r="B1529" t="inlineStr">
        <is>
          <t>Actual</t>
        </is>
      </c>
      <c r="C1529" t="inlineStr">
        <is>
          <t>Ex_Integra</t>
        </is>
      </c>
      <c r="D1529" t="inlineStr">
        <is>
          <t>BlueBay - Financial Capital Bond - U</t>
        </is>
      </c>
      <c r="E1529" t="inlineStr">
        <is>
          <t>Huella</t>
        </is>
      </c>
      <c r="F1529" t="n">
        <v>0.923737</v>
      </c>
    </row>
    <row r="1530">
      <c r="A1530" t="inlineStr">
        <is>
          <t>202606</t>
        </is>
      </c>
      <c r="B1530" t="inlineStr">
        <is>
          <t>Actual</t>
        </is>
      </c>
      <c r="C1530" t="inlineStr">
        <is>
          <t>Ex_Integra</t>
        </is>
      </c>
      <c r="D1530" t="inlineStr">
        <is>
          <t>BlueBay - Financial Capital Bond - U</t>
        </is>
      </c>
      <c r="E1530" t="inlineStr">
        <is>
          <t>Intensidad</t>
        </is>
      </c>
      <c r="F1530" t="n">
        <v>0.000249</v>
      </c>
    </row>
    <row r="1531">
      <c r="A1531" t="inlineStr">
        <is>
          <t>202606</t>
        </is>
      </c>
      <c r="B1531" t="inlineStr">
        <is>
          <t>Actual</t>
        </is>
      </c>
      <c r="C1531" t="inlineStr">
        <is>
          <t>Ex_Integra</t>
        </is>
      </c>
      <c r="D1531" t="inlineStr">
        <is>
          <t>BlueBay - Financial Capital Bond - U</t>
        </is>
      </c>
      <c r="E1531" t="inlineStr">
        <is>
          <t>Inv MM$</t>
        </is>
      </c>
      <c r="F1531" t="n">
        <v>2.052246</v>
      </c>
    </row>
    <row r="1532">
      <c r="A1532" t="inlineStr">
        <is>
          <t>202606</t>
        </is>
      </c>
      <c r="B1532" t="inlineStr">
        <is>
          <t>Actual</t>
        </is>
      </c>
      <c r="C1532" t="inlineStr">
        <is>
          <t>Ex_Integra</t>
        </is>
      </c>
      <c r="D1532" t="inlineStr">
        <is>
          <t>Buenaventura*</t>
        </is>
      </c>
      <c r="E1532" t="inlineStr">
        <is>
          <t>Huella</t>
        </is>
      </c>
      <c r="F1532" t="n">
        <v>23588.475384</v>
      </c>
    </row>
    <row r="1533">
      <c r="A1533" t="inlineStr">
        <is>
          <t>202606</t>
        </is>
      </c>
      <c r="B1533" t="inlineStr">
        <is>
          <t>Actual</t>
        </is>
      </c>
      <c r="C1533" t="inlineStr">
        <is>
          <t>Ex_Integra</t>
        </is>
      </c>
      <c r="D1533" t="inlineStr">
        <is>
          <t>Buenaventura*</t>
        </is>
      </c>
      <c r="E1533" t="inlineStr">
        <is>
          <t>Intensidad</t>
        </is>
      </c>
      <c r="F1533" t="n">
        <v>3.070798</v>
      </c>
    </row>
    <row r="1534">
      <c r="A1534" t="inlineStr">
        <is>
          <t>202606</t>
        </is>
      </c>
      <c r="B1534" t="inlineStr">
        <is>
          <t>Actual</t>
        </is>
      </c>
      <c r="C1534" t="inlineStr">
        <is>
          <t>Ex_Integra</t>
        </is>
      </c>
      <c r="D1534" t="inlineStr">
        <is>
          <t>Buenaventura*</t>
        </is>
      </c>
      <c r="E1534" t="inlineStr">
        <is>
          <t>Inv MM$</t>
        </is>
      </c>
      <c r="F1534" t="n">
        <v>734.157342</v>
      </c>
    </row>
    <row r="1535">
      <c r="A1535" t="inlineStr">
        <is>
          <t>202606</t>
        </is>
      </c>
      <c r="B1535" t="inlineStr">
        <is>
          <t>Actual</t>
        </is>
      </c>
      <c r="C1535" t="inlineStr">
        <is>
          <t>Ex_Integra</t>
        </is>
      </c>
      <c r="D1535" t="inlineStr">
        <is>
          <t>COFIDE**</t>
        </is>
      </c>
      <c r="E1535" t="inlineStr">
        <is>
          <t>Huella</t>
        </is>
      </c>
      <c r="F1535" t="n">
        <v>0.002907</v>
      </c>
    </row>
    <row r="1536">
      <c r="A1536" t="inlineStr">
        <is>
          <t>202606</t>
        </is>
      </c>
      <c r="B1536" t="inlineStr">
        <is>
          <t>Actual</t>
        </is>
      </c>
      <c r="C1536" t="inlineStr">
        <is>
          <t>Ex_Integra</t>
        </is>
      </c>
      <c r="D1536" t="inlineStr">
        <is>
          <t>COFIDE**</t>
        </is>
      </c>
      <c r="E1536" t="inlineStr">
        <is>
          <t>Intensidad</t>
        </is>
      </c>
      <c r="F1536" t="n">
        <v>0</v>
      </c>
    </row>
    <row r="1537">
      <c r="A1537" t="inlineStr">
        <is>
          <t>202606</t>
        </is>
      </c>
      <c r="B1537" t="inlineStr">
        <is>
          <t>Actual</t>
        </is>
      </c>
      <c r="C1537" t="inlineStr">
        <is>
          <t>Ex_Integra</t>
        </is>
      </c>
      <c r="D1537" t="inlineStr">
        <is>
          <t>COFIDE**</t>
        </is>
      </c>
      <c r="E1537" t="inlineStr">
        <is>
          <t>Inv MM$</t>
        </is>
      </c>
      <c r="F1537" t="n">
        <v>0.058147</v>
      </c>
    </row>
    <row r="1538">
      <c r="A1538" t="inlineStr">
        <is>
          <t>202606</t>
        </is>
      </c>
      <c r="B1538" t="inlineStr">
        <is>
          <t>Actual</t>
        </is>
      </c>
      <c r="C1538" t="inlineStr">
        <is>
          <t>Ex_Integra</t>
        </is>
      </c>
      <c r="D1538" t="inlineStr">
        <is>
          <t>Calidda*</t>
        </is>
      </c>
      <c r="E1538" t="inlineStr">
        <is>
          <t>Huella</t>
        </is>
      </c>
      <c r="F1538" t="n">
        <v>0.60283</v>
      </c>
    </row>
    <row r="1539">
      <c r="A1539" t="inlineStr">
        <is>
          <t>202606</t>
        </is>
      </c>
      <c r="B1539" t="inlineStr">
        <is>
          <t>Actual</t>
        </is>
      </c>
      <c r="C1539" t="inlineStr">
        <is>
          <t>Ex_Integra</t>
        </is>
      </c>
      <c r="D1539" t="inlineStr">
        <is>
          <t>Calidda*</t>
        </is>
      </c>
      <c r="E1539" t="inlineStr">
        <is>
          <t>Intensidad</t>
        </is>
      </c>
      <c r="F1539" t="n">
        <v>4.3e-05</v>
      </c>
    </row>
    <row r="1540">
      <c r="A1540" t="inlineStr">
        <is>
          <t>202606</t>
        </is>
      </c>
      <c r="B1540" t="inlineStr">
        <is>
          <t>Actual</t>
        </is>
      </c>
      <c r="C1540" t="inlineStr">
        <is>
          <t>Ex_Integra</t>
        </is>
      </c>
      <c r="D1540" t="inlineStr">
        <is>
          <t>Calidda*</t>
        </is>
      </c>
      <c r="E1540" t="inlineStr">
        <is>
          <t>Inv MM$</t>
        </is>
      </c>
      <c r="F1540" t="n">
        <v>0.025244</v>
      </c>
    </row>
    <row r="1541">
      <c r="A1541" t="inlineStr">
        <is>
          <t>202606</t>
        </is>
      </c>
      <c r="B1541" t="inlineStr">
        <is>
          <t>Actual</t>
        </is>
      </c>
      <c r="C1541" t="inlineStr">
        <is>
          <t>Ex_Integra</t>
        </is>
      </c>
      <c r="D1541" t="inlineStr">
        <is>
          <t>Candriam - Bonds Emerging Markets</t>
        </is>
      </c>
      <c r="E1541" t="inlineStr">
        <is>
          <t>Huella</t>
        </is>
      </c>
      <c r="F1541" t="n">
        <v>0.501754</v>
      </c>
    </row>
    <row r="1542">
      <c r="A1542" t="inlineStr">
        <is>
          <t>202606</t>
        </is>
      </c>
      <c r="B1542" t="inlineStr">
        <is>
          <t>Actual</t>
        </is>
      </c>
      <c r="C1542" t="inlineStr">
        <is>
          <t>Ex_Integra</t>
        </is>
      </c>
      <c r="D1542" t="inlineStr">
        <is>
          <t>Candriam - Bonds Emerging Markets</t>
        </is>
      </c>
      <c r="E1542" t="inlineStr">
        <is>
          <t>Intensidad</t>
        </is>
      </c>
      <c r="F1542" t="n">
        <v>8.899999999999999e-05</v>
      </c>
    </row>
    <row r="1543">
      <c r="A1543" t="inlineStr">
        <is>
          <t>202606</t>
        </is>
      </c>
      <c r="B1543" t="inlineStr">
        <is>
          <t>Actual</t>
        </is>
      </c>
      <c r="C1543" t="inlineStr">
        <is>
          <t>Ex_Integra</t>
        </is>
      </c>
      <c r="D1543" t="inlineStr">
        <is>
          <t>Candriam - Bonds Emerging Markets</t>
        </is>
      </c>
      <c r="E1543" t="inlineStr">
        <is>
          <t>Inv MM$</t>
        </is>
      </c>
      <c r="F1543" t="n">
        <v>0.005822</v>
      </c>
    </row>
    <row r="1544">
      <c r="A1544" t="inlineStr">
        <is>
          <t>202606</t>
        </is>
      </c>
      <c r="B1544" t="inlineStr">
        <is>
          <t>Actual</t>
        </is>
      </c>
      <c r="C1544" t="inlineStr">
        <is>
          <t>Ex_Integra</t>
        </is>
      </c>
      <c r="D1544" t="inlineStr">
        <is>
          <t>Candriam Bonds - Global High Yield</t>
        </is>
      </c>
      <c r="E1544" t="inlineStr">
        <is>
          <t>Huella</t>
        </is>
      </c>
      <c r="F1544" t="n">
        <v>3511.734175</v>
      </c>
    </row>
    <row r="1545">
      <c r="A1545" t="inlineStr">
        <is>
          <t>202606</t>
        </is>
      </c>
      <c r="B1545" t="inlineStr">
        <is>
          <t>Actual</t>
        </is>
      </c>
      <c r="C1545" t="inlineStr">
        <is>
          <t>Ex_Integra</t>
        </is>
      </c>
      <c r="D1545" t="inlineStr">
        <is>
          <t>Candriam Bonds - Global High Yield</t>
        </is>
      </c>
      <c r="E1545" t="inlineStr">
        <is>
          <t>Intensidad</t>
        </is>
      </c>
      <c r="F1545" t="n">
        <v>0.594408</v>
      </c>
    </row>
    <row r="1546">
      <c r="A1546" t="inlineStr">
        <is>
          <t>202606</t>
        </is>
      </c>
      <c r="B1546" t="inlineStr">
        <is>
          <t>Actual</t>
        </is>
      </c>
      <c r="C1546" t="inlineStr">
        <is>
          <t>Ex_Integra</t>
        </is>
      </c>
      <c r="D1546" t="inlineStr">
        <is>
          <t>Candriam Bonds - Global High Yield</t>
        </is>
      </c>
      <c r="E1546" t="inlineStr">
        <is>
          <t>Inv MM$</t>
        </is>
      </c>
      <c r="F1546" t="n">
        <v>34.348744</v>
      </c>
    </row>
    <row r="1547">
      <c r="A1547" t="inlineStr">
        <is>
          <t>202606</t>
        </is>
      </c>
      <c r="B1547" t="inlineStr">
        <is>
          <t>Actual</t>
        </is>
      </c>
      <c r="C1547" t="inlineStr">
        <is>
          <t>Ex_Integra</t>
        </is>
      </c>
      <c r="D1547" t="inlineStr">
        <is>
          <t>Colchester Local Markets Bond Fund USD Unhedged</t>
        </is>
      </c>
      <c r="E1547" t="inlineStr">
        <is>
          <t>Huella</t>
        </is>
      </c>
      <c r="F1547" t="n">
        <v>14077.137491</v>
      </c>
    </row>
    <row r="1548">
      <c r="A1548" t="inlineStr">
        <is>
          <t>202606</t>
        </is>
      </c>
      <c r="B1548" t="inlineStr">
        <is>
          <t>Actual</t>
        </is>
      </c>
      <c r="C1548" t="inlineStr">
        <is>
          <t>Ex_Integra</t>
        </is>
      </c>
      <c r="D1548" t="inlineStr">
        <is>
          <t>Colchester Local Markets Bond Fund USD Unhedged</t>
        </is>
      </c>
      <c r="E1548" t="inlineStr">
        <is>
          <t>Intensidad</t>
        </is>
      </c>
      <c r="F1548" t="n">
        <v>3.798712</v>
      </c>
    </row>
    <row r="1549">
      <c r="A1549" t="inlineStr">
        <is>
          <t>202606</t>
        </is>
      </c>
      <c r="B1549" t="inlineStr">
        <is>
          <t>Actual</t>
        </is>
      </c>
      <c r="C1549" t="inlineStr">
        <is>
          <t>Ex_Integra</t>
        </is>
      </c>
      <c r="D1549" t="inlineStr">
        <is>
          <t>Colchester Local Markets Bond Fund USD Unhedged</t>
        </is>
      </c>
      <c r="E1549" t="inlineStr">
        <is>
          <t>Inv MM$</t>
        </is>
      </c>
      <c r="F1549" t="n">
        <v>18.797509</v>
      </c>
    </row>
    <row r="1550">
      <c r="A1550" t="inlineStr">
        <is>
          <t>202606</t>
        </is>
      </c>
      <c r="B1550" t="inlineStr">
        <is>
          <t>Actual</t>
        </is>
      </c>
      <c r="C1550" t="inlineStr">
        <is>
          <t>Ex_Integra</t>
        </is>
      </c>
      <c r="D1550" t="inlineStr">
        <is>
          <t>Comgest - Japan Growth</t>
        </is>
      </c>
      <c r="E1550" t="inlineStr">
        <is>
          <t>Huella</t>
        </is>
      </c>
      <c r="F1550" t="n">
        <v>17.499588</v>
      </c>
    </row>
    <row r="1551">
      <c r="A1551" t="inlineStr">
        <is>
          <t>202606</t>
        </is>
      </c>
      <c r="B1551" t="inlineStr">
        <is>
          <t>Actual</t>
        </is>
      </c>
      <c r="C1551" t="inlineStr">
        <is>
          <t>Ex_Integra</t>
        </is>
      </c>
      <c r="D1551" t="inlineStr">
        <is>
          <t>Comgest - Japan Growth</t>
        </is>
      </c>
      <c r="E1551" t="inlineStr">
        <is>
          <t>Intensidad</t>
        </is>
      </c>
      <c r="F1551" t="n">
        <v>0.001252</v>
      </c>
    </row>
    <row r="1552">
      <c r="A1552" t="inlineStr">
        <is>
          <t>202606</t>
        </is>
      </c>
      <c r="B1552" t="inlineStr">
        <is>
          <t>Actual</t>
        </is>
      </c>
      <c r="C1552" t="inlineStr">
        <is>
          <t>Ex_Integra</t>
        </is>
      </c>
      <c r="D1552" t="inlineStr">
        <is>
          <t>Comgest - Japan Growth</t>
        </is>
      </c>
      <c r="E1552" t="inlineStr">
        <is>
          <t>Inv MM$</t>
        </is>
      </c>
      <c r="F1552" t="n">
        <v>1.412756</v>
      </c>
    </row>
    <row r="1553">
      <c r="A1553" t="inlineStr">
        <is>
          <t>202606</t>
        </is>
      </c>
      <c r="B1553" t="inlineStr">
        <is>
          <t>Actual</t>
        </is>
      </c>
      <c r="C1553" t="inlineStr">
        <is>
          <t>Ex_Integra</t>
        </is>
      </c>
      <c r="D1553" t="inlineStr">
        <is>
          <t>Comgest- Europe Opportunities Fund</t>
        </is>
      </c>
      <c r="E1553" t="inlineStr">
        <is>
          <t>Huella</t>
        </is>
      </c>
      <c r="F1553" t="n">
        <v>0.253484</v>
      </c>
    </row>
    <row r="1554">
      <c r="A1554" t="inlineStr">
        <is>
          <t>202606</t>
        </is>
      </c>
      <c r="B1554" t="inlineStr">
        <is>
          <t>Actual</t>
        </is>
      </c>
      <c r="C1554" t="inlineStr">
        <is>
          <t>Ex_Integra</t>
        </is>
      </c>
      <c r="D1554" t="inlineStr">
        <is>
          <t>Comgest- Europe Opportunities Fund</t>
        </is>
      </c>
      <c r="E1554" t="inlineStr">
        <is>
          <t>Intensidad</t>
        </is>
      </c>
      <c r="F1554" t="n">
        <v>1.8e-05</v>
      </c>
    </row>
    <row r="1555">
      <c r="A1555" t="inlineStr">
        <is>
          <t>202606</t>
        </is>
      </c>
      <c r="B1555" t="inlineStr">
        <is>
          <t>Actual</t>
        </is>
      </c>
      <c r="C1555" t="inlineStr">
        <is>
          <t>Ex_Integra</t>
        </is>
      </c>
      <c r="D1555" t="inlineStr">
        <is>
          <t>Comgest- Europe Opportunities Fund</t>
        </is>
      </c>
      <c r="E1555" t="inlineStr">
        <is>
          <t>Inv MM$</t>
        </is>
      </c>
      <c r="F1555" t="n">
        <v>0.025131</v>
      </c>
    </row>
    <row r="1556">
      <c r="A1556" t="inlineStr">
        <is>
          <t>202606</t>
        </is>
      </c>
      <c r="B1556" t="inlineStr">
        <is>
          <t>Actual</t>
        </is>
      </c>
      <c r="C1556" t="inlineStr">
        <is>
          <t>Ex_Integra</t>
        </is>
      </c>
      <c r="D1556" t="inlineStr">
        <is>
          <t>Comisión Federal de Electricidad</t>
        </is>
      </c>
      <c r="E1556" t="inlineStr">
        <is>
          <t>Huella</t>
        </is>
      </c>
      <c r="F1556" t="n">
        <v>0.149886</v>
      </c>
    </row>
    <row r="1557">
      <c r="A1557" t="inlineStr">
        <is>
          <t>202606</t>
        </is>
      </c>
      <c r="B1557" t="inlineStr">
        <is>
          <t>Actual</t>
        </is>
      </c>
      <c r="C1557" t="inlineStr">
        <is>
          <t>Ex_Integra</t>
        </is>
      </c>
      <c r="D1557" t="inlineStr">
        <is>
          <t>Comisión Federal de Electricidad</t>
        </is>
      </c>
      <c r="E1557" t="inlineStr">
        <is>
          <t>Intensidad</t>
        </is>
      </c>
      <c r="F1557" t="n">
        <v>1.1e-05</v>
      </c>
    </row>
    <row r="1558">
      <c r="A1558" t="inlineStr">
        <is>
          <t>202606</t>
        </is>
      </c>
      <c r="B1558" t="inlineStr">
        <is>
          <t>Actual</t>
        </is>
      </c>
      <c r="C1558" t="inlineStr">
        <is>
          <t>Ex_Integra</t>
        </is>
      </c>
      <c r="D1558" t="inlineStr">
        <is>
          <t>Comisión Federal de Electricidad</t>
        </is>
      </c>
      <c r="E1558" t="inlineStr">
        <is>
          <t>Inv MM$</t>
        </is>
      </c>
      <c r="F1558" t="n">
        <v>0.000167</v>
      </c>
    </row>
    <row r="1559">
      <c r="A1559" t="inlineStr">
        <is>
          <t>202606</t>
        </is>
      </c>
      <c r="B1559" t="inlineStr">
        <is>
          <t>Actual</t>
        </is>
      </c>
      <c r="C1559" t="inlineStr">
        <is>
          <t>Ex_Integra</t>
        </is>
      </c>
      <c r="D1559" t="inlineStr">
        <is>
          <t>Credicorp*</t>
        </is>
      </c>
      <c r="E1559" t="inlineStr">
        <is>
          <t>Huella</t>
        </is>
      </c>
      <c r="F1559" t="n">
        <v>410.276107</v>
      </c>
    </row>
    <row r="1560">
      <c r="A1560" t="inlineStr">
        <is>
          <t>202606</t>
        </is>
      </c>
      <c r="B1560" t="inlineStr">
        <is>
          <t>Actual</t>
        </is>
      </c>
      <c r="C1560" t="inlineStr">
        <is>
          <t>Ex_Integra</t>
        </is>
      </c>
      <c r="D1560" t="inlineStr">
        <is>
          <t>Credicorp*</t>
        </is>
      </c>
      <c r="E1560" t="inlineStr">
        <is>
          <t>Intensidad</t>
        </is>
      </c>
      <c r="F1560" t="n">
        <v>0.052736</v>
      </c>
    </row>
    <row r="1561">
      <c r="A1561" t="inlineStr">
        <is>
          <t>202606</t>
        </is>
      </c>
      <c r="B1561" t="inlineStr">
        <is>
          <t>Actual</t>
        </is>
      </c>
      <c r="C1561" t="inlineStr">
        <is>
          <t>Ex_Integra</t>
        </is>
      </c>
      <c r="D1561" t="inlineStr">
        <is>
          <t>Credicorp*</t>
        </is>
      </c>
      <c r="E1561" t="inlineStr">
        <is>
          <t>Inv MM$</t>
        </is>
      </c>
      <c r="F1561" t="n">
        <v>872.9278870000001</v>
      </c>
    </row>
    <row r="1562">
      <c r="A1562" t="inlineStr">
        <is>
          <t>202606</t>
        </is>
      </c>
      <c r="B1562" t="inlineStr">
        <is>
          <t>Actual</t>
        </is>
      </c>
      <c r="C1562" t="inlineStr">
        <is>
          <t>Ex_Integra</t>
        </is>
      </c>
      <c r="D1562" t="inlineStr">
        <is>
          <t>DPAM L - EM  Sustainable Debt</t>
        </is>
      </c>
      <c r="E1562" t="inlineStr">
        <is>
          <t>Huella</t>
        </is>
      </c>
      <c r="F1562" t="n">
        <v>9.869061</v>
      </c>
    </row>
    <row r="1563">
      <c r="A1563" t="inlineStr">
        <is>
          <t>202606</t>
        </is>
      </c>
      <c r="B1563" t="inlineStr">
        <is>
          <t>Actual</t>
        </is>
      </c>
      <c r="C1563" t="inlineStr">
        <is>
          <t>Ex_Integra</t>
        </is>
      </c>
      <c r="D1563" t="inlineStr">
        <is>
          <t>DPAM L - EM  Sustainable Debt</t>
        </is>
      </c>
      <c r="E1563" t="inlineStr">
        <is>
          <t>Intensidad</t>
        </is>
      </c>
      <c r="F1563" t="n">
        <v>0.001602</v>
      </c>
    </row>
    <row r="1564">
      <c r="A1564" t="inlineStr">
        <is>
          <t>202606</t>
        </is>
      </c>
      <c r="B1564" t="inlineStr">
        <is>
          <t>Actual</t>
        </is>
      </c>
      <c r="C1564" t="inlineStr">
        <is>
          <t>Ex_Integra</t>
        </is>
      </c>
      <c r="D1564" t="inlineStr">
        <is>
          <t>DPAM L - EM  Sustainable Debt</t>
        </is>
      </c>
      <c r="E1564" t="inlineStr">
        <is>
          <t>Inv MM$</t>
        </is>
      </c>
      <c r="F1564" t="n">
        <v>47.414675</v>
      </c>
    </row>
    <row r="1565">
      <c r="A1565" t="inlineStr">
        <is>
          <t>202606</t>
        </is>
      </c>
      <c r="B1565" t="inlineStr">
        <is>
          <t>Actual</t>
        </is>
      </c>
      <c r="C1565" t="inlineStr">
        <is>
          <t>Ex_Integra</t>
        </is>
      </c>
      <c r="D1565" t="inlineStr">
        <is>
          <t>DWS - Brazilian Equities</t>
        </is>
      </c>
      <c r="E1565" t="inlineStr">
        <is>
          <t>Huella</t>
        </is>
      </c>
      <c r="F1565" t="n">
        <v>1939.014838</v>
      </c>
    </row>
    <row r="1566">
      <c r="A1566" t="inlineStr">
        <is>
          <t>202606</t>
        </is>
      </c>
      <c r="B1566" t="inlineStr">
        <is>
          <t>Actual</t>
        </is>
      </c>
      <c r="C1566" t="inlineStr">
        <is>
          <t>Ex_Integra</t>
        </is>
      </c>
      <c r="D1566" t="inlineStr">
        <is>
          <t>DWS - Brazilian Equities</t>
        </is>
      </c>
      <c r="E1566" t="inlineStr">
        <is>
          <t>Intensidad</t>
        </is>
      </c>
      <c r="F1566" t="n">
        <v>0.3311</v>
      </c>
    </row>
    <row r="1567">
      <c r="A1567" t="inlineStr">
        <is>
          <t>202606</t>
        </is>
      </c>
      <c r="B1567" t="inlineStr">
        <is>
          <t>Actual</t>
        </is>
      </c>
      <c r="C1567" t="inlineStr">
        <is>
          <t>Ex_Integra</t>
        </is>
      </c>
      <c r="D1567" t="inlineStr">
        <is>
          <t>DWS - Brazilian Equities</t>
        </is>
      </c>
      <c r="E1567" t="inlineStr">
        <is>
          <t>Inv MM$</t>
        </is>
      </c>
      <c r="F1567" t="n">
        <v>20.26365</v>
      </c>
    </row>
    <row r="1568">
      <c r="A1568" t="inlineStr">
        <is>
          <t>202606</t>
        </is>
      </c>
      <c r="B1568" t="inlineStr">
        <is>
          <t>Actual</t>
        </is>
      </c>
      <c r="C1568" t="inlineStr">
        <is>
          <t>Ex_Integra</t>
        </is>
      </c>
      <c r="D1568" t="inlineStr">
        <is>
          <t>DWS - Invest Global Agribusiness</t>
        </is>
      </c>
      <c r="E1568" t="inlineStr">
        <is>
          <t>Huella</t>
        </is>
      </c>
      <c r="F1568" t="n">
        <v>0.065827</v>
      </c>
    </row>
    <row r="1569">
      <c r="A1569" t="inlineStr">
        <is>
          <t>202606</t>
        </is>
      </c>
      <c r="B1569" t="inlineStr">
        <is>
          <t>Actual</t>
        </is>
      </c>
      <c r="C1569" t="inlineStr">
        <is>
          <t>Ex_Integra</t>
        </is>
      </c>
      <c r="D1569" t="inlineStr">
        <is>
          <t>DWS - Invest Global Agribusiness</t>
        </is>
      </c>
      <c r="E1569" t="inlineStr">
        <is>
          <t>Intensidad</t>
        </is>
      </c>
      <c r="F1569" t="n">
        <v>1.4e-05</v>
      </c>
    </row>
    <row r="1570">
      <c r="A1570" t="inlineStr">
        <is>
          <t>202606</t>
        </is>
      </c>
      <c r="B1570" t="inlineStr">
        <is>
          <t>Actual</t>
        </is>
      </c>
      <c r="C1570" t="inlineStr">
        <is>
          <t>Ex_Integra</t>
        </is>
      </c>
      <c r="D1570" t="inlineStr">
        <is>
          <t>DWS - Invest Global Agribusiness</t>
        </is>
      </c>
      <c r="E1570" t="inlineStr">
        <is>
          <t>Inv MM$</t>
        </is>
      </c>
      <c r="F1570" t="n">
        <v>0.000406</v>
      </c>
    </row>
    <row r="1571">
      <c r="A1571" t="inlineStr">
        <is>
          <t>202606</t>
        </is>
      </c>
      <c r="B1571" t="inlineStr">
        <is>
          <t>Actual</t>
        </is>
      </c>
      <c r="C1571" t="inlineStr">
        <is>
          <t>Ex_Integra</t>
        </is>
      </c>
      <c r="D1571" t="inlineStr">
        <is>
          <t>DWS - Invest Latin American Equities - FC50</t>
        </is>
      </c>
      <c r="E1571" t="inlineStr">
        <is>
          <t>Huella</t>
        </is>
      </c>
      <c r="F1571" t="n">
        <v>2836.326974</v>
      </c>
    </row>
    <row r="1572">
      <c r="A1572" t="inlineStr">
        <is>
          <t>202606</t>
        </is>
      </c>
      <c r="B1572" t="inlineStr">
        <is>
          <t>Actual</t>
        </is>
      </c>
      <c r="C1572" t="inlineStr">
        <is>
          <t>Ex_Integra</t>
        </is>
      </c>
      <c r="D1572" t="inlineStr">
        <is>
          <t>DWS - Invest Latin American Equities - FC50</t>
        </is>
      </c>
      <c r="E1572" t="inlineStr">
        <is>
          <t>Intensidad</t>
        </is>
      </c>
      <c r="F1572" t="n">
        <v>0.436859</v>
      </c>
    </row>
    <row r="1573">
      <c r="A1573" t="inlineStr">
        <is>
          <t>202606</t>
        </is>
      </c>
      <c r="B1573" t="inlineStr">
        <is>
          <t>Actual</t>
        </is>
      </c>
      <c r="C1573" t="inlineStr">
        <is>
          <t>Ex_Integra</t>
        </is>
      </c>
      <c r="D1573" t="inlineStr">
        <is>
          <t>DWS - Invest Latin American Equities - FC50</t>
        </is>
      </c>
      <c r="E1573" t="inlineStr">
        <is>
          <t>Inv MM$</t>
        </is>
      </c>
      <c r="F1573" t="n">
        <v>22.442886</v>
      </c>
    </row>
    <row r="1574">
      <c r="A1574" t="inlineStr">
        <is>
          <t>202606</t>
        </is>
      </c>
      <c r="B1574" t="inlineStr">
        <is>
          <t>Actual</t>
        </is>
      </c>
      <c r="C1574" t="inlineStr">
        <is>
          <t>Ex_Integra</t>
        </is>
      </c>
      <c r="D1574" t="inlineStr">
        <is>
          <t>DWS - Invest Latin American Equities - IC</t>
        </is>
      </c>
      <c r="E1574" t="inlineStr">
        <is>
          <t>Huella</t>
        </is>
      </c>
      <c r="F1574" t="n">
        <v>2172.749187</v>
      </c>
    </row>
    <row r="1575">
      <c r="A1575" t="inlineStr">
        <is>
          <t>202606</t>
        </is>
      </c>
      <c r="B1575" t="inlineStr">
        <is>
          <t>Actual</t>
        </is>
      </c>
      <c r="C1575" t="inlineStr">
        <is>
          <t>Ex_Integra</t>
        </is>
      </c>
      <c r="D1575" t="inlineStr">
        <is>
          <t>DWS - Invest Latin American Equities - IC</t>
        </is>
      </c>
      <c r="E1575" t="inlineStr">
        <is>
          <t>Intensidad</t>
        </is>
      </c>
      <c r="F1575" t="n">
        <v>0.307493</v>
      </c>
    </row>
    <row r="1576">
      <c r="A1576" t="inlineStr">
        <is>
          <t>202606</t>
        </is>
      </c>
      <c r="B1576" t="inlineStr">
        <is>
          <t>Actual</t>
        </is>
      </c>
      <c r="C1576" t="inlineStr">
        <is>
          <t>Ex_Integra</t>
        </is>
      </c>
      <c r="D1576" t="inlineStr">
        <is>
          <t>DWS - Invest Latin American Equities - IC</t>
        </is>
      </c>
      <c r="E1576" t="inlineStr">
        <is>
          <t>Inv MM$</t>
        </is>
      </c>
      <c r="F1576" t="n">
        <v>17.192222</v>
      </c>
    </row>
    <row r="1577">
      <c r="A1577" t="inlineStr">
        <is>
          <t>202606</t>
        </is>
      </c>
      <c r="B1577" t="inlineStr">
        <is>
          <t>Actual</t>
        </is>
      </c>
      <c r="C1577" t="inlineStr">
        <is>
          <t>Ex_Integra</t>
        </is>
      </c>
      <c r="D1577" t="inlineStr">
        <is>
          <t>DWS Invest - Euro High Yield Corporates</t>
        </is>
      </c>
      <c r="E1577" t="inlineStr">
        <is>
          <t>Huella</t>
        </is>
      </c>
      <c r="F1577" t="n">
        <v>0.016964</v>
      </c>
    </row>
    <row r="1578">
      <c r="A1578" t="inlineStr">
        <is>
          <t>202606</t>
        </is>
      </c>
      <c r="B1578" t="inlineStr">
        <is>
          <t>Actual</t>
        </is>
      </c>
      <c r="C1578" t="inlineStr">
        <is>
          <t>Ex_Integra</t>
        </is>
      </c>
      <c r="D1578" t="inlineStr">
        <is>
          <t>DWS Invest - Euro High Yield Corporates</t>
        </is>
      </c>
      <c r="E1578" t="inlineStr">
        <is>
          <t>Intensidad</t>
        </is>
      </c>
      <c r="F1578" t="n">
        <v>5e-06</v>
      </c>
    </row>
    <row r="1579">
      <c r="A1579" t="inlineStr">
        <is>
          <t>202606</t>
        </is>
      </c>
      <c r="B1579" t="inlineStr">
        <is>
          <t>Actual</t>
        </is>
      </c>
      <c r="C1579" t="inlineStr">
        <is>
          <t>Ex_Integra</t>
        </is>
      </c>
      <c r="D1579" t="inlineStr">
        <is>
          <t>DWS Invest - Euro High Yield Corporates</t>
        </is>
      </c>
      <c r="E1579" t="inlineStr">
        <is>
          <t>Inv MM$</t>
        </is>
      </c>
      <c r="F1579" t="n">
        <v>0.000172</v>
      </c>
    </row>
    <row r="1580">
      <c r="A1580" t="inlineStr">
        <is>
          <t>202606</t>
        </is>
      </c>
      <c r="B1580" t="inlineStr">
        <is>
          <t>Actual</t>
        </is>
      </c>
      <c r="C1580" t="inlineStr">
        <is>
          <t>Ex_Integra</t>
        </is>
      </c>
      <c r="D1580" t="inlineStr">
        <is>
          <t>Ecopetrol</t>
        </is>
      </c>
      <c r="E1580" t="inlineStr">
        <is>
          <t>Huella</t>
        </is>
      </c>
      <c r="F1580" t="n">
        <v>14457.228186</v>
      </c>
    </row>
    <row r="1581">
      <c r="A1581" t="inlineStr">
        <is>
          <t>202606</t>
        </is>
      </c>
      <c r="B1581" t="inlineStr">
        <is>
          <t>Actual</t>
        </is>
      </c>
      <c r="C1581" t="inlineStr">
        <is>
          <t>Ex_Integra</t>
        </is>
      </c>
      <c r="D1581" t="inlineStr">
        <is>
          <t>Ecopetrol</t>
        </is>
      </c>
      <c r="E1581" t="inlineStr">
        <is>
          <t>Intensidad</t>
        </is>
      </c>
      <c r="F1581" t="n">
        <v>2.379835</v>
      </c>
    </row>
    <row r="1582">
      <c r="A1582" t="inlineStr">
        <is>
          <t>202606</t>
        </is>
      </c>
      <c r="B1582" t="inlineStr">
        <is>
          <t>Actual</t>
        </is>
      </c>
      <c r="C1582" t="inlineStr">
        <is>
          <t>Ex_Integra</t>
        </is>
      </c>
      <c r="D1582" t="inlineStr">
        <is>
          <t>Ecopetrol</t>
        </is>
      </c>
      <c r="E1582" t="inlineStr">
        <is>
          <t>Inv MM$</t>
        </is>
      </c>
      <c r="F1582" t="n">
        <v>63.871121</v>
      </c>
    </row>
    <row r="1583">
      <c r="A1583" t="inlineStr">
        <is>
          <t>202606</t>
        </is>
      </c>
      <c r="B1583" t="inlineStr">
        <is>
          <t>Actual</t>
        </is>
      </c>
      <c r="C1583" t="inlineStr">
        <is>
          <t>Ex_Integra</t>
        </is>
      </c>
      <c r="D1583" t="inlineStr">
        <is>
          <t>Edmond de Rothschild - Big Data</t>
        </is>
      </c>
      <c r="E1583" t="inlineStr">
        <is>
          <t>Huella</t>
        </is>
      </c>
      <c r="F1583" t="n">
        <v>0.000546</v>
      </c>
    </row>
    <row r="1584">
      <c r="A1584" t="inlineStr">
        <is>
          <t>202606</t>
        </is>
      </c>
      <c r="B1584" t="inlineStr">
        <is>
          <t>Actual</t>
        </is>
      </c>
      <c r="C1584" t="inlineStr">
        <is>
          <t>Ex_Integra</t>
        </is>
      </c>
      <c r="D1584" t="inlineStr">
        <is>
          <t>Edmond de Rothschild - Big Data</t>
        </is>
      </c>
      <c r="E1584" t="inlineStr">
        <is>
          <t>Intensidad</t>
        </is>
      </c>
      <c r="F1584" t="n">
        <v>0</v>
      </c>
    </row>
    <row r="1585">
      <c r="A1585" t="inlineStr">
        <is>
          <t>202606</t>
        </is>
      </c>
      <c r="B1585" t="inlineStr">
        <is>
          <t>Actual</t>
        </is>
      </c>
      <c r="C1585" t="inlineStr">
        <is>
          <t>Ex_Integra</t>
        </is>
      </c>
      <c r="D1585" t="inlineStr">
        <is>
          <t>Edmond de Rothschild - Big Data</t>
        </is>
      </c>
      <c r="E1585" t="inlineStr">
        <is>
          <t>Inv MM$</t>
        </is>
      </c>
      <c r="F1585" t="n">
        <v>9.399999999999999e-05</v>
      </c>
    </row>
    <row r="1586">
      <c r="A1586" t="inlineStr">
        <is>
          <t>202606</t>
        </is>
      </c>
      <c r="B1586" t="inlineStr">
        <is>
          <t>Actual</t>
        </is>
      </c>
      <c r="C1586" t="inlineStr">
        <is>
          <t>Ex_Integra</t>
        </is>
      </c>
      <c r="D1586" t="inlineStr">
        <is>
          <t>Edmond de Rothschild - Corp EM Debt USD</t>
        </is>
      </c>
      <c r="E1586" t="inlineStr">
        <is>
          <t>Huella</t>
        </is>
      </c>
      <c r="F1586" t="n">
        <v>15925.330563</v>
      </c>
    </row>
    <row r="1587">
      <c r="A1587" t="inlineStr">
        <is>
          <t>202606</t>
        </is>
      </c>
      <c r="B1587" t="inlineStr">
        <is>
          <t>Actual</t>
        </is>
      </c>
      <c r="C1587" t="inlineStr">
        <is>
          <t>Ex_Integra</t>
        </is>
      </c>
      <c r="D1587" t="inlineStr">
        <is>
          <t>Edmond de Rothschild - Corp EM Debt USD</t>
        </is>
      </c>
      <c r="E1587" t="inlineStr">
        <is>
          <t>Intensidad</t>
        </is>
      </c>
      <c r="F1587" t="n">
        <v>3.489183</v>
      </c>
    </row>
    <row r="1588">
      <c r="A1588" t="inlineStr">
        <is>
          <t>202606</t>
        </is>
      </c>
      <c r="B1588" t="inlineStr">
        <is>
          <t>Actual</t>
        </is>
      </c>
      <c r="C1588" t="inlineStr">
        <is>
          <t>Ex_Integra</t>
        </is>
      </c>
      <c r="D1588" t="inlineStr">
        <is>
          <t>Edmond de Rothschild - Corp EM Debt USD</t>
        </is>
      </c>
      <c r="E1588" t="inlineStr">
        <is>
          <t>Inv MM$</t>
        </is>
      </c>
      <c r="F1588" t="n">
        <v>45.962386</v>
      </c>
    </row>
    <row r="1589">
      <c r="A1589" t="inlineStr">
        <is>
          <t>202606</t>
        </is>
      </c>
      <c r="B1589" t="inlineStr">
        <is>
          <t>Actual</t>
        </is>
      </c>
      <c r="C1589" t="inlineStr">
        <is>
          <t>Ex_Integra</t>
        </is>
      </c>
      <c r="D1589" t="inlineStr">
        <is>
          <t>Emp. Públicas Medellin</t>
        </is>
      </c>
      <c r="E1589" t="inlineStr">
        <is>
          <t>Huella</t>
        </is>
      </c>
      <c r="F1589" t="n">
        <v>3507.276769</v>
      </c>
    </row>
    <row r="1590">
      <c r="A1590" t="inlineStr">
        <is>
          <t>202606</t>
        </is>
      </c>
      <c r="B1590" t="inlineStr">
        <is>
          <t>Actual</t>
        </is>
      </c>
      <c r="C1590" t="inlineStr">
        <is>
          <t>Ex_Integra</t>
        </is>
      </c>
      <c r="D1590" t="inlineStr">
        <is>
          <t>Emp. Públicas Medellin</t>
        </is>
      </c>
      <c r="E1590" t="inlineStr">
        <is>
          <t>Intensidad</t>
        </is>
      </c>
      <c r="F1590" t="n">
        <v>0.565268</v>
      </c>
    </row>
    <row r="1591">
      <c r="A1591" t="inlineStr">
        <is>
          <t>202606</t>
        </is>
      </c>
      <c r="B1591" t="inlineStr">
        <is>
          <t>Actual</t>
        </is>
      </c>
      <c r="C1591" t="inlineStr">
        <is>
          <t>Ex_Integra</t>
        </is>
      </c>
      <c r="D1591" t="inlineStr">
        <is>
          <t>Emp. Públicas Medellin</t>
        </is>
      </c>
      <c r="E1591" t="inlineStr">
        <is>
          <t>Inv MM$</t>
        </is>
      </c>
      <c r="F1591" t="n">
        <v>107.486263</v>
      </c>
    </row>
    <row r="1592">
      <c r="A1592" t="inlineStr">
        <is>
          <t>202606</t>
        </is>
      </c>
      <c r="B1592" t="inlineStr">
        <is>
          <t>Actual</t>
        </is>
      </c>
      <c r="C1592" t="inlineStr">
        <is>
          <t>Ex_Integra</t>
        </is>
      </c>
      <c r="D1592" t="inlineStr">
        <is>
          <t>Ferreyros</t>
        </is>
      </c>
      <c r="E1592" t="inlineStr">
        <is>
          <t>Huella</t>
        </is>
      </c>
      <c r="F1592" t="n">
        <v>1790.051274</v>
      </c>
    </row>
    <row r="1593">
      <c r="A1593" t="inlineStr">
        <is>
          <t>202606</t>
        </is>
      </c>
      <c r="B1593" t="inlineStr">
        <is>
          <t>Actual</t>
        </is>
      </c>
      <c r="C1593" t="inlineStr">
        <is>
          <t>Ex_Integra</t>
        </is>
      </c>
      <c r="D1593" t="inlineStr">
        <is>
          <t>Ferreyros</t>
        </is>
      </c>
      <c r="E1593" t="inlineStr">
        <is>
          <t>Intensidad</t>
        </is>
      </c>
      <c r="F1593" t="n">
        <v>0.27822</v>
      </c>
    </row>
    <row r="1594">
      <c r="A1594" t="inlineStr">
        <is>
          <t>202606</t>
        </is>
      </c>
      <c r="B1594" t="inlineStr">
        <is>
          <t>Actual</t>
        </is>
      </c>
      <c r="C1594" t="inlineStr">
        <is>
          <t>Ex_Integra</t>
        </is>
      </c>
      <c r="D1594" t="inlineStr">
        <is>
          <t>Ferreyros</t>
        </is>
      </c>
      <c r="E1594" t="inlineStr">
        <is>
          <t>Inv MM$</t>
        </is>
      </c>
      <c r="F1594" t="n">
        <v>286.867191</v>
      </c>
    </row>
    <row r="1595">
      <c r="A1595" t="inlineStr">
        <is>
          <t>202606</t>
        </is>
      </c>
      <c r="B1595" t="inlineStr">
        <is>
          <t>Actual</t>
        </is>
      </c>
      <c r="C1595" t="inlineStr">
        <is>
          <t>Ex_Integra</t>
        </is>
      </c>
      <c r="D1595" t="inlineStr">
        <is>
          <t>Fidelity - Emerging Markets -Retail</t>
        </is>
      </c>
      <c r="E1595" t="inlineStr">
        <is>
          <t>Huella</t>
        </is>
      </c>
      <c r="F1595" t="n">
        <v>14.151178</v>
      </c>
    </row>
    <row r="1596">
      <c r="A1596" t="inlineStr">
        <is>
          <t>202606</t>
        </is>
      </c>
      <c r="B1596" t="inlineStr">
        <is>
          <t>Actual</t>
        </is>
      </c>
      <c r="C1596" t="inlineStr">
        <is>
          <t>Ex_Integra</t>
        </is>
      </c>
      <c r="D1596" t="inlineStr">
        <is>
          <t>Fidelity - Emerging Markets -Retail</t>
        </is>
      </c>
      <c r="E1596" t="inlineStr">
        <is>
          <t>Intensidad</t>
        </is>
      </c>
      <c r="F1596" t="n">
        <v>0.003972</v>
      </c>
    </row>
    <row r="1597">
      <c r="A1597" t="inlineStr">
        <is>
          <t>202606</t>
        </is>
      </c>
      <c r="B1597" t="inlineStr">
        <is>
          <t>Actual</t>
        </is>
      </c>
      <c r="C1597" t="inlineStr">
        <is>
          <t>Ex_Integra</t>
        </is>
      </c>
      <c r="D1597" t="inlineStr">
        <is>
          <t>Fidelity - Emerging Markets -Retail</t>
        </is>
      </c>
      <c r="E1597" t="inlineStr">
        <is>
          <t>Inv MM$</t>
        </is>
      </c>
      <c r="F1597" t="n">
        <v>0.763118</v>
      </c>
    </row>
    <row r="1598">
      <c r="A1598" t="inlineStr">
        <is>
          <t>202606</t>
        </is>
      </c>
      <c r="B1598" t="inlineStr">
        <is>
          <t>Actual</t>
        </is>
      </c>
      <c r="C1598" t="inlineStr">
        <is>
          <t>Ex_Integra</t>
        </is>
      </c>
      <c r="D1598" t="inlineStr">
        <is>
          <t>Fidelity - European Dynamic Growth</t>
        </is>
      </c>
      <c r="E1598" t="inlineStr">
        <is>
          <t>Huella</t>
        </is>
      </c>
      <c r="F1598" t="n">
        <v>0.331739</v>
      </c>
    </row>
    <row r="1599">
      <c r="A1599" t="inlineStr">
        <is>
          <t>202606</t>
        </is>
      </c>
      <c r="B1599" t="inlineStr">
        <is>
          <t>Actual</t>
        </is>
      </c>
      <c r="C1599" t="inlineStr">
        <is>
          <t>Ex_Integra</t>
        </is>
      </c>
      <c r="D1599" t="inlineStr">
        <is>
          <t>Fidelity - European Dynamic Growth</t>
        </is>
      </c>
      <c r="E1599" t="inlineStr">
        <is>
          <t>Intensidad</t>
        </is>
      </c>
      <c r="F1599" t="n">
        <v>2.4e-05</v>
      </c>
    </row>
    <row r="1600">
      <c r="A1600" t="inlineStr">
        <is>
          <t>202606</t>
        </is>
      </c>
      <c r="B1600" t="inlineStr">
        <is>
          <t>Actual</t>
        </is>
      </c>
      <c r="C1600" t="inlineStr">
        <is>
          <t>Ex_Integra</t>
        </is>
      </c>
      <c r="D1600" t="inlineStr">
        <is>
          <t>Fidelity - European Dynamic Growth</t>
        </is>
      </c>
      <c r="E1600" t="inlineStr">
        <is>
          <t>Inv MM$</t>
        </is>
      </c>
      <c r="F1600" t="n">
        <v>0.023167</v>
      </c>
    </row>
    <row r="1601">
      <c r="A1601" t="inlineStr">
        <is>
          <t>202606</t>
        </is>
      </c>
      <c r="B1601" t="inlineStr">
        <is>
          <t>Actual</t>
        </is>
      </c>
      <c r="C1601" t="inlineStr">
        <is>
          <t>Ex_Integra</t>
        </is>
      </c>
      <c r="D1601" t="inlineStr">
        <is>
          <t>Fondo Credicorp Deuda Soles II</t>
        </is>
      </c>
      <c r="E1601" t="inlineStr">
        <is>
          <t>Huella</t>
        </is>
      </c>
      <c r="F1601" t="n">
        <v>1004.625928</v>
      </c>
    </row>
    <row r="1602">
      <c r="A1602" t="inlineStr">
        <is>
          <t>202606</t>
        </is>
      </c>
      <c r="B1602" t="inlineStr">
        <is>
          <t>Actual</t>
        </is>
      </c>
      <c r="C1602" t="inlineStr">
        <is>
          <t>Ex_Integra</t>
        </is>
      </c>
      <c r="D1602" t="inlineStr">
        <is>
          <t>Fondo Credicorp Deuda Soles II</t>
        </is>
      </c>
      <c r="E1602" t="inlineStr">
        <is>
          <t>Intensidad</t>
        </is>
      </c>
      <c r="F1602" t="n">
        <v>0.15309</v>
      </c>
    </row>
    <row r="1603">
      <c r="A1603" t="inlineStr">
        <is>
          <t>202606</t>
        </is>
      </c>
      <c r="B1603" t="inlineStr">
        <is>
          <t>Actual</t>
        </is>
      </c>
      <c r="C1603" t="inlineStr">
        <is>
          <t>Ex_Integra</t>
        </is>
      </c>
      <c r="D1603" t="inlineStr">
        <is>
          <t>Fondo Credicorp Deuda Soles II</t>
        </is>
      </c>
      <c r="E1603" t="inlineStr">
        <is>
          <t>Inv MM$</t>
        </is>
      </c>
      <c r="F1603" t="n">
        <v>49.015429</v>
      </c>
    </row>
    <row r="1604">
      <c r="A1604" t="inlineStr">
        <is>
          <t>202606</t>
        </is>
      </c>
      <c r="B1604" t="inlineStr">
        <is>
          <t>Actual</t>
        </is>
      </c>
      <c r="C1604" t="inlineStr">
        <is>
          <t>Ex_Integra</t>
        </is>
      </c>
      <c r="D1604" t="inlineStr">
        <is>
          <t>Franklin Templeton - Emerging Markets Bond Fund</t>
        </is>
      </c>
      <c r="E1604" t="inlineStr">
        <is>
          <t>Huella</t>
        </is>
      </c>
      <c r="F1604" t="n">
        <v>0.095545</v>
      </c>
    </row>
    <row r="1605">
      <c r="A1605" t="inlineStr">
        <is>
          <t>202606</t>
        </is>
      </c>
      <c r="B1605" t="inlineStr">
        <is>
          <t>Actual</t>
        </is>
      </c>
      <c r="C1605" t="inlineStr">
        <is>
          <t>Ex_Integra</t>
        </is>
      </c>
      <c r="D1605" t="inlineStr">
        <is>
          <t>Franklin Templeton - Emerging Markets Bond Fund</t>
        </is>
      </c>
      <c r="E1605" t="inlineStr">
        <is>
          <t>Intensidad</t>
        </is>
      </c>
      <c r="F1605" t="n">
        <v>2.6e-05</v>
      </c>
    </row>
    <row r="1606">
      <c r="A1606" t="inlineStr">
        <is>
          <t>202606</t>
        </is>
      </c>
      <c r="B1606" t="inlineStr">
        <is>
          <t>Actual</t>
        </is>
      </c>
      <c r="C1606" t="inlineStr">
        <is>
          <t>Ex_Integra</t>
        </is>
      </c>
      <c r="D1606" t="inlineStr">
        <is>
          <t>Franklin Templeton - Emerging Markets Bond Fund</t>
        </is>
      </c>
      <c r="E1606" t="inlineStr">
        <is>
          <t>Inv MM$</t>
        </is>
      </c>
      <c r="F1606" t="n">
        <v>1.304149</v>
      </c>
    </row>
    <row r="1607">
      <c r="A1607" t="inlineStr">
        <is>
          <t>202606</t>
        </is>
      </c>
      <c r="B1607" t="inlineStr">
        <is>
          <t>Actual</t>
        </is>
      </c>
      <c r="C1607" t="inlineStr">
        <is>
          <t>Ex_Integra</t>
        </is>
      </c>
      <c r="D1607" t="inlineStr">
        <is>
          <t>Franklin Templeton - FTGF ClearBridge Infrastructure Value Fund</t>
        </is>
      </c>
      <c r="E1607" t="inlineStr">
        <is>
          <t>Huella</t>
        </is>
      </c>
      <c r="F1607" t="n">
        <v>0.010501</v>
      </c>
    </row>
    <row r="1608">
      <c r="A1608" t="inlineStr">
        <is>
          <t>202606</t>
        </is>
      </c>
      <c r="B1608" t="inlineStr">
        <is>
          <t>Actual</t>
        </is>
      </c>
      <c r="C1608" t="inlineStr">
        <is>
          <t>Ex_Integra</t>
        </is>
      </c>
      <c r="D1608" t="inlineStr">
        <is>
          <t>Franklin Templeton - FTGF ClearBridge Infrastructure Value Fund</t>
        </is>
      </c>
      <c r="E1608" t="inlineStr">
        <is>
          <t>Intensidad</t>
        </is>
      </c>
      <c r="F1608" t="n">
        <v>2e-06</v>
      </c>
    </row>
    <row r="1609">
      <c r="A1609" t="inlineStr">
        <is>
          <t>202606</t>
        </is>
      </c>
      <c r="B1609" t="inlineStr">
        <is>
          <t>Actual</t>
        </is>
      </c>
      <c r="C1609" t="inlineStr">
        <is>
          <t>Ex_Integra</t>
        </is>
      </c>
      <c r="D1609" t="inlineStr">
        <is>
          <t>Franklin Templeton - FTGF ClearBridge Infrastructure Value Fund</t>
        </is>
      </c>
      <c r="E1609" t="inlineStr">
        <is>
          <t>Inv MM$</t>
        </is>
      </c>
      <c r="F1609" t="n">
        <v>6.9e-05</v>
      </c>
    </row>
    <row r="1610">
      <c r="A1610" t="inlineStr">
        <is>
          <t>202606</t>
        </is>
      </c>
      <c r="B1610" t="inlineStr">
        <is>
          <t>Actual</t>
        </is>
      </c>
      <c r="C1610" t="inlineStr">
        <is>
          <t>Ex_Integra</t>
        </is>
      </c>
      <c r="D1610" t="inlineStr">
        <is>
          <t>Franklin Templeton - Global Convertibles</t>
        </is>
      </c>
      <c r="E1610" t="inlineStr">
        <is>
          <t>Huella</t>
        </is>
      </c>
      <c r="F1610" t="n">
        <v>121.613275</v>
      </c>
    </row>
    <row r="1611">
      <c r="A1611" t="inlineStr">
        <is>
          <t>202606</t>
        </is>
      </c>
      <c r="B1611" t="inlineStr">
        <is>
          <t>Actual</t>
        </is>
      </c>
      <c r="C1611" t="inlineStr">
        <is>
          <t>Ex_Integra</t>
        </is>
      </c>
      <c r="D1611" t="inlineStr">
        <is>
          <t>Franklin Templeton - Global Convertibles</t>
        </is>
      </c>
      <c r="E1611" t="inlineStr">
        <is>
          <t>Intensidad</t>
        </is>
      </c>
      <c r="F1611" t="n">
        <v>0.032817</v>
      </c>
    </row>
    <row r="1612">
      <c r="A1612" t="inlineStr">
        <is>
          <t>202606</t>
        </is>
      </c>
      <c r="B1612" t="inlineStr">
        <is>
          <t>Actual</t>
        </is>
      </c>
      <c r="C1612" t="inlineStr">
        <is>
          <t>Ex_Integra</t>
        </is>
      </c>
      <c r="D1612" t="inlineStr">
        <is>
          <t>Franklin Templeton - Global Convertibles</t>
        </is>
      </c>
      <c r="E1612" t="inlineStr">
        <is>
          <t>Inv MM$</t>
        </is>
      </c>
      <c r="F1612" t="n">
        <v>4.598174</v>
      </c>
    </row>
    <row r="1613">
      <c r="A1613" t="inlineStr">
        <is>
          <t>202606</t>
        </is>
      </c>
      <c r="B1613" t="inlineStr">
        <is>
          <t>Actual</t>
        </is>
      </c>
      <c r="C1613" t="inlineStr">
        <is>
          <t>Ex_Integra</t>
        </is>
      </c>
      <c r="D1613" t="inlineStr">
        <is>
          <t>GAM - Continental Europe</t>
        </is>
      </c>
      <c r="E1613" t="inlineStr">
        <is>
          <t>Huella</t>
        </is>
      </c>
      <c r="F1613" t="n">
        <v>0.008123999999999999</v>
      </c>
    </row>
    <row r="1614">
      <c r="A1614" t="inlineStr">
        <is>
          <t>202606</t>
        </is>
      </c>
      <c r="B1614" t="inlineStr">
        <is>
          <t>Actual</t>
        </is>
      </c>
      <c r="C1614" t="inlineStr">
        <is>
          <t>Ex_Integra</t>
        </is>
      </c>
      <c r="D1614" t="inlineStr">
        <is>
          <t>GAM - Continental Europe</t>
        </is>
      </c>
      <c r="E1614" t="inlineStr">
        <is>
          <t>Intensidad</t>
        </is>
      </c>
      <c r="F1614" t="n">
        <v>2e-06</v>
      </c>
    </row>
    <row r="1615">
      <c r="A1615" t="inlineStr">
        <is>
          <t>202606</t>
        </is>
      </c>
      <c r="B1615" t="inlineStr">
        <is>
          <t>Actual</t>
        </is>
      </c>
      <c r="C1615" t="inlineStr">
        <is>
          <t>Ex_Integra</t>
        </is>
      </c>
      <c r="D1615" t="inlineStr">
        <is>
          <t>GAM - Continental Europe</t>
        </is>
      </c>
      <c r="E1615" t="inlineStr">
        <is>
          <t>Inv MM$</t>
        </is>
      </c>
      <c r="F1615" t="n">
        <v>0.000146</v>
      </c>
    </row>
    <row r="1616">
      <c r="A1616" t="inlineStr">
        <is>
          <t>202606</t>
        </is>
      </c>
      <c r="B1616" t="inlineStr">
        <is>
          <t>Actual</t>
        </is>
      </c>
      <c r="C1616" t="inlineStr">
        <is>
          <t>Ex_Integra</t>
        </is>
      </c>
      <c r="D1616" t="inlineStr">
        <is>
          <t>Global Evolution Funds - Frontier Markets Fund</t>
        </is>
      </c>
      <c r="E1616" t="inlineStr">
        <is>
          <t>Huella</t>
        </is>
      </c>
      <c r="F1616" t="n">
        <v>60.708319</v>
      </c>
    </row>
    <row r="1617">
      <c r="A1617" t="inlineStr">
        <is>
          <t>202606</t>
        </is>
      </c>
      <c r="B1617" t="inlineStr">
        <is>
          <t>Actual</t>
        </is>
      </c>
      <c r="C1617" t="inlineStr">
        <is>
          <t>Ex_Integra</t>
        </is>
      </c>
      <c r="D1617" t="inlineStr">
        <is>
          <t>Global Evolution Funds - Frontier Markets Fund</t>
        </is>
      </c>
      <c r="E1617" t="inlineStr">
        <is>
          <t>Intensidad</t>
        </is>
      </c>
      <c r="F1617" t="n">
        <v>0.009076000000000001</v>
      </c>
    </row>
    <row r="1618">
      <c r="A1618" t="inlineStr">
        <is>
          <t>202606</t>
        </is>
      </c>
      <c r="B1618" t="inlineStr">
        <is>
          <t>Actual</t>
        </is>
      </c>
      <c r="C1618" t="inlineStr">
        <is>
          <t>Ex_Integra</t>
        </is>
      </c>
      <c r="D1618" t="inlineStr">
        <is>
          <t>Global Evolution Funds - Frontier Markets Fund</t>
        </is>
      </c>
      <c r="E1618" t="inlineStr">
        <is>
          <t>Inv MM$</t>
        </is>
      </c>
      <c r="F1618" t="n">
        <v>132.89818</v>
      </c>
    </row>
    <row r="1619">
      <c r="A1619" t="inlineStr">
        <is>
          <t>202606</t>
        </is>
      </c>
      <c r="B1619" t="inlineStr">
        <is>
          <t>Actual</t>
        </is>
      </c>
      <c r="C1619" t="inlineStr">
        <is>
          <t>Ex_Integra</t>
        </is>
      </c>
      <c r="D1619" t="inlineStr">
        <is>
          <t>Global X - Copper Miners ETF</t>
        </is>
      </c>
      <c r="E1619" t="inlineStr">
        <is>
          <t>Huella</t>
        </is>
      </c>
      <c r="F1619" t="n">
        <v>17130.815352</v>
      </c>
    </row>
    <row r="1620">
      <c r="A1620" t="inlineStr">
        <is>
          <t>202606</t>
        </is>
      </c>
      <c r="B1620" t="inlineStr">
        <is>
          <t>Actual</t>
        </is>
      </c>
      <c r="C1620" t="inlineStr">
        <is>
          <t>Ex_Integra</t>
        </is>
      </c>
      <c r="D1620" t="inlineStr">
        <is>
          <t>Global X - Copper Miners ETF</t>
        </is>
      </c>
      <c r="E1620" t="inlineStr">
        <is>
          <t>Intensidad</t>
        </is>
      </c>
      <c r="F1620" t="n">
        <v>2.412239</v>
      </c>
    </row>
    <row r="1621">
      <c r="A1621" t="inlineStr">
        <is>
          <t>202606</t>
        </is>
      </c>
      <c r="B1621" t="inlineStr">
        <is>
          <t>Actual</t>
        </is>
      </c>
      <c r="C1621" t="inlineStr">
        <is>
          <t>Ex_Integra</t>
        </is>
      </c>
      <c r="D1621" t="inlineStr">
        <is>
          <t>Global X - Copper Miners ETF</t>
        </is>
      </c>
      <c r="E1621" t="inlineStr">
        <is>
          <t>Inv MM$</t>
        </is>
      </c>
      <c r="F1621" t="n">
        <v>233.127547</v>
      </c>
    </row>
    <row r="1622">
      <c r="A1622" t="inlineStr">
        <is>
          <t>202606</t>
        </is>
      </c>
      <c r="B1622" t="inlineStr">
        <is>
          <t>Actual</t>
        </is>
      </c>
      <c r="C1622" t="inlineStr">
        <is>
          <t>Ex_Integra</t>
        </is>
      </c>
      <c r="D1622" t="inlineStr">
        <is>
          <t>Global X - Silvers Miners ETF</t>
        </is>
      </c>
      <c r="E1622" t="inlineStr">
        <is>
          <t>Huella</t>
        </is>
      </c>
      <c r="F1622" t="n">
        <v>4468.113431</v>
      </c>
    </row>
    <row r="1623">
      <c r="A1623" t="inlineStr">
        <is>
          <t>202606</t>
        </is>
      </c>
      <c r="B1623" t="inlineStr">
        <is>
          <t>Actual</t>
        </is>
      </c>
      <c r="C1623" t="inlineStr">
        <is>
          <t>Ex_Integra</t>
        </is>
      </c>
      <c r="D1623" t="inlineStr">
        <is>
          <t>Global X - Silvers Miners ETF</t>
        </is>
      </c>
      <c r="E1623" t="inlineStr">
        <is>
          <t>Intensidad</t>
        </is>
      </c>
      <c r="F1623" t="n">
        <v>0.58224</v>
      </c>
    </row>
    <row r="1624">
      <c r="A1624" t="inlineStr">
        <is>
          <t>202606</t>
        </is>
      </c>
      <c r="B1624" t="inlineStr">
        <is>
          <t>Actual</t>
        </is>
      </c>
      <c r="C1624" t="inlineStr">
        <is>
          <t>Ex_Integra</t>
        </is>
      </c>
      <c r="D1624" t="inlineStr">
        <is>
          <t>Global X - Silvers Miners ETF</t>
        </is>
      </c>
      <c r="E1624" t="inlineStr">
        <is>
          <t>Inv MM$</t>
        </is>
      </c>
      <c r="F1624" t="n">
        <v>175.059051</v>
      </c>
    </row>
    <row r="1625">
      <c r="A1625" t="inlineStr">
        <is>
          <t>202606</t>
        </is>
      </c>
      <c r="B1625" t="inlineStr">
        <is>
          <t>Actual</t>
        </is>
      </c>
      <c r="C1625" t="inlineStr">
        <is>
          <t>Ex_Integra</t>
        </is>
      </c>
      <c r="D1625" t="inlineStr">
        <is>
          <t>Groupama - Avenir Euro (Mid Small Caps)</t>
        </is>
      </c>
      <c r="E1625" t="inlineStr">
        <is>
          <t>Huella</t>
        </is>
      </c>
      <c r="F1625" t="n">
        <v>1.402884</v>
      </c>
    </row>
    <row r="1626">
      <c r="A1626" t="inlineStr">
        <is>
          <t>202606</t>
        </is>
      </c>
      <c r="B1626" t="inlineStr">
        <is>
          <t>Actual</t>
        </is>
      </c>
      <c r="C1626" t="inlineStr">
        <is>
          <t>Ex_Integra</t>
        </is>
      </c>
      <c r="D1626" t="inlineStr">
        <is>
          <t>Groupama - Avenir Euro (Mid Small Caps)</t>
        </is>
      </c>
      <c r="E1626" t="inlineStr">
        <is>
          <t>Intensidad</t>
        </is>
      </c>
      <c r="F1626" t="n">
        <v>0.0001</v>
      </c>
    </row>
    <row r="1627">
      <c r="A1627" t="inlineStr">
        <is>
          <t>202606</t>
        </is>
      </c>
      <c r="B1627" t="inlineStr">
        <is>
          <t>Actual</t>
        </is>
      </c>
      <c r="C1627" t="inlineStr">
        <is>
          <t>Ex_Integra</t>
        </is>
      </c>
      <c r="D1627" t="inlineStr">
        <is>
          <t>Groupama - Avenir Euro (Mid Small Caps)</t>
        </is>
      </c>
      <c r="E1627" t="inlineStr">
        <is>
          <t>Inv MM$</t>
        </is>
      </c>
      <c r="F1627" t="n">
        <v>0.024281</v>
      </c>
    </row>
    <row r="1628">
      <c r="A1628" t="inlineStr">
        <is>
          <t>202606</t>
        </is>
      </c>
      <c r="B1628" t="inlineStr">
        <is>
          <t>Actual</t>
        </is>
      </c>
      <c r="C1628" t="inlineStr">
        <is>
          <t>Ex_Integra</t>
        </is>
      </c>
      <c r="D1628" t="inlineStr">
        <is>
          <t>Groupama - G Fund Avenir Europe (Mid Small Caps) - C</t>
        </is>
      </c>
      <c r="E1628" t="inlineStr">
        <is>
          <t>Huella</t>
        </is>
      </c>
      <c r="F1628" t="n">
        <v>0.424712</v>
      </c>
    </row>
    <row r="1629">
      <c r="A1629" t="inlineStr">
        <is>
          <t>202606</t>
        </is>
      </c>
      <c r="B1629" t="inlineStr">
        <is>
          <t>Actual</t>
        </is>
      </c>
      <c r="C1629" t="inlineStr">
        <is>
          <t>Ex_Integra</t>
        </is>
      </c>
      <c r="D1629" t="inlineStr">
        <is>
          <t>Groupama - G Fund Avenir Europe (Mid Small Caps) - C</t>
        </is>
      </c>
      <c r="E1629" t="inlineStr">
        <is>
          <t>Intensidad</t>
        </is>
      </c>
      <c r="F1629" t="n">
        <v>9.1e-05</v>
      </c>
    </row>
    <row r="1630">
      <c r="A1630" t="inlineStr">
        <is>
          <t>202606</t>
        </is>
      </c>
      <c r="B1630" t="inlineStr">
        <is>
          <t>Actual</t>
        </is>
      </c>
      <c r="C1630" t="inlineStr">
        <is>
          <t>Ex_Integra</t>
        </is>
      </c>
      <c r="D1630" t="inlineStr">
        <is>
          <t>Groupama - G Fund Avenir Europe (Mid Small Caps) - C</t>
        </is>
      </c>
      <c r="E1630" t="inlineStr">
        <is>
          <t>Inv MM$</t>
        </is>
      </c>
      <c r="F1630" t="n">
        <v>0.009133</v>
      </c>
    </row>
    <row r="1631">
      <c r="A1631" t="inlineStr">
        <is>
          <t>202606</t>
        </is>
      </c>
      <c r="B1631" t="inlineStr">
        <is>
          <t>Actual</t>
        </is>
      </c>
      <c r="C1631" t="inlineStr">
        <is>
          <t>Ex_Integra</t>
        </is>
      </c>
      <c r="D1631" t="inlineStr">
        <is>
          <t>InRetail Consumer</t>
        </is>
      </c>
      <c r="E1631" t="inlineStr">
        <is>
          <t>Huella</t>
        </is>
      </c>
      <c r="F1631" t="n">
        <v>12.976712</v>
      </c>
    </row>
    <row r="1632">
      <c r="A1632" t="inlineStr">
        <is>
          <t>202606</t>
        </is>
      </c>
      <c r="B1632" t="inlineStr">
        <is>
          <t>Actual</t>
        </is>
      </c>
      <c r="C1632" t="inlineStr">
        <is>
          <t>Ex_Integra</t>
        </is>
      </c>
      <c r="D1632" t="inlineStr">
        <is>
          <t>InRetail Consumer</t>
        </is>
      </c>
      <c r="E1632" t="inlineStr">
        <is>
          <t>Intensidad</t>
        </is>
      </c>
      <c r="F1632" t="n">
        <v>0.000928</v>
      </c>
    </row>
    <row r="1633">
      <c r="A1633" t="inlineStr">
        <is>
          <t>202606</t>
        </is>
      </c>
      <c r="B1633" t="inlineStr">
        <is>
          <t>Actual</t>
        </is>
      </c>
      <c r="C1633" t="inlineStr">
        <is>
          <t>Ex_Integra</t>
        </is>
      </c>
      <c r="D1633" t="inlineStr">
        <is>
          <t>InRetail Consumer</t>
        </is>
      </c>
      <c r="E1633" t="inlineStr">
        <is>
          <t>Inv MM$</t>
        </is>
      </c>
      <c r="F1633" t="n">
        <v>0.562006</v>
      </c>
    </row>
    <row r="1634">
      <c r="A1634" t="inlineStr">
        <is>
          <t>202606</t>
        </is>
      </c>
      <c r="B1634" t="inlineStr">
        <is>
          <t>Actual</t>
        </is>
      </c>
      <c r="C1634" t="inlineStr">
        <is>
          <t>Ex_Integra</t>
        </is>
      </c>
      <c r="D1634" t="inlineStr">
        <is>
          <t>InRetail Peru</t>
        </is>
      </c>
      <c r="E1634" t="inlineStr">
        <is>
          <t>Huella</t>
        </is>
      </c>
      <c r="F1634" t="n">
        <v>9294.089717999999</v>
      </c>
    </row>
    <row r="1635">
      <c r="A1635" t="inlineStr">
        <is>
          <t>202606</t>
        </is>
      </c>
      <c r="B1635" t="inlineStr">
        <is>
          <t>Actual</t>
        </is>
      </c>
      <c r="C1635" t="inlineStr">
        <is>
          <t>Ex_Integra</t>
        </is>
      </c>
      <c r="D1635" t="inlineStr">
        <is>
          <t>InRetail Peru</t>
        </is>
      </c>
      <c r="E1635" t="inlineStr">
        <is>
          <t>Intensidad</t>
        </is>
      </c>
      <c r="F1635" t="n">
        <v>1.312748</v>
      </c>
    </row>
    <row r="1636">
      <c r="A1636" t="inlineStr">
        <is>
          <t>202606</t>
        </is>
      </c>
      <c r="B1636" t="inlineStr">
        <is>
          <t>Actual</t>
        </is>
      </c>
      <c r="C1636" t="inlineStr">
        <is>
          <t>Ex_Integra</t>
        </is>
      </c>
      <c r="D1636" t="inlineStr">
        <is>
          <t>InRetail Peru</t>
        </is>
      </c>
      <c r="E1636" t="inlineStr">
        <is>
          <t>Inv MM$</t>
        </is>
      </c>
      <c r="F1636" t="n">
        <v>402.515796</v>
      </c>
    </row>
    <row r="1637">
      <c r="A1637" t="inlineStr">
        <is>
          <t>202606</t>
        </is>
      </c>
      <c r="B1637" t="inlineStr">
        <is>
          <t>Actual</t>
        </is>
      </c>
      <c r="C1637" t="inlineStr">
        <is>
          <t>Ex_Integra</t>
        </is>
      </c>
      <c r="D1637" t="inlineStr">
        <is>
          <t>Intergroup</t>
        </is>
      </c>
      <c r="E1637" t="inlineStr">
        <is>
          <t>Huella</t>
        </is>
      </c>
      <c r="F1637" t="n">
        <v>57.919588</v>
      </c>
    </row>
    <row r="1638">
      <c r="A1638" t="inlineStr">
        <is>
          <t>202606</t>
        </is>
      </c>
      <c r="B1638" t="inlineStr">
        <is>
          <t>Actual</t>
        </is>
      </c>
      <c r="C1638" t="inlineStr">
        <is>
          <t>Ex_Integra</t>
        </is>
      </c>
      <c r="D1638" t="inlineStr">
        <is>
          <t>Intergroup</t>
        </is>
      </c>
      <c r="E1638" t="inlineStr">
        <is>
          <t>Intensidad</t>
        </is>
      </c>
      <c r="F1638" t="n">
        <v>0.005414</v>
      </c>
    </row>
    <row r="1639">
      <c r="A1639" t="inlineStr">
        <is>
          <t>202606</t>
        </is>
      </c>
      <c r="B1639" t="inlineStr">
        <is>
          <t>Actual</t>
        </is>
      </c>
      <c r="C1639" t="inlineStr">
        <is>
          <t>Ex_Integra</t>
        </is>
      </c>
      <c r="D1639" t="inlineStr">
        <is>
          <t>Intergroup</t>
        </is>
      </c>
      <c r="E1639" t="inlineStr">
        <is>
          <t>Inv MM$</t>
        </is>
      </c>
      <c r="F1639" t="n">
        <v>170.35173</v>
      </c>
    </row>
    <row r="1640">
      <c r="A1640" t="inlineStr">
        <is>
          <t>202606</t>
        </is>
      </c>
      <c r="B1640" t="inlineStr">
        <is>
          <t>Actual</t>
        </is>
      </c>
      <c r="C1640" t="inlineStr">
        <is>
          <t>Ex_Integra</t>
        </is>
      </c>
      <c r="D1640" t="inlineStr">
        <is>
          <t>Invesco - China Technology ETF</t>
        </is>
      </c>
      <c r="E1640" t="inlineStr">
        <is>
          <t>Huella</t>
        </is>
      </c>
      <c r="F1640" t="n">
        <v>956.865528</v>
      </c>
    </row>
    <row r="1641">
      <c r="A1641" t="inlineStr">
        <is>
          <t>202606</t>
        </is>
      </c>
      <c r="B1641" t="inlineStr">
        <is>
          <t>Actual</t>
        </is>
      </c>
      <c r="C1641" t="inlineStr">
        <is>
          <t>Ex_Integra</t>
        </is>
      </c>
      <c r="D1641" t="inlineStr">
        <is>
          <t>Invesco - China Technology ETF</t>
        </is>
      </c>
      <c r="E1641" t="inlineStr">
        <is>
          <t>Intensidad</t>
        </is>
      </c>
      <c r="F1641" t="n">
        <v>0.142994</v>
      </c>
    </row>
    <row r="1642">
      <c r="A1642" t="inlineStr">
        <is>
          <t>202606</t>
        </is>
      </c>
      <c r="B1642" t="inlineStr">
        <is>
          <t>Actual</t>
        </is>
      </c>
      <c r="C1642" t="inlineStr">
        <is>
          <t>Ex_Integra</t>
        </is>
      </c>
      <c r="D1642" t="inlineStr">
        <is>
          <t>Invesco - China Technology ETF</t>
        </is>
      </c>
      <c r="E1642" t="inlineStr">
        <is>
          <t>Inv MM$</t>
        </is>
      </c>
      <c r="F1642" t="n">
        <v>49.776377</v>
      </c>
    </row>
    <row r="1643">
      <c r="A1643" t="inlineStr">
        <is>
          <t>202606</t>
        </is>
      </c>
      <c r="B1643" t="inlineStr">
        <is>
          <t>Actual</t>
        </is>
      </c>
      <c r="C1643" t="inlineStr">
        <is>
          <t>Ex_Integra</t>
        </is>
      </c>
      <c r="D1643" t="inlineStr">
        <is>
          <t>Invesco - Global Consumer Trends Fund S</t>
        </is>
      </c>
      <c r="E1643" t="inlineStr">
        <is>
          <t>Huella</t>
        </is>
      </c>
      <c r="F1643" t="n">
        <v>0.649751</v>
      </c>
    </row>
    <row r="1644">
      <c r="A1644" t="inlineStr">
        <is>
          <t>202606</t>
        </is>
      </c>
      <c r="B1644" t="inlineStr">
        <is>
          <t>Actual</t>
        </is>
      </c>
      <c r="C1644" t="inlineStr">
        <is>
          <t>Ex_Integra</t>
        </is>
      </c>
      <c r="D1644" t="inlineStr">
        <is>
          <t>Invesco - Global Consumer Trends Fund S</t>
        </is>
      </c>
      <c r="E1644" t="inlineStr">
        <is>
          <t>Intensidad</t>
        </is>
      </c>
      <c r="F1644" t="n">
        <v>0.000182</v>
      </c>
    </row>
    <row r="1645">
      <c r="A1645" t="inlineStr">
        <is>
          <t>202606</t>
        </is>
      </c>
      <c r="B1645" t="inlineStr">
        <is>
          <t>Actual</t>
        </is>
      </c>
      <c r="C1645" t="inlineStr">
        <is>
          <t>Ex_Integra</t>
        </is>
      </c>
      <c r="D1645" t="inlineStr">
        <is>
          <t>Invesco - Global Consumer Trends Fund S</t>
        </is>
      </c>
      <c r="E1645" t="inlineStr">
        <is>
          <t>Inv MM$</t>
        </is>
      </c>
      <c r="F1645" t="n">
        <v>0.073754</v>
      </c>
    </row>
    <row r="1646">
      <c r="A1646" t="inlineStr">
        <is>
          <t>202606</t>
        </is>
      </c>
      <c r="B1646" t="inlineStr">
        <is>
          <t>Actual</t>
        </is>
      </c>
      <c r="C1646" t="inlineStr">
        <is>
          <t>Ex_Integra</t>
        </is>
      </c>
      <c r="D1646" t="inlineStr">
        <is>
          <t>Invesco - Nasdaq 100 ETF</t>
        </is>
      </c>
      <c r="E1646" t="inlineStr">
        <is>
          <t>Huella</t>
        </is>
      </c>
      <c r="F1646" t="n">
        <v>1125.189507</v>
      </c>
    </row>
    <row r="1647">
      <c r="A1647" t="inlineStr">
        <is>
          <t>202606</t>
        </is>
      </c>
      <c r="B1647" t="inlineStr">
        <is>
          <t>Actual</t>
        </is>
      </c>
      <c r="C1647" t="inlineStr">
        <is>
          <t>Ex_Integra</t>
        </is>
      </c>
      <c r="D1647" t="inlineStr">
        <is>
          <t>Invesco - Nasdaq 100 ETF</t>
        </is>
      </c>
      <c r="E1647" t="inlineStr">
        <is>
          <t>Intensidad</t>
        </is>
      </c>
      <c r="F1647" t="n">
        <v>0.092386</v>
      </c>
    </row>
    <row r="1648">
      <c r="A1648" t="inlineStr">
        <is>
          <t>202606</t>
        </is>
      </c>
      <c r="B1648" t="inlineStr">
        <is>
          <t>Actual</t>
        </is>
      </c>
      <c r="C1648" t="inlineStr">
        <is>
          <t>Ex_Integra</t>
        </is>
      </c>
      <c r="D1648" t="inlineStr">
        <is>
          <t>Invesco - Nasdaq 100 ETF</t>
        </is>
      </c>
      <c r="E1648" t="inlineStr">
        <is>
          <t>Inv MM$</t>
        </is>
      </c>
      <c r="F1648" t="n">
        <v>114.947406</v>
      </c>
    </row>
    <row r="1649">
      <c r="A1649" t="inlineStr">
        <is>
          <t>202606</t>
        </is>
      </c>
      <c r="B1649" t="inlineStr">
        <is>
          <t>Actual</t>
        </is>
      </c>
      <c r="C1649" t="inlineStr">
        <is>
          <t>Ex_Integra</t>
        </is>
      </c>
      <c r="D1649" t="inlineStr">
        <is>
          <t>Invesco - UK Opportunities Fund</t>
        </is>
      </c>
      <c r="E1649" t="inlineStr">
        <is>
          <t>Huella</t>
        </is>
      </c>
      <c r="F1649" t="n">
        <v>257.372958</v>
      </c>
    </row>
    <row r="1650">
      <c r="A1650" t="inlineStr">
        <is>
          <t>202606</t>
        </is>
      </c>
      <c r="B1650" t="inlineStr">
        <is>
          <t>Actual</t>
        </is>
      </c>
      <c r="C1650" t="inlineStr">
        <is>
          <t>Ex_Integra</t>
        </is>
      </c>
      <c r="D1650" t="inlineStr">
        <is>
          <t>Invesco - UK Opportunities Fund</t>
        </is>
      </c>
      <c r="E1650" t="inlineStr">
        <is>
          <t>Intensidad</t>
        </is>
      </c>
      <c r="F1650" t="n">
        <v>0.064818</v>
      </c>
    </row>
    <row r="1651">
      <c r="A1651" t="inlineStr">
        <is>
          <t>202606</t>
        </is>
      </c>
      <c r="B1651" t="inlineStr">
        <is>
          <t>Actual</t>
        </is>
      </c>
      <c r="C1651" t="inlineStr">
        <is>
          <t>Ex_Integra</t>
        </is>
      </c>
      <c r="D1651" t="inlineStr">
        <is>
          <t>Invesco - UK Opportunities Fund</t>
        </is>
      </c>
      <c r="E1651" t="inlineStr">
        <is>
          <t>Inv MM$</t>
        </is>
      </c>
      <c r="F1651" t="n">
        <v>3.449982</v>
      </c>
    </row>
    <row r="1652">
      <c r="A1652" t="inlineStr">
        <is>
          <t>202606</t>
        </is>
      </c>
      <c r="B1652" t="inlineStr">
        <is>
          <t>Actual</t>
        </is>
      </c>
      <c r="C1652" t="inlineStr">
        <is>
          <t>Ex_Integra</t>
        </is>
      </c>
      <c r="D1652" t="inlineStr">
        <is>
          <t>Invesco LLC - US Banks</t>
        </is>
      </c>
      <c r="E1652" t="inlineStr">
        <is>
          <t>Huella</t>
        </is>
      </c>
      <c r="F1652" t="n">
        <v>150.162356</v>
      </c>
    </row>
    <row r="1653">
      <c r="A1653" t="inlineStr">
        <is>
          <t>202606</t>
        </is>
      </c>
      <c r="B1653" t="inlineStr">
        <is>
          <t>Actual</t>
        </is>
      </c>
      <c r="C1653" t="inlineStr">
        <is>
          <t>Ex_Integra</t>
        </is>
      </c>
      <c r="D1653" t="inlineStr">
        <is>
          <t>Invesco LLC - US Banks</t>
        </is>
      </c>
      <c r="E1653" t="inlineStr">
        <is>
          <t>Intensidad</t>
        </is>
      </c>
      <c r="F1653" t="n">
        <v>0.027158</v>
      </c>
    </row>
    <row r="1654">
      <c r="A1654" t="inlineStr">
        <is>
          <t>202606</t>
        </is>
      </c>
      <c r="B1654" t="inlineStr">
        <is>
          <t>Actual</t>
        </is>
      </c>
      <c r="C1654" t="inlineStr">
        <is>
          <t>Ex_Integra</t>
        </is>
      </c>
      <c r="D1654" t="inlineStr">
        <is>
          <t>Invesco LLC - US Banks</t>
        </is>
      </c>
      <c r="E1654" t="inlineStr">
        <is>
          <t>Inv MM$</t>
        </is>
      </c>
      <c r="F1654" t="n">
        <v>187.478056</v>
      </c>
    </row>
    <row r="1655">
      <c r="A1655" t="inlineStr">
        <is>
          <t>202606</t>
        </is>
      </c>
      <c r="B1655" t="inlineStr">
        <is>
          <t>Actual</t>
        </is>
      </c>
      <c r="C1655" t="inlineStr">
        <is>
          <t>Ex_Integra</t>
        </is>
      </c>
      <c r="D1655" t="inlineStr">
        <is>
          <t>Investec - Latin American Corporate Debt</t>
        </is>
      </c>
      <c r="E1655" t="inlineStr">
        <is>
          <t>Huella</t>
        </is>
      </c>
      <c r="F1655" t="n">
        <v>0.033801</v>
      </c>
    </row>
    <row r="1656">
      <c r="A1656" t="inlineStr">
        <is>
          <t>202606</t>
        </is>
      </c>
      <c r="B1656" t="inlineStr">
        <is>
          <t>Actual</t>
        </is>
      </c>
      <c r="C1656" t="inlineStr">
        <is>
          <t>Ex_Integra</t>
        </is>
      </c>
      <c r="D1656" t="inlineStr">
        <is>
          <t>Investec - Latin American Corporate Debt</t>
        </is>
      </c>
      <c r="E1656" t="inlineStr">
        <is>
          <t>Intensidad</t>
        </is>
      </c>
      <c r="F1656" t="n">
        <v>6e-06</v>
      </c>
    </row>
    <row r="1657">
      <c r="A1657" t="inlineStr">
        <is>
          <t>202606</t>
        </is>
      </c>
      <c r="B1657" t="inlineStr">
        <is>
          <t>Actual</t>
        </is>
      </c>
      <c r="C1657" t="inlineStr">
        <is>
          <t>Ex_Integra</t>
        </is>
      </c>
      <c r="D1657" t="inlineStr">
        <is>
          <t>Investec - Latin American Corporate Debt</t>
        </is>
      </c>
      <c r="E1657" t="inlineStr">
        <is>
          <t>Inv MM$</t>
        </is>
      </c>
      <c r="F1657" t="n">
        <v>0.000111</v>
      </c>
    </row>
    <row r="1658">
      <c r="A1658" t="inlineStr">
        <is>
          <t>202606</t>
        </is>
      </c>
      <c r="B1658" t="inlineStr">
        <is>
          <t>Actual</t>
        </is>
      </c>
      <c r="C1658" t="inlineStr">
        <is>
          <t>Ex_Integra</t>
        </is>
      </c>
      <c r="D1658" t="inlineStr">
        <is>
          <t>JP Morgan - China A Share Opportunities Fund</t>
        </is>
      </c>
      <c r="E1658" t="inlineStr">
        <is>
          <t>Huella</t>
        </is>
      </c>
      <c r="F1658" t="n">
        <v>0.006418</v>
      </c>
    </row>
    <row r="1659">
      <c r="A1659" t="inlineStr">
        <is>
          <t>202606</t>
        </is>
      </c>
      <c r="B1659" t="inlineStr">
        <is>
          <t>Actual</t>
        </is>
      </c>
      <c r="C1659" t="inlineStr">
        <is>
          <t>Ex_Integra</t>
        </is>
      </c>
      <c r="D1659" t="inlineStr">
        <is>
          <t>JP Morgan - China A Share Opportunities Fund</t>
        </is>
      </c>
      <c r="E1659" t="inlineStr">
        <is>
          <t>Intensidad</t>
        </is>
      </c>
      <c r="F1659" t="n">
        <v>1e-06</v>
      </c>
    </row>
    <row r="1660">
      <c r="A1660" t="inlineStr">
        <is>
          <t>202606</t>
        </is>
      </c>
      <c r="B1660" t="inlineStr">
        <is>
          <t>Actual</t>
        </is>
      </c>
      <c r="C1660" t="inlineStr">
        <is>
          <t>Ex_Integra</t>
        </is>
      </c>
      <c r="D1660" t="inlineStr">
        <is>
          <t>JP Morgan - China A Share Opportunities Fund</t>
        </is>
      </c>
      <c r="E1660" t="inlineStr">
        <is>
          <t>Inv MM$</t>
        </is>
      </c>
      <c r="F1660" t="n">
        <v>0.000182</v>
      </c>
    </row>
    <row r="1661">
      <c r="A1661" t="inlineStr">
        <is>
          <t>202606</t>
        </is>
      </c>
      <c r="B1661" t="inlineStr">
        <is>
          <t>Actual</t>
        </is>
      </c>
      <c r="C1661" t="inlineStr">
        <is>
          <t>Ex_Integra</t>
        </is>
      </c>
      <c r="D1661" t="inlineStr">
        <is>
          <t>JP Morgan - EM Small Cap</t>
        </is>
      </c>
      <c r="E1661" t="inlineStr">
        <is>
          <t>Huella</t>
        </is>
      </c>
      <c r="F1661" t="n">
        <v>0.154786</v>
      </c>
    </row>
    <row r="1662">
      <c r="A1662" t="inlineStr">
        <is>
          <t>202606</t>
        </is>
      </c>
      <c r="B1662" t="inlineStr">
        <is>
          <t>Actual</t>
        </is>
      </c>
      <c r="C1662" t="inlineStr">
        <is>
          <t>Ex_Integra</t>
        </is>
      </c>
      <c r="D1662" t="inlineStr">
        <is>
          <t>JP Morgan - EM Small Cap</t>
        </is>
      </c>
      <c r="E1662" t="inlineStr">
        <is>
          <t>Intensidad</t>
        </is>
      </c>
      <c r="F1662" t="n">
        <v>3.2e-05</v>
      </c>
    </row>
    <row r="1663">
      <c r="A1663" t="inlineStr">
        <is>
          <t>202606</t>
        </is>
      </c>
      <c r="B1663" t="inlineStr">
        <is>
          <t>Actual</t>
        </is>
      </c>
      <c r="C1663" t="inlineStr">
        <is>
          <t>Ex_Integra</t>
        </is>
      </c>
      <c r="D1663" t="inlineStr">
        <is>
          <t>JP Morgan - EM Small Cap</t>
        </is>
      </c>
      <c r="E1663" t="inlineStr">
        <is>
          <t>Inv MM$</t>
        </is>
      </c>
      <c r="F1663" t="n">
        <v>0.007019</v>
      </c>
    </row>
    <row r="1664">
      <c r="A1664" t="inlineStr">
        <is>
          <t>202606</t>
        </is>
      </c>
      <c r="B1664" t="inlineStr">
        <is>
          <t>Actual</t>
        </is>
      </c>
      <c r="C1664" t="inlineStr">
        <is>
          <t>Ex_Integra</t>
        </is>
      </c>
      <c r="D1664" t="inlineStr">
        <is>
          <t>JP Morgan - Emerging Markets</t>
        </is>
      </c>
      <c r="E1664" t="inlineStr">
        <is>
          <t>Huella</t>
        </is>
      </c>
      <c r="F1664" t="n">
        <v>30.012867</v>
      </c>
    </row>
    <row r="1665">
      <c r="A1665" t="inlineStr">
        <is>
          <t>202606</t>
        </is>
      </c>
      <c r="B1665" t="inlineStr">
        <is>
          <t>Actual</t>
        </is>
      </c>
      <c r="C1665" t="inlineStr">
        <is>
          <t>Ex_Integra</t>
        </is>
      </c>
      <c r="D1665" t="inlineStr">
        <is>
          <t>JP Morgan - Emerging Markets</t>
        </is>
      </c>
      <c r="E1665" t="inlineStr">
        <is>
          <t>Intensidad</t>
        </is>
      </c>
      <c r="F1665" t="n">
        <v>0.00615</v>
      </c>
    </row>
    <row r="1666">
      <c r="A1666" t="inlineStr">
        <is>
          <t>202606</t>
        </is>
      </c>
      <c r="B1666" t="inlineStr">
        <is>
          <t>Actual</t>
        </is>
      </c>
      <c r="C1666" t="inlineStr">
        <is>
          <t>Ex_Integra</t>
        </is>
      </c>
      <c r="D1666" t="inlineStr">
        <is>
          <t>JP Morgan - Emerging Markets</t>
        </is>
      </c>
      <c r="E1666" t="inlineStr">
        <is>
          <t>Inv MM$</t>
        </is>
      </c>
      <c r="F1666" t="n">
        <v>1.279191</v>
      </c>
    </row>
    <row r="1667">
      <c r="A1667" t="inlineStr">
        <is>
          <t>202606</t>
        </is>
      </c>
      <c r="B1667" t="inlineStr">
        <is>
          <t>Actual</t>
        </is>
      </c>
      <c r="C1667" t="inlineStr">
        <is>
          <t>Ex_Integra</t>
        </is>
      </c>
      <c r="D1667" t="inlineStr">
        <is>
          <t>JP Morgan - Greater China Fund</t>
        </is>
      </c>
      <c r="E1667" t="inlineStr">
        <is>
          <t>Huella</t>
        </is>
      </c>
      <c r="F1667" t="n">
        <v>0.008765</v>
      </c>
    </row>
    <row r="1668">
      <c r="A1668" t="inlineStr">
        <is>
          <t>202606</t>
        </is>
      </c>
      <c r="B1668" t="inlineStr">
        <is>
          <t>Actual</t>
        </is>
      </c>
      <c r="C1668" t="inlineStr">
        <is>
          <t>Ex_Integra</t>
        </is>
      </c>
      <c r="D1668" t="inlineStr">
        <is>
          <t>JP Morgan - Greater China Fund</t>
        </is>
      </c>
      <c r="E1668" t="inlineStr">
        <is>
          <t>Intensidad</t>
        </is>
      </c>
      <c r="F1668" t="n">
        <v>2e-06</v>
      </c>
    </row>
    <row r="1669">
      <c r="A1669" t="inlineStr">
        <is>
          <t>202606</t>
        </is>
      </c>
      <c r="B1669" t="inlineStr">
        <is>
          <t>Actual</t>
        </is>
      </c>
      <c r="C1669" t="inlineStr">
        <is>
          <t>Ex_Integra</t>
        </is>
      </c>
      <c r="D1669" t="inlineStr">
        <is>
          <t>JP Morgan - Greater China Fund</t>
        </is>
      </c>
      <c r="E1669" t="inlineStr">
        <is>
          <t>Inv MM$</t>
        </is>
      </c>
      <c r="F1669" t="n">
        <v>0.0005509999999999999</v>
      </c>
    </row>
    <row r="1670">
      <c r="A1670" t="inlineStr">
        <is>
          <t>202606</t>
        </is>
      </c>
      <c r="B1670" t="inlineStr">
        <is>
          <t>Actual</t>
        </is>
      </c>
      <c r="C1670" t="inlineStr">
        <is>
          <t>Ex_Integra</t>
        </is>
      </c>
      <c r="D1670" t="inlineStr">
        <is>
          <t>JP Morgan - Japan Equity Fund - I</t>
        </is>
      </c>
      <c r="E1670" t="inlineStr">
        <is>
          <t>Huella</t>
        </is>
      </c>
      <c r="F1670" t="n">
        <v>552.1798219999999</v>
      </c>
    </row>
    <row r="1671">
      <c r="A1671" t="inlineStr">
        <is>
          <t>202606</t>
        </is>
      </c>
      <c r="B1671" t="inlineStr">
        <is>
          <t>Actual</t>
        </is>
      </c>
      <c r="C1671" t="inlineStr">
        <is>
          <t>Ex_Integra</t>
        </is>
      </c>
      <c r="D1671" t="inlineStr">
        <is>
          <t>JP Morgan - Japan Equity Fund - I</t>
        </is>
      </c>
      <c r="E1671" t="inlineStr">
        <is>
          <t>Intensidad</t>
        </is>
      </c>
      <c r="F1671" t="n">
        <v>0.092156</v>
      </c>
    </row>
    <row r="1672">
      <c r="A1672" t="inlineStr">
        <is>
          <t>202606</t>
        </is>
      </c>
      <c r="B1672" t="inlineStr">
        <is>
          <t>Actual</t>
        </is>
      </c>
      <c r="C1672" t="inlineStr">
        <is>
          <t>Ex_Integra</t>
        </is>
      </c>
      <c r="D1672" t="inlineStr">
        <is>
          <t>JP Morgan - Japan Equity Fund - I</t>
        </is>
      </c>
      <c r="E1672" t="inlineStr">
        <is>
          <t>Inv MM$</t>
        </is>
      </c>
      <c r="F1672" t="n">
        <v>29.046151</v>
      </c>
    </row>
    <row r="1673">
      <c r="A1673" t="inlineStr">
        <is>
          <t>202606</t>
        </is>
      </c>
      <c r="B1673" t="inlineStr">
        <is>
          <t>Actual</t>
        </is>
      </c>
      <c r="C1673" t="inlineStr">
        <is>
          <t>Ex_Integra</t>
        </is>
      </c>
      <c r="D1673" t="inlineStr">
        <is>
          <t>Janus Henderson - Continental European Fund</t>
        </is>
      </c>
      <c r="E1673" t="inlineStr">
        <is>
          <t>Huella</t>
        </is>
      </c>
      <c r="F1673" t="n">
        <v>0.003131</v>
      </c>
    </row>
    <row r="1674">
      <c r="A1674" t="inlineStr">
        <is>
          <t>202606</t>
        </is>
      </c>
      <c r="B1674" t="inlineStr">
        <is>
          <t>Actual</t>
        </is>
      </c>
      <c r="C1674" t="inlineStr">
        <is>
          <t>Ex_Integra</t>
        </is>
      </c>
      <c r="D1674" t="inlineStr">
        <is>
          <t>Janus Henderson - Continental European Fund</t>
        </is>
      </c>
      <c r="E1674" t="inlineStr">
        <is>
          <t>Intensidad</t>
        </is>
      </c>
      <c r="F1674" t="n">
        <v>1e-06</v>
      </c>
    </row>
    <row r="1675">
      <c r="A1675" t="inlineStr">
        <is>
          <t>202606</t>
        </is>
      </c>
      <c r="B1675" t="inlineStr">
        <is>
          <t>Actual</t>
        </is>
      </c>
      <c r="C1675" t="inlineStr">
        <is>
          <t>Ex_Integra</t>
        </is>
      </c>
      <c r="D1675" t="inlineStr">
        <is>
          <t>Janus Henderson - Continental European Fund</t>
        </is>
      </c>
      <c r="E1675" t="inlineStr">
        <is>
          <t>Inv MM$</t>
        </is>
      </c>
      <c r="F1675" t="n">
        <v>8.000000000000001e-05</v>
      </c>
    </row>
    <row r="1676">
      <c r="A1676" t="inlineStr">
        <is>
          <t>202606</t>
        </is>
      </c>
      <c r="B1676" t="inlineStr">
        <is>
          <t>Actual</t>
        </is>
      </c>
      <c r="C1676" t="inlineStr">
        <is>
          <t>Ex_Integra</t>
        </is>
      </c>
      <c r="D1676" t="inlineStr">
        <is>
          <t>Jupiter - Bonds Global High Yield</t>
        </is>
      </c>
      <c r="E1676" t="inlineStr">
        <is>
          <t>Huella</t>
        </is>
      </c>
      <c r="F1676" t="n">
        <v>49670.857015</v>
      </c>
    </row>
    <row r="1677">
      <c r="A1677" t="inlineStr">
        <is>
          <t>202606</t>
        </is>
      </c>
      <c r="B1677" t="inlineStr">
        <is>
          <t>Actual</t>
        </is>
      </c>
      <c r="C1677" t="inlineStr">
        <is>
          <t>Ex_Integra</t>
        </is>
      </c>
      <c r="D1677" t="inlineStr">
        <is>
          <t>Jupiter - Bonds Global High Yield</t>
        </is>
      </c>
      <c r="E1677" t="inlineStr">
        <is>
          <t>Intensidad</t>
        </is>
      </c>
      <c r="F1677" t="n">
        <v>4.113034</v>
      </c>
    </row>
    <row r="1678">
      <c r="A1678" t="inlineStr">
        <is>
          <t>202606</t>
        </is>
      </c>
      <c r="B1678" t="inlineStr">
        <is>
          <t>Actual</t>
        </is>
      </c>
      <c r="C1678" t="inlineStr">
        <is>
          <t>Ex_Integra</t>
        </is>
      </c>
      <c r="D1678" t="inlineStr">
        <is>
          <t>Jupiter - Bonds Global High Yield</t>
        </is>
      </c>
      <c r="E1678" t="inlineStr">
        <is>
          <t>Inv MM$</t>
        </is>
      </c>
      <c r="F1678" t="n">
        <v>174.751524</v>
      </c>
    </row>
    <row r="1679">
      <c r="A1679" t="inlineStr">
        <is>
          <t>202606</t>
        </is>
      </c>
      <c r="B1679" t="inlineStr">
        <is>
          <t>Actual</t>
        </is>
      </c>
      <c r="C1679" t="inlineStr">
        <is>
          <t>Ex_Integra</t>
        </is>
      </c>
      <c r="D1679" t="inlineStr">
        <is>
          <t>Jupiter Unit Trust - Asian Income Fund I GBP</t>
        </is>
      </c>
      <c r="E1679" t="inlineStr">
        <is>
          <t>Huella</t>
        </is>
      </c>
      <c r="F1679" t="n">
        <v>0.000128</v>
      </c>
    </row>
    <row r="1680">
      <c r="A1680" t="inlineStr">
        <is>
          <t>202606</t>
        </is>
      </c>
      <c r="B1680" t="inlineStr">
        <is>
          <t>Actual</t>
        </is>
      </c>
      <c r="C1680" t="inlineStr">
        <is>
          <t>Ex_Integra</t>
        </is>
      </c>
      <c r="D1680" t="inlineStr">
        <is>
          <t>Jupiter Unit Trust - Asian Income Fund I GBP</t>
        </is>
      </c>
      <c r="E1680" t="inlineStr">
        <is>
          <t>Intensidad</t>
        </is>
      </c>
      <c r="F1680" t="n">
        <v>0</v>
      </c>
    </row>
    <row r="1681">
      <c r="A1681" t="inlineStr">
        <is>
          <t>202606</t>
        </is>
      </c>
      <c r="B1681" t="inlineStr">
        <is>
          <t>Actual</t>
        </is>
      </c>
      <c r="C1681" t="inlineStr">
        <is>
          <t>Ex_Integra</t>
        </is>
      </c>
      <c r="D1681" t="inlineStr">
        <is>
          <t>Jupiter Unit Trust - Asian Income Fund I GBP</t>
        </is>
      </c>
      <c r="E1681" t="inlineStr">
        <is>
          <t>Inv MM$</t>
        </is>
      </c>
      <c r="F1681" t="n">
        <v>5e-06</v>
      </c>
    </row>
    <row r="1682">
      <c r="A1682" t="inlineStr">
        <is>
          <t>202606</t>
        </is>
      </c>
      <c r="B1682" t="inlineStr">
        <is>
          <t>Actual</t>
        </is>
      </c>
      <c r="C1682" t="inlineStr">
        <is>
          <t>Ex_Integra</t>
        </is>
      </c>
      <c r="D1682" t="inlineStr">
        <is>
          <t>Jupiter Unit Trust - European Fund</t>
        </is>
      </c>
      <c r="E1682" t="inlineStr">
        <is>
          <t>Huella</t>
        </is>
      </c>
      <c r="F1682" t="n">
        <v>0.483009</v>
      </c>
    </row>
    <row r="1683">
      <c r="A1683" t="inlineStr">
        <is>
          <t>202606</t>
        </is>
      </c>
      <c r="B1683" t="inlineStr">
        <is>
          <t>Actual</t>
        </is>
      </c>
      <c r="C1683" t="inlineStr">
        <is>
          <t>Ex_Integra</t>
        </is>
      </c>
      <c r="D1683" t="inlineStr">
        <is>
          <t>Jupiter Unit Trust - European Fund</t>
        </is>
      </c>
      <c r="E1683" t="inlineStr">
        <is>
          <t>Intensidad</t>
        </is>
      </c>
      <c r="F1683" t="n">
        <v>3.5e-05</v>
      </c>
    </row>
    <row r="1684">
      <c r="A1684" t="inlineStr">
        <is>
          <t>202606</t>
        </is>
      </c>
      <c r="B1684" t="inlineStr">
        <is>
          <t>Actual</t>
        </is>
      </c>
      <c r="C1684" t="inlineStr">
        <is>
          <t>Ex_Integra</t>
        </is>
      </c>
      <c r="D1684" t="inlineStr">
        <is>
          <t>Jupiter Unit Trust - European Fund</t>
        </is>
      </c>
      <c r="E1684" t="inlineStr">
        <is>
          <t>Inv MM$</t>
        </is>
      </c>
      <c r="F1684" t="n">
        <v>0.005741</v>
      </c>
    </row>
    <row r="1685">
      <c r="A1685" t="inlineStr">
        <is>
          <t>202606</t>
        </is>
      </c>
      <c r="B1685" t="inlineStr">
        <is>
          <t>Actual</t>
        </is>
      </c>
      <c r="C1685" t="inlineStr">
        <is>
          <t>Ex_Integra</t>
        </is>
      </c>
      <c r="D1685" t="inlineStr">
        <is>
          <t>Jupiter Unit Trust - European Growth</t>
        </is>
      </c>
      <c r="E1685" t="inlineStr">
        <is>
          <t>Huella</t>
        </is>
      </c>
      <c r="F1685" t="n">
        <v>0.027497</v>
      </c>
    </row>
    <row r="1686">
      <c r="A1686" t="inlineStr">
        <is>
          <t>202606</t>
        </is>
      </c>
      <c r="B1686" t="inlineStr">
        <is>
          <t>Actual</t>
        </is>
      </c>
      <c r="C1686" t="inlineStr">
        <is>
          <t>Ex_Integra</t>
        </is>
      </c>
      <c r="D1686" t="inlineStr">
        <is>
          <t>Jupiter Unit Trust - European Growth</t>
        </is>
      </c>
      <c r="E1686" t="inlineStr">
        <is>
          <t>Intensidad</t>
        </is>
      </c>
      <c r="F1686" t="n">
        <v>4e-06</v>
      </c>
    </row>
    <row r="1687">
      <c r="A1687" t="inlineStr">
        <is>
          <t>202606</t>
        </is>
      </c>
      <c r="B1687" t="inlineStr">
        <is>
          <t>Actual</t>
        </is>
      </c>
      <c r="C1687" t="inlineStr">
        <is>
          <t>Ex_Integra</t>
        </is>
      </c>
      <c r="D1687" t="inlineStr">
        <is>
          <t>Jupiter Unit Trust - European Growth</t>
        </is>
      </c>
      <c r="E1687" t="inlineStr">
        <is>
          <t>Inv MM$</t>
        </is>
      </c>
      <c r="F1687" t="n">
        <v>0.000339</v>
      </c>
    </row>
    <row r="1688">
      <c r="A1688" t="inlineStr">
        <is>
          <t>202606</t>
        </is>
      </c>
      <c r="B1688" t="inlineStr">
        <is>
          <t>Actual</t>
        </is>
      </c>
      <c r="C1688" t="inlineStr">
        <is>
          <t>Ex_Integra</t>
        </is>
      </c>
      <c r="D1688" t="inlineStr">
        <is>
          <t>Krane - CSI China Internet Fund</t>
        </is>
      </c>
      <c r="E1688" t="inlineStr">
        <is>
          <t>Huella</t>
        </is>
      </c>
      <c r="F1688" t="n">
        <v>848.485263</v>
      </c>
    </row>
    <row r="1689">
      <c r="A1689" t="inlineStr">
        <is>
          <t>202606</t>
        </is>
      </c>
      <c r="B1689" t="inlineStr">
        <is>
          <t>Actual</t>
        </is>
      </c>
      <c r="C1689" t="inlineStr">
        <is>
          <t>Ex_Integra</t>
        </is>
      </c>
      <c r="D1689" t="inlineStr">
        <is>
          <t>Krane - CSI China Internet Fund</t>
        </is>
      </c>
      <c r="E1689" t="inlineStr">
        <is>
          <t>Intensidad</t>
        </is>
      </c>
      <c r="F1689" t="n">
        <v>0.132431</v>
      </c>
    </row>
    <row r="1690">
      <c r="A1690" t="inlineStr">
        <is>
          <t>202606</t>
        </is>
      </c>
      <c r="B1690" t="inlineStr">
        <is>
          <t>Actual</t>
        </is>
      </c>
      <c r="C1690" t="inlineStr">
        <is>
          <t>Ex_Integra</t>
        </is>
      </c>
      <c r="D1690" t="inlineStr">
        <is>
          <t>Krane - CSI China Internet Fund</t>
        </is>
      </c>
      <c r="E1690" t="inlineStr">
        <is>
          <t>Inv MM$</t>
        </is>
      </c>
      <c r="F1690" t="n">
        <v>123.239655</v>
      </c>
    </row>
    <row r="1691">
      <c r="A1691" t="inlineStr">
        <is>
          <t>202606</t>
        </is>
      </c>
      <c r="B1691" t="inlineStr">
        <is>
          <t>Actual</t>
        </is>
      </c>
      <c r="C1691" t="inlineStr">
        <is>
          <t>Ex_Integra</t>
        </is>
      </c>
      <c r="D1691" t="inlineStr">
        <is>
          <t>Lazard - Convertible Europe Fund</t>
        </is>
      </c>
      <c r="E1691" t="inlineStr">
        <is>
          <t>Huella</t>
        </is>
      </c>
      <c r="F1691" t="n">
        <v>2593.650065</v>
      </c>
    </row>
    <row r="1692">
      <c r="A1692" t="inlineStr">
        <is>
          <t>202606</t>
        </is>
      </c>
      <c r="B1692" t="inlineStr">
        <is>
          <t>Actual</t>
        </is>
      </c>
      <c r="C1692" t="inlineStr">
        <is>
          <t>Ex_Integra</t>
        </is>
      </c>
      <c r="D1692" t="inlineStr">
        <is>
          <t>Lazard - Convertible Europe Fund</t>
        </is>
      </c>
      <c r="E1692" t="inlineStr">
        <is>
          <t>Intensidad</t>
        </is>
      </c>
      <c r="F1692" t="n">
        <v>0.355031</v>
      </c>
    </row>
    <row r="1693">
      <c r="A1693" t="inlineStr">
        <is>
          <t>202606</t>
        </is>
      </c>
      <c r="B1693" t="inlineStr">
        <is>
          <t>Actual</t>
        </is>
      </c>
      <c r="C1693" t="inlineStr">
        <is>
          <t>Ex_Integra</t>
        </is>
      </c>
      <c r="D1693" t="inlineStr">
        <is>
          <t>Lazard - Convertible Europe Fund</t>
        </is>
      </c>
      <c r="E1693" t="inlineStr">
        <is>
          <t>Inv MM$</t>
        </is>
      </c>
      <c r="F1693" t="n">
        <v>15.192719</v>
      </c>
    </row>
    <row r="1694">
      <c r="A1694" t="inlineStr">
        <is>
          <t>202606</t>
        </is>
      </c>
      <c r="B1694" t="inlineStr">
        <is>
          <t>Actual</t>
        </is>
      </c>
      <c r="C1694" t="inlineStr">
        <is>
          <t>Ex_Integra</t>
        </is>
      </c>
      <c r="D1694" t="inlineStr">
        <is>
          <t>Lazard - Convertible Global Fund</t>
        </is>
      </c>
      <c r="E1694" t="inlineStr">
        <is>
          <t>Huella</t>
        </is>
      </c>
      <c r="F1694" t="n">
        <v>157.867822</v>
      </c>
    </row>
    <row r="1695">
      <c r="A1695" t="inlineStr">
        <is>
          <t>202606</t>
        </is>
      </c>
      <c r="B1695" t="inlineStr">
        <is>
          <t>Actual</t>
        </is>
      </c>
      <c r="C1695" t="inlineStr">
        <is>
          <t>Ex_Integra</t>
        </is>
      </c>
      <c r="D1695" t="inlineStr">
        <is>
          <t>Lazard - Convertible Global Fund</t>
        </is>
      </c>
      <c r="E1695" t="inlineStr">
        <is>
          <t>Intensidad</t>
        </is>
      </c>
      <c r="F1695" t="n">
        <v>0.042601</v>
      </c>
    </row>
    <row r="1696">
      <c r="A1696" t="inlineStr">
        <is>
          <t>202606</t>
        </is>
      </c>
      <c r="B1696" t="inlineStr">
        <is>
          <t>Actual</t>
        </is>
      </c>
      <c r="C1696" t="inlineStr">
        <is>
          <t>Ex_Integra</t>
        </is>
      </c>
      <c r="D1696" t="inlineStr">
        <is>
          <t>Lazard - Convertible Global Fund</t>
        </is>
      </c>
      <c r="E1696" t="inlineStr">
        <is>
          <t>Inv MM$</t>
        </is>
      </c>
      <c r="F1696" t="n">
        <v>2.277546</v>
      </c>
    </row>
    <row r="1697">
      <c r="A1697" t="inlineStr">
        <is>
          <t>202606</t>
        </is>
      </c>
      <c r="B1697" t="inlineStr">
        <is>
          <t>Actual</t>
        </is>
      </c>
      <c r="C1697" t="inlineStr">
        <is>
          <t>Ex_Integra</t>
        </is>
      </c>
      <c r="D1697" t="inlineStr">
        <is>
          <t>Lazard - Japanese Strategic Equity</t>
        </is>
      </c>
      <c r="E1697" t="inlineStr">
        <is>
          <t>Huella</t>
        </is>
      </c>
      <c r="F1697" t="n">
        <v>927.857994</v>
      </c>
    </row>
    <row r="1698">
      <c r="A1698" t="inlineStr">
        <is>
          <t>202606</t>
        </is>
      </c>
      <c r="B1698" t="inlineStr">
        <is>
          <t>Actual</t>
        </is>
      </c>
      <c r="C1698" t="inlineStr">
        <is>
          <t>Ex_Integra</t>
        </is>
      </c>
      <c r="D1698" t="inlineStr">
        <is>
          <t>Lazard - Japanese Strategic Equity</t>
        </is>
      </c>
      <c r="E1698" t="inlineStr">
        <is>
          <t>Intensidad</t>
        </is>
      </c>
      <c r="F1698" t="n">
        <v>0.120121</v>
      </c>
    </row>
    <row r="1699">
      <c r="A1699" t="inlineStr">
        <is>
          <t>202606</t>
        </is>
      </c>
      <c r="B1699" t="inlineStr">
        <is>
          <t>Actual</t>
        </is>
      </c>
      <c r="C1699" t="inlineStr">
        <is>
          <t>Ex_Integra</t>
        </is>
      </c>
      <c r="D1699" t="inlineStr">
        <is>
          <t>Lazard - Japanese Strategic Equity</t>
        </is>
      </c>
      <c r="E1699" t="inlineStr">
        <is>
          <t>Inv MM$</t>
        </is>
      </c>
      <c r="F1699" t="n">
        <v>24.515523</v>
      </c>
    </row>
    <row r="1700">
      <c r="A1700" t="inlineStr">
        <is>
          <t>202606</t>
        </is>
      </c>
      <c r="B1700" t="inlineStr">
        <is>
          <t>Actual</t>
        </is>
      </c>
      <c r="C1700" t="inlineStr">
        <is>
          <t>Ex_Integra</t>
        </is>
      </c>
      <c r="D1700" t="inlineStr">
        <is>
          <t>Lazard Capital Fi</t>
        </is>
      </c>
      <c r="E1700" t="inlineStr">
        <is>
          <t>Huella</t>
        </is>
      </c>
      <c r="F1700" t="n">
        <v>0.002995</v>
      </c>
    </row>
    <row r="1701">
      <c r="A1701" t="inlineStr">
        <is>
          <t>202606</t>
        </is>
      </c>
      <c r="B1701" t="inlineStr">
        <is>
          <t>Actual</t>
        </is>
      </c>
      <c r="C1701" t="inlineStr">
        <is>
          <t>Ex_Integra</t>
        </is>
      </c>
      <c r="D1701" t="inlineStr">
        <is>
          <t>Lazard Capital Fi</t>
        </is>
      </c>
      <c r="E1701" t="inlineStr">
        <is>
          <t>Intensidad</t>
        </is>
      </c>
      <c r="F1701" t="n">
        <v>1e-06</v>
      </c>
    </row>
    <row r="1702">
      <c r="A1702" t="inlineStr">
        <is>
          <t>202606</t>
        </is>
      </c>
      <c r="B1702" t="inlineStr">
        <is>
          <t>Actual</t>
        </is>
      </c>
      <c r="C1702" t="inlineStr">
        <is>
          <t>Ex_Integra</t>
        </is>
      </c>
      <c r="D1702" t="inlineStr">
        <is>
          <t>Lazard Capital Fi</t>
        </is>
      </c>
      <c r="E1702" t="inlineStr">
        <is>
          <t>Inv MM$</t>
        </is>
      </c>
      <c r="F1702" t="n">
        <v>0.00196</v>
      </c>
    </row>
    <row r="1703">
      <c r="A1703" t="inlineStr">
        <is>
          <t>202606</t>
        </is>
      </c>
      <c r="B1703" t="inlineStr">
        <is>
          <t>Actual</t>
        </is>
      </c>
      <c r="C1703" t="inlineStr">
        <is>
          <t>Ex_Integra</t>
        </is>
      </c>
      <c r="D1703" t="inlineStr">
        <is>
          <t>Liontrust - Liontrust European Dynamic Fund S</t>
        </is>
      </c>
      <c r="E1703" t="inlineStr">
        <is>
          <t>Huella</t>
        </is>
      </c>
      <c r="F1703" t="n">
        <v>4.899999</v>
      </c>
    </row>
    <row r="1704">
      <c r="A1704" t="inlineStr">
        <is>
          <t>202606</t>
        </is>
      </c>
      <c r="B1704" t="inlineStr">
        <is>
          <t>Actual</t>
        </is>
      </c>
      <c r="C1704" t="inlineStr">
        <is>
          <t>Ex_Integra</t>
        </is>
      </c>
      <c r="D1704" t="inlineStr">
        <is>
          <t>Liontrust - Liontrust European Dynamic Fund S</t>
        </is>
      </c>
      <c r="E1704" t="inlineStr">
        <is>
          <t>Intensidad</t>
        </is>
      </c>
      <c r="F1704" t="n">
        <v>0.00078</v>
      </c>
    </row>
    <row r="1705">
      <c r="A1705" t="inlineStr">
        <is>
          <t>202606</t>
        </is>
      </c>
      <c r="B1705" t="inlineStr">
        <is>
          <t>Actual</t>
        </is>
      </c>
      <c r="C1705" t="inlineStr">
        <is>
          <t>Ex_Integra</t>
        </is>
      </c>
      <c r="D1705" t="inlineStr">
        <is>
          <t>Liontrust - Liontrust European Dynamic Fund S</t>
        </is>
      </c>
      <c r="E1705" t="inlineStr">
        <is>
          <t>Inv MM$</t>
        </is>
      </c>
      <c r="F1705" t="n">
        <v>0.030303</v>
      </c>
    </row>
    <row r="1706">
      <c r="A1706" t="inlineStr">
        <is>
          <t>202606</t>
        </is>
      </c>
      <c r="B1706" t="inlineStr">
        <is>
          <t>Actual</t>
        </is>
      </c>
      <c r="C1706" t="inlineStr">
        <is>
          <t>Ex_Integra</t>
        </is>
      </c>
      <c r="D1706" t="inlineStr">
        <is>
          <t>M&amp;G - Global Floating Rate High Yield Fund</t>
        </is>
      </c>
      <c r="E1706" t="inlineStr">
        <is>
          <t>Huella</t>
        </is>
      </c>
      <c r="F1706" t="n">
        <v>0.226812</v>
      </c>
    </row>
    <row r="1707">
      <c r="A1707" t="inlineStr">
        <is>
          <t>202606</t>
        </is>
      </c>
      <c r="B1707" t="inlineStr">
        <is>
          <t>Actual</t>
        </is>
      </c>
      <c r="C1707" t="inlineStr">
        <is>
          <t>Ex_Integra</t>
        </is>
      </c>
      <c r="D1707" t="inlineStr">
        <is>
          <t>M&amp;G - Global Floating Rate High Yield Fund</t>
        </is>
      </c>
      <c r="E1707" t="inlineStr">
        <is>
          <t>Intensidad</t>
        </is>
      </c>
      <c r="F1707" t="n">
        <v>6.1e-05</v>
      </c>
    </row>
    <row r="1708">
      <c r="A1708" t="inlineStr">
        <is>
          <t>202606</t>
        </is>
      </c>
      <c r="B1708" t="inlineStr">
        <is>
          <t>Actual</t>
        </is>
      </c>
      <c r="C1708" t="inlineStr">
        <is>
          <t>Ex_Integra</t>
        </is>
      </c>
      <c r="D1708" t="inlineStr">
        <is>
          <t>M&amp;G - Global Floating Rate High Yield Fund</t>
        </is>
      </c>
      <c r="E1708" t="inlineStr">
        <is>
          <t>Inv MM$</t>
        </is>
      </c>
      <c r="F1708" t="n">
        <v>0.010269</v>
      </c>
    </row>
    <row r="1709">
      <c r="A1709" t="inlineStr">
        <is>
          <t>202606</t>
        </is>
      </c>
      <c r="B1709" t="inlineStr">
        <is>
          <t>Actual</t>
        </is>
      </c>
      <c r="C1709" t="inlineStr">
        <is>
          <t>Ex_Integra</t>
        </is>
      </c>
      <c r="D1709" t="inlineStr">
        <is>
          <t>MSIM - Asia Opportunity</t>
        </is>
      </c>
      <c r="E1709" t="inlineStr">
        <is>
          <t>Huella</t>
        </is>
      </c>
      <c r="F1709" t="n">
        <v>0.002327</v>
      </c>
    </row>
    <row r="1710">
      <c r="A1710" t="inlineStr">
        <is>
          <t>202606</t>
        </is>
      </c>
      <c r="B1710" t="inlineStr">
        <is>
          <t>Actual</t>
        </is>
      </c>
      <c r="C1710" t="inlineStr">
        <is>
          <t>Ex_Integra</t>
        </is>
      </c>
      <c r="D1710" t="inlineStr">
        <is>
          <t>MSIM - Asia Opportunity</t>
        </is>
      </c>
      <c r="E1710" t="inlineStr">
        <is>
          <t>Intensidad</t>
        </is>
      </c>
      <c r="F1710" t="n">
        <v>0</v>
      </c>
    </row>
    <row r="1711">
      <c r="A1711" t="inlineStr">
        <is>
          <t>202606</t>
        </is>
      </c>
      <c r="B1711" t="inlineStr">
        <is>
          <t>Actual</t>
        </is>
      </c>
      <c r="C1711" t="inlineStr">
        <is>
          <t>Ex_Integra</t>
        </is>
      </c>
      <c r="D1711" t="inlineStr">
        <is>
          <t>MSIM - Asia Opportunity</t>
        </is>
      </c>
      <c r="E1711" t="inlineStr">
        <is>
          <t>Inv MM$</t>
        </is>
      </c>
      <c r="F1711" t="n">
        <v>0.000245</v>
      </c>
    </row>
    <row r="1712">
      <c r="A1712" t="inlineStr">
        <is>
          <t>202606</t>
        </is>
      </c>
      <c r="B1712" t="inlineStr">
        <is>
          <t>Actual</t>
        </is>
      </c>
      <c r="C1712" t="inlineStr">
        <is>
          <t>Ex_Integra</t>
        </is>
      </c>
      <c r="D1712" t="inlineStr">
        <is>
          <t>Man GLG - Continental European Growth</t>
        </is>
      </c>
      <c r="E1712" t="inlineStr">
        <is>
          <t>Huella</t>
        </is>
      </c>
      <c r="F1712" t="n">
        <v>0.002417</v>
      </c>
    </row>
    <row r="1713">
      <c r="A1713" t="inlineStr">
        <is>
          <t>202606</t>
        </is>
      </c>
      <c r="B1713" t="inlineStr">
        <is>
          <t>Actual</t>
        </is>
      </c>
      <c r="C1713" t="inlineStr">
        <is>
          <t>Ex_Integra</t>
        </is>
      </c>
      <c r="D1713" t="inlineStr">
        <is>
          <t>Man GLG - Continental European Growth</t>
        </is>
      </c>
      <c r="E1713" t="inlineStr">
        <is>
          <t>Intensidad</t>
        </is>
      </c>
      <c r="F1713" t="n">
        <v>0</v>
      </c>
    </row>
    <row r="1714">
      <c r="A1714" t="inlineStr">
        <is>
          <t>202606</t>
        </is>
      </c>
      <c r="B1714" t="inlineStr">
        <is>
          <t>Actual</t>
        </is>
      </c>
      <c r="C1714" t="inlineStr">
        <is>
          <t>Ex_Integra</t>
        </is>
      </c>
      <c r="D1714" t="inlineStr">
        <is>
          <t>Man GLG - Continental European Growth</t>
        </is>
      </c>
      <c r="E1714" t="inlineStr">
        <is>
          <t>Inv MM$</t>
        </is>
      </c>
      <c r="F1714" t="n">
        <v>3.8e-05</v>
      </c>
    </row>
    <row r="1715">
      <c r="A1715" t="inlineStr">
        <is>
          <t>202606</t>
        </is>
      </c>
      <c r="B1715" t="inlineStr">
        <is>
          <t>Actual</t>
        </is>
      </c>
      <c r="C1715" t="inlineStr">
        <is>
          <t>Ex_Integra</t>
        </is>
      </c>
      <c r="D1715" t="inlineStr">
        <is>
          <t>Mi Vivienda</t>
        </is>
      </c>
      <c r="E1715" t="inlineStr">
        <is>
          <t>Huella</t>
        </is>
      </c>
      <c r="F1715" t="n">
        <v>3.716465</v>
      </c>
    </row>
    <row r="1716">
      <c r="A1716" t="inlineStr">
        <is>
          <t>202606</t>
        </is>
      </c>
      <c r="B1716" t="inlineStr">
        <is>
          <t>Actual</t>
        </is>
      </c>
      <c r="C1716" t="inlineStr">
        <is>
          <t>Ex_Integra</t>
        </is>
      </c>
      <c r="D1716" t="inlineStr">
        <is>
          <t>Mi Vivienda</t>
        </is>
      </c>
      <c r="E1716" t="inlineStr">
        <is>
          <t>Intensidad</t>
        </is>
      </c>
      <c r="F1716" t="n">
        <v>0.000481</v>
      </c>
    </row>
    <row r="1717">
      <c r="A1717" t="inlineStr">
        <is>
          <t>202606</t>
        </is>
      </c>
      <c r="B1717" t="inlineStr">
        <is>
          <t>Actual</t>
        </is>
      </c>
      <c r="C1717" t="inlineStr">
        <is>
          <t>Ex_Integra</t>
        </is>
      </c>
      <c r="D1717" t="inlineStr">
        <is>
          <t>Mi Vivienda</t>
        </is>
      </c>
      <c r="E1717" t="inlineStr">
        <is>
          <t>Inv MM$</t>
        </is>
      </c>
      <c r="F1717" t="n">
        <v>11.988597</v>
      </c>
    </row>
    <row r="1718">
      <c r="A1718" t="inlineStr">
        <is>
          <t>202606</t>
        </is>
      </c>
      <c r="B1718" t="inlineStr">
        <is>
          <t>Actual</t>
        </is>
      </c>
      <c r="C1718" t="inlineStr">
        <is>
          <t>Ex_Integra</t>
        </is>
      </c>
      <c r="D1718" t="inlineStr">
        <is>
          <t>Minsur</t>
        </is>
      </c>
      <c r="E1718" t="inlineStr">
        <is>
          <t>Huella</t>
        </is>
      </c>
      <c r="F1718" t="n">
        <v>76179.147</v>
      </c>
    </row>
    <row r="1719">
      <c r="A1719" t="inlineStr">
        <is>
          <t>202606</t>
        </is>
      </c>
      <c r="B1719" t="inlineStr">
        <is>
          <t>Actual</t>
        </is>
      </c>
      <c r="C1719" t="inlineStr">
        <is>
          <t>Ex_Integra</t>
        </is>
      </c>
      <c r="D1719" t="inlineStr">
        <is>
          <t>Minsur</t>
        </is>
      </c>
      <c r="E1719" t="inlineStr">
        <is>
          <t>Intensidad</t>
        </is>
      </c>
      <c r="F1719" t="n">
        <v>11.053946</v>
      </c>
    </row>
    <row r="1720">
      <c r="A1720" t="inlineStr">
        <is>
          <t>202606</t>
        </is>
      </c>
      <c r="B1720" t="inlineStr">
        <is>
          <t>Actual</t>
        </is>
      </c>
      <c r="C1720" t="inlineStr">
        <is>
          <t>Ex_Integra</t>
        </is>
      </c>
      <c r="D1720" t="inlineStr">
        <is>
          <t>Minsur</t>
        </is>
      </c>
      <c r="E1720" t="inlineStr">
        <is>
          <t>Inv MM$</t>
        </is>
      </c>
      <c r="F1720" t="n">
        <v>651.716545</v>
      </c>
    </row>
    <row r="1721">
      <c r="A1721" t="inlineStr">
        <is>
          <t>202606</t>
        </is>
      </c>
      <c r="B1721" t="inlineStr">
        <is>
          <t>Actual</t>
        </is>
      </c>
      <c r="C1721" t="inlineStr">
        <is>
          <t>Ex_Integra</t>
        </is>
      </c>
      <c r="D1721" t="inlineStr">
        <is>
          <t>Neuberger Berman - Emerging Market Debt HC</t>
        </is>
      </c>
      <c r="E1721" t="inlineStr">
        <is>
          <t>Huella</t>
        </is>
      </c>
      <c r="F1721" t="n">
        <v>6664.13349</v>
      </c>
    </row>
    <row r="1722">
      <c r="A1722" t="inlineStr">
        <is>
          <t>202606</t>
        </is>
      </c>
      <c r="B1722" t="inlineStr">
        <is>
          <t>Actual</t>
        </is>
      </c>
      <c r="C1722" t="inlineStr">
        <is>
          <t>Ex_Integra</t>
        </is>
      </c>
      <c r="D1722" t="inlineStr">
        <is>
          <t>Neuberger Berman - Emerging Market Debt HC</t>
        </is>
      </c>
      <c r="E1722" t="inlineStr">
        <is>
          <t>Intensidad</t>
        </is>
      </c>
      <c r="F1722" t="n">
        <v>1.798315</v>
      </c>
    </row>
    <row r="1723">
      <c r="A1723" t="inlineStr">
        <is>
          <t>202606</t>
        </is>
      </c>
      <c r="B1723" t="inlineStr">
        <is>
          <t>Actual</t>
        </is>
      </c>
      <c r="C1723" t="inlineStr">
        <is>
          <t>Ex_Integra</t>
        </is>
      </c>
      <c r="D1723" t="inlineStr">
        <is>
          <t>Neuberger Berman - Emerging Market Debt HC</t>
        </is>
      </c>
      <c r="E1723" t="inlineStr">
        <is>
          <t>Inv MM$</t>
        </is>
      </c>
      <c r="F1723" t="n">
        <v>11.535936</v>
      </c>
    </row>
    <row r="1724">
      <c r="A1724" t="inlineStr">
        <is>
          <t>202606</t>
        </is>
      </c>
      <c r="B1724" t="inlineStr">
        <is>
          <t>Actual</t>
        </is>
      </c>
      <c r="C1724" t="inlineStr">
        <is>
          <t>Ex_Integra</t>
        </is>
      </c>
      <c r="D1724" t="inlineStr">
        <is>
          <t>Nexa Resources</t>
        </is>
      </c>
      <c r="E1724" t="inlineStr">
        <is>
          <t>Huella</t>
        </is>
      </c>
      <c r="F1724" t="n">
        <v>16246.360073</v>
      </c>
    </row>
    <row r="1725">
      <c r="A1725" t="inlineStr">
        <is>
          <t>202606</t>
        </is>
      </c>
      <c r="B1725" t="inlineStr">
        <is>
          <t>Actual</t>
        </is>
      </c>
      <c r="C1725" t="inlineStr">
        <is>
          <t>Ex_Integra</t>
        </is>
      </c>
      <c r="D1725" t="inlineStr">
        <is>
          <t>Nexa Resources</t>
        </is>
      </c>
      <c r="E1725" t="inlineStr">
        <is>
          <t>Intensidad</t>
        </is>
      </c>
      <c r="F1725" t="n">
        <v>2.564385</v>
      </c>
    </row>
    <row r="1726">
      <c r="A1726" t="inlineStr">
        <is>
          <t>202606</t>
        </is>
      </c>
      <c r="B1726" t="inlineStr">
        <is>
          <t>Actual</t>
        </is>
      </c>
      <c r="C1726" t="inlineStr">
        <is>
          <t>Ex_Integra</t>
        </is>
      </c>
      <c r="D1726" t="inlineStr">
        <is>
          <t>Nexa Resources</t>
        </is>
      </c>
      <c r="E1726" t="inlineStr">
        <is>
          <t>Inv MM$</t>
        </is>
      </c>
      <c r="F1726" t="n">
        <v>78.52276500000001</v>
      </c>
    </row>
    <row r="1727">
      <c r="A1727" t="inlineStr">
        <is>
          <t>202606</t>
        </is>
      </c>
      <c r="B1727" t="inlineStr">
        <is>
          <t>Actual</t>
        </is>
      </c>
      <c r="C1727" t="inlineStr">
        <is>
          <t>Ex_Integra</t>
        </is>
      </c>
      <c r="D1727" t="inlineStr">
        <is>
          <t>Nexa Resources Perú</t>
        </is>
      </c>
      <c r="E1727" t="inlineStr">
        <is>
          <t>Huella</t>
        </is>
      </c>
      <c r="F1727" t="n">
        <v>2671.171329</v>
      </c>
    </row>
    <row r="1728">
      <c r="A1728" t="inlineStr">
        <is>
          <t>202606</t>
        </is>
      </c>
      <c r="B1728" t="inlineStr">
        <is>
          <t>Actual</t>
        </is>
      </c>
      <c r="C1728" t="inlineStr">
        <is>
          <t>Ex_Integra</t>
        </is>
      </c>
      <c r="D1728" t="inlineStr">
        <is>
          <t>Nexa Resources Perú</t>
        </is>
      </c>
      <c r="E1728" t="inlineStr">
        <is>
          <t>Intensidad</t>
        </is>
      </c>
      <c r="F1728" t="n">
        <v>0.551148</v>
      </c>
    </row>
    <row r="1729">
      <c r="A1729" t="inlineStr">
        <is>
          <t>202606</t>
        </is>
      </c>
      <c r="B1729" t="inlineStr">
        <is>
          <t>Actual</t>
        </is>
      </c>
      <c r="C1729" t="inlineStr">
        <is>
          <t>Ex_Integra</t>
        </is>
      </c>
      <c r="D1729" t="inlineStr">
        <is>
          <t>Nexa Resources Perú</t>
        </is>
      </c>
      <c r="E1729" t="inlineStr">
        <is>
          <t>Inv MM$</t>
        </is>
      </c>
      <c r="F1729" t="n">
        <v>15.936826</v>
      </c>
    </row>
    <row r="1730">
      <c r="A1730" t="inlineStr">
        <is>
          <t>202606</t>
        </is>
      </c>
      <c r="B1730" t="inlineStr">
        <is>
          <t>Actual</t>
        </is>
      </c>
      <c r="C1730" t="inlineStr">
        <is>
          <t>Ex_Integra</t>
        </is>
      </c>
      <c r="D1730" t="inlineStr">
        <is>
          <t>Ninety One - Global Natural Resources Fund I</t>
        </is>
      </c>
      <c r="E1730" t="inlineStr">
        <is>
          <t>Huella</t>
        </is>
      </c>
      <c r="F1730" t="n">
        <v>2258.871324</v>
      </c>
    </row>
    <row r="1731">
      <c r="A1731" t="inlineStr">
        <is>
          <t>202606</t>
        </is>
      </c>
      <c r="B1731" t="inlineStr">
        <is>
          <t>Actual</t>
        </is>
      </c>
      <c r="C1731" t="inlineStr">
        <is>
          <t>Ex_Integra</t>
        </is>
      </c>
      <c r="D1731" t="inlineStr">
        <is>
          <t>Ninety One - Global Natural Resources Fund I</t>
        </is>
      </c>
      <c r="E1731" t="inlineStr">
        <is>
          <t>Intensidad</t>
        </is>
      </c>
      <c r="F1731" t="n">
        <v>0.6340440000000001</v>
      </c>
    </row>
    <row r="1732">
      <c r="A1732" t="inlineStr">
        <is>
          <t>202606</t>
        </is>
      </c>
      <c r="B1732" t="inlineStr">
        <is>
          <t>Actual</t>
        </is>
      </c>
      <c r="C1732" t="inlineStr">
        <is>
          <t>Ex_Integra</t>
        </is>
      </c>
      <c r="D1732" t="inlineStr">
        <is>
          <t>Ninety One - Global Natural Resources Fund I</t>
        </is>
      </c>
      <c r="E1732" t="inlineStr">
        <is>
          <t>Inv MM$</t>
        </is>
      </c>
      <c r="F1732" t="n">
        <v>8.075839</v>
      </c>
    </row>
    <row r="1733">
      <c r="A1733" t="inlineStr">
        <is>
          <t>202606</t>
        </is>
      </c>
      <c r="B1733" t="inlineStr">
        <is>
          <t>Actual</t>
        </is>
      </c>
      <c r="C1733" t="inlineStr">
        <is>
          <t>Ex_Integra</t>
        </is>
      </c>
      <c r="D1733" t="inlineStr">
        <is>
          <t>Nomura - Indian Equity</t>
        </is>
      </c>
      <c r="E1733" t="inlineStr">
        <is>
          <t>Huella</t>
        </is>
      </c>
      <c r="F1733" t="n">
        <v>0.120111</v>
      </c>
    </row>
    <row r="1734">
      <c r="A1734" t="inlineStr">
        <is>
          <t>202606</t>
        </is>
      </c>
      <c r="B1734" t="inlineStr">
        <is>
          <t>Actual</t>
        </is>
      </c>
      <c r="C1734" t="inlineStr">
        <is>
          <t>Ex_Integra</t>
        </is>
      </c>
      <c r="D1734" t="inlineStr">
        <is>
          <t>Nomura - Indian Equity</t>
        </is>
      </c>
      <c r="E1734" t="inlineStr">
        <is>
          <t>Intensidad</t>
        </is>
      </c>
      <c r="F1734" t="n">
        <v>2.7e-05</v>
      </c>
    </row>
    <row r="1735">
      <c r="A1735" t="inlineStr">
        <is>
          <t>202606</t>
        </is>
      </c>
      <c r="B1735" t="inlineStr">
        <is>
          <t>Actual</t>
        </is>
      </c>
      <c r="C1735" t="inlineStr">
        <is>
          <t>Ex_Integra</t>
        </is>
      </c>
      <c r="D1735" t="inlineStr">
        <is>
          <t>Nomura - Indian Equity</t>
        </is>
      </c>
      <c r="E1735" t="inlineStr">
        <is>
          <t>Inv MM$</t>
        </is>
      </c>
      <c r="F1735" t="n">
        <v>0.001007</v>
      </c>
    </row>
    <row r="1736">
      <c r="A1736" t="inlineStr">
        <is>
          <t>202606</t>
        </is>
      </c>
      <c r="B1736" t="inlineStr">
        <is>
          <t>Actual</t>
        </is>
      </c>
      <c r="C1736" t="inlineStr">
        <is>
          <t>Ex_Integra</t>
        </is>
      </c>
      <c r="D1736" t="inlineStr">
        <is>
          <t>Nomura - US High Yield Bond Fund</t>
        </is>
      </c>
      <c r="E1736" t="inlineStr">
        <is>
          <t>Huella</t>
        </is>
      </c>
      <c r="F1736" t="n">
        <v>0.151569</v>
      </c>
    </row>
    <row r="1737">
      <c r="A1737" t="inlineStr">
        <is>
          <t>202606</t>
        </is>
      </c>
      <c r="B1737" t="inlineStr">
        <is>
          <t>Actual</t>
        </is>
      </c>
      <c r="C1737" t="inlineStr">
        <is>
          <t>Ex_Integra</t>
        </is>
      </c>
      <c r="D1737" t="inlineStr">
        <is>
          <t>Nomura - US High Yield Bond Fund</t>
        </is>
      </c>
      <c r="E1737" t="inlineStr">
        <is>
          <t>Intensidad</t>
        </is>
      </c>
      <c r="F1737" t="n">
        <v>2.8e-05</v>
      </c>
    </row>
    <row r="1738">
      <c r="A1738" t="inlineStr">
        <is>
          <t>202606</t>
        </is>
      </c>
      <c r="B1738" t="inlineStr">
        <is>
          <t>Actual</t>
        </is>
      </c>
      <c r="C1738" t="inlineStr">
        <is>
          <t>Ex_Integra</t>
        </is>
      </c>
      <c r="D1738" t="inlineStr">
        <is>
          <t>Nomura - US High Yield Bond Fund</t>
        </is>
      </c>
      <c r="E1738" t="inlineStr">
        <is>
          <t>Inv MM$</t>
        </is>
      </c>
      <c r="F1738" t="n">
        <v>0.001239</v>
      </c>
    </row>
    <row r="1739">
      <c r="A1739" t="inlineStr">
        <is>
          <t>202606</t>
        </is>
      </c>
      <c r="B1739" t="inlineStr">
        <is>
          <t>Actual</t>
        </is>
      </c>
      <c r="C1739" t="inlineStr">
        <is>
          <t>Ex_Integra</t>
        </is>
      </c>
      <c r="D1739" t="inlineStr">
        <is>
          <t>Nomura Funds Ireland - Japan Strategic Value Fund</t>
        </is>
      </c>
      <c r="E1739" t="inlineStr">
        <is>
          <t>Huella</t>
        </is>
      </c>
      <c r="F1739" t="n">
        <v>613.96672</v>
      </c>
    </row>
    <row r="1740">
      <c r="A1740" t="inlineStr">
        <is>
          <t>202606</t>
        </is>
      </c>
      <c r="B1740" t="inlineStr">
        <is>
          <t>Actual</t>
        </is>
      </c>
      <c r="C1740" t="inlineStr">
        <is>
          <t>Ex_Integra</t>
        </is>
      </c>
      <c r="D1740" t="inlineStr">
        <is>
          <t>Nomura Funds Ireland - Japan Strategic Value Fund</t>
        </is>
      </c>
      <c r="E1740" t="inlineStr">
        <is>
          <t>Intensidad</t>
        </is>
      </c>
      <c r="F1740" t="n">
        <v>0.069993</v>
      </c>
    </row>
    <row r="1741">
      <c r="A1741" t="inlineStr">
        <is>
          <t>202606</t>
        </is>
      </c>
      <c r="B1741" t="inlineStr">
        <is>
          <t>Actual</t>
        </is>
      </c>
      <c r="C1741" t="inlineStr">
        <is>
          <t>Ex_Integra</t>
        </is>
      </c>
      <c r="D1741" t="inlineStr">
        <is>
          <t>Nomura Funds Ireland - Japan Strategic Value Fund</t>
        </is>
      </c>
      <c r="E1741" t="inlineStr">
        <is>
          <t>Inv MM$</t>
        </is>
      </c>
      <c r="F1741" t="n">
        <v>22.735782</v>
      </c>
    </row>
    <row r="1742">
      <c r="A1742" t="inlineStr">
        <is>
          <t>202606</t>
        </is>
      </c>
      <c r="B1742" t="inlineStr">
        <is>
          <t>Actual</t>
        </is>
      </c>
      <c r="C1742" t="inlineStr">
        <is>
          <t>Ex_Integra</t>
        </is>
      </c>
      <c r="D1742" t="inlineStr">
        <is>
          <t>Northern Trust - EM Hard Currency</t>
        </is>
      </c>
      <c r="E1742" t="inlineStr">
        <is>
          <t>Huella</t>
        </is>
      </c>
      <c r="F1742" t="n">
        <v>644.904386</v>
      </c>
    </row>
    <row r="1743">
      <c r="A1743" t="inlineStr">
        <is>
          <t>202606</t>
        </is>
      </c>
      <c r="B1743" t="inlineStr">
        <is>
          <t>Actual</t>
        </is>
      </c>
      <c r="C1743" t="inlineStr">
        <is>
          <t>Ex_Integra</t>
        </is>
      </c>
      <c r="D1743" t="inlineStr">
        <is>
          <t>Northern Trust - EM Hard Currency</t>
        </is>
      </c>
      <c r="E1743" t="inlineStr">
        <is>
          <t>Intensidad</t>
        </is>
      </c>
      <c r="F1743" t="n">
        <v>0.174027</v>
      </c>
    </row>
    <row r="1744">
      <c r="A1744" t="inlineStr">
        <is>
          <t>202606</t>
        </is>
      </c>
      <c r="B1744" t="inlineStr">
        <is>
          <t>Actual</t>
        </is>
      </c>
      <c r="C1744" t="inlineStr">
        <is>
          <t>Ex_Integra</t>
        </is>
      </c>
      <c r="D1744" t="inlineStr">
        <is>
          <t>Northern Trust - EM Hard Currency</t>
        </is>
      </c>
      <c r="E1744" t="inlineStr">
        <is>
          <t>Inv MM$</t>
        </is>
      </c>
      <c r="F1744" t="n">
        <v>2.122838</v>
      </c>
    </row>
    <row r="1745">
      <c r="A1745" t="inlineStr">
        <is>
          <t>202606</t>
        </is>
      </c>
      <c r="B1745" t="inlineStr">
        <is>
          <t>Actual</t>
        </is>
      </c>
      <c r="C1745" t="inlineStr">
        <is>
          <t>Ex_Integra</t>
        </is>
      </c>
      <c r="D1745" t="inlineStr">
        <is>
          <t>PIMCO - Asia High Yield Bond Fund</t>
        </is>
      </c>
      <c r="E1745" t="inlineStr">
        <is>
          <t>Huella</t>
        </is>
      </c>
      <c r="F1745" t="n">
        <v>0.017331</v>
      </c>
    </row>
    <row r="1746">
      <c r="A1746" t="inlineStr">
        <is>
          <t>202606</t>
        </is>
      </c>
      <c r="B1746" t="inlineStr">
        <is>
          <t>Actual</t>
        </is>
      </c>
      <c r="C1746" t="inlineStr">
        <is>
          <t>Ex_Integra</t>
        </is>
      </c>
      <c r="D1746" t="inlineStr">
        <is>
          <t>PIMCO - Asia High Yield Bond Fund</t>
        </is>
      </c>
      <c r="E1746" t="inlineStr">
        <is>
          <t>Intensidad</t>
        </is>
      </c>
      <c r="F1746" t="n">
        <v>3e-06</v>
      </c>
    </row>
    <row r="1747">
      <c r="A1747" t="inlineStr">
        <is>
          <t>202606</t>
        </is>
      </c>
      <c r="B1747" t="inlineStr">
        <is>
          <t>Actual</t>
        </is>
      </c>
      <c r="C1747" t="inlineStr">
        <is>
          <t>Ex_Integra</t>
        </is>
      </c>
      <c r="D1747" t="inlineStr">
        <is>
          <t>PIMCO - Asia High Yield Bond Fund</t>
        </is>
      </c>
      <c r="E1747" t="inlineStr">
        <is>
          <t>Inv MM$</t>
        </is>
      </c>
      <c r="F1747" t="n">
        <v>3.6e-05</v>
      </c>
    </row>
    <row r="1748">
      <c r="A1748" t="inlineStr">
        <is>
          <t>202606</t>
        </is>
      </c>
      <c r="B1748" t="inlineStr">
        <is>
          <t>Actual</t>
        </is>
      </c>
      <c r="C1748" t="inlineStr">
        <is>
          <t>Ex_Integra</t>
        </is>
      </c>
      <c r="D1748" t="inlineStr">
        <is>
          <t>Parvest - USA Small Cap</t>
        </is>
      </c>
      <c r="E1748" t="inlineStr">
        <is>
          <t>Huella</t>
        </is>
      </c>
      <c r="F1748" t="n">
        <v>4.892202</v>
      </c>
    </row>
    <row r="1749">
      <c r="A1749" t="inlineStr">
        <is>
          <t>202606</t>
        </is>
      </c>
      <c r="B1749" t="inlineStr">
        <is>
          <t>Actual</t>
        </is>
      </c>
      <c r="C1749" t="inlineStr">
        <is>
          <t>Ex_Integra</t>
        </is>
      </c>
      <c r="D1749" t="inlineStr">
        <is>
          <t>Parvest - USA Small Cap</t>
        </is>
      </c>
      <c r="E1749" t="inlineStr">
        <is>
          <t>Intensidad</t>
        </is>
      </c>
      <c r="F1749" t="n">
        <v>0.001343</v>
      </c>
    </row>
    <row r="1750">
      <c r="A1750" t="inlineStr">
        <is>
          <t>202606</t>
        </is>
      </c>
      <c r="B1750" t="inlineStr">
        <is>
          <t>Actual</t>
        </is>
      </c>
      <c r="C1750" t="inlineStr">
        <is>
          <t>Ex_Integra</t>
        </is>
      </c>
      <c r="D1750" t="inlineStr">
        <is>
          <t>Parvest - USA Small Cap</t>
        </is>
      </c>
      <c r="E1750" t="inlineStr">
        <is>
          <t>Inv MM$</t>
        </is>
      </c>
      <c r="F1750" t="n">
        <v>0.136891</v>
      </c>
    </row>
    <row r="1751">
      <c r="A1751" t="inlineStr">
        <is>
          <t>202606</t>
        </is>
      </c>
      <c r="B1751" t="inlineStr">
        <is>
          <t>Actual</t>
        </is>
      </c>
      <c r="C1751" t="inlineStr">
        <is>
          <t>Ex_Integra</t>
        </is>
      </c>
      <c r="D1751" t="inlineStr">
        <is>
          <t>Perú LNG</t>
        </is>
      </c>
      <c r="E1751" t="inlineStr">
        <is>
          <t>Huella</t>
        </is>
      </c>
      <c r="F1751" t="n">
        <v>0</v>
      </c>
    </row>
    <row r="1752">
      <c r="A1752" t="inlineStr">
        <is>
          <t>202606</t>
        </is>
      </c>
      <c r="B1752" t="inlineStr">
        <is>
          <t>Actual</t>
        </is>
      </c>
      <c r="C1752" t="inlineStr">
        <is>
          <t>Ex_Integra</t>
        </is>
      </c>
      <c r="D1752" t="inlineStr">
        <is>
          <t>Perú LNG</t>
        </is>
      </c>
      <c r="E1752" t="inlineStr">
        <is>
          <t>Intensidad</t>
        </is>
      </c>
      <c r="F1752" t="n">
        <v>0</v>
      </c>
    </row>
    <row r="1753">
      <c r="A1753" t="inlineStr">
        <is>
          <t>202606</t>
        </is>
      </c>
      <c r="B1753" t="inlineStr">
        <is>
          <t>Actual</t>
        </is>
      </c>
      <c r="C1753" t="inlineStr">
        <is>
          <t>Ex_Integra</t>
        </is>
      </c>
      <c r="D1753" t="inlineStr">
        <is>
          <t>Perú LNG</t>
        </is>
      </c>
      <c r="E1753" t="inlineStr">
        <is>
          <t>Inv MM$</t>
        </is>
      </c>
      <c r="F1753" t="n">
        <v>0</v>
      </c>
    </row>
    <row r="1754">
      <c r="A1754" t="inlineStr">
        <is>
          <t>202606</t>
        </is>
      </c>
      <c r="B1754" t="inlineStr">
        <is>
          <t>Actual</t>
        </is>
      </c>
      <c r="C1754" t="inlineStr">
        <is>
          <t>Ex_Integra</t>
        </is>
      </c>
      <c r="D1754" t="inlineStr">
        <is>
          <t>Pictet - Digital</t>
        </is>
      </c>
      <c r="E1754" t="inlineStr">
        <is>
          <t>Huella</t>
        </is>
      </c>
      <c r="F1754" t="n">
        <v>100.772429</v>
      </c>
    </row>
    <row r="1755">
      <c r="A1755" t="inlineStr">
        <is>
          <t>202606</t>
        </is>
      </c>
      <c r="B1755" t="inlineStr">
        <is>
          <t>Actual</t>
        </is>
      </c>
      <c r="C1755" t="inlineStr">
        <is>
          <t>Ex_Integra</t>
        </is>
      </c>
      <c r="D1755" t="inlineStr">
        <is>
          <t>Pictet - Digital</t>
        </is>
      </c>
      <c r="E1755" t="inlineStr">
        <is>
          <t>Intensidad</t>
        </is>
      </c>
      <c r="F1755" t="n">
        <v>0.014385</v>
      </c>
    </row>
    <row r="1756">
      <c r="A1756" t="inlineStr">
        <is>
          <t>202606</t>
        </is>
      </c>
      <c r="B1756" t="inlineStr">
        <is>
          <t>Actual</t>
        </is>
      </c>
      <c r="C1756" t="inlineStr">
        <is>
          <t>Ex_Integra</t>
        </is>
      </c>
      <c r="D1756" t="inlineStr">
        <is>
          <t>Pictet - Digital</t>
        </is>
      </c>
      <c r="E1756" t="inlineStr">
        <is>
          <t>Inv MM$</t>
        </is>
      </c>
      <c r="F1756" t="n">
        <v>28.246386</v>
      </c>
    </row>
    <row r="1757">
      <c r="A1757" t="inlineStr">
        <is>
          <t>202606</t>
        </is>
      </c>
      <c r="B1757" t="inlineStr">
        <is>
          <t>Actual</t>
        </is>
      </c>
      <c r="C1757" t="inlineStr">
        <is>
          <t>Ex_Integra</t>
        </is>
      </c>
      <c r="D1757" t="inlineStr">
        <is>
          <t>Pimco - 25+ Zero coupon US Treasury ETF</t>
        </is>
      </c>
      <c r="E1757" t="inlineStr">
        <is>
          <t>Huella</t>
        </is>
      </c>
      <c r="F1757" t="n">
        <v>678.25285</v>
      </c>
    </row>
    <row r="1758">
      <c r="A1758" t="inlineStr">
        <is>
          <t>202606</t>
        </is>
      </c>
      <c r="B1758" t="inlineStr">
        <is>
          <t>Actual</t>
        </is>
      </c>
      <c r="C1758" t="inlineStr">
        <is>
          <t>Ex_Integra</t>
        </is>
      </c>
      <c r="D1758" t="inlineStr">
        <is>
          <t>Pimco - 25+ Zero coupon US Treasury ETF</t>
        </is>
      </c>
      <c r="E1758" t="inlineStr">
        <is>
          <t>Intensidad</t>
        </is>
      </c>
      <c r="F1758" t="n">
        <v>0.048521</v>
      </c>
    </row>
    <row r="1759">
      <c r="A1759" t="inlineStr">
        <is>
          <t>202606</t>
        </is>
      </c>
      <c r="B1759" t="inlineStr">
        <is>
          <t>Actual</t>
        </is>
      </c>
      <c r="C1759" t="inlineStr">
        <is>
          <t>Ex_Integra</t>
        </is>
      </c>
      <c r="D1759" t="inlineStr">
        <is>
          <t>Pimco - 25+ Zero coupon US Treasury ETF</t>
        </is>
      </c>
      <c r="E1759" t="inlineStr">
        <is>
          <t>Inv MM$</t>
        </is>
      </c>
      <c r="F1759" t="n">
        <v>3.34788</v>
      </c>
    </row>
    <row r="1760">
      <c r="A1760" t="inlineStr">
        <is>
          <t>202606</t>
        </is>
      </c>
      <c r="B1760" t="inlineStr">
        <is>
          <t>Actual</t>
        </is>
      </c>
      <c r="C1760" t="inlineStr">
        <is>
          <t>Ex_Integra</t>
        </is>
      </c>
      <c r="D1760" t="inlineStr">
        <is>
          <t>Pimco - Emerging Markets Bond Fund</t>
        </is>
      </c>
      <c r="E1760" t="inlineStr">
        <is>
          <t>Huella</t>
        </is>
      </c>
      <c r="F1760" t="n">
        <v>9680.422248000001</v>
      </c>
    </row>
    <row r="1761">
      <c r="A1761" t="inlineStr">
        <is>
          <t>202606</t>
        </is>
      </c>
      <c r="B1761" t="inlineStr">
        <is>
          <t>Actual</t>
        </is>
      </c>
      <c r="C1761" t="inlineStr">
        <is>
          <t>Ex_Integra</t>
        </is>
      </c>
      <c r="D1761" t="inlineStr">
        <is>
          <t>Pimco - Emerging Markets Bond Fund</t>
        </is>
      </c>
      <c r="E1761" t="inlineStr">
        <is>
          <t>Intensidad</t>
        </is>
      </c>
      <c r="F1761" t="n">
        <v>2.61226</v>
      </c>
    </row>
    <row r="1762">
      <c r="A1762" t="inlineStr">
        <is>
          <t>202606</t>
        </is>
      </c>
      <c r="B1762" t="inlineStr">
        <is>
          <t>Actual</t>
        </is>
      </c>
      <c r="C1762" t="inlineStr">
        <is>
          <t>Ex_Integra</t>
        </is>
      </c>
      <c r="D1762" t="inlineStr">
        <is>
          <t>Pimco - Emerging Markets Bond Fund</t>
        </is>
      </c>
      <c r="E1762" t="inlineStr">
        <is>
          <t>Inv MM$</t>
        </is>
      </c>
      <c r="F1762" t="n">
        <v>21.439958</v>
      </c>
    </row>
    <row r="1763">
      <c r="A1763" t="inlineStr">
        <is>
          <t>202606</t>
        </is>
      </c>
      <c r="B1763" t="inlineStr">
        <is>
          <t>Actual</t>
        </is>
      </c>
      <c r="C1763" t="inlineStr">
        <is>
          <t>Ex_Integra</t>
        </is>
      </c>
      <c r="D1763" t="inlineStr">
        <is>
          <t>Pimco - Emerging Markets Local Bond Fund</t>
        </is>
      </c>
      <c r="E1763" t="inlineStr">
        <is>
          <t>Huella</t>
        </is>
      </c>
      <c r="F1763" t="n">
        <v>14241.269732</v>
      </c>
    </row>
    <row r="1764">
      <c r="A1764" t="inlineStr">
        <is>
          <t>202606</t>
        </is>
      </c>
      <c r="B1764" t="inlineStr">
        <is>
          <t>Actual</t>
        </is>
      </c>
      <c r="C1764" t="inlineStr">
        <is>
          <t>Ex_Integra</t>
        </is>
      </c>
      <c r="D1764" t="inlineStr">
        <is>
          <t>Pimco - Emerging Markets Local Bond Fund</t>
        </is>
      </c>
      <c r="E1764" t="inlineStr">
        <is>
          <t>Intensidad</t>
        </is>
      </c>
      <c r="F1764" t="n">
        <v>2.707188</v>
      </c>
    </row>
    <row r="1765">
      <c r="A1765" t="inlineStr">
        <is>
          <t>202606</t>
        </is>
      </c>
      <c r="B1765" t="inlineStr">
        <is>
          <t>Actual</t>
        </is>
      </c>
      <c r="C1765" t="inlineStr">
        <is>
          <t>Ex_Integra</t>
        </is>
      </c>
      <c r="D1765" t="inlineStr">
        <is>
          <t>Pimco - Emerging Markets Local Bond Fund</t>
        </is>
      </c>
      <c r="E1765" t="inlineStr">
        <is>
          <t>Inv MM$</t>
        </is>
      </c>
      <c r="F1765" t="n">
        <v>156.048005</v>
      </c>
    </row>
    <row r="1766">
      <c r="A1766" t="inlineStr">
        <is>
          <t>202606</t>
        </is>
      </c>
      <c r="B1766" t="inlineStr">
        <is>
          <t>Actual</t>
        </is>
      </c>
      <c r="C1766" t="inlineStr">
        <is>
          <t>Ex_Integra</t>
        </is>
      </c>
      <c r="D1766" t="inlineStr">
        <is>
          <t>Pimco - GIS Income Fund</t>
        </is>
      </c>
      <c r="E1766" t="inlineStr">
        <is>
          <t>Huella</t>
        </is>
      </c>
      <c r="F1766" t="n">
        <v>335.337501</v>
      </c>
    </row>
    <row r="1767">
      <c r="A1767" t="inlineStr">
        <is>
          <t>202606</t>
        </is>
      </c>
      <c r="B1767" t="inlineStr">
        <is>
          <t>Actual</t>
        </is>
      </c>
      <c r="C1767" t="inlineStr">
        <is>
          <t>Ex_Integra</t>
        </is>
      </c>
      <c r="D1767" t="inlineStr">
        <is>
          <t>Pimco - GIS Income Fund</t>
        </is>
      </c>
      <c r="E1767" t="inlineStr">
        <is>
          <t>Intensidad</t>
        </is>
      </c>
      <c r="F1767" t="n">
        <v>0.090491</v>
      </c>
    </row>
    <row r="1768">
      <c r="A1768" t="inlineStr">
        <is>
          <t>202606</t>
        </is>
      </c>
      <c r="B1768" t="inlineStr">
        <is>
          <t>Actual</t>
        </is>
      </c>
      <c r="C1768" t="inlineStr">
        <is>
          <t>Ex_Integra</t>
        </is>
      </c>
      <c r="D1768" t="inlineStr">
        <is>
          <t>Pimco - GIS Income Fund</t>
        </is>
      </c>
      <c r="E1768" t="inlineStr">
        <is>
          <t>Inv MM$</t>
        </is>
      </c>
      <c r="F1768" t="n">
        <v>4.895633</v>
      </c>
    </row>
    <row r="1769">
      <c r="A1769" t="inlineStr">
        <is>
          <t>202606</t>
        </is>
      </c>
      <c r="B1769" t="inlineStr">
        <is>
          <t>Actual</t>
        </is>
      </c>
      <c r="C1769" t="inlineStr">
        <is>
          <t>Ex_Integra</t>
        </is>
      </c>
      <c r="D1769" t="inlineStr">
        <is>
          <t>Pimco - Global High Yield Bond Fund</t>
        </is>
      </c>
      <c r="E1769" t="inlineStr">
        <is>
          <t>Huella</t>
        </is>
      </c>
      <c r="F1769" t="n">
        <v>0.00302</v>
      </c>
    </row>
    <row r="1770">
      <c r="A1770" t="inlineStr">
        <is>
          <t>202606</t>
        </is>
      </c>
      <c r="B1770" t="inlineStr">
        <is>
          <t>Actual</t>
        </is>
      </c>
      <c r="C1770" t="inlineStr">
        <is>
          <t>Ex_Integra</t>
        </is>
      </c>
      <c r="D1770" t="inlineStr">
        <is>
          <t>Pimco - Global High Yield Bond Fund</t>
        </is>
      </c>
      <c r="E1770" t="inlineStr">
        <is>
          <t>Intensidad</t>
        </is>
      </c>
      <c r="F1770" t="n">
        <v>1e-06</v>
      </c>
    </row>
    <row r="1771">
      <c r="A1771" t="inlineStr">
        <is>
          <t>202606</t>
        </is>
      </c>
      <c r="B1771" t="inlineStr">
        <is>
          <t>Actual</t>
        </is>
      </c>
      <c r="C1771" t="inlineStr">
        <is>
          <t>Ex_Integra</t>
        </is>
      </c>
      <c r="D1771" t="inlineStr">
        <is>
          <t>Pimco - Global High Yield Bond Fund</t>
        </is>
      </c>
      <c r="E1771" t="inlineStr">
        <is>
          <t>Inv MM$</t>
        </is>
      </c>
      <c r="F1771" t="n">
        <v>3.3e-05</v>
      </c>
    </row>
    <row r="1772">
      <c r="A1772" t="inlineStr">
        <is>
          <t>202606</t>
        </is>
      </c>
      <c r="B1772" t="inlineStr">
        <is>
          <t>Actual</t>
        </is>
      </c>
      <c r="C1772" t="inlineStr">
        <is>
          <t>Ex_Integra</t>
        </is>
      </c>
      <c r="D1772" t="inlineStr">
        <is>
          <t>Pinebridge - Asia Ex-Japan Small Caps</t>
        </is>
      </c>
      <c r="E1772" t="inlineStr">
        <is>
          <t>Huella</t>
        </is>
      </c>
      <c r="F1772" t="n">
        <v>2.000461</v>
      </c>
    </row>
    <row r="1773">
      <c r="A1773" t="inlineStr">
        <is>
          <t>202606</t>
        </is>
      </c>
      <c r="B1773" t="inlineStr">
        <is>
          <t>Actual</t>
        </is>
      </c>
      <c r="C1773" t="inlineStr">
        <is>
          <t>Ex_Integra</t>
        </is>
      </c>
      <c r="D1773" t="inlineStr">
        <is>
          <t>Pinebridge - Asia Ex-Japan Small Caps</t>
        </is>
      </c>
      <c r="E1773" t="inlineStr">
        <is>
          <t>Intensidad</t>
        </is>
      </c>
      <c r="F1773" t="n">
        <v>0.000416</v>
      </c>
    </row>
    <row r="1774">
      <c r="A1774" t="inlineStr">
        <is>
          <t>202606</t>
        </is>
      </c>
      <c r="B1774" t="inlineStr">
        <is>
          <t>Actual</t>
        </is>
      </c>
      <c r="C1774" t="inlineStr">
        <is>
          <t>Ex_Integra</t>
        </is>
      </c>
      <c r="D1774" t="inlineStr">
        <is>
          <t>Pinebridge - Asia Ex-Japan Small Caps</t>
        </is>
      </c>
      <c r="E1774" t="inlineStr">
        <is>
          <t>Inv MM$</t>
        </is>
      </c>
      <c r="F1774" t="n">
        <v>0.036119</v>
      </c>
    </row>
    <row r="1775">
      <c r="A1775" t="inlineStr">
        <is>
          <t>202606</t>
        </is>
      </c>
      <c r="B1775" t="inlineStr">
        <is>
          <t>Actual</t>
        </is>
      </c>
      <c r="C1775" t="inlineStr">
        <is>
          <t>Ex_Integra</t>
        </is>
      </c>
      <c r="D1775" t="inlineStr">
        <is>
          <t>Rams UT - India Equities Portfolio Fund II</t>
        </is>
      </c>
      <c r="E1775" t="inlineStr">
        <is>
          <t>Huella</t>
        </is>
      </c>
      <c r="F1775" t="n">
        <v>0.15008</v>
      </c>
    </row>
    <row r="1776">
      <c r="A1776" t="inlineStr">
        <is>
          <t>202606</t>
        </is>
      </c>
      <c r="B1776" t="inlineStr">
        <is>
          <t>Actual</t>
        </is>
      </c>
      <c r="C1776" t="inlineStr">
        <is>
          <t>Ex_Integra</t>
        </is>
      </c>
      <c r="D1776" t="inlineStr">
        <is>
          <t>Rams UT - India Equities Portfolio Fund II</t>
        </is>
      </c>
      <c r="E1776" t="inlineStr">
        <is>
          <t>Intensidad</t>
        </is>
      </c>
      <c r="F1776" t="n">
        <v>3.1e-05</v>
      </c>
    </row>
    <row r="1777">
      <c r="A1777" t="inlineStr">
        <is>
          <t>202606</t>
        </is>
      </c>
      <c r="B1777" t="inlineStr">
        <is>
          <t>Actual</t>
        </is>
      </c>
      <c r="C1777" t="inlineStr">
        <is>
          <t>Ex_Integra</t>
        </is>
      </c>
      <c r="D1777" t="inlineStr">
        <is>
          <t>Rams UT - India Equities Portfolio Fund II</t>
        </is>
      </c>
      <c r="E1777" t="inlineStr">
        <is>
          <t>Inv MM$</t>
        </is>
      </c>
      <c r="F1777" t="n">
        <v>0.000752</v>
      </c>
    </row>
    <row r="1778">
      <c r="A1778" t="inlineStr">
        <is>
          <t>202606</t>
        </is>
      </c>
      <c r="B1778" t="inlineStr">
        <is>
          <t>Actual</t>
        </is>
      </c>
      <c r="C1778" t="inlineStr">
        <is>
          <t>Ex_Integra</t>
        </is>
      </c>
      <c r="D1778" t="inlineStr">
        <is>
          <t>Red de Energía del Perú</t>
        </is>
      </c>
      <c r="E1778" t="inlineStr">
        <is>
          <t>Huella</t>
        </is>
      </c>
      <c r="F1778" t="n">
        <v>3.781937</v>
      </c>
    </row>
    <row r="1779">
      <c r="A1779" t="inlineStr">
        <is>
          <t>202606</t>
        </is>
      </c>
      <c r="B1779" t="inlineStr">
        <is>
          <t>Actual</t>
        </is>
      </c>
      <c r="C1779" t="inlineStr">
        <is>
          <t>Ex_Integra</t>
        </is>
      </c>
      <c r="D1779" t="inlineStr">
        <is>
          <t>Red de Energía del Perú</t>
        </is>
      </c>
      <c r="E1779" t="inlineStr">
        <is>
          <t>Intensidad</t>
        </is>
      </c>
      <c r="F1779" t="n">
        <v>0.000567</v>
      </c>
    </row>
    <row r="1780">
      <c r="A1780" t="inlineStr">
        <is>
          <t>202606</t>
        </is>
      </c>
      <c r="B1780" t="inlineStr">
        <is>
          <t>Actual</t>
        </is>
      </c>
      <c r="C1780" t="inlineStr">
        <is>
          <t>Ex_Integra</t>
        </is>
      </c>
      <c r="D1780" t="inlineStr">
        <is>
          <t>Red de Energía del Perú</t>
        </is>
      </c>
      <c r="E1780" t="inlineStr">
        <is>
          <t>Inv MM$</t>
        </is>
      </c>
      <c r="F1780" t="n">
        <v>0.144846</v>
      </c>
    </row>
    <row r="1781">
      <c r="A1781" t="inlineStr">
        <is>
          <t>202606</t>
        </is>
      </c>
      <c r="B1781" t="inlineStr">
        <is>
          <t>Actual</t>
        </is>
      </c>
      <c r="C1781" t="inlineStr">
        <is>
          <t>Ex_Integra</t>
        </is>
      </c>
      <c r="D1781" t="inlineStr">
        <is>
          <t>Robeco - Chinese Equities</t>
        </is>
      </c>
      <c r="E1781" t="inlineStr">
        <is>
          <t>Huella</t>
        </is>
      </c>
      <c r="F1781" t="n">
        <v>22.981832</v>
      </c>
    </row>
    <row r="1782">
      <c r="A1782" t="inlineStr">
        <is>
          <t>202606</t>
        </is>
      </c>
      <c r="B1782" t="inlineStr">
        <is>
          <t>Actual</t>
        </is>
      </c>
      <c r="C1782" t="inlineStr">
        <is>
          <t>Ex_Integra</t>
        </is>
      </c>
      <c r="D1782" t="inlineStr">
        <is>
          <t>Robeco - Chinese Equities</t>
        </is>
      </c>
      <c r="E1782" t="inlineStr">
        <is>
          <t>Intensidad</t>
        </is>
      </c>
      <c r="F1782" t="n">
        <v>0.006446</v>
      </c>
    </row>
    <row r="1783">
      <c r="A1783" t="inlineStr">
        <is>
          <t>202606</t>
        </is>
      </c>
      <c r="B1783" t="inlineStr">
        <is>
          <t>Actual</t>
        </is>
      </c>
      <c r="C1783" t="inlineStr">
        <is>
          <t>Ex_Integra</t>
        </is>
      </c>
      <c r="D1783" t="inlineStr">
        <is>
          <t>Robeco - Chinese Equities</t>
        </is>
      </c>
      <c r="E1783" t="inlineStr">
        <is>
          <t>Inv MM$</t>
        </is>
      </c>
      <c r="F1783" t="n">
        <v>0.299197</v>
      </c>
    </row>
    <row r="1784">
      <c r="A1784" t="inlineStr">
        <is>
          <t>202606</t>
        </is>
      </c>
      <c r="B1784" t="inlineStr">
        <is>
          <t>Actual</t>
        </is>
      </c>
      <c r="C1784" t="inlineStr">
        <is>
          <t>Ex_Integra</t>
        </is>
      </c>
      <c r="D1784" t="inlineStr">
        <is>
          <t>Robeco - Consumer Trends</t>
        </is>
      </c>
      <c r="E1784" t="inlineStr">
        <is>
          <t>Huella</t>
        </is>
      </c>
      <c r="F1784" t="n">
        <v>0.410117</v>
      </c>
    </row>
    <row r="1785">
      <c r="A1785" t="inlineStr">
        <is>
          <t>202606</t>
        </is>
      </c>
      <c r="B1785" t="inlineStr">
        <is>
          <t>Actual</t>
        </is>
      </c>
      <c r="C1785" t="inlineStr">
        <is>
          <t>Ex_Integra</t>
        </is>
      </c>
      <c r="D1785" t="inlineStr">
        <is>
          <t>Robeco - Consumer Trends</t>
        </is>
      </c>
      <c r="E1785" t="inlineStr">
        <is>
          <t>Intensidad</t>
        </is>
      </c>
      <c r="F1785" t="n">
        <v>0.000115</v>
      </c>
    </row>
    <row r="1786">
      <c r="A1786" t="inlineStr">
        <is>
          <t>202606</t>
        </is>
      </c>
      <c r="B1786" t="inlineStr">
        <is>
          <t>Actual</t>
        </is>
      </c>
      <c r="C1786" t="inlineStr">
        <is>
          <t>Ex_Integra</t>
        </is>
      </c>
      <c r="D1786" t="inlineStr">
        <is>
          <t>Robeco - Consumer Trends</t>
        </is>
      </c>
      <c r="E1786" t="inlineStr">
        <is>
          <t>Inv MM$</t>
        </is>
      </c>
      <c r="F1786" t="n">
        <v>0.065654</v>
      </c>
    </row>
    <row r="1787">
      <c r="A1787" t="inlineStr">
        <is>
          <t>202606</t>
        </is>
      </c>
      <c r="B1787" t="inlineStr">
        <is>
          <t>Actual</t>
        </is>
      </c>
      <c r="C1787" t="inlineStr">
        <is>
          <t>Ex_Integra</t>
        </is>
      </c>
      <c r="D1787" t="inlineStr">
        <is>
          <t>Robeco - QI Emerging Markets Active Equities</t>
        </is>
      </c>
      <c r="E1787" t="inlineStr">
        <is>
          <t>Huella</t>
        </is>
      </c>
      <c r="F1787" t="n">
        <v>2690.381911</v>
      </c>
    </row>
    <row r="1788">
      <c r="A1788" t="inlineStr">
        <is>
          <t>202606</t>
        </is>
      </c>
      <c r="B1788" t="inlineStr">
        <is>
          <t>Actual</t>
        </is>
      </c>
      <c r="C1788" t="inlineStr">
        <is>
          <t>Ex_Integra</t>
        </is>
      </c>
      <c r="D1788" t="inlineStr">
        <is>
          <t>Robeco - QI Emerging Markets Active Equities</t>
        </is>
      </c>
      <c r="E1788" t="inlineStr">
        <is>
          <t>Intensidad</t>
        </is>
      </c>
      <c r="F1788" t="n">
        <v>0.29436</v>
      </c>
    </row>
    <row r="1789">
      <c r="A1789" t="inlineStr">
        <is>
          <t>202606</t>
        </is>
      </c>
      <c r="B1789" t="inlineStr">
        <is>
          <t>Actual</t>
        </is>
      </c>
      <c r="C1789" t="inlineStr">
        <is>
          <t>Ex_Integra</t>
        </is>
      </c>
      <c r="D1789" t="inlineStr">
        <is>
          <t>Robeco - QI Emerging Markets Active Equities</t>
        </is>
      </c>
      <c r="E1789" t="inlineStr">
        <is>
          <t>Inv MM$</t>
        </is>
      </c>
      <c r="F1789" t="n">
        <v>36.53844</v>
      </c>
    </row>
    <row r="1790">
      <c r="A1790" t="inlineStr">
        <is>
          <t>202606</t>
        </is>
      </c>
      <c r="B1790" t="inlineStr">
        <is>
          <t>Actual</t>
        </is>
      </c>
      <c r="C1790" t="inlineStr">
        <is>
          <t>Ex_Integra</t>
        </is>
      </c>
      <c r="D1790" t="inlineStr">
        <is>
          <t>Roundhill Memory ETF</t>
        </is>
      </c>
      <c r="E1790" t="inlineStr">
        <is>
          <t>Huella</t>
        </is>
      </c>
      <c r="F1790" t="n">
        <v>1474.352685</v>
      </c>
    </row>
    <row r="1791">
      <c r="A1791" t="inlineStr">
        <is>
          <t>202606</t>
        </is>
      </c>
      <c r="B1791" t="inlineStr">
        <is>
          <t>Actual</t>
        </is>
      </c>
      <c r="C1791" t="inlineStr">
        <is>
          <t>Ex_Integra</t>
        </is>
      </c>
      <c r="D1791" t="inlineStr">
        <is>
          <t>Roundhill Memory ETF</t>
        </is>
      </c>
      <c r="E1791" t="inlineStr">
        <is>
          <t>Intensidad</t>
        </is>
      </c>
      <c r="F1791" t="n">
        <v>0.195707</v>
      </c>
    </row>
    <row r="1792">
      <c r="A1792" t="inlineStr">
        <is>
          <t>202606</t>
        </is>
      </c>
      <c r="B1792" t="inlineStr">
        <is>
          <t>Actual</t>
        </is>
      </c>
      <c r="C1792" t="inlineStr">
        <is>
          <t>Ex_Integra</t>
        </is>
      </c>
      <c r="D1792" t="inlineStr">
        <is>
          <t>Roundhill Memory ETF</t>
        </is>
      </c>
      <c r="E1792" t="inlineStr">
        <is>
          <t>Inv MM$</t>
        </is>
      </c>
      <c r="F1792" t="n">
        <v>54.998836</v>
      </c>
    </row>
    <row r="1793">
      <c r="A1793" t="inlineStr">
        <is>
          <t>202606</t>
        </is>
      </c>
      <c r="B1793" t="inlineStr">
        <is>
          <t>Actual</t>
        </is>
      </c>
      <c r="C1793" t="inlineStr">
        <is>
          <t>Ex_Integra</t>
        </is>
      </c>
      <c r="D1793" t="inlineStr">
        <is>
          <t>SSGA - Bloomberg Barclays Convertible Securities</t>
        </is>
      </c>
      <c r="E1793" t="inlineStr">
        <is>
          <t>Huella</t>
        </is>
      </c>
      <c r="F1793" t="n">
        <v>6884.42659</v>
      </c>
    </row>
    <row r="1794">
      <c r="A1794" t="inlineStr">
        <is>
          <t>202606</t>
        </is>
      </c>
      <c r="B1794" t="inlineStr">
        <is>
          <t>Actual</t>
        </is>
      </c>
      <c r="C1794" t="inlineStr">
        <is>
          <t>Ex_Integra</t>
        </is>
      </c>
      <c r="D1794" t="inlineStr">
        <is>
          <t>SSGA - Bloomberg Barclays Convertible Securities</t>
        </is>
      </c>
      <c r="E1794" t="inlineStr">
        <is>
          <t>Intensidad</t>
        </is>
      </c>
      <c r="F1794" t="n">
        <v>0.656027</v>
      </c>
    </row>
    <row r="1795">
      <c r="A1795" t="inlineStr">
        <is>
          <t>202606</t>
        </is>
      </c>
      <c r="B1795" t="inlineStr">
        <is>
          <t>Actual</t>
        </is>
      </c>
      <c r="C1795" t="inlineStr">
        <is>
          <t>Ex_Integra</t>
        </is>
      </c>
      <c r="D1795" t="inlineStr">
        <is>
          <t>SSGA - Bloomberg Barclays Convertible Securities</t>
        </is>
      </c>
      <c r="E1795" t="inlineStr">
        <is>
          <t>Inv MM$</t>
        </is>
      </c>
      <c r="F1795" t="n">
        <v>147.916429</v>
      </c>
    </row>
    <row r="1796">
      <c r="A1796" t="inlineStr">
        <is>
          <t>202606</t>
        </is>
      </c>
      <c r="B1796" t="inlineStr">
        <is>
          <t>Actual</t>
        </is>
      </c>
      <c r="C1796" t="inlineStr">
        <is>
          <t>Ex_Integra</t>
        </is>
      </c>
      <c r="D1796" t="inlineStr">
        <is>
          <t>SSGA Funds Management, Inc.</t>
        </is>
      </c>
      <c r="E1796" t="inlineStr">
        <is>
          <t>Huella</t>
        </is>
      </c>
      <c r="F1796" t="n">
        <v>2.664725</v>
      </c>
    </row>
    <row r="1797">
      <c r="A1797" t="inlineStr">
        <is>
          <t>202606</t>
        </is>
      </c>
      <c r="B1797" t="inlineStr">
        <is>
          <t>Actual</t>
        </is>
      </c>
      <c r="C1797" t="inlineStr">
        <is>
          <t>Ex_Integra</t>
        </is>
      </c>
      <c r="D1797" t="inlineStr">
        <is>
          <t>SSGA Funds Management, Inc.</t>
        </is>
      </c>
      <c r="E1797" t="inlineStr">
        <is>
          <t>Intensidad</t>
        </is>
      </c>
      <c r="F1797" t="n">
        <v>0.000191</v>
      </c>
    </row>
    <row r="1798">
      <c r="A1798" t="inlineStr">
        <is>
          <t>202606</t>
        </is>
      </c>
      <c r="B1798" t="inlineStr">
        <is>
          <t>Actual</t>
        </is>
      </c>
      <c r="C1798" t="inlineStr">
        <is>
          <t>Ex_Integra</t>
        </is>
      </c>
      <c r="D1798" t="inlineStr">
        <is>
          <t>SSGA Funds Management, Inc.</t>
        </is>
      </c>
      <c r="E1798" t="inlineStr">
        <is>
          <t>Inv MM$</t>
        </is>
      </c>
      <c r="F1798" t="n">
        <v>0.122036</v>
      </c>
    </row>
    <row r="1799">
      <c r="A1799" t="inlineStr">
        <is>
          <t>202606</t>
        </is>
      </c>
      <c r="B1799" t="inlineStr">
        <is>
          <t>Actual</t>
        </is>
      </c>
      <c r="C1799" t="inlineStr">
        <is>
          <t>Ex_Integra</t>
        </is>
      </c>
      <c r="D1799" t="inlineStr">
        <is>
          <t>Santander - Latin America Corporate Bond</t>
        </is>
      </c>
      <c r="E1799" t="inlineStr">
        <is>
          <t>Huella</t>
        </is>
      </c>
      <c r="F1799" t="n">
        <v>1.467913</v>
      </c>
    </row>
    <row r="1800">
      <c r="A1800" t="inlineStr">
        <is>
          <t>202606</t>
        </is>
      </c>
      <c r="B1800" t="inlineStr">
        <is>
          <t>Actual</t>
        </is>
      </c>
      <c r="C1800" t="inlineStr">
        <is>
          <t>Ex_Integra</t>
        </is>
      </c>
      <c r="D1800" t="inlineStr">
        <is>
          <t>Santander - Latin America Corporate Bond</t>
        </is>
      </c>
      <c r="E1800" t="inlineStr">
        <is>
          <t>Intensidad</t>
        </is>
      </c>
      <c r="F1800" t="n">
        <v>0.000272</v>
      </c>
    </row>
    <row r="1801">
      <c r="A1801" t="inlineStr">
        <is>
          <t>202606</t>
        </is>
      </c>
      <c r="B1801" t="inlineStr">
        <is>
          <t>Actual</t>
        </is>
      </c>
      <c r="C1801" t="inlineStr">
        <is>
          <t>Ex_Integra</t>
        </is>
      </c>
      <c r="D1801" t="inlineStr">
        <is>
          <t>Santander - Latin America Corporate Bond</t>
        </is>
      </c>
      <c r="E1801" t="inlineStr">
        <is>
          <t>Inv MM$</t>
        </is>
      </c>
      <c r="F1801" t="n">
        <v>0.00767</v>
      </c>
    </row>
    <row r="1802">
      <c r="A1802" t="inlineStr">
        <is>
          <t>202606</t>
        </is>
      </c>
      <c r="B1802" t="inlineStr">
        <is>
          <t>Actual</t>
        </is>
      </c>
      <c r="C1802" t="inlineStr">
        <is>
          <t>Ex_Integra</t>
        </is>
      </c>
      <c r="D1802" t="inlineStr">
        <is>
          <t>Schroder - International Selection Fund China A</t>
        </is>
      </c>
      <c r="E1802" t="inlineStr">
        <is>
          <t>Huella</t>
        </is>
      </c>
      <c r="F1802" t="n">
        <v>0.052994</v>
      </c>
    </row>
    <row r="1803">
      <c r="A1803" t="inlineStr">
        <is>
          <t>202606</t>
        </is>
      </c>
      <c r="B1803" t="inlineStr">
        <is>
          <t>Actual</t>
        </is>
      </c>
      <c r="C1803" t="inlineStr">
        <is>
          <t>Ex_Integra</t>
        </is>
      </c>
      <c r="D1803" t="inlineStr">
        <is>
          <t>Schroder - International Selection Fund China A</t>
        </is>
      </c>
      <c r="E1803" t="inlineStr">
        <is>
          <t>Intensidad</t>
        </is>
      </c>
      <c r="F1803" t="n">
        <v>1.1e-05</v>
      </c>
    </row>
    <row r="1804">
      <c r="A1804" t="inlineStr">
        <is>
          <t>202606</t>
        </is>
      </c>
      <c r="B1804" t="inlineStr">
        <is>
          <t>Actual</t>
        </is>
      </c>
      <c r="C1804" t="inlineStr">
        <is>
          <t>Ex_Integra</t>
        </is>
      </c>
      <c r="D1804" t="inlineStr">
        <is>
          <t>Schroder - International Selection Fund China A</t>
        </is>
      </c>
      <c r="E1804" t="inlineStr">
        <is>
          <t>Inv MM$</t>
        </is>
      </c>
      <c r="F1804" t="n">
        <v>0.000711</v>
      </c>
    </row>
    <row r="1805">
      <c r="A1805" t="inlineStr">
        <is>
          <t>202606</t>
        </is>
      </c>
      <c r="B1805" t="inlineStr">
        <is>
          <t>Actual</t>
        </is>
      </c>
      <c r="C1805" t="inlineStr">
        <is>
          <t>Ex_Integra</t>
        </is>
      </c>
      <c r="D1805" t="inlineStr">
        <is>
          <t>Schroder - Selection Fund China Local Currency Bond</t>
        </is>
      </c>
      <c r="E1805" t="inlineStr">
        <is>
          <t>Huella</t>
        </is>
      </c>
      <c r="F1805" t="n">
        <v>2.415032</v>
      </c>
    </row>
    <row r="1806">
      <c r="A1806" t="inlineStr">
        <is>
          <t>202606</t>
        </is>
      </c>
      <c r="B1806" t="inlineStr">
        <is>
          <t>Actual</t>
        </is>
      </c>
      <c r="C1806" t="inlineStr">
        <is>
          <t>Ex_Integra</t>
        </is>
      </c>
      <c r="D1806" t="inlineStr">
        <is>
          <t>Schroder - Selection Fund China Local Currency Bond</t>
        </is>
      </c>
      <c r="E1806" t="inlineStr">
        <is>
          <t>Intensidad</t>
        </is>
      </c>
      <c r="F1806" t="n">
        <v>0.000173</v>
      </c>
    </row>
    <row r="1807">
      <c r="A1807" t="inlineStr">
        <is>
          <t>202606</t>
        </is>
      </c>
      <c r="B1807" t="inlineStr">
        <is>
          <t>Actual</t>
        </is>
      </c>
      <c r="C1807" t="inlineStr">
        <is>
          <t>Ex_Integra</t>
        </is>
      </c>
      <c r="D1807" t="inlineStr">
        <is>
          <t>Schroder - Selection Fund China Local Currency Bond</t>
        </is>
      </c>
      <c r="E1807" t="inlineStr">
        <is>
          <t>Inv MM$</t>
        </is>
      </c>
      <c r="F1807" t="n">
        <v>1.163707</v>
      </c>
    </row>
    <row r="1808">
      <c r="A1808" t="inlineStr">
        <is>
          <t>202606</t>
        </is>
      </c>
      <c r="B1808" t="inlineStr">
        <is>
          <t>Actual</t>
        </is>
      </c>
      <c r="C1808" t="inlineStr">
        <is>
          <t>Ex_Integra</t>
        </is>
      </c>
      <c r="D1808" t="inlineStr">
        <is>
          <t>Schroders - Emerging Europe</t>
        </is>
      </c>
      <c r="E1808" t="inlineStr">
        <is>
          <t>Huella</t>
        </is>
      </c>
      <c r="F1808" t="n">
        <v>4958.27478</v>
      </c>
    </row>
    <row r="1809">
      <c r="A1809" t="inlineStr">
        <is>
          <t>202606</t>
        </is>
      </c>
      <c r="B1809" t="inlineStr">
        <is>
          <t>Actual</t>
        </is>
      </c>
      <c r="C1809" t="inlineStr">
        <is>
          <t>Ex_Integra</t>
        </is>
      </c>
      <c r="D1809" t="inlineStr">
        <is>
          <t>Schroders - Emerging Europe</t>
        </is>
      </c>
      <c r="E1809" t="inlineStr">
        <is>
          <t>Intensidad</t>
        </is>
      </c>
      <c r="F1809" t="n">
        <v>0.750784</v>
      </c>
    </row>
    <row r="1810">
      <c r="A1810" t="inlineStr">
        <is>
          <t>202606</t>
        </is>
      </c>
      <c r="B1810" t="inlineStr">
        <is>
          <t>Actual</t>
        </is>
      </c>
      <c r="C1810" t="inlineStr">
        <is>
          <t>Ex_Integra</t>
        </is>
      </c>
      <c r="D1810" t="inlineStr">
        <is>
          <t>Schroders - Emerging Europe</t>
        </is>
      </c>
      <c r="E1810" t="inlineStr">
        <is>
          <t>Inv MM$</t>
        </is>
      </c>
      <c r="F1810" t="n">
        <v>58.426537</v>
      </c>
    </row>
    <row r="1811">
      <c r="A1811" t="inlineStr">
        <is>
          <t>202606</t>
        </is>
      </c>
      <c r="B1811" t="inlineStr">
        <is>
          <t>Actual</t>
        </is>
      </c>
      <c r="C1811" t="inlineStr">
        <is>
          <t>Ex_Integra</t>
        </is>
      </c>
      <c r="D1811" t="inlineStr">
        <is>
          <t>State Street - S&amp;P Metals &amp; Mining ETF</t>
        </is>
      </c>
      <c r="E1811" t="inlineStr">
        <is>
          <t>Huella</t>
        </is>
      </c>
      <c r="F1811" t="n">
        <v>3389.736803</v>
      </c>
    </row>
    <row r="1812">
      <c r="A1812" t="inlineStr">
        <is>
          <t>202606</t>
        </is>
      </c>
      <c r="B1812" t="inlineStr">
        <is>
          <t>Actual</t>
        </is>
      </c>
      <c r="C1812" t="inlineStr">
        <is>
          <t>Ex_Integra</t>
        </is>
      </c>
      <c r="D1812" t="inlineStr">
        <is>
          <t>State Street - S&amp;P Metals &amp; Mining ETF</t>
        </is>
      </c>
      <c r="E1812" t="inlineStr">
        <is>
          <t>Intensidad</t>
        </is>
      </c>
      <c r="F1812" t="n">
        <v>0.951553</v>
      </c>
    </row>
    <row r="1813">
      <c r="A1813" t="inlineStr">
        <is>
          <t>202606</t>
        </is>
      </c>
      <c r="B1813" t="inlineStr">
        <is>
          <t>Actual</t>
        </is>
      </c>
      <c r="C1813" t="inlineStr">
        <is>
          <t>Ex_Integra</t>
        </is>
      </c>
      <c r="D1813" t="inlineStr">
        <is>
          <t>State Street - S&amp;P Metals &amp; Mining ETF</t>
        </is>
      </c>
      <c r="E1813" t="inlineStr">
        <is>
          <t>Inv MM$</t>
        </is>
      </c>
      <c r="F1813" t="n">
        <v>7.256367</v>
      </c>
    </row>
    <row r="1814">
      <c r="A1814" t="inlineStr">
        <is>
          <t>202606</t>
        </is>
      </c>
      <c r="B1814" t="inlineStr">
        <is>
          <t>Actual</t>
        </is>
      </c>
      <c r="C1814" t="inlineStr">
        <is>
          <t>Ex_Integra</t>
        </is>
      </c>
      <c r="D1814" t="inlineStr">
        <is>
          <t>Telefónica</t>
        </is>
      </c>
      <c r="E1814" t="inlineStr">
        <is>
          <t>Huella</t>
        </is>
      </c>
      <c r="F1814" t="n">
        <v>166.164381</v>
      </c>
    </row>
    <row r="1815">
      <c r="A1815" t="inlineStr">
        <is>
          <t>202606</t>
        </is>
      </c>
      <c r="B1815" t="inlineStr">
        <is>
          <t>Actual</t>
        </is>
      </c>
      <c r="C1815" t="inlineStr">
        <is>
          <t>Ex_Integra</t>
        </is>
      </c>
      <c r="D1815" t="inlineStr">
        <is>
          <t>Telefónica</t>
        </is>
      </c>
      <c r="E1815" t="inlineStr">
        <is>
          <t>Intensidad</t>
        </is>
      </c>
      <c r="F1815" t="n">
        <v>0.017765</v>
      </c>
    </row>
    <row r="1816">
      <c r="A1816" t="inlineStr">
        <is>
          <t>202606</t>
        </is>
      </c>
      <c r="B1816" t="inlineStr">
        <is>
          <t>Actual</t>
        </is>
      </c>
      <c r="C1816" t="inlineStr">
        <is>
          <t>Ex_Integra</t>
        </is>
      </c>
      <c r="D1816" t="inlineStr">
        <is>
          <t>Telefónica</t>
        </is>
      </c>
      <c r="E1816" t="inlineStr">
        <is>
          <t>Inv MM$</t>
        </is>
      </c>
      <c r="F1816" t="n">
        <v>69.235159</v>
      </c>
    </row>
    <row r="1817">
      <c r="A1817" t="inlineStr">
        <is>
          <t>202606</t>
        </is>
      </c>
      <c r="B1817" t="inlineStr">
        <is>
          <t>Actual</t>
        </is>
      </c>
      <c r="C1817" t="inlineStr">
        <is>
          <t>Ex_Integra</t>
        </is>
      </c>
      <c r="D1817" t="inlineStr">
        <is>
          <t>UBS - China Opportunity - A3</t>
        </is>
      </c>
      <c r="E1817" t="inlineStr">
        <is>
          <t>Huella</t>
        </is>
      </c>
      <c r="F1817" t="n">
        <v>0.01574</v>
      </c>
    </row>
    <row r="1818">
      <c r="A1818" t="inlineStr">
        <is>
          <t>202606</t>
        </is>
      </c>
      <c r="B1818" t="inlineStr">
        <is>
          <t>Actual</t>
        </is>
      </c>
      <c r="C1818" t="inlineStr">
        <is>
          <t>Ex_Integra</t>
        </is>
      </c>
      <c r="D1818" t="inlineStr">
        <is>
          <t>UBS - China Opportunity - A3</t>
        </is>
      </c>
      <c r="E1818" t="inlineStr">
        <is>
          <t>Intensidad</t>
        </is>
      </c>
      <c r="F1818" t="n">
        <v>3e-06</v>
      </c>
    </row>
    <row r="1819">
      <c r="A1819" t="inlineStr">
        <is>
          <t>202606</t>
        </is>
      </c>
      <c r="B1819" t="inlineStr">
        <is>
          <t>Actual</t>
        </is>
      </c>
      <c r="C1819" t="inlineStr">
        <is>
          <t>Ex_Integra</t>
        </is>
      </c>
      <c r="D1819" t="inlineStr">
        <is>
          <t>UBS - China Opportunity - A3</t>
        </is>
      </c>
      <c r="E1819" t="inlineStr">
        <is>
          <t>Inv MM$</t>
        </is>
      </c>
      <c r="F1819" t="n">
        <v>0.000248</v>
      </c>
    </row>
    <row r="1820">
      <c r="A1820" t="inlineStr">
        <is>
          <t>202606</t>
        </is>
      </c>
      <c r="B1820" t="inlineStr">
        <is>
          <t>Actual</t>
        </is>
      </c>
      <c r="C1820" t="inlineStr">
        <is>
          <t>Ex_Integra</t>
        </is>
      </c>
      <c r="D1820" t="inlineStr">
        <is>
          <t>UTI - Indian Equity</t>
        </is>
      </c>
      <c r="E1820" t="inlineStr">
        <is>
          <t>Huella</t>
        </is>
      </c>
      <c r="F1820" t="n">
        <v>0.0009810000000000001</v>
      </c>
    </row>
    <row r="1821">
      <c r="A1821" t="inlineStr">
        <is>
          <t>202606</t>
        </is>
      </c>
      <c r="B1821" t="inlineStr">
        <is>
          <t>Actual</t>
        </is>
      </c>
      <c r="C1821" t="inlineStr">
        <is>
          <t>Ex_Integra</t>
        </is>
      </c>
      <c r="D1821" t="inlineStr">
        <is>
          <t>UTI - Indian Equity</t>
        </is>
      </c>
      <c r="E1821" t="inlineStr">
        <is>
          <t>Intensidad</t>
        </is>
      </c>
      <c r="F1821" t="n">
        <v>0</v>
      </c>
    </row>
    <row r="1822">
      <c r="A1822" t="inlineStr">
        <is>
          <t>202606</t>
        </is>
      </c>
      <c r="B1822" t="inlineStr">
        <is>
          <t>Actual</t>
        </is>
      </c>
      <c r="C1822" t="inlineStr">
        <is>
          <t>Ex_Integra</t>
        </is>
      </c>
      <c r="D1822" t="inlineStr">
        <is>
          <t>UTI - Indian Equity</t>
        </is>
      </c>
      <c r="E1822" t="inlineStr">
        <is>
          <t>Inv MM$</t>
        </is>
      </c>
      <c r="F1822" t="n">
        <v>4.6e-05</v>
      </c>
    </row>
    <row r="1823">
      <c r="A1823" t="inlineStr">
        <is>
          <t>202606</t>
        </is>
      </c>
      <c r="B1823" t="inlineStr">
        <is>
          <t>Actual</t>
        </is>
      </c>
      <c r="C1823" t="inlineStr">
        <is>
          <t>Ex_Integra</t>
        </is>
      </c>
      <c r="D1823" t="inlineStr">
        <is>
          <t>VanEck - Gold Miners ETF</t>
        </is>
      </c>
      <c r="E1823" t="inlineStr">
        <is>
          <t>Huella</t>
        </is>
      </c>
      <c r="F1823" t="n">
        <v>18108.673819</v>
      </c>
    </row>
    <row r="1824">
      <c r="A1824" t="inlineStr">
        <is>
          <t>202606</t>
        </is>
      </c>
      <c r="B1824" t="inlineStr">
        <is>
          <t>Actual</t>
        </is>
      </c>
      <c r="C1824" t="inlineStr">
        <is>
          <t>Ex_Integra</t>
        </is>
      </c>
      <c r="D1824" t="inlineStr">
        <is>
          <t>VanEck - Gold Miners ETF</t>
        </is>
      </c>
      <c r="E1824" t="inlineStr">
        <is>
          <t>Intensidad</t>
        </is>
      </c>
      <c r="F1824" t="n">
        <v>2.512221</v>
      </c>
    </row>
    <row r="1825">
      <c r="A1825" t="inlineStr">
        <is>
          <t>202606</t>
        </is>
      </c>
      <c r="B1825" t="inlineStr">
        <is>
          <t>Actual</t>
        </is>
      </c>
      <c r="C1825" t="inlineStr">
        <is>
          <t>Ex_Integra</t>
        </is>
      </c>
      <c r="D1825" t="inlineStr">
        <is>
          <t>VanEck - Gold Miners ETF</t>
        </is>
      </c>
      <c r="E1825" t="inlineStr">
        <is>
          <t>Inv MM$</t>
        </is>
      </c>
      <c r="F1825" t="n">
        <v>413.380717</v>
      </c>
    </row>
    <row r="1826">
      <c r="A1826" t="inlineStr">
        <is>
          <t>202606</t>
        </is>
      </c>
      <c r="B1826" t="inlineStr">
        <is>
          <t>Actual</t>
        </is>
      </c>
      <c r="C1826" t="inlineStr">
        <is>
          <t>Ex_Integra</t>
        </is>
      </c>
      <c r="D1826" t="inlineStr">
        <is>
          <t>VanEck - JPM EM LC Bond ETF</t>
        </is>
      </c>
      <c r="E1826" t="inlineStr">
        <is>
          <t>Huella</t>
        </is>
      </c>
      <c r="F1826" t="n">
        <v>118.051682</v>
      </c>
    </row>
    <row r="1827">
      <c r="A1827" t="inlineStr">
        <is>
          <t>202606</t>
        </is>
      </c>
      <c r="B1827" t="inlineStr">
        <is>
          <t>Actual</t>
        </is>
      </c>
      <c r="C1827" t="inlineStr">
        <is>
          <t>Ex_Integra</t>
        </is>
      </c>
      <c r="D1827" t="inlineStr">
        <is>
          <t>VanEck - JPM EM LC Bond ETF</t>
        </is>
      </c>
      <c r="E1827" t="inlineStr">
        <is>
          <t>Intensidad</t>
        </is>
      </c>
      <c r="F1827" t="n">
        <v>0.031856</v>
      </c>
    </row>
    <row r="1828">
      <c r="A1828" t="inlineStr">
        <is>
          <t>202606</t>
        </is>
      </c>
      <c r="B1828" t="inlineStr">
        <is>
          <t>Actual</t>
        </is>
      </c>
      <c r="C1828" t="inlineStr">
        <is>
          <t>Ex_Integra</t>
        </is>
      </c>
      <c r="D1828" t="inlineStr">
        <is>
          <t>VanEck - JPM EM LC Bond ETF</t>
        </is>
      </c>
      <c r="E1828" t="inlineStr">
        <is>
          <t>Inv MM$</t>
        </is>
      </c>
      <c r="F1828" t="n">
        <v>12.015977</v>
      </c>
    </row>
    <row r="1829">
      <c r="A1829" t="inlineStr">
        <is>
          <t>202606</t>
        </is>
      </c>
      <c r="B1829" t="inlineStr">
        <is>
          <t>Actual</t>
        </is>
      </c>
      <c r="C1829" t="inlineStr">
        <is>
          <t>Ex_Integra</t>
        </is>
      </c>
      <c r="D1829" t="inlineStr">
        <is>
          <t>VanEck Semiconductor ETF</t>
        </is>
      </c>
      <c r="E1829" t="inlineStr">
        <is>
          <t>Huella</t>
        </is>
      </c>
      <c r="F1829" t="n">
        <v>4739.155398</v>
      </c>
    </row>
    <row r="1830">
      <c r="A1830" t="inlineStr">
        <is>
          <t>202606</t>
        </is>
      </c>
      <c r="B1830" t="inlineStr">
        <is>
          <t>Actual</t>
        </is>
      </c>
      <c r="C1830" t="inlineStr">
        <is>
          <t>Ex_Integra</t>
        </is>
      </c>
      <c r="D1830" t="inlineStr">
        <is>
          <t>VanEck Semiconductor ETF</t>
        </is>
      </c>
      <c r="E1830" t="inlineStr">
        <is>
          <t>Intensidad</t>
        </is>
      </c>
      <c r="F1830" t="n">
        <v>0.687378</v>
      </c>
    </row>
    <row r="1831">
      <c r="A1831" t="inlineStr">
        <is>
          <t>202606</t>
        </is>
      </c>
      <c r="B1831" t="inlineStr">
        <is>
          <t>Actual</t>
        </is>
      </c>
      <c r="C1831" t="inlineStr">
        <is>
          <t>Ex_Integra</t>
        </is>
      </c>
      <c r="D1831" t="inlineStr">
        <is>
          <t>VanEck Semiconductor ETF</t>
        </is>
      </c>
      <c r="E1831" t="inlineStr">
        <is>
          <t>Inv MM$</t>
        </is>
      </c>
      <c r="F1831" t="n">
        <v>670.748101</v>
      </c>
    </row>
    <row r="1832">
      <c r="A1832" t="inlineStr">
        <is>
          <t>202606</t>
        </is>
      </c>
      <c r="B1832" t="inlineStr">
        <is>
          <t>Actual</t>
        </is>
      </c>
      <c r="C1832" t="inlineStr">
        <is>
          <t>Ex_Integra</t>
        </is>
      </c>
      <c r="D1832" t="inlineStr">
        <is>
          <t>Vanguard - S&amp;P 500 ETF</t>
        </is>
      </c>
      <c r="E1832" t="inlineStr">
        <is>
          <t>Huella</t>
        </is>
      </c>
      <c r="F1832" t="n">
        <v>2832.341033</v>
      </c>
    </row>
    <row r="1833">
      <c r="A1833" t="inlineStr">
        <is>
          <t>202606</t>
        </is>
      </c>
      <c r="B1833" t="inlineStr">
        <is>
          <t>Actual</t>
        </is>
      </c>
      <c r="C1833" t="inlineStr">
        <is>
          <t>Ex_Integra</t>
        </is>
      </c>
      <c r="D1833" t="inlineStr">
        <is>
          <t>Vanguard - S&amp;P 500 ETF</t>
        </is>
      </c>
      <c r="E1833" t="inlineStr">
        <is>
          <t>Intensidad</t>
        </is>
      </c>
      <c r="F1833" t="n">
        <v>0.497139</v>
      </c>
    </row>
    <row r="1834">
      <c r="A1834" t="inlineStr">
        <is>
          <t>202606</t>
        </is>
      </c>
      <c r="B1834" t="inlineStr">
        <is>
          <t>Actual</t>
        </is>
      </c>
      <c r="C1834" t="inlineStr">
        <is>
          <t>Ex_Integra</t>
        </is>
      </c>
      <c r="D1834" t="inlineStr">
        <is>
          <t>Vanguard - S&amp;P 500 ETF</t>
        </is>
      </c>
      <c r="E1834" t="inlineStr">
        <is>
          <t>Inv MM$</t>
        </is>
      </c>
      <c r="F1834" t="n">
        <v>129.487084</v>
      </c>
    </row>
    <row r="1835">
      <c r="A1835" t="inlineStr">
        <is>
          <t>202606</t>
        </is>
      </c>
      <c r="B1835" t="inlineStr">
        <is>
          <t>Actual</t>
        </is>
      </c>
      <c r="C1835" t="inlineStr">
        <is>
          <t>Ex_Integra</t>
        </is>
      </c>
      <c r="D1835" t="inlineStr">
        <is>
          <t>Volcan*</t>
        </is>
      </c>
      <c r="E1835" t="inlineStr">
        <is>
          <t>Huella</t>
        </is>
      </c>
      <c r="F1835" t="n">
        <v>5411.464665</v>
      </c>
    </row>
    <row r="1836">
      <c r="A1836" t="inlineStr">
        <is>
          <t>202606</t>
        </is>
      </c>
      <c r="B1836" t="inlineStr">
        <is>
          <t>Actual</t>
        </is>
      </c>
      <c r="C1836" t="inlineStr">
        <is>
          <t>Ex_Integra</t>
        </is>
      </c>
      <c r="D1836" t="inlineStr">
        <is>
          <t>Volcan*</t>
        </is>
      </c>
      <c r="E1836" t="inlineStr">
        <is>
          <t>Intensidad</t>
        </is>
      </c>
      <c r="F1836" t="n">
        <v>1.087813</v>
      </c>
    </row>
    <row r="1837">
      <c r="A1837" t="inlineStr">
        <is>
          <t>202606</t>
        </is>
      </c>
      <c r="B1837" t="inlineStr">
        <is>
          <t>Actual</t>
        </is>
      </c>
      <c r="C1837" t="inlineStr">
        <is>
          <t>Ex_Integra</t>
        </is>
      </c>
      <c r="D1837" t="inlineStr">
        <is>
          <t>Volcan*</t>
        </is>
      </c>
      <c r="E1837" t="inlineStr">
        <is>
          <t>Inv MM$</t>
        </is>
      </c>
      <c r="F1837" t="n">
        <v>47.53153</v>
      </c>
    </row>
    <row r="1838">
      <c r="A1838" t="inlineStr">
        <is>
          <t>202606</t>
        </is>
      </c>
      <c r="B1838" t="inlineStr">
        <is>
          <t>Actual</t>
        </is>
      </c>
      <c r="C1838" t="inlineStr">
        <is>
          <t>Ex_Integra</t>
        </is>
      </c>
      <c r="D1838" t="inlineStr">
        <is>
          <t>Vontobel - Credit Opportunities</t>
        </is>
      </c>
      <c r="E1838" t="inlineStr">
        <is>
          <t>Huella</t>
        </is>
      </c>
      <c r="F1838" t="n">
        <v>3473.816347</v>
      </c>
    </row>
    <row r="1839">
      <c r="A1839" t="inlineStr">
        <is>
          <t>202606</t>
        </is>
      </c>
      <c r="B1839" t="inlineStr">
        <is>
          <t>Actual</t>
        </is>
      </c>
      <c r="C1839" t="inlineStr">
        <is>
          <t>Ex_Integra</t>
        </is>
      </c>
      <c r="D1839" t="inlineStr">
        <is>
          <t>Vontobel - Credit Opportunities</t>
        </is>
      </c>
      <c r="E1839" t="inlineStr">
        <is>
          <t>Intensidad</t>
        </is>
      </c>
      <c r="F1839" t="n">
        <v>0.687098</v>
      </c>
    </row>
    <row r="1840">
      <c r="A1840" t="inlineStr">
        <is>
          <t>202606</t>
        </is>
      </c>
      <c r="B1840" t="inlineStr">
        <is>
          <t>Actual</t>
        </is>
      </c>
      <c r="C1840" t="inlineStr">
        <is>
          <t>Ex_Integra</t>
        </is>
      </c>
      <c r="D1840" t="inlineStr">
        <is>
          <t>Vontobel - Credit Opportunities</t>
        </is>
      </c>
      <c r="E1840" t="inlineStr">
        <is>
          <t>Inv MM$</t>
        </is>
      </c>
      <c r="F1840" t="n">
        <v>82.586313</v>
      </c>
    </row>
    <row r="1841">
      <c r="A1841" t="inlineStr">
        <is>
          <t>202606</t>
        </is>
      </c>
      <c r="B1841" t="inlineStr">
        <is>
          <t>Actual</t>
        </is>
      </c>
      <c r="C1841" t="inlineStr">
        <is>
          <t>Ex_Integra</t>
        </is>
      </c>
      <c r="D1841" t="inlineStr">
        <is>
          <t>Vontobel - Emerging Markets Corporate</t>
        </is>
      </c>
      <c r="E1841" t="inlineStr">
        <is>
          <t>Huella</t>
        </is>
      </c>
      <c r="F1841" t="n">
        <v>0.245084</v>
      </c>
    </row>
    <row r="1842">
      <c r="A1842" t="inlineStr">
        <is>
          <t>202606</t>
        </is>
      </c>
      <c r="B1842" t="inlineStr">
        <is>
          <t>Actual</t>
        </is>
      </c>
      <c r="C1842" t="inlineStr">
        <is>
          <t>Ex_Integra</t>
        </is>
      </c>
      <c r="D1842" t="inlineStr">
        <is>
          <t>Vontobel - Emerging Markets Corporate</t>
        </is>
      </c>
      <c r="E1842" t="inlineStr">
        <is>
          <t>Intensidad</t>
        </is>
      </c>
      <c r="F1842" t="n">
        <v>4.4e-05</v>
      </c>
    </row>
    <row r="1843">
      <c r="A1843" t="inlineStr">
        <is>
          <t>202606</t>
        </is>
      </c>
      <c r="B1843" t="inlineStr">
        <is>
          <t>Actual</t>
        </is>
      </c>
      <c r="C1843" t="inlineStr">
        <is>
          <t>Ex_Integra</t>
        </is>
      </c>
      <c r="D1843" t="inlineStr">
        <is>
          <t>Vontobel - Emerging Markets Corporate</t>
        </is>
      </c>
      <c r="E1843" t="inlineStr">
        <is>
          <t>Inv MM$</t>
        </is>
      </c>
      <c r="F1843" t="n">
        <v>0.000571</v>
      </c>
    </row>
    <row r="1844">
      <c r="A1844" t="inlineStr">
        <is>
          <t>202606</t>
        </is>
      </c>
      <c r="B1844" t="inlineStr">
        <is>
          <t>Actual</t>
        </is>
      </c>
      <c r="C1844" t="inlineStr">
        <is>
          <t>Ex_Integra</t>
        </is>
      </c>
      <c r="D1844" t="inlineStr">
        <is>
          <t>Vontobel - Emerging Markets Debt</t>
        </is>
      </c>
      <c r="E1844" t="inlineStr">
        <is>
          <t>Huella</t>
        </is>
      </c>
      <c r="F1844" t="n">
        <v>25900.416313</v>
      </c>
    </row>
    <row r="1845">
      <c r="A1845" t="inlineStr">
        <is>
          <t>202606</t>
        </is>
      </c>
      <c r="B1845" t="inlineStr">
        <is>
          <t>Actual</t>
        </is>
      </c>
      <c r="C1845" t="inlineStr">
        <is>
          <t>Ex_Integra</t>
        </is>
      </c>
      <c r="D1845" t="inlineStr">
        <is>
          <t>Vontobel - Emerging Markets Debt</t>
        </is>
      </c>
      <c r="E1845" t="inlineStr">
        <is>
          <t>Intensidad</t>
        </is>
      </c>
      <c r="F1845" t="n">
        <v>5.996738</v>
      </c>
    </row>
    <row r="1846">
      <c r="A1846" t="inlineStr">
        <is>
          <t>202606</t>
        </is>
      </c>
      <c r="B1846" t="inlineStr">
        <is>
          <t>Actual</t>
        </is>
      </c>
      <c r="C1846" t="inlineStr">
        <is>
          <t>Ex_Integra</t>
        </is>
      </c>
      <c r="D1846" t="inlineStr">
        <is>
          <t>Vontobel - Emerging Markets Debt</t>
        </is>
      </c>
      <c r="E1846" t="inlineStr">
        <is>
          <t>Inv MM$</t>
        </is>
      </c>
      <c r="F1846" t="n">
        <v>64.802386</v>
      </c>
    </row>
    <row r="1847">
      <c r="A1847" t="inlineStr">
        <is>
          <t>202606</t>
        </is>
      </c>
      <c r="B1847" t="inlineStr">
        <is>
          <t>Actual</t>
        </is>
      </c>
      <c r="C1847" t="inlineStr">
        <is>
          <t>Ex_Integra</t>
        </is>
      </c>
      <c r="D1847" t="inlineStr">
        <is>
          <t>Wellington Luxembourg - Asia Technology Fund</t>
        </is>
      </c>
      <c r="E1847" t="inlineStr">
        <is>
          <t>Huella</t>
        </is>
      </c>
      <c r="F1847" t="n">
        <v>522.187728</v>
      </c>
    </row>
    <row r="1848">
      <c r="A1848" t="inlineStr">
        <is>
          <t>202606</t>
        </is>
      </c>
      <c r="B1848" t="inlineStr">
        <is>
          <t>Actual</t>
        </is>
      </c>
      <c r="C1848" t="inlineStr">
        <is>
          <t>Ex_Integra</t>
        </is>
      </c>
      <c r="D1848" t="inlineStr">
        <is>
          <t>Wellington Luxembourg - Asia Technology Fund</t>
        </is>
      </c>
      <c r="E1848" t="inlineStr">
        <is>
          <t>Intensidad</t>
        </is>
      </c>
      <c r="F1848" t="n">
        <v>0.08604000000000001</v>
      </c>
    </row>
    <row r="1849">
      <c r="A1849" t="inlineStr">
        <is>
          <t>202606</t>
        </is>
      </c>
      <c r="B1849" t="inlineStr">
        <is>
          <t>Actual</t>
        </is>
      </c>
      <c r="C1849" t="inlineStr">
        <is>
          <t>Ex_Integra</t>
        </is>
      </c>
      <c r="D1849" t="inlineStr">
        <is>
          <t>Wellington Luxembourg - Asia Technology Fund</t>
        </is>
      </c>
      <c r="E1849" t="inlineStr">
        <is>
          <t>Inv MM$</t>
        </is>
      </c>
      <c r="F1849" t="n">
        <v>42.861517</v>
      </c>
    </row>
    <row r="1850">
      <c r="A1850" t="inlineStr">
        <is>
          <t>202606</t>
        </is>
      </c>
      <c r="B1850" t="inlineStr">
        <is>
          <t>Actual</t>
        </is>
      </c>
      <c r="C1850" t="inlineStr">
        <is>
          <t>Ex_Integra</t>
        </is>
      </c>
      <c r="D1850" t="inlineStr">
        <is>
          <t>WisdomTree - Cloud Computing</t>
        </is>
      </c>
      <c r="E1850" t="inlineStr">
        <is>
          <t>Huella</t>
        </is>
      </c>
      <c r="F1850" t="n">
        <v>31.803563</v>
      </c>
    </row>
    <row r="1851">
      <c r="A1851" t="inlineStr">
        <is>
          <t>202606</t>
        </is>
      </c>
      <c r="B1851" t="inlineStr">
        <is>
          <t>Actual</t>
        </is>
      </c>
      <c r="C1851" t="inlineStr">
        <is>
          <t>Ex_Integra</t>
        </is>
      </c>
      <c r="D1851" t="inlineStr">
        <is>
          <t>WisdomTree - Cloud Computing</t>
        </is>
      </c>
      <c r="E1851" t="inlineStr">
        <is>
          <t>Intensidad</t>
        </is>
      </c>
      <c r="F1851" t="n">
        <v>0.00474</v>
      </c>
    </row>
    <row r="1852">
      <c r="A1852" t="inlineStr">
        <is>
          <t>202606</t>
        </is>
      </c>
      <c r="B1852" t="inlineStr">
        <is>
          <t>Actual</t>
        </is>
      </c>
      <c r="C1852" t="inlineStr">
        <is>
          <t>Ex_Integra</t>
        </is>
      </c>
      <c r="D1852" t="inlineStr">
        <is>
          <t>WisdomTree - Cloud Computing</t>
        </is>
      </c>
      <c r="E1852" t="inlineStr">
        <is>
          <t>Inv MM$</t>
        </is>
      </c>
      <c r="F1852" t="n">
        <v>31.599772</v>
      </c>
    </row>
    <row r="1853">
      <c r="A1853" t="inlineStr">
        <is>
          <t>202606</t>
        </is>
      </c>
      <c r="B1853" t="inlineStr">
        <is>
          <t>Actual</t>
        </is>
      </c>
      <c r="C1853" t="inlineStr">
        <is>
          <t>Ex_Integra</t>
        </is>
      </c>
      <c r="D1853" t="inlineStr">
        <is>
          <t>WisdomTree - Quality Growth</t>
        </is>
      </c>
      <c r="E1853" t="inlineStr">
        <is>
          <t>Huella</t>
        </is>
      </c>
      <c r="F1853" t="n">
        <v>498.056359</v>
      </c>
    </row>
    <row r="1854">
      <c r="A1854" t="inlineStr">
        <is>
          <t>202606</t>
        </is>
      </c>
      <c r="B1854" t="inlineStr">
        <is>
          <t>Actual</t>
        </is>
      </c>
      <c r="C1854" t="inlineStr">
        <is>
          <t>Ex_Integra</t>
        </is>
      </c>
      <c r="D1854" t="inlineStr">
        <is>
          <t>WisdomTree - Quality Growth</t>
        </is>
      </c>
      <c r="E1854" t="inlineStr">
        <is>
          <t>Intensidad</t>
        </is>
      </c>
      <c r="F1854" t="n">
        <v>0.051941</v>
      </c>
    </row>
    <row r="1855">
      <c r="A1855" t="inlineStr">
        <is>
          <t>202606</t>
        </is>
      </c>
      <c r="B1855" t="inlineStr">
        <is>
          <t>Actual</t>
        </is>
      </c>
      <c r="C1855" t="inlineStr">
        <is>
          <t>Ex_Integra</t>
        </is>
      </c>
      <c r="D1855" t="inlineStr">
        <is>
          <t>WisdomTree - Quality Growth</t>
        </is>
      </c>
      <c r="E1855" t="inlineStr">
        <is>
          <t>Inv MM$</t>
        </is>
      </c>
      <c r="F1855" t="n">
        <v>60.848993</v>
      </c>
    </row>
    <row r="1856">
      <c r="A1856" t="inlineStr">
        <is>
          <t>202606</t>
        </is>
      </c>
      <c r="B1856" t="inlineStr">
        <is>
          <t>Actual</t>
        </is>
      </c>
      <c r="C1856" t="inlineStr">
        <is>
          <t>Habitat</t>
        </is>
      </c>
      <c r="D1856" t="inlineStr">
        <is>
          <t>AXA - US High Yield Bonds</t>
        </is>
      </c>
      <c r="E1856" t="inlineStr">
        <is>
          <t>Huella</t>
        </is>
      </c>
      <c r="F1856" t="n">
        <v>0.045914</v>
      </c>
    </row>
    <row r="1857">
      <c r="A1857" t="inlineStr">
        <is>
          <t>202606</t>
        </is>
      </c>
      <c r="B1857" t="inlineStr">
        <is>
          <t>Actual</t>
        </is>
      </c>
      <c r="C1857" t="inlineStr">
        <is>
          <t>Habitat</t>
        </is>
      </c>
      <c r="D1857" t="inlineStr">
        <is>
          <t>AXA - US High Yield Bonds</t>
        </is>
      </c>
      <c r="E1857" t="inlineStr">
        <is>
          <t>Intensidad</t>
        </is>
      </c>
      <c r="F1857" t="n">
        <v>9.000000000000001e-05</v>
      </c>
    </row>
    <row r="1858">
      <c r="A1858" t="inlineStr">
        <is>
          <t>202606</t>
        </is>
      </c>
      <c r="B1858" t="inlineStr">
        <is>
          <t>Actual</t>
        </is>
      </c>
      <c r="C1858" t="inlineStr">
        <is>
          <t>Habitat</t>
        </is>
      </c>
      <c r="D1858" t="inlineStr">
        <is>
          <t>AXA - US High Yield Bonds</t>
        </is>
      </c>
      <c r="E1858" t="inlineStr">
        <is>
          <t>Inv MM$</t>
        </is>
      </c>
      <c r="F1858" t="n">
        <v>0.000576</v>
      </c>
    </row>
    <row r="1859">
      <c r="A1859" t="inlineStr">
        <is>
          <t>202606</t>
        </is>
      </c>
      <c r="B1859" t="inlineStr">
        <is>
          <t>Actual</t>
        </is>
      </c>
      <c r="C1859" t="inlineStr">
        <is>
          <t>Habitat</t>
        </is>
      </c>
      <c r="D1859" t="inlineStr">
        <is>
          <t>AXA - US Short Duration High Yield</t>
        </is>
      </c>
      <c r="E1859" t="inlineStr">
        <is>
          <t>Huella</t>
        </is>
      </c>
      <c r="F1859" t="n">
        <v>0.028672</v>
      </c>
    </row>
    <row r="1860">
      <c r="A1860" t="inlineStr">
        <is>
          <t>202606</t>
        </is>
      </c>
      <c r="B1860" t="inlineStr">
        <is>
          <t>Actual</t>
        </is>
      </c>
      <c r="C1860" t="inlineStr">
        <is>
          <t>Habitat</t>
        </is>
      </c>
      <c r="D1860" t="inlineStr">
        <is>
          <t>AXA - US Short Duration High Yield</t>
        </is>
      </c>
      <c r="E1860" t="inlineStr">
        <is>
          <t>Intensidad</t>
        </is>
      </c>
      <c r="F1860" t="n">
        <v>5.6e-05</v>
      </c>
    </row>
    <row r="1861">
      <c r="A1861" t="inlineStr">
        <is>
          <t>202606</t>
        </is>
      </c>
      <c r="B1861" t="inlineStr">
        <is>
          <t>Actual</t>
        </is>
      </c>
      <c r="C1861" t="inlineStr">
        <is>
          <t>Habitat</t>
        </is>
      </c>
      <c r="D1861" t="inlineStr">
        <is>
          <t>AXA - US Short Duration High Yield</t>
        </is>
      </c>
      <c r="E1861" t="inlineStr">
        <is>
          <t>Inv MM$</t>
        </is>
      </c>
      <c r="F1861" t="n">
        <v>0.000389</v>
      </c>
    </row>
    <row r="1862">
      <c r="A1862" t="inlineStr">
        <is>
          <t>202606</t>
        </is>
      </c>
      <c r="B1862" t="inlineStr">
        <is>
          <t>Actual</t>
        </is>
      </c>
      <c r="C1862" t="inlineStr">
        <is>
          <t>Habitat</t>
        </is>
      </c>
      <c r="D1862" t="inlineStr">
        <is>
          <t>AXA - World Funds Framligton Digital Economy</t>
        </is>
      </c>
      <c r="E1862" t="inlineStr">
        <is>
          <t>Huella</t>
        </is>
      </c>
      <c r="F1862" t="n">
        <v>0.065052</v>
      </c>
    </row>
    <row r="1863">
      <c r="A1863" t="inlineStr">
        <is>
          <t>202606</t>
        </is>
      </c>
      <c r="B1863" t="inlineStr">
        <is>
          <t>Actual</t>
        </is>
      </c>
      <c r="C1863" t="inlineStr">
        <is>
          <t>Habitat</t>
        </is>
      </c>
      <c r="D1863" t="inlineStr">
        <is>
          <t>AXA - World Funds Framligton Digital Economy</t>
        </is>
      </c>
      <c r="E1863" t="inlineStr">
        <is>
          <t>Intensidad</t>
        </is>
      </c>
      <c r="F1863" t="n">
        <v>3.7e-05</v>
      </c>
    </row>
    <row r="1864">
      <c r="A1864" t="inlineStr">
        <is>
          <t>202606</t>
        </is>
      </c>
      <c r="B1864" t="inlineStr">
        <is>
          <t>Actual</t>
        </is>
      </c>
      <c r="C1864" t="inlineStr">
        <is>
          <t>Habitat</t>
        </is>
      </c>
      <c r="D1864" t="inlineStr">
        <is>
          <t>AXA - World Funds Framligton Digital Economy</t>
        </is>
      </c>
      <c r="E1864" t="inlineStr">
        <is>
          <t>Inv MM$</t>
        </is>
      </c>
      <c r="F1864" t="n">
        <v>0.054702</v>
      </c>
    </row>
    <row r="1865">
      <c r="A1865" t="inlineStr">
        <is>
          <t>202606</t>
        </is>
      </c>
      <c r="B1865" t="inlineStr">
        <is>
          <t>Actual</t>
        </is>
      </c>
      <c r="C1865" t="inlineStr">
        <is>
          <t>Habitat</t>
        </is>
      </c>
      <c r="D1865" t="inlineStr">
        <is>
          <t>AXA World Funds - US Dynamic High Yield</t>
        </is>
      </c>
      <c r="E1865" t="inlineStr">
        <is>
          <t>Huella</t>
        </is>
      </c>
      <c r="F1865" t="n">
        <v>0.002215</v>
      </c>
    </row>
    <row r="1866">
      <c r="A1866" t="inlineStr">
        <is>
          <t>202606</t>
        </is>
      </c>
      <c r="B1866" t="inlineStr">
        <is>
          <t>Actual</t>
        </is>
      </c>
      <c r="C1866" t="inlineStr">
        <is>
          <t>Habitat</t>
        </is>
      </c>
      <c r="D1866" t="inlineStr">
        <is>
          <t>AXA World Funds - US Dynamic High Yield</t>
        </is>
      </c>
      <c r="E1866" t="inlineStr">
        <is>
          <t>Intensidad</t>
        </is>
      </c>
      <c r="F1866" t="n">
        <v>4e-06</v>
      </c>
    </row>
    <row r="1867">
      <c r="A1867" t="inlineStr">
        <is>
          <t>202606</t>
        </is>
      </c>
      <c r="B1867" t="inlineStr">
        <is>
          <t>Actual</t>
        </is>
      </c>
      <c r="C1867" t="inlineStr">
        <is>
          <t>Habitat</t>
        </is>
      </c>
      <c r="D1867" t="inlineStr">
        <is>
          <t>AXA World Funds - US Dynamic High Yield</t>
        </is>
      </c>
      <c r="E1867" t="inlineStr">
        <is>
          <t>Inv MM$</t>
        </is>
      </c>
      <c r="F1867" t="n">
        <v>2.1e-05</v>
      </c>
    </row>
    <row r="1868">
      <c r="A1868" t="inlineStr">
        <is>
          <t>202606</t>
        </is>
      </c>
      <c r="B1868" t="inlineStr">
        <is>
          <t>Actual</t>
        </is>
      </c>
      <c r="C1868" t="inlineStr">
        <is>
          <t>Habitat</t>
        </is>
      </c>
      <c r="D1868" t="inlineStr">
        <is>
          <t>Aberdeen - Frontier Markets Bond Fund</t>
        </is>
      </c>
      <c r="E1868" t="inlineStr">
        <is>
          <t>Huella</t>
        </is>
      </c>
      <c r="F1868" t="n">
        <v>34.274781</v>
      </c>
    </row>
    <row r="1869">
      <c r="A1869" t="inlineStr">
        <is>
          <t>202606</t>
        </is>
      </c>
      <c r="B1869" t="inlineStr">
        <is>
          <t>Actual</t>
        </is>
      </c>
      <c r="C1869" t="inlineStr">
        <is>
          <t>Habitat</t>
        </is>
      </c>
      <c r="D1869" t="inlineStr">
        <is>
          <t>Aberdeen - Frontier Markets Bond Fund</t>
        </is>
      </c>
      <c r="E1869" t="inlineStr">
        <is>
          <t>Intensidad</t>
        </is>
      </c>
      <c r="F1869" t="n">
        <v>0.067327</v>
      </c>
    </row>
    <row r="1870">
      <c r="A1870" t="inlineStr">
        <is>
          <t>202606</t>
        </is>
      </c>
      <c r="B1870" t="inlineStr">
        <is>
          <t>Actual</t>
        </is>
      </c>
      <c r="C1870" t="inlineStr">
        <is>
          <t>Habitat</t>
        </is>
      </c>
      <c r="D1870" t="inlineStr">
        <is>
          <t>Aberdeen - Frontier Markets Bond Fund</t>
        </is>
      </c>
      <c r="E1870" t="inlineStr">
        <is>
          <t>Inv MM$</t>
        </is>
      </c>
      <c r="F1870" t="n">
        <v>8.257789000000001</v>
      </c>
    </row>
    <row r="1871">
      <c r="A1871" t="inlineStr">
        <is>
          <t>202606</t>
        </is>
      </c>
      <c r="B1871" t="inlineStr">
        <is>
          <t>Actual</t>
        </is>
      </c>
      <c r="C1871" t="inlineStr">
        <is>
          <t>Habitat</t>
        </is>
      </c>
      <c r="D1871" t="inlineStr">
        <is>
          <t>Aegon High Yield Global Bond Fund</t>
        </is>
      </c>
      <c r="E1871" t="inlineStr">
        <is>
          <t>Huella</t>
        </is>
      </c>
      <c r="F1871" t="n">
        <v>391.1996</v>
      </c>
    </row>
    <row r="1872">
      <c r="A1872" t="inlineStr">
        <is>
          <t>202606</t>
        </is>
      </c>
      <c r="B1872" t="inlineStr">
        <is>
          <t>Actual</t>
        </is>
      </c>
      <c r="C1872" t="inlineStr">
        <is>
          <t>Habitat</t>
        </is>
      </c>
      <c r="D1872" t="inlineStr">
        <is>
          <t>Aegon High Yield Global Bond Fund</t>
        </is>
      </c>
      <c r="E1872" t="inlineStr">
        <is>
          <t>Intensidad</t>
        </is>
      </c>
      <c r="F1872" t="n">
        <v>0.768442</v>
      </c>
    </row>
    <row r="1873">
      <c r="A1873" t="inlineStr">
        <is>
          <t>202606</t>
        </is>
      </c>
      <c r="B1873" t="inlineStr">
        <is>
          <t>Actual</t>
        </is>
      </c>
      <c r="C1873" t="inlineStr">
        <is>
          <t>Habitat</t>
        </is>
      </c>
      <c r="D1873" t="inlineStr">
        <is>
          <t>Aegon High Yield Global Bond Fund</t>
        </is>
      </c>
      <c r="E1873" t="inlineStr">
        <is>
          <t>Inv MM$</t>
        </is>
      </c>
      <c r="F1873" t="n">
        <v>3.651535</v>
      </c>
    </row>
    <row r="1874">
      <c r="A1874" t="inlineStr">
        <is>
          <t>202606</t>
        </is>
      </c>
      <c r="B1874" t="inlineStr">
        <is>
          <t>Actual</t>
        </is>
      </c>
      <c r="C1874" t="inlineStr">
        <is>
          <t>Habitat</t>
        </is>
      </c>
      <c r="D1874" t="inlineStr">
        <is>
          <t>Aenza</t>
        </is>
      </c>
      <c r="E1874" t="inlineStr">
        <is>
          <t>Huella</t>
        </is>
      </c>
      <c r="F1874" t="n">
        <v>3365.330191</v>
      </c>
    </row>
    <row r="1875">
      <c r="A1875" t="inlineStr">
        <is>
          <t>202606</t>
        </is>
      </c>
      <c r="B1875" t="inlineStr">
        <is>
          <t>Actual</t>
        </is>
      </c>
      <c r="C1875" t="inlineStr">
        <is>
          <t>Habitat</t>
        </is>
      </c>
      <c r="D1875" t="inlineStr">
        <is>
          <t>Aenza</t>
        </is>
      </c>
      <c r="E1875" t="inlineStr">
        <is>
          <t>Intensidad</t>
        </is>
      </c>
      <c r="F1875" t="n">
        <v>1.699814</v>
      </c>
    </row>
    <row r="1876">
      <c r="A1876" t="inlineStr">
        <is>
          <t>202606</t>
        </is>
      </c>
      <c r="B1876" t="inlineStr">
        <is>
          <t>Actual</t>
        </is>
      </c>
      <c r="C1876" t="inlineStr">
        <is>
          <t>Habitat</t>
        </is>
      </c>
      <c r="D1876" t="inlineStr">
        <is>
          <t>Aenza</t>
        </is>
      </c>
      <c r="E1876" t="inlineStr">
        <is>
          <t>Inv MM$</t>
        </is>
      </c>
      <c r="F1876" t="n">
        <v>23.93379</v>
      </c>
    </row>
    <row r="1877">
      <c r="A1877" t="inlineStr">
        <is>
          <t>202606</t>
        </is>
      </c>
      <c r="B1877" t="inlineStr">
        <is>
          <t>Actual</t>
        </is>
      </c>
      <c r="C1877" t="inlineStr">
        <is>
          <t>Habitat</t>
        </is>
      </c>
      <c r="D1877" t="inlineStr">
        <is>
          <t>Alliance Bernstein - Emerging Markets Growth</t>
        </is>
      </c>
      <c r="E1877" t="inlineStr">
        <is>
          <t>Huella</t>
        </is>
      </c>
      <c r="F1877" t="n">
        <v>0.005881</v>
      </c>
    </row>
    <row r="1878">
      <c r="A1878" t="inlineStr">
        <is>
          <t>202606</t>
        </is>
      </c>
      <c r="B1878" t="inlineStr">
        <is>
          <t>Actual</t>
        </is>
      </c>
      <c r="C1878" t="inlineStr">
        <is>
          <t>Habitat</t>
        </is>
      </c>
      <c r="D1878" t="inlineStr">
        <is>
          <t>Alliance Bernstein - Emerging Markets Growth</t>
        </is>
      </c>
      <c r="E1878" t="inlineStr">
        <is>
          <t>Intensidad</t>
        </is>
      </c>
      <c r="F1878" t="n">
        <v>6e-06</v>
      </c>
    </row>
    <row r="1879">
      <c r="A1879" t="inlineStr">
        <is>
          <t>202606</t>
        </is>
      </c>
      <c r="B1879" t="inlineStr">
        <is>
          <t>Actual</t>
        </is>
      </c>
      <c r="C1879" t="inlineStr">
        <is>
          <t>Habitat</t>
        </is>
      </c>
      <c r="D1879" t="inlineStr">
        <is>
          <t>Alliance Bernstein - Emerging Markets Growth</t>
        </is>
      </c>
      <c r="E1879" t="inlineStr">
        <is>
          <t>Inv MM$</t>
        </is>
      </c>
      <c r="F1879" t="n">
        <v>0.000204</v>
      </c>
    </row>
    <row r="1880">
      <c r="A1880" t="inlineStr">
        <is>
          <t>202606</t>
        </is>
      </c>
      <c r="B1880" t="inlineStr">
        <is>
          <t>Actual</t>
        </is>
      </c>
      <c r="C1880" t="inlineStr">
        <is>
          <t>Habitat</t>
        </is>
      </c>
      <c r="D1880" t="inlineStr">
        <is>
          <t>Allianz - Artificial Intelligence</t>
        </is>
      </c>
      <c r="E1880" t="inlineStr">
        <is>
          <t>Huella</t>
        </is>
      </c>
      <c r="F1880" t="n">
        <v>41.902516</v>
      </c>
    </row>
    <row r="1881">
      <c r="A1881" t="inlineStr">
        <is>
          <t>202606</t>
        </is>
      </c>
      <c r="B1881" t="inlineStr">
        <is>
          <t>Actual</t>
        </is>
      </c>
      <c r="C1881" t="inlineStr">
        <is>
          <t>Habitat</t>
        </is>
      </c>
      <c r="D1881" t="inlineStr">
        <is>
          <t>Allianz - Artificial Intelligence</t>
        </is>
      </c>
      <c r="E1881" t="inlineStr">
        <is>
          <t>Intensidad</t>
        </is>
      </c>
      <c r="F1881" t="n">
        <v>0.02403</v>
      </c>
    </row>
    <row r="1882">
      <c r="A1882" t="inlineStr">
        <is>
          <t>202606</t>
        </is>
      </c>
      <c r="B1882" t="inlineStr">
        <is>
          <t>Actual</t>
        </is>
      </c>
      <c r="C1882" t="inlineStr">
        <is>
          <t>Habitat</t>
        </is>
      </c>
      <c r="D1882" t="inlineStr">
        <is>
          <t>Allianz - Artificial Intelligence</t>
        </is>
      </c>
      <c r="E1882" t="inlineStr">
        <is>
          <t>Inv MM$</t>
        </is>
      </c>
      <c r="F1882" t="n">
        <v>4.972279</v>
      </c>
    </row>
    <row r="1883">
      <c r="A1883" t="inlineStr">
        <is>
          <t>202606</t>
        </is>
      </c>
      <c r="B1883" t="inlineStr">
        <is>
          <t>Actual</t>
        </is>
      </c>
      <c r="C1883" t="inlineStr">
        <is>
          <t>Habitat</t>
        </is>
      </c>
      <c r="D1883" t="inlineStr">
        <is>
          <t>Allianz - China-A</t>
        </is>
      </c>
      <c r="E1883" t="inlineStr">
        <is>
          <t>Huella</t>
        </is>
      </c>
      <c r="F1883" t="n">
        <v>149.504782</v>
      </c>
    </row>
    <row r="1884">
      <c r="A1884" t="inlineStr">
        <is>
          <t>202606</t>
        </is>
      </c>
      <c r="B1884" t="inlineStr">
        <is>
          <t>Actual</t>
        </is>
      </c>
      <c r="C1884" t="inlineStr">
        <is>
          <t>Habitat</t>
        </is>
      </c>
      <c r="D1884" t="inlineStr">
        <is>
          <t>Allianz - China-A</t>
        </is>
      </c>
      <c r="E1884" t="inlineStr">
        <is>
          <t>Intensidad</t>
        </is>
      </c>
      <c r="F1884" t="n">
        <v>0.076122</v>
      </c>
    </row>
    <row r="1885">
      <c r="A1885" t="inlineStr">
        <is>
          <t>202606</t>
        </is>
      </c>
      <c r="B1885" t="inlineStr">
        <is>
          <t>Actual</t>
        </is>
      </c>
      <c r="C1885" t="inlineStr">
        <is>
          <t>Habitat</t>
        </is>
      </c>
      <c r="D1885" t="inlineStr">
        <is>
          <t>Allianz - China-A</t>
        </is>
      </c>
      <c r="E1885" t="inlineStr">
        <is>
          <t>Inv MM$</t>
        </is>
      </c>
      <c r="F1885" t="n">
        <v>1.918205</v>
      </c>
    </row>
    <row r="1886">
      <c r="A1886" t="inlineStr">
        <is>
          <t>202606</t>
        </is>
      </c>
      <c r="B1886" t="inlineStr">
        <is>
          <t>Actual</t>
        </is>
      </c>
      <c r="C1886" t="inlineStr">
        <is>
          <t>Habitat</t>
        </is>
      </c>
      <c r="D1886" t="inlineStr">
        <is>
          <t>Allianz - Euroland Equity Growth</t>
        </is>
      </c>
      <c r="E1886" t="inlineStr">
        <is>
          <t>Huella</t>
        </is>
      </c>
      <c r="F1886" t="n">
        <v>1.486996</v>
      </c>
    </row>
    <row r="1887">
      <c r="A1887" t="inlineStr">
        <is>
          <t>202606</t>
        </is>
      </c>
      <c r="B1887" t="inlineStr">
        <is>
          <t>Actual</t>
        </is>
      </c>
      <c r="C1887" t="inlineStr">
        <is>
          <t>Habitat</t>
        </is>
      </c>
      <c r="D1887" t="inlineStr">
        <is>
          <t>Allianz - Euroland Equity Growth</t>
        </is>
      </c>
      <c r="E1887" t="inlineStr">
        <is>
          <t>Intensidad</t>
        </is>
      </c>
      <c r="F1887" t="n">
        <v>0.002086</v>
      </c>
    </row>
    <row r="1888">
      <c r="A1888" t="inlineStr">
        <is>
          <t>202606</t>
        </is>
      </c>
      <c r="B1888" t="inlineStr">
        <is>
          <t>Actual</t>
        </is>
      </c>
      <c r="C1888" t="inlineStr">
        <is>
          <t>Habitat</t>
        </is>
      </c>
      <c r="D1888" t="inlineStr">
        <is>
          <t>Allianz - Euroland Equity Growth</t>
        </is>
      </c>
      <c r="E1888" t="inlineStr">
        <is>
          <t>Inv MM$</t>
        </is>
      </c>
      <c r="F1888" t="n">
        <v>0.055252</v>
      </c>
    </row>
    <row r="1889">
      <c r="A1889" t="inlineStr">
        <is>
          <t>202606</t>
        </is>
      </c>
      <c r="B1889" t="inlineStr">
        <is>
          <t>Actual</t>
        </is>
      </c>
      <c r="C1889" t="inlineStr">
        <is>
          <t>Habitat</t>
        </is>
      </c>
      <c r="D1889" t="inlineStr">
        <is>
          <t>Amundi / Pioneer - Global Subordinated</t>
        </is>
      </c>
      <c r="E1889" t="inlineStr">
        <is>
          <t>Huella</t>
        </is>
      </c>
      <c r="F1889" t="n">
        <v>5.771831</v>
      </c>
    </row>
    <row r="1890">
      <c r="A1890" t="inlineStr">
        <is>
          <t>202606</t>
        </is>
      </c>
      <c r="B1890" t="inlineStr">
        <is>
          <t>Actual</t>
        </is>
      </c>
      <c r="C1890" t="inlineStr">
        <is>
          <t>Habitat</t>
        </is>
      </c>
      <c r="D1890" t="inlineStr">
        <is>
          <t>Amundi / Pioneer - Global Subordinated</t>
        </is>
      </c>
      <c r="E1890" t="inlineStr">
        <is>
          <t>Intensidad</t>
        </is>
      </c>
      <c r="F1890" t="n">
        <v>0.011338</v>
      </c>
    </row>
    <row r="1891">
      <c r="A1891" t="inlineStr">
        <is>
          <t>202606</t>
        </is>
      </c>
      <c r="B1891" t="inlineStr">
        <is>
          <t>Actual</t>
        </is>
      </c>
      <c r="C1891" t="inlineStr">
        <is>
          <t>Habitat</t>
        </is>
      </c>
      <c r="D1891" t="inlineStr">
        <is>
          <t>Amundi / Pioneer - Global Subordinated</t>
        </is>
      </c>
      <c r="E1891" t="inlineStr">
        <is>
          <t>Inv MM$</t>
        </is>
      </c>
      <c r="F1891" t="n">
        <v>0.129646</v>
      </c>
    </row>
    <row r="1892">
      <c r="A1892" t="inlineStr">
        <is>
          <t>202606</t>
        </is>
      </c>
      <c r="B1892" t="inlineStr">
        <is>
          <t>Actual</t>
        </is>
      </c>
      <c r="C1892" t="inlineStr">
        <is>
          <t>Habitat</t>
        </is>
      </c>
      <c r="D1892" t="inlineStr">
        <is>
          <t>Ashmore - Emerging Markets Frontier Equities</t>
        </is>
      </c>
      <c r="E1892" t="inlineStr">
        <is>
          <t>Huella</t>
        </is>
      </c>
      <c r="F1892" t="n">
        <v>0.251417</v>
      </c>
    </row>
    <row r="1893">
      <c r="A1893" t="inlineStr">
        <is>
          <t>202606</t>
        </is>
      </c>
      <c r="B1893" t="inlineStr">
        <is>
          <t>Actual</t>
        </is>
      </c>
      <c r="C1893" t="inlineStr">
        <is>
          <t>Habitat</t>
        </is>
      </c>
      <c r="D1893" t="inlineStr">
        <is>
          <t>Ashmore - Emerging Markets Frontier Equities</t>
        </is>
      </c>
      <c r="E1893" t="inlineStr">
        <is>
          <t>Intensidad</t>
        </is>
      </c>
      <c r="F1893" t="n">
        <v>0.000216</v>
      </c>
    </row>
    <row r="1894">
      <c r="A1894" t="inlineStr">
        <is>
          <t>202606</t>
        </is>
      </c>
      <c r="B1894" t="inlineStr">
        <is>
          <t>Actual</t>
        </is>
      </c>
      <c r="C1894" t="inlineStr">
        <is>
          <t>Habitat</t>
        </is>
      </c>
      <c r="D1894" t="inlineStr">
        <is>
          <t>Ashmore - Emerging Markets Frontier Equities</t>
        </is>
      </c>
      <c r="E1894" t="inlineStr">
        <is>
          <t>Inv MM$</t>
        </is>
      </c>
      <c r="F1894" t="n">
        <v>0.001467</v>
      </c>
    </row>
    <row r="1895">
      <c r="A1895" t="inlineStr">
        <is>
          <t>202606</t>
        </is>
      </c>
      <c r="B1895" t="inlineStr">
        <is>
          <t>Actual</t>
        </is>
      </c>
      <c r="C1895" t="inlineStr">
        <is>
          <t>Habitat</t>
        </is>
      </c>
      <c r="D1895" t="inlineStr">
        <is>
          <t>BD Capital - Senior Loans 2</t>
        </is>
      </c>
      <c r="E1895" t="inlineStr">
        <is>
          <t>Huella</t>
        </is>
      </c>
      <c r="F1895" t="n">
        <v>697.107992</v>
      </c>
    </row>
    <row r="1896">
      <c r="A1896" t="inlineStr">
        <is>
          <t>202606</t>
        </is>
      </c>
      <c r="B1896" t="inlineStr">
        <is>
          <t>Actual</t>
        </is>
      </c>
      <c r="C1896" t="inlineStr">
        <is>
          <t>Habitat</t>
        </is>
      </c>
      <c r="D1896" t="inlineStr">
        <is>
          <t>BD Capital - Senior Loans 2</t>
        </is>
      </c>
      <c r="E1896" t="inlineStr">
        <is>
          <t>Intensidad</t>
        </is>
      </c>
      <c r="F1896" t="n">
        <v>0.284873</v>
      </c>
    </row>
    <row r="1897">
      <c r="A1897" t="inlineStr">
        <is>
          <t>202606</t>
        </is>
      </c>
      <c r="B1897" t="inlineStr">
        <is>
          <t>Actual</t>
        </is>
      </c>
      <c r="C1897" t="inlineStr">
        <is>
          <t>Habitat</t>
        </is>
      </c>
      <c r="D1897" t="inlineStr">
        <is>
          <t>BD Capital - Senior Loans 2</t>
        </is>
      </c>
      <c r="E1897" t="inlineStr">
        <is>
          <t>Inv MM$</t>
        </is>
      </c>
      <c r="F1897" t="n">
        <v>7.254812</v>
      </c>
    </row>
    <row r="1898">
      <c r="A1898" t="inlineStr">
        <is>
          <t>202606</t>
        </is>
      </c>
      <c r="B1898" t="inlineStr">
        <is>
          <t>Actual</t>
        </is>
      </c>
      <c r="C1898" t="inlineStr">
        <is>
          <t>Habitat</t>
        </is>
      </c>
      <c r="D1898" t="inlineStr">
        <is>
          <t>BNP Paribas - Japan Small Caps</t>
        </is>
      </c>
      <c r="E1898" t="inlineStr">
        <is>
          <t>Huella</t>
        </is>
      </c>
      <c r="F1898" t="n">
        <v>8066.528107</v>
      </c>
    </row>
    <row r="1899">
      <c r="A1899" t="inlineStr">
        <is>
          <t>202606</t>
        </is>
      </c>
      <c r="B1899" t="inlineStr">
        <is>
          <t>Actual</t>
        </is>
      </c>
      <c r="C1899" t="inlineStr">
        <is>
          <t>Habitat</t>
        </is>
      </c>
      <c r="D1899" t="inlineStr">
        <is>
          <t>BNP Paribas - Japan Small Caps</t>
        </is>
      </c>
      <c r="E1899" t="inlineStr">
        <is>
          <t>Intensidad</t>
        </is>
      </c>
      <c r="F1899" t="n">
        <v>3.189379</v>
      </c>
    </row>
    <row r="1900">
      <c r="A1900" t="inlineStr">
        <is>
          <t>202606</t>
        </is>
      </c>
      <c r="B1900" t="inlineStr">
        <is>
          <t>Actual</t>
        </is>
      </c>
      <c r="C1900" t="inlineStr">
        <is>
          <t>Habitat</t>
        </is>
      </c>
      <c r="D1900" t="inlineStr">
        <is>
          <t>BNP Paribas - Japan Small Caps</t>
        </is>
      </c>
      <c r="E1900" t="inlineStr">
        <is>
          <t>Inv MM$</t>
        </is>
      </c>
      <c r="F1900" t="n">
        <v>75.928084</v>
      </c>
    </row>
    <row r="1901">
      <c r="A1901" t="inlineStr">
        <is>
          <t>202606</t>
        </is>
      </c>
      <c r="B1901" t="inlineStr">
        <is>
          <t>Actual</t>
        </is>
      </c>
      <c r="C1901" t="inlineStr">
        <is>
          <t>Habitat</t>
        </is>
      </c>
      <c r="D1901" t="inlineStr">
        <is>
          <t>Barings - Emerging Markets Local Debt Fund</t>
        </is>
      </c>
      <c r="E1901" t="inlineStr">
        <is>
          <t>Huella</t>
        </is>
      </c>
      <c r="F1901" t="n">
        <v>0.8000350000000001</v>
      </c>
    </row>
    <row r="1902">
      <c r="A1902" t="inlineStr">
        <is>
          <t>202606</t>
        </is>
      </c>
      <c r="B1902" t="inlineStr">
        <is>
          <t>Actual</t>
        </is>
      </c>
      <c r="C1902" t="inlineStr">
        <is>
          <t>Habitat</t>
        </is>
      </c>
      <c r="D1902" t="inlineStr">
        <is>
          <t>Barings - Emerging Markets Local Debt Fund</t>
        </is>
      </c>
      <c r="E1902" t="inlineStr">
        <is>
          <t>Intensidad</t>
        </is>
      </c>
      <c r="F1902" t="n">
        <v>0.000196</v>
      </c>
    </row>
    <row r="1903">
      <c r="A1903" t="inlineStr">
        <is>
          <t>202606</t>
        </is>
      </c>
      <c r="B1903" t="inlineStr">
        <is>
          <t>Actual</t>
        </is>
      </c>
      <c r="C1903" t="inlineStr">
        <is>
          <t>Habitat</t>
        </is>
      </c>
      <c r="D1903" t="inlineStr">
        <is>
          <t>Barings - Emerging Markets Local Debt Fund</t>
        </is>
      </c>
      <c r="E1903" t="inlineStr">
        <is>
          <t>Inv MM$</t>
        </is>
      </c>
      <c r="F1903" t="n">
        <v>0.331295</v>
      </c>
    </row>
    <row r="1904">
      <c r="A1904" t="inlineStr">
        <is>
          <t>202606</t>
        </is>
      </c>
      <c r="B1904" t="inlineStr">
        <is>
          <t>Actual</t>
        </is>
      </c>
      <c r="C1904" t="inlineStr">
        <is>
          <t>Habitat</t>
        </is>
      </c>
      <c r="D1904" t="inlineStr">
        <is>
          <t>Black Rock - World Technology Fund</t>
        </is>
      </c>
      <c r="E1904" t="inlineStr">
        <is>
          <t>Huella</t>
        </is>
      </c>
      <c r="F1904" t="n">
        <v>164.283665</v>
      </c>
    </row>
    <row r="1905">
      <c r="A1905" t="inlineStr">
        <is>
          <t>202606</t>
        </is>
      </c>
      <c r="B1905" t="inlineStr">
        <is>
          <t>Actual</t>
        </is>
      </c>
      <c r="C1905" t="inlineStr">
        <is>
          <t>Habitat</t>
        </is>
      </c>
      <c r="D1905" t="inlineStr">
        <is>
          <t>Black Rock - World Technology Fund</t>
        </is>
      </c>
      <c r="E1905" t="inlineStr">
        <is>
          <t>Intensidad</t>
        </is>
      </c>
      <c r="F1905" t="n">
        <v>0.07154000000000001</v>
      </c>
    </row>
    <row r="1906">
      <c r="A1906" t="inlineStr">
        <is>
          <t>202606</t>
        </is>
      </c>
      <c r="B1906" t="inlineStr">
        <is>
          <t>Actual</t>
        </is>
      </c>
      <c r="C1906" t="inlineStr">
        <is>
          <t>Habitat</t>
        </is>
      </c>
      <c r="D1906" t="inlineStr">
        <is>
          <t>Black Rock - World Technology Fund</t>
        </is>
      </c>
      <c r="E1906" t="inlineStr">
        <is>
          <t>Inv MM$</t>
        </is>
      </c>
      <c r="F1906" t="n">
        <v>27.9084</v>
      </c>
    </row>
    <row r="1907">
      <c r="A1907" t="inlineStr">
        <is>
          <t>202606</t>
        </is>
      </c>
      <c r="B1907" t="inlineStr">
        <is>
          <t>Actual</t>
        </is>
      </c>
      <c r="C1907" t="inlineStr">
        <is>
          <t>Habitat</t>
        </is>
      </c>
      <c r="D1907" t="inlineStr">
        <is>
          <t>BlackRock - iShares -20+ Year Treasury Bond ETF</t>
        </is>
      </c>
      <c r="E1907" t="inlineStr">
        <is>
          <t>Huella</t>
        </is>
      </c>
      <c r="F1907" t="n">
        <v>2289.497695</v>
      </c>
    </row>
    <row r="1908">
      <c r="A1908" t="inlineStr">
        <is>
          <t>202606</t>
        </is>
      </c>
      <c r="B1908" t="inlineStr">
        <is>
          <t>Actual</t>
        </is>
      </c>
      <c r="C1908" t="inlineStr">
        <is>
          <t>Habitat</t>
        </is>
      </c>
      <c r="D1908" t="inlineStr">
        <is>
          <t>BlackRock - iShares -20+ Year Treasury Bond ETF</t>
        </is>
      </c>
      <c r="E1908" t="inlineStr">
        <is>
          <t>Intensidad</t>
        </is>
      </c>
      <c r="F1908" t="n">
        <v>4.497313</v>
      </c>
    </row>
    <row r="1909">
      <c r="A1909" t="inlineStr">
        <is>
          <t>202606</t>
        </is>
      </c>
      <c r="B1909" t="inlineStr">
        <is>
          <t>Actual</t>
        </is>
      </c>
      <c r="C1909" t="inlineStr">
        <is>
          <t>Habitat</t>
        </is>
      </c>
      <c r="D1909" t="inlineStr">
        <is>
          <t>BlackRock - iShares -20+ Year Treasury Bond ETF</t>
        </is>
      </c>
      <c r="E1909" t="inlineStr">
        <is>
          <t>Inv MM$</t>
        </is>
      </c>
      <c r="F1909" t="n">
        <v>11.301042</v>
      </c>
    </row>
    <row r="1910">
      <c r="A1910" t="inlineStr">
        <is>
          <t>202606</t>
        </is>
      </c>
      <c r="B1910" t="inlineStr">
        <is>
          <t>Actual</t>
        </is>
      </c>
      <c r="C1910" t="inlineStr">
        <is>
          <t>Habitat</t>
        </is>
      </c>
      <c r="D1910" t="inlineStr">
        <is>
          <t>BlackRock - iShares Core S&amp;P 500</t>
        </is>
      </c>
      <c r="E1910" t="inlineStr">
        <is>
          <t>Huella</t>
        </is>
      </c>
      <c r="F1910" t="n">
        <v>4393.534877</v>
      </c>
    </row>
    <row r="1911">
      <c r="A1911" t="inlineStr">
        <is>
          <t>202606</t>
        </is>
      </c>
      <c r="B1911" t="inlineStr">
        <is>
          <t>Actual</t>
        </is>
      </c>
      <c r="C1911" t="inlineStr">
        <is>
          <t>Habitat</t>
        </is>
      </c>
      <c r="D1911" t="inlineStr">
        <is>
          <t>BlackRock - iShares Core S&amp;P 500</t>
        </is>
      </c>
      <c r="E1911" t="inlineStr">
        <is>
          <t>Intensidad</t>
        </is>
      </c>
      <c r="F1911" t="n">
        <v>1.525922</v>
      </c>
    </row>
    <row r="1912">
      <c r="A1912" t="inlineStr">
        <is>
          <t>202606</t>
        </is>
      </c>
      <c r="B1912" t="inlineStr">
        <is>
          <t>Actual</t>
        </is>
      </c>
      <c r="C1912" t="inlineStr">
        <is>
          <t>Habitat</t>
        </is>
      </c>
      <c r="D1912" t="inlineStr">
        <is>
          <t>BlackRock - iShares Core S&amp;P 500</t>
        </is>
      </c>
      <c r="E1912" t="inlineStr">
        <is>
          <t>Inv MM$</t>
        </is>
      </c>
      <c r="F1912" t="n">
        <v>201.246023</v>
      </c>
    </row>
    <row r="1913">
      <c r="A1913" t="inlineStr">
        <is>
          <t>202606</t>
        </is>
      </c>
      <c r="B1913" t="inlineStr">
        <is>
          <t>Actual</t>
        </is>
      </c>
      <c r="C1913" t="inlineStr">
        <is>
          <t>Habitat</t>
        </is>
      </c>
      <c r="D1913" t="inlineStr">
        <is>
          <t>BlackRock - iShares Global Energy ETF</t>
        </is>
      </c>
      <c r="E1913" t="inlineStr">
        <is>
          <t>Huella</t>
        </is>
      </c>
      <c r="F1913" t="n">
        <v>0.019546</v>
      </c>
    </row>
    <row r="1914">
      <c r="A1914" t="inlineStr">
        <is>
          <t>202606</t>
        </is>
      </c>
      <c r="B1914" t="inlineStr">
        <is>
          <t>Actual</t>
        </is>
      </c>
      <c r="C1914" t="inlineStr">
        <is>
          <t>Habitat</t>
        </is>
      </c>
      <c r="D1914" t="inlineStr">
        <is>
          <t>BlackRock - iShares Global Energy ETF</t>
        </is>
      </c>
      <c r="E1914" t="inlineStr">
        <is>
          <t>Intensidad</t>
        </is>
      </c>
      <c r="F1914" t="n">
        <v>5e-06</v>
      </c>
    </row>
    <row r="1915">
      <c r="A1915" t="inlineStr">
        <is>
          <t>202606</t>
        </is>
      </c>
      <c r="B1915" t="inlineStr">
        <is>
          <t>Actual</t>
        </is>
      </c>
      <c r="C1915" t="inlineStr">
        <is>
          <t>Habitat</t>
        </is>
      </c>
      <c r="D1915" t="inlineStr">
        <is>
          <t>BlackRock - iShares Global Energy ETF</t>
        </is>
      </c>
      <c r="E1915" t="inlineStr">
        <is>
          <t>Inv MM$</t>
        </is>
      </c>
      <c r="F1915" t="n">
        <v>9.399999999999999e-05</v>
      </c>
    </row>
    <row r="1916">
      <c r="A1916" t="inlineStr">
        <is>
          <t>202606</t>
        </is>
      </c>
      <c r="B1916" t="inlineStr">
        <is>
          <t>Actual</t>
        </is>
      </c>
      <c r="C1916" t="inlineStr">
        <is>
          <t>Habitat</t>
        </is>
      </c>
      <c r="D1916" t="inlineStr">
        <is>
          <t>BlackRock - iShares JP Morgan USD EM Bond ETF</t>
        </is>
      </c>
      <c r="E1916" t="inlineStr">
        <is>
          <t>Huella</t>
        </is>
      </c>
      <c r="F1916" t="n">
        <v>2620.426673</v>
      </c>
    </row>
    <row r="1917">
      <c r="A1917" t="inlineStr">
        <is>
          <t>202606</t>
        </is>
      </c>
      <c r="B1917" t="inlineStr">
        <is>
          <t>Actual</t>
        </is>
      </c>
      <c r="C1917" t="inlineStr">
        <is>
          <t>Habitat</t>
        </is>
      </c>
      <c r="D1917" t="inlineStr">
        <is>
          <t>BlackRock - iShares JP Morgan USD EM Bond ETF</t>
        </is>
      </c>
      <c r="E1917" t="inlineStr">
        <is>
          <t>Intensidad</t>
        </is>
      </c>
      <c r="F1917" t="n">
        <v>5.147365</v>
      </c>
    </row>
    <row r="1918">
      <c r="A1918" t="inlineStr">
        <is>
          <t>202606</t>
        </is>
      </c>
      <c r="B1918" t="inlineStr">
        <is>
          <t>Actual</t>
        </is>
      </c>
      <c r="C1918" t="inlineStr">
        <is>
          <t>Habitat</t>
        </is>
      </c>
      <c r="D1918" t="inlineStr">
        <is>
          <t>BlackRock - iShares JP Morgan USD EM Bond ETF</t>
        </is>
      </c>
      <c r="E1918" t="inlineStr">
        <is>
          <t>Inv MM$</t>
        </is>
      </c>
      <c r="F1918" t="n">
        <v>6.832496</v>
      </c>
    </row>
    <row r="1919">
      <c r="A1919" t="inlineStr">
        <is>
          <t>202606</t>
        </is>
      </c>
      <c r="B1919" t="inlineStr">
        <is>
          <t>Actual</t>
        </is>
      </c>
      <c r="C1919" t="inlineStr">
        <is>
          <t>Habitat</t>
        </is>
      </c>
      <c r="D1919" t="inlineStr">
        <is>
          <t>BlackRock - iShares Korea</t>
        </is>
      </c>
      <c r="E1919" t="inlineStr">
        <is>
          <t>Huella</t>
        </is>
      </c>
      <c r="F1919" t="n">
        <v>13446.272993</v>
      </c>
    </row>
    <row r="1920">
      <c r="A1920" t="inlineStr">
        <is>
          <t>202606</t>
        </is>
      </c>
      <c r="B1920" t="inlineStr">
        <is>
          <t>Actual</t>
        </is>
      </c>
      <c r="C1920" t="inlineStr">
        <is>
          <t>Habitat</t>
        </is>
      </c>
      <c r="D1920" t="inlineStr">
        <is>
          <t>BlackRock - iShares Korea</t>
        </is>
      </c>
      <c r="E1920" t="inlineStr">
        <is>
          <t>Intensidad</t>
        </is>
      </c>
      <c r="F1920" t="n">
        <v>5.389704</v>
      </c>
    </row>
    <row r="1921">
      <c r="A1921" t="inlineStr">
        <is>
          <t>202606</t>
        </is>
      </c>
      <c r="B1921" t="inlineStr">
        <is>
          <t>Actual</t>
        </is>
      </c>
      <c r="C1921" t="inlineStr">
        <is>
          <t>Habitat</t>
        </is>
      </c>
      <c r="D1921" t="inlineStr">
        <is>
          <t>BlackRock - iShares Korea</t>
        </is>
      </c>
      <c r="E1921" t="inlineStr">
        <is>
          <t>Inv MM$</t>
        </is>
      </c>
      <c r="F1921" t="n">
        <v>230.677955</v>
      </c>
    </row>
    <row r="1922">
      <c r="A1922" t="inlineStr">
        <is>
          <t>202606</t>
        </is>
      </c>
      <c r="B1922" t="inlineStr">
        <is>
          <t>Actual</t>
        </is>
      </c>
      <c r="C1922" t="inlineStr">
        <is>
          <t>Habitat</t>
        </is>
      </c>
      <c r="D1922" t="inlineStr">
        <is>
          <t>BlackRock - iShares MSCI Emerging Markets ex China</t>
        </is>
      </c>
      <c r="E1922" t="inlineStr">
        <is>
          <t>Huella</t>
        </is>
      </c>
      <c r="F1922" t="n">
        <v>2216.838524</v>
      </c>
    </row>
    <row r="1923">
      <c r="A1923" t="inlineStr">
        <is>
          <t>202606</t>
        </is>
      </c>
      <c r="B1923" t="inlineStr">
        <is>
          <t>Actual</t>
        </is>
      </c>
      <c r="C1923" t="inlineStr">
        <is>
          <t>Habitat</t>
        </is>
      </c>
      <c r="D1923" t="inlineStr">
        <is>
          <t>BlackRock - iShares MSCI Emerging Markets ex China</t>
        </is>
      </c>
      <c r="E1923" t="inlineStr">
        <is>
          <t>Intensidad</t>
        </is>
      </c>
      <c r="F1923" t="n">
        <v>1.271957</v>
      </c>
    </row>
    <row r="1924">
      <c r="A1924" t="inlineStr">
        <is>
          <t>202606</t>
        </is>
      </c>
      <c r="B1924" t="inlineStr">
        <is>
          <t>Actual</t>
        </is>
      </c>
      <c r="C1924" t="inlineStr">
        <is>
          <t>Habitat</t>
        </is>
      </c>
      <c r="D1924" t="inlineStr">
        <is>
          <t>BlackRock - iShares MSCI Emerging Markets ex China</t>
        </is>
      </c>
      <c r="E1924" t="inlineStr">
        <is>
          <t>Inv MM$</t>
        </is>
      </c>
      <c r="F1924" t="n">
        <v>25.714589</v>
      </c>
    </row>
    <row r="1925">
      <c r="A1925" t="inlineStr">
        <is>
          <t>202606</t>
        </is>
      </c>
      <c r="B1925" t="inlineStr">
        <is>
          <t>Actual</t>
        </is>
      </c>
      <c r="C1925" t="inlineStr">
        <is>
          <t>Habitat</t>
        </is>
      </c>
      <c r="D1925" t="inlineStr">
        <is>
          <t>BlackRock - iShares PHLX Semiconductor ETF</t>
        </is>
      </c>
      <c r="E1925" t="inlineStr">
        <is>
          <t>Huella</t>
        </is>
      </c>
      <c r="F1925" t="n">
        <v>2425.2819</v>
      </c>
    </row>
    <row r="1926">
      <c r="A1926" t="inlineStr">
        <is>
          <t>202606</t>
        </is>
      </c>
      <c r="B1926" t="inlineStr">
        <is>
          <t>Actual</t>
        </is>
      </c>
      <c r="C1926" t="inlineStr">
        <is>
          <t>Habitat</t>
        </is>
      </c>
      <c r="D1926" t="inlineStr">
        <is>
          <t>BlackRock - iShares PHLX Semiconductor ETF</t>
        </is>
      </c>
      <c r="E1926" t="inlineStr">
        <is>
          <t>Intensidad</t>
        </is>
      </c>
      <c r="F1926" t="n">
        <v>1.010978</v>
      </c>
    </row>
    <row r="1927">
      <c r="A1927" t="inlineStr">
        <is>
          <t>202606</t>
        </is>
      </c>
      <c r="B1927" t="inlineStr">
        <is>
          <t>Actual</t>
        </is>
      </c>
      <c r="C1927" t="inlineStr">
        <is>
          <t>Habitat</t>
        </is>
      </c>
      <c r="D1927" t="inlineStr">
        <is>
          <t>BlackRock - iShares PHLX Semiconductor ETF</t>
        </is>
      </c>
      <c r="E1927" t="inlineStr">
        <is>
          <t>Inv MM$</t>
        </is>
      </c>
      <c r="F1927" t="n">
        <v>243.323444</v>
      </c>
    </row>
    <row r="1928">
      <c r="A1928" t="inlineStr">
        <is>
          <t>202606</t>
        </is>
      </c>
      <c r="B1928" t="inlineStr">
        <is>
          <t>Actual</t>
        </is>
      </c>
      <c r="C1928" t="inlineStr">
        <is>
          <t>Habitat</t>
        </is>
      </c>
      <c r="D1928" t="inlineStr">
        <is>
          <t>BlackRock - iShares iBoxx High Yield Corporate Bond</t>
        </is>
      </c>
      <c r="E1928" t="inlineStr">
        <is>
          <t>Huella</t>
        </is>
      </c>
      <c r="F1928" t="n">
        <v>2821.885151</v>
      </c>
    </row>
    <row r="1929">
      <c r="A1929" t="inlineStr">
        <is>
          <t>202606</t>
        </is>
      </c>
      <c r="B1929" t="inlineStr">
        <is>
          <t>Actual</t>
        </is>
      </c>
      <c r="C1929" t="inlineStr">
        <is>
          <t>Habitat</t>
        </is>
      </c>
      <c r="D1929" t="inlineStr">
        <is>
          <t>BlackRock - iShares iBoxx High Yield Corporate Bond</t>
        </is>
      </c>
      <c r="E1929" t="inlineStr">
        <is>
          <t>Intensidad</t>
        </is>
      </c>
      <c r="F1929" t="n">
        <v>5.543094</v>
      </c>
    </row>
    <row r="1930">
      <c r="A1930" t="inlineStr">
        <is>
          <t>202606</t>
        </is>
      </c>
      <c r="B1930" t="inlineStr">
        <is>
          <t>Actual</t>
        </is>
      </c>
      <c r="C1930" t="inlineStr">
        <is>
          <t>Habitat</t>
        </is>
      </c>
      <c r="D1930" t="inlineStr">
        <is>
          <t>BlackRock - iShares iBoxx High Yield Corporate Bond</t>
        </is>
      </c>
      <c r="E1930" t="inlineStr">
        <is>
          <t>Inv MM$</t>
        </is>
      </c>
      <c r="F1930" t="n">
        <v>29.367396</v>
      </c>
    </row>
    <row r="1931">
      <c r="A1931" t="inlineStr">
        <is>
          <t>202606</t>
        </is>
      </c>
      <c r="B1931" t="inlineStr">
        <is>
          <t>Actual</t>
        </is>
      </c>
      <c r="C1931" t="inlineStr">
        <is>
          <t>Habitat</t>
        </is>
      </c>
      <c r="D1931" t="inlineStr">
        <is>
          <t>BlueBay - EM Debt Unconstrained</t>
        </is>
      </c>
      <c r="E1931" t="inlineStr">
        <is>
          <t>Huella</t>
        </is>
      </c>
      <c r="F1931" t="n">
        <v>2614.617876</v>
      </c>
    </row>
    <row r="1932">
      <c r="A1932" t="inlineStr">
        <is>
          <t>202606</t>
        </is>
      </c>
      <c r="B1932" t="inlineStr">
        <is>
          <t>Actual</t>
        </is>
      </c>
      <c r="C1932" t="inlineStr">
        <is>
          <t>Habitat</t>
        </is>
      </c>
      <c r="D1932" t="inlineStr">
        <is>
          <t>BlueBay - EM Debt Unconstrained</t>
        </is>
      </c>
      <c r="E1932" t="inlineStr">
        <is>
          <t>Intensidad</t>
        </is>
      </c>
      <c r="F1932" t="n">
        <v>5.135871</v>
      </c>
    </row>
    <row r="1933">
      <c r="A1933" t="inlineStr">
        <is>
          <t>202606</t>
        </is>
      </c>
      <c r="B1933" t="inlineStr">
        <is>
          <t>Actual</t>
        </is>
      </c>
      <c r="C1933" t="inlineStr">
        <is>
          <t>Habitat</t>
        </is>
      </c>
      <c r="D1933" t="inlineStr">
        <is>
          <t>BlueBay - EM Debt Unconstrained</t>
        </is>
      </c>
      <c r="E1933" t="inlineStr">
        <is>
          <t>Inv MM$</t>
        </is>
      </c>
      <c r="F1933" t="n">
        <v>9.584270999999999</v>
      </c>
    </row>
    <row r="1934">
      <c r="A1934" t="inlineStr">
        <is>
          <t>202606</t>
        </is>
      </c>
      <c r="B1934" t="inlineStr">
        <is>
          <t>Actual</t>
        </is>
      </c>
      <c r="C1934" t="inlineStr">
        <is>
          <t>Habitat</t>
        </is>
      </c>
      <c r="D1934" t="inlineStr">
        <is>
          <t>BlueBay - Financial Capital Bond - U</t>
        </is>
      </c>
      <c r="E1934" t="inlineStr">
        <is>
          <t>Huella</t>
        </is>
      </c>
      <c r="F1934" t="n">
        <v>0.876749</v>
      </c>
    </row>
    <row r="1935">
      <c r="A1935" t="inlineStr">
        <is>
          <t>202606</t>
        </is>
      </c>
      <c r="B1935" t="inlineStr">
        <is>
          <t>Actual</t>
        </is>
      </c>
      <c r="C1935" t="inlineStr">
        <is>
          <t>Habitat</t>
        </is>
      </c>
      <c r="D1935" t="inlineStr">
        <is>
          <t>BlueBay - Financial Capital Bond - U</t>
        </is>
      </c>
      <c r="E1935" t="inlineStr">
        <is>
          <t>Intensidad</t>
        </is>
      </c>
      <c r="F1935" t="n">
        <v>0.001722</v>
      </c>
    </row>
    <row r="1936">
      <c r="A1936" t="inlineStr">
        <is>
          <t>202606</t>
        </is>
      </c>
      <c r="B1936" t="inlineStr">
        <is>
          <t>Actual</t>
        </is>
      </c>
      <c r="C1936" t="inlineStr">
        <is>
          <t>Habitat</t>
        </is>
      </c>
      <c r="D1936" t="inlineStr">
        <is>
          <t>BlueBay - Financial Capital Bond - U</t>
        </is>
      </c>
      <c r="E1936" t="inlineStr">
        <is>
          <t>Inv MM$</t>
        </is>
      </c>
      <c r="F1936" t="n">
        <v>1.947853</v>
      </c>
    </row>
    <row r="1937">
      <c r="A1937" t="inlineStr">
        <is>
          <t>202606</t>
        </is>
      </c>
      <c r="B1937" t="inlineStr">
        <is>
          <t>Actual</t>
        </is>
      </c>
      <c r="C1937" t="inlineStr">
        <is>
          <t>Habitat</t>
        </is>
      </c>
      <c r="D1937" t="inlineStr">
        <is>
          <t>Buenaventura*</t>
        </is>
      </c>
      <c r="E1937" t="inlineStr">
        <is>
          <t>Huella</t>
        </is>
      </c>
      <c r="F1937" t="n">
        <v>10851.788318</v>
      </c>
    </row>
    <row r="1938">
      <c r="A1938" t="inlineStr">
        <is>
          <t>202606</t>
        </is>
      </c>
      <c r="B1938" t="inlineStr">
        <is>
          <t>Actual</t>
        </is>
      </c>
      <c r="C1938" t="inlineStr">
        <is>
          <t>Habitat</t>
        </is>
      </c>
      <c r="D1938" t="inlineStr">
        <is>
          <t>Buenaventura*</t>
        </is>
      </c>
      <c r="E1938" t="inlineStr">
        <is>
          <t>Intensidad</t>
        </is>
      </c>
      <c r="F1938" t="n">
        <v>3.931999</v>
      </c>
    </row>
    <row r="1939">
      <c r="A1939" t="inlineStr">
        <is>
          <t>202606</t>
        </is>
      </c>
      <c r="B1939" t="inlineStr">
        <is>
          <t>Actual</t>
        </is>
      </c>
      <c r="C1939" t="inlineStr">
        <is>
          <t>Habitat</t>
        </is>
      </c>
      <c r="D1939" t="inlineStr">
        <is>
          <t>Buenaventura*</t>
        </is>
      </c>
      <c r="E1939" t="inlineStr">
        <is>
          <t>Inv MM$</t>
        </is>
      </c>
      <c r="F1939" t="n">
        <v>337.746291</v>
      </c>
    </row>
    <row r="1940">
      <c r="A1940" t="inlineStr">
        <is>
          <t>202606</t>
        </is>
      </c>
      <c r="B1940" t="inlineStr">
        <is>
          <t>Actual</t>
        </is>
      </c>
      <c r="C1940" t="inlineStr">
        <is>
          <t>Habitat</t>
        </is>
      </c>
      <c r="D1940" t="inlineStr">
        <is>
          <t>COFIDE**</t>
        </is>
      </c>
      <c r="E1940" t="inlineStr">
        <is>
          <t>Huella</t>
        </is>
      </c>
      <c r="F1940" t="n">
        <v>0.002819</v>
      </c>
    </row>
    <row r="1941">
      <c r="A1941" t="inlineStr">
        <is>
          <t>202606</t>
        </is>
      </c>
      <c r="B1941" t="inlineStr">
        <is>
          <t>Actual</t>
        </is>
      </c>
      <c r="C1941" t="inlineStr">
        <is>
          <t>Habitat</t>
        </is>
      </c>
      <c r="D1941" t="inlineStr">
        <is>
          <t>COFIDE**</t>
        </is>
      </c>
      <c r="E1941" t="inlineStr">
        <is>
          <t>Intensidad</t>
        </is>
      </c>
      <c r="F1941" t="n">
        <v>2e-06</v>
      </c>
    </row>
    <row r="1942">
      <c r="A1942" t="inlineStr">
        <is>
          <t>202606</t>
        </is>
      </c>
      <c r="B1942" t="inlineStr">
        <is>
          <t>Actual</t>
        </is>
      </c>
      <c r="C1942" t="inlineStr">
        <is>
          <t>Habitat</t>
        </is>
      </c>
      <c r="D1942" t="inlineStr">
        <is>
          <t>COFIDE**</t>
        </is>
      </c>
      <c r="E1942" t="inlineStr">
        <is>
          <t>Inv MM$</t>
        </is>
      </c>
      <c r="F1942" t="n">
        <v>0.056384</v>
      </c>
    </row>
    <row r="1943">
      <c r="A1943" t="inlineStr">
        <is>
          <t>202606</t>
        </is>
      </c>
      <c r="B1943" t="inlineStr">
        <is>
          <t>Actual</t>
        </is>
      </c>
      <c r="C1943" t="inlineStr">
        <is>
          <t>Habitat</t>
        </is>
      </c>
      <c r="D1943" t="inlineStr">
        <is>
          <t>Calidda*</t>
        </is>
      </c>
      <c r="E1943" t="inlineStr">
        <is>
          <t>Huella</t>
        </is>
      </c>
      <c r="F1943" t="n">
        <v>0.590375</v>
      </c>
    </row>
    <row r="1944">
      <c r="A1944" t="inlineStr">
        <is>
          <t>202606</t>
        </is>
      </c>
      <c r="B1944" t="inlineStr">
        <is>
          <t>Actual</t>
        </is>
      </c>
      <c r="C1944" t="inlineStr">
        <is>
          <t>Habitat</t>
        </is>
      </c>
      <c r="D1944" t="inlineStr">
        <is>
          <t>Calidda*</t>
        </is>
      </c>
      <c r="E1944" t="inlineStr">
        <is>
          <t>Intensidad</t>
        </is>
      </c>
      <c r="F1944" t="n">
        <v>0.000144</v>
      </c>
    </row>
    <row r="1945">
      <c r="A1945" t="inlineStr">
        <is>
          <t>202606</t>
        </is>
      </c>
      <c r="B1945" t="inlineStr">
        <is>
          <t>Actual</t>
        </is>
      </c>
      <c r="C1945" t="inlineStr">
        <is>
          <t>Habitat</t>
        </is>
      </c>
      <c r="D1945" t="inlineStr">
        <is>
          <t>Calidda*</t>
        </is>
      </c>
      <c r="E1945" t="inlineStr">
        <is>
          <t>Inv MM$</t>
        </is>
      </c>
      <c r="F1945" t="n">
        <v>0.024723</v>
      </c>
    </row>
    <row r="1946">
      <c r="A1946" t="inlineStr">
        <is>
          <t>202606</t>
        </is>
      </c>
      <c r="B1946" t="inlineStr">
        <is>
          <t>Actual</t>
        </is>
      </c>
      <c r="C1946" t="inlineStr">
        <is>
          <t>Habitat</t>
        </is>
      </c>
      <c r="D1946" t="inlineStr">
        <is>
          <t>Candriam - Bonds Emerging Markets</t>
        </is>
      </c>
      <c r="E1946" t="inlineStr">
        <is>
          <t>Huella</t>
        </is>
      </c>
      <c r="F1946" t="n">
        <v>0.483294</v>
      </c>
    </row>
    <row r="1947">
      <c r="A1947" t="inlineStr">
        <is>
          <t>202606</t>
        </is>
      </c>
      <c r="B1947" t="inlineStr">
        <is>
          <t>Actual</t>
        </is>
      </c>
      <c r="C1947" t="inlineStr">
        <is>
          <t>Habitat</t>
        </is>
      </c>
      <c r="D1947" t="inlineStr">
        <is>
          <t>Candriam - Bonds Emerging Markets</t>
        </is>
      </c>
      <c r="E1947" t="inlineStr">
        <is>
          <t>Intensidad</t>
        </is>
      </c>
      <c r="F1947" t="n">
        <v>0.000558</v>
      </c>
    </row>
    <row r="1948">
      <c r="A1948" t="inlineStr">
        <is>
          <t>202606</t>
        </is>
      </c>
      <c r="B1948" t="inlineStr">
        <is>
          <t>Actual</t>
        </is>
      </c>
      <c r="C1948" t="inlineStr">
        <is>
          <t>Habitat</t>
        </is>
      </c>
      <c r="D1948" t="inlineStr">
        <is>
          <t>Candriam - Bonds Emerging Markets</t>
        </is>
      </c>
      <c r="E1948" t="inlineStr">
        <is>
          <t>Inv MM$</t>
        </is>
      </c>
      <c r="F1948" t="n">
        <v>0.005608</v>
      </c>
    </row>
    <row r="1949">
      <c r="A1949" t="inlineStr">
        <is>
          <t>202606</t>
        </is>
      </c>
      <c r="B1949" t="inlineStr">
        <is>
          <t>Actual</t>
        </is>
      </c>
      <c r="C1949" t="inlineStr">
        <is>
          <t>Habitat</t>
        </is>
      </c>
      <c r="D1949" t="inlineStr">
        <is>
          <t>Credicorp*</t>
        </is>
      </c>
      <c r="E1949" t="inlineStr">
        <is>
          <t>Huella</t>
        </is>
      </c>
      <c r="F1949" t="n">
        <v>109.45602</v>
      </c>
    </row>
    <row r="1950">
      <c r="A1950" t="inlineStr">
        <is>
          <t>202606</t>
        </is>
      </c>
      <c r="B1950" t="inlineStr">
        <is>
          <t>Actual</t>
        </is>
      </c>
      <c r="C1950" t="inlineStr">
        <is>
          <t>Habitat</t>
        </is>
      </c>
      <c r="D1950" t="inlineStr">
        <is>
          <t>Credicorp*</t>
        </is>
      </c>
      <c r="E1950" t="inlineStr">
        <is>
          <t>Intensidad</t>
        </is>
      </c>
      <c r="F1950" t="n">
        <v>0.040671</v>
      </c>
    </row>
    <row r="1951">
      <c r="A1951" t="inlineStr">
        <is>
          <t>202606</t>
        </is>
      </c>
      <c r="B1951" t="inlineStr">
        <is>
          <t>Actual</t>
        </is>
      </c>
      <c r="C1951" t="inlineStr">
        <is>
          <t>Habitat</t>
        </is>
      </c>
      <c r="D1951" t="inlineStr">
        <is>
          <t>Credicorp*</t>
        </is>
      </c>
      <c r="E1951" t="inlineStr">
        <is>
          <t>Inv MM$</t>
        </is>
      </c>
      <c r="F1951" t="n">
        <v>232.885149</v>
      </c>
    </row>
    <row r="1952">
      <c r="A1952" t="inlineStr">
        <is>
          <t>202606</t>
        </is>
      </c>
      <c r="B1952" t="inlineStr">
        <is>
          <t>Actual</t>
        </is>
      </c>
      <c r="C1952" t="inlineStr">
        <is>
          <t>Habitat</t>
        </is>
      </c>
      <c r="D1952" t="inlineStr">
        <is>
          <t>DPAM L - EM  Sustainable Debt</t>
        </is>
      </c>
      <c r="E1952" t="inlineStr">
        <is>
          <t>Huella</t>
        </is>
      </c>
      <c r="F1952" t="n">
        <v>0.27366</v>
      </c>
    </row>
    <row r="1953">
      <c r="A1953" t="inlineStr">
        <is>
          <t>202606</t>
        </is>
      </c>
      <c r="B1953" t="inlineStr">
        <is>
          <t>Actual</t>
        </is>
      </c>
      <c r="C1953" t="inlineStr">
        <is>
          <t>Habitat</t>
        </is>
      </c>
      <c r="D1953" t="inlineStr">
        <is>
          <t>DPAM L - EM  Sustainable Debt</t>
        </is>
      </c>
      <c r="E1953" t="inlineStr">
        <is>
          <t>Intensidad</t>
        </is>
      </c>
      <c r="F1953" t="n">
        <v>0.000515</v>
      </c>
    </row>
    <row r="1954">
      <c r="A1954" t="inlineStr">
        <is>
          <t>202606</t>
        </is>
      </c>
      <c r="B1954" t="inlineStr">
        <is>
          <t>Actual</t>
        </is>
      </c>
      <c r="C1954" t="inlineStr">
        <is>
          <t>Habitat</t>
        </is>
      </c>
      <c r="D1954" t="inlineStr">
        <is>
          <t>DPAM L - EM  Sustainable Debt</t>
        </is>
      </c>
      <c r="E1954" t="inlineStr">
        <is>
          <t>Inv MM$</t>
        </is>
      </c>
      <c r="F1954" t="n">
        <v>1.314763</v>
      </c>
    </row>
    <row r="1955">
      <c r="A1955" t="inlineStr">
        <is>
          <t>202606</t>
        </is>
      </c>
      <c r="B1955" t="inlineStr">
        <is>
          <t>Actual</t>
        </is>
      </c>
      <c r="C1955" t="inlineStr">
        <is>
          <t>Habitat</t>
        </is>
      </c>
      <c r="D1955" t="inlineStr">
        <is>
          <t>DWS - Brazilian Equities</t>
        </is>
      </c>
      <c r="E1955" t="inlineStr">
        <is>
          <t>Huella</t>
        </is>
      </c>
      <c r="F1955" t="n">
        <v>1946.656387</v>
      </c>
    </row>
    <row r="1956">
      <c r="A1956" t="inlineStr">
        <is>
          <t>202606</t>
        </is>
      </c>
      <c r="B1956" t="inlineStr">
        <is>
          <t>Actual</t>
        </is>
      </c>
      <c r="C1956" t="inlineStr">
        <is>
          <t>Habitat</t>
        </is>
      </c>
      <c r="D1956" t="inlineStr">
        <is>
          <t>DWS - Brazilian Equities</t>
        </is>
      </c>
      <c r="E1956" t="inlineStr">
        <is>
          <t>Intensidad</t>
        </is>
      </c>
      <c r="F1956" t="n">
        <v>0.791012</v>
      </c>
    </row>
    <row r="1957">
      <c r="A1957" t="inlineStr">
        <is>
          <t>202606</t>
        </is>
      </c>
      <c r="B1957" t="inlineStr">
        <is>
          <t>Actual</t>
        </is>
      </c>
      <c r="C1957" t="inlineStr">
        <is>
          <t>Habitat</t>
        </is>
      </c>
      <c r="D1957" t="inlineStr">
        <is>
          <t>DWS - Brazilian Equities</t>
        </is>
      </c>
      <c r="E1957" t="inlineStr">
        <is>
          <t>Inv MM$</t>
        </is>
      </c>
      <c r="F1957" t="n">
        <v>20.343508</v>
      </c>
    </row>
    <row r="1958">
      <c r="A1958" t="inlineStr">
        <is>
          <t>202606</t>
        </is>
      </c>
      <c r="B1958" t="inlineStr">
        <is>
          <t>Actual</t>
        </is>
      </c>
      <c r="C1958" t="inlineStr">
        <is>
          <t>Habitat</t>
        </is>
      </c>
      <c r="D1958" t="inlineStr">
        <is>
          <t>DWS - Invest Global Agribusiness</t>
        </is>
      </c>
      <c r="E1958" t="inlineStr">
        <is>
          <t>Huella</t>
        </is>
      </c>
      <c r="F1958" t="n">
        <v>0.064993</v>
      </c>
    </row>
    <row r="1959">
      <c r="A1959" t="inlineStr">
        <is>
          <t>202606</t>
        </is>
      </c>
      <c r="B1959" t="inlineStr">
        <is>
          <t>Actual</t>
        </is>
      </c>
      <c r="C1959" t="inlineStr">
        <is>
          <t>Habitat</t>
        </is>
      </c>
      <c r="D1959" t="inlineStr">
        <is>
          <t>DWS - Invest Global Agribusiness</t>
        </is>
      </c>
      <c r="E1959" t="inlineStr">
        <is>
          <t>Intensidad</t>
        </is>
      </c>
      <c r="F1959" t="n">
        <v>5.9e-05</v>
      </c>
    </row>
    <row r="1960">
      <c r="A1960" t="inlineStr">
        <is>
          <t>202606</t>
        </is>
      </c>
      <c r="B1960" t="inlineStr">
        <is>
          <t>Actual</t>
        </is>
      </c>
      <c r="C1960" t="inlineStr">
        <is>
          <t>Habitat</t>
        </is>
      </c>
      <c r="D1960" t="inlineStr">
        <is>
          <t>DWS - Invest Global Agribusiness</t>
        </is>
      </c>
      <c r="E1960" t="inlineStr">
        <is>
          <t>Inv MM$</t>
        </is>
      </c>
      <c r="F1960" t="n">
        <v>0.000401</v>
      </c>
    </row>
    <row r="1961">
      <c r="A1961" t="inlineStr">
        <is>
          <t>202606</t>
        </is>
      </c>
      <c r="B1961" t="inlineStr">
        <is>
          <t>Actual</t>
        </is>
      </c>
      <c r="C1961" t="inlineStr">
        <is>
          <t>Habitat</t>
        </is>
      </c>
      <c r="D1961" t="inlineStr">
        <is>
          <t>DWS - Invest Latin American Equities - FC50</t>
        </is>
      </c>
      <c r="E1961" t="inlineStr">
        <is>
          <t>Huella</t>
        </is>
      </c>
      <c r="F1961" t="n">
        <v>2830.688445</v>
      </c>
    </row>
    <row r="1962">
      <c r="A1962" t="inlineStr">
        <is>
          <t>202606</t>
        </is>
      </c>
      <c r="B1962" t="inlineStr">
        <is>
          <t>Actual</t>
        </is>
      </c>
      <c r="C1962" t="inlineStr">
        <is>
          <t>Habitat</t>
        </is>
      </c>
      <c r="D1962" t="inlineStr">
        <is>
          <t>DWS - Invest Latin American Equities - FC50</t>
        </is>
      </c>
      <c r="E1962" t="inlineStr">
        <is>
          <t>Intensidad</t>
        </is>
      </c>
      <c r="F1962" t="n">
        <v>1.158532</v>
      </c>
    </row>
    <row r="1963">
      <c r="A1963" t="inlineStr">
        <is>
          <t>202606</t>
        </is>
      </c>
      <c r="B1963" t="inlineStr">
        <is>
          <t>Actual</t>
        </is>
      </c>
      <c r="C1963" t="inlineStr">
        <is>
          <t>Habitat</t>
        </is>
      </c>
      <c r="D1963" t="inlineStr">
        <is>
          <t>DWS - Invest Latin American Equities - FC50</t>
        </is>
      </c>
      <c r="E1963" t="inlineStr">
        <is>
          <t>Inv MM$</t>
        </is>
      </c>
      <c r="F1963" t="n">
        <v>22.39827</v>
      </c>
    </row>
    <row r="1964">
      <c r="A1964" t="inlineStr">
        <is>
          <t>202606</t>
        </is>
      </c>
      <c r="B1964" t="inlineStr">
        <is>
          <t>Actual</t>
        </is>
      </c>
      <c r="C1964" t="inlineStr">
        <is>
          <t>Habitat</t>
        </is>
      </c>
      <c r="D1964" t="inlineStr">
        <is>
          <t>DWS Invest - Euro High Yield Corporates</t>
        </is>
      </c>
      <c r="E1964" t="inlineStr">
        <is>
          <t>Huella</t>
        </is>
      </c>
      <c r="F1964" t="n">
        <v>0.016104</v>
      </c>
    </row>
    <row r="1965">
      <c r="A1965" t="inlineStr">
        <is>
          <t>202606</t>
        </is>
      </c>
      <c r="B1965" t="inlineStr">
        <is>
          <t>Actual</t>
        </is>
      </c>
      <c r="C1965" t="inlineStr">
        <is>
          <t>Habitat</t>
        </is>
      </c>
      <c r="D1965" t="inlineStr">
        <is>
          <t>DWS Invest - Euro High Yield Corporates</t>
        </is>
      </c>
      <c r="E1965" t="inlineStr">
        <is>
          <t>Intensidad</t>
        </is>
      </c>
      <c r="F1965" t="n">
        <v>3.2e-05</v>
      </c>
    </row>
    <row r="1966">
      <c r="A1966" t="inlineStr">
        <is>
          <t>202606</t>
        </is>
      </c>
      <c r="B1966" t="inlineStr">
        <is>
          <t>Actual</t>
        </is>
      </c>
      <c r="C1966" t="inlineStr">
        <is>
          <t>Habitat</t>
        </is>
      </c>
      <c r="D1966" t="inlineStr">
        <is>
          <t>DWS Invest - Euro High Yield Corporates</t>
        </is>
      </c>
      <c r="E1966" t="inlineStr">
        <is>
          <t>Inv MM$</t>
        </is>
      </c>
      <c r="F1966" t="n">
        <v>0.000163</v>
      </c>
    </row>
    <row r="1967">
      <c r="A1967" t="inlineStr">
        <is>
          <t>202606</t>
        </is>
      </c>
      <c r="B1967" t="inlineStr">
        <is>
          <t>Actual</t>
        </is>
      </c>
      <c r="C1967" t="inlineStr">
        <is>
          <t>Habitat</t>
        </is>
      </c>
      <c r="D1967" t="inlineStr">
        <is>
          <t>Ecopetrol</t>
        </is>
      </c>
      <c r="E1967" t="inlineStr">
        <is>
          <t>Huella</t>
        </is>
      </c>
      <c r="F1967" t="n">
        <v>2322.931452</v>
      </c>
    </row>
    <row r="1968">
      <c r="A1968" t="inlineStr">
        <is>
          <t>202606</t>
        </is>
      </c>
      <c r="B1968" t="inlineStr">
        <is>
          <t>Actual</t>
        </is>
      </c>
      <c r="C1968" t="inlineStr">
        <is>
          <t>Habitat</t>
        </is>
      </c>
      <c r="D1968" t="inlineStr">
        <is>
          <t>Ecopetrol</t>
        </is>
      </c>
      <c r="E1968" t="inlineStr">
        <is>
          <t>Intensidad</t>
        </is>
      </c>
      <c r="F1968" t="n">
        <v>3.529286</v>
      </c>
    </row>
    <row r="1969">
      <c r="A1969" t="inlineStr">
        <is>
          <t>202606</t>
        </is>
      </c>
      <c r="B1969" t="inlineStr">
        <is>
          <t>Actual</t>
        </is>
      </c>
      <c r="C1969" t="inlineStr">
        <is>
          <t>Habitat</t>
        </is>
      </c>
      <c r="D1969" t="inlineStr">
        <is>
          <t>Ecopetrol</t>
        </is>
      </c>
      <c r="E1969" t="inlineStr">
        <is>
          <t>Inv MM$</t>
        </is>
      </c>
      <c r="F1969" t="n">
        <v>10.262564</v>
      </c>
    </row>
    <row r="1970">
      <c r="A1970" t="inlineStr">
        <is>
          <t>202606</t>
        </is>
      </c>
      <c r="B1970" t="inlineStr">
        <is>
          <t>Actual</t>
        </is>
      </c>
      <c r="C1970" t="inlineStr">
        <is>
          <t>Habitat</t>
        </is>
      </c>
      <c r="D1970" t="inlineStr">
        <is>
          <t>Edmond de Rothschild - Corp EM Debt USD</t>
        </is>
      </c>
      <c r="E1970" t="inlineStr">
        <is>
          <t>Huella</t>
        </is>
      </c>
      <c r="F1970" t="n">
        <v>3055.388316</v>
      </c>
    </row>
    <row r="1971">
      <c r="A1971" t="inlineStr">
        <is>
          <t>202606</t>
        </is>
      </c>
      <c r="B1971" t="inlineStr">
        <is>
          <t>Actual</t>
        </is>
      </c>
      <c r="C1971" t="inlineStr">
        <is>
          <t>Habitat</t>
        </is>
      </c>
      <c r="D1971" t="inlineStr">
        <is>
          <t>Edmond de Rothschild - Corp EM Debt USD</t>
        </is>
      </c>
      <c r="E1971" t="inlineStr">
        <is>
          <t>Intensidad</t>
        </is>
      </c>
      <c r="F1971" t="n">
        <v>6.001644</v>
      </c>
    </row>
    <row r="1972">
      <c r="A1972" t="inlineStr">
        <is>
          <t>202606</t>
        </is>
      </c>
      <c r="B1972" t="inlineStr">
        <is>
          <t>Actual</t>
        </is>
      </c>
      <c r="C1972" t="inlineStr">
        <is>
          <t>Habitat</t>
        </is>
      </c>
      <c r="D1972" t="inlineStr">
        <is>
          <t>Edmond de Rothschild - Corp EM Debt USD</t>
        </is>
      </c>
      <c r="E1972" t="inlineStr">
        <is>
          <t>Inv MM$</t>
        </is>
      </c>
      <c r="F1972" t="n">
        <v>8.818212000000001</v>
      </c>
    </row>
    <row r="1973">
      <c r="A1973" t="inlineStr">
        <is>
          <t>202606</t>
        </is>
      </c>
      <c r="B1973" t="inlineStr">
        <is>
          <t>Actual</t>
        </is>
      </c>
      <c r="C1973" t="inlineStr">
        <is>
          <t>Habitat</t>
        </is>
      </c>
      <c r="D1973" t="inlineStr">
        <is>
          <t>Emp. Públicas Medellin</t>
        </is>
      </c>
      <c r="E1973" t="inlineStr">
        <is>
          <t>Huella</t>
        </is>
      </c>
      <c r="F1973" t="n">
        <v>963.754852</v>
      </c>
    </row>
    <row r="1974">
      <c r="A1974" t="inlineStr">
        <is>
          <t>202606</t>
        </is>
      </c>
      <c r="B1974" t="inlineStr">
        <is>
          <t>Actual</t>
        </is>
      </c>
      <c r="C1974" t="inlineStr">
        <is>
          <t>Habitat</t>
        </is>
      </c>
      <c r="D1974" t="inlineStr">
        <is>
          <t>Emp. Públicas Medellin</t>
        </is>
      </c>
      <c r="E1974" t="inlineStr">
        <is>
          <t>Intensidad</t>
        </is>
      </c>
      <c r="F1974" t="n">
        <v>0.63504</v>
      </c>
    </row>
    <row r="1975">
      <c r="A1975" t="inlineStr">
        <is>
          <t>202606</t>
        </is>
      </c>
      <c r="B1975" t="inlineStr">
        <is>
          <t>Actual</t>
        </is>
      </c>
      <c r="C1975" t="inlineStr">
        <is>
          <t>Habitat</t>
        </is>
      </c>
      <c r="D1975" t="inlineStr">
        <is>
          <t>Emp. Públicas Medellin</t>
        </is>
      </c>
      <c r="E1975" t="inlineStr">
        <is>
          <t>Inv MM$</t>
        </is>
      </c>
      <c r="F1975" t="n">
        <v>29.535852</v>
      </c>
    </row>
    <row r="1976">
      <c r="A1976" t="inlineStr">
        <is>
          <t>202606</t>
        </is>
      </c>
      <c r="B1976" t="inlineStr">
        <is>
          <t>Actual</t>
        </is>
      </c>
      <c r="C1976" t="inlineStr">
        <is>
          <t>Habitat</t>
        </is>
      </c>
      <c r="D1976" t="inlineStr">
        <is>
          <t>Ferreyros</t>
        </is>
      </c>
      <c r="E1976" t="inlineStr">
        <is>
          <t>Huella</t>
        </is>
      </c>
      <c r="F1976" t="n">
        <v>739.422804</v>
      </c>
    </row>
    <row r="1977">
      <c r="A1977" t="inlineStr">
        <is>
          <t>202606</t>
        </is>
      </c>
      <c r="B1977" t="inlineStr">
        <is>
          <t>Actual</t>
        </is>
      </c>
      <c r="C1977" t="inlineStr">
        <is>
          <t>Habitat</t>
        </is>
      </c>
      <c r="D1977" t="inlineStr">
        <is>
          <t>Ferreyros</t>
        </is>
      </c>
      <c r="E1977" t="inlineStr">
        <is>
          <t>Intensidad</t>
        </is>
      </c>
      <c r="F1977" t="n">
        <v>0.33117</v>
      </c>
    </row>
    <row r="1978">
      <c r="A1978" t="inlineStr">
        <is>
          <t>202606</t>
        </is>
      </c>
      <c r="B1978" t="inlineStr">
        <is>
          <t>Actual</t>
        </is>
      </c>
      <c r="C1978" t="inlineStr">
        <is>
          <t>Habitat</t>
        </is>
      </c>
      <c r="D1978" t="inlineStr">
        <is>
          <t>Ferreyros</t>
        </is>
      </c>
      <c r="E1978" t="inlineStr">
        <is>
          <t>Inv MM$</t>
        </is>
      </c>
      <c r="F1978" t="n">
        <v>118.497244</v>
      </c>
    </row>
    <row r="1979">
      <c r="A1979" t="inlineStr">
        <is>
          <t>202606</t>
        </is>
      </c>
      <c r="B1979" t="inlineStr">
        <is>
          <t>Actual</t>
        </is>
      </c>
      <c r="C1979" t="inlineStr">
        <is>
          <t>Habitat</t>
        </is>
      </c>
      <c r="D1979" t="inlineStr">
        <is>
          <t>Fidelity - Emerging Markets -Retail</t>
        </is>
      </c>
      <c r="E1979" t="inlineStr">
        <is>
          <t>Huella</t>
        </is>
      </c>
      <c r="F1979" t="n">
        <v>14.595247</v>
      </c>
    </row>
    <row r="1980">
      <c r="A1980" t="inlineStr">
        <is>
          <t>202606</t>
        </is>
      </c>
      <c r="B1980" t="inlineStr">
        <is>
          <t>Actual</t>
        </is>
      </c>
      <c r="C1980" t="inlineStr">
        <is>
          <t>Habitat</t>
        </is>
      </c>
      <c r="D1980" t="inlineStr">
        <is>
          <t>Fidelity - Emerging Markets -Retail</t>
        </is>
      </c>
      <c r="E1980" t="inlineStr">
        <is>
          <t>Intensidad</t>
        </is>
      </c>
      <c r="F1980" t="n">
        <v>0.008373999999999999</v>
      </c>
    </row>
    <row r="1981">
      <c r="A1981" t="inlineStr">
        <is>
          <t>202606</t>
        </is>
      </c>
      <c r="B1981" t="inlineStr">
        <is>
          <t>Actual</t>
        </is>
      </c>
      <c r="C1981" t="inlineStr">
        <is>
          <t>Habitat</t>
        </is>
      </c>
      <c r="D1981" t="inlineStr">
        <is>
          <t>Fidelity - Emerging Markets -Retail</t>
        </is>
      </c>
      <c r="E1981" t="inlineStr">
        <is>
          <t>Inv MM$</t>
        </is>
      </c>
      <c r="F1981" t="n">
        <v>0.787065</v>
      </c>
    </row>
    <row r="1982">
      <c r="A1982" t="inlineStr">
        <is>
          <t>202606</t>
        </is>
      </c>
      <c r="B1982" t="inlineStr">
        <is>
          <t>Actual</t>
        </is>
      </c>
      <c r="C1982" t="inlineStr">
        <is>
          <t>Habitat</t>
        </is>
      </c>
      <c r="D1982" t="inlineStr">
        <is>
          <t>Franklin Templeton - Emerging Markets Bond Fund</t>
        </is>
      </c>
      <c r="E1982" t="inlineStr">
        <is>
          <t>Huella</t>
        </is>
      </c>
      <c r="F1982" t="n">
        <v>0.0907</v>
      </c>
    </row>
    <row r="1983">
      <c r="A1983" t="inlineStr">
        <is>
          <t>202606</t>
        </is>
      </c>
      <c r="B1983" t="inlineStr">
        <is>
          <t>Actual</t>
        </is>
      </c>
      <c r="C1983" t="inlineStr">
        <is>
          <t>Habitat</t>
        </is>
      </c>
      <c r="D1983" t="inlineStr">
        <is>
          <t>Franklin Templeton - Emerging Markets Bond Fund</t>
        </is>
      </c>
      <c r="E1983" t="inlineStr">
        <is>
          <t>Intensidad</t>
        </is>
      </c>
      <c r="F1983" t="n">
        <v>0.000178</v>
      </c>
    </row>
    <row r="1984">
      <c r="A1984" t="inlineStr">
        <is>
          <t>202606</t>
        </is>
      </c>
      <c r="B1984" t="inlineStr">
        <is>
          <t>Actual</t>
        </is>
      </c>
      <c r="C1984" t="inlineStr">
        <is>
          <t>Habitat</t>
        </is>
      </c>
      <c r="D1984" t="inlineStr">
        <is>
          <t>Franklin Templeton - Emerging Markets Bond Fund</t>
        </is>
      </c>
      <c r="E1984" t="inlineStr">
        <is>
          <t>Inv MM$</t>
        </is>
      </c>
      <c r="F1984" t="n">
        <v>1.238014</v>
      </c>
    </row>
    <row r="1985">
      <c r="A1985" t="inlineStr">
        <is>
          <t>202606</t>
        </is>
      </c>
      <c r="B1985" t="inlineStr">
        <is>
          <t>Actual</t>
        </is>
      </c>
      <c r="C1985" t="inlineStr">
        <is>
          <t>Habitat</t>
        </is>
      </c>
      <c r="D1985" t="inlineStr">
        <is>
          <t>Franklin Templeton - FTGF ClearBridge Infrastructure Value Fund</t>
        </is>
      </c>
      <c r="E1985" t="inlineStr">
        <is>
          <t>Huella</t>
        </is>
      </c>
      <c r="F1985" t="n">
        <v>0.010368</v>
      </c>
    </row>
    <row r="1986">
      <c r="A1986" t="inlineStr">
        <is>
          <t>202606</t>
        </is>
      </c>
      <c r="B1986" t="inlineStr">
        <is>
          <t>Actual</t>
        </is>
      </c>
      <c r="C1986" t="inlineStr">
        <is>
          <t>Habitat</t>
        </is>
      </c>
      <c r="D1986" t="inlineStr">
        <is>
          <t>Franklin Templeton - FTGF ClearBridge Infrastructure Value Fund</t>
        </is>
      </c>
      <c r="E1986" t="inlineStr">
        <is>
          <t>Intensidad</t>
        </is>
      </c>
      <c r="F1986" t="n">
        <v>9e-06</v>
      </c>
    </row>
    <row r="1987">
      <c r="A1987" t="inlineStr">
        <is>
          <t>202606</t>
        </is>
      </c>
      <c r="B1987" t="inlineStr">
        <is>
          <t>Actual</t>
        </is>
      </c>
      <c r="C1987" t="inlineStr">
        <is>
          <t>Habitat</t>
        </is>
      </c>
      <c r="D1987" t="inlineStr">
        <is>
          <t>Franklin Templeton - FTGF ClearBridge Infrastructure Value Fund</t>
        </is>
      </c>
      <c r="E1987" t="inlineStr">
        <is>
          <t>Inv MM$</t>
        </is>
      </c>
      <c r="F1987" t="n">
        <v>6.8e-05</v>
      </c>
    </row>
    <row r="1988">
      <c r="A1988" t="inlineStr">
        <is>
          <t>202606</t>
        </is>
      </c>
      <c r="B1988" t="inlineStr">
        <is>
          <t>Actual</t>
        </is>
      </c>
      <c r="C1988" t="inlineStr">
        <is>
          <t>Habitat</t>
        </is>
      </c>
      <c r="D1988" t="inlineStr">
        <is>
          <t>Franklin Templeton - Global Convertibles</t>
        </is>
      </c>
      <c r="E1988" t="inlineStr">
        <is>
          <t>Huella</t>
        </is>
      </c>
      <c r="F1988" t="n">
        <v>115.446182</v>
      </c>
    </row>
    <row r="1989">
      <c r="A1989" t="inlineStr">
        <is>
          <t>202606</t>
        </is>
      </c>
      <c r="B1989" t="inlineStr">
        <is>
          <t>Actual</t>
        </is>
      </c>
      <c r="C1989" t="inlineStr">
        <is>
          <t>Habitat</t>
        </is>
      </c>
      <c r="D1989" t="inlineStr">
        <is>
          <t>Franklin Templeton - Global Convertibles</t>
        </is>
      </c>
      <c r="E1989" t="inlineStr">
        <is>
          <t>Intensidad</t>
        </is>
      </c>
      <c r="F1989" t="n">
        <v>0.226774</v>
      </c>
    </row>
    <row r="1990">
      <c r="A1990" t="inlineStr">
        <is>
          <t>202606</t>
        </is>
      </c>
      <c r="B1990" t="inlineStr">
        <is>
          <t>Actual</t>
        </is>
      </c>
      <c r="C1990" t="inlineStr">
        <is>
          <t>Habitat</t>
        </is>
      </c>
      <c r="D1990" t="inlineStr">
        <is>
          <t>Franklin Templeton - Global Convertibles</t>
        </is>
      </c>
      <c r="E1990" t="inlineStr">
        <is>
          <t>Inv MM$</t>
        </is>
      </c>
      <c r="F1990" t="n">
        <v>4.364997</v>
      </c>
    </row>
    <row r="1991">
      <c r="A1991" t="inlineStr">
        <is>
          <t>202606</t>
        </is>
      </c>
      <c r="B1991" t="inlineStr">
        <is>
          <t>Actual</t>
        </is>
      </c>
      <c r="C1991" t="inlineStr">
        <is>
          <t>Habitat</t>
        </is>
      </c>
      <c r="D1991" t="inlineStr">
        <is>
          <t>GAM - Continental Europe</t>
        </is>
      </c>
      <c r="E1991" t="inlineStr">
        <is>
          <t>Huella</t>
        </is>
      </c>
      <c r="F1991" t="n">
        <v>0.008021</v>
      </c>
    </row>
    <row r="1992">
      <c r="A1992" t="inlineStr">
        <is>
          <t>202606</t>
        </is>
      </c>
      <c r="B1992" t="inlineStr">
        <is>
          <t>Actual</t>
        </is>
      </c>
      <c r="C1992" t="inlineStr">
        <is>
          <t>Habitat</t>
        </is>
      </c>
      <c r="D1992" t="inlineStr">
        <is>
          <t>GAM - Continental Europe</t>
        </is>
      </c>
      <c r="E1992" t="inlineStr">
        <is>
          <t>Intensidad</t>
        </is>
      </c>
      <c r="F1992" t="n">
        <v>7e-06</v>
      </c>
    </row>
    <row r="1993">
      <c r="A1993" t="inlineStr">
        <is>
          <t>202606</t>
        </is>
      </c>
      <c r="B1993" t="inlineStr">
        <is>
          <t>Actual</t>
        </is>
      </c>
      <c r="C1993" t="inlineStr">
        <is>
          <t>Habitat</t>
        </is>
      </c>
      <c r="D1993" t="inlineStr">
        <is>
          <t>GAM - Continental Europe</t>
        </is>
      </c>
      <c r="E1993" t="inlineStr">
        <is>
          <t>Inv MM$</t>
        </is>
      </c>
      <c r="F1993" t="n">
        <v>0.000144</v>
      </c>
    </row>
    <row r="1994">
      <c r="A1994" t="inlineStr">
        <is>
          <t>202606</t>
        </is>
      </c>
      <c r="B1994" t="inlineStr">
        <is>
          <t>Actual</t>
        </is>
      </c>
      <c r="C1994" t="inlineStr">
        <is>
          <t>Habitat</t>
        </is>
      </c>
      <c r="D1994" t="inlineStr">
        <is>
          <t>Global X - Copper Miners ETF</t>
        </is>
      </c>
      <c r="E1994" t="inlineStr">
        <is>
          <t>Huella</t>
        </is>
      </c>
      <c r="F1994" t="n">
        <v>2590.438177</v>
      </c>
    </row>
    <row r="1995">
      <c r="A1995" t="inlineStr">
        <is>
          <t>202606</t>
        </is>
      </c>
      <c r="B1995" t="inlineStr">
        <is>
          <t>Actual</t>
        </is>
      </c>
      <c r="C1995" t="inlineStr">
        <is>
          <t>Habitat</t>
        </is>
      </c>
      <c r="D1995" t="inlineStr">
        <is>
          <t>Global X - Copper Miners ETF</t>
        </is>
      </c>
      <c r="E1995" t="inlineStr">
        <is>
          <t>Intensidad</t>
        </is>
      </c>
      <c r="F1995" t="n">
        <v>1.486317</v>
      </c>
    </row>
    <row r="1996">
      <c r="A1996" t="inlineStr">
        <is>
          <t>202606</t>
        </is>
      </c>
      <c r="B1996" t="inlineStr">
        <is>
          <t>Actual</t>
        </is>
      </c>
      <c r="C1996" t="inlineStr">
        <is>
          <t>Habitat</t>
        </is>
      </c>
      <c r="D1996" t="inlineStr">
        <is>
          <t>Global X - Copper Miners ETF</t>
        </is>
      </c>
      <c r="E1996" t="inlineStr">
        <is>
          <t>Inv MM$</t>
        </is>
      </c>
      <c r="F1996" t="n">
        <v>35.252408</v>
      </c>
    </row>
    <row r="1997">
      <c r="A1997" t="inlineStr">
        <is>
          <t>202606</t>
        </is>
      </c>
      <c r="B1997" t="inlineStr">
        <is>
          <t>Actual</t>
        </is>
      </c>
      <c r="C1997" t="inlineStr">
        <is>
          <t>Habitat</t>
        </is>
      </c>
      <c r="D1997" t="inlineStr">
        <is>
          <t>Groupama - Avenir Euro (Mid Small Caps)</t>
        </is>
      </c>
      <c r="E1997" t="inlineStr">
        <is>
          <t>Huella</t>
        </is>
      </c>
      <c r="F1997" t="n">
        <v>0.027478</v>
      </c>
    </row>
    <row r="1998">
      <c r="A1998" t="inlineStr">
        <is>
          <t>202606</t>
        </is>
      </c>
      <c r="B1998" t="inlineStr">
        <is>
          <t>Actual</t>
        </is>
      </c>
      <c r="C1998" t="inlineStr">
        <is>
          <t>Habitat</t>
        </is>
      </c>
      <c r="D1998" t="inlineStr">
        <is>
          <t>Groupama - Avenir Euro (Mid Small Caps)</t>
        </is>
      </c>
      <c r="E1998" t="inlineStr">
        <is>
          <t>Intensidad</t>
        </is>
      </c>
      <c r="F1998" t="n">
        <v>7e-06</v>
      </c>
    </row>
    <row r="1999">
      <c r="A1999" t="inlineStr">
        <is>
          <t>202606</t>
        </is>
      </c>
      <c r="B1999" t="inlineStr">
        <is>
          <t>Actual</t>
        </is>
      </c>
      <c r="C1999" t="inlineStr">
        <is>
          <t>Habitat</t>
        </is>
      </c>
      <c r="D1999" t="inlineStr">
        <is>
          <t>Groupama - Avenir Euro (Mid Small Caps)</t>
        </is>
      </c>
      <c r="E1999" t="inlineStr">
        <is>
          <t>Inv MM$</t>
        </is>
      </c>
      <c r="F1999" t="n">
        <v>0.000476</v>
      </c>
    </row>
    <row r="2000">
      <c r="A2000" t="inlineStr">
        <is>
          <t>202606</t>
        </is>
      </c>
      <c r="B2000" t="inlineStr">
        <is>
          <t>Actual</t>
        </is>
      </c>
      <c r="C2000" t="inlineStr">
        <is>
          <t>Habitat</t>
        </is>
      </c>
      <c r="D2000" t="inlineStr">
        <is>
          <t>Groupama - G Fund Avenir Europe (Mid Small Caps) - C</t>
        </is>
      </c>
      <c r="E2000" t="inlineStr">
        <is>
          <t>Huella</t>
        </is>
      </c>
      <c r="F2000" t="n">
        <v>0.41993</v>
      </c>
    </row>
    <row r="2001">
      <c r="A2001" t="inlineStr">
        <is>
          <t>202606</t>
        </is>
      </c>
      <c r="B2001" t="inlineStr">
        <is>
          <t>Actual</t>
        </is>
      </c>
      <c r="C2001" t="inlineStr">
        <is>
          <t>Habitat</t>
        </is>
      </c>
      <c r="D2001" t="inlineStr">
        <is>
          <t>Groupama - G Fund Avenir Europe (Mid Small Caps) - C</t>
        </is>
      </c>
      <c r="E2001" t="inlineStr">
        <is>
          <t>Intensidad</t>
        </is>
      </c>
      <c r="F2001" t="n">
        <v>0.000383</v>
      </c>
    </row>
    <row r="2002">
      <c r="A2002" t="inlineStr">
        <is>
          <t>202606</t>
        </is>
      </c>
      <c r="B2002" t="inlineStr">
        <is>
          <t>Actual</t>
        </is>
      </c>
      <c r="C2002" t="inlineStr">
        <is>
          <t>Habitat</t>
        </is>
      </c>
      <c r="D2002" t="inlineStr">
        <is>
          <t>Groupama - G Fund Avenir Europe (Mid Small Caps) - C</t>
        </is>
      </c>
      <c r="E2002" t="inlineStr">
        <is>
          <t>Inv MM$</t>
        </is>
      </c>
      <c r="F2002" t="n">
        <v>0.00903</v>
      </c>
    </row>
    <row r="2003">
      <c r="A2003" t="inlineStr">
        <is>
          <t>202606</t>
        </is>
      </c>
      <c r="B2003" t="inlineStr">
        <is>
          <t>Actual</t>
        </is>
      </c>
      <c r="C2003" t="inlineStr">
        <is>
          <t>Habitat</t>
        </is>
      </c>
      <c r="D2003" t="inlineStr">
        <is>
          <t>InRetail Consumer</t>
        </is>
      </c>
      <c r="E2003" t="inlineStr">
        <is>
          <t>Huella</t>
        </is>
      </c>
      <c r="F2003" t="n">
        <v>12.70859</v>
      </c>
    </row>
    <row r="2004">
      <c r="A2004" t="inlineStr">
        <is>
          <t>202606</t>
        </is>
      </c>
      <c r="B2004" t="inlineStr">
        <is>
          <t>Actual</t>
        </is>
      </c>
      <c r="C2004" t="inlineStr">
        <is>
          <t>Habitat</t>
        </is>
      </c>
      <c r="D2004" t="inlineStr">
        <is>
          <t>InRetail Consumer</t>
        </is>
      </c>
      <c r="E2004" t="inlineStr">
        <is>
          <t>Intensidad</t>
        </is>
      </c>
      <c r="F2004" t="n">
        <v>0.003107</v>
      </c>
    </row>
    <row r="2005">
      <c r="A2005" t="inlineStr">
        <is>
          <t>202606</t>
        </is>
      </c>
      <c r="B2005" t="inlineStr">
        <is>
          <t>Actual</t>
        </is>
      </c>
      <c r="C2005" t="inlineStr">
        <is>
          <t>Habitat</t>
        </is>
      </c>
      <c r="D2005" t="inlineStr">
        <is>
          <t>InRetail Consumer</t>
        </is>
      </c>
      <c r="E2005" t="inlineStr">
        <is>
          <t>Inv MM$</t>
        </is>
      </c>
      <c r="F2005" t="n">
        <v>0.550394</v>
      </c>
    </row>
    <row r="2006">
      <c r="A2006" t="inlineStr">
        <is>
          <t>202606</t>
        </is>
      </c>
      <c r="B2006" t="inlineStr">
        <is>
          <t>Actual</t>
        </is>
      </c>
      <c r="C2006" t="inlineStr">
        <is>
          <t>Habitat</t>
        </is>
      </c>
      <c r="D2006" t="inlineStr">
        <is>
          <t>InRetail Peru</t>
        </is>
      </c>
      <c r="E2006" t="inlineStr">
        <is>
          <t>Huella</t>
        </is>
      </c>
      <c r="F2006" t="n">
        <v>2545.763183</v>
      </c>
    </row>
    <row r="2007">
      <c r="A2007" t="inlineStr">
        <is>
          <t>202606</t>
        </is>
      </c>
      <c r="B2007" t="inlineStr">
        <is>
          <t>Actual</t>
        </is>
      </c>
      <c r="C2007" t="inlineStr">
        <is>
          <t>Habitat</t>
        </is>
      </c>
      <c r="D2007" t="inlineStr">
        <is>
          <t>InRetail Peru</t>
        </is>
      </c>
      <c r="E2007" t="inlineStr">
        <is>
          <t>Intensidad</t>
        </is>
      </c>
      <c r="F2007" t="n">
        <v>1.15235</v>
      </c>
    </row>
    <row r="2008">
      <c r="A2008" t="inlineStr">
        <is>
          <t>202606</t>
        </is>
      </c>
      <c r="B2008" t="inlineStr">
        <is>
          <t>Actual</t>
        </is>
      </c>
      <c r="C2008" t="inlineStr">
        <is>
          <t>Habitat</t>
        </is>
      </c>
      <c r="D2008" t="inlineStr">
        <is>
          <t>InRetail Peru</t>
        </is>
      </c>
      <c r="E2008" t="inlineStr">
        <is>
          <t>Inv MM$</t>
        </is>
      </c>
      <c r="F2008" t="n">
        <v>110.253927</v>
      </c>
    </row>
    <row r="2009">
      <c r="A2009" t="inlineStr">
        <is>
          <t>202606</t>
        </is>
      </c>
      <c r="B2009" t="inlineStr">
        <is>
          <t>Actual</t>
        </is>
      </c>
      <c r="C2009" t="inlineStr">
        <is>
          <t>Habitat</t>
        </is>
      </c>
      <c r="D2009" t="inlineStr">
        <is>
          <t>Intergroup</t>
        </is>
      </c>
      <c r="E2009" t="inlineStr">
        <is>
          <t>Huella</t>
        </is>
      </c>
      <c r="F2009" t="n">
        <v>26.486176</v>
      </c>
    </row>
    <row r="2010">
      <c r="A2010" t="inlineStr">
        <is>
          <t>202606</t>
        </is>
      </c>
      <c r="B2010" t="inlineStr">
        <is>
          <t>Actual</t>
        </is>
      </c>
      <c r="C2010" t="inlineStr">
        <is>
          <t>Habitat</t>
        </is>
      </c>
      <c r="D2010" t="inlineStr">
        <is>
          <t>Intergroup</t>
        </is>
      </c>
      <c r="E2010" t="inlineStr">
        <is>
          <t>Intensidad</t>
        </is>
      </c>
      <c r="F2010" t="n">
        <v>0.007821</v>
      </c>
    </row>
    <row r="2011">
      <c r="A2011" t="inlineStr">
        <is>
          <t>202606</t>
        </is>
      </c>
      <c r="B2011" t="inlineStr">
        <is>
          <t>Actual</t>
        </is>
      </c>
      <c r="C2011" t="inlineStr">
        <is>
          <t>Habitat</t>
        </is>
      </c>
      <c r="D2011" t="inlineStr">
        <is>
          <t>Intergroup</t>
        </is>
      </c>
      <c r="E2011" t="inlineStr">
        <is>
          <t>Inv MM$</t>
        </is>
      </c>
      <c r="F2011" t="n">
        <v>77.90051800000001</v>
      </c>
    </row>
    <row r="2012">
      <c r="A2012" t="inlineStr">
        <is>
          <t>202606</t>
        </is>
      </c>
      <c r="B2012" t="inlineStr">
        <is>
          <t>Actual</t>
        </is>
      </c>
      <c r="C2012" t="inlineStr">
        <is>
          <t>Habitat</t>
        </is>
      </c>
      <c r="D2012" t="inlineStr">
        <is>
          <t>Invesco - Global Consumer Trends Fund S</t>
        </is>
      </c>
      <c r="E2012" t="inlineStr">
        <is>
          <t>Huella</t>
        </is>
      </c>
      <c r="F2012" t="n">
        <v>0.670136</v>
      </c>
    </row>
    <row r="2013">
      <c r="A2013" t="inlineStr">
        <is>
          <t>202606</t>
        </is>
      </c>
      <c r="B2013" t="inlineStr">
        <is>
          <t>Actual</t>
        </is>
      </c>
      <c r="C2013" t="inlineStr">
        <is>
          <t>Habitat</t>
        </is>
      </c>
      <c r="D2013" t="inlineStr">
        <is>
          <t>Invesco - Global Consumer Trends Fund S</t>
        </is>
      </c>
      <c r="E2013" t="inlineStr">
        <is>
          <t>Intensidad</t>
        </is>
      </c>
      <c r="F2013" t="n">
        <v>0.000384</v>
      </c>
    </row>
    <row r="2014">
      <c r="A2014" t="inlineStr">
        <is>
          <t>202606</t>
        </is>
      </c>
      <c r="B2014" t="inlineStr">
        <is>
          <t>Actual</t>
        </is>
      </c>
      <c r="C2014" t="inlineStr">
        <is>
          <t>Habitat</t>
        </is>
      </c>
      <c r="D2014" t="inlineStr">
        <is>
          <t>Invesco - Global Consumer Trends Fund S</t>
        </is>
      </c>
      <c r="E2014" t="inlineStr">
        <is>
          <t>Inv MM$</t>
        </is>
      </c>
      <c r="F2014" t="n">
        <v>0.076068</v>
      </c>
    </row>
    <row r="2015">
      <c r="A2015" t="inlineStr">
        <is>
          <t>202606</t>
        </is>
      </c>
      <c r="B2015" t="inlineStr">
        <is>
          <t>Actual</t>
        </is>
      </c>
      <c r="C2015" t="inlineStr">
        <is>
          <t>Habitat</t>
        </is>
      </c>
      <c r="D2015" t="inlineStr">
        <is>
          <t>Invesco - UK Opportunities Fund</t>
        </is>
      </c>
      <c r="E2015" t="inlineStr">
        <is>
          <t>Huella</t>
        </is>
      </c>
      <c r="F2015" t="n">
        <v>262.846717</v>
      </c>
    </row>
    <row r="2016">
      <c r="A2016" t="inlineStr">
        <is>
          <t>202606</t>
        </is>
      </c>
      <c r="B2016" t="inlineStr">
        <is>
          <t>Actual</t>
        </is>
      </c>
      <c r="C2016" t="inlineStr">
        <is>
          <t>Habitat</t>
        </is>
      </c>
      <c r="D2016" t="inlineStr">
        <is>
          <t>Invesco - UK Opportunities Fund</t>
        </is>
      </c>
      <c r="E2016" t="inlineStr">
        <is>
          <t>Intensidad</t>
        </is>
      </c>
      <c r="F2016" t="n">
        <v>0.152081</v>
      </c>
    </row>
    <row r="2017">
      <c r="A2017" t="inlineStr">
        <is>
          <t>202606</t>
        </is>
      </c>
      <c r="B2017" t="inlineStr">
        <is>
          <t>Actual</t>
        </is>
      </c>
      <c r="C2017" t="inlineStr">
        <is>
          <t>Habitat</t>
        </is>
      </c>
      <c r="D2017" t="inlineStr">
        <is>
          <t>Invesco - UK Opportunities Fund</t>
        </is>
      </c>
      <c r="E2017" t="inlineStr">
        <is>
          <t>Inv MM$</t>
        </is>
      </c>
      <c r="F2017" t="n">
        <v>3.523356</v>
      </c>
    </row>
    <row r="2018">
      <c r="A2018" t="inlineStr">
        <is>
          <t>202606</t>
        </is>
      </c>
      <c r="B2018" t="inlineStr">
        <is>
          <t>Actual</t>
        </is>
      </c>
      <c r="C2018" t="inlineStr">
        <is>
          <t>Habitat</t>
        </is>
      </c>
      <c r="D2018" t="inlineStr">
        <is>
          <t>Invesco LLC - US Banks</t>
        </is>
      </c>
      <c r="E2018" t="inlineStr">
        <is>
          <t>Huella</t>
        </is>
      </c>
      <c r="F2018" t="n">
        <v>151.144488</v>
      </c>
    </row>
    <row r="2019">
      <c r="A2019" t="inlineStr">
        <is>
          <t>202606</t>
        </is>
      </c>
      <c r="B2019" t="inlineStr">
        <is>
          <t>Actual</t>
        </is>
      </c>
      <c r="C2019" t="inlineStr">
        <is>
          <t>Habitat</t>
        </is>
      </c>
      <c r="D2019" t="inlineStr">
        <is>
          <t>Invesco LLC - US Banks</t>
        </is>
      </c>
      <c r="E2019" t="inlineStr">
        <is>
          <t>Intensidad</t>
        </is>
      </c>
      <c r="F2019" t="n">
        <v>0.06360499999999999</v>
      </c>
    </row>
    <row r="2020">
      <c r="A2020" t="inlineStr">
        <is>
          <t>202606</t>
        </is>
      </c>
      <c r="B2020" t="inlineStr">
        <is>
          <t>Actual</t>
        </is>
      </c>
      <c r="C2020" t="inlineStr">
        <is>
          <t>Habitat</t>
        </is>
      </c>
      <c r="D2020" t="inlineStr">
        <is>
          <t>Invesco LLC - US Banks</t>
        </is>
      </c>
      <c r="E2020" t="inlineStr">
        <is>
          <t>Inv MM$</t>
        </is>
      </c>
      <c r="F2020" t="n">
        <v>188.70425</v>
      </c>
    </row>
    <row r="2021">
      <c r="A2021" t="inlineStr">
        <is>
          <t>202606</t>
        </is>
      </c>
      <c r="B2021" t="inlineStr">
        <is>
          <t>Actual</t>
        </is>
      </c>
      <c r="C2021" t="inlineStr">
        <is>
          <t>Habitat</t>
        </is>
      </c>
      <c r="D2021" t="inlineStr">
        <is>
          <t>Investec - Latin American Corporate Debt</t>
        </is>
      </c>
      <c r="E2021" t="inlineStr">
        <is>
          <t>Huella</t>
        </is>
      </c>
      <c r="F2021" t="n">
        <v>0.03259</v>
      </c>
    </row>
    <row r="2022">
      <c r="A2022" t="inlineStr">
        <is>
          <t>202606</t>
        </is>
      </c>
      <c r="B2022" t="inlineStr">
        <is>
          <t>Actual</t>
        </is>
      </c>
      <c r="C2022" t="inlineStr">
        <is>
          <t>Habitat</t>
        </is>
      </c>
      <c r="D2022" t="inlineStr">
        <is>
          <t>Investec - Latin American Corporate Debt</t>
        </is>
      </c>
      <c r="E2022" t="inlineStr">
        <is>
          <t>Intensidad</t>
        </is>
      </c>
      <c r="F2022" t="n">
        <v>3.6e-05</v>
      </c>
    </row>
    <row r="2023">
      <c r="A2023" t="inlineStr">
        <is>
          <t>202606</t>
        </is>
      </c>
      <c r="B2023" t="inlineStr">
        <is>
          <t>Actual</t>
        </is>
      </c>
      <c r="C2023" t="inlineStr">
        <is>
          <t>Habitat</t>
        </is>
      </c>
      <c r="D2023" t="inlineStr">
        <is>
          <t>Investec - Latin American Corporate Debt</t>
        </is>
      </c>
      <c r="E2023" t="inlineStr">
        <is>
          <t>Inv MM$</t>
        </is>
      </c>
      <c r="F2023" t="n">
        <v>0.000107</v>
      </c>
    </row>
    <row r="2024">
      <c r="A2024" t="inlineStr">
        <is>
          <t>202606</t>
        </is>
      </c>
      <c r="B2024" t="inlineStr">
        <is>
          <t>Actual</t>
        </is>
      </c>
      <c r="C2024" t="inlineStr">
        <is>
          <t>Habitat</t>
        </is>
      </c>
      <c r="D2024" t="inlineStr">
        <is>
          <t>JP Morgan - Emerging Markets</t>
        </is>
      </c>
      <c r="E2024" t="inlineStr">
        <is>
          <t>Huella</t>
        </is>
      </c>
      <c r="F2024" t="n">
        <v>30.388695</v>
      </c>
    </row>
    <row r="2025">
      <c r="A2025" t="inlineStr">
        <is>
          <t>202606</t>
        </is>
      </c>
      <c r="B2025" t="inlineStr">
        <is>
          <t>Actual</t>
        </is>
      </c>
      <c r="C2025" t="inlineStr">
        <is>
          <t>Habitat</t>
        </is>
      </c>
      <c r="D2025" t="inlineStr">
        <is>
          <t>JP Morgan - Emerging Markets</t>
        </is>
      </c>
      <c r="E2025" t="inlineStr">
        <is>
          <t>Intensidad</t>
        </is>
      </c>
      <c r="F2025" t="n">
        <v>0.013928</v>
      </c>
    </row>
    <row r="2026">
      <c r="A2026" t="inlineStr">
        <is>
          <t>202606</t>
        </is>
      </c>
      <c r="B2026" t="inlineStr">
        <is>
          <t>Actual</t>
        </is>
      </c>
      <c r="C2026" t="inlineStr">
        <is>
          <t>Habitat</t>
        </is>
      </c>
      <c r="D2026" t="inlineStr">
        <is>
          <t>JP Morgan - Emerging Markets</t>
        </is>
      </c>
      <c r="E2026" t="inlineStr">
        <is>
          <t>Inv MM$</t>
        </is>
      </c>
      <c r="F2026" t="n">
        <v>1.295209</v>
      </c>
    </row>
    <row r="2027">
      <c r="A2027" t="inlineStr">
        <is>
          <t>202606</t>
        </is>
      </c>
      <c r="B2027" t="inlineStr">
        <is>
          <t>Actual</t>
        </is>
      </c>
      <c r="C2027" t="inlineStr">
        <is>
          <t>Habitat</t>
        </is>
      </c>
      <c r="D2027" t="inlineStr">
        <is>
          <t>JP Morgan - Greater China Fund</t>
        </is>
      </c>
      <c r="E2027" t="inlineStr">
        <is>
          <t>Huella</t>
        </is>
      </c>
      <c r="F2027" t="n">
        <v>0.008539</v>
      </c>
    </row>
    <row r="2028">
      <c r="A2028" t="inlineStr">
        <is>
          <t>202606</t>
        </is>
      </c>
      <c r="B2028" t="inlineStr">
        <is>
          <t>Actual</t>
        </is>
      </c>
      <c r="C2028" t="inlineStr">
        <is>
          <t>Habitat</t>
        </is>
      </c>
      <c r="D2028" t="inlineStr">
        <is>
          <t>JP Morgan - Greater China Fund</t>
        </is>
      </c>
      <c r="E2028" t="inlineStr">
        <is>
          <t>Intensidad</t>
        </is>
      </c>
      <c r="F2028" t="n">
        <v>9e-06</v>
      </c>
    </row>
    <row r="2029">
      <c r="A2029" t="inlineStr">
        <is>
          <t>202606</t>
        </is>
      </c>
      <c r="B2029" t="inlineStr">
        <is>
          <t>Actual</t>
        </is>
      </c>
      <c r="C2029" t="inlineStr">
        <is>
          <t>Habitat</t>
        </is>
      </c>
      <c r="D2029" t="inlineStr">
        <is>
          <t>JP Morgan - Greater China Fund</t>
        </is>
      </c>
      <c r="E2029" t="inlineStr">
        <is>
          <t>Inv MM$</t>
        </is>
      </c>
      <c r="F2029" t="n">
        <v>0.000537</v>
      </c>
    </row>
    <row r="2030">
      <c r="A2030" t="inlineStr">
        <is>
          <t>202606</t>
        </is>
      </c>
      <c r="B2030" t="inlineStr">
        <is>
          <t>Actual</t>
        </is>
      </c>
      <c r="C2030" t="inlineStr">
        <is>
          <t>Habitat</t>
        </is>
      </c>
      <c r="D2030" t="inlineStr">
        <is>
          <t>Janus Henderson - Continental European Fund</t>
        </is>
      </c>
      <c r="E2030" t="inlineStr">
        <is>
          <t>Huella</t>
        </is>
      </c>
      <c r="F2030" t="n">
        <v>0.003092</v>
      </c>
    </row>
    <row r="2031">
      <c r="A2031" t="inlineStr">
        <is>
          <t>202606</t>
        </is>
      </c>
      <c r="B2031" t="inlineStr">
        <is>
          <t>Actual</t>
        </is>
      </c>
      <c r="C2031" t="inlineStr">
        <is>
          <t>Habitat</t>
        </is>
      </c>
      <c r="D2031" t="inlineStr">
        <is>
          <t>Janus Henderson - Continental European Fund</t>
        </is>
      </c>
      <c r="E2031" t="inlineStr">
        <is>
          <t>Intensidad</t>
        </is>
      </c>
      <c r="F2031" t="n">
        <v>3e-06</v>
      </c>
    </row>
    <row r="2032">
      <c r="A2032" t="inlineStr">
        <is>
          <t>202606</t>
        </is>
      </c>
      <c r="B2032" t="inlineStr">
        <is>
          <t>Actual</t>
        </is>
      </c>
      <c r="C2032" t="inlineStr">
        <is>
          <t>Habitat</t>
        </is>
      </c>
      <c r="D2032" t="inlineStr">
        <is>
          <t>Janus Henderson - Continental European Fund</t>
        </is>
      </c>
      <c r="E2032" t="inlineStr">
        <is>
          <t>Inv MM$</t>
        </is>
      </c>
      <c r="F2032" t="n">
        <v>7.9e-05</v>
      </c>
    </row>
    <row r="2033">
      <c r="A2033" t="inlineStr">
        <is>
          <t>202606</t>
        </is>
      </c>
      <c r="B2033" t="inlineStr">
        <is>
          <t>Actual</t>
        </is>
      </c>
      <c r="C2033" t="inlineStr">
        <is>
          <t>Habitat</t>
        </is>
      </c>
      <c r="D2033" t="inlineStr">
        <is>
          <t>Jupiter - Bonds Global High Yield</t>
        </is>
      </c>
      <c r="E2033" t="inlineStr">
        <is>
          <t>Huella</t>
        </is>
      </c>
      <c r="F2033" t="n">
        <v>48559.764526</v>
      </c>
    </row>
    <row r="2034">
      <c r="A2034" t="inlineStr">
        <is>
          <t>202606</t>
        </is>
      </c>
      <c r="B2034" t="inlineStr">
        <is>
          <t>Actual</t>
        </is>
      </c>
      <c r="C2034" t="inlineStr">
        <is>
          <t>Habitat</t>
        </is>
      </c>
      <c r="D2034" t="inlineStr">
        <is>
          <t>Jupiter - Bonds Global High Yield</t>
        </is>
      </c>
      <c r="E2034" t="inlineStr">
        <is>
          <t>Intensidad</t>
        </is>
      </c>
      <c r="F2034" t="n">
        <v>16.47913</v>
      </c>
    </row>
    <row r="2035">
      <c r="A2035" t="inlineStr">
        <is>
          <t>202606</t>
        </is>
      </c>
      <c r="B2035" t="inlineStr">
        <is>
          <t>Actual</t>
        </is>
      </c>
      <c r="C2035" t="inlineStr">
        <is>
          <t>Habitat</t>
        </is>
      </c>
      <c r="D2035" t="inlineStr">
        <is>
          <t>Jupiter - Bonds Global High Yield</t>
        </is>
      </c>
      <c r="E2035" t="inlineStr">
        <is>
          <t>Inv MM$</t>
        </is>
      </c>
      <c r="F2035" t="n">
        <v>170.842489</v>
      </c>
    </row>
    <row r="2036">
      <c r="A2036" t="inlineStr">
        <is>
          <t>202606</t>
        </is>
      </c>
      <c r="B2036" t="inlineStr">
        <is>
          <t>Actual</t>
        </is>
      </c>
      <c r="C2036" t="inlineStr">
        <is>
          <t>Habitat</t>
        </is>
      </c>
      <c r="D2036" t="inlineStr">
        <is>
          <t>Jupiter Unit Trust - Asian Income Fund I GBP</t>
        </is>
      </c>
      <c r="E2036" t="inlineStr">
        <is>
          <t>Huella</t>
        </is>
      </c>
      <c r="F2036" t="n">
        <v>0.000121</v>
      </c>
    </row>
    <row r="2037">
      <c r="A2037" t="inlineStr">
        <is>
          <t>202606</t>
        </is>
      </c>
      <c r="B2037" t="inlineStr">
        <is>
          <t>Actual</t>
        </is>
      </c>
      <c r="C2037" t="inlineStr">
        <is>
          <t>Habitat</t>
        </is>
      </c>
      <c r="D2037" t="inlineStr">
        <is>
          <t>Jupiter Unit Trust - Asian Income Fund I GBP</t>
        </is>
      </c>
      <c r="E2037" t="inlineStr">
        <is>
          <t>Intensidad</t>
        </is>
      </c>
      <c r="F2037" t="n">
        <v>0</v>
      </c>
    </row>
    <row r="2038">
      <c r="A2038" t="inlineStr">
        <is>
          <t>202606</t>
        </is>
      </c>
      <c r="B2038" t="inlineStr">
        <is>
          <t>Actual</t>
        </is>
      </c>
      <c r="C2038" t="inlineStr">
        <is>
          <t>Habitat</t>
        </is>
      </c>
      <c r="D2038" t="inlineStr">
        <is>
          <t>Jupiter Unit Trust - Asian Income Fund I GBP</t>
        </is>
      </c>
      <c r="E2038" t="inlineStr">
        <is>
          <t>Inv MM$</t>
        </is>
      </c>
      <c r="F2038" t="n">
        <v>5e-06</v>
      </c>
    </row>
    <row r="2039">
      <c r="A2039" t="inlineStr">
        <is>
          <t>202606</t>
        </is>
      </c>
      <c r="B2039" t="inlineStr">
        <is>
          <t>Actual</t>
        </is>
      </c>
      <c r="C2039" t="inlineStr">
        <is>
          <t>Habitat</t>
        </is>
      </c>
      <c r="D2039" t="inlineStr">
        <is>
          <t>Jupiter Unit Trust - European Growth</t>
        </is>
      </c>
      <c r="E2039" t="inlineStr">
        <is>
          <t>Huella</t>
        </is>
      </c>
      <c r="F2039" t="n">
        <v>0.027474</v>
      </c>
    </row>
    <row r="2040">
      <c r="A2040" t="inlineStr">
        <is>
          <t>202606</t>
        </is>
      </c>
      <c r="B2040" t="inlineStr">
        <is>
          <t>Actual</t>
        </is>
      </c>
      <c r="C2040" t="inlineStr">
        <is>
          <t>Habitat</t>
        </is>
      </c>
      <c r="D2040" t="inlineStr">
        <is>
          <t>Jupiter Unit Trust - European Growth</t>
        </is>
      </c>
      <c r="E2040" t="inlineStr">
        <is>
          <t>Intensidad</t>
        </is>
      </c>
      <c r="F2040" t="n">
        <v>1e-05</v>
      </c>
    </row>
    <row r="2041">
      <c r="A2041" t="inlineStr">
        <is>
          <t>202606</t>
        </is>
      </c>
      <c r="B2041" t="inlineStr">
        <is>
          <t>Actual</t>
        </is>
      </c>
      <c r="C2041" t="inlineStr">
        <is>
          <t>Habitat</t>
        </is>
      </c>
      <c r="D2041" t="inlineStr">
        <is>
          <t>Jupiter Unit Trust - European Growth</t>
        </is>
      </c>
      <c r="E2041" t="inlineStr">
        <is>
          <t>Inv MM$</t>
        </is>
      </c>
      <c r="F2041" t="n">
        <v>0.000339</v>
      </c>
    </row>
    <row r="2042">
      <c r="A2042" t="inlineStr">
        <is>
          <t>202606</t>
        </is>
      </c>
      <c r="B2042" t="inlineStr">
        <is>
          <t>Actual</t>
        </is>
      </c>
      <c r="C2042" t="inlineStr">
        <is>
          <t>Habitat</t>
        </is>
      </c>
      <c r="D2042" t="inlineStr">
        <is>
          <t>Krane - CSI China Internet Fund</t>
        </is>
      </c>
      <c r="E2042" t="inlineStr">
        <is>
          <t>Huella</t>
        </is>
      </c>
      <c r="F2042" t="n">
        <v>404.84205</v>
      </c>
    </row>
    <row r="2043">
      <c r="A2043" t="inlineStr">
        <is>
          <t>202606</t>
        </is>
      </c>
      <c r="B2043" t="inlineStr">
        <is>
          <t>Actual</t>
        </is>
      </c>
      <c r="C2043" t="inlineStr">
        <is>
          <t>Habitat</t>
        </is>
      </c>
      <c r="D2043" t="inlineStr">
        <is>
          <t>Krane - CSI China Internet Fund</t>
        </is>
      </c>
      <c r="E2043" t="inlineStr">
        <is>
          <t>Intensidad</t>
        </is>
      </c>
      <c r="F2043" t="n">
        <v>0.166903</v>
      </c>
    </row>
    <row r="2044">
      <c r="A2044" t="inlineStr">
        <is>
          <t>202606</t>
        </is>
      </c>
      <c r="B2044" t="inlineStr">
        <is>
          <t>Actual</t>
        </is>
      </c>
      <c r="C2044" t="inlineStr">
        <is>
          <t>Habitat</t>
        </is>
      </c>
      <c r="D2044" t="inlineStr">
        <is>
          <t>Krane - CSI China Internet Fund</t>
        </is>
      </c>
      <c r="E2044" t="inlineStr">
        <is>
          <t>Inv MM$</t>
        </is>
      </c>
      <c r="F2044" t="n">
        <v>58.801958</v>
      </c>
    </row>
    <row r="2045">
      <c r="A2045" t="inlineStr">
        <is>
          <t>202606</t>
        </is>
      </c>
      <c r="B2045" t="inlineStr">
        <is>
          <t>Actual</t>
        </is>
      </c>
      <c r="C2045" t="inlineStr">
        <is>
          <t>Habitat</t>
        </is>
      </c>
      <c r="D2045" t="inlineStr">
        <is>
          <t>Lazard - Convertible Global Fund</t>
        </is>
      </c>
      <c r="E2045" t="inlineStr">
        <is>
          <t>Huella</t>
        </is>
      </c>
      <c r="F2045" t="n">
        <v>149.862236</v>
      </c>
    </row>
    <row r="2046">
      <c r="A2046" t="inlineStr">
        <is>
          <t>202606</t>
        </is>
      </c>
      <c r="B2046" t="inlineStr">
        <is>
          <t>Actual</t>
        </is>
      </c>
      <c r="C2046" t="inlineStr">
        <is>
          <t>Habitat</t>
        </is>
      </c>
      <c r="D2046" t="inlineStr">
        <is>
          <t>Lazard - Convertible Global Fund</t>
        </is>
      </c>
      <c r="E2046" t="inlineStr">
        <is>
          <t>Intensidad</t>
        </is>
      </c>
      <c r="F2046" t="n">
        <v>0.294378</v>
      </c>
    </row>
    <row r="2047">
      <c r="A2047" t="inlineStr">
        <is>
          <t>202606</t>
        </is>
      </c>
      <c r="B2047" t="inlineStr">
        <is>
          <t>Actual</t>
        </is>
      </c>
      <c r="C2047" t="inlineStr">
        <is>
          <t>Habitat</t>
        </is>
      </c>
      <c r="D2047" t="inlineStr">
        <is>
          <t>Lazard - Convertible Global Fund</t>
        </is>
      </c>
      <c r="E2047" t="inlineStr">
        <is>
          <t>Inv MM$</t>
        </is>
      </c>
      <c r="F2047" t="n">
        <v>2.16205</v>
      </c>
    </row>
    <row r="2048">
      <c r="A2048" t="inlineStr">
        <is>
          <t>202606</t>
        </is>
      </c>
      <c r="B2048" t="inlineStr">
        <is>
          <t>Actual</t>
        </is>
      </c>
      <c r="C2048" t="inlineStr">
        <is>
          <t>Habitat</t>
        </is>
      </c>
      <c r="D2048" t="inlineStr">
        <is>
          <t>Liontrust - Liontrust European Dynamic Fund S</t>
        </is>
      </c>
      <c r="E2048" t="inlineStr">
        <is>
          <t>Huella</t>
        </is>
      </c>
      <c r="F2048" t="n">
        <v>0.001148</v>
      </c>
    </row>
    <row r="2049">
      <c r="A2049" t="inlineStr">
        <is>
          <t>202606</t>
        </is>
      </c>
      <c r="B2049" t="inlineStr">
        <is>
          <t>Actual</t>
        </is>
      </c>
      <c r="C2049" t="inlineStr">
        <is>
          <t>Habitat</t>
        </is>
      </c>
      <c r="D2049" t="inlineStr">
        <is>
          <t>Liontrust - Liontrust European Dynamic Fund S</t>
        </is>
      </c>
      <c r="E2049" t="inlineStr">
        <is>
          <t>Intensidad</t>
        </is>
      </c>
      <c r="F2049" t="n">
        <v>1e-06</v>
      </c>
    </row>
    <row r="2050">
      <c r="A2050" t="inlineStr">
        <is>
          <t>202606</t>
        </is>
      </c>
      <c r="B2050" t="inlineStr">
        <is>
          <t>Actual</t>
        </is>
      </c>
      <c r="C2050" t="inlineStr">
        <is>
          <t>Habitat</t>
        </is>
      </c>
      <c r="D2050" t="inlineStr">
        <is>
          <t>Liontrust - Liontrust European Dynamic Fund S</t>
        </is>
      </c>
      <c r="E2050" t="inlineStr">
        <is>
          <t>Inv MM$</t>
        </is>
      </c>
      <c r="F2050" t="n">
        <v>7e-06</v>
      </c>
    </row>
    <row r="2051">
      <c r="A2051" t="inlineStr">
        <is>
          <t>202606</t>
        </is>
      </c>
      <c r="B2051" t="inlineStr">
        <is>
          <t>Actual</t>
        </is>
      </c>
      <c r="C2051" t="inlineStr">
        <is>
          <t>Habitat</t>
        </is>
      </c>
      <c r="D2051" t="inlineStr">
        <is>
          <t>M&amp;G - Global Floating Rate High Yield Fund</t>
        </is>
      </c>
      <c r="E2051" t="inlineStr">
        <is>
          <t>Huella</t>
        </is>
      </c>
      <c r="F2051" t="n">
        <v>0.21531</v>
      </c>
    </row>
    <row r="2052">
      <c r="A2052" t="inlineStr">
        <is>
          <t>202606</t>
        </is>
      </c>
      <c r="B2052" t="inlineStr">
        <is>
          <t>Actual</t>
        </is>
      </c>
      <c r="C2052" t="inlineStr">
        <is>
          <t>Habitat</t>
        </is>
      </c>
      <c r="D2052" t="inlineStr">
        <is>
          <t>M&amp;G - Global Floating Rate High Yield Fund</t>
        </is>
      </c>
      <c r="E2052" t="inlineStr">
        <is>
          <t>Intensidad</t>
        </is>
      </c>
      <c r="F2052" t="n">
        <v>0.000423</v>
      </c>
    </row>
    <row r="2053">
      <c r="A2053" t="inlineStr">
        <is>
          <t>202606</t>
        </is>
      </c>
      <c r="B2053" t="inlineStr">
        <is>
          <t>Actual</t>
        </is>
      </c>
      <c r="C2053" t="inlineStr">
        <is>
          <t>Habitat</t>
        </is>
      </c>
      <c r="D2053" t="inlineStr">
        <is>
          <t>M&amp;G - Global Floating Rate High Yield Fund</t>
        </is>
      </c>
      <c r="E2053" t="inlineStr">
        <is>
          <t>Inv MM$</t>
        </is>
      </c>
      <c r="F2053" t="n">
        <v>0.009748</v>
      </c>
    </row>
    <row r="2054">
      <c r="A2054" t="inlineStr">
        <is>
          <t>202606</t>
        </is>
      </c>
      <c r="B2054" t="inlineStr">
        <is>
          <t>Actual</t>
        </is>
      </c>
      <c r="C2054" t="inlineStr">
        <is>
          <t>Habitat</t>
        </is>
      </c>
      <c r="D2054" t="inlineStr">
        <is>
          <t>MSIM - Asia Opportunity</t>
        </is>
      </c>
      <c r="E2054" t="inlineStr">
        <is>
          <t>Huella</t>
        </is>
      </c>
      <c r="F2054" t="n">
        <v>0.00229</v>
      </c>
    </row>
    <row r="2055">
      <c r="A2055" t="inlineStr">
        <is>
          <t>202606</t>
        </is>
      </c>
      <c r="B2055" t="inlineStr">
        <is>
          <t>Actual</t>
        </is>
      </c>
      <c r="C2055" t="inlineStr">
        <is>
          <t>Habitat</t>
        </is>
      </c>
      <c r="D2055" t="inlineStr">
        <is>
          <t>MSIM - Asia Opportunity</t>
        </is>
      </c>
      <c r="E2055" t="inlineStr">
        <is>
          <t>Intensidad</t>
        </is>
      </c>
      <c r="F2055" t="n">
        <v>2e-06</v>
      </c>
    </row>
    <row r="2056">
      <c r="A2056" t="inlineStr">
        <is>
          <t>202606</t>
        </is>
      </c>
      <c r="B2056" t="inlineStr">
        <is>
          <t>Actual</t>
        </is>
      </c>
      <c r="C2056" t="inlineStr">
        <is>
          <t>Habitat</t>
        </is>
      </c>
      <c r="D2056" t="inlineStr">
        <is>
          <t>MSIM - Asia Opportunity</t>
        </is>
      </c>
      <c r="E2056" t="inlineStr">
        <is>
          <t>Inv MM$</t>
        </is>
      </c>
      <c r="F2056" t="n">
        <v>0.000241</v>
      </c>
    </row>
    <row r="2057">
      <c r="A2057" t="inlineStr">
        <is>
          <t>202606</t>
        </is>
      </c>
      <c r="B2057" t="inlineStr">
        <is>
          <t>Actual</t>
        </is>
      </c>
      <c r="C2057" t="inlineStr">
        <is>
          <t>Habitat</t>
        </is>
      </c>
      <c r="D2057" t="inlineStr">
        <is>
          <t>Man GLG - Continental European Growth</t>
        </is>
      </c>
      <c r="E2057" t="inlineStr">
        <is>
          <t>Huella</t>
        </is>
      </c>
      <c r="F2057" t="n">
        <v>0.002419</v>
      </c>
    </row>
    <row r="2058">
      <c r="A2058" t="inlineStr">
        <is>
          <t>202606</t>
        </is>
      </c>
      <c r="B2058" t="inlineStr">
        <is>
          <t>Actual</t>
        </is>
      </c>
      <c r="C2058" t="inlineStr">
        <is>
          <t>Habitat</t>
        </is>
      </c>
      <c r="D2058" t="inlineStr">
        <is>
          <t>Man GLG - Continental European Growth</t>
        </is>
      </c>
      <c r="E2058" t="inlineStr">
        <is>
          <t>Intensidad</t>
        </is>
      </c>
      <c r="F2058" t="n">
        <v>1e-06</v>
      </c>
    </row>
    <row r="2059">
      <c r="A2059" t="inlineStr">
        <is>
          <t>202606</t>
        </is>
      </c>
      <c r="B2059" t="inlineStr">
        <is>
          <t>Actual</t>
        </is>
      </c>
      <c r="C2059" t="inlineStr">
        <is>
          <t>Habitat</t>
        </is>
      </c>
      <c r="D2059" t="inlineStr">
        <is>
          <t>Man GLG - Continental European Growth</t>
        </is>
      </c>
      <c r="E2059" t="inlineStr">
        <is>
          <t>Inv MM$</t>
        </is>
      </c>
      <c r="F2059" t="n">
        <v>3.8e-05</v>
      </c>
    </row>
    <row r="2060">
      <c r="A2060" t="inlineStr">
        <is>
          <t>202606</t>
        </is>
      </c>
      <c r="B2060" t="inlineStr">
        <is>
          <t>Actual</t>
        </is>
      </c>
      <c r="C2060" t="inlineStr">
        <is>
          <t>Habitat</t>
        </is>
      </c>
      <c r="D2060" t="inlineStr">
        <is>
          <t>Mi Vivienda</t>
        </is>
      </c>
      <c r="E2060" t="inlineStr">
        <is>
          <t>Huella</t>
        </is>
      </c>
      <c r="F2060" t="n">
        <v>3.488378</v>
      </c>
    </row>
    <row r="2061">
      <c r="A2061" t="inlineStr">
        <is>
          <t>202606</t>
        </is>
      </c>
      <c r="B2061" t="inlineStr">
        <is>
          <t>Actual</t>
        </is>
      </c>
      <c r="C2061" t="inlineStr">
        <is>
          <t>Habitat</t>
        </is>
      </c>
      <c r="D2061" t="inlineStr">
        <is>
          <t>Mi Vivienda</t>
        </is>
      </c>
      <c r="E2061" t="inlineStr">
        <is>
          <t>Intensidad</t>
        </is>
      </c>
      <c r="F2061" t="n">
        <v>0.002535</v>
      </c>
    </row>
    <row r="2062">
      <c r="A2062" t="inlineStr">
        <is>
          <t>202606</t>
        </is>
      </c>
      <c r="B2062" t="inlineStr">
        <is>
          <t>Actual</t>
        </is>
      </c>
      <c r="C2062" t="inlineStr">
        <is>
          <t>Habitat</t>
        </is>
      </c>
      <c r="D2062" t="inlineStr">
        <is>
          <t>Mi Vivienda</t>
        </is>
      </c>
      <c r="E2062" t="inlineStr">
        <is>
          <t>Inv MM$</t>
        </is>
      </c>
      <c r="F2062" t="n">
        <v>11.252832</v>
      </c>
    </row>
    <row r="2063">
      <c r="A2063" t="inlineStr">
        <is>
          <t>202606</t>
        </is>
      </c>
      <c r="B2063" t="inlineStr">
        <is>
          <t>Actual</t>
        </is>
      </c>
      <c r="C2063" t="inlineStr">
        <is>
          <t>Habitat</t>
        </is>
      </c>
      <c r="D2063" t="inlineStr">
        <is>
          <t>Minsur</t>
        </is>
      </c>
      <c r="E2063" t="inlineStr">
        <is>
          <t>Huella</t>
        </is>
      </c>
      <c r="F2063" t="n">
        <v>21178.437316</v>
      </c>
    </row>
    <row r="2064">
      <c r="A2064" t="inlineStr">
        <is>
          <t>202606</t>
        </is>
      </c>
      <c r="B2064" t="inlineStr">
        <is>
          <t>Actual</t>
        </is>
      </c>
      <c r="C2064" t="inlineStr">
        <is>
          <t>Habitat</t>
        </is>
      </c>
      <c r="D2064" t="inlineStr">
        <is>
          <t>Minsur</t>
        </is>
      </c>
      <c r="E2064" t="inlineStr">
        <is>
          <t>Intensidad</t>
        </is>
      </c>
      <c r="F2064" t="n">
        <v>9.877503000000001</v>
      </c>
    </row>
    <row r="2065">
      <c r="A2065" t="inlineStr">
        <is>
          <t>202606</t>
        </is>
      </c>
      <c r="B2065" t="inlineStr">
        <is>
          <t>Actual</t>
        </is>
      </c>
      <c r="C2065" t="inlineStr">
        <is>
          <t>Habitat</t>
        </is>
      </c>
      <c r="D2065" t="inlineStr">
        <is>
          <t>Minsur</t>
        </is>
      </c>
      <c r="E2065" t="inlineStr">
        <is>
          <t>Inv MM$</t>
        </is>
      </c>
      <c r="F2065" t="n">
        <v>181.182627</v>
      </c>
    </row>
    <row r="2066">
      <c r="A2066" t="inlineStr">
        <is>
          <t>202606</t>
        </is>
      </c>
      <c r="B2066" t="inlineStr">
        <is>
          <t>Actual</t>
        </is>
      </c>
      <c r="C2066" t="inlineStr">
        <is>
          <t>Habitat</t>
        </is>
      </c>
      <c r="D2066" t="inlineStr">
        <is>
          <t>Nexa Resources</t>
        </is>
      </c>
      <c r="E2066" t="inlineStr">
        <is>
          <t>Huella</t>
        </is>
      </c>
      <c r="F2066" t="n">
        <v>6262.109339</v>
      </c>
    </row>
    <row r="2067">
      <c r="A2067" t="inlineStr">
        <is>
          <t>202606</t>
        </is>
      </c>
      <c r="B2067" t="inlineStr">
        <is>
          <t>Actual</t>
        </is>
      </c>
      <c r="C2067" t="inlineStr">
        <is>
          <t>Habitat</t>
        </is>
      </c>
      <c r="D2067" t="inlineStr">
        <is>
          <t>Nexa Resources</t>
        </is>
      </c>
      <c r="E2067" t="inlineStr">
        <is>
          <t>Intensidad</t>
        </is>
      </c>
      <c r="F2067" t="n">
        <v>2.946602</v>
      </c>
    </row>
    <row r="2068">
      <c r="A2068" t="inlineStr">
        <is>
          <t>202606</t>
        </is>
      </c>
      <c r="B2068" t="inlineStr">
        <is>
          <t>Actual</t>
        </is>
      </c>
      <c r="C2068" t="inlineStr">
        <is>
          <t>Habitat</t>
        </is>
      </c>
      <c r="D2068" t="inlineStr">
        <is>
          <t>Nexa Resources</t>
        </is>
      </c>
      <c r="E2068" t="inlineStr">
        <is>
          <t>Inv MM$</t>
        </is>
      </c>
      <c r="F2068" t="n">
        <v>30.266357</v>
      </c>
    </row>
    <row r="2069">
      <c r="A2069" t="inlineStr">
        <is>
          <t>202606</t>
        </is>
      </c>
      <c r="B2069" t="inlineStr">
        <is>
          <t>Actual</t>
        </is>
      </c>
      <c r="C2069" t="inlineStr">
        <is>
          <t>Habitat</t>
        </is>
      </c>
      <c r="D2069" t="inlineStr">
        <is>
          <t>Nexa Resources Perú</t>
        </is>
      </c>
      <c r="E2069" t="inlineStr">
        <is>
          <t>Huella</t>
        </is>
      </c>
      <c r="F2069" t="n">
        <v>1046.692771</v>
      </c>
    </row>
    <row r="2070">
      <c r="A2070" t="inlineStr">
        <is>
          <t>202606</t>
        </is>
      </c>
      <c r="B2070" t="inlineStr">
        <is>
          <t>Actual</t>
        </is>
      </c>
      <c r="C2070" t="inlineStr">
        <is>
          <t>Habitat</t>
        </is>
      </c>
      <c r="D2070" t="inlineStr">
        <is>
          <t>Nexa Resources Perú</t>
        </is>
      </c>
      <c r="E2070" t="inlineStr">
        <is>
          <t>Intensidad</t>
        </is>
      </c>
      <c r="F2070" t="n">
        <v>0.356899</v>
      </c>
    </row>
    <row r="2071">
      <c r="A2071" t="inlineStr">
        <is>
          <t>202606</t>
        </is>
      </c>
      <c r="B2071" t="inlineStr">
        <is>
          <t>Actual</t>
        </is>
      </c>
      <c r="C2071" t="inlineStr">
        <is>
          <t>Habitat</t>
        </is>
      </c>
      <c r="D2071" t="inlineStr">
        <is>
          <t>Nexa Resources Perú</t>
        </is>
      </c>
      <c r="E2071" t="inlineStr">
        <is>
          <t>Inv MM$</t>
        </is>
      </c>
      <c r="F2071" t="n">
        <v>6.244811</v>
      </c>
    </row>
    <row r="2072">
      <c r="A2072" t="inlineStr">
        <is>
          <t>202606</t>
        </is>
      </c>
      <c r="B2072" t="inlineStr">
        <is>
          <t>Actual</t>
        </is>
      </c>
      <c r="C2072" t="inlineStr">
        <is>
          <t>Habitat</t>
        </is>
      </c>
      <c r="D2072" t="inlineStr">
        <is>
          <t>Ninety One - Global Natural Resources Fund I</t>
        </is>
      </c>
      <c r="E2072" t="inlineStr">
        <is>
          <t>Huella</t>
        </is>
      </c>
      <c r="F2072" t="n">
        <v>2329.365172</v>
      </c>
    </row>
    <row r="2073">
      <c r="A2073" t="inlineStr">
        <is>
          <t>202606</t>
        </is>
      </c>
      <c r="B2073" t="inlineStr">
        <is>
          <t>Actual</t>
        </is>
      </c>
      <c r="C2073" t="inlineStr">
        <is>
          <t>Habitat</t>
        </is>
      </c>
      <c r="D2073" t="inlineStr">
        <is>
          <t>Ninety One - Global Natural Resources Fund I</t>
        </is>
      </c>
      <c r="E2073" t="inlineStr">
        <is>
          <t>Intensidad</t>
        </is>
      </c>
      <c r="F2073" t="n">
        <v>1.343022</v>
      </c>
    </row>
    <row r="2074">
      <c r="A2074" t="inlineStr">
        <is>
          <t>202606</t>
        </is>
      </c>
      <c r="B2074" t="inlineStr">
        <is>
          <t>Actual</t>
        </is>
      </c>
      <c r="C2074" t="inlineStr">
        <is>
          <t>Habitat</t>
        </is>
      </c>
      <c r="D2074" t="inlineStr">
        <is>
          <t>Ninety One - Global Natural Resources Fund I</t>
        </is>
      </c>
      <c r="E2074" t="inlineStr">
        <is>
          <t>Inv MM$</t>
        </is>
      </c>
      <c r="F2074" t="n">
        <v>8.327866</v>
      </c>
    </row>
    <row r="2075">
      <c r="A2075" t="inlineStr">
        <is>
          <t>202606</t>
        </is>
      </c>
      <c r="B2075" t="inlineStr">
        <is>
          <t>Actual</t>
        </is>
      </c>
      <c r="C2075" t="inlineStr">
        <is>
          <t>Habitat</t>
        </is>
      </c>
      <c r="D2075" t="inlineStr">
        <is>
          <t>Nomura - Indian Equity</t>
        </is>
      </c>
      <c r="E2075" t="inlineStr">
        <is>
          <t>Huella</t>
        </is>
      </c>
      <c r="F2075" t="n">
        <v>0.118238</v>
      </c>
    </row>
    <row r="2076">
      <c r="A2076" t="inlineStr">
        <is>
          <t>202606</t>
        </is>
      </c>
      <c r="B2076" t="inlineStr">
        <is>
          <t>Actual</t>
        </is>
      </c>
      <c r="C2076" t="inlineStr">
        <is>
          <t>Habitat</t>
        </is>
      </c>
      <c r="D2076" t="inlineStr">
        <is>
          <t>Nomura - Indian Equity</t>
        </is>
      </c>
      <c r="E2076" t="inlineStr">
        <is>
          <t>Intensidad</t>
        </is>
      </c>
      <c r="F2076" t="n">
        <v>0.000125</v>
      </c>
    </row>
    <row r="2077">
      <c r="A2077" t="inlineStr">
        <is>
          <t>202606</t>
        </is>
      </c>
      <c r="B2077" t="inlineStr">
        <is>
          <t>Actual</t>
        </is>
      </c>
      <c r="C2077" t="inlineStr">
        <is>
          <t>Habitat</t>
        </is>
      </c>
      <c r="D2077" t="inlineStr">
        <is>
          <t>Nomura - Indian Equity</t>
        </is>
      </c>
      <c r="E2077" t="inlineStr">
        <is>
          <t>Inv MM$</t>
        </is>
      </c>
      <c r="F2077" t="n">
        <v>0.0009909999999999999</v>
      </c>
    </row>
    <row r="2078">
      <c r="A2078" t="inlineStr">
        <is>
          <t>202606</t>
        </is>
      </c>
      <c r="B2078" t="inlineStr">
        <is>
          <t>Actual</t>
        </is>
      </c>
      <c r="C2078" t="inlineStr">
        <is>
          <t>Habitat</t>
        </is>
      </c>
      <c r="D2078" t="inlineStr">
        <is>
          <t>Nomura - US High Yield Bond Fund</t>
        </is>
      </c>
      <c r="E2078" t="inlineStr">
        <is>
          <t>Huella</t>
        </is>
      </c>
      <c r="F2078" t="n">
        <v>0.1458</v>
      </c>
    </row>
    <row r="2079">
      <c r="A2079" t="inlineStr">
        <is>
          <t>202606</t>
        </is>
      </c>
      <c r="B2079" t="inlineStr">
        <is>
          <t>Actual</t>
        </is>
      </c>
      <c r="C2079" t="inlineStr">
        <is>
          <t>Habitat</t>
        </is>
      </c>
      <c r="D2079" t="inlineStr">
        <is>
          <t>Nomura - US High Yield Bond Fund</t>
        </is>
      </c>
      <c r="E2079" t="inlineStr">
        <is>
          <t>Intensidad</t>
        </is>
      </c>
      <c r="F2079" t="n">
        <v>0.000179</v>
      </c>
    </row>
    <row r="2080">
      <c r="A2080" t="inlineStr">
        <is>
          <t>202606</t>
        </is>
      </c>
      <c r="B2080" t="inlineStr">
        <is>
          <t>Actual</t>
        </is>
      </c>
      <c r="C2080" t="inlineStr">
        <is>
          <t>Habitat</t>
        </is>
      </c>
      <c r="D2080" t="inlineStr">
        <is>
          <t>Nomura - US High Yield Bond Fund</t>
        </is>
      </c>
      <c r="E2080" t="inlineStr">
        <is>
          <t>Inv MM$</t>
        </is>
      </c>
      <c r="F2080" t="n">
        <v>0.001192</v>
      </c>
    </row>
    <row r="2081">
      <c r="A2081" t="inlineStr">
        <is>
          <t>202606</t>
        </is>
      </c>
      <c r="B2081" t="inlineStr">
        <is>
          <t>Actual</t>
        </is>
      </c>
      <c r="C2081" t="inlineStr">
        <is>
          <t>Habitat</t>
        </is>
      </c>
      <c r="D2081" t="inlineStr">
        <is>
          <t>Northern Trust - EM Hard Currency</t>
        </is>
      </c>
      <c r="E2081" t="inlineStr">
        <is>
          <t>Huella</t>
        </is>
      </c>
      <c r="F2081" t="n">
        <v>612.20084</v>
      </c>
    </row>
    <row r="2082">
      <c r="A2082" t="inlineStr">
        <is>
          <t>202606</t>
        </is>
      </c>
      <c r="B2082" t="inlineStr">
        <is>
          <t>Actual</t>
        </is>
      </c>
      <c r="C2082" t="inlineStr">
        <is>
          <t>Habitat</t>
        </is>
      </c>
      <c r="D2082" t="inlineStr">
        <is>
          <t>Northern Trust - EM Hard Currency</t>
        </is>
      </c>
      <c r="E2082" t="inlineStr">
        <is>
          <t>Intensidad</t>
        </is>
      </c>
      <c r="F2082" t="n">
        <v>1.20256</v>
      </c>
    </row>
    <row r="2083">
      <c r="A2083" t="inlineStr">
        <is>
          <t>202606</t>
        </is>
      </c>
      <c r="B2083" t="inlineStr">
        <is>
          <t>Actual</t>
        </is>
      </c>
      <c r="C2083" t="inlineStr">
        <is>
          <t>Habitat</t>
        </is>
      </c>
      <c r="D2083" t="inlineStr">
        <is>
          <t>Northern Trust - EM Hard Currency</t>
        </is>
      </c>
      <c r="E2083" t="inlineStr">
        <is>
          <t>Inv MM$</t>
        </is>
      </c>
      <c r="F2083" t="n">
        <v>2.015188</v>
      </c>
    </row>
    <row r="2084">
      <c r="A2084" t="inlineStr">
        <is>
          <t>202606</t>
        </is>
      </c>
      <c r="B2084" t="inlineStr">
        <is>
          <t>Actual</t>
        </is>
      </c>
      <c r="C2084" t="inlineStr">
        <is>
          <t>Habitat</t>
        </is>
      </c>
      <c r="D2084" t="inlineStr">
        <is>
          <t>PIMCO - Asia High Yield Bond Fund</t>
        </is>
      </c>
      <c r="E2084" t="inlineStr">
        <is>
          <t>Huella</t>
        </is>
      </c>
      <c r="F2084" t="n">
        <v>0.01677</v>
      </c>
    </row>
    <row r="2085">
      <c r="A2085" t="inlineStr">
        <is>
          <t>202606</t>
        </is>
      </c>
      <c r="B2085" t="inlineStr">
        <is>
          <t>Actual</t>
        </is>
      </c>
      <c r="C2085" t="inlineStr">
        <is>
          <t>Habitat</t>
        </is>
      </c>
      <c r="D2085" t="inlineStr">
        <is>
          <t>PIMCO - Asia High Yield Bond Fund</t>
        </is>
      </c>
      <c r="E2085" t="inlineStr">
        <is>
          <t>Intensidad</t>
        </is>
      </c>
      <c r="F2085" t="n">
        <v>1.5e-05</v>
      </c>
    </row>
    <row r="2086">
      <c r="A2086" t="inlineStr">
        <is>
          <t>202606</t>
        </is>
      </c>
      <c r="B2086" t="inlineStr">
        <is>
          <t>Actual</t>
        </is>
      </c>
      <c r="C2086" t="inlineStr">
        <is>
          <t>Habitat</t>
        </is>
      </c>
      <c r="D2086" t="inlineStr">
        <is>
          <t>PIMCO - Asia High Yield Bond Fund</t>
        </is>
      </c>
      <c r="E2086" t="inlineStr">
        <is>
          <t>Inv MM$</t>
        </is>
      </c>
      <c r="F2086" t="n">
        <v>3.5e-05</v>
      </c>
    </row>
    <row r="2087">
      <c r="A2087" t="inlineStr">
        <is>
          <t>202606</t>
        </is>
      </c>
      <c r="B2087" t="inlineStr">
        <is>
          <t>Actual</t>
        </is>
      </c>
      <c r="C2087" t="inlineStr">
        <is>
          <t>Habitat</t>
        </is>
      </c>
      <c r="D2087" t="inlineStr">
        <is>
          <t>Parvest - USA Small Cap</t>
        </is>
      </c>
      <c r="E2087" t="inlineStr">
        <is>
          <t>Huella</t>
        </is>
      </c>
      <c r="F2087" t="n">
        <v>4.879247</v>
      </c>
    </row>
    <row r="2088">
      <c r="A2088" t="inlineStr">
        <is>
          <t>202606</t>
        </is>
      </c>
      <c r="B2088" t="inlineStr">
        <is>
          <t>Actual</t>
        </is>
      </c>
      <c r="C2088" t="inlineStr">
        <is>
          <t>Habitat</t>
        </is>
      </c>
      <c r="D2088" t="inlineStr">
        <is>
          <t>Parvest - USA Small Cap</t>
        </is>
      </c>
      <c r="E2088" t="inlineStr">
        <is>
          <t>Intensidad</t>
        </is>
      </c>
      <c r="F2088" t="n">
        <v>0.005429</v>
      </c>
    </row>
    <row r="2089">
      <c r="A2089" t="inlineStr">
        <is>
          <t>202606</t>
        </is>
      </c>
      <c r="B2089" t="inlineStr">
        <is>
          <t>Actual</t>
        </is>
      </c>
      <c r="C2089" t="inlineStr">
        <is>
          <t>Habitat</t>
        </is>
      </c>
      <c r="D2089" t="inlineStr">
        <is>
          <t>Parvest - USA Small Cap</t>
        </is>
      </c>
      <c r="E2089" t="inlineStr">
        <is>
          <t>Inv MM$</t>
        </is>
      </c>
      <c r="F2089" t="n">
        <v>0.136528</v>
      </c>
    </row>
    <row r="2090">
      <c r="A2090" t="inlineStr">
        <is>
          <t>202606</t>
        </is>
      </c>
      <c r="B2090" t="inlineStr">
        <is>
          <t>Actual</t>
        </is>
      </c>
      <c r="C2090" t="inlineStr">
        <is>
          <t>Habitat</t>
        </is>
      </c>
      <c r="D2090" t="inlineStr">
        <is>
          <t>Perú LNG</t>
        </is>
      </c>
      <c r="E2090" t="inlineStr">
        <is>
          <t>Huella</t>
        </is>
      </c>
      <c r="F2090" t="n">
        <v>0</v>
      </c>
    </row>
    <row r="2091">
      <c r="A2091" t="inlineStr">
        <is>
          <t>202606</t>
        </is>
      </c>
      <c r="B2091" t="inlineStr">
        <is>
          <t>Actual</t>
        </is>
      </c>
      <c r="C2091" t="inlineStr">
        <is>
          <t>Habitat</t>
        </is>
      </c>
      <c r="D2091" t="inlineStr">
        <is>
          <t>Perú LNG</t>
        </is>
      </c>
      <c r="E2091" t="inlineStr">
        <is>
          <t>Intensidad</t>
        </is>
      </c>
      <c r="F2091" t="n">
        <v>0</v>
      </c>
    </row>
    <row r="2092">
      <c r="A2092" t="inlineStr">
        <is>
          <t>202606</t>
        </is>
      </c>
      <c r="B2092" t="inlineStr">
        <is>
          <t>Actual</t>
        </is>
      </c>
      <c r="C2092" t="inlineStr">
        <is>
          <t>Habitat</t>
        </is>
      </c>
      <c r="D2092" t="inlineStr">
        <is>
          <t>Perú LNG</t>
        </is>
      </c>
      <c r="E2092" t="inlineStr">
        <is>
          <t>Inv MM$</t>
        </is>
      </c>
      <c r="F2092" t="n">
        <v>0</v>
      </c>
    </row>
    <row r="2093">
      <c r="A2093" t="inlineStr">
        <is>
          <t>202606</t>
        </is>
      </c>
      <c r="B2093" t="inlineStr">
        <is>
          <t>Actual</t>
        </is>
      </c>
      <c r="C2093" t="inlineStr">
        <is>
          <t>Habitat</t>
        </is>
      </c>
      <c r="D2093" t="inlineStr">
        <is>
          <t>Pictet - Digital</t>
        </is>
      </c>
      <c r="E2093" t="inlineStr">
        <is>
          <t>Huella</t>
        </is>
      </c>
      <c r="F2093" t="n">
        <v>100.475839</v>
      </c>
    </row>
    <row r="2094">
      <c r="A2094" t="inlineStr">
        <is>
          <t>202606</t>
        </is>
      </c>
      <c r="B2094" t="inlineStr">
        <is>
          <t>Actual</t>
        </is>
      </c>
      <c r="C2094" t="inlineStr">
        <is>
          <t>Habitat</t>
        </is>
      </c>
      <c r="D2094" t="inlineStr">
        <is>
          <t>Pictet - Digital</t>
        </is>
      </c>
      <c r="E2094" t="inlineStr">
        <is>
          <t>Intensidad</t>
        </is>
      </c>
      <c r="F2094" t="n">
        <v>0.036215</v>
      </c>
    </row>
    <row r="2095">
      <c r="A2095" t="inlineStr">
        <is>
          <t>202606</t>
        </is>
      </c>
      <c r="B2095" t="inlineStr">
        <is>
          <t>Actual</t>
        </is>
      </c>
      <c r="C2095" t="inlineStr">
        <is>
          <t>Habitat</t>
        </is>
      </c>
      <c r="D2095" t="inlineStr">
        <is>
          <t>Pictet - Digital</t>
        </is>
      </c>
      <c r="E2095" t="inlineStr">
        <is>
          <t>Inv MM$</t>
        </is>
      </c>
      <c r="F2095" t="n">
        <v>28.163252</v>
      </c>
    </row>
    <row r="2096">
      <c r="A2096" t="inlineStr">
        <is>
          <t>202606</t>
        </is>
      </c>
      <c r="B2096" t="inlineStr">
        <is>
          <t>Actual</t>
        </is>
      </c>
      <c r="C2096" t="inlineStr">
        <is>
          <t>Habitat</t>
        </is>
      </c>
      <c r="D2096" t="inlineStr">
        <is>
          <t>Pimco - 25+ Zero coupon US Treasury ETF</t>
        </is>
      </c>
      <c r="E2096" t="inlineStr">
        <is>
          <t>Huella</t>
        </is>
      </c>
      <c r="F2096" t="n">
        <v>664.238953</v>
      </c>
    </row>
    <row r="2097">
      <c r="A2097" t="inlineStr">
        <is>
          <t>202606</t>
        </is>
      </c>
      <c r="B2097" t="inlineStr">
        <is>
          <t>Actual</t>
        </is>
      </c>
      <c r="C2097" t="inlineStr">
        <is>
          <t>Habitat</t>
        </is>
      </c>
      <c r="D2097" t="inlineStr">
        <is>
          <t>Pimco - 25+ Zero coupon US Treasury ETF</t>
        </is>
      </c>
      <c r="E2097" t="inlineStr">
        <is>
          <t>Intensidad</t>
        </is>
      </c>
      <c r="F2097" t="n">
        <v>0.162387</v>
      </c>
    </row>
    <row r="2098">
      <c r="A2098" t="inlineStr">
        <is>
          <t>202606</t>
        </is>
      </c>
      <c r="B2098" t="inlineStr">
        <is>
          <t>Actual</t>
        </is>
      </c>
      <c r="C2098" t="inlineStr">
        <is>
          <t>Habitat</t>
        </is>
      </c>
      <c r="D2098" t="inlineStr">
        <is>
          <t>Pimco - 25+ Zero coupon US Treasury ETF</t>
        </is>
      </c>
      <c r="E2098" t="inlineStr">
        <is>
          <t>Inv MM$</t>
        </is>
      </c>
      <c r="F2098" t="n">
        <v>3.278707</v>
      </c>
    </row>
    <row r="2099">
      <c r="A2099" t="inlineStr">
        <is>
          <t>202606</t>
        </is>
      </c>
      <c r="B2099" t="inlineStr">
        <is>
          <t>Actual</t>
        </is>
      </c>
      <c r="C2099" t="inlineStr">
        <is>
          <t>Habitat</t>
        </is>
      </c>
      <c r="D2099" t="inlineStr">
        <is>
          <t>Pimco - Emerging Markets Local Bond Fund</t>
        </is>
      </c>
      <c r="E2099" t="inlineStr">
        <is>
          <t>Huella</t>
        </is>
      </c>
      <c r="F2099" t="n">
        <v>2558.910982</v>
      </c>
    </row>
    <row r="2100">
      <c r="A2100" t="inlineStr">
        <is>
          <t>202606</t>
        </is>
      </c>
      <c r="B2100" t="inlineStr">
        <is>
          <t>Actual</t>
        </is>
      </c>
      <c r="C2100" t="inlineStr">
        <is>
          <t>Habitat</t>
        </is>
      </c>
      <c r="D2100" t="inlineStr">
        <is>
          <t>Pimco - Emerging Markets Local Bond Fund</t>
        </is>
      </c>
      <c r="E2100" t="inlineStr">
        <is>
          <t>Intensidad</t>
        </is>
      </c>
      <c r="F2100" t="n">
        <v>2.12241</v>
      </c>
    </row>
    <row r="2101">
      <c r="A2101" t="inlineStr">
        <is>
          <t>202606</t>
        </is>
      </c>
      <c r="B2101" t="inlineStr">
        <is>
          <t>Actual</t>
        </is>
      </c>
      <c r="C2101" t="inlineStr">
        <is>
          <t>Habitat</t>
        </is>
      </c>
      <c r="D2101" t="inlineStr">
        <is>
          <t>Pimco - Emerging Markets Local Bond Fund</t>
        </is>
      </c>
      <c r="E2101" t="inlineStr">
        <is>
          <t>Inv MM$</t>
        </is>
      </c>
      <c r="F2101" t="n">
        <v>28.03914</v>
      </c>
    </row>
    <row r="2102">
      <c r="A2102" t="inlineStr">
        <is>
          <t>202606</t>
        </is>
      </c>
      <c r="B2102" t="inlineStr">
        <is>
          <t>Actual</t>
        </is>
      </c>
      <c r="C2102" t="inlineStr">
        <is>
          <t>Habitat</t>
        </is>
      </c>
      <c r="D2102" t="inlineStr">
        <is>
          <t>Pimco - Global High Yield Bond Fund</t>
        </is>
      </c>
      <c r="E2102" t="inlineStr">
        <is>
          <t>Huella</t>
        </is>
      </c>
      <c r="F2102" t="n">
        <v>0.002867</v>
      </c>
    </row>
    <row r="2103">
      <c r="A2103" t="inlineStr">
        <is>
          <t>202606</t>
        </is>
      </c>
      <c r="B2103" t="inlineStr">
        <is>
          <t>Actual</t>
        </is>
      </c>
      <c r="C2103" t="inlineStr">
        <is>
          <t>Habitat</t>
        </is>
      </c>
      <c r="D2103" t="inlineStr">
        <is>
          <t>Pimco - Global High Yield Bond Fund</t>
        </is>
      </c>
      <c r="E2103" t="inlineStr">
        <is>
          <t>Intensidad</t>
        </is>
      </c>
      <c r="F2103" t="n">
        <v>6e-06</v>
      </c>
    </row>
    <row r="2104">
      <c r="A2104" t="inlineStr">
        <is>
          <t>202606</t>
        </is>
      </c>
      <c r="B2104" t="inlineStr">
        <is>
          <t>Actual</t>
        </is>
      </c>
      <c r="C2104" t="inlineStr">
        <is>
          <t>Habitat</t>
        </is>
      </c>
      <c r="D2104" t="inlineStr">
        <is>
          <t>Pimco - Global High Yield Bond Fund</t>
        </is>
      </c>
      <c r="E2104" t="inlineStr">
        <is>
          <t>Inv MM$</t>
        </is>
      </c>
      <c r="F2104" t="n">
        <v>3.1e-05</v>
      </c>
    </row>
    <row r="2105">
      <c r="A2105" t="inlineStr">
        <is>
          <t>202606</t>
        </is>
      </c>
      <c r="B2105" t="inlineStr">
        <is>
          <t>Actual</t>
        </is>
      </c>
      <c r="C2105" t="inlineStr">
        <is>
          <t>Habitat</t>
        </is>
      </c>
      <c r="D2105" t="inlineStr">
        <is>
          <t>Rams UT - India Equities Portfolio Fund II</t>
        </is>
      </c>
      <c r="E2105" t="inlineStr">
        <is>
          <t>Huella</t>
        </is>
      </c>
      <c r="F2105" t="n">
        <v>0.148043</v>
      </c>
    </row>
    <row r="2106">
      <c r="A2106" t="inlineStr">
        <is>
          <t>202606</t>
        </is>
      </c>
      <c r="B2106" t="inlineStr">
        <is>
          <t>Actual</t>
        </is>
      </c>
      <c r="C2106" t="inlineStr">
        <is>
          <t>Habitat</t>
        </is>
      </c>
      <c r="D2106" t="inlineStr">
        <is>
          <t>Rams UT - India Equities Portfolio Fund II</t>
        </is>
      </c>
      <c r="E2106" t="inlineStr">
        <is>
          <t>Intensidad</t>
        </is>
      </c>
      <c r="F2106" t="n">
        <v>0.000132</v>
      </c>
    </row>
    <row r="2107">
      <c r="A2107" t="inlineStr">
        <is>
          <t>202606</t>
        </is>
      </c>
      <c r="B2107" t="inlineStr">
        <is>
          <t>Actual</t>
        </is>
      </c>
      <c r="C2107" t="inlineStr">
        <is>
          <t>Habitat</t>
        </is>
      </c>
      <c r="D2107" t="inlineStr">
        <is>
          <t>Rams UT - India Equities Portfolio Fund II</t>
        </is>
      </c>
      <c r="E2107" t="inlineStr">
        <is>
          <t>Inv MM$</t>
        </is>
      </c>
      <c r="F2107" t="n">
        <v>0.000742</v>
      </c>
    </row>
    <row r="2108">
      <c r="A2108" t="inlineStr">
        <is>
          <t>202606</t>
        </is>
      </c>
      <c r="B2108" t="inlineStr">
        <is>
          <t>Actual</t>
        </is>
      </c>
      <c r="C2108" t="inlineStr">
        <is>
          <t>Habitat</t>
        </is>
      </c>
      <c r="D2108" t="inlineStr">
        <is>
          <t>Red de Energía del Perú</t>
        </is>
      </c>
      <c r="E2108" t="inlineStr">
        <is>
          <t>Huella</t>
        </is>
      </c>
      <c r="F2108" t="n">
        <v>3.658807</v>
      </c>
    </row>
    <row r="2109">
      <c r="A2109" t="inlineStr">
        <is>
          <t>202606</t>
        </is>
      </c>
      <c r="B2109" t="inlineStr">
        <is>
          <t>Actual</t>
        </is>
      </c>
      <c r="C2109" t="inlineStr">
        <is>
          <t>Habitat</t>
        </is>
      </c>
      <c r="D2109" t="inlineStr">
        <is>
          <t>Red de Energía del Perú</t>
        </is>
      </c>
      <c r="E2109" t="inlineStr">
        <is>
          <t>Intensidad</t>
        </is>
      </c>
      <c r="F2109" t="n">
        <v>0.003339</v>
      </c>
    </row>
    <row r="2110">
      <c r="A2110" t="inlineStr">
        <is>
          <t>202606</t>
        </is>
      </c>
      <c r="B2110" t="inlineStr">
        <is>
          <t>Actual</t>
        </is>
      </c>
      <c r="C2110" t="inlineStr">
        <is>
          <t>Habitat</t>
        </is>
      </c>
      <c r="D2110" t="inlineStr">
        <is>
          <t>Red de Energía del Perú</t>
        </is>
      </c>
      <c r="E2110" t="inlineStr">
        <is>
          <t>Inv MM$</t>
        </is>
      </c>
      <c r="F2110" t="n">
        <v>0.140131</v>
      </c>
    </row>
    <row r="2111">
      <c r="A2111" t="inlineStr">
        <is>
          <t>202606</t>
        </is>
      </c>
      <c r="B2111" t="inlineStr">
        <is>
          <t>Actual</t>
        </is>
      </c>
      <c r="C2111" t="inlineStr">
        <is>
          <t>Habitat</t>
        </is>
      </c>
      <c r="D2111" t="inlineStr">
        <is>
          <t>Robeco - Chinese Equities</t>
        </is>
      </c>
      <c r="E2111" t="inlineStr">
        <is>
          <t>Huella</t>
        </is>
      </c>
      <c r="F2111" t="n">
        <v>23.698223</v>
      </c>
    </row>
    <row r="2112">
      <c r="A2112" t="inlineStr">
        <is>
          <t>202606</t>
        </is>
      </c>
      <c r="B2112" t="inlineStr">
        <is>
          <t>Actual</t>
        </is>
      </c>
      <c r="C2112" t="inlineStr">
        <is>
          <t>Habitat</t>
        </is>
      </c>
      <c r="D2112" t="inlineStr">
        <is>
          <t>Robeco - Chinese Equities</t>
        </is>
      </c>
      <c r="E2112" t="inlineStr">
        <is>
          <t>Intensidad</t>
        </is>
      </c>
      <c r="F2112" t="n">
        <v>0.01365</v>
      </c>
    </row>
    <row r="2113">
      <c r="A2113" t="inlineStr">
        <is>
          <t>202606</t>
        </is>
      </c>
      <c r="B2113" t="inlineStr">
        <is>
          <t>Actual</t>
        </is>
      </c>
      <c r="C2113" t="inlineStr">
        <is>
          <t>Habitat</t>
        </is>
      </c>
      <c r="D2113" t="inlineStr">
        <is>
          <t>Robeco - Chinese Equities</t>
        </is>
      </c>
      <c r="E2113" t="inlineStr">
        <is>
          <t>Inv MM$</t>
        </is>
      </c>
      <c r="F2113" t="n">
        <v>0.308524</v>
      </c>
    </row>
    <row r="2114">
      <c r="A2114" t="inlineStr">
        <is>
          <t>202606</t>
        </is>
      </c>
      <c r="B2114" t="inlineStr">
        <is>
          <t>Actual</t>
        </is>
      </c>
      <c r="C2114" t="inlineStr">
        <is>
          <t>Habitat</t>
        </is>
      </c>
      <c r="D2114" t="inlineStr">
        <is>
          <t>Robeco - Consumer Trends</t>
        </is>
      </c>
      <c r="E2114" t="inlineStr">
        <is>
          <t>Huella</t>
        </is>
      </c>
      <c r="F2114" t="n">
        <v>0.422873</v>
      </c>
    </row>
    <row r="2115">
      <c r="A2115" t="inlineStr">
        <is>
          <t>202606</t>
        </is>
      </c>
      <c r="B2115" t="inlineStr">
        <is>
          <t>Actual</t>
        </is>
      </c>
      <c r="C2115" t="inlineStr">
        <is>
          <t>Habitat</t>
        </is>
      </c>
      <c r="D2115" t="inlineStr">
        <is>
          <t>Robeco - Consumer Trends</t>
        </is>
      </c>
      <c r="E2115" t="inlineStr">
        <is>
          <t>Intensidad</t>
        </is>
      </c>
      <c r="F2115" t="n">
        <v>0.000242</v>
      </c>
    </row>
    <row r="2116">
      <c r="A2116" t="inlineStr">
        <is>
          <t>202606</t>
        </is>
      </c>
      <c r="B2116" t="inlineStr">
        <is>
          <t>Actual</t>
        </is>
      </c>
      <c r="C2116" t="inlineStr">
        <is>
          <t>Habitat</t>
        </is>
      </c>
      <c r="D2116" t="inlineStr">
        <is>
          <t>Robeco - Consumer Trends</t>
        </is>
      </c>
      <c r="E2116" t="inlineStr">
        <is>
          <t>Inv MM$</t>
        </is>
      </c>
      <c r="F2116" t="n">
        <v>0.06769600000000001</v>
      </c>
    </row>
    <row r="2117">
      <c r="A2117" t="inlineStr">
        <is>
          <t>202606</t>
        </is>
      </c>
      <c r="B2117" t="inlineStr">
        <is>
          <t>Actual</t>
        </is>
      </c>
      <c r="C2117" t="inlineStr">
        <is>
          <t>Habitat</t>
        </is>
      </c>
      <c r="D2117" t="inlineStr">
        <is>
          <t>Roundhill Memory ETF</t>
        </is>
      </c>
      <c r="E2117" t="inlineStr">
        <is>
          <t>Huella</t>
        </is>
      </c>
      <c r="F2117" t="n">
        <v>1466.34281</v>
      </c>
    </row>
    <row r="2118">
      <c r="A2118" t="inlineStr">
        <is>
          <t>202606</t>
        </is>
      </c>
      <c r="B2118" t="inlineStr">
        <is>
          <t>Actual</t>
        </is>
      </c>
      <c r="C2118" t="inlineStr">
        <is>
          <t>Habitat</t>
        </is>
      </c>
      <c r="D2118" t="inlineStr">
        <is>
          <t>Roundhill Memory ETF</t>
        </is>
      </c>
      <c r="E2118" t="inlineStr">
        <is>
          <t>Intensidad</t>
        </is>
      </c>
      <c r="F2118" t="n">
        <v>0.50499</v>
      </c>
    </row>
    <row r="2119">
      <c r="A2119" t="inlineStr">
        <is>
          <t>202606</t>
        </is>
      </c>
      <c r="B2119" t="inlineStr">
        <is>
          <t>Actual</t>
        </is>
      </c>
      <c r="C2119" t="inlineStr">
        <is>
          <t>Habitat</t>
        </is>
      </c>
      <c r="D2119" t="inlineStr">
        <is>
          <t>Roundhill Memory ETF</t>
        </is>
      </c>
      <c r="E2119" t="inlineStr">
        <is>
          <t>Inv MM$</t>
        </is>
      </c>
      <c r="F2119" t="n">
        <v>54.700038</v>
      </c>
    </row>
    <row r="2120">
      <c r="A2120" t="inlineStr">
        <is>
          <t>202606</t>
        </is>
      </c>
      <c r="B2120" t="inlineStr">
        <is>
          <t>Actual</t>
        </is>
      </c>
      <c r="C2120" t="inlineStr">
        <is>
          <t>Habitat</t>
        </is>
      </c>
      <c r="D2120" t="inlineStr">
        <is>
          <t>SSGA - Bloomberg Barclays Convertible Securities</t>
        </is>
      </c>
      <c r="E2120" t="inlineStr">
        <is>
          <t>Huella</t>
        </is>
      </c>
      <c r="F2120" t="n">
        <v>5032.012144</v>
      </c>
    </row>
    <row r="2121">
      <c r="A2121" t="inlineStr">
        <is>
          <t>202606</t>
        </is>
      </c>
      <c r="B2121" t="inlineStr">
        <is>
          <t>Actual</t>
        </is>
      </c>
      <c r="C2121" t="inlineStr">
        <is>
          <t>Habitat</t>
        </is>
      </c>
      <c r="D2121" t="inlineStr">
        <is>
          <t>SSGA - Bloomberg Barclays Convertible Securities</t>
        </is>
      </c>
      <c r="E2121" t="inlineStr">
        <is>
          <t>Intensidad</t>
        </is>
      </c>
      <c r="F2121" t="n">
        <v>1.415033</v>
      </c>
    </row>
    <row r="2122">
      <c r="A2122" t="inlineStr">
        <is>
          <t>202606</t>
        </is>
      </c>
      <c r="B2122" t="inlineStr">
        <is>
          <t>Actual</t>
        </is>
      </c>
      <c r="C2122" t="inlineStr">
        <is>
          <t>Habitat</t>
        </is>
      </c>
      <c r="D2122" t="inlineStr">
        <is>
          <t>SSGA - Bloomberg Barclays Convertible Securities</t>
        </is>
      </c>
      <c r="E2122" t="inlineStr">
        <is>
          <t>Inv MM$</t>
        </is>
      </c>
      <c r="F2122" t="n">
        <v>108.116088</v>
      </c>
    </row>
    <row r="2123">
      <c r="A2123" t="inlineStr">
        <is>
          <t>202606</t>
        </is>
      </c>
      <c r="B2123" t="inlineStr">
        <is>
          <t>Actual</t>
        </is>
      </c>
      <c r="C2123" t="inlineStr">
        <is>
          <t>Habitat</t>
        </is>
      </c>
      <c r="D2123" t="inlineStr">
        <is>
          <t>Santander - Latin America Corporate Bond</t>
        </is>
      </c>
      <c r="E2123" t="inlineStr">
        <is>
          <t>Huella</t>
        </is>
      </c>
      <c r="F2123" t="n">
        <v>1.412311</v>
      </c>
    </row>
    <row r="2124">
      <c r="A2124" t="inlineStr">
        <is>
          <t>202606</t>
        </is>
      </c>
      <c r="B2124" t="inlineStr">
        <is>
          <t>Actual</t>
        </is>
      </c>
      <c r="C2124" t="inlineStr">
        <is>
          <t>Habitat</t>
        </is>
      </c>
      <c r="D2124" t="inlineStr">
        <is>
          <t>Santander - Latin America Corporate Bond</t>
        </is>
      </c>
      <c r="E2124" t="inlineStr">
        <is>
          <t>Intensidad</t>
        </is>
      </c>
      <c r="F2124" t="n">
        <v>0.001718</v>
      </c>
    </row>
    <row r="2125">
      <c r="A2125" t="inlineStr">
        <is>
          <t>202606</t>
        </is>
      </c>
      <c r="B2125" t="inlineStr">
        <is>
          <t>Actual</t>
        </is>
      </c>
      <c r="C2125" t="inlineStr">
        <is>
          <t>Habitat</t>
        </is>
      </c>
      <c r="D2125" t="inlineStr">
        <is>
          <t>Santander - Latin America Corporate Bond</t>
        </is>
      </c>
      <c r="E2125" t="inlineStr">
        <is>
          <t>Inv MM$</t>
        </is>
      </c>
      <c r="F2125" t="n">
        <v>0.00738</v>
      </c>
    </row>
    <row r="2126">
      <c r="A2126" t="inlineStr">
        <is>
          <t>202606</t>
        </is>
      </c>
      <c r="B2126" t="inlineStr">
        <is>
          <t>Actual</t>
        </is>
      </c>
      <c r="C2126" t="inlineStr">
        <is>
          <t>Habitat</t>
        </is>
      </c>
      <c r="D2126" t="inlineStr">
        <is>
          <t>Schroder - International Selection Fund China A</t>
        </is>
      </c>
      <c r="E2126" t="inlineStr">
        <is>
          <t>Huella</t>
        </is>
      </c>
      <c r="F2126" t="n">
        <v>0.052323</v>
      </c>
    </row>
    <row r="2127">
      <c r="A2127" t="inlineStr">
        <is>
          <t>202606</t>
        </is>
      </c>
      <c r="B2127" t="inlineStr">
        <is>
          <t>Actual</t>
        </is>
      </c>
      <c r="C2127" t="inlineStr">
        <is>
          <t>Habitat</t>
        </is>
      </c>
      <c r="D2127" t="inlineStr">
        <is>
          <t>Schroder - International Selection Fund China A</t>
        </is>
      </c>
      <c r="E2127" t="inlineStr">
        <is>
          <t>Intensidad</t>
        </is>
      </c>
      <c r="F2127" t="n">
        <v>4.4e-05</v>
      </c>
    </row>
    <row r="2128">
      <c r="A2128" t="inlineStr">
        <is>
          <t>202606</t>
        </is>
      </c>
      <c r="B2128" t="inlineStr">
        <is>
          <t>Actual</t>
        </is>
      </c>
      <c r="C2128" t="inlineStr">
        <is>
          <t>Habitat</t>
        </is>
      </c>
      <c r="D2128" t="inlineStr">
        <is>
          <t>Schroder - International Selection Fund China A</t>
        </is>
      </c>
      <c r="E2128" t="inlineStr">
        <is>
          <t>Inv MM$</t>
        </is>
      </c>
      <c r="F2128" t="n">
        <v>0.000702</v>
      </c>
    </row>
    <row r="2129">
      <c r="A2129" t="inlineStr">
        <is>
          <t>202606</t>
        </is>
      </c>
      <c r="B2129" t="inlineStr">
        <is>
          <t>Actual</t>
        </is>
      </c>
      <c r="C2129" t="inlineStr">
        <is>
          <t>Habitat</t>
        </is>
      </c>
      <c r="D2129" t="inlineStr">
        <is>
          <t>Schroder - Selection Fund China Local Currency Bond</t>
        </is>
      </c>
      <c r="E2129" t="inlineStr">
        <is>
          <t>Huella</t>
        </is>
      </c>
      <c r="F2129" t="n">
        <v>2.365134</v>
      </c>
    </row>
    <row r="2130">
      <c r="A2130" t="inlineStr">
        <is>
          <t>202606</t>
        </is>
      </c>
      <c r="B2130" t="inlineStr">
        <is>
          <t>Actual</t>
        </is>
      </c>
      <c r="C2130" t="inlineStr">
        <is>
          <t>Habitat</t>
        </is>
      </c>
      <c r="D2130" t="inlineStr">
        <is>
          <t>Schroder - Selection Fund China Local Currency Bond</t>
        </is>
      </c>
      <c r="E2130" t="inlineStr">
        <is>
          <t>Intensidad</t>
        </is>
      </c>
      <c r="F2130" t="n">
        <v>0.000578</v>
      </c>
    </row>
    <row r="2131">
      <c r="A2131" t="inlineStr">
        <is>
          <t>202606</t>
        </is>
      </c>
      <c r="B2131" t="inlineStr">
        <is>
          <t>Actual</t>
        </is>
      </c>
      <c r="C2131" t="inlineStr">
        <is>
          <t>Habitat</t>
        </is>
      </c>
      <c r="D2131" t="inlineStr">
        <is>
          <t>Schroder - Selection Fund China Local Currency Bond</t>
        </is>
      </c>
      <c r="E2131" t="inlineStr">
        <is>
          <t>Inv MM$</t>
        </is>
      </c>
      <c r="F2131" t="n">
        <v>1.139662</v>
      </c>
    </row>
    <row r="2132">
      <c r="A2132" t="inlineStr">
        <is>
          <t>202606</t>
        </is>
      </c>
      <c r="B2132" t="inlineStr">
        <is>
          <t>Actual</t>
        </is>
      </c>
      <c r="C2132" t="inlineStr">
        <is>
          <t>Habitat</t>
        </is>
      </c>
      <c r="D2132" t="inlineStr">
        <is>
          <t>Schroders - Emerging Europe</t>
        </is>
      </c>
      <c r="E2132" t="inlineStr">
        <is>
          <t>Huella</t>
        </is>
      </c>
      <c r="F2132" t="n">
        <v>3147.420913</v>
      </c>
    </row>
    <row r="2133">
      <c r="A2133" t="inlineStr">
        <is>
          <t>202606</t>
        </is>
      </c>
      <c r="B2133" t="inlineStr">
        <is>
          <t>Actual</t>
        </is>
      </c>
      <c r="C2133" t="inlineStr">
        <is>
          <t>Habitat</t>
        </is>
      </c>
      <c r="D2133" t="inlineStr">
        <is>
          <t>Schroders - Emerging Europe</t>
        </is>
      </c>
      <c r="E2133" t="inlineStr">
        <is>
          <t>Intensidad</t>
        </is>
      </c>
      <c r="F2133" t="n">
        <v>1.300612</v>
      </c>
    </row>
    <row r="2134">
      <c r="A2134" t="inlineStr">
        <is>
          <t>202606</t>
        </is>
      </c>
      <c r="B2134" t="inlineStr">
        <is>
          <t>Actual</t>
        </is>
      </c>
      <c r="C2134" t="inlineStr">
        <is>
          <t>Habitat</t>
        </is>
      </c>
      <c r="D2134" t="inlineStr">
        <is>
          <t>Schroders - Emerging Europe</t>
        </is>
      </c>
      <c r="E2134" t="inlineStr">
        <is>
          <t>Inv MM$</t>
        </is>
      </c>
      <c r="F2134" t="n">
        <v>37.088083</v>
      </c>
    </row>
    <row r="2135">
      <c r="A2135" t="inlineStr">
        <is>
          <t>202606</t>
        </is>
      </c>
      <c r="B2135" t="inlineStr">
        <is>
          <t>Actual</t>
        </is>
      </c>
      <c r="C2135" t="inlineStr">
        <is>
          <t>Habitat</t>
        </is>
      </c>
      <c r="D2135" t="inlineStr">
        <is>
          <t>Telefónica</t>
        </is>
      </c>
      <c r="E2135" t="inlineStr">
        <is>
          <t>Huella</t>
        </is>
      </c>
      <c r="F2135" t="n">
        <v>2.838676</v>
      </c>
    </row>
    <row r="2136">
      <c r="A2136" t="inlineStr">
        <is>
          <t>202606</t>
        </is>
      </c>
      <c r="B2136" t="inlineStr">
        <is>
          <t>Actual</t>
        </is>
      </c>
      <c r="C2136" t="inlineStr">
        <is>
          <t>Habitat</t>
        </is>
      </c>
      <c r="D2136" t="inlineStr">
        <is>
          <t>Telefónica</t>
        </is>
      </c>
      <c r="E2136" t="inlineStr">
        <is>
          <t>Intensidad</t>
        </is>
      </c>
      <c r="F2136" t="n">
        <v>0.000694</v>
      </c>
    </row>
    <row r="2137">
      <c r="A2137" t="inlineStr">
        <is>
          <t>202606</t>
        </is>
      </c>
      <c r="B2137" t="inlineStr">
        <is>
          <t>Actual</t>
        </is>
      </c>
      <c r="C2137" t="inlineStr">
        <is>
          <t>Habitat</t>
        </is>
      </c>
      <c r="D2137" t="inlineStr">
        <is>
          <t>Telefónica</t>
        </is>
      </c>
      <c r="E2137" t="inlineStr">
        <is>
          <t>Inv MM$</t>
        </is>
      </c>
      <c r="F2137" t="n">
        <v>1.182782</v>
      </c>
    </row>
    <row r="2138">
      <c r="A2138" t="inlineStr">
        <is>
          <t>202606</t>
        </is>
      </c>
      <c r="B2138" t="inlineStr">
        <is>
          <t>Actual</t>
        </is>
      </c>
      <c r="C2138" t="inlineStr">
        <is>
          <t>Habitat</t>
        </is>
      </c>
      <c r="D2138" t="inlineStr">
        <is>
          <t>UBS - China Opportunity - A3</t>
        </is>
      </c>
      <c r="E2138" t="inlineStr">
        <is>
          <t>Huella</t>
        </is>
      </c>
      <c r="F2138" t="n">
        <v>0.01558</v>
      </c>
    </row>
    <row r="2139">
      <c r="A2139" t="inlineStr">
        <is>
          <t>202606</t>
        </is>
      </c>
      <c r="B2139" t="inlineStr">
        <is>
          <t>Actual</t>
        </is>
      </c>
      <c r="C2139" t="inlineStr">
        <is>
          <t>Habitat</t>
        </is>
      </c>
      <c r="D2139" t="inlineStr">
        <is>
          <t>UBS - China Opportunity - A3</t>
        </is>
      </c>
      <c r="E2139" t="inlineStr">
        <is>
          <t>Intensidad</t>
        </is>
      </c>
      <c r="F2139" t="n">
        <v>1.3e-05</v>
      </c>
    </row>
    <row r="2140">
      <c r="A2140" t="inlineStr">
        <is>
          <t>202606</t>
        </is>
      </c>
      <c r="B2140" t="inlineStr">
        <is>
          <t>Actual</t>
        </is>
      </c>
      <c r="C2140" t="inlineStr">
        <is>
          <t>Habitat</t>
        </is>
      </c>
      <c r="D2140" t="inlineStr">
        <is>
          <t>UBS - China Opportunity - A3</t>
        </is>
      </c>
      <c r="E2140" t="inlineStr">
        <is>
          <t>Inv MM$</t>
        </is>
      </c>
      <c r="F2140" t="n">
        <v>0.000246</v>
      </c>
    </row>
    <row r="2141">
      <c r="A2141" t="inlineStr">
        <is>
          <t>202606</t>
        </is>
      </c>
      <c r="B2141" t="inlineStr">
        <is>
          <t>Actual</t>
        </is>
      </c>
      <c r="C2141" t="inlineStr">
        <is>
          <t>Habitat</t>
        </is>
      </c>
      <c r="D2141" t="inlineStr">
        <is>
          <t>UTI - Indian Equity</t>
        </is>
      </c>
      <c r="E2141" t="inlineStr">
        <is>
          <t>Huella</t>
        </is>
      </c>
      <c r="F2141" t="n">
        <v>0.00098</v>
      </c>
    </row>
    <row r="2142">
      <c r="A2142" t="inlineStr">
        <is>
          <t>202606</t>
        </is>
      </c>
      <c r="B2142" t="inlineStr">
        <is>
          <t>Actual</t>
        </is>
      </c>
      <c r="C2142" t="inlineStr">
        <is>
          <t>Habitat</t>
        </is>
      </c>
      <c r="D2142" t="inlineStr">
        <is>
          <t>UTI - Indian Equity</t>
        </is>
      </c>
      <c r="E2142" t="inlineStr">
        <is>
          <t>Intensidad</t>
        </is>
      </c>
      <c r="F2142" t="n">
        <v>0</v>
      </c>
    </row>
    <row r="2143">
      <c r="A2143" t="inlineStr">
        <is>
          <t>202606</t>
        </is>
      </c>
      <c r="B2143" t="inlineStr">
        <is>
          <t>Actual</t>
        </is>
      </c>
      <c r="C2143" t="inlineStr">
        <is>
          <t>Habitat</t>
        </is>
      </c>
      <c r="D2143" t="inlineStr">
        <is>
          <t>UTI - Indian Equity</t>
        </is>
      </c>
      <c r="E2143" t="inlineStr">
        <is>
          <t>Inv MM$</t>
        </is>
      </c>
      <c r="F2143" t="n">
        <v>4.6e-05</v>
      </c>
    </row>
    <row r="2144">
      <c r="A2144" t="inlineStr">
        <is>
          <t>202606</t>
        </is>
      </c>
      <c r="B2144" t="inlineStr">
        <is>
          <t>Actual</t>
        </is>
      </c>
      <c r="C2144" t="inlineStr">
        <is>
          <t>Habitat</t>
        </is>
      </c>
      <c r="D2144" t="inlineStr">
        <is>
          <t>VanEck - Gold Miners ETF</t>
        </is>
      </c>
      <c r="E2144" t="inlineStr">
        <is>
          <t>Huella</t>
        </is>
      </c>
      <c r="F2144" t="n">
        <v>3451.58207</v>
      </c>
    </row>
    <row r="2145">
      <c r="A2145" t="inlineStr">
        <is>
          <t>202606</t>
        </is>
      </c>
      <c r="B2145" t="inlineStr">
        <is>
          <t>Actual</t>
        </is>
      </c>
      <c r="C2145" t="inlineStr">
        <is>
          <t>Habitat</t>
        </is>
      </c>
      <c r="D2145" t="inlineStr">
        <is>
          <t>VanEck - Gold Miners ETF</t>
        </is>
      </c>
      <c r="E2145" t="inlineStr">
        <is>
          <t>Intensidad</t>
        </is>
      </c>
      <c r="F2145" t="n">
        <v>1.746844</v>
      </c>
    </row>
    <row r="2146">
      <c r="A2146" t="inlineStr">
        <is>
          <t>202606</t>
        </is>
      </c>
      <c r="B2146" t="inlineStr">
        <is>
          <t>Actual</t>
        </is>
      </c>
      <c r="C2146" t="inlineStr">
        <is>
          <t>Habitat</t>
        </is>
      </c>
      <c r="D2146" t="inlineStr">
        <is>
          <t>VanEck - Gold Miners ETF</t>
        </is>
      </c>
      <c r="E2146" t="inlineStr">
        <is>
          <t>Inv MM$</t>
        </is>
      </c>
      <c r="F2146" t="n">
        <v>78.79193600000001</v>
      </c>
    </row>
    <row r="2147">
      <c r="A2147" t="inlineStr">
        <is>
          <t>202606</t>
        </is>
      </c>
      <c r="B2147" t="inlineStr">
        <is>
          <t>Actual</t>
        </is>
      </c>
      <c r="C2147" t="inlineStr">
        <is>
          <t>Habitat</t>
        </is>
      </c>
      <c r="D2147" t="inlineStr">
        <is>
          <t>VanEck - JPM EM LC Bond ETF</t>
        </is>
      </c>
      <c r="E2147" t="inlineStr">
        <is>
          <t>Huella</t>
        </is>
      </c>
      <c r="F2147" t="n">
        <v>112.0652</v>
      </c>
    </row>
    <row r="2148">
      <c r="A2148" t="inlineStr">
        <is>
          <t>202606</t>
        </is>
      </c>
      <c r="B2148" t="inlineStr">
        <is>
          <t>Actual</t>
        </is>
      </c>
      <c r="C2148" t="inlineStr">
        <is>
          <t>Habitat</t>
        </is>
      </c>
      <c r="D2148" t="inlineStr">
        <is>
          <t>VanEck - JPM EM LC Bond ETF</t>
        </is>
      </c>
      <c r="E2148" t="inlineStr">
        <is>
          <t>Intensidad</t>
        </is>
      </c>
      <c r="F2148" t="n">
        <v>0.220132</v>
      </c>
    </row>
    <row r="2149">
      <c r="A2149" t="inlineStr">
        <is>
          <t>202606</t>
        </is>
      </c>
      <c r="B2149" t="inlineStr">
        <is>
          <t>Actual</t>
        </is>
      </c>
      <c r="C2149" t="inlineStr">
        <is>
          <t>Habitat</t>
        </is>
      </c>
      <c r="D2149" t="inlineStr">
        <is>
          <t>VanEck - JPM EM LC Bond ETF</t>
        </is>
      </c>
      <c r="E2149" t="inlineStr">
        <is>
          <t>Inv MM$</t>
        </is>
      </c>
      <c r="F2149" t="n">
        <v>11.406639</v>
      </c>
    </row>
    <row r="2150">
      <c r="A2150" t="inlineStr">
        <is>
          <t>202606</t>
        </is>
      </c>
      <c r="B2150" t="inlineStr">
        <is>
          <t>Actual</t>
        </is>
      </c>
      <c r="C2150" t="inlineStr">
        <is>
          <t>Habitat</t>
        </is>
      </c>
      <c r="D2150" t="inlineStr">
        <is>
          <t>VanEck Semiconductor ETF</t>
        </is>
      </c>
      <c r="E2150" t="inlineStr">
        <is>
          <t>Huella</t>
        </is>
      </c>
      <c r="F2150" t="n">
        <v>1827.912286</v>
      </c>
    </row>
    <row r="2151">
      <c r="A2151" t="inlineStr">
        <is>
          <t>202606</t>
        </is>
      </c>
      <c r="B2151" t="inlineStr">
        <is>
          <t>Actual</t>
        </is>
      </c>
      <c r="C2151" t="inlineStr">
        <is>
          <t>Habitat</t>
        </is>
      </c>
      <c r="D2151" t="inlineStr">
        <is>
          <t>VanEck Semiconductor ETF</t>
        </is>
      </c>
      <c r="E2151" t="inlineStr">
        <is>
          <t>Intensidad</t>
        </is>
      </c>
      <c r="F2151" t="n">
        <v>0.76567</v>
      </c>
    </row>
    <row r="2152">
      <c r="A2152" t="inlineStr">
        <is>
          <t>202606</t>
        </is>
      </c>
      <c r="B2152" t="inlineStr">
        <is>
          <t>Actual</t>
        </is>
      </c>
      <c r="C2152" t="inlineStr">
        <is>
          <t>Habitat</t>
        </is>
      </c>
      <c r="D2152" t="inlineStr">
        <is>
          <t>VanEck Semiconductor ETF</t>
        </is>
      </c>
      <c r="E2152" t="inlineStr">
        <is>
          <t>Inv MM$</t>
        </is>
      </c>
      <c r="F2152" t="n">
        <v>258.71038</v>
      </c>
    </row>
    <row r="2153">
      <c r="A2153" t="inlineStr">
        <is>
          <t>202606</t>
        </is>
      </c>
      <c r="B2153" t="inlineStr">
        <is>
          <t>Actual</t>
        </is>
      </c>
      <c r="C2153" t="inlineStr">
        <is>
          <t>Habitat</t>
        </is>
      </c>
      <c r="D2153" t="inlineStr">
        <is>
          <t>Vanguard - S&amp;P 500 ETF</t>
        </is>
      </c>
      <c r="E2153" t="inlineStr">
        <is>
          <t>Huella</t>
        </is>
      </c>
      <c r="F2153" t="n">
        <v>2847.103735</v>
      </c>
    </row>
    <row r="2154">
      <c r="A2154" t="inlineStr">
        <is>
          <t>202606</t>
        </is>
      </c>
      <c r="B2154" t="inlineStr">
        <is>
          <t>Actual</t>
        </is>
      </c>
      <c r="C2154" t="inlineStr">
        <is>
          <t>Habitat</t>
        </is>
      </c>
      <c r="D2154" t="inlineStr">
        <is>
          <t>Vanguard - S&amp;P 500 ETF</t>
        </is>
      </c>
      <c r="E2154" t="inlineStr">
        <is>
          <t>Intensidad</t>
        </is>
      </c>
      <c r="F2154" t="n">
        <v>1.174235</v>
      </c>
    </row>
    <row r="2155">
      <c r="A2155" t="inlineStr">
        <is>
          <t>202606</t>
        </is>
      </c>
      <c r="B2155" t="inlineStr">
        <is>
          <t>Actual</t>
        </is>
      </c>
      <c r="C2155" t="inlineStr">
        <is>
          <t>Habitat</t>
        </is>
      </c>
      <c r="D2155" t="inlineStr">
        <is>
          <t>Vanguard - S&amp;P 500 ETF</t>
        </is>
      </c>
      <c r="E2155" t="inlineStr">
        <is>
          <t>Inv MM$</t>
        </is>
      </c>
      <c r="F2155" t="n">
        <v>130.161996</v>
      </c>
    </row>
    <row r="2156">
      <c r="A2156" t="inlineStr">
        <is>
          <t>202606</t>
        </is>
      </c>
      <c r="B2156" t="inlineStr">
        <is>
          <t>Actual</t>
        </is>
      </c>
      <c r="C2156" t="inlineStr">
        <is>
          <t>Habitat</t>
        </is>
      </c>
      <c r="D2156" t="inlineStr">
        <is>
          <t>Volcan*</t>
        </is>
      </c>
      <c r="E2156" t="inlineStr">
        <is>
          <t>Huella</t>
        </is>
      </c>
      <c r="F2156" t="n">
        <v>3505.059248</v>
      </c>
    </row>
    <row r="2157">
      <c r="A2157" t="inlineStr">
        <is>
          <t>202606</t>
        </is>
      </c>
      <c r="B2157" t="inlineStr">
        <is>
          <t>Actual</t>
        </is>
      </c>
      <c r="C2157" t="inlineStr">
        <is>
          <t>Habitat</t>
        </is>
      </c>
      <c r="D2157" t="inlineStr">
        <is>
          <t>Volcan*</t>
        </is>
      </c>
      <c r="E2157" t="inlineStr">
        <is>
          <t>Intensidad</t>
        </is>
      </c>
      <c r="F2157" t="n">
        <v>1.824477</v>
      </c>
    </row>
    <row r="2158">
      <c r="A2158" t="inlineStr">
        <is>
          <t>202606</t>
        </is>
      </c>
      <c r="B2158" t="inlineStr">
        <is>
          <t>Actual</t>
        </is>
      </c>
      <c r="C2158" t="inlineStr">
        <is>
          <t>Habitat</t>
        </is>
      </c>
      <c r="D2158" t="inlineStr">
        <is>
          <t>Volcan*</t>
        </is>
      </c>
      <c r="E2158" t="inlineStr">
        <is>
          <t>Inv MM$</t>
        </is>
      </c>
      <c r="F2158" t="n">
        <v>30.786642</v>
      </c>
    </row>
    <row r="2159">
      <c r="A2159" t="inlineStr">
        <is>
          <t>202606</t>
        </is>
      </c>
      <c r="B2159" t="inlineStr">
        <is>
          <t>Actual</t>
        </is>
      </c>
      <c r="C2159" t="inlineStr">
        <is>
          <t>Habitat</t>
        </is>
      </c>
      <c r="D2159" t="inlineStr">
        <is>
          <t>Vontobel - Emerging Markets Corporate</t>
        </is>
      </c>
      <c r="E2159" t="inlineStr">
        <is>
          <t>Huella</t>
        </is>
      </c>
      <c r="F2159" t="n">
        <v>0.236044</v>
      </c>
    </row>
    <row r="2160">
      <c r="A2160" t="inlineStr">
        <is>
          <t>202606</t>
        </is>
      </c>
      <c r="B2160" t="inlineStr">
        <is>
          <t>Actual</t>
        </is>
      </c>
      <c r="C2160" t="inlineStr">
        <is>
          <t>Habitat</t>
        </is>
      </c>
      <c r="D2160" t="inlineStr">
        <is>
          <t>Vontobel - Emerging Markets Corporate</t>
        </is>
      </c>
      <c r="E2160" t="inlineStr">
        <is>
          <t>Intensidad</t>
        </is>
      </c>
      <c r="F2160" t="n">
        <v>0.000274</v>
      </c>
    </row>
    <row r="2161">
      <c r="A2161" t="inlineStr">
        <is>
          <t>202606</t>
        </is>
      </c>
      <c r="B2161" t="inlineStr">
        <is>
          <t>Actual</t>
        </is>
      </c>
      <c r="C2161" t="inlineStr">
        <is>
          <t>Habitat</t>
        </is>
      </c>
      <c r="D2161" t="inlineStr">
        <is>
          <t>Vontobel - Emerging Markets Corporate</t>
        </is>
      </c>
      <c r="E2161" t="inlineStr">
        <is>
          <t>Inv MM$</t>
        </is>
      </c>
      <c r="F2161" t="n">
        <v>0.00055</v>
      </c>
    </row>
    <row r="2162">
      <c r="A2162" t="inlineStr">
        <is>
          <t>202606</t>
        </is>
      </c>
      <c r="B2162" t="inlineStr">
        <is>
          <t>Actual</t>
        </is>
      </c>
      <c r="C2162" t="inlineStr">
        <is>
          <t>Habitat</t>
        </is>
      </c>
      <c r="D2162" t="inlineStr">
        <is>
          <t>Vontobel - Emerging Markets Debt</t>
        </is>
      </c>
      <c r="E2162" t="inlineStr">
        <is>
          <t>Huella</t>
        </is>
      </c>
      <c r="F2162" t="n">
        <v>2944.777052</v>
      </c>
    </row>
    <row r="2163">
      <c r="A2163" t="inlineStr">
        <is>
          <t>202606</t>
        </is>
      </c>
      <c r="B2163" t="inlineStr">
        <is>
          <t>Actual</t>
        </is>
      </c>
      <c r="C2163" t="inlineStr">
        <is>
          <t>Habitat</t>
        </is>
      </c>
      <c r="D2163" t="inlineStr">
        <is>
          <t>Vontobel - Emerging Markets Debt</t>
        </is>
      </c>
      <c r="E2163" t="inlineStr">
        <is>
          <t>Intensidad</t>
        </is>
      </c>
      <c r="F2163" t="n">
        <v>2.098323</v>
      </c>
    </row>
    <row r="2164">
      <c r="A2164" t="inlineStr">
        <is>
          <t>202606</t>
        </is>
      </c>
      <c r="B2164" t="inlineStr">
        <is>
          <t>Actual</t>
        </is>
      </c>
      <c r="C2164" t="inlineStr">
        <is>
          <t>Habitat</t>
        </is>
      </c>
      <c r="D2164" t="inlineStr">
        <is>
          <t>Vontobel - Emerging Markets Debt</t>
        </is>
      </c>
      <c r="E2164" t="inlineStr">
        <is>
          <t>Inv MM$</t>
        </is>
      </c>
      <c r="F2164" t="n">
        <v>7.36778</v>
      </c>
    </row>
    <row r="2165">
      <c r="A2165" t="inlineStr">
        <is>
          <t>202606</t>
        </is>
      </c>
      <c r="B2165" t="inlineStr">
        <is>
          <t>Actual</t>
        </is>
      </c>
      <c r="C2165" t="inlineStr">
        <is>
          <t>Integra</t>
        </is>
      </c>
      <c r="D2165" t="inlineStr">
        <is>
          <t>AXA World Funds - US Dynamic High Yield</t>
        </is>
      </c>
      <c r="E2165" t="inlineStr">
        <is>
          <t>Huella</t>
        </is>
      </c>
      <c r="F2165" t="n">
        <v>0.066687</v>
      </c>
    </row>
    <row r="2166">
      <c r="A2166" t="inlineStr">
        <is>
          <t>202606</t>
        </is>
      </c>
      <c r="B2166" t="inlineStr">
        <is>
          <t>Actual</t>
        </is>
      </c>
      <c r="C2166" t="inlineStr">
        <is>
          <t>Integra</t>
        </is>
      </c>
      <c r="D2166" t="inlineStr">
        <is>
          <t>AXA World Funds - US Dynamic High Yield</t>
        </is>
      </c>
      <c r="E2166" t="inlineStr">
        <is>
          <t>Intensidad</t>
        </is>
      </c>
      <c r="F2166" t="n">
        <v>1.8e-05</v>
      </c>
    </row>
    <row r="2167">
      <c r="A2167" t="inlineStr">
        <is>
          <t>202606</t>
        </is>
      </c>
      <c r="B2167" t="inlineStr">
        <is>
          <t>Actual</t>
        </is>
      </c>
      <c r="C2167" t="inlineStr">
        <is>
          <t>Integra</t>
        </is>
      </c>
      <c r="D2167" t="inlineStr">
        <is>
          <t>AXA World Funds - US Dynamic High Yield</t>
        </is>
      </c>
      <c r="E2167" t="inlineStr">
        <is>
          <t>Inv MM$</t>
        </is>
      </c>
      <c r="F2167" t="n">
        <v>0.000632</v>
      </c>
    </row>
    <row r="2168">
      <c r="A2168" t="inlineStr">
        <is>
          <t>202606</t>
        </is>
      </c>
      <c r="B2168" t="inlineStr">
        <is>
          <t>Actual</t>
        </is>
      </c>
      <c r="C2168" t="inlineStr">
        <is>
          <t>Integra</t>
        </is>
      </c>
      <c r="D2168" t="inlineStr">
        <is>
          <t>Aberdeen - Frontier Markets Bond Fund</t>
        </is>
      </c>
      <c r="E2168" t="inlineStr">
        <is>
          <t>Huella</t>
        </is>
      </c>
      <c r="F2168" t="n">
        <v>124.279433</v>
      </c>
    </row>
    <row r="2169">
      <c r="A2169" t="inlineStr">
        <is>
          <t>202606</t>
        </is>
      </c>
      <c r="B2169" t="inlineStr">
        <is>
          <t>Actual</t>
        </is>
      </c>
      <c r="C2169" t="inlineStr">
        <is>
          <t>Integra</t>
        </is>
      </c>
      <c r="D2169" t="inlineStr">
        <is>
          <t>Aberdeen - Frontier Markets Bond Fund</t>
        </is>
      </c>
      <c r="E2169" t="inlineStr">
        <is>
          <t>Intensidad</t>
        </is>
      </c>
      <c r="F2169" t="n">
        <v>0.056245</v>
      </c>
    </row>
    <row r="2170">
      <c r="A2170" t="inlineStr">
        <is>
          <t>202606</t>
        </is>
      </c>
      <c r="B2170" t="inlineStr">
        <is>
          <t>Actual</t>
        </is>
      </c>
      <c r="C2170" t="inlineStr">
        <is>
          <t>Integra</t>
        </is>
      </c>
      <c r="D2170" t="inlineStr">
        <is>
          <t>Aberdeen - Frontier Markets Bond Fund</t>
        </is>
      </c>
      <c r="E2170" t="inlineStr">
        <is>
          <t>Inv MM$</t>
        </is>
      </c>
      <c r="F2170" t="n">
        <v>29.942521</v>
      </c>
    </row>
    <row r="2171">
      <c r="A2171" t="inlineStr">
        <is>
          <t>202606</t>
        </is>
      </c>
      <c r="B2171" t="inlineStr">
        <is>
          <t>Actual</t>
        </is>
      </c>
      <c r="C2171" t="inlineStr">
        <is>
          <t>Integra</t>
        </is>
      </c>
      <c r="D2171" t="inlineStr">
        <is>
          <t>Aenza</t>
        </is>
      </c>
      <c r="E2171" t="inlineStr">
        <is>
          <t>Huella</t>
        </is>
      </c>
      <c r="F2171" t="n">
        <v>2969.065496</v>
      </c>
    </row>
    <row r="2172">
      <c r="A2172" t="inlineStr">
        <is>
          <t>202606</t>
        </is>
      </c>
      <c r="B2172" t="inlineStr">
        <is>
          <t>Actual</t>
        </is>
      </c>
      <c r="C2172" t="inlineStr">
        <is>
          <t>Integra</t>
        </is>
      </c>
      <c r="D2172" t="inlineStr">
        <is>
          <t>Aenza</t>
        </is>
      </c>
      <c r="E2172" t="inlineStr">
        <is>
          <t>Intensidad</t>
        </is>
      </c>
      <c r="F2172" t="n">
        <v>1.986206</v>
      </c>
    </row>
    <row r="2173">
      <c r="A2173" t="inlineStr">
        <is>
          <t>202606</t>
        </is>
      </c>
      <c r="B2173" t="inlineStr">
        <is>
          <t>Actual</t>
        </is>
      </c>
      <c r="C2173" t="inlineStr">
        <is>
          <t>Integra</t>
        </is>
      </c>
      <c r="D2173" t="inlineStr">
        <is>
          <t>Aenza</t>
        </is>
      </c>
      <c r="E2173" t="inlineStr">
        <is>
          <t>Inv MM$</t>
        </is>
      </c>
      <c r="F2173" t="n">
        <v>21.115607</v>
      </c>
    </row>
    <row r="2174">
      <c r="A2174" t="inlineStr">
        <is>
          <t>202606</t>
        </is>
      </c>
      <c r="B2174" t="inlineStr">
        <is>
          <t>Actual</t>
        </is>
      </c>
      <c r="C2174" t="inlineStr">
        <is>
          <t>Integra</t>
        </is>
      </c>
      <c r="D2174" t="inlineStr">
        <is>
          <t>Alicorp</t>
        </is>
      </c>
      <c r="E2174" t="inlineStr">
        <is>
          <t>Huella</t>
        </is>
      </c>
      <c r="F2174" t="n">
        <v>839.219753</v>
      </c>
    </row>
    <row r="2175">
      <c r="A2175" t="inlineStr">
        <is>
          <t>202606</t>
        </is>
      </c>
      <c r="B2175" t="inlineStr">
        <is>
          <t>Actual</t>
        </is>
      </c>
      <c r="C2175" t="inlineStr">
        <is>
          <t>Integra</t>
        </is>
      </c>
      <c r="D2175" t="inlineStr">
        <is>
          <t>Alicorp</t>
        </is>
      </c>
      <c r="E2175" t="inlineStr">
        <is>
          <t>Intensidad</t>
        </is>
      </c>
      <c r="F2175" t="n">
        <v>0.188999</v>
      </c>
    </row>
    <row r="2176">
      <c r="A2176" t="inlineStr">
        <is>
          <t>202606</t>
        </is>
      </c>
      <c r="B2176" t="inlineStr">
        <is>
          <t>Actual</t>
        </is>
      </c>
      <c r="C2176" t="inlineStr">
        <is>
          <t>Integra</t>
        </is>
      </c>
      <c r="D2176" t="inlineStr">
        <is>
          <t>Alicorp</t>
        </is>
      </c>
      <c r="E2176" t="inlineStr">
        <is>
          <t>Inv MM$</t>
        </is>
      </c>
      <c r="F2176" t="n">
        <v>23.481247</v>
      </c>
    </row>
    <row r="2177">
      <c r="A2177" t="inlineStr">
        <is>
          <t>202606</t>
        </is>
      </c>
      <c r="B2177" t="inlineStr">
        <is>
          <t>Actual</t>
        </is>
      </c>
      <c r="C2177" t="inlineStr">
        <is>
          <t>Integra</t>
        </is>
      </c>
      <c r="D2177" t="inlineStr">
        <is>
          <t>Allianz - China-A</t>
        </is>
      </c>
      <c r="E2177" t="inlineStr">
        <is>
          <t>Huella</t>
        </is>
      </c>
      <c r="F2177" t="n">
        <v>0.922482</v>
      </c>
    </row>
    <row r="2178">
      <c r="A2178" t="inlineStr">
        <is>
          <t>202606</t>
        </is>
      </c>
      <c r="B2178" t="inlineStr">
        <is>
          <t>Actual</t>
        </is>
      </c>
      <c r="C2178" t="inlineStr">
        <is>
          <t>Integra</t>
        </is>
      </c>
      <c r="D2178" t="inlineStr">
        <is>
          <t>Allianz - China-A</t>
        </is>
      </c>
      <c r="E2178" t="inlineStr">
        <is>
          <t>Intensidad</t>
        </is>
      </c>
      <c r="F2178" t="n">
        <v>0.00035</v>
      </c>
    </row>
    <row r="2179">
      <c r="A2179" t="inlineStr">
        <is>
          <t>202606</t>
        </is>
      </c>
      <c r="B2179" t="inlineStr">
        <is>
          <t>Actual</t>
        </is>
      </c>
      <c r="C2179" t="inlineStr">
        <is>
          <t>Integra</t>
        </is>
      </c>
      <c r="D2179" t="inlineStr">
        <is>
          <t>Allianz - China-A</t>
        </is>
      </c>
      <c r="E2179" t="inlineStr">
        <is>
          <t>Inv MM$</t>
        </is>
      </c>
      <c r="F2179" t="n">
        <v>0.011836</v>
      </c>
    </row>
    <row r="2180">
      <c r="A2180" t="inlineStr">
        <is>
          <t>202606</t>
        </is>
      </c>
      <c r="B2180" t="inlineStr">
        <is>
          <t>Actual</t>
        </is>
      </c>
      <c r="C2180" t="inlineStr">
        <is>
          <t>Integra</t>
        </is>
      </c>
      <c r="D2180" t="inlineStr">
        <is>
          <t>Allianz - Euroland Equity Growth</t>
        </is>
      </c>
      <c r="E2180" t="inlineStr">
        <is>
          <t>Huella</t>
        </is>
      </c>
      <c r="F2180" t="n">
        <v>0.206735</v>
      </c>
    </row>
    <row r="2181">
      <c r="A2181" t="inlineStr">
        <is>
          <t>202606</t>
        </is>
      </c>
      <c r="B2181" t="inlineStr">
        <is>
          <t>Actual</t>
        </is>
      </c>
      <c r="C2181" t="inlineStr">
        <is>
          <t>Integra</t>
        </is>
      </c>
      <c r="D2181" t="inlineStr">
        <is>
          <t>Allianz - Euroland Equity Growth</t>
        </is>
      </c>
      <c r="E2181" t="inlineStr">
        <is>
          <t>Intensidad</t>
        </is>
      </c>
      <c r="F2181" t="n">
        <v>0.000113</v>
      </c>
    </row>
    <row r="2182">
      <c r="A2182" t="inlineStr">
        <is>
          <t>202606</t>
        </is>
      </c>
      <c r="B2182" t="inlineStr">
        <is>
          <t>Actual</t>
        </is>
      </c>
      <c r="C2182" t="inlineStr">
        <is>
          <t>Integra</t>
        </is>
      </c>
      <c r="D2182" t="inlineStr">
        <is>
          <t>Allianz - Euroland Equity Growth</t>
        </is>
      </c>
      <c r="E2182" t="inlineStr">
        <is>
          <t>Inv MM$</t>
        </is>
      </c>
      <c r="F2182" t="n">
        <v>0.007682</v>
      </c>
    </row>
    <row r="2183">
      <c r="A2183" t="inlineStr">
        <is>
          <t>202606</t>
        </is>
      </c>
      <c r="B2183" t="inlineStr">
        <is>
          <t>Actual</t>
        </is>
      </c>
      <c r="C2183" t="inlineStr">
        <is>
          <t>Integra</t>
        </is>
      </c>
      <c r="D2183" t="inlineStr">
        <is>
          <t>Aval</t>
        </is>
      </c>
      <c r="E2183" t="inlineStr">
        <is>
          <t>Huella</t>
        </is>
      </c>
      <c r="F2183" t="n">
        <v>12.228403</v>
      </c>
    </row>
    <row r="2184">
      <c r="A2184" t="inlineStr">
        <is>
          <t>202606</t>
        </is>
      </c>
      <c r="B2184" t="inlineStr">
        <is>
          <t>Actual</t>
        </is>
      </c>
      <c r="C2184" t="inlineStr">
        <is>
          <t>Integra</t>
        </is>
      </c>
      <c r="D2184" t="inlineStr">
        <is>
          <t>Aval</t>
        </is>
      </c>
      <c r="E2184" t="inlineStr">
        <is>
          <t>Intensidad</t>
        </is>
      </c>
      <c r="F2184" t="n">
        <v>0.001588</v>
      </c>
    </row>
    <row r="2185">
      <c r="A2185" t="inlineStr">
        <is>
          <t>202606</t>
        </is>
      </c>
      <c r="B2185" t="inlineStr">
        <is>
          <t>Actual</t>
        </is>
      </c>
      <c r="C2185" t="inlineStr">
        <is>
          <t>Integra</t>
        </is>
      </c>
      <c r="D2185" t="inlineStr">
        <is>
          <t>Aval</t>
        </is>
      </c>
      <c r="E2185" t="inlineStr">
        <is>
          <t>Inv MM$</t>
        </is>
      </c>
      <c r="F2185" t="n">
        <v>1.109655</v>
      </c>
    </row>
    <row r="2186">
      <c r="A2186" t="inlineStr">
        <is>
          <t>202606</t>
        </is>
      </c>
      <c r="B2186" t="inlineStr">
        <is>
          <t>Actual</t>
        </is>
      </c>
      <c r="C2186" t="inlineStr">
        <is>
          <t>Integra</t>
        </is>
      </c>
      <c r="D2186" t="inlineStr">
        <is>
          <t>BBVA Bancomer</t>
        </is>
      </c>
      <c r="E2186" t="inlineStr">
        <is>
          <t>Huella</t>
        </is>
      </c>
      <c r="F2186" t="n">
        <v>22.496732</v>
      </c>
    </row>
    <row r="2187">
      <c r="A2187" t="inlineStr">
        <is>
          <t>202606</t>
        </is>
      </c>
      <c r="B2187" t="inlineStr">
        <is>
          <t>Actual</t>
        </is>
      </c>
      <c r="C2187" t="inlineStr">
        <is>
          <t>Integra</t>
        </is>
      </c>
      <c r="D2187" t="inlineStr">
        <is>
          <t>BBVA Bancomer</t>
        </is>
      </c>
      <c r="E2187" t="inlineStr">
        <is>
          <t>Intensidad</t>
        </is>
      </c>
      <c r="F2187" t="n">
        <v>0.006418</v>
      </c>
    </row>
    <row r="2188">
      <c r="A2188" t="inlineStr">
        <is>
          <t>202606</t>
        </is>
      </c>
      <c r="B2188" t="inlineStr">
        <is>
          <t>Actual</t>
        </is>
      </c>
      <c r="C2188" t="inlineStr">
        <is>
          <t>Integra</t>
        </is>
      </c>
      <c r="D2188" t="inlineStr">
        <is>
          <t>BBVA Bancomer</t>
        </is>
      </c>
      <c r="E2188" t="inlineStr">
        <is>
          <t>Inv MM$</t>
        </is>
      </c>
      <c r="F2188" t="n">
        <v>29.216535</v>
      </c>
    </row>
    <row r="2189">
      <c r="A2189" t="inlineStr">
        <is>
          <t>202606</t>
        </is>
      </c>
      <c r="B2189" t="inlineStr">
        <is>
          <t>Actual</t>
        </is>
      </c>
      <c r="C2189" t="inlineStr">
        <is>
          <t>Integra</t>
        </is>
      </c>
      <c r="D2189" t="inlineStr">
        <is>
          <t>BNP Paribas - China Equity Class</t>
        </is>
      </c>
      <c r="E2189" t="inlineStr">
        <is>
          <t>Huella</t>
        </is>
      </c>
      <c r="F2189" t="n">
        <v>0.027609</v>
      </c>
    </row>
    <row r="2190">
      <c r="A2190" t="inlineStr">
        <is>
          <t>202606</t>
        </is>
      </c>
      <c r="B2190" t="inlineStr">
        <is>
          <t>Actual</t>
        </is>
      </c>
      <c r="C2190" t="inlineStr">
        <is>
          <t>Integra</t>
        </is>
      </c>
      <c r="D2190" t="inlineStr">
        <is>
          <t>BNP Paribas - China Equity Class</t>
        </is>
      </c>
      <c r="E2190" t="inlineStr">
        <is>
          <t>Intensidad</t>
        </is>
      </c>
      <c r="F2190" t="n">
        <v>1.4e-05</v>
      </c>
    </row>
    <row r="2191">
      <c r="A2191" t="inlineStr">
        <is>
          <t>202606</t>
        </is>
      </c>
      <c r="B2191" t="inlineStr">
        <is>
          <t>Actual</t>
        </is>
      </c>
      <c r="C2191" t="inlineStr">
        <is>
          <t>Integra</t>
        </is>
      </c>
      <c r="D2191" t="inlineStr">
        <is>
          <t>BNP Paribas - China Equity Class</t>
        </is>
      </c>
      <c r="E2191" t="inlineStr">
        <is>
          <t>Inv MM$</t>
        </is>
      </c>
      <c r="F2191" t="n">
        <v>0.001894</v>
      </c>
    </row>
    <row r="2192">
      <c r="A2192" t="inlineStr">
        <is>
          <t>202606</t>
        </is>
      </c>
      <c r="B2192" t="inlineStr">
        <is>
          <t>Actual</t>
        </is>
      </c>
      <c r="C2192" t="inlineStr">
        <is>
          <t>Integra</t>
        </is>
      </c>
      <c r="D2192" t="inlineStr">
        <is>
          <t>BNP Paribas - Japan Small Caps</t>
        </is>
      </c>
      <c r="E2192" t="inlineStr">
        <is>
          <t>Huella</t>
        </is>
      </c>
      <c r="F2192" t="n">
        <v>10778.583411</v>
      </c>
    </row>
    <row r="2193">
      <c r="A2193" t="inlineStr">
        <is>
          <t>202606</t>
        </is>
      </c>
      <c r="B2193" t="inlineStr">
        <is>
          <t>Actual</t>
        </is>
      </c>
      <c r="C2193" t="inlineStr">
        <is>
          <t>Integra</t>
        </is>
      </c>
      <c r="D2193" t="inlineStr">
        <is>
          <t>BNP Paribas - Japan Small Caps</t>
        </is>
      </c>
      <c r="E2193" t="inlineStr">
        <is>
          <t>Intensidad</t>
        </is>
      </c>
      <c r="F2193" t="n">
        <v>3.252364</v>
      </c>
    </row>
    <row r="2194">
      <c r="A2194" t="inlineStr">
        <is>
          <t>202606</t>
        </is>
      </c>
      <c r="B2194" t="inlineStr">
        <is>
          <t>Actual</t>
        </is>
      </c>
      <c r="C2194" t="inlineStr">
        <is>
          <t>Integra</t>
        </is>
      </c>
      <c r="D2194" t="inlineStr">
        <is>
          <t>BNP Paribas - Japan Small Caps</t>
        </is>
      </c>
      <c r="E2194" t="inlineStr">
        <is>
          <t>Inv MM$</t>
        </is>
      </c>
      <c r="F2194" t="n">
        <v>101.45594</v>
      </c>
    </row>
    <row r="2195">
      <c r="A2195" t="inlineStr">
        <is>
          <t>202606</t>
        </is>
      </c>
      <c r="B2195" t="inlineStr">
        <is>
          <t>Actual</t>
        </is>
      </c>
      <c r="C2195" t="inlineStr">
        <is>
          <t>Integra</t>
        </is>
      </c>
      <c r="D2195" t="inlineStr">
        <is>
          <t>Baillie Gifford &amp; Co Ltd - Overseas Growth Funds ICVC - Pacific Fund</t>
        </is>
      </c>
      <c r="E2195" t="inlineStr">
        <is>
          <t>Huella</t>
        </is>
      </c>
      <c r="F2195" t="n">
        <v>1390.740027</v>
      </c>
    </row>
    <row r="2196">
      <c r="A2196" t="inlineStr">
        <is>
          <t>202606</t>
        </is>
      </c>
      <c r="B2196" t="inlineStr">
        <is>
          <t>Actual</t>
        </is>
      </c>
      <c r="C2196" t="inlineStr">
        <is>
          <t>Integra</t>
        </is>
      </c>
      <c r="D2196" t="inlineStr">
        <is>
          <t>Baillie Gifford &amp; Co Ltd - Overseas Growth Funds ICVC - Pacific Fund</t>
        </is>
      </c>
      <c r="E2196" t="inlineStr">
        <is>
          <t>Intensidad</t>
        </is>
      </c>
      <c r="F2196" t="n">
        <v>0.389039</v>
      </c>
    </row>
    <row r="2197">
      <c r="A2197" t="inlineStr">
        <is>
          <t>202606</t>
        </is>
      </c>
      <c r="B2197" t="inlineStr">
        <is>
          <t>Actual</t>
        </is>
      </c>
      <c r="C2197" t="inlineStr">
        <is>
          <t>Integra</t>
        </is>
      </c>
      <c r="D2197" t="inlineStr">
        <is>
          <t>Baillie Gifford &amp; Co Ltd - Overseas Growth Funds ICVC - Pacific Fund</t>
        </is>
      </c>
      <c r="E2197" t="inlineStr">
        <is>
          <t>Inv MM$</t>
        </is>
      </c>
      <c r="F2197" t="n">
        <v>64.72011000000001</v>
      </c>
    </row>
    <row r="2198">
      <c r="A2198" t="inlineStr">
        <is>
          <t>202606</t>
        </is>
      </c>
      <c r="B2198" t="inlineStr">
        <is>
          <t>Actual</t>
        </is>
      </c>
      <c r="C2198" t="inlineStr">
        <is>
          <t>Integra</t>
        </is>
      </c>
      <c r="D2198" t="inlineStr">
        <is>
          <t>Banorte</t>
        </is>
      </c>
      <c r="E2198" t="inlineStr">
        <is>
          <t>Huella</t>
        </is>
      </c>
      <c r="F2198" t="n">
        <v>32.697556</v>
      </c>
    </row>
    <row r="2199">
      <c r="A2199" t="inlineStr">
        <is>
          <t>202606</t>
        </is>
      </c>
      <c r="B2199" t="inlineStr">
        <is>
          <t>Actual</t>
        </is>
      </c>
      <c r="C2199" t="inlineStr">
        <is>
          <t>Integra</t>
        </is>
      </c>
      <c r="D2199" t="inlineStr">
        <is>
          <t>Banorte</t>
        </is>
      </c>
      <c r="E2199" t="inlineStr">
        <is>
          <t>Intensidad</t>
        </is>
      </c>
      <c r="F2199" t="n">
        <v>0.006907</v>
      </c>
    </row>
    <row r="2200">
      <c r="A2200" t="inlineStr">
        <is>
          <t>202606</t>
        </is>
      </c>
      <c r="B2200" t="inlineStr">
        <is>
          <t>Actual</t>
        </is>
      </c>
      <c r="C2200" t="inlineStr">
        <is>
          <t>Integra</t>
        </is>
      </c>
      <c r="D2200" t="inlineStr">
        <is>
          <t>Banorte</t>
        </is>
      </c>
      <c r="E2200" t="inlineStr">
        <is>
          <t>Inv MM$</t>
        </is>
      </c>
      <c r="F2200" t="n">
        <v>25.950442</v>
      </c>
    </row>
    <row r="2201">
      <c r="A2201" t="inlineStr">
        <is>
          <t>202606</t>
        </is>
      </c>
      <c r="B2201" t="inlineStr">
        <is>
          <t>Actual</t>
        </is>
      </c>
      <c r="C2201" t="inlineStr">
        <is>
          <t>Integra</t>
        </is>
      </c>
      <c r="D2201" t="inlineStr">
        <is>
          <t>Barings - Emerging Markets Local Debt Fund</t>
        </is>
      </c>
      <c r="E2201" t="inlineStr">
        <is>
          <t>Huella</t>
        </is>
      </c>
      <c r="F2201" t="n">
        <v>0.000816</v>
      </c>
    </row>
    <row r="2202">
      <c r="A2202" t="inlineStr">
        <is>
          <t>202606</t>
        </is>
      </c>
      <c r="B2202" t="inlineStr">
        <is>
          <t>Actual</t>
        </is>
      </c>
      <c r="C2202" t="inlineStr">
        <is>
          <t>Integra</t>
        </is>
      </c>
      <c r="D2202" t="inlineStr">
        <is>
          <t>Barings - Emerging Markets Local Debt Fund</t>
        </is>
      </c>
      <c r="E2202" t="inlineStr">
        <is>
          <t>Intensidad</t>
        </is>
      </c>
      <c r="F2202" t="n">
        <v>0</v>
      </c>
    </row>
    <row r="2203">
      <c r="A2203" t="inlineStr">
        <is>
          <t>202606</t>
        </is>
      </c>
      <c r="B2203" t="inlineStr">
        <is>
          <t>Actual</t>
        </is>
      </c>
      <c r="C2203" t="inlineStr">
        <is>
          <t>Integra</t>
        </is>
      </c>
      <c r="D2203" t="inlineStr">
        <is>
          <t>Barings - Emerging Markets Local Debt Fund</t>
        </is>
      </c>
      <c r="E2203" t="inlineStr">
        <is>
          <t>Inv MM$</t>
        </is>
      </c>
      <c r="F2203" t="n">
        <v>0.000338</v>
      </c>
    </row>
    <row r="2204">
      <c r="A2204" t="inlineStr">
        <is>
          <t>202606</t>
        </is>
      </c>
      <c r="B2204" t="inlineStr">
        <is>
          <t>Actual</t>
        </is>
      </c>
      <c r="C2204" t="inlineStr">
        <is>
          <t>Integra</t>
        </is>
      </c>
      <c r="D2204" t="inlineStr">
        <is>
          <t>Barings - Emerging Markets Sovereign Debt Fund</t>
        </is>
      </c>
      <c r="E2204" t="inlineStr">
        <is>
          <t>Huella</t>
        </is>
      </c>
      <c r="F2204" t="n">
        <v>0.039236</v>
      </c>
    </row>
    <row r="2205">
      <c r="A2205" t="inlineStr">
        <is>
          <t>202606</t>
        </is>
      </c>
      <c r="B2205" t="inlineStr">
        <is>
          <t>Actual</t>
        </is>
      </c>
      <c r="C2205" t="inlineStr">
        <is>
          <t>Integra</t>
        </is>
      </c>
      <c r="D2205" t="inlineStr">
        <is>
          <t>Barings - Emerging Markets Sovereign Debt Fund</t>
        </is>
      </c>
      <c r="E2205" t="inlineStr">
        <is>
          <t>Intensidad</t>
        </is>
      </c>
      <c r="F2205" t="n">
        <v>1.8e-05</v>
      </c>
    </row>
    <row r="2206">
      <c r="A2206" t="inlineStr">
        <is>
          <t>202606</t>
        </is>
      </c>
      <c r="B2206" t="inlineStr">
        <is>
          <t>Actual</t>
        </is>
      </c>
      <c r="C2206" t="inlineStr">
        <is>
          <t>Integra</t>
        </is>
      </c>
      <c r="D2206" t="inlineStr">
        <is>
          <t>Barings - Emerging Markets Sovereign Debt Fund</t>
        </is>
      </c>
      <c r="E2206" t="inlineStr">
        <is>
          <t>Inv MM$</t>
        </is>
      </c>
      <c r="F2206" t="n">
        <v>0.000112</v>
      </c>
    </row>
    <row r="2207">
      <c r="A2207" t="inlineStr">
        <is>
          <t>202606</t>
        </is>
      </c>
      <c r="B2207" t="inlineStr">
        <is>
          <t>Actual</t>
        </is>
      </c>
      <c r="C2207" t="inlineStr">
        <is>
          <t>Integra</t>
        </is>
      </c>
      <c r="D2207" t="inlineStr">
        <is>
          <t>BlackRock - iShares Convertible Bond ETF</t>
        </is>
      </c>
      <c r="E2207" t="inlineStr">
        <is>
          <t>Huella</t>
        </is>
      </c>
      <c r="F2207" t="n">
        <v>618.871758</v>
      </c>
    </row>
    <row r="2208">
      <c r="A2208" t="inlineStr">
        <is>
          <t>202606</t>
        </is>
      </c>
      <c r="B2208" t="inlineStr">
        <is>
          <t>Actual</t>
        </is>
      </c>
      <c r="C2208" t="inlineStr">
        <is>
          <t>Integra</t>
        </is>
      </c>
      <c r="D2208" t="inlineStr">
        <is>
          <t>BlackRock - iShares Convertible Bond ETF</t>
        </is>
      </c>
      <c r="E2208" t="inlineStr">
        <is>
          <t>Intensidad</t>
        </is>
      </c>
      <c r="F2208" t="n">
        <v>0.65288</v>
      </c>
    </row>
    <row r="2209">
      <c r="A2209" t="inlineStr">
        <is>
          <t>202606</t>
        </is>
      </c>
      <c r="B2209" t="inlineStr">
        <is>
          <t>Actual</t>
        </is>
      </c>
      <c r="C2209" t="inlineStr">
        <is>
          <t>Integra</t>
        </is>
      </c>
      <c r="D2209" t="inlineStr">
        <is>
          <t>BlackRock - iShares Convertible Bond ETF</t>
        </is>
      </c>
      <c r="E2209" t="inlineStr">
        <is>
          <t>Inv MM$</t>
        </is>
      </c>
      <c r="F2209" t="n">
        <v>13.241157</v>
      </c>
    </row>
    <row r="2210">
      <c r="A2210" t="inlineStr">
        <is>
          <t>202606</t>
        </is>
      </c>
      <c r="B2210" t="inlineStr">
        <is>
          <t>Actual</t>
        </is>
      </c>
      <c r="C2210" t="inlineStr">
        <is>
          <t>Integra</t>
        </is>
      </c>
      <c r="D2210" t="inlineStr">
        <is>
          <t>BlackRock - iShares Korea</t>
        </is>
      </c>
      <c r="E2210" t="inlineStr">
        <is>
          <t>Huella</t>
        </is>
      </c>
      <c r="F2210" t="n">
        <v>29853.749251</v>
      </c>
    </row>
    <row r="2211">
      <c r="A2211" t="inlineStr">
        <is>
          <t>202606</t>
        </is>
      </c>
      <c r="B2211" t="inlineStr">
        <is>
          <t>Actual</t>
        </is>
      </c>
      <c r="C2211" t="inlineStr">
        <is>
          <t>Integra</t>
        </is>
      </c>
      <c r="D2211" t="inlineStr">
        <is>
          <t>BlackRock - iShares Korea</t>
        </is>
      </c>
      <c r="E2211" t="inlineStr">
        <is>
          <t>Intensidad</t>
        </is>
      </c>
      <c r="F2211" t="n">
        <v>8.9528</v>
      </c>
    </row>
    <row r="2212">
      <c r="A2212" t="inlineStr">
        <is>
          <t>202606</t>
        </is>
      </c>
      <c r="B2212" t="inlineStr">
        <is>
          <t>Actual</t>
        </is>
      </c>
      <c r="C2212" t="inlineStr">
        <is>
          <t>Integra</t>
        </is>
      </c>
      <c r="D2212" t="inlineStr">
        <is>
          <t>BlackRock - iShares Korea</t>
        </is>
      </c>
      <c r="E2212" t="inlineStr">
        <is>
          <t>Inv MM$</t>
        </is>
      </c>
      <c r="F2212" t="n">
        <v>512.156926</v>
      </c>
    </row>
    <row r="2213">
      <c r="A2213" t="inlineStr">
        <is>
          <t>202606</t>
        </is>
      </c>
      <c r="B2213" t="inlineStr">
        <is>
          <t>Actual</t>
        </is>
      </c>
      <c r="C2213" t="inlineStr">
        <is>
          <t>Integra</t>
        </is>
      </c>
      <c r="D2213" t="inlineStr">
        <is>
          <t>BlackRock - iShares MSCI Emerging Markets ex China</t>
        </is>
      </c>
      <c r="E2213" t="inlineStr">
        <is>
          <t>Huella</t>
        </is>
      </c>
      <c r="F2213" t="n">
        <v>2553.219636</v>
      </c>
    </row>
    <row r="2214">
      <c r="A2214" t="inlineStr">
        <is>
          <t>202606</t>
        </is>
      </c>
      <c r="B2214" t="inlineStr">
        <is>
          <t>Actual</t>
        </is>
      </c>
      <c r="C2214" t="inlineStr">
        <is>
          <t>Integra</t>
        </is>
      </c>
      <c r="D2214" t="inlineStr">
        <is>
          <t>BlackRock - iShares MSCI Emerging Markets ex China</t>
        </is>
      </c>
      <c r="E2214" t="inlineStr">
        <is>
          <t>Intensidad</t>
        </is>
      </c>
      <c r="F2214" t="n">
        <v>0.797555</v>
      </c>
    </row>
    <row r="2215">
      <c r="A2215" t="inlineStr">
        <is>
          <t>202606</t>
        </is>
      </c>
      <c r="B2215" t="inlineStr">
        <is>
          <t>Actual</t>
        </is>
      </c>
      <c r="C2215" t="inlineStr">
        <is>
          <t>Integra</t>
        </is>
      </c>
      <c r="D2215" t="inlineStr">
        <is>
          <t>BlackRock - iShares MSCI Emerging Markets ex China</t>
        </is>
      </c>
      <c r="E2215" t="inlineStr">
        <is>
          <t>Inv MM$</t>
        </is>
      </c>
      <c r="F2215" t="n">
        <v>29.616498</v>
      </c>
    </row>
    <row r="2216">
      <c r="A2216" t="inlineStr">
        <is>
          <t>202606</t>
        </is>
      </c>
      <c r="B2216" t="inlineStr">
        <is>
          <t>Actual</t>
        </is>
      </c>
      <c r="C2216" t="inlineStr">
        <is>
          <t>Integra</t>
        </is>
      </c>
      <c r="D2216" t="inlineStr">
        <is>
          <t>BlackRock - iShares MSCI Peru</t>
        </is>
      </c>
      <c r="E2216" t="inlineStr">
        <is>
          <t>Huella</t>
        </is>
      </c>
      <c r="F2216" t="n">
        <v>725.707007</v>
      </c>
    </row>
    <row r="2217">
      <c r="A2217" t="inlineStr">
        <is>
          <t>202606</t>
        </is>
      </c>
      <c r="B2217" t="inlineStr">
        <is>
          <t>Actual</t>
        </is>
      </c>
      <c r="C2217" t="inlineStr">
        <is>
          <t>Integra</t>
        </is>
      </c>
      <c r="D2217" t="inlineStr">
        <is>
          <t>BlackRock - iShares MSCI Peru</t>
        </is>
      </c>
      <c r="E2217" t="inlineStr">
        <is>
          <t>Intensidad</t>
        </is>
      </c>
      <c r="F2217" t="n">
        <v>0.629597</v>
      </c>
    </row>
    <row r="2218">
      <c r="A2218" t="inlineStr">
        <is>
          <t>202606</t>
        </is>
      </c>
      <c r="B2218" t="inlineStr">
        <is>
          <t>Actual</t>
        </is>
      </c>
      <c r="C2218" t="inlineStr">
        <is>
          <t>Integra</t>
        </is>
      </c>
      <c r="D2218" t="inlineStr">
        <is>
          <t>BlackRock - iShares MSCI Peru</t>
        </is>
      </c>
      <c r="E2218" t="inlineStr">
        <is>
          <t>Inv MM$</t>
        </is>
      </c>
      <c r="F2218" t="n">
        <v>35.40705</v>
      </c>
    </row>
    <row r="2219">
      <c r="A2219" t="inlineStr">
        <is>
          <t>202606</t>
        </is>
      </c>
      <c r="B2219" t="inlineStr">
        <is>
          <t>Actual</t>
        </is>
      </c>
      <c r="C2219" t="inlineStr">
        <is>
          <t>Integra</t>
        </is>
      </c>
      <c r="D2219" t="inlineStr">
        <is>
          <t>BlackRock - iShares PHLX Semiconductor ETF</t>
        </is>
      </c>
      <c r="E2219" t="inlineStr">
        <is>
          <t>Huella</t>
        </is>
      </c>
      <c r="F2219" t="n">
        <v>5085.087213</v>
      </c>
    </row>
    <row r="2220">
      <c r="A2220" t="inlineStr">
        <is>
          <t>202606</t>
        </is>
      </c>
      <c r="B2220" t="inlineStr">
        <is>
          <t>Actual</t>
        </is>
      </c>
      <c r="C2220" t="inlineStr">
        <is>
          <t>Integra</t>
        </is>
      </c>
      <c r="D2220" t="inlineStr">
        <is>
          <t>BlackRock - iShares PHLX Semiconductor ETF</t>
        </is>
      </c>
      <c r="E2220" t="inlineStr">
        <is>
          <t>Intensidad</t>
        </is>
      </c>
      <c r="F2220" t="n">
        <v>1.567853</v>
      </c>
    </row>
    <row r="2221">
      <c r="A2221" t="inlineStr">
        <is>
          <t>202606</t>
        </is>
      </c>
      <c r="B2221" t="inlineStr">
        <is>
          <t>Actual</t>
        </is>
      </c>
      <c r="C2221" t="inlineStr">
        <is>
          <t>Integra</t>
        </is>
      </c>
      <c r="D2221" t="inlineStr">
        <is>
          <t>BlackRock - iShares PHLX Semiconductor ETF</t>
        </is>
      </c>
      <c r="E2221" t="inlineStr">
        <is>
          <t>Inv MM$</t>
        </is>
      </c>
      <c r="F2221" t="n">
        <v>510.17613</v>
      </c>
    </row>
    <row r="2222">
      <c r="A2222" t="inlineStr">
        <is>
          <t>202606</t>
        </is>
      </c>
      <c r="B2222" t="inlineStr">
        <is>
          <t>Actual</t>
        </is>
      </c>
      <c r="C2222" t="inlineStr">
        <is>
          <t>Integra</t>
        </is>
      </c>
      <c r="D2222" t="inlineStr">
        <is>
          <t>BlackRock - iShares Taiwan</t>
        </is>
      </c>
      <c r="E2222" t="inlineStr">
        <is>
          <t>Huella</t>
        </is>
      </c>
      <c r="F2222" t="n">
        <v>2983.439531</v>
      </c>
    </row>
    <row r="2223">
      <c r="A2223" t="inlineStr">
        <is>
          <t>202606</t>
        </is>
      </c>
      <c r="B2223" t="inlineStr">
        <is>
          <t>Actual</t>
        </is>
      </c>
      <c r="C2223" t="inlineStr">
        <is>
          <t>Integra</t>
        </is>
      </c>
      <c r="D2223" t="inlineStr">
        <is>
          <t>BlackRock - iShares Taiwan</t>
        </is>
      </c>
      <c r="E2223" t="inlineStr">
        <is>
          <t>Intensidad</t>
        </is>
      </c>
      <c r="F2223" t="n">
        <v>0.9898439999999999</v>
      </c>
    </row>
    <row r="2224">
      <c r="A2224" t="inlineStr">
        <is>
          <t>202606</t>
        </is>
      </c>
      <c r="B2224" t="inlineStr">
        <is>
          <t>Actual</t>
        </is>
      </c>
      <c r="C2224" t="inlineStr">
        <is>
          <t>Integra</t>
        </is>
      </c>
      <c r="D2224" t="inlineStr">
        <is>
          <t>BlackRock - iShares Taiwan</t>
        </is>
      </c>
      <c r="E2224" t="inlineStr">
        <is>
          <t>Inv MM$</t>
        </is>
      </c>
      <c r="F2224" t="n">
        <v>53.807675</v>
      </c>
    </row>
    <row r="2225">
      <c r="A2225" t="inlineStr">
        <is>
          <t>202606</t>
        </is>
      </c>
      <c r="B2225" t="inlineStr">
        <is>
          <t>Actual</t>
        </is>
      </c>
      <c r="C2225" t="inlineStr">
        <is>
          <t>Integra</t>
        </is>
      </c>
      <c r="D2225" t="inlineStr">
        <is>
          <t>BlueBay - Financial Capital Bond - E</t>
        </is>
      </c>
      <c r="E2225" t="inlineStr">
        <is>
          <t>Huella</t>
        </is>
      </c>
      <c r="F2225" t="n">
        <v>0.475402</v>
      </c>
    </row>
    <row r="2226">
      <c r="A2226" t="inlineStr">
        <is>
          <t>202606</t>
        </is>
      </c>
      <c r="B2226" t="inlineStr">
        <is>
          <t>Actual</t>
        </is>
      </c>
      <c r="C2226" t="inlineStr">
        <is>
          <t>Integra</t>
        </is>
      </c>
      <c r="D2226" t="inlineStr">
        <is>
          <t>BlueBay - Financial Capital Bond - E</t>
        </is>
      </c>
      <c r="E2226" t="inlineStr">
        <is>
          <t>Intensidad</t>
        </is>
      </c>
      <c r="F2226" t="n">
        <v>0.000111</v>
      </c>
    </row>
    <row r="2227">
      <c r="A2227" t="inlineStr">
        <is>
          <t>202606</t>
        </is>
      </c>
      <c r="B2227" t="inlineStr">
        <is>
          <t>Actual</t>
        </is>
      </c>
      <c r="C2227" t="inlineStr">
        <is>
          <t>Integra</t>
        </is>
      </c>
      <c r="D2227" t="inlineStr">
        <is>
          <t>BlueBay - Financial Capital Bond - E</t>
        </is>
      </c>
      <c r="E2227" t="inlineStr">
        <is>
          <t>Inv MM$</t>
        </is>
      </c>
      <c r="F2227" t="n">
        <v>1.05619</v>
      </c>
    </row>
    <row r="2228">
      <c r="A2228" t="inlineStr">
        <is>
          <t>202606</t>
        </is>
      </c>
      <c r="B2228" t="inlineStr">
        <is>
          <t>Actual</t>
        </is>
      </c>
      <c r="C2228" t="inlineStr">
        <is>
          <t>Integra</t>
        </is>
      </c>
      <c r="D2228" t="inlineStr">
        <is>
          <t>Buenaventura*</t>
        </is>
      </c>
      <c r="E2228" t="inlineStr">
        <is>
          <t>Huella</t>
        </is>
      </c>
      <c r="F2228" t="n">
        <v>11789.184311</v>
      </c>
    </row>
    <row r="2229">
      <c r="A2229" t="inlineStr">
        <is>
          <t>202606</t>
        </is>
      </c>
      <c r="B2229" t="inlineStr">
        <is>
          <t>Actual</t>
        </is>
      </c>
      <c r="C2229" t="inlineStr">
        <is>
          <t>Integra</t>
        </is>
      </c>
      <c r="D2229" t="inlineStr">
        <is>
          <t>Buenaventura*</t>
        </is>
      </c>
      <c r="E2229" t="inlineStr">
        <is>
          <t>Intensidad</t>
        </is>
      </c>
      <c r="F2229" t="n">
        <v>3.142275</v>
      </c>
    </row>
    <row r="2230">
      <c r="A2230" t="inlineStr">
        <is>
          <t>202606</t>
        </is>
      </c>
      <c r="B2230" t="inlineStr">
        <is>
          <t>Actual</t>
        </is>
      </c>
      <c r="C2230" t="inlineStr">
        <is>
          <t>Integra</t>
        </is>
      </c>
      <c r="D2230" t="inlineStr">
        <is>
          <t>Buenaventura*</t>
        </is>
      </c>
      <c r="E2230" t="inlineStr">
        <is>
          <t>Inv MM$</t>
        </is>
      </c>
      <c r="F2230" t="n">
        <v>366.921392</v>
      </c>
    </row>
    <row r="2231">
      <c r="A2231" t="inlineStr">
        <is>
          <t>202606</t>
        </is>
      </c>
      <c r="B2231" t="inlineStr">
        <is>
          <t>Actual</t>
        </is>
      </c>
      <c r="C2231" t="inlineStr">
        <is>
          <t>Integra</t>
        </is>
      </c>
      <c r="D2231" t="inlineStr">
        <is>
          <t>Credicorp*</t>
        </is>
      </c>
      <c r="E2231" t="inlineStr">
        <is>
          <t>Huella</t>
        </is>
      </c>
      <c r="F2231" t="n">
        <v>199.662128</v>
      </c>
    </row>
    <row r="2232">
      <c r="A2232" t="inlineStr">
        <is>
          <t>202606</t>
        </is>
      </c>
      <c r="B2232" t="inlineStr">
        <is>
          <t>Actual</t>
        </is>
      </c>
      <c r="C2232" t="inlineStr">
        <is>
          <t>Integra</t>
        </is>
      </c>
      <c r="D2232" t="inlineStr">
        <is>
          <t>Credicorp*</t>
        </is>
      </c>
      <c r="E2232" t="inlineStr">
        <is>
          <t>Intensidad</t>
        </is>
      </c>
      <c r="F2232" t="n">
        <v>0.054641</v>
      </c>
    </row>
    <row r="2233">
      <c r="A2233" t="inlineStr">
        <is>
          <t>202606</t>
        </is>
      </c>
      <c r="B2233" t="inlineStr">
        <is>
          <t>Actual</t>
        </is>
      </c>
      <c r="C2233" t="inlineStr">
        <is>
          <t>Integra</t>
        </is>
      </c>
      <c r="D2233" t="inlineStr">
        <is>
          <t>Credicorp*</t>
        </is>
      </c>
      <c r="E2233" t="inlineStr">
        <is>
          <t>Inv MM$</t>
        </is>
      </c>
      <c r="F2233" t="n">
        <v>424.813038</v>
      </c>
    </row>
    <row r="2234">
      <c r="A2234" t="inlineStr">
        <is>
          <t>202606</t>
        </is>
      </c>
      <c r="B2234" t="inlineStr">
        <is>
          <t>Actual</t>
        </is>
      </c>
      <c r="C2234" t="inlineStr">
        <is>
          <t>Integra</t>
        </is>
      </c>
      <c r="D2234" t="inlineStr">
        <is>
          <t>DFA - US Large Cap Value</t>
        </is>
      </c>
      <c r="E2234" t="inlineStr">
        <is>
          <t>Huella</t>
        </is>
      </c>
      <c r="F2234" t="n">
        <v>0.003101</v>
      </c>
    </row>
    <row r="2235">
      <c r="A2235" t="inlineStr">
        <is>
          <t>202606</t>
        </is>
      </c>
      <c r="B2235" t="inlineStr">
        <is>
          <t>Actual</t>
        </is>
      </c>
      <c r="C2235" t="inlineStr">
        <is>
          <t>Integra</t>
        </is>
      </c>
      <c r="D2235" t="inlineStr">
        <is>
          <t>DFA - US Large Cap Value</t>
        </is>
      </c>
      <c r="E2235" t="inlineStr">
        <is>
          <t>Intensidad</t>
        </is>
      </c>
      <c r="F2235" t="n">
        <v>0</v>
      </c>
    </row>
    <row r="2236">
      <c r="A2236" t="inlineStr">
        <is>
          <t>202606</t>
        </is>
      </c>
      <c r="B2236" t="inlineStr">
        <is>
          <t>Actual</t>
        </is>
      </c>
      <c r="C2236" t="inlineStr">
        <is>
          <t>Integra</t>
        </is>
      </c>
      <c r="D2236" t="inlineStr">
        <is>
          <t>DFA - US Large Cap Value</t>
        </is>
      </c>
      <c r="E2236" t="inlineStr">
        <is>
          <t>Inv MM$</t>
        </is>
      </c>
      <c r="F2236" t="n">
        <v>6.3e-05</v>
      </c>
    </row>
    <row r="2237">
      <c r="A2237" t="inlineStr">
        <is>
          <t>202606</t>
        </is>
      </c>
      <c r="B2237" t="inlineStr">
        <is>
          <t>Actual</t>
        </is>
      </c>
      <c r="C2237" t="inlineStr">
        <is>
          <t>Integra</t>
        </is>
      </c>
      <c r="D2237" t="inlineStr">
        <is>
          <t>DNCA - Alpha Bonds</t>
        </is>
      </c>
      <c r="E2237" t="inlineStr">
        <is>
          <t>Huella</t>
        </is>
      </c>
      <c r="F2237" t="n">
        <v>633.8139609999999</v>
      </c>
    </row>
    <row r="2238">
      <c r="A2238" t="inlineStr">
        <is>
          <t>202606</t>
        </is>
      </c>
      <c r="B2238" t="inlineStr">
        <is>
          <t>Actual</t>
        </is>
      </c>
      <c r="C2238" t="inlineStr">
        <is>
          <t>Integra</t>
        </is>
      </c>
      <c r="D2238" t="inlineStr">
        <is>
          <t>DNCA - Alpha Bonds</t>
        </is>
      </c>
      <c r="E2238" t="inlineStr">
        <is>
          <t>Intensidad</t>
        </is>
      </c>
      <c r="F2238" t="n">
        <v>0.129354</v>
      </c>
    </row>
    <row r="2239">
      <c r="A2239" t="inlineStr">
        <is>
          <t>202606</t>
        </is>
      </c>
      <c r="B2239" t="inlineStr">
        <is>
          <t>Actual</t>
        </is>
      </c>
      <c r="C2239" t="inlineStr">
        <is>
          <t>Integra</t>
        </is>
      </c>
      <c r="D2239" t="inlineStr">
        <is>
          <t>DNCA - Alpha Bonds</t>
        </is>
      </c>
      <c r="E2239" t="inlineStr">
        <is>
          <t>Inv MM$</t>
        </is>
      </c>
      <c r="F2239" t="n">
        <v>32.245031</v>
      </c>
    </row>
    <row r="2240">
      <c r="A2240" t="inlineStr">
        <is>
          <t>202606</t>
        </is>
      </c>
      <c r="B2240" t="inlineStr">
        <is>
          <t>Actual</t>
        </is>
      </c>
      <c r="C2240" t="inlineStr">
        <is>
          <t>Integra</t>
        </is>
      </c>
      <c r="D2240" t="inlineStr">
        <is>
          <t>DPAM L - EM  Sustainable Debt</t>
        </is>
      </c>
      <c r="E2240" t="inlineStr">
        <is>
          <t>Huella</t>
        </is>
      </c>
      <c r="F2240" t="n">
        <v>4.416713</v>
      </c>
    </row>
    <row r="2241">
      <c r="A2241" t="inlineStr">
        <is>
          <t>202606</t>
        </is>
      </c>
      <c r="B2241" t="inlineStr">
        <is>
          <t>Actual</t>
        </is>
      </c>
      <c r="C2241" t="inlineStr">
        <is>
          <t>Integra</t>
        </is>
      </c>
      <c r="D2241" t="inlineStr">
        <is>
          <t>DPAM L - EM  Sustainable Debt</t>
        </is>
      </c>
      <c r="E2241" t="inlineStr">
        <is>
          <t>Intensidad</t>
        </is>
      </c>
      <c r="F2241" t="n">
        <v>0.002036</v>
      </c>
    </row>
    <row r="2242">
      <c r="A2242" t="inlineStr">
        <is>
          <t>202606</t>
        </is>
      </c>
      <c r="B2242" t="inlineStr">
        <is>
          <t>Actual</t>
        </is>
      </c>
      <c r="C2242" t="inlineStr">
        <is>
          <t>Integra</t>
        </is>
      </c>
      <c r="D2242" t="inlineStr">
        <is>
          <t>DPAM L - EM  Sustainable Debt</t>
        </is>
      </c>
      <c r="E2242" t="inlineStr">
        <is>
          <t>Inv MM$</t>
        </is>
      </c>
      <c r="F2242" t="n">
        <v>21.219546</v>
      </c>
    </row>
    <row r="2243">
      <c r="A2243" t="inlineStr">
        <is>
          <t>202606</t>
        </is>
      </c>
      <c r="B2243" t="inlineStr">
        <is>
          <t>Actual</t>
        </is>
      </c>
      <c r="C2243" t="inlineStr">
        <is>
          <t>Integra</t>
        </is>
      </c>
      <c r="D2243" t="inlineStr">
        <is>
          <t>Eastspring - Japan Dynamic Fund</t>
        </is>
      </c>
      <c r="E2243" t="inlineStr">
        <is>
          <t>Huella</t>
        </is>
      </c>
      <c r="F2243" t="n">
        <v>0.004054</v>
      </c>
    </row>
    <row r="2244">
      <c r="A2244" t="inlineStr">
        <is>
          <t>202606</t>
        </is>
      </c>
      <c r="B2244" t="inlineStr">
        <is>
          <t>Actual</t>
        </is>
      </c>
      <c r="C2244" t="inlineStr">
        <is>
          <t>Integra</t>
        </is>
      </c>
      <c r="D2244" t="inlineStr">
        <is>
          <t>Eastspring - Japan Dynamic Fund</t>
        </is>
      </c>
      <c r="E2244" t="inlineStr">
        <is>
          <t>Intensidad</t>
        </is>
      </c>
      <c r="F2244" t="n">
        <v>2e-06</v>
      </c>
    </row>
    <row r="2245">
      <c r="A2245" t="inlineStr">
        <is>
          <t>202606</t>
        </is>
      </c>
      <c r="B2245" t="inlineStr">
        <is>
          <t>Actual</t>
        </is>
      </c>
      <c r="C2245" t="inlineStr">
        <is>
          <t>Integra</t>
        </is>
      </c>
      <c r="D2245" t="inlineStr">
        <is>
          <t>Eastspring - Japan Dynamic Fund</t>
        </is>
      </c>
      <c r="E2245" t="inlineStr">
        <is>
          <t>Inv MM$</t>
        </is>
      </c>
      <c r="F2245" t="n">
        <v>4.3e-05</v>
      </c>
    </row>
    <row r="2246">
      <c r="A2246" t="inlineStr">
        <is>
          <t>202606</t>
        </is>
      </c>
      <c r="B2246" t="inlineStr">
        <is>
          <t>Actual</t>
        </is>
      </c>
      <c r="C2246" t="inlineStr">
        <is>
          <t>Integra</t>
        </is>
      </c>
      <c r="D2246" t="inlineStr">
        <is>
          <t>Ecopetrol</t>
        </is>
      </c>
      <c r="E2246" t="inlineStr">
        <is>
          <t>Huella</t>
        </is>
      </c>
      <c r="F2246" t="n">
        <v>17336.164329</v>
      </c>
    </row>
    <row r="2247">
      <c r="A2247" t="inlineStr">
        <is>
          <t>202606</t>
        </is>
      </c>
      <c r="B2247" t="inlineStr">
        <is>
          <t>Actual</t>
        </is>
      </c>
      <c r="C2247" t="inlineStr">
        <is>
          <t>Integra</t>
        </is>
      </c>
      <c r="D2247" t="inlineStr">
        <is>
          <t>Ecopetrol</t>
        </is>
      </c>
      <c r="E2247" t="inlineStr">
        <is>
          <t>Intensidad</t>
        </is>
      </c>
      <c r="F2247" t="n">
        <v>4.094842</v>
      </c>
    </row>
    <row r="2248">
      <c r="A2248" t="inlineStr">
        <is>
          <t>202606</t>
        </is>
      </c>
      <c r="B2248" t="inlineStr">
        <is>
          <t>Actual</t>
        </is>
      </c>
      <c r="C2248" t="inlineStr">
        <is>
          <t>Integra</t>
        </is>
      </c>
      <c r="D2248" t="inlineStr">
        <is>
          <t>Ecopetrol</t>
        </is>
      </c>
      <c r="E2248" t="inlineStr">
        <is>
          <t>Inv MM$</t>
        </is>
      </c>
      <c r="F2248" t="n">
        <v>76.590079</v>
      </c>
    </row>
    <row r="2249">
      <c r="A2249" t="inlineStr">
        <is>
          <t>202606</t>
        </is>
      </c>
      <c r="B2249" t="inlineStr">
        <is>
          <t>Actual</t>
        </is>
      </c>
      <c r="C2249" t="inlineStr">
        <is>
          <t>Integra</t>
        </is>
      </c>
      <c r="D2249" t="inlineStr">
        <is>
          <t>Emp. Públicas Medellin</t>
        </is>
      </c>
      <c r="E2249" t="inlineStr">
        <is>
          <t>Huella</t>
        </is>
      </c>
      <c r="F2249" t="n">
        <v>1637.384216</v>
      </c>
    </row>
    <row r="2250">
      <c r="A2250" t="inlineStr">
        <is>
          <t>202606</t>
        </is>
      </c>
      <c r="B2250" t="inlineStr">
        <is>
          <t>Actual</t>
        </is>
      </c>
      <c r="C2250" t="inlineStr">
        <is>
          <t>Integra</t>
        </is>
      </c>
      <c r="D2250" t="inlineStr">
        <is>
          <t>Emp. Públicas Medellin</t>
        </is>
      </c>
      <c r="E2250" t="inlineStr">
        <is>
          <t>Intensidad</t>
        </is>
      </c>
      <c r="F2250" t="n">
        <v>0.428393</v>
      </c>
    </row>
    <row r="2251">
      <c r="A2251" t="inlineStr">
        <is>
          <t>202606</t>
        </is>
      </c>
      <c r="B2251" t="inlineStr">
        <is>
          <t>Actual</t>
        </is>
      </c>
      <c r="C2251" t="inlineStr">
        <is>
          <t>Integra</t>
        </is>
      </c>
      <c r="D2251" t="inlineStr">
        <is>
          <t>Emp. Públicas Medellin</t>
        </is>
      </c>
      <c r="E2251" t="inlineStr">
        <is>
          <t>Inv MM$</t>
        </is>
      </c>
      <c r="F2251" t="n">
        <v>50.180331</v>
      </c>
    </row>
    <row r="2252">
      <c r="A2252" t="inlineStr">
        <is>
          <t>202606</t>
        </is>
      </c>
      <c r="B2252" t="inlineStr">
        <is>
          <t>Actual</t>
        </is>
      </c>
      <c r="C2252" t="inlineStr">
        <is>
          <t>Integra</t>
        </is>
      </c>
      <c r="D2252" t="inlineStr">
        <is>
          <t>Ferreyros</t>
        </is>
      </c>
      <c r="E2252" t="inlineStr">
        <is>
          <t>Huella</t>
        </is>
      </c>
      <c r="F2252" t="n">
        <v>898.285557</v>
      </c>
    </row>
    <row r="2253">
      <c r="A2253" t="inlineStr">
        <is>
          <t>202606</t>
        </is>
      </c>
      <c r="B2253" t="inlineStr">
        <is>
          <t>Actual</t>
        </is>
      </c>
      <c r="C2253" t="inlineStr">
        <is>
          <t>Integra</t>
        </is>
      </c>
      <c r="D2253" t="inlineStr">
        <is>
          <t>Ferreyros</t>
        </is>
      </c>
      <c r="E2253" t="inlineStr">
        <is>
          <t>Intensidad</t>
        </is>
      </c>
      <c r="F2253" t="n">
        <v>0.294474</v>
      </c>
    </row>
    <row r="2254">
      <c r="A2254" t="inlineStr">
        <is>
          <t>202606</t>
        </is>
      </c>
      <c r="B2254" t="inlineStr">
        <is>
          <t>Actual</t>
        </is>
      </c>
      <c r="C2254" t="inlineStr">
        <is>
          <t>Integra</t>
        </is>
      </c>
      <c r="D2254" t="inlineStr">
        <is>
          <t>Ferreyros</t>
        </is>
      </c>
      <c r="E2254" t="inlineStr">
        <is>
          <t>Inv MM$</t>
        </is>
      </c>
      <c r="F2254" t="n">
        <v>143.956019</v>
      </c>
    </row>
    <row r="2255">
      <c r="A2255" t="inlineStr">
        <is>
          <t>202606</t>
        </is>
      </c>
      <c r="B2255" t="inlineStr">
        <is>
          <t>Actual</t>
        </is>
      </c>
      <c r="C2255" t="inlineStr">
        <is>
          <t>Integra</t>
        </is>
      </c>
      <c r="D2255" t="inlineStr">
        <is>
          <t>Fidelity - European Dynamic Growth</t>
        </is>
      </c>
      <c r="E2255" t="inlineStr">
        <is>
          <t>Huella</t>
        </is>
      </c>
      <c r="F2255" t="n">
        <v>0.000821</v>
      </c>
    </row>
    <row r="2256">
      <c r="A2256" t="inlineStr">
        <is>
          <t>202606</t>
        </is>
      </c>
      <c r="B2256" t="inlineStr">
        <is>
          <t>Actual</t>
        </is>
      </c>
      <c r="C2256" t="inlineStr">
        <is>
          <t>Integra</t>
        </is>
      </c>
      <c r="D2256" t="inlineStr">
        <is>
          <t>Fidelity - European Dynamic Growth</t>
        </is>
      </c>
      <c r="E2256" t="inlineStr">
        <is>
          <t>Intensidad</t>
        </is>
      </c>
      <c r="F2256" t="n">
        <v>0</v>
      </c>
    </row>
    <row r="2257">
      <c r="A2257" t="inlineStr">
        <is>
          <t>202606</t>
        </is>
      </c>
      <c r="B2257" t="inlineStr">
        <is>
          <t>Actual</t>
        </is>
      </c>
      <c r="C2257" t="inlineStr">
        <is>
          <t>Integra</t>
        </is>
      </c>
      <c r="D2257" t="inlineStr">
        <is>
          <t>Fidelity - European Dynamic Growth</t>
        </is>
      </c>
      <c r="E2257" t="inlineStr">
        <is>
          <t>Inv MM$</t>
        </is>
      </c>
      <c r="F2257" t="n">
        <v>5.7e-05</v>
      </c>
    </row>
    <row r="2258">
      <c r="A2258" t="inlineStr">
        <is>
          <t>202606</t>
        </is>
      </c>
      <c r="B2258" t="inlineStr">
        <is>
          <t>Actual</t>
        </is>
      </c>
      <c r="C2258" t="inlineStr">
        <is>
          <t>Integra</t>
        </is>
      </c>
      <c r="D2258" t="inlineStr">
        <is>
          <t>Global Evolution Funds - Frontier Markets Fund</t>
        </is>
      </c>
      <c r="E2258" t="inlineStr">
        <is>
          <t>Huella</t>
        </is>
      </c>
      <c r="F2258" t="n">
        <v>27.623222</v>
      </c>
    </row>
    <row r="2259">
      <c r="A2259" t="inlineStr">
        <is>
          <t>202606</t>
        </is>
      </c>
      <c r="B2259" t="inlineStr">
        <is>
          <t>Actual</t>
        </is>
      </c>
      <c r="C2259" t="inlineStr">
        <is>
          <t>Integra</t>
        </is>
      </c>
      <c r="D2259" t="inlineStr">
        <is>
          <t>Global Evolution Funds - Frontier Markets Fund</t>
        </is>
      </c>
      <c r="E2259" t="inlineStr">
        <is>
          <t>Intensidad</t>
        </is>
      </c>
      <c r="F2259" t="n">
        <v>0.012732</v>
      </c>
    </row>
    <row r="2260">
      <c r="A2260" t="inlineStr">
        <is>
          <t>202606</t>
        </is>
      </c>
      <c r="B2260" t="inlineStr">
        <is>
          <t>Actual</t>
        </is>
      </c>
      <c r="C2260" t="inlineStr">
        <is>
          <t>Integra</t>
        </is>
      </c>
      <c r="D2260" t="inlineStr">
        <is>
          <t>Global Evolution Funds - Frontier Markets Fund</t>
        </is>
      </c>
      <c r="E2260" t="inlineStr">
        <is>
          <t>Inv MM$</t>
        </is>
      </c>
      <c r="F2260" t="n">
        <v>60.470722</v>
      </c>
    </row>
    <row r="2261">
      <c r="A2261" t="inlineStr">
        <is>
          <t>202606</t>
        </is>
      </c>
      <c r="B2261" t="inlineStr">
        <is>
          <t>Actual</t>
        </is>
      </c>
      <c r="C2261" t="inlineStr">
        <is>
          <t>Integra</t>
        </is>
      </c>
      <c r="D2261" t="inlineStr">
        <is>
          <t>Global X - Copper Miners ETF</t>
        </is>
      </c>
      <c r="E2261" t="inlineStr">
        <is>
          <t>Huella</t>
        </is>
      </c>
      <c r="F2261" t="n">
        <v>12080.053428</v>
      </c>
    </row>
    <row r="2262">
      <c r="A2262" t="inlineStr">
        <is>
          <t>202606</t>
        </is>
      </c>
      <c r="B2262" t="inlineStr">
        <is>
          <t>Actual</t>
        </is>
      </c>
      <c r="C2262" t="inlineStr">
        <is>
          <t>Integra</t>
        </is>
      </c>
      <c r="D2262" t="inlineStr">
        <is>
          <t>Global X - Copper Miners ETF</t>
        </is>
      </c>
      <c r="E2262" t="inlineStr">
        <is>
          <t>Intensidad</t>
        </is>
      </c>
      <c r="F2262" t="n">
        <v>3.824247</v>
      </c>
    </row>
    <row r="2263">
      <c r="A2263" t="inlineStr">
        <is>
          <t>202606</t>
        </is>
      </c>
      <c r="B2263" t="inlineStr">
        <is>
          <t>Actual</t>
        </is>
      </c>
      <c r="C2263" t="inlineStr">
        <is>
          <t>Integra</t>
        </is>
      </c>
      <c r="D2263" t="inlineStr">
        <is>
          <t>Global X - Copper Miners ETF</t>
        </is>
      </c>
      <c r="E2263" t="inlineStr">
        <is>
          <t>Inv MM$</t>
        </is>
      </c>
      <c r="F2263" t="n">
        <v>164.393414</v>
      </c>
    </row>
    <row r="2264">
      <c r="A2264" t="inlineStr">
        <is>
          <t>202606</t>
        </is>
      </c>
      <c r="B2264" t="inlineStr">
        <is>
          <t>Actual</t>
        </is>
      </c>
      <c r="C2264" t="inlineStr">
        <is>
          <t>Integra</t>
        </is>
      </c>
      <c r="D2264" t="inlineStr">
        <is>
          <t>Global X - Data Center &amp; Digital Infrastructure ETF</t>
        </is>
      </c>
      <c r="E2264" t="inlineStr">
        <is>
          <t>Huella</t>
        </is>
      </c>
      <c r="F2264" t="n">
        <v>186.269522</v>
      </c>
    </row>
    <row r="2265">
      <c r="A2265" t="inlineStr">
        <is>
          <t>202606</t>
        </is>
      </c>
      <c r="B2265" t="inlineStr">
        <is>
          <t>Actual</t>
        </is>
      </c>
      <c r="C2265" t="inlineStr">
        <is>
          <t>Integra</t>
        </is>
      </c>
      <c r="D2265" t="inlineStr">
        <is>
          <t>Global X - Data Center &amp; Digital Infrastructure ETF</t>
        </is>
      </c>
      <c r="E2265" t="inlineStr">
        <is>
          <t>Intensidad</t>
        </is>
      </c>
      <c r="F2265" t="n">
        <v>0.196505</v>
      </c>
    </row>
    <row r="2266">
      <c r="A2266" t="inlineStr">
        <is>
          <t>202606</t>
        </is>
      </c>
      <c r="B2266" t="inlineStr">
        <is>
          <t>Actual</t>
        </is>
      </c>
      <c r="C2266" t="inlineStr">
        <is>
          <t>Integra</t>
        </is>
      </c>
      <c r="D2266" t="inlineStr">
        <is>
          <t>Global X - Data Center &amp; Digital Infrastructure ETF</t>
        </is>
      </c>
      <c r="E2266" t="inlineStr">
        <is>
          <t>Inv MM$</t>
        </is>
      </c>
      <c r="F2266" t="n">
        <v>7.035565</v>
      </c>
    </row>
    <row r="2267">
      <c r="A2267" t="inlineStr">
        <is>
          <t>202606</t>
        </is>
      </c>
      <c r="B2267" t="inlineStr">
        <is>
          <t>Actual</t>
        </is>
      </c>
      <c r="C2267" t="inlineStr">
        <is>
          <t>Integra</t>
        </is>
      </c>
      <c r="D2267" t="inlineStr">
        <is>
          <t>Goldman Sachs - Emerging Markets Corporate Debt</t>
        </is>
      </c>
      <c r="E2267" t="inlineStr">
        <is>
          <t>Huella</t>
        </is>
      </c>
      <c r="F2267" t="n">
        <v>0.048284</v>
      </c>
    </row>
    <row r="2268">
      <c r="A2268" t="inlineStr">
        <is>
          <t>202606</t>
        </is>
      </c>
      <c r="B2268" t="inlineStr">
        <is>
          <t>Actual</t>
        </is>
      </c>
      <c r="C2268" t="inlineStr">
        <is>
          <t>Integra</t>
        </is>
      </c>
      <c r="D2268" t="inlineStr">
        <is>
          <t>Goldman Sachs - Emerging Markets Corporate Debt</t>
        </is>
      </c>
      <c r="E2268" t="inlineStr">
        <is>
          <t>Intensidad</t>
        </is>
      </c>
      <c r="F2268" t="n">
        <v>2.2e-05</v>
      </c>
    </row>
    <row r="2269">
      <c r="A2269" t="inlineStr">
        <is>
          <t>202606</t>
        </is>
      </c>
      <c r="B2269" t="inlineStr">
        <is>
          <t>Actual</t>
        </is>
      </c>
      <c r="C2269" t="inlineStr">
        <is>
          <t>Integra</t>
        </is>
      </c>
      <c r="D2269" t="inlineStr">
        <is>
          <t>Goldman Sachs - Emerging Markets Corporate Debt</t>
        </is>
      </c>
      <c r="E2269" t="inlineStr">
        <is>
          <t>Inv MM$</t>
        </is>
      </c>
      <c r="F2269" t="n">
        <v>0.000144</v>
      </c>
    </row>
    <row r="2270">
      <c r="A2270" t="inlineStr">
        <is>
          <t>202606</t>
        </is>
      </c>
      <c r="B2270" t="inlineStr">
        <is>
          <t>Actual</t>
        </is>
      </c>
      <c r="C2270" t="inlineStr">
        <is>
          <t>Integra</t>
        </is>
      </c>
      <c r="D2270" t="inlineStr">
        <is>
          <t>Goldman Sachs - India Equity Portfolio</t>
        </is>
      </c>
      <c r="E2270" t="inlineStr">
        <is>
          <t>Huella</t>
        </is>
      </c>
      <c r="F2270" t="n">
        <v>0.015769</v>
      </c>
    </row>
    <row r="2271">
      <c r="A2271" t="inlineStr">
        <is>
          <t>202606</t>
        </is>
      </c>
      <c r="B2271" t="inlineStr">
        <is>
          <t>Actual</t>
        </is>
      </c>
      <c r="C2271" t="inlineStr">
        <is>
          <t>Integra</t>
        </is>
      </c>
      <c r="D2271" t="inlineStr">
        <is>
          <t>Goldman Sachs - India Equity Portfolio</t>
        </is>
      </c>
      <c r="E2271" t="inlineStr">
        <is>
          <t>Intensidad</t>
        </is>
      </c>
      <c r="F2271" t="n">
        <v>9e-06</v>
      </c>
    </row>
    <row r="2272">
      <c r="A2272" t="inlineStr">
        <is>
          <t>202606</t>
        </is>
      </c>
      <c r="B2272" t="inlineStr">
        <is>
          <t>Actual</t>
        </is>
      </c>
      <c r="C2272" t="inlineStr">
        <is>
          <t>Integra</t>
        </is>
      </c>
      <c r="D2272" t="inlineStr">
        <is>
          <t>Goldman Sachs - India Equity Portfolio</t>
        </is>
      </c>
      <c r="E2272" t="inlineStr">
        <is>
          <t>Inv MM$</t>
        </is>
      </c>
      <c r="F2272" t="n">
        <v>9.8e-05</v>
      </c>
    </row>
    <row r="2273">
      <c r="A2273" t="inlineStr">
        <is>
          <t>202606</t>
        </is>
      </c>
      <c r="B2273" t="inlineStr">
        <is>
          <t>Actual</t>
        </is>
      </c>
      <c r="C2273" t="inlineStr">
        <is>
          <t>Integra</t>
        </is>
      </c>
      <c r="D2273" t="inlineStr">
        <is>
          <t>Groupama - Avenir Euro (Mid Small Caps)</t>
        </is>
      </c>
      <c r="E2273" t="inlineStr">
        <is>
          <t>Huella</t>
        </is>
      </c>
      <c r="F2273" t="n">
        <v>0.113284</v>
      </c>
    </row>
    <row r="2274">
      <c r="A2274" t="inlineStr">
        <is>
          <t>202606</t>
        </is>
      </c>
      <c r="B2274" t="inlineStr">
        <is>
          <t>Actual</t>
        </is>
      </c>
      <c r="C2274" t="inlineStr">
        <is>
          <t>Integra</t>
        </is>
      </c>
      <c r="D2274" t="inlineStr">
        <is>
          <t>Groupama - Avenir Euro (Mid Small Caps)</t>
        </is>
      </c>
      <c r="E2274" t="inlineStr">
        <is>
          <t>Intensidad</t>
        </is>
      </c>
      <c r="F2274" t="n">
        <v>5.9e-05</v>
      </c>
    </row>
    <row r="2275">
      <c r="A2275" t="inlineStr">
        <is>
          <t>202606</t>
        </is>
      </c>
      <c r="B2275" t="inlineStr">
        <is>
          <t>Actual</t>
        </is>
      </c>
      <c r="C2275" t="inlineStr">
        <is>
          <t>Integra</t>
        </is>
      </c>
      <c r="D2275" t="inlineStr">
        <is>
          <t>Groupama - Avenir Euro (Mid Small Caps)</t>
        </is>
      </c>
      <c r="E2275" t="inlineStr">
        <is>
          <t>Inv MM$</t>
        </is>
      </c>
      <c r="F2275" t="n">
        <v>0.001961</v>
      </c>
    </row>
    <row r="2276">
      <c r="A2276" t="inlineStr">
        <is>
          <t>202606</t>
        </is>
      </c>
      <c r="B2276" t="inlineStr">
        <is>
          <t>Actual</t>
        </is>
      </c>
      <c r="C2276" t="inlineStr">
        <is>
          <t>Integra</t>
        </is>
      </c>
      <c r="D2276" t="inlineStr">
        <is>
          <t>InRetail Peru</t>
        </is>
      </c>
      <c r="E2276" t="inlineStr">
        <is>
          <t>Huella</t>
        </is>
      </c>
      <c r="F2276" t="n">
        <v>3539.522226</v>
      </c>
    </row>
    <row r="2277">
      <c r="A2277" t="inlineStr">
        <is>
          <t>202606</t>
        </is>
      </c>
      <c r="B2277" t="inlineStr">
        <is>
          <t>Actual</t>
        </is>
      </c>
      <c r="C2277" t="inlineStr">
        <is>
          <t>Integra</t>
        </is>
      </c>
      <c r="D2277" t="inlineStr">
        <is>
          <t>InRetail Peru</t>
        </is>
      </c>
      <c r="E2277" t="inlineStr">
        <is>
          <t>Intensidad</t>
        </is>
      </c>
      <c r="F2277" t="n">
        <v>0.985259</v>
      </c>
    </row>
    <row r="2278">
      <c r="A2278" t="inlineStr">
        <is>
          <t>202606</t>
        </is>
      </c>
      <c r="B2278" t="inlineStr">
        <is>
          <t>Actual</t>
        </is>
      </c>
      <c r="C2278" t="inlineStr">
        <is>
          <t>Integra</t>
        </is>
      </c>
      <c r="D2278" t="inlineStr">
        <is>
          <t>InRetail Peru</t>
        </is>
      </c>
      <c r="E2278" t="inlineStr">
        <is>
          <t>Inv MM$</t>
        </is>
      </c>
      <c r="F2278" t="n">
        <v>153.292431</v>
      </c>
    </row>
    <row r="2279">
      <c r="A2279" t="inlineStr">
        <is>
          <t>202606</t>
        </is>
      </c>
      <c r="B2279" t="inlineStr">
        <is>
          <t>Actual</t>
        </is>
      </c>
      <c r="C2279" t="inlineStr">
        <is>
          <t>Integra</t>
        </is>
      </c>
      <c r="D2279" t="inlineStr">
        <is>
          <t>Intergroup</t>
        </is>
      </c>
      <c r="E2279" t="inlineStr">
        <is>
          <t>Huella</t>
        </is>
      </c>
      <c r="F2279" t="n">
        <v>30.985099</v>
      </c>
    </row>
    <row r="2280">
      <c r="A2280" t="inlineStr">
        <is>
          <t>202606</t>
        </is>
      </c>
      <c r="B2280" t="inlineStr">
        <is>
          <t>Actual</t>
        </is>
      </c>
      <c r="C2280" t="inlineStr">
        <is>
          <t>Integra</t>
        </is>
      </c>
      <c r="D2280" t="inlineStr">
        <is>
          <t>Intergroup</t>
        </is>
      </c>
      <c r="E2280" t="inlineStr">
        <is>
          <t>Intensidad</t>
        </is>
      </c>
      <c r="F2280" t="n">
        <v>0.005691</v>
      </c>
    </row>
    <row r="2281">
      <c r="A2281" t="inlineStr">
        <is>
          <t>202606</t>
        </is>
      </c>
      <c r="B2281" t="inlineStr">
        <is>
          <t>Actual</t>
        </is>
      </c>
      <c r="C2281" t="inlineStr">
        <is>
          <t>Integra</t>
        </is>
      </c>
      <c r="D2281" t="inlineStr">
        <is>
          <t>Intergroup</t>
        </is>
      </c>
      <c r="E2281" t="inlineStr">
        <is>
          <t>Inv MM$</t>
        </is>
      </c>
      <c r="F2281" t="n">
        <v>91.132645</v>
      </c>
    </row>
    <row r="2282">
      <c r="A2282" t="inlineStr">
        <is>
          <t>202606</t>
        </is>
      </c>
      <c r="B2282" t="inlineStr">
        <is>
          <t>Actual</t>
        </is>
      </c>
      <c r="C2282" t="inlineStr">
        <is>
          <t>Integra</t>
        </is>
      </c>
      <c r="D2282" t="inlineStr">
        <is>
          <t>Invesco  - Euro Equity Fund</t>
        </is>
      </c>
      <c r="E2282" t="inlineStr">
        <is>
          <t>Huella</t>
        </is>
      </c>
      <c r="F2282" t="n">
        <v>0.002602</v>
      </c>
    </row>
    <row r="2283">
      <c r="A2283" t="inlineStr">
        <is>
          <t>202606</t>
        </is>
      </c>
      <c r="B2283" t="inlineStr">
        <is>
          <t>Actual</t>
        </is>
      </c>
      <c r="C2283" t="inlineStr">
        <is>
          <t>Integra</t>
        </is>
      </c>
      <c r="D2283" t="inlineStr">
        <is>
          <t>Invesco  - Euro Equity Fund</t>
        </is>
      </c>
      <c r="E2283" t="inlineStr">
        <is>
          <t>Intensidad</t>
        </is>
      </c>
      <c r="F2283" t="n">
        <v>0</v>
      </c>
    </row>
    <row r="2284">
      <c r="A2284" t="inlineStr">
        <is>
          <t>202606</t>
        </is>
      </c>
      <c r="B2284" t="inlineStr">
        <is>
          <t>Actual</t>
        </is>
      </c>
      <c r="C2284" t="inlineStr">
        <is>
          <t>Integra</t>
        </is>
      </c>
      <c r="D2284" t="inlineStr">
        <is>
          <t>Invesco  - Euro Equity Fund</t>
        </is>
      </c>
      <c r="E2284" t="inlineStr">
        <is>
          <t>Inv MM$</t>
        </is>
      </c>
      <c r="F2284" t="n">
        <v>2.6e-05</v>
      </c>
    </row>
    <row r="2285">
      <c r="A2285" t="inlineStr">
        <is>
          <t>202606</t>
        </is>
      </c>
      <c r="B2285" t="inlineStr">
        <is>
          <t>Actual</t>
        </is>
      </c>
      <c r="C2285" t="inlineStr">
        <is>
          <t>Integra</t>
        </is>
      </c>
      <c r="D2285" t="inlineStr">
        <is>
          <t>Invesco - China Technology ETF</t>
        </is>
      </c>
      <c r="E2285" t="inlineStr">
        <is>
          <t>Huella</t>
        </is>
      </c>
      <c r="F2285" t="n">
        <v>825.713969</v>
      </c>
    </row>
    <row r="2286">
      <c r="A2286" t="inlineStr">
        <is>
          <t>202606</t>
        </is>
      </c>
      <c r="B2286" t="inlineStr">
        <is>
          <t>Actual</t>
        </is>
      </c>
      <c r="C2286" t="inlineStr">
        <is>
          <t>Integra</t>
        </is>
      </c>
      <c r="D2286" t="inlineStr">
        <is>
          <t>Invesco - China Technology ETF</t>
        </is>
      </c>
      <c r="E2286" t="inlineStr">
        <is>
          <t>Intensidad</t>
        </is>
      </c>
      <c r="F2286" t="n">
        <v>0.235934</v>
      </c>
    </row>
    <row r="2287">
      <c r="A2287" t="inlineStr">
        <is>
          <t>202606</t>
        </is>
      </c>
      <c r="B2287" t="inlineStr">
        <is>
          <t>Actual</t>
        </is>
      </c>
      <c r="C2287" t="inlineStr">
        <is>
          <t>Integra</t>
        </is>
      </c>
      <c r="D2287" t="inlineStr">
        <is>
          <t>Invesco - China Technology ETF</t>
        </is>
      </c>
      <c r="E2287" t="inlineStr">
        <is>
          <t>Inv MM$</t>
        </is>
      </c>
      <c r="F2287" t="n">
        <v>42.953841</v>
      </c>
    </row>
    <row r="2288">
      <c r="A2288" t="inlineStr">
        <is>
          <t>202606</t>
        </is>
      </c>
      <c r="B2288" t="inlineStr">
        <is>
          <t>Actual</t>
        </is>
      </c>
      <c r="C2288" t="inlineStr">
        <is>
          <t>Integra</t>
        </is>
      </c>
      <c r="D2288" t="inlineStr">
        <is>
          <t>Invesco LLC - US Banks</t>
        </is>
      </c>
      <c r="E2288" t="inlineStr">
        <is>
          <t>Huella</t>
        </is>
      </c>
      <c r="F2288" t="n">
        <v>12.329045</v>
      </c>
    </row>
    <row r="2289">
      <c r="A2289" t="inlineStr">
        <is>
          <t>202606</t>
        </is>
      </c>
      <c r="B2289" t="inlineStr">
        <is>
          <t>Actual</t>
        </is>
      </c>
      <c r="C2289" t="inlineStr">
        <is>
          <t>Integra</t>
        </is>
      </c>
      <c r="D2289" t="inlineStr">
        <is>
          <t>Invesco LLC - US Banks</t>
        </is>
      </c>
      <c r="E2289" t="inlineStr">
        <is>
          <t>Intensidad</t>
        </is>
      </c>
      <c r="F2289" t="n">
        <v>0.013007</v>
      </c>
    </row>
    <row r="2290">
      <c r="A2290" t="inlineStr">
        <is>
          <t>202606</t>
        </is>
      </c>
      <c r="B2290" t="inlineStr">
        <is>
          <t>Actual</t>
        </is>
      </c>
      <c r="C2290" t="inlineStr">
        <is>
          <t>Integra</t>
        </is>
      </c>
      <c r="D2290" t="inlineStr">
        <is>
          <t>Invesco LLC - US Banks</t>
        </is>
      </c>
      <c r="E2290" t="inlineStr">
        <is>
          <t>Inv MM$</t>
        </is>
      </c>
      <c r="F2290" t="n">
        <v>15.392842</v>
      </c>
    </row>
    <row r="2291">
      <c r="A2291" t="inlineStr">
        <is>
          <t>202606</t>
        </is>
      </c>
      <c r="B2291" t="inlineStr">
        <is>
          <t>Actual</t>
        </is>
      </c>
      <c r="C2291" t="inlineStr">
        <is>
          <t>Integra</t>
        </is>
      </c>
      <c r="D2291" t="inlineStr">
        <is>
          <t>JP Morgan - Japan Equity Fund - C</t>
        </is>
      </c>
      <c r="E2291" t="inlineStr">
        <is>
          <t>Huella</t>
        </is>
      </c>
      <c r="F2291" t="n">
        <v>396.807884</v>
      </c>
    </row>
    <row r="2292">
      <c r="A2292" t="inlineStr">
        <is>
          <t>202606</t>
        </is>
      </c>
      <c r="B2292" t="inlineStr">
        <is>
          <t>Actual</t>
        </is>
      </c>
      <c r="C2292" t="inlineStr">
        <is>
          <t>Integra</t>
        </is>
      </c>
      <c r="D2292" t="inlineStr">
        <is>
          <t>JP Morgan - Japan Equity Fund - C</t>
        </is>
      </c>
      <c r="E2292" t="inlineStr">
        <is>
          <t>Intensidad</t>
        </is>
      </c>
      <c r="F2292" t="n">
        <v>0.120542</v>
      </c>
    </row>
    <row r="2293">
      <c r="A2293" t="inlineStr">
        <is>
          <t>202606</t>
        </is>
      </c>
      <c r="B2293" t="inlineStr">
        <is>
          <t>Actual</t>
        </is>
      </c>
      <c r="C2293" t="inlineStr">
        <is>
          <t>Integra</t>
        </is>
      </c>
      <c r="D2293" t="inlineStr">
        <is>
          <t>JP Morgan - Japan Equity Fund - C</t>
        </is>
      </c>
      <c r="E2293" t="inlineStr">
        <is>
          <t>Inv MM$</t>
        </is>
      </c>
      <c r="F2293" t="n">
        <v>20.873167</v>
      </c>
    </row>
    <row r="2294">
      <c r="A2294" t="inlineStr">
        <is>
          <t>202606</t>
        </is>
      </c>
      <c r="B2294" t="inlineStr">
        <is>
          <t>Actual</t>
        </is>
      </c>
      <c r="C2294" t="inlineStr">
        <is>
          <t>Integra</t>
        </is>
      </c>
      <c r="D2294" t="inlineStr">
        <is>
          <t>JP Morgan - Korea Equity Fund</t>
        </is>
      </c>
      <c r="E2294" t="inlineStr">
        <is>
          <t>Huella</t>
        </is>
      </c>
      <c r="F2294" t="n">
        <v>5005.579233</v>
      </c>
    </row>
    <row r="2295">
      <c r="A2295" t="inlineStr">
        <is>
          <t>202606</t>
        </is>
      </c>
      <c r="B2295" t="inlineStr">
        <is>
          <t>Actual</t>
        </is>
      </c>
      <c r="C2295" t="inlineStr">
        <is>
          <t>Integra</t>
        </is>
      </c>
      <c r="D2295" t="inlineStr">
        <is>
          <t>JP Morgan - Korea Equity Fund</t>
        </is>
      </c>
      <c r="E2295" t="inlineStr">
        <is>
          <t>Intensidad</t>
        </is>
      </c>
      <c r="F2295" t="n">
        <v>1.602555</v>
      </c>
    </row>
    <row r="2296">
      <c r="A2296" t="inlineStr">
        <is>
          <t>202606</t>
        </is>
      </c>
      <c r="B2296" t="inlineStr">
        <is>
          <t>Actual</t>
        </is>
      </c>
      <c r="C2296" t="inlineStr">
        <is>
          <t>Integra</t>
        </is>
      </c>
      <c r="D2296" t="inlineStr">
        <is>
          <t>JP Morgan - Korea Equity Fund</t>
        </is>
      </c>
      <c r="E2296" t="inlineStr">
        <is>
          <t>Inv MM$</t>
        </is>
      </c>
      <c r="F2296" t="n">
        <v>65.553068</v>
      </c>
    </row>
    <row r="2297">
      <c r="A2297" t="inlineStr">
        <is>
          <t>202606</t>
        </is>
      </c>
      <c r="B2297" t="inlineStr">
        <is>
          <t>Actual</t>
        </is>
      </c>
      <c r="C2297" t="inlineStr">
        <is>
          <t>Integra</t>
        </is>
      </c>
      <c r="D2297" t="inlineStr">
        <is>
          <t>Lazard - Convertible Global Fund</t>
        </is>
      </c>
      <c r="E2297" t="inlineStr">
        <is>
          <t>Huella</t>
        </is>
      </c>
      <c r="F2297" t="n">
        <v>0.128866</v>
      </c>
    </row>
    <row r="2298">
      <c r="A2298" t="inlineStr">
        <is>
          <t>202606</t>
        </is>
      </c>
      <c r="B2298" t="inlineStr">
        <is>
          <t>Actual</t>
        </is>
      </c>
      <c r="C2298" t="inlineStr">
        <is>
          <t>Integra</t>
        </is>
      </c>
      <c r="D2298" t="inlineStr">
        <is>
          <t>Lazard - Convertible Global Fund</t>
        </is>
      </c>
      <c r="E2298" t="inlineStr">
        <is>
          <t>Intensidad</t>
        </is>
      </c>
      <c r="F2298" t="n">
        <v>5.9e-05</v>
      </c>
    </row>
    <row r="2299">
      <c r="A2299" t="inlineStr">
        <is>
          <t>202606</t>
        </is>
      </c>
      <c r="B2299" t="inlineStr">
        <is>
          <t>Actual</t>
        </is>
      </c>
      <c r="C2299" t="inlineStr">
        <is>
          <t>Integra</t>
        </is>
      </c>
      <c r="D2299" t="inlineStr">
        <is>
          <t>Lazard - Convertible Global Fund</t>
        </is>
      </c>
      <c r="E2299" t="inlineStr">
        <is>
          <t>Inv MM$</t>
        </is>
      </c>
      <c r="F2299" t="n">
        <v>0.001859</v>
      </c>
    </row>
    <row r="2300">
      <c r="A2300" t="inlineStr">
        <is>
          <t>202606</t>
        </is>
      </c>
      <c r="B2300" t="inlineStr">
        <is>
          <t>Actual</t>
        </is>
      </c>
      <c r="C2300" t="inlineStr">
        <is>
          <t>Integra</t>
        </is>
      </c>
      <c r="D2300" t="inlineStr">
        <is>
          <t>Lazard - Japanese Strategic Equity</t>
        </is>
      </c>
      <c r="E2300" t="inlineStr">
        <is>
          <t>Huella</t>
        </is>
      </c>
      <c r="F2300" t="n">
        <v>0.000347</v>
      </c>
    </row>
    <row r="2301">
      <c r="A2301" t="inlineStr">
        <is>
          <t>202606</t>
        </is>
      </c>
      <c r="B2301" t="inlineStr">
        <is>
          <t>Actual</t>
        </is>
      </c>
      <c r="C2301" t="inlineStr">
        <is>
          <t>Integra</t>
        </is>
      </c>
      <c r="D2301" t="inlineStr">
        <is>
          <t>Lazard - Japanese Strategic Equity</t>
        </is>
      </c>
      <c r="E2301" t="inlineStr">
        <is>
          <t>Intensidad</t>
        </is>
      </c>
      <c r="F2301" t="n">
        <v>0</v>
      </c>
    </row>
    <row r="2302">
      <c r="A2302" t="inlineStr">
        <is>
          <t>202606</t>
        </is>
      </c>
      <c r="B2302" t="inlineStr">
        <is>
          <t>Actual</t>
        </is>
      </c>
      <c r="C2302" t="inlineStr">
        <is>
          <t>Integra</t>
        </is>
      </c>
      <c r="D2302" t="inlineStr">
        <is>
          <t>Lazard - Japanese Strategic Equity</t>
        </is>
      </c>
      <c r="E2302" t="inlineStr">
        <is>
          <t>Inv MM$</t>
        </is>
      </c>
      <c r="F2302" t="n">
        <v>9e-06</v>
      </c>
    </row>
    <row r="2303">
      <c r="A2303" t="inlineStr">
        <is>
          <t>202606</t>
        </is>
      </c>
      <c r="B2303" t="inlineStr">
        <is>
          <t>Actual</t>
        </is>
      </c>
      <c r="C2303" t="inlineStr">
        <is>
          <t>Integra</t>
        </is>
      </c>
      <c r="D2303" t="inlineStr">
        <is>
          <t>Lazard Capital Fi</t>
        </is>
      </c>
      <c r="E2303" t="inlineStr">
        <is>
          <t>Huella</t>
        </is>
      </c>
      <c r="F2303" t="n">
        <v>0.07974100000000001</v>
      </c>
    </row>
    <row r="2304">
      <c r="A2304" t="inlineStr">
        <is>
          <t>202606</t>
        </is>
      </c>
      <c r="B2304" t="inlineStr">
        <is>
          <t>Actual</t>
        </is>
      </c>
      <c r="C2304" t="inlineStr">
        <is>
          <t>Integra</t>
        </is>
      </c>
      <c r="D2304" t="inlineStr">
        <is>
          <t>Lazard Capital Fi</t>
        </is>
      </c>
      <c r="E2304" t="inlineStr">
        <is>
          <t>Intensidad</t>
        </is>
      </c>
      <c r="F2304" t="n">
        <v>1.9e-05</v>
      </c>
    </row>
    <row r="2305">
      <c r="A2305" t="inlineStr">
        <is>
          <t>202606</t>
        </is>
      </c>
      <c r="B2305" t="inlineStr">
        <is>
          <t>Actual</t>
        </is>
      </c>
      <c r="C2305" t="inlineStr">
        <is>
          <t>Integra</t>
        </is>
      </c>
      <c r="D2305" t="inlineStr">
        <is>
          <t>Lazard Capital Fi</t>
        </is>
      </c>
      <c r="E2305" t="inlineStr">
        <is>
          <t>Inv MM$</t>
        </is>
      </c>
      <c r="F2305" t="n">
        <v>0.052179</v>
      </c>
    </row>
    <row r="2306">
      <c r="A2306" t="inlineStr">
        <is>
          <t>202606</t>
        </is>
      </c>
      <c r="B2306" t="inlineStr">
        <is>
          <t>Actual</t>
        </is>
      </c>
      <c r="C2306" t="inlineStr">
        <is>
          <t>Integra</t>
        </is>
      </c>
      <c r="D2306" t="inlineStr">
        <is>
          <t>Liontrust - Liontrust European Dynamic Fund S</t>
        </is>
      </c>
      <c r="E2306" t="inlineStr">
        <is>
          <t>Huella</t>
        </is>
      </c>
      <c r="F2306" t="n">
        <v>0.001228</v>
      </c>
    </row>
    <row r="2307">
      <c r="A2307" t="inlineStr">
        <is>
          <t>202606</t>
        </is>
      </c>
      <c r="B2307" t="inlineStr">
        <is>
          <t>Actual</t>
        </is>
      </c>
      <c r="C2307" t="inlineStr">
        <is>
          <t>Integra</t>
        </is>
      </c>
      <c r="D2307" t="inlineStr">
        <is>
          <t>Liontrust - Liontrust European Dynamic Fund S</t>
        </is>
      </c>
      <c r="E2307" t="inlineStr">
        <is>
          <t>Intensidad</t>
        </is>
      </c>
      <c r="F2307" t="n">
        <v>1e-06</v>
      </c>
    </row>
    <row r="2308">
      <c r="A2308" t="inlineStr">
        <is>
          <t>202606</t>
        </is>
      </c>
      <c r="B2308" t="inlineStr">
        <is>
          <t>Actual</t>
        </is>
      </c>
      <c r="C2308" t="inlineStr">
        <is>
          <t>Integra</t>
        </is>
      </c>
      <c r="D2308" t="inlineStr">
        <is>
          <t>Liontrust - Liontrust European Dynamic Fund S</t>
        </is>
      </c>
      <c r="E2308" t="inlineStr">
        <is>
          <t>Inv MM$</t>
        </is>
      </c>
      <c r="F2308" t="n">
        <v>8e-06</v>
      </c>
    </row>
    <row r="2309">
      <c r="A2309" t="inlineStr">
        <is>
          <t>202606</t>
        </is>
      </c>
      <c r="B2309" t="inlineStr">
        <is>
          <t>Actual</t>
        </is>
      </c>
      <c r="C2309" t="inlineStr">
        <is>
          <t>Integra</t>
        </is>
      </c>
      <c r="D2309" t="inlineStr">
        <is>
          <t>Man GLG - Continental European Growth</t>
        </is>
      </c>
      <c r="E2309" t="inlineStr">
        <is>
          <t>Huella</t>
        </is>
      </c>
      <c r="F2309" t="n">
        <v>0.002014</v>
      </c>
    </row>
    <row r="2310">
      <c r="A2310" t="inlineStr">
        <is>
          <t>202606</t>
        </is>
      </c>
      <c r="B2310" t="inlineStr">
        <is>
          <t>Actual</t>
        </is>
      </c>
      <c r="C2310" t="inlineStr">
        <is>
          <t>Integra</t>
        </is>
      </c>
      <c r="D2310" t="inlineStr">
        <is>
          <t>Man GLG - Continental European Growth</t>
        </is>
      </c>
      <c r="E2310" t="inlineStr">
        <is>
          <t>Intensidad</t>
        </is>
      </c>
      <c r="F2310" t="n">
        <v>1e-06</v>
      </c>
    </row>
    <row r="2311">
      <c r="A2311" t="inlineStr">
        <is>
          <t>202606</t>
        </is>
      </c>
      <c r="B2311" t="inlineStr">
        <is>
          <t>Actual</t>
        </is>
      </c>
      <c r="C2311" t="inlineStr">
        <is>
          <t>Integra</t>
        </is>
      </c>
      <c r="D2311" t="inlineStr">
        <is>
          <t>Man GLG - Continental European Growth</t>
        </is>
      </c>
      <c r="E2311" t="inlineStr">
        <is>
          <t>Inv MM$</t>
        </is>
      </c>
      <c r="F2311" t="n">
        <v>3.1e-05</v>
      </c>
    </row>
    <row r="2312">
      <c r="A2312" t="inlineStr">
        <is>
          <t>202606</t>
        </is>
      </c>
      <c r="B2312" t="inlineStr">
        <is>
          <t>Actual</t>
        </is>
      </c>
      <c r="C2312" t="inlineStr">
        <is>
          <t>Integra</t>
        </is>
      </c>
      <c r="D2312" t="inlineStr">
        <is>
          <t>Minsur</t>
        </is>
      </c>
      <c r="E2312" t="inlineStr">
        <is>
          <t>Huella</t>
        </is>
      </c>
      <c r="F2312" t="n">
        <v>40148.041704</v>
      </c>
    </row>
    <row r="2313">
      <c r="A2313" t="inlineStr">
        <is>
          <t>202606</t>
        </is>
      </c>
      <c r="B2313" t="inlineStr">
        <is>
          <t>Actual</t>
        </is>
      </c>
      <c r="C2313" t="inlineStr">
        <is>
          <t>Integra</t>
        </is>
      </c>
      <c r="D2313" t="inlineStr">
        <is>
          <t>Minsur</t>
        </is>
      </c>
      <c r="E2313" t="inlineStr">
        <is>
          <t>Intensidad</t>
        </is>
      </c>
      <c r="F2313" t="n">
        <v>12.03338</v>
      </c>
    </row>
    <row r="2314">
      <c r="A2314" t="inlineStr">
        <is>
          <t>202606</t>
        </is>
      </c>
      <c r="B2314" t="inlineStr">
        <is>
          <t>Actual</t>
        </is>
      </c>
      <c r="C2314" t="inlineStr">
        <is>
          <t>Integra</t>
        </is>
      </c>
      <c r="D2314" t="inlineStr">
        <is>
          <t>Minsur</t>
        </is>
      </c>
      <c r="E2314" t="inlineStr">
        <is>
          <t>Inv MM$</t>
        </is>
      </c>
      <c r="F2314" t="n">
        <v>343.468575</v>
      </c>
    </row>
    <row r="2315">
      <c r="A2315" t="inlineStr">
        <is>
          <t>202606</t>
        </is>
      </c>
      <c r="B2315" t="inlineStr">
        <is>
          <t>Actual</t>
        </is>
      </c>
      <c r="C2315" t="inlineStr">
        <is>
          <t>Integra</t>
        </is>
      </c>
      <c r="D2315" t="inlineStr">
        <is>
          <t>Nexa Resources</t>
        </is>
      </c>
      <c r="E2315" t="inlineStr">
        <is>
          <t>Huella</t>
        </is>
      </c>
      <c r="F2315" t="n">
        <v>2606.641457</v>
      </c>
    </row>
    <row r="2316">
      <c r="A2316" t="inlineStr">
        <is>
          <t>202606</t>
        </is>
      </c>
      <c r="B2316" t="inlineStr">
        <is>
          <t>Actual</t>
        </is>
      </c>
      <c r="C2316" t="inlineStr">
        <is>
          <t>Integra</t>
        </is>
      </c>
      <c r="D2316" t="inlineStr">
        <is>
          <t>Nexa Resources</t>
        </is>
      </c>
      <c r="E2316" t="inlineStr">
        <is>
          <t>Intensidad</t>
        </is>
      </c>
      <c r="F2316" t="n">
        <v>1.008998</v>
      </c>
    </row>
    <row r="2317">
      <c r="A2317" t="inlineStr">
        <is>
          <t>202606</t>
        </is>
      </c>
      <c r="B2317" t="inlineStr">
        <is>
          <t>Actual</t>
        </is>
      </c>
      <c r="C2317" t="inlineStr">
        <is>
          <t>Integra</t>
        </is>
      </c>
      <c r="D2317" t="inlineStr">
        <is>
          <t>Nexa Resources</t>
        </is>
      </c>
      <c r="E2317" t="inlineStr">
        <is>
          <t>Inv MM$</t>
        </is>
      </c>
      <c r="F2317" t="n">
        <v>12.598557</v>
      </c>
    </row>
    <row r="2318">
      <c r="A2318" t="inlineStr">
        <is>
          <t>202606</t>
        </is>
      </c>
      <c r="B2318" t="inlineStr">
        <is>
          <t>Actual</t>
        </is>
      </c>
      <c r="C2318" t="inlineStr">
        <is>
          <t>Integra</t>
        </is>
      </c>
      <c r="D2318" t="inlineStr">
        <is>
          <t>Nexa Resources Perú</t>
        </is>
      </c>
      <c r="E2318" t="inlineStr">
        <is>
          <t>Huella</t>
        </is>
      </c>
      <c r="F2318" t="n">
        <v>19613.3371</v>
      </c>
    </row>
    <row r="2319">
      <c r="A2319" t="inlineStr">
        <is>
          <t>202606</t>
        </is>
      </c>
      <c r="B2319" t="inlineStr">
        <is>
          <t>Actual</t>
        </is>
      </c>
      <c r="C2319" t="inlineStr">
        <is>
          <t>Integra</t>
        </is>
      </c>
      <c r="D2319" t="inlineStr">
        <is>
          <t>Nexa Resources Perú</t>
        </is>
      </c>
      <c r="E2319" t="inlineStr">
        <is>
          <t>Intensidad</t>
        </is>
      </c>
      <c r="F2319" t="n">
        <v>4.486321</v>
      </c>
    </row>
    <row r="2320">
      <c r="A2320" t="inlineStr">
        <is>
          <t>202606</t>
        </is>
      </c>
      <c r="B2320" t="inlineStr">
        <is>
          <t>Actual</t>
        </is>
      </c>
      <c r="C2320" t="inlineStr">
        <is>
          <t>Integra</t>
        </is>
      </c>
      <c r="D2320" t="inlineStr">
        <is>
          <t>Nexa Resources Perú</t>
        </is>
      </c>
      <c r="E2320" t="inlineStr">
        <is>
          <t>Inv MM$</t>
        </is>
      </c>
      <c r="F2320" t="n">
        <v>117.017702</v>
      </c>
    </row>
    <row r="2321">
      <c r="A2321" t="inlineStr">
        <is>
          <t>202606</t>
        </is>
      </c>
      <c r="B2321" t="inlineStr">
        <is>
          <t>Actual</t>
        </is>
      </c>
      <c r="C2321" t="inlineStr">
        <is>
          <t>Integra</t>
        </is>
      </c>
      <c r="D2321" t="inlineStr">
        <is>
          <t>Nomura - US High Yield Bond Fund</t>
        </is>
      </c>
      <c r="E2321" t="inlineStr">
        <is>
          <t>Huella</t>
        </is>
      </c>
      <c r="F2321" t="n">
        <v>0.106083</v>
      </c>
    </row>
    <row r="2322">
      <c r="A2322" t="inlineStr">
        <is>
          <t>202606</t>
        </is>
      </c>
      <c r="B2322" t="inlineStr">
        <is>
          <t>Actual</t>
        </is>
      </c>
      <c r="C2322" t="inlineStr">
        <is>
          <t>Integra</t>
        </is>
      </c>
      <c r="D2322" t="inlineStr">
        <is>
          <t>Nomura - US High Yield Bond Fund</t>
        </is>
      </c>
      <c r="E2322" t="inlineStr">
        <is>
          <t>Intensidad</t>
        </is>
      </c>
      <c r="F2322" t="n">
        <v>3.1e-05</v>
      </c>
    </row>
    <row r="2323">
      <c r="A2323" t="inlineStr">
        <is>
          <t>202606</t>
        </is>
      </c>
      <c r="B2323" t="inlineStr">
        <is>
          <t>Actual</t>
        </is>
      </c>
      <c r="C2323" t="inlineStr">
        <is>
          <t>Integra</t>
        </is>
      </c>
      <c r="D2323" t="inlineStr">
        <is>
          <t>Nomura - US High Yield Bond Fund</t>
        </is>
      </c>
      <c r="E2323" t="inlineStr">
        <is>
          <t>Inv MM$</t>
        </is>
      </c>
      <c r="F2323" t="n">
        <v>0.000867</v>
      </c>
    </row>
    <row r="2324">
      <c r="A2324" t="inlineStr">
        <is>
          <t>202606</t>
        </is>
      </c>
      <c r="B2324" t="inlineStr">
        <is>
          <t>Actual</t>
        </is>
      </c>
      <c r="C2324" t="inlineStr">
        <is>
          <t>Integra</t>
        </is>
      </c>
      <c r="D2324" t="inlineStr">
        <is>
          <t>PIMCO - Asia High Yield Bond Fund</t>
        </is>
      </c>
      <c r="E2324" t="inlineStr">
        <is>
          <t>Huella</t>
        </is>
      </c>
      <c r="F2324" t="n">
        <v>286.438647</v>
      </c>
    </row>
    <row r="2325">
      <c r="A2325" t="inlineStr">
        <is>
          <t>202606</t>
        </is>
      </c>
      <c r="B2325" t="inlineStr">
        <is>
          <t>Actual</t>
        </is>
      </c>
      <c r="C2325" t="inlineStr">
        <is>
          <t>Integra</t>
        </is>
      </c>
      <c r="D2325" t="inlineStr">
        <is>
          <t>PIMCO - Asia High Yield Bond Fund</t>
        </is>
      </c>
      <c r="E2325" t="inlineStr">
        <is>
          <t>Intensidad</t>
        </is>
      </c>
      <c r="F2325" t="n">
        <v>0.132022</v>
      </c>
    </row>
    <row r="2326">
      <c r="A2326" t="inlineStr">
        <is>
          <t>202606</t>
        </is>
      </c>
      <c r="B2326" t="inlineStr">
        <is>
          <t>Actual</t>
        </is>
      </c>
      <c r="C2326" t="inlineStr">
        <is>
          <t>Integra</t>
        </is>
      </c>
      <c r="D2326" t="inlineStr">
        <is>
          <t>PIMCO - Asia High Yield Bond Fund</t>
        </is>
      </c>
      <c r="E2326" t="inlineStr">
        <is>
          <t>Inv MM$</t>
        </is>
      </c>
      <c r="F2326" t="n">
        <v>0.603069</v>
      </c>
    </row>
    <row r="2327">
      <c r="A2327" t="inlineStr">
        <is>
          <t>202606</t>
        </is>
      </c>
      <c r="B2327" t="inlineStr">
        <is>
          <t>Actual</t>
        </is>
      </c>
      <c r="C2327" t="inlineStr">
        <is>
          <t>Integra</t>
        </is>
      </c>
      <c r="D2327" t="inlineStr">
        <is>
          <t>Pictet Chinese LC Debt</t>
        </is>
      </c>
      <c r="E2327" t="inlineStr">
        <is>
          <t>Huella</t>
        </is>
      </c>
      <c r="F2327" t="n">
        <v>0.008796999999999999</v>
      </c>
    </row>
    <row r="2328">
      <c r="A2328" t="inlineStr">
        <is>
          <t>202606</t>
        </is>
      </c>
      <c r="B2328" t="inlineStr">
        <is>
          <t>Actual</t>
        </is>
      </c>
      <c r="C2328" t="inlineStr">
        <is>
          <t>Integra</t>
        </is>
      </c>
      <c r="D2328" t="inlineStr">
        <is>
          <t>Pictet Chinese LC Debt</t>
        </is>
      </c>
      <c r="E2328" t="inlineStr">
        <is>
          <t>Intensidad</t>
        </is>
      </c>
      <c r="F2328" t="n">
        <v>3e-06</v>
      </c>
    </row>
    <row r="2329">
      <c r="A2329" t="inlineStr">
        <is>
          <t>202606</t>
        </is>
      </c>
      <c r="B2329" t="inlineStr">
        <is>
          <t>Actual</t>
        </is>
      </c>
      <c r="C2329" t="inlineStr">
        <is>
          <t>Integra</t>
        </is>
      </c>
      <c r="D2329" t="inlineStr">
        <is>
          <t>Pictet Chinese LC Debt</t>
        </is>
      </c>
      <c r="E2329" t="inlineStr">
        <is>
          <t>Inv MM$</t>
        </is>
      </c>
      <c r="F2329" t="n">
        <v>0.00034</v>
      </c>
    </row>
    <row r="2330">
      <c r="A2330" t="inlineStr">
        <is>
          <t>202606</t>
        </is>
      </c>
      <c r="B2330" t="inlineStr">
        <is>
          <t>Actual</t>
        </is>
      </c>
      <c r="C2330" t="inlineStr">
        <is>
          <t>Integra</t>
        </is>
      </c>
      <c r="D2330" t="inlineStr">
        <is>
          <t>Pimco - Emerging Markets Local Bond Fund</t>
        </is>
      </c>
      <c r="E2330" t="inlineStr">
        <is>
          <t>Huella</t>
        </is>
      </c>
      <c r="F2330" t="n">
        <v>16589.33415</v>
      </c>
    </row>
    <row r="2331">
      <c r="A2331" t="inlineStr">
        <is>
          <t>202606</t>
        </is>
      </c>
      <c r="B2331" t="inlineStr">
        <is>
          <t>Actual</t>
        </is>
      </c>
      <c r="C2331" t="inlineStr">
        <is>
          <t>Integra</t>
        </is>
      </c>
      <c r="D2331" t="inlineStr">
        <is>
          <t>Pimco - Emerging Markets Local Bond Fund</t>
        </is>
      </c>
      <c r="E2331" t="inlineStr">
        <is>
          <t>Intensidad</t>
        </is>
      </c>
      <c r="F2331" t="n">
        <v>3.685793</v>
      </c>
    </row>
    <row r="2332">
      <c r="A2332" t="inlineStr">
        <is>
          <t>202606</t>
        </is>
      </c>
      <c r="B2332" t="inlineStr">
        <is>
          <t>Actual</t>
        </is>
      </c>
      <c r="C2332" t="inlineStr">
        <is>
          <t>Integra</t>
        </is>
      </c>
      <c r="D2332" t="inlineStr">
        <is>
          <t>Pimco - Emerging Markets Local Bond Fund</t>
        </is>
      </c>
      <c r="E2332" t="inlineStr">
        <is>
          <t>Inv MM$</t>
        </is>
      </c>
      <c r="F2332" t="n">
        <v>181.776804</v>
      </c>
    </row>
    <row r="2333">
      <c r="A2333" t="inlineStr">
        <is>
          <t>202606</t>
        </is>
      </c>
      <c r="B2333" t="inlineStr">
        <is>
          <t>Actual</t>
        </is>
      </c>
      <c r="C2333" t="inlineStr">
        <is>
          <t>Integra</t>
        </is>
      </c>
      <c r="D2333" t="inlineStr">
        <is>
          <t>Pimco - GIS Income Fund</t>
        </is>
      </c>
      <c r="E2333" t="inlineStr">
        <is>
          <t>Huella</t>
        </is>
      </c>
      <c r="F2333" t="n">
        <v>183.795293</v>
      </c>
    </row>
    <row r="2334">
      <c r="A2334" t="inlineStr">
        <is>
          <t>202606</t>
        </is>
      </c>
      <c r="B2334" t="inlineStr">
        <is>
          <t>Actual</t>
        </is>
      </c>
      <c r="C2334" t="inlineStr">
        <is>
          <t>Integra</t>
        </is>
      </c>
      <c r="D2334" t="inlineStr">
        <is>
          <t>Pimco - GIS Income Fund</t>
        </is>
      </c>
      <c r="E2334" t="inlineStr">
        <is>
          <t>Intensidad</t>
        </is>
      </c>
      <c r="F2334" t="n">
        <v>0.084713</v>
      </c>
    </row>
    <row r="2335">
      <c r="A2335" t="inlineStr">
        <is>
          <t>202606</t>
        </is>
      </c>
      <c r="B2335" t="inlineStr">
        <is>
          <t>Actual</t>
        </is>
      </c>
      <c r="C2335" t="inlineStr">
        <is>
          <t>Integra</t>
        </is>
      </c>
      <c r="D2335" t="inlineStr">
        <is>
          <t>Pimco - GIS Income Fund</t>
        </is>
      </c>
      <c r="E2335" t="inlineStr">
        <is>
          <t>Inv MM$</t>
        </is>
      </c>
      <c r="F2335" t="n">
        <v>2.68325</v>
      </c>
    </row>
    <row r="2336">
      <c r="A2336" t="inlineStr">
        <is>
          <t>202606</t>
        </is>
      </c>
      <c r="B2336" t="inlineStr">
        <is>
          <t>Actual</t>
        </is>
      </c>
      <c r="C2336" t="inlineStr">
        <is>
          <t>Integra</t>
        </is>
      </c>
      <c r="D2336" t="inlineStr">
        <is>
          <t>Pimco - US High Yield Bond</t>
        </is>
      </c>
      <c r="E2336" t="inlineStr">
        <is>
          <t>Huella</t>
        </is>
      </c>
      <c r="F2336" t="n">
        <v>0.007830999999999999</v>
      </c>
    </row>
    <row r="2337">
      <c r="A2337" t="inlineStr">
        <is>
          <t>202606</t>
        </is>
      </c>
      <c r="B2337" t="inlineStr">
        <is>
          <t>Actual</t>
        </is>
      </c>
      <c r="C2337" t="inlineStr">
        <is>
          <t>Integra</t>
        </is>
      </c>
      <c r="D2337" t="inlineStr">
        <is>
          <t>Pimco - US High Yield Bond</t>
        </is>
      </c>
      <c r="E2337" t="inlineStr">
        <is>
          <t>Intensidad</t>
        </is>
      </c>
      <c r="F2337" t="n">
        <v>2e-06</v>
      </c>
    </row>
    <row r="2338">
      <c r="A2338" t="inlineStr">
        <is>
          <t>202606</t>
        </is>
      </c>
      <c r="B2338" t="inlineStr">
        <is>
          <t>Actual</t>
        </is>
      </c>
      <c r="C2338" t="inlineStr">
        <is>
          <t>Integra</t>
        </is>
      </c>
      <c r="D2338" t="inlineStr">
        <is>
          <t>Pimco - US High Yield Bond</t>
        </is>
      </c>
      <c r="E2338" t="inlineStr">
        <is>
          <t>Inv MM$</t>
        </is>
      </c>
      <c r="F2338" t="n">
        <v>9.3e-05</v>
      </c>
    </row>
    <row r="2339">
      <c r="A2339" t="inlineStr">
        <is>
          <t>202606</t>
        </is>
      </c>
      <c r="B2339" t="inlineStr">
        <is>
          <t>Actual</t>
        </is>
      </c>
      <c r="C2339" t="inlineStr">
        <is>
          <t>Integra</t>
        </is>
      </c>
      <c r="D2339" t="inlineStr">
        <is>
          <t>Pinebridge - Asia Ex-Japan Small Caps</t>
        </is>
      </c>
      <c r="E2339" t="inlineStr">
        <is>
          <t>Huella</t>
        </is>
      </c>
      <c r="F2339" t="n">
        <v>0.146828</v>
      </c>
    </row>
    <row r="2340">
      <c r="A2340" t="inlineStr">
        <is>
          <t>202606</t>
        </is>
      </c>
      <c r="B2340" t="inlineStr">
        <is>
          <t>Actual</t>
        </is>
      </c>
      <c r="C2340" t="inlineStr">
        <is>
          <t>Integra</t>
        </is>
      </c>
      <c r="D2340" t="inlineStr">
        <is>
          <t>Pinebridge - Asia Ex-Japan Small Caps</t>
        </is>
      </c>
      <c r="E2340" t="inlineStr">
        <is>
          <t>Intensidad</t>
        </is>
      </c>
      <c r="F2340" t="n">
        <v>8.000000000000001e-05</v>
      </c>
    </row>
    <row r="2341">
      <c r="A2341" t="inlineStr">
        <is>
          <t>202606</t>
        </is>
      </c>
      <c r="B2341" t="inlineStr">
        <is>
          <t>Actual</t>
        </is>
      </c>
      <c r="C2341" t="inlineStr">
        <is>
          <t>Integra</t>
        </is>
      </c>
      <c r="D2341" t="inlineStr">
        <is>
          <t>Pinebridge - Asia Ex-Japan Small Caps</t>
        </is>
      </c>
      <c r="E2341" t="inlineStr">
        <is>
          <t>Inv MM$</t>
        </is>
      </c>
      <c r="F2341" t="n">
        <v>0.002651</v>
      </c>
    </row>
    <row r="2342">
      <c r="A2342" t="inlineStr">
        <is>
          <t>202606</t>
        </is>
      </c>
      <c r="B2342" t="inlineStr">
        <is>
          <t>Actual</t>
        </is>
      </c>
      <c r="C2342" t="inlineStr">
        <is>
          <t>Integra</t>
        </is>
      </c>
      <c r="D2342" t="inlineStr">
        <is>
          <t>Premier Miton - European Opportunities Fund</t>
        </is>
      </c>
      <c r="E2342" t="inlineStr">
        <is>
          <t>Huella</t>
        </is>
      </c>
      <c r="F2342" t="n">
        <v>1.6e-05</v>
      </c>
    </row>
    <row r="2343">
      <c r="A2343" t="inlineStr">
        <is>
          <t>202606</t>
        </is>
      </c>
      <c r="B2343" t="inlineStr">
        <is>
          <t>Actual</t>
        </is>
      </c>
      <c r="C2343" t="inlineStr">
        <is>
          <t>Integra</t>
        </is>
      </c>
      <c r="D2343" t="inlineStr">
        <is>
          <t>Premier Miton - European Opportunities Fund</t>
        </is>
      </c>
      <c r="E2343" t="inlineStr">
        <is>
          <t>Intensidad</t>
        </is>
      </c>
      <c r="F2343" t="n">
        <v>0</v>
      </c>
    </row>
    <row r="2344">
      <c r="A2344" t="inlineStr">
        <is>
          <t>202606</t>
        </is>
      </c>
      <c r="B2344" t="inlineStr">
        <is>
          <t>Actual</t>
        </is>
      </c>
      <c r="C2344" t="inlineStr">
        <is>
          <t>Integra</t>
        </is>
      </c>
      <c r="D2344" t="inlineStr">
        <is>
          <t>Premier Miton - European Opportunities Fund</t>
        </is>
      </c>
      <c r="E2344" t="inlineStr">
        <is>
          <t>Inv MM$</t>
        </is>
      </c>
      <c r="F2344" t="n">
        <v>6e-06</v>
      </c>
    </row>
    <row r="2345">
      <c r="A2345" t="inlineStr">
        <is>
          <t>202606</t>
        </is>
      </c>
      <c r="B2345" t="inlineStr">
        <is>
          <t>Actual</t>
        </is>
      </c>
      <c r="C2345" t="inlineStr">
        <is>
          <t>Integra</t>
        </is>
      </c>
      <c r="D2345" t="inlineStr">
        <is>
          <t>Robeco - Chinese Equities</t>
        </is>
      </c>
      <c r="E2345" t="inlineStr">
        <is>
          <t>Huella</t>
        </is>
      </c>
      <c r="F2345" t="n">
        <v>0.02726</v>
      </c>
    </row>
    <row r="2346">
      <c r="A2346" t="inlineStr">
        <is>
          <t>202606</t>
        </is>
      </c>
      <c r="B2346" t="inlineStr">
        <is>
          <t>Actual</t>
        </is>
      </c>
      <c r="C2346" t="inlineStr">
        <is>
          <t>Integra</t>
        </is>
      </c>
      <c r="D2346" t="inlineStr">
        <is>
          <t>Robeco - Chinese Equities</t>
        </is>
      </c>
      <c r="E2346" t="inlineStr">
        <is>
          <t>Intensidad</t>
        </is>
      </c>
      <c r="F2346" t="n">
        <v>1.6e-05</v>
      </c>
    </row>
    <row r="2347">
      <c r="A2347" t="inlineStr">
        <is>
          <t>202606</t>
        </is>
      </c>
      <c r="B2347" t="inlineStr">
        <is>
          <t>Actual</t>
        </is>
      </c>
      <c r="C2347" t="inlineStr">
        <is>
          <t>Integra</t>
        </is>
      </c>
      <c r="D2347" t="inlineStr">
        <is>
          <t>Robeco - Chinese Equities</t>
        </is>
      </c>
      <c r="E2347" t="inlineStr">
        <is>
          <t>Inv MM$</t>
        </is>
      </c>
      <c r="F2347" t="n">
        <v>0.000355</v>
      </c>
    </row>
    <row r="2348">
      <c r="A2348" t="inlineStr">
        <is>
          <t>202606</t>
        </is>
      </c>
      <c r="B2348" t="inlineStr">
        <is>
          <t>Actual</t>
        </is>
      </c>
      <c r="C2348" t="inlineStr">
        <is>
          <t>Integra</t>
        </is>
      </c>
      <c r="D2348" t="inlineStr">
        <is>
          <t>Robeco Luxembourg S.A.</t>
        </is>
      </c>
      <c r="E2348" t="inlineStr">
        <is>
          <t>Huella</t>
        </is>
      </c>
      <c r="F2348" t="n">
        <v>0.043366</v>
      </c>
    </row>
    <row r="2349">
      <c r="A2349" t="inlineStr">
        <is>
          <t>202606</t>
        </is>
      </c>
      <c r="B2349" t="inlineStr">
        <is>
          <t>Actual</t>
        </is>
      </c>
      <c r="C2349" t="inlineStr">
        <is>
          <t>Integra</t>
        </is>
      </c>
      <c r="D2349" t="inlineStr">
        <is>
          <t>Robeco Luxembourg S.A.</t>
        </is>
      </c>
      <c r="E2349" t="inlineStr">
        <is>
          <t>Intensidad</t>
        </is>
      </c>
      <c r="F2349" t="n">
        <v>2e-05</v>
      </c>
    </row>
    <row r="2350">
      <c r="A2350" t="inlineStr">
        <is>
          <t>202606</t>
        </is>
      </c>
      <c r="B2350" t="inlineStr">
        <is>
          <t>Actual</t>
        </is>
      </c>
      <c r="C2350" t="inlineStr">
        <is>
          <t>Integra</t>
        </is>
      </c>
      <c r="D2350" t="inlineStr">
        <is>
          <t>Robeco Luxembourg S.A.</t>
        </is>
      </c>
      <c r="E2350" t="inlineStr">
        <is>
          <t>Inv MM$</t>
        </is>
      </c>
      <c r="F2350" t="n">
        <v>0.000395</v>
      </c>
    </row>
    <row r="2351">
      <c r="A2351" t="inlineStr">
        <is>
          <t>202606</t>
        </is>
      </c>
      <c r="B2351" t="inlineStr">
        <is>
          <t>Actual</t>
        </is>
      </c>
      <c r="C2351" t="inlineStr">
        <is>
          <t>Integra</t>
        </is>
      </c>
      <c r="D2351" t="inlineStr">
        <is>
          <t>SSGA - Bloomberg Barclays Convertible Securities</t>
        </is>
      </c>
      <c r="E2351" t="inlineStr">
        <is>
          <t>Huella</t>
        </is>
      </c>
      <c r="F2351" t="n">
        <v>3664.162681</v>
      </c>
    </row>
    <row r="2352">
      <c r="A2352" t="inlineStr">
        <is>
          <t>202606</t>
        </is>
      </c>
      <c r="B2352" t="inlineStr">
        <is>
          <t>Actual</t>
        </is>
      </c>
      <c r="C2352" t="inlineStr">
        <is>
          <t>Integra</t>
        </is>
      </c>
      <c r="D2352" t="inlineStr">
        <is>
          <t>SSGA - Bloomberg Barclays Convertible Securities</t>
        </is>
      </c>
      <c r="E2352" t="inlineStr">
        <is>
          <t>Intensidad</t>
        </is>
      </c>
      <c r="F2352" t="n">
        <v>1.069916</v>
      </c>
    </row>
    <row r="2353">
      <c r="A2353" t="inlineStr">
        <is>
          <t>202606</t>
        </is>
      </c>
      <c r="B2353" t="inlineStr">
        <is>
          <t>Actual</t>
        </is>
      </c>
      <c r="C2353" t="inlineStr">
        <is>
          <t>Integra</t>
        </is>
      </c>
      <c r="D2353" t="inlineStr">
        <is>
          <t>SSGA - Bloomberg Barclays Convertible Securities</t>
        </is>
      </c>
      <c r="E2353" t="inlineStr">
        <is>
          <t>Inv MM$</t>
        </is>
      </c>
      <c r="F2353" t="n">
        <v>78.72694300000001</v>
      </c>
    </row>
    <row r="2354">
      <c r="A2354" t="inlineStr">
        <is>
          <t>202606</t>
        </is>
      </c>
      <c r="B2354" t="inlineStr">
        <is>
          <t>Actual</t>
        </is>
      </c>
      <c r="C2354" t="inlineStr">
        <is>
          <t>Integra</t>
        </is>
      </c>
      <c r="D2354" t="inlineStr">
        <is>
          <t>Schroder - International Selection Fund China A</t>
        </is>
      </c>
      <c r="E2354" t="inlineStr">
        <is>
          <t>Huella</t>
        </is>
      </c>
      <c r="F2354" t="n">
        <v>0.045012</v>
      </c>
    </row>
    <row r="2355">
      <c r="A2355" t="inlineStr">
        <is>
          <t>202606</t>
        </is>
      </c>
      <c r="B2355" t="inlineStr">
        <is>
          <t>Actual</t>
        </is>
      </c>
      <c r="C2355" t="inlineStr">
        <is>
          <t>Integra</t>
        </is>
      </c>
      <c r="D2355" t="inlineStr">
        <is>
          <t>Schroder - International Selection Fund China A</t>
        </is>
      </c>
      <c r="E2355" t="inlineStr">
        <is>
          <t>Intensidad</t>
        </is>
      </c>
      <c r="F2355" t="n">
        <v>2.9e-05</v>
      </c>
    </row>
    <row r="2356">
      <c r="A2356" t="inlineStr">
        <is>
          <t>202606</t>
        </is>
      </c>
      <c r="B2356" t="inlineStr">
        <is>
          <t>Actual</t>
        </is>
      </c>
      <c r="C2356" t="inlineStr">
        <is>
          <t>Integra</t>
        </is>
      </c>
      <c r="D2356" t="inlineStr">
        <is>
          <t>Schroder - International Selection Fund China A</t>
        </is>
      </c>
      <c r="E2356" t="inlineStr">
        <is>
          <t>Inv MM$</t>
        </is>
      </c>
      <c r="F2356" t="n">
        <v>0.000604</v>
      </c>
    </row>
    <row r="2357">
      <c r="A2357" t="inlineStr">
        <is>
          <t>202606</t>
        </is>
      </c>
      <c r="B2357" t="inlineStr">
        <is>
          <t>Actual</t>
        </is>
      </c>
      <c r="C2357" t="inlineStr">
        <is>
          <t>Integra</t>
        </is>
      </c>
      <c r="D2357" t="inlineStr">
        <is>
          <t>Schroders - Asian Opportunities</t>
        </is>
      </c>
      <c r="E2357" t="inlineStr">
        <is>
          <t>Huella</t>
        </is>
      </c>
      <c r="F2357" t="n">
        <v>0.002626</v>
      </c>
    </row>
    <row r="2358">
      <c r="A2358" t="inlineStr">
        <is>
          <t>202606</t>
        </is>
      </c>
      <c r="B2358" t="inlineStr">
        <is>
          <t>Actual</t>
        </is>
      </c>
      <c r="C2358" t="inlineStr">
        <is>
          <t>Integra</t>
        </is>
      </c>
      <c r="D2358" t="inlineStr">
        <is>
          <t>Schroders - Asian Opportunities</t>
        </is>
      </c>
      <c r="E2358" t="inlineStr">
        <is>
          <t>Intensidad</t>
        </is>
      </c>
      <c r="F2358" t="n">
        <v>1e-06</v>
      </c>
    </row>
    <row r="2359">
      <c r="A2359" t="inlineStr">
        <is>
          <t>202606</t>
        </is>
      </c>
      <c r="B2359" t="inlineStr">
        <is>
          <t>Actual</t>
        </is>
      </c>
      <c r="C2359" t="inlineStr">
        <is>
          <t>Integra</t>
        </is>
      </c>
      <c r="D2359" t="inlineStr">
        <is>
          <t>Schroders - Asian Opportunities</t>
        </is>
      </c>
      <c r="E2359" t="inlineStr">
        <is>
          <t>Inv MM$</t>
        </is>
      </c>
      <c r="F2359" t="n">
        <v>0.000141</v>
      </c>
    </row>
    <row r="2360">
      <c r="A2360" t="inlineStr">
        <is>
          <t>202606</t>
        </is>
      </c>
      <c r="B2360" t="inlineStr">
        <is>
          <t>Actual</t>
        </is>
      </c>
      <c r="C2360" t="inlineStr">
        <is>
          <t>Integra</t>
        </is>
      </c>
      <c r="D2360" t="inlineStr">
        <is>
          <t>Schroders - Emerging Europe</t>
        </is>
      </c>
      <c r="E2360" t="inlineStr">
        <is>
          <t>Huella</t>
        </is>
      </c>
      <c r="F2360" t="n">
        <v>2269.684224</v>
      </c>
    </row>
    <row r="2361">
      <c r="A2361" t="inlineStr">
        <is>
          <t>202606</t>
        </is>
      </c>
      <c r="B2361" t="inlineStr">
        <is>
          <t>Actual</t>
        </is>
      </c>
      <c r="C2361" t="inlineStr">
        <is>
          <t>Integra</t>
        </is>
      </c>
      <c r="D2361" t="inlineStr">
        <is>
          <t>Schroders - Emerging Europe</t>
        </is>
      </c>
      <c r="E2361" t="inlineStr">
        <is>
          <t>Intensidad</t>
        </is>
      </c>
      <c r="F2361" t="n">
        <v>0.785086</v>
      </c>
    </row>
    <row r="2362">
      <c r="A2362" t="inlineStr">
        <is>
          <t>202606</t>
        </is>
      </c>
      <c r="B2362" t="inlineStr">
        <is>
          <t>Actual</t>
        </is>
      </c>
      <c r="C2362" t="inlineStr">
        <is>
          <t>Integra</t>
        </is>
      </c>
      <c r="D2362" t="inlineStr">
        <is>
          <t>Schroders - Emerging Europe</t>
        </is>
      </c>
      <c r="E2362" t="inlineStr">
        <is>
          <t>Inv MM$</t>
        </is>
      </c>
      <c r="F2362" t="n">
        <v>26.745147</v>
      </c>
    </row>
    <row r="2363">
      <c r="A2363" t="inlineStr">
        <is>
          <t>202606</t>
        </is>
      </c>
      <c r="B2363" t="inlineStr">
        <is>
          <t>Actual</t>
        </is>
      </c>
      <c r="C2363" t="inlineStr">
        <is>
          <t>Integra</t>
        </is>
      </c>
      <c r="D2363" t="inlineStr">
        <is>
          <t>State Street - Regional Banks</t>
        </is>
      </c>
      <c r="E2363" t="inlineStr">
        <is>
          <t>Huella</t>
        </is>
      </c>
      <c r="F2363" t="n">
        <v>117.481372</v>
      </c>
    </row>
    <row r="2364">
      <c r="A2364" t="inlineStr">
        <is>
          <t>202606</t>
        </is>
      </c>
      <c r="B2364" t="inlineStr">
        <is>
          <t>Actual</t>
        </is>
      </c>
      <c r="C2364" t="inlineStr">
        <is>
          <t>Integra</t>
        </is>
      </c>
      <c r="D2364" t="inlineStr">
        <is>
          <t>State Street - Regional Banks</t>
        </is>
      </c>
      <c r="E2364" t="inlineStr">
        <is>
          <t>Intensidad</t>
        </is>
      </c>
      <c r="F2364" t="n">
        <v>0.031173</v>
      </c>
    </row>
    <row r="2365">
      <c r="A2365" t="inlineStr">
        <is>
          <t>202606</t>
        </is>
      </c>
      <c r="B2365" t="inlineStr">
        <is>
          <t>Actual</t>
        </is>
      </c>
      <c r="C2365" t="inlineStr">
        <is>
          <t>Integra</t>
        </is>
      </c>
      <c r="D2365" t="inlineStr">
        <is>
          <t>State Street - Regional Banks</t>
        </is>
      </c>
      <c r="E2365" t="inlineStr">
        <is>
          <t>Inv MM$</t>
        </is>
      </c>
      <c r="F2365" t="n">
        <v>75.458912</v>
      </c>
    </row>
    <row r="2366">
      <c r="A2366" t="inlineStr">
        <is>
          <t>202606</t>
        </is>
      </c>
      <c r="B2366" t="inlineStr">
        <is>
          <t>Actual</t>
        </is>
      </c>
      <c r="C2366" t="inlineStr">
        <is>
          <t>Integra</t>
        </is>
      </c>
      <c r="D2366" t="inlineStr">
        <is>
          <t>State Street - S&amp;P 500 ETF</t>
        </is>
      </c>
      <c r="E2366" t="inlineStr">
        <is>
          <t>Huella</t>
        </is>
      </c>
      <c r="F2366" t="n">
        <v>437.985342</v>
      </c>
    </row>
    <row r="2367">
      <c r="A2367" t="inlineStr">
        <is>
          <t>202606</t>
        </is>
      </c>
      <c r="B2367" t="inlineStr">
        <is>
          <t>Actual</t>
        </is>
      </c>
      <c r="C2367" t="inlineStr">
        <is>
          <t>Integra</t>
        </is>
      </c>
      <c r="D2367" t="inlineStr">
        <is>
          <t>State Street - S&amp;P 500 ETF</t>
        </is>
      </c>
      <c r="E2367" t="inlineStr">
        <is>
          <t>Intensidad</t>
        </is>
      </c>
      <c r="F2367" t="n">
        <v>0.462054</v>
      </c>
    </row>
    <row r="2368">
      <c r="A2368" t="inlineStr">
        <is>
          <t>202606</t>
        </is>
      </c>
      <c r="B2368" t="inlineStr">
        <is>
          <t>Actual</t>
        </is>
      </c>
      <c r="C2368" t="inlineStr">
        <is>
          <t>Integra</t>
        </is>
      </c>
      <c r="D2368" t="inlineStr">
        <is>
          <t>State Street - S&amp;P 500 ETF</t>
        </is>
      </c>
      <c r="E2368" t="inlineStr">
        <is>
          <t>Inv MM$</t>
        </is>
      </c>
      <c r="F2368" t="n">
        <v>20.046311</v>
      </c>
    </row>
    <row r="2369">
      <c r="A2369" t="inlineStr">
        <is>
          <t>202606</t>
        </is>
      </c>
      <c r="B2369" t="inlineStr">
        <is>
          <t>Actual</t>
        </is>
      </c>
      <c r="C2369" t="inlineStr">
        <is>
          <t>Integra</t>
        </is>
      </c>
      <c r="D2369" t="inlineStr">
        <is>
          <t>Telefónica</t>
        </is>
      </c>
      <c r="E2369" t="inlineStr">
        <is>
          <t>Huella</t>
        </is>
      </c>
      <c r="F2369" t="n">
        <v>74.066204</v>
      </c>
    </row>
    <row r="2370">
      <c r="A2370" t="inlineStr">
        <is>
          <t>202606</t>
        </is>
      </c>
      <c r="B2370" t="inlineStr">
        <is>
          <t>Actual</t>
        </is>
      </c>
      <c r="C2370" t="inlineStr">
        <is>
          <t>Integra</t>
        </is>
      </c>
      <c r="D2370" t="inlineStr">
        <is>
          <t>Telefónica</t>
        </is>
      </c>
      <c r="E2370" t="inlineStr">
        <is>
          <t>Intensidad</t>
        </is>
      </c>
      <c r="F2370" t="n">
        <v>0.017141</v>
      </c>
    </row>
    <row r="2371">
      <c r="A2371" t="inlineStr">
        <is>
          <t>202606</t>
        </is>
      </c>
      <c r="B2371" t="inlineStr">
        <is>
          <t>Actual</t>
        </is>
      </c>
      <c r="C2371" t="inlineStr">
        <is>
          <t>Integra</t>
        </is>
      </c>
      <c r="D2371" t="inlineStr">
        <is>
          <t>Telefónica</t>
        </is>
      </c>
      <c r="E2371" t="inlineStr">
        <is>
          <t>Inv MM$</t>
        </is>
      </c>
      <c r="F2371" t="n">
        <v>30.860918</v>
      </c>
    </row>
    <row r="2372">
      <c r="A2372" t="inlineStr">
        <is>
          <t>202606</t>
        </is>
      </c>
      <c r="B2372" t="inlineStr">
        <is>
          <t>Actual</t>
        </is>
      </c>
      <c r="C2372" t="inlineStr">
        <is>
          <t>Integra</t>
        </is>
      </c>
      <c r="D2372" t="inlineStr">
        <is>
          <t>UBS - China Opportunity - A3</t>
        </is>
      </c>
      <c r="E2372" t="inlineStr">
        <is>
          <t>Huella</t>
        </is>
      </c>
      <c r="F2372" t="n">
        <v>0.010328</v>
      </c>
    </row>
    <row r="2373">
      <c r="A2373" t="inlineStr">
        <is>
          <t>202606</t>
        </is>
      </c>
      <c r="B2373" t="inlineStr">
        <is>
          <t>Actual</t>
        </is>
      </c>
      <c r="C2373" t="inlineStr">
        <is>
          <t>Integra</t>
        </is>
      </c>
      <c r="D2373" t="inlineStr">
        <is>
          <t>UBS - China Opportunity - A3</t>
        </is>
      </c>
      <c r="E2373" t="inlineStr">
        <is>
          <t>Intensidad</t>
        </is>
      </c>
      <c r="F2373" t="n">
        <v>6e-06</v>
      </c>
    </row>
    <row r="2374">
      <c r="A2374" t="inlineStr">
        <is>
          <t>202606</t>
        </is>
      </c>
      <c r="B2374" t="inlineStr">
        <is>
          <t>Actual</t>
        </is>
      </c>
      <c r="C2374" t="inlineStr">
        <is>
          <t>Integra</t>
        </is>
      </c>
      <c r="D2374" t="inlineStr">
        <is>
          <t>UBS - China Opportunity - A3</t>
        </is>
      </c>
      <c r="E2374" t="inlineStr">
        <is>
          <t>Inv MM$</t>
        </is>
      </c>
      <c r="F2374" t="n">
        <v>0.000163</v>
      </c>
    </row>
    <row r="2375">
      <c r="A2375" t="inlineStr">
        <is>
          <t>202606</t>
        </is>
      </c>
      <c r="B2375" t="inlineStr">
        <is>
          <t>Actual</t>
        </is>
      </c>
      <c r="C2375" t="inlineStr">
        <is>
          <t>Integra</t>
        </is>
      </c>
      <c r="D2375" t="inlineStr">
        <is>
          <t>VanEck Semiconductor ETF</t>
        </is>
      </c>
      <c r="E2375" t="inlineStr">
        <is>
          <t>Huella</t>
        </is>
      </c>
      <c r="F2375" t="n">
        <v>3226.047486</v>
      </c>
    </row>
    <row r="2376">
      <c r="A2376" t="inlineStr">
        <is>
          <t>202606</t>
        </is>
      </c>
      <c r="B2376" t="inlineStr">
        <is>
          <t>Actual</t>
        </is>
      </c>
      <c r="C2376" t="inlineStr">
        <is>
          <t>Integra</t>
        </is>
      </c>
      <c r="D2376" t="inlineStr">
        <is>
          <t>VanEck Semiconductor ETF</t>
        </is>
      </c>
      <c r="E2376" t="inlineStr">
        <is>
          <t>Intensidad</t>
        </is>
      </c>
      <c r="F2376" t="n">
        <v>1.00726</v>
      </c>
    </row>
    <row r="2377">
      <c r="A2377" t="inlineStr">
        <is>
          <t>202606</t>
        </is>
      </c>
      <c r="B2377" t="inlineStr">
        <is>
          <t>Actual</t>
        </is>
      </c>
      <c r="C2377" t="inlineStr">
        <is>
          <t>Integra</t>
        </is>
      </c>
      <c r="D2377" t="inlineStr">
        <is>
          <t>VanEck Semiconductor ETF</t>
        </is>
      </c>
      <c r="E2377" t="inlineStr">
        <is>
          <t>Inv MM$</t>
        </is>
      </c>
      <c r="F2377" t="n">
        <v>456.593009</v>
      </c>
    </row>
    <row r="2378">
      <c r="A2378" t="inlineStr">
        <is>
          <t>202606</t>
        </is>
      </c>
      <c r="B2378" t="inlineStr">
        <is>
          <t>Actual</t>
        </is>
      </c>
      <c r="C2378" t="inlineStr">
        <is>
          <t>Integra</t>
        </is>
      </c>
      <c r="D2378" t="inlineStr">
        <is>
          <t>Vanguard - Emerging Markets Bond Fund - I Retail</t>
        </is>
      </c>
      <c r="E2378" t="inlineStr">
        <is>
          <t>Huella</t>
        </is>
      </c>
      <c r="F2378" t="n">
        <v>0.16047</v>
      </c>
    </row>
    <row r="2379">
      <c r="A2379" t="inlineStr">
        <is>
          <t>202606</t>
        </is>
      </c>
      <c r="B2379" t="inlineStr">
        <is>
          <t>Actual</t>
        </is>
      </c>
      <c r="C2379" t="inlineStr">
        <is>
          <t>Integra</t>
        </is>
      </c>
      <c r="D2379" t="inlineStr">
        <is>
          <t>Vanguard - Emerging Markets Bond Fund - I Retail</t>
        </is>
      </c>
      <c r="E2379" t="inlineStr">
        <is>
          <t>Intensidad</t>
        </is>
      </c>
      <c r="F2379" t="n">
        <v>8.7e-05</v>
      </c>
    </row>
    <row r="2380">
      <c r="A2380" t="inlineStr">
        <is>
          <t>202606</t>
        </is>
      </c>
      <c r="B2380" t="inlineStr">
        <is>
          <t>Actual</t>
        </is>
      </c>
      <c r="C2380" t="inlineStr">
        <is>
          <t>Integra</t>
        </is>
      </c>
      <c r="D2380" t="inlineStr">
        <is>
          <t>Vanguard - Emerging Markets Bond Fund - I Retail</t>
        </is>
      </c>
      <c r="E2380" t="inlineStr">
        <is>
          <t>Inv MM$</t>
        </is>
      </c>
      <c r="F2380" t="n">
        <v>0.000432</v>
      </c>
    </row>
    <row r="2381">
      <c r="A2381" t="inlineStr">
        <is>
          <t>202606</t>
        </is>
      </c>
      <c r="B2381" t="inlineStr">
        <is>
          <t>Actual</t>
        </is>
      </c>
      <c r="C2381" t="inlineStr">
        <is>
          <t>Integra</t>
        </is>
      </c>
      <c r="D2381" t="inlineStr">
        <is>
          <t>Vanguard - Emerging Markets Bond Fund - II Institutional</t>
        </is>
      </c>
      <c r="E2381" t="inlineStr">
        <is>
          <t>Huella</t>
        </is>
      </c>
      <c r="F2381" t="n">
        <v>0.271537</v>
      </c>
    </row>
    <row r="2382">
      <c r="A2382" t="inlineStr">
        <is>
          <t>202606</t>
        </is>
      </c>
      <c r="B2382" t="inlineStr">
        <is>
          <t>Actual</t>
        </is>
      </c>
      <c r="C2382" t="inlineStr">
        <is>
          <t>Integra</t>
        </is>
      </c>
      <c r="D2382" t="inlineStr">
        <is>
          <t>Vanguard - Emerging Markets Bond Fund - II Institutional</t>
        </is>
      </c>
      <c r="E2382" t="inlineStr">
        <is>
          <t>Intensidad</t>
        </is>
      </c>
      <c r="F2382" t="n">
        <v>0.00016</v>
      </c>
    </row>
    <row r="2383">
      <c r="A2383" t="inlineStr">
        <is>
          <t>202606</t>
        </is>
      </c>
      <c r="B2383" t="inlineStr">
        <is>
          <t>Actual</t>
        </is>
      </c>
      <c r="C2383" t="inlineStr">
        <is>
          <t>Integra</t>
        </is>
      </c>
      <c r="D2383" t="inlineStr">
        <is>
          <t>Vanguard - Emerging Markets Bond Fund - II Institutional</t>
        </is>
      </c>
      <c r="E2383" t="inlineStr">
        <is>
          <t>Inv MM$</t>
        </is>
      </c>
      <c r="F2383" t="n">
        <v>0.000731</v>
      </c>
    </row>
    <row r="2384">
      <c r="A2384" t="inlineStr">
        <is>
          <t>202606</t>
        </is>
      </c>
      <c r="B2384" t="inlineStr">
        <is>
          <t>Actual</t>
        </is>
      </c>
      <c r="C2384" t="inlineStr">
        <is>
          <t>Integra</t>
        </is>
      </c>
      <c r="D2384" t="inlineStr">
        <is>
          <t>Volcan*</t>
        </is>
      </c>
      <c r="E2384" t="inlineStr">
        <is>
          <t>Huella</t>
        </is>
      </c>
      <c r="F2384" t="n">
        <v>2714.87801</v>
      </c>
    </row>
    <row r="2385">
      <c r="A2385" t="inlineStr">
        <is>
          <t>202606</t>
        </is>
      </c>
      <c r="B2385" t="inlineStr">
        <is>
          <t>Actual</t>
        </is>
      </c>
      <c r="C2385" t="inlineStr">
        <is>
          <t>Integra</t>
        </is>
      </c>
      <c r="D2385" t="inlineStr">
        <is>
          <t>Volcan*</t>
        </is>
      </c>
      <c r="E2385" t="inlineStr">
        <is>
          <t>Intensidad</t>
        </is>
      </c>
      <c r="F2385" t="n">
        <v>1.202485</v>
      </c>
    </row>
    <row r="2386">
      <c r="A2386" t="inlineStr">
        <is>
          <t>202606</t>
        </is>
      </c>
      <c r="B2386" t="inlineStr">
        <is>
          <t>Actual</t>
        </is>
      </c>
      <c r="C2386" t="inlineStr">
        <is>
          <t>Integra</t>
        </is>
      </c>
      <c r="D2386" t="inlineStr">
        <is>
          <t>Volcan*</t>
        </is>
      </c>
      <c r="E2386" t="inlineStr">
        <is>
          <t>Inv MM$</t>
        </is>
      </c>
      <c r="F2386" t="n">
        <v>23.846096</v>
      </c>
    </row>
    <row r="2387">
      <c r="A2387" t="inlineStr">
        <is>
          <t>202606</t>
        </is>
      </c>
      <c r="B2387" t="inlineStr">
        <is>
          <t>Actual</t>
        </is>
      </c>
      <c r="C2387" t="inlineStr">
        <is>
          <t>Integra</t>
        </is>
      </c>
      <c r="D2387" t="inlineStr">
        <is>
          <t>Vontobel - Credit Opportunities</t>
        </is>
      </c>
      <c r="E2387" t="inlineStr">
        <is>
          <t>Huella</t>
        </is>
      </c>
      <c r="F2387" t="n">
        <v>6583.676212</v>
      </c>
    </row>
    <row r="2388">
      <c r="A2388" t="inlineStr">
        <is>
          <t>202606</t>
        </is>
      </c>
      <c r="B2388" t="inlineStr">
        <is>
          <t>Actual</t>
        </is>
      </c>
      <c r="C2388" t="inlineStr">
        <is>
          <t>Integra</t>
        </is>
      </c>
      <c r="D2388" t="inlineStr">
        <is>
          <t>Vontobel - Credit Opportunities</t>
        </is>
      </c>
      <c r="E2388" t="inlineStr">
        <is>
          <t>Intensidad</t>
        </is>
      </c>
      <c r="F2388" t="n">
        <v>2.436753</v>
      </c>
    </row>
    <row r="2389">
      <c r="A2389" t="inlineStr">
        <is>
          <t>202606</t>
        </is>
      </c>
      <c r="B2389" t="inlineStr">
        <is>
          <t>Actual</t>
        </is>
      </c>
      <c r="C2389" t="inlineStr">
        <is>
          <t>Integra</t>
        </is>
      </c>
      <c r="D2389" t="inlineStr">
        <is>
          <t>Vontobel - Credit Opportunities</t>
        </is>
      </c>
      <c r="E2389" t="inlineStr">
        <is>
          <t>Inv MM$</t>
        </is>
      </c>
      <c r="F2389" t="n">
        <v>156.519946</v>
      </c>
    </row>
    <row r="2390">
      <c r="A2390" t="inlineStr">
        <is>
          <t>202606</t>
        </is>
      </c>
      <c r="B2390" t="inlineStr">
        <is>
          <t>Actual</t>
        </is>
      </c>
      <c r="C2390" t="inlineStr">
        <is>
          <t>Integra</t>
        </is>
      </c>
      <c r="D2390" t="inlineStr">
        <is>
          <t>Vontobel - Emerging Markets Corporate</t>
        </is>
      </c>
      <c r="E2390" t="inlineStr">
        <is>
          <t>Huella</t>
        </is>
      </c>
      <c r="F2390" t="n">
        <v>0.358885</v>
      </c>
    </row>
    <row r="2391">
      <c r="A2391" t="inlineStr">
        <is>
          <t>202606</t>
        </is>
      </c>
      <c r="B2391" t="inlineStr">
        <is>
          <t>Actual</t>
        </is>
      </c>
      <c r="C2391" t="inlineStr">
        <is>
          <t>Integra</t>
        </is>
      </c>
      <c r="D2391" t="inlineStr">
        <is>
          <t>Vontobel - Emerging Markets Corporate</t>
        </is>
      </c>
      <c r="E2391" t="inlineStr">
        <is>
          <t>Intensidad</t>
        </is>
      </c>
      <c r="F2391" t="n">
        <v>9.1e-05</v>
      </c>
    </row>
    <row r="2392">
      <c r="A2392" t="inlineStr">
        <is>
          <t>202606</t>
        </is>
      </c>
      <c r="B2392" t="inlineStr">
        <is>
          <t>Actual</t>
        </is>
      </c>
      <c r="C2392" t="inlineStr">
        <is>
          <t>Integra</t>
        </is>
      </c>
      <c r="D2392" t="inlineStr">
        <is>
          <t>Vontobel - Emerging Markets Corporate</t>
        </is>
      </c>
      <c r="E2392" t="inlineStr">
        <is>
          <t>Inv MM$</t>
        </is>
      </c>
      <c r="F2392" t="n">
        <v>0.000836</v>
      </c>
    </row>
    <row r="2393">
      <c r="A2393" t="inlineStr">
        <is>
          <t>202606</t>
        </is>
      </c>
      <c r="B2393" t="inlineStr">
        <is>
          <t>Actual</t>
        </is>
      </c>
      <c r="C2393" t="inlineStr">
        <is>
          <t>Integra</t>
        </is>
      </c>
      <c r="D2393" t="inlineStr">
        <is>
          <t>Vontobel - Emerging Markets Debt</t>
        </is>
      </c>
      <c r="E2393" t="inlineStr">
        <is>
          <t>Huella</t>
        </is>
      </c>
      <c r="F2393" t="n">
        <v>10527.371795</v>
      </c>
    </row>
    <row r="2394">
      <c r="A2394" t="inlineStr">
        <is>
          <t>202606</t>
        </is>
      </c>
      <c r="B2394" t="inlineStr">
        <is>
          <t>Actual</t>
        </is>
      </c>
      <c r="C2394" t="inlineStr">
        <is>
          <t>Integra</t>
        </is>
      </c>
      <c r="D2394" t="inlineStr">
        <is>
          <t>Vontobel - Emerging Markets Debt</t>
        </is>
      </c>
      <c r="E2394" t="inlineStr">
        <is>
          <t>Intensidad</t>
        </is>
      </c>
      <c r="F2394" t="n">
        <v>4.852209</v>
      </c>
    </row>
    <row r="2395">
      <c r="A2395" t="inlineStr">
        <is>
          <t>202606</t>
        </is>
      </c>
      <c r="B2395" t="inlineStr">
        <is>
          <t>Actual</t>
        </is>
      </c>
      <c r="C2395" t="inlineStr">
        <is>
          <t>Integra</t>
        </is>
      </c>
      <c r="D2395" t="inlineStr">
        <is>
          <t>Vontobel - Emerging Markets Debt</t>
        </is>
      </c>
      <c r="E2395" t="inlineStr">
        <is>
          <t>Inv MM$</t>
        </is>
      </c>
      <c r="F2395" t="n">
        <v>26.339299</v>
      </c>
    </row>
    <row r="2396">
      <c r="A2396" t="inlineStr">
        <is>
          <t>202606</t>
        </is>
      </c>
      <c r="B2396" t="inlineStr">
        <is>
          <t>Actual</t>
        </is>
      </c>
      <c r="C2396" t="inlineStr">
        <is>
          <t>Integra</t>
        </is>
      </c>
      <c r="D2396" t="inlineStr">
        <is>
          <t>WisdomTree - Japan Hedged Equity</t>
        </is>
      </c>
      <c r="E2396" t="inlineStr">
        <is>
          <t>Huella</t>
        </is>
      </c>
      <c r="F2396" t="n">
        <v>4385.329452</v>
      </c>
    </row>
    <row r="2397">
      <c r="A2397" t="inlineStr">
        <is>
          <t>202606</t>
        </is>
      </c>
      <c r="B2397" t="inlineStr">
        <is>
          <t>Actual</t>
        </is>
      </c>
      <c r="C2397" t="inlineStr">
        <is>
          <t>Integra</t>
        </is>
      </c>
      <c r="D2397" t="inlineStr">
        <is>
          <t>WisdomTree - Japan Hedged Equity</t>
        </is>
      </c>
      <c r="E2397" t="inlineStr">
        <is>
          <t>Intensidad</t>
        </is>
      </c>
      <c r="F2397" t="n">
        <v>1.373023</v>
      </c>
    </row>
    <row r="2398">
      <c r="A2398" t="inlineStr">
        <is>
          <t>202606</t>
        </is>
      </c>
      <c r="B2398" t="inlineStr">
        <is>
          <t>Actual</t>
        </is>
      </c>
      <c r="C2398" t="inlineStr">
        <is>
          <t>Integra</t>
        </is>
      </c>
      <c r="D2398" t="inlineStr">
        <is>
          <t>WisdomTree - Japan Hedged Equity</t>
        </is>
      </c>
      <c r="E2398" t="inlineStr">
        <is>
          <t>Inv MM$</t>
        </is>
      </c>
      <c r="F2398" t="n">
        <v>63.343479</v>
      </c>
    </row>
    <row r="2399">
      <c r="A2399" t="inlineStr">
        <is>
          <t>202606</t>
        </is>
      </c>
      <c r="B2399" t="inlineStr">
        <is>
          <t>Actual</t>
        </is>
      </c>
      <c r="C2399" t="inlineStr">
        <is>
          <t>Prima</t>
        </is>
      </c>
      <c r="D2399" t="inlineStr">
        <is>
          <t>Aberdeen - Select Emerging Markets Bond</t>
        </is>
      </c>
      <c r="E2399" t="inlineStr">
        <is>
          <t>Huella</t>
        </is>
      </c>
      <c r="F2399" t="n">
        <v>1.7e-05</v>
      </c>
    </row>
    <row r="2400">
      <c r="A2400" t="inlineStr">
        <is>
          <t>202606</t>
        </is>
      </c>
      <c r="B2400" t="inlineStr">
        <is>
          <t>Actual</t>
        </is>
      </c>
      <c r="C2400" t="inlineStr">
        <is>
          <t>Prima</t>
        </is>
      </c>
      <c r="D2400" t="inlineStr">
        <is>
          <t>Aberdeen - Select Emerging Markets Bond</t>
        </is>
      </c>
      <c r="E2400" t="inlineStr">
        <is>
          <t>Intensidad</t>
        </is>
      </c>
      <c r="F2400" t="n">
        <v>0</v>
      </c>
    </row>
    <row r="2401">
      <c r="A2401" t="inlineStr">
        <is>
          <t>202606</t>
        </is>
      </c>
      <c r="B2401" t="inlineStr">
        <is>
          <t>Actual</t>
        </is>
      </c>
      <c r="C2401" t="inlineStr">
        <is>
          <t>Prima</t>
        </is>
      </c>
      <c r="D2401" t="inlineStr">
        <is>
          <t>Aberdeen - Select Emerging Markets Bond</t>
        </is>
      </c>
      <c r="E2401" t="inlineStr">
        <is>
          <t>Inv MM$</t>
        </is>
      </c>
      <c r="F2401" t="n">
        <v>0</v>
      </c>
    </row>
    <row r="2402">
      <c r="A2402" t="inlineStr">
        <is>
          <t>202606</t>
        </is>
      </c>
      <c r="B2402" t="inlineStr">
        <is>
          <t>Actual</t>
        </is>
      </c>
      <c r="C2402" t="inlineStr">
        <is>
          <t>Prima</t>
        </is>
      </c>
      <c r="D2402" t="inlineStr">
        <is>
          <t>Aegon High Yield Global Bond Fund</t>
        </is>
      </c>
      <c r="E2402" t="inlineStr">
        <is>
          <t>Huella</t>
        </is>
      </c>
      <c r="F2402" t="n">
        <v>3348.358417</v>
      </c>
    </row>
    <row r="2403">
      <c r="A2403" t="inlineStr">
        <is>
          <t>202606</t>
        </is>
      </c>
      <c r="B2403" t="inlineStr">
        <is>
          <t>Actual</t>
        </is>
      </c>
      <c r="C2403" t="inlineStr">
        <is>
          <t>Prima</t>
        </is>
      </c>
      <c r="D2403" t="inlineStr">
        <is>
          <t>Aegon High Yield Global Bond Fund</t>
        </is>
      </c>
      <c r="E2403" t="inlineStr">
        <is>
          <t>Intensidad</t>
        </is>
      </c>
      <c r="F2403" t="n">
        <v>1.224738</v>
      </c>
    </row>
    <row r="2404">
      <c r="A2404" t="inlineStr">
        <is>
          <t>202606</t>
        </is>
      </c>
      <c r="B2404" t="inlineStr">
        <is>
          <t>Actual</t>
        </is>
      </c>
      <c r="C2404" t="inlineStr">
        <is>
          <t>Prima</t>
        </is>
      </c>
      <c r="D2404" t="inlineStr">
        <is>
          <t>Aegon High Yield Global Bond Fund</t>
        </is>
      </c>
      <c r="E2404" t="inlineStr">
        <is>
          <t>Inv MM$</t>
        </is>
      </c>
      <c r="F2404" t="n">
        <v>31.254248</v>
      </c>
    </row>
    <row r="2405">
      <c r="A2405" t="inlineStr">
        <is>
          <t>202606</t>
        </is>
      </c>
      <c r="B2405" t="inlineStr">
        <is>
          <t>Actual</t>
        </is>
      </c>
      <c r="C2405" t="inlineStr">
        <is>
          <t>Prima</t>
        </is>
      </c>
      <c r="D2405" t="inlineStr">
        <is>
          <t>Aenza</t>
        </is>
      </c>
      <c r="E2405" t="inlineStr">
        <is>
          <t>Huella</t>
        </is>
      </c>
      <c r="F2405" t="n">
        <v>3749.004928</v>
      </c>
    </row>
    <row r="2406">
      <c r="A2406" t="inlineStr">
        <is>
          <t>202606</t>
        </is>
      </c>
      <c r="B2406" t="inlineStr">
        <is>
          <t>Actual</t>
        </is>
      </c>
      <c r="C2406" t="inlineStr">
        <is>
          <t>Prima</t>
        </is>
      </c>
      <c r="D2406" t="inlineStr">
        <is>
          <t>Aenza</t>
        </is>
      </c>
      <c r="E2406" t="inlineStr">
        <is>
          <t>Intensidad</t>
        </is>
      </c>
      <c r="F2406" t="n">
        <v>2.141748</v>
      </c>
    </row>
    <row r="2407">
      <c r="A2407" t="inlineStr">
        <is>
          <t>202606</t>
        </is>
      </c>
      <c r="B2407" t="inlineStr">
        <is>
          <t>Actual</t>
        </is>
      </c>
      <c r="C2407" t="inlineStr">
        <is>
          <t>Prima</t>
        </is>
      </c>
      <c r="D2407" t="inlineStr">
        <is>
          <t>Aenza</t>
        </is>
      </c>
      <c r="E2407" t="inlineStr">
        <is>
          <t>Inv MM$</t>
        </is>
      </c>
      <c r="F2407" t="n">
        <v>26.662435</v>
      </c>
    </row>
    <row r="2408">
      <c r="A2408" t="inlineStr">
        <is>
          <t>202606</t>
        </is>
      </c>
      <c r="B2408" t="inlineStr">
        <is>
          <t>Actual</t>
        </is>
      </c>
      <c r="C2408" t="inlineStr">
        <is>
          <t>Prima</t>
        </is>
      </c>
      <c r="D2408" t="inlineStr">
        <is>
          <t>Azimut Investments SA - AZ Fund 3, AZ Bond Frontier Markets Debt</t>
        </is>
      </c>
      <c r="E2408" t="inlineStr">
        <is>
          <t>Huella</t>
        </is>
      </c>
      <c r="F2408" t="n">
        <v>20.471702</v>
      </c>
    </row>
    <row r="2409">
      <c r="A2409" t="inlineStr">
        <is>
          <t>202606</t>
        </is>
      </c>
      <c r="B2409" t="inlineStr">
        <is>
          <t>Actual</t>
        </is>
      </c>
      <c r="C2409" t="inlineStr">
        <is>
          <t>Prima</t>
        </is>
      </c>
      <c r="D2409" t="inlineStr">
        <is>
          <t>Azimut Investments SA - AZ Fund 3, AZ Bond Frontier Markets Debt</t>
        </is>
      </c>
      <c r="E2409" t="inlineStr">
        <is>
          <t>Intensidad</t>
        </is>
      </c>
      <c r="F2409" t="n">
        <v>0.007565</v>
      </c>
    </row>
    <row r="2410">
      <c r="A2410" t="inlineStr">
        <is>
          <t>202606</t>
        </is>
      </c>
      <c r="B2410" t="inlineStr">
        <is>
          <t>Actual</t>
        </is>
      </c>
      <c r="C2410" t="inlineStr">
        <is>
          <t>Prima</t>
        </is>
      </c>
      <c r="D2410" t="inlineStr">
        <is>
          <t>Azimut Investments SA - AZ Fund 3, AZ Bond Frontier Markets Debt</t>
        </is>
      </c>
      <c r="E2410" t="inlineStr">
        <is>
          <t>Inv MM$</t>
        </is>
      </c>
      <c r="F2410" t="n">
        <v>24.138226</v>
      </c>
    </row>
    <row r="2411">
      <c r="A2411" t="inlineStr">
        <is>
          <t>202606</t>
        </is>
      </c>
      <c r="B2411" t="inlineStr">
        <is>
          <t>Actual</t>
        </is>
      </c>
      <c r="C2411" t="inlineStr">
        <is>
          <t>Prima</t>
        </is>
      </c>
      <c r="D2411" t="inlineStr">
        <is>
          <t>BBVA Bancomer</t>
        </is>
      </c>
      <c r="E2411" t="inlineStr">
        <is>
          <t>Huella</t>
        </is>
      </c>
      <c r="F2411" t="n">
        <v>32.598398</v>
      </c>
    </row>
    <row r="2412">
      <c r="A2412" t="inlineStr">
        <is>
          <t>202606</t>
        </is>
      </c>
      <c r="B2412" t="inlineStr">
        <is>
          <t>Actual</t>
        </is>
      </c>
      <c r="C2412" t="inlineStr">
        <is>
          <t>Prima</t>
        </is>
      </c>
      <c r="D2412" t="inlineStr">
        <is>
          <t>BBVA Bancomer</t>
        </is>
      </c>
      <c r="E2412" t="inlineStr">
        <is>
          <t>Intensidad</t>
        </is>
      </c>
      <c r="F2412" t="n">
        <v>0.011708</v>
      </c>
    </row>
    <row r="2413">
      <c r="A2413" t="inlineStr">
        <is>
          <t>202606</t>
        </is>
      </c>
      <c r="B2413" t="inlineStr">
        <is>
          <t>Actual</t>
        </is>
      </c>
      <c r="C2413" t="inlineStr">
        <is>
          <t>Prima</t>
        </is>
      </c>
      <c r="D2413" t="inlineStr">
        <is>
          <t>BBVA Bancomer</t>
        </is>
      </c>
      <c r="E2413" t="inlineStr">
        <is>
          <t>Inv MM$</t>
        </is>
      </c>
      <c r="F2413" t="n">
        <v>42.335581</v>
      </c>
    </row>
    <row r="2414">
      <c r="A2414" t="inlineStr">
        <is>
          <t>202606</t>
        </is>
      </c>
      <c r="B2414" t="inlineStr">
        <is>
          <t>Actual</t>
        </is>
      </c>
      <c r="C2414" t="inlineStr">
        <is>
          <t>Prima</t>
        </is>
      </c>
      <c r="D2414" t="inlineStr">
        <is>
          <t>BCP</t>
        </is>
      </c>
      <c r="E2414" t="inlineStr">
        <is>
          <t>Huella</t>
        </is>
      </c>
      <c r="F2414" t="n">
        <v>1.710456</v>
      </c>
    </row>
    <row r="2415">
      <c r="A2415" t="inlineStr">
        <is>
          <t>202606</t>
        </is>
      </c>
      <c r="B2415" t="inlineStr">
        <is>
          <t>Actual</t>
        </is>
      </c>
      <c r="C2415" t="inlineStr">
        <is>
          <t>Prima</t>
        </is>
      </c>
      <c r="D2415" t="inlineStr">
        <is>
          <t>BCP</t>
        </is>
      </c>
      <c r="E2415" t="inlineStr">
        <is>
          <t>Intensidad</t>
        </is>
      </c>
      <c r="F2415" t="n">
        <v>0.001458</v>
      </c>
    </row>
    <row r="2416">
      <c r="A2416" t="inlineStr">
        <is>
          <t>202606</t>
        </is>
      </c>
      <c r="B2416" t="inlineStr">
        <is>
          <t>Actual</t>
        </is>
      </c>
      <c r="C2416" t="inlineStr">
        <is>
          <t>Prima</t>
        </is>
      </c>
      <c r="D2416" t="inlineStr">
        <is>
          <t>BCP</t>
        </is>
      </c>
      <c r="E2416" t="inlineStr">
        <is>
          <t>Inv MM$</t>
        </is>
      </c>
      <c r="F2416" t="n">
        <v>3.887401</v>
      </c>
    </row>
    <row r="2417">
      <c r="A2417" t="inlineStr">
        <is>
          <t>202606</t>
        </is>
      </c>
      <c r="B2417" t="inlineStr">
        <is>
          <t>Actual</t>
        </is>
      </c>
      <c r="C2417" t="inlineStr">
        <is>
          <t>Prima</t>
        </is>
      </c>
      <c r="D2417" t="inlineStr">
        <is>
          <t>BD Capital - Senior Loans 2</t>
        </is>
      </c>
      <c r="E2417" t="inlineStr">
        <is>
          <t>Huella</t>
        </is>
      </c>
      <c r="F2417" t="n">
        <v>4440.733662</v>
      </c>
    </row>
    <row r="2418">
      <c r="A2418" t="inlineStr">
        <is>
          <t>202606</t>
        </is>
      </c>
      <c r="B2418" t="inlineStr">
        <is>
          <t>Actual</t>
        </is>
      </c>
      <c r="C2418" t="inlineStr">
        <is>
          <t>Prima</t>
        </is>
      </c>
      <c r="D2418" t="inlineStr">
        <is>
          <t>BD Capital - Senior Loans 2</t>
        </is>
      </c>
      <c r="E2418" t="inlineStr">
        <is>
          <t>Intensidad</t>
        </is>
      </c>
      <c r="F2418" t="n">
        <v>1.748014</v>
      </c>
    </row>
    <row r="2419">
      <c r="A2419" t="inlineStr">
        <is>
          <t>202606</t>
        </is>
      </c>
      <c r="B2419" t="inlineStr">
        <is>
          <t>Actual</t>
        </is>
      </c>
      <c r="C2419" t="inlineStr">
        <is>
          <t>Prima</t>
        </is>
      </c>
      <c r="D2419" t="inlineStr">
        <is>
          <t>BD Capital - Senior Loans 2</t>
        </is>
      </c>
      <c r="E2419" t="inlineStr">
        <is>
          <t>Inv MM$</t>
        </is>
      </c>
      <c r="F2419" t="n">
        <v>46.214774</v>
      </c>
    </row>
    <row r="2420">
      <c r="A2420" t="inlineStr">
        <is>
          <t>202606</t>
        </is>
      </c>
      <c r="B2420" t="inlineStr">
        <is>
          <t>Actual</t>
        </is>
      </c>
      <c r="C2420" t="inlineStr">
        <is>
          <t>Prima</t>
        </is>
      </c>
      <c r="D2420" t="inlineStr">
        <is>
          <t>BlackRock - iShares -20+ Year Treasury Bond ETF</t>
        </is>
      </c>
      <c r="E2420" t="inlineStr">
        <is>
          <t>Huella</t>
        </is>
      </c>
      <c r="F2420" t="n">
        <v>1976.796557</v>
      </c>
    </row>
    <row r="2421">
      <c r="A2421" t="inlineStr">
        <is>
          <t>202606</t>
        </is>
      </c>
      <c r="B2421" t="inlineStr">
        <is>
          <t>Actual</t>
        </is>
      </c>
      <c r="C2421" t="inlineStr">
        <is>
          <t>Prima</t>
        </is>
      </c>
      <c r="D2421" t="inlineStr">
        <is>
          <t>BlackRock - iShares -20+ Year Treasury Bond ETF</t>
        </is>
      </c>
      <c r="E2421" t="inlineStr">
        <is>
          <t>Intensidad</t>
        </is>
      </c>
      <c r="F2421" t="n">
        <v>1.045651</v>
      </c>
    </row>
    <row r="2422">
      <c r="A2422" t="inlineStr">
        <is>
          <t>202606</t>
        </is>
      </c>
      <c r="B2422" t="inlineStr">
        <is>
          <t>Actual</t>
        </is>
      </c>
      <c r="C2422" t="inlineStr">
        <is>
          <t>Prima</t>
        </is>
      </c>
      <c r="D2422" t="inlineStr">
        <is>
          <t>BlackRock - iShares -20+ Year Treasury Bond ETF</t>
        </is>
      </c>
      <c r="E2422" t="inlineStr">
        <is>
          <t>Inv MM$</t>
        </is>
      </c>
      <c r="F2422" t="n">
        <v>9.757538</v>
      </c>
    </row>
    <row r="2423">
      <c r="A2423" t="inlineStr">
        <is>
          <t>202606</t>
        </is>
      </c>
      <c r="B2423" t="inlineStr">
        <is>
          <t>Actual</t>
        </is>
      </c>
      <c r="C2423" t="inlineStr">
        <is>
          <t>Prima</t>
        </is>
      </c>
      <c r="D2423" t="inlineStr">
        <is>
          <t>BlackRock - iShares Korea</t>
        </is>
      </c>
      <c r="E2423" t="inlineStr">
        <is>
          <t>Huella</t>
        </is>
      </c>
      <c r="F2423" t="n">
        <v>28394.990931</v>
      </c>
    </row>
    <row r="2424">
      <c r="A2424" t="inlineStr">
        <is>
          <t>202606</t>
        </is>
      </c>
      <c r="B2424" t="inlineStr">
        <is>
          <t>Actual</t>
        </is>
      </c>
      <c r="C2424" t="inlineStr">
        <is>
          <t>Prima</t>
        </is>
      </c>
      <c r="D2424" t="inlineStr">
        <is>
          <t>BlackRock - iShares Korea</t>
        </is>
      </c>
      <c r="E2424" t="inlineStr">
        <is>
          <t>Intensidad</t>
        </is>
      </c>
      <c r="F2424" t="n">
        <v>10.402756</v>
      </c>
    </row>
    <row r="2425">
      <c r="A2425" t="inlineStr">
        <is>
          <t>202606</t>
        </is>
      </c>
      <c r="B2425" t="inlineStr">
        <is>
          <t>Actual</t>
        </is>
      </c>
      <c r="C2425" t="inlineStr">
        <is>
          <t>Prima</t>
        </is>
      </c>
      <c r="D2425" t="inlineStr">
        <is>
          <t>BlackRock - iShares Korea</t>
        </is>
      </c>
      <c r="E2425" t="inlineStr">
        <is>
          <t>Inv MM$</t>
        </is>
      </c>
      <c r="F2425" t="n">
        <v>487.131152</v>
      </c>
    </row>
    <row r="2426">
      <c r="A2426" t="inlineStr">
        <is>
          <t>202606</t>
        </is>
      </c>
      <c r="B2426" t="inlineStr">
        <is>
          <t>Actual</t>
        </is>
      </c>
      <c r="C2426" t="inlineStr">
        <is>
          <t>Prima</t>
        </is>
      </c>
      <c r="D2426" t="inlineStr">
        <is>
          <t>BlackRock - iShares MSCI Brazil</t>
        </is>
      </c>
      <c r="E2426" t="inlineStr">
        <is>
          <t>Huella</t>
        </is>
      </c>
      <c r="F2426" t="n">
        <v>989.082905</v>
      </c>
    </row>
    <row r="2427">
      <c r="A2427" t="inlineStr">
        <is>
          <t>202606</t>
        </is>
      </c>
      <c r="B2427" t="inlineStr">
        <is>
          <t>Actual</t>
        </is>
      </c>
      <c r="C2427" t="inlineStr">
        <is>
          <t>Prima</t>
        </is>
      </c>
      <c r="D2427" t="inlineStr">
        <is>
          <t>BlackRock - iShares MSCI Brazil</t>
        </is>
      </c>
      <c r="E2427" t="inlineStr">
        <is>
          <t>Intensidad</t>
        </is>
      </c>
      <c r="F2427" t="n">
        <v>1.156073</v>
      </c>
    </row>
    <row r="2428">
      <c r="A2428" t="inlineStr">
        <is>
          <t>202606</t>
        </is>
      </c>
      <c r="B2428" t="inlineStr">
        <is>
          <t>Actual</t>
        </is>
      </c>
      <c r="C2428" t="inlineStr">
        <is>
          <t>Prima</t>
        </is>
      </c>
      <c r="D2428" t="inlineStr">
        <is>
          <t>BlackRock - iShares MSCI Brazil</t>
        </is>
      </c>
      <c r="E2428" t="inlineStr">
        <is>
          <t>Inv MM$</t>
        </is>
      </c>
      <c r="F2428" t="n">
        <v>10.798215</v>
      </c>
    </row>
    <row r="2429">
      <c r="A2429" t="inlineStr">
        <is>
          <t>202606</t>
        </is>
      </c>
      <c r="B2429" t="inlineStr">
        <is>
          <t>Actual</t>
        </is>
      </c>
      <c r="C2429" t="inlineStr">
        <is>
          <t>Prima</t>
        </is>
      </c>
      <c r="D2429" t="inlineStr">
        <is>
          <t>BlackRock - iShares PHLX Semiconductor ETF</t>
        </is>
      </c>
      <c r="E2429" t="inlineStr">
        <is>
          <t>Huella</t>
        </is>
      </c>
      <c r="F2429" t="n">
        <v>5113.650683</v>
      </c>
    </row>
    <row r="2430">
      <c r="A2430" t="inlineStr">
        <is>
          <t>202606</t>
        </is>
      </c>
      <c r="B2430" t="inlineStr">
        <is>
          <t>Actual</t>
        </is>
      </c>
      <c r="C2430" t="inlineStr">
        <is>
          <t>Prima</t>
        </is>
      </c>
      <c r="D2430" t="inlineStr">
        <is>
          <t>BlackRock - iShares PHLX Semiconductor ETF</t>
        </is>
      </c>
      <c r="E2430" t="inlineStr">
        <is>
          <t>Intensidad</t>
        </is>
      </c>
      <c r="F2430" t="n">
        <v>2.021661</v>
      </c>
    </row>
    <row r="2431">
      <c r="A2431" t="inlineStr">
        <is>
          <t>202606</t>
        </is>
      </c>
      <c r="B2431" t="inlineStr">
        <is>
          <t>Actual</t>
        </is>
      </c>
      <c r="C2431" t="inlineStr">
        <is>
          <t>Prima</t>
        </is>
      </c>
      <c r="D2431" t="inlineStr">
        <is>
          <t>BlackRock - iShares PHLX Semiconductor ETF</t>
        </is>
      </c>
      <c r="E2431" t="inlineStr">
        <is>
          <t>Inv MM$</t>
        </is>
      </c>
      <c r="F2431" t="n">
        <v>513.041843</v>
      </c>
    </row>
    <row r="2432">
      <c r="A2432" t="inlineStr">
        <is>
          <t>202606</t>
        </is>
      </c>
      <c r="B2432" t="inlineStr">
        <is>
          <t>Actual</t>
        </is>
      </c>
      <c r="C2432" t="inlineStr">
        <is>
          <t>Prima</t>
        </is>
      </c>
      <c r="D2432" t="inlineStr">
        <is>
          <t>BlackRock - iShares S&amp;P NA Technology-Software Fund</t>
        </is>
      </c>
      <c r="E2432" t="inlineStr">
        <is>
          <t>Huella</t>
        </is>
      </c>
      <c r="F2432" t="n">
        <v>18.582151</v>
      </c>
    </row>
    <row r="2433">
      <c r="A2433" t="inlineStr">
        <is>
          <t>202606</t>
        </is>
      </c>
      <c r="B2433" t="inlineStr">
        <is>
          <t>Actual</t>
        </is>
      </c>
      <c r="C2433" t="inlineStr">
        <is>
          <t>Prima</t>
        </is>
      </c>
      <c r="D2433" t="inlineStr">
        <is>
          <t>BlackRock - iShares S&amp;P NA Technology-Software Fund</t>
        </is>
      </c>
      <c r="E2433" t="inlineStr">
        <is>
          <t>Intensidad</t>
        </is>
      </c>
      <c r="F2433" t="n">
        <v>0.021719</v>
      </c>
    </row>
    <row r="2434">
      <c r="A2434" t="inlineStr">
        <is>
          <t>202606</t>
        </is>
      </c>
      <c r="B2434" t="inlineStr">
        <is>
          <t>Actual</t>
        </is>
      </c>
      <c r="C2434" t="inlineStr">
        <is>
          <t>Prima</t>
        </is>
      </c>
      <c r="D2434" t="inlineStr">
        <is>
          <t>BlackRock - iShares S&amp;P NA Technology-Software Fund</t>
        </is>
      </c>
      <c r="E2434" t="inlineStr">
        <is>
          <t>Inv MM$</t>
        </is>
      </c>
      <c r="F2434" t="n">
        <v>10.005562</v>
      </c>
    </row>
    <row r="2435">
      <c r="A2435" t="inlineStr">
        <is>
          <t>202606</t>
        </is>
      </c>
      <c r="B2435" t="inlineStr">
        <is>
          <t>Actual</t>
        </is>
      </c>
      <c r="C2435" t="inlineStr">
        <is>
          <t>Prima</t>
        </is>
      </c>
      <c r="D2435" t="inlineStr">
        <is>
          <t>BlackRock - iShares iBoxx High Yield Corporate Bond</t>
        </is>
      </c>
      <c r="E2435" t="inlineStr">
        <is>
          <t>Huella</t>
        </is>
      </c>
      <c r="F2435" t="n">
        <v>1251.665976</v>
      </c>
    </row>
    <row r="2436">
      <c r="A2436" t="inlineStr">
        <is>
          <t>202606</t>
        </is>
      </c>
      <c r="B2436" t="inlineStr">
        <is>
          <t>Actual</t>
        </is>
      </c>
      <c r="C2436" t="inlineStr">
        <is>
          <t>Prima</t>
        </is>
      </c>
      <c r="D2436" t="inlineStr">
        <is>
          <t>BlackRock - iShares iBoxx High Yield Corporate Bond</t>
        </is>
      </c>
      <c r="E2436" t="inlineStr">
        <is>
          <t>Intensidad</t>
        </is>
      </c>
      <c r="F2436" t="n">
        <v>0.662084</v>
      </c>
    </row>
    <row r="2437">
      <c r="A2437" t="inlineStr">
        <is>
          <t>202606</t>
        </is>
      </c>
      <c r="B2437" t="inlineStr">
        <is>
          <t>Actual</t>
        </is>
      </c>
      <c r="C2437" t="inlineStr">
        <is>
          <t>Prima</t>
        </is>
      </c>
      <c r="D2437" t="inlineStr">
        <is>
          <t>BlackRock - iShares iBoxx High Yield Corporate Bond</t>
        </is>
      </c>
      <c r="E2437" t="inlineStr">
        <is>
          <t>Inv MM$</t>
        </is>
      </c>
      <c r="F2437" t="n">
        <v>13.026104</v>
      </c>
    </row>
    <row r="2438">
      <c r="A2438" t="inlineStr">
        <is>
          <t>202606</t>
        </is>
      </c>
      <c r="B2438" t="inlineStr">
        <is>
          <t>Actual</t>
        </is>
      </c>
      <c r="C2438" t="inlineStr">
        <is>
          <t>Prima</t>
        </is>
      </c>
      <c r="D2438" t="inlineStr">
        <is>
          <t>Buenaventura*</t>
        </is>
      </c>
      <c r="E2438" t="inlineStr">
        <is>
          <t>Huella</t>
        </is>
      </c>
      <c r="F2438" t="n">
        <v>9588.069847000001</v>
      </c>
    </row>
    <row r="2439">
      <c r="A2439" t="inlineStr">
        <is>
          <t>202606</t>
        </is>
      </c>
      <c r="B2439" t="inlineStr">
        <is>
          <t>Actual</t>
        </is>
      </c>
      <c r="C2439" t="inlineStr">
        <is>
          <t>Prima</t>
        </is>
      </c>
      <c r="D2439" t="inlineStr">
        <is>
          <t>Buenaventura*</t>
        </is>
      </c>
      <c r="E2439" t="inlineStr">
        <is>
          <t>Intensidad</t>
        </is>
      </c>
      <c r="F2439" t="n">
        <v>3.212952</v>
      </c>
    </row>
    <row r="2440">
      <c r="A2440" t="inlineStr">
        <is>
          <t>202606</t>
        </is>
      </c>
      <c r="B2440" t="inlineStr">
        <is>
          <t>Actual</t>
        </is>
      </c>
      <c r="C2440" t="inlineStr">
        <is>
          <t>Prima</t>
        </is>
      </c>
      <c r="D2440" t="inlineStr">
        <is>
          <t>Buenaventura*</t>
        </is>
      </c>
      <c r="E2440" t="inlineStr">
        <is>
          <t>Inv MM$</t>
        </is>
      </c>
      <c r="F2440" t="n">
        <v>298.414872</v>
      </c>
    </row>
    <row r="2441">
      <c r="A2441" t="inlineStr">
        <is>
          <t>202606</t>
        </is>
      </c>
      <c r="B2441" t="inlineStr">
        <is>
          <t>Actual</t>
        </is>
      </c>
      <c r="C2441" t="inlineStr">
        <is>
          <t>Prima</t>
        </is>
      </c>
      <c r="D2441" t="inlineStr">
        <is>
          <t>Candriam Bonds - Global High Yield</t>
        </is>
      </c>
      <c r="E2441" t="inlineStr">
        <is>
          <t>Huella</t>
        </is>
      </c>
      <c r="F2441" t="n">
        <v>3593.549544</v>
      </c>
    </row>
    <row r="2442">
      <c r="A2442" t="inlineStr">
        <is>
          <t>202606</t>
        </is>
      </c>
      <c r="B2442" t="inlineStr">
        <is>
          <t>Actual</t>
        </is>
      </c>
      <c r="C2442" t="inlineStr">
        <is>
          <t>Prima</t>
        </is>
      </c>
      <c r="D2442" t="inlineStr">
        <is>
          <t>Candriam Bonds - Global High Yield</t>
        </is>
      </c>
      <c r="E2442" t="inlineStr">
        <is>
          <t>Intensidad</t>
        </is>
      </c>
      <c r="F2442" t="n">
        <v>1.230497</v>
      </c>
    </row>
    <row r="2443">
      <c r="A2443" t="inlineStr">
        <is>
          <t>202606</t>
        </is>
      </c>
      <c r="B2443" t="inlineStr">
        <is>
          <t>Actual</t>
        </is>
      </c>
      <c r="C2443" t="inlineStr">
        <is>
          <t>Prima</t>
        </is>
      </c>
      <c r="D2443" t="inlineStr">
        <is>
          <t>Candriam Bonds - Global High Yield</t>
        </is>
      </c>
      <c r="E2443" t="inlineStr">
        <is>
          <t>Inv MM$</t>
        </is>
      </c>
      <c r="F2443" t="n">
        <v>35.148991</v>
      </c>
    </row>
    <row r="2444">
      <c r="A2444" t="inlineStr">
        <is>
          <t>202606</t>
        </is>
      </c>
      <c r="B2444" t="inlineStr">
        <is>
          <t>Actual</t>
        </is>
      </c>
      <c r="C2444" t="inlineStr">
        <is>
          <t>Prima</t>
        </is>
      </c>
      <c r="D2444" t="inlineStr">
        <is>
          <t>Colchester Local Markets Bond Fund USD Unhedged</t>
        </is>
      </c>
      <c r="E2444" t="inlineStr">
        <is>
          <t>Huella</t>
        </is>
      </c>
      <c r="F2444" t="n">
        <v>14430.323989</v>
      </c>
    </row>
    <row r="2445">
      <c r="A2445" t="inlineStr">
        <is>
          <t>202606</t>
        </is>
      </c>
      <c r="B2445" t="inlineStr">
        <is>
          <t>Actual</t>
        </is>
      </c>
      <c r="C2445" t="inlineStr">
        <is>
          <t>Prima</t>
        </is>
      </c>
      <c r="D2445" t="inlineStr">
        <is>
          <t>Colchester Local Markets Bond Fund USD Unhedged</t>
        </is>
      </c>
      <c r="E2445" t="inlineStr">
        <is>
          <t>Intensidad</t>
        </is>
      </c>
      <c r="F2445" t="n">
        <v>7.633096</v>
      </c>
    </row>
    <row r="2446">
      <c r="A2446" t="inlineStr">
        <is>
          <t>202606</t>
        </is>
      </c>
      <c r="B2446" t="inlineStr">
        <is>
          <t>Actual</t>
        </is>
      </c>
      <c r="C2446" t="inlineStr">
        <is>
          <t>Prima</t>
        </is>
      </c>
      <c r="D2446" t="inlineStr">
        <is>
          <t>Colchester Local Markets Bond Fund USD Unhedged</t>
        </is>
      </c>
      <c r="E2446" t="inlineStr">
        <is>
          <t>Inv MM$</t>
        </is>
      </c>
      <c r="F2446" t="n">
        <v>19.269126</v>
      </c>
    </row>
    <row r="2447">
      <c r="A2447" t="inlineStr">
        <is>
          <t>202606</t>
        </is>
      </c>
      <c r="B2447" t="inlineStr">
        <is>
          <t>Actual</t>
        </is>
      </c>
      <c r="C2447" t="inlineStr">
        <is>
          <t>Prima</t>
        </is>
      </c>
      <c r="D2447" t="inlineStr">
        <is>
          <t>Comgest - Japan Growth</t>
        </is>
      </c>
      <c r="E2447" t="inlineStr">
        <is>
          <t>Huella</t>
        </is>
      </c>
      <c r="F2447" t="n">
        <v>17.876827</v>
      </c>
    </row>
    <row r="2448">
      <c r="A2448" t="inlineStr">
        <is>
          <t>202606</t>
        </is>
      </c>
      <c r="B2448" t="inlineStr">
        <is>
          <t>Actual</t>
        </is>
      </c>
      <c r="C2448" t="inlineStr">
        <is>
          <t>Prima</t>
        </is>
      </c>
      <c r="D2448" t="inlineStr">
        <is>
          <t>Comgest - Japan Growth</t>
        </is>
      </c>
      <c r="E2448" t="inlineStr">
        <is>
          <t>Intensidad</t>
        </is>
      </c>
      <c r="F2448" t="n">
        <v>0.00287</v>
      </c>
    </row>
    <row r="2449">
      <c r="A2449" t="inlineStr">
        <is>
          <t>202606</t>
        </is>
      </c>
      <c r="B2449" t="inlineStr">
        <is>
          <t>Actual</t>
        </is>
      </c>
      <c r="C2449" t="inlineStr">
        <is>
          <t>Prima</t>
        </is>
      </c>
      <c r="D2449" t="inlineStr">
        <is>
          <t>Comgest - Japan Growth</t>
        </is>
      </c>
      <c r="E2449" t="inlineStr">
        <is>
          <t>Inv MM$</t>
        </is>
      </c>
      <c r="F2449" t="n">
        <v>1.443211</v>
      </c>
    </row>
    <row r="2450">
      <c r="A2450" t="inlineStr">
        <is>
          <t>202606</t>
        </is>
      </c>
      <c r="B2450" t="inlineStr">
        <is>
          <t>Actual</t>
        </is>
      </c>
      <c r="C2450" t="inlineStr">
        <is>
          <t>Prima</t>
        </is>
      </c>
      <c r="D2450" t="inlineStr">
        <is>
          <t>Comgest- Europe Opportunities Fund</t>
        </is>
      </c>
      <c r="E2450" t="inlineStr">
        <is>
          <t>Huella</t>
        </is>
      </c>
      <c r="F2450" t="n">
        <v>0.258948</v>
      </c>
    </row>
    <row r="2451">
      <c r="A2451" t="inlineStr">
        <is>
          <t>202606</t>
        </is>
      </c>
      <c r="B2451" t="inlineStr">
        <is>
          <t>Actual</t>
        </is>
      </c>
      <c r="C2451" t="inlineStr">
        <is>
          <t>Prima</t>
        </is>
      </c>
      <c r="D2451" t="inlineStr">
        <is>
          <t>Comgest- Europe Opportunities Fund</t>
        </is>
      </c>
      <c r="E2451" t="inlineStr">
        <is>
          <t>Intensidad</t>
        </is>
      </c>
      <c r="F2451" t="n">
        <v>4.2e-05</v>
      </c>
    </row>
    <row r="2452">
      <c r="A2452" t="inlineStr">
        <is>
          <t>202606</t>
        </is>
      </c>
      <c r="B2452" t="inlineStr">
        <is>
          <t>Actual</t>
        </is>
      </c>
      <c r="C2452" t="inlineStr">
        <is>
          <t>Prima</t>
        </is>
      </c>
      <c r="D2452" t="inlineStr">
        <is>
          <t>Comgest- Europe Opportunities Fund</t>
        </is>
      </c>
      <c r="E2452" t="inlineStr">
        <is>
          <t>Inv MM$</t>
        </is>
      </c>
      <c r="F2452" t="n">
        <v>0.025673</v>
      </c>
    </row>
    <row r="2453">
      <c r="A2453" t="inlineStr">
        <is>
          <t>202606</t>
        </is>
      </c>
      <c r="B2453" t="inlineStr">
        <is>
          <t>Actual</t>
        </is>
      </c>
      <c r="C2453" t="inlineStr">
        <is>
          <t>Prima</t>
        </is>
      </c>
      <c r="D2453" t="inlineStr">
        <is>
          <t>Comisión Federal de Electricidad</t>
        </is>
      </c>
      <c r="E2453" t="inlineStr">
        <is>
          <t>Huella</t>
        </is>
      </c>
      <c r="F2453" t="n">
        <v>0.153117</v>
      </c>
    </row>
    <row r="2454">
      <c r="A2454" t="inlineStr">
        <is>
          <t>202606</t>
        </is>
      </c>
      <c r="B2454" t="inlineStr">
        <is>
          <t>Actual</t>
        </is>
      </c>
      <c r="C2454" t="inlineStr">
        <is>
          <t>Prima</t>
        </is>
      </c>
      <c r="D2454" t="inlineStr">
        <is>
          <t>Comisión Federal de Electricidad</t>
        </is>
      </c>
      <c r="E2454" t="inlineStr">
        <is>
          <t>Intensidad</t>
        </is>
      </c>
      <c r="F2454" t="n">
        <v>2.5e-05</v>
      </c>
    </row>
    <row r="2455">
      <c r="A2455" t="inlineStr">
        <is>
          <t>202606</t>
        </is>
      </c>
      <c r="B2455" t="inlineStr">
        <is>
          <t>Actual</t>
        </is>
      </c>
      <c r="C2455" t="inlineStr">
        <is>
          <t>Prima</t>
        </is>
      </c>
      <c r="D2455" t="inlineStr">
        <is>
          <t>Comisión Federal de Electricidad</t>
        </is>
      </c>
      <c r="E2455" t="inlineStr">
        <is>
          <t>Inv MM$</t>
        </is>
      </c>
      <c r="F2455" t="n">
        <v>0.00017</v>
      </c>
    </row>
    <row r="2456">
      <c r="A2456" t="inlineStr">
        <is>
          <t>202606</t>
        </is>
      </c>
      <c r="B2456" t="inlineStr">
        <is>
          <t>Actual</t>
        </is>
      </c>
      <c r="C2456" t="inlineStr">
        <is>
          <t>Prima</t>
        </is>
      </c>
      <c r="D2456" t="inlineStr">
        <is>
          <t>Credicorp*</t>
        </is>
      </c>
      <c r="E2456" t="inlineStr">
        <is>
          <t>Huella</t>
        </is>
      </c>
      <c r="F2456" t="n">
        <v>201.982251</v>
      </c>
    </row>
    <row r="2457">
      <c r="A2457" t="inlineStr">
        <is>
          <t>202606</t>
        </is>
      </c>
      <c r="B2457" t="inlineStr">
        <is>
          <t>Actual</t>
        </is>
      </c>
      <c r="C2457" t="inlineStr">
        <is>
          <t>Prima</t>
        </is>
      </c>
      <c r="D2457" t="inlineStr">
        <is>
          <t>Credicorp*</t>
        </is>
      </c>
      <c r="E2457" t="inlineStr">
        <is>
          <t>Intensidad</t>
        </is>
      </c>
      <c r="F2457" t="n">
        <v>0.064384</v>
      </c>
    </row>
    <row r="2458">
      <c r="A2458" t="inlineStr">
        <is>
          <t>202606</t>
        </is>
      </c>
      <c r="B2458" t="inlineStr">
        <is>
          <t>Actual</t>
        </is>
      </c>
      <c r="C2458" t="inlineStr">
        <is>
          <t>Prima</t>
        </is>
      </c>
      <c r="D2458" t="inlineStr">
        <is>
          <t>Credicorp*</t>
        </is>
      </c>
      <c r="E2458" t="inlineStr">
        <is>
          <t>Inv MM$</t>
        </is>
      </c>
      <c r="F2458" t="n">
        <v>429.74947</v>
      </c>
    </row>
    <row r="2459">
      <c r="A2459" t="inlineStr">
        <is>
          <t>202606</t>
        </is>
      </c>
      <c r="B2459" t="inlineStr">
        <is>
          <t>Actual</t>
        </is>
      </c>
      <c r="C2459" t="inlineStr">
        <is>
          <t>Prima</t>
        </is>
      </c>
      <c r="D2459" t="inlineStr">
        <is>
          <t>DPAM L - EM  Sustainable Debt</t>
        </is>
      </c>
      <c r="E2459" t="inlineStr">
        <is>
          <t>Huella</t>
        </is>
      </c>
      <c r="F2459" t="n">
        <v>9.802749</v>
      </c>
    </row>
    <row r="2460">
      <c r="A2460" t="inlineStr">
        <is>
          <t>202606</t>
        </is>
      </c>
      <c r="B2460" t="inlineStr">
        <is>
          <t>Actual</t>
        </is>
      </c>
      <c r="C2460" t="inlineStr">
        <is>
          <t>Prima</t>
        </is>
      </c>
      <c r="D2460" t="inlineStr">
        <is>
          <t>DPAM L - EM  Sustainable Debt</t>
        </is>
      </c>
      <c r="E2460" t="inlineStr">
        <is>
          <t>Intensidad</t>
        </is>
      </c>
      <c r="F2460" t="n">
        <v>0.003177</v>
      </c>
    </row>
    <row r="2461">
      <c r="A2461" t="inlineStr">
        <is>
          <t>202606</t>
        </is>
      </c>
      <c r="B2461" t="inlineStr">
        <is>
          <t>Actual</t>
        </is>
      </c>
      <c r="C2461" t="inlineStr">
        <is>
          <t>Prima</t>
        </is>
      </c>
      <c r="D2461" t="inlineStr">
        <is>
          <t>DPAM L - EM  Sustainable Debt</t>
        </is>
      </c>
      <c r="E2461" t="inlineStr">
        <is>
          <t>Inv MM$</t>
        </is>
      </c>
      <c r="F2461" t="n">
        <v>47.096089</v>
      </c>
    </row>
    <row r="2462">
      <c r="A2462" t="inlineStr">
        <is>
          <t>202606</t>
        </is>
      </c>
      <c r="B2462" t="inlineStr">
        <is>
          <t>Actual</t>
        </is>
      </c>
      <c r="C2462" t="inlineStr">
        <is>
          <t>Prima</t>
        </is>
      </c>
      <c r="D2462" t="inlineStr">
        <is>
          <t>Ecopetrol</t>
        </is>
      </c>
      <c r="E2462" t="inlineStr">
        <is>
          <t>Huella</t>
        </is>
      </c>
      <c r="F2462" t="n">
        <v>11737.320059</v>
      </c>
    </row>
    <row r="2463">
      <c r="A2463" t="inlineStr">
        <is>
          <t>202606</t>
        </is>
      </c>
      <c r="B2463" t="inlineStr">
        <is>
          <t>Actual</t>
        </is>
      </c>
      <c r="C2463" t="inlineStr">
        <is>
          <t>Prima</t>
        </is>
      </c>
      <c r="D2463" t="inlineStr">
        <is>
          <t>Ecopetrol</t>
        </is>
      </c>
      <c r="E2463" t="inlineStr">
        <is>
          <t>Intensidad</t>
        </is>
      </c>
      <c r="F2463" t="n">
        <v>3.552218</v>
      </c>
    </row>
    <row r="2464">
      <c r="A2464" t="inlineStr">
        <is>
          <t>202606</t>
        </is>
      </c>
      <c r="B2464" t="inlineStr">
        <is>
          <t>Actual</t>
        </is>
      </c>
      <c r="C2464" t="inlineStr">
        <is>
          <t>Prima</t>
        </is>
      </c>
      <c r="D2464" t="inlineStr">
        <is>
          <t>Ecopetrol</t>
        </is>
      </c>
      <c r="E2464" t="inlineStr">
        <is>
          <t>Inv MM$</t>
        </is>
      </c>
      <c r="F2464" t="n">
        <v>51.854738</v>
      </c>
    </row>
    <row r="2465">
      <c r="A2465" t="inlineStr">
        <is>
          <t>202606</t>
        </is>
      </c>
      <c r="B2465" t="inlineStr">
        <is>
          <t>Actual</t>
        </is>
      </c>
      <c r="C2465" t="inlineStr">
        <is>
          <t>Prima</t>
        </is>
      </c>
      <c r="D2465" t="inlineStr">
        <is>
          <t>Edmond de Rothschild - Corp EM Debt USD</t>
        </is>
      </c>
      <c r="E2465" t="inlineStr">
        <is>
          <t>Huella</t>
        </is>
      </c>
      <c r="F2465" t="n">
        <v>13011.139102</v>
      </c>
    </row>
    <row r="2466">
      <c r="A2466" t="inlineStr">
        <is>
          <t>202606</t>
        </is>
      </c>
      <c r="B2466" t="inlineStr">
        <is>
          <t>Actual</t>
        </is>
      </c>
      <c r="C2466" t="inlineStr">
        <is>
          <t>Prima</t>
        </is>
      </c>
      <c r="D2466" t="inlineStr">
        <is>
          <t>Edmond de Rothschild - Corp EM Debt USD</t>
        </is>
      </c>
      <c r="E2466" t="inlineStr">
        <is>
          <t>Intensidad</t>
        </is>
      </c>
      <c r="F2466" t="n">
        <v>5.348499</v>
      </c>
    </row>
    <row r="2467">
      <c r="A2467" t="inlineStr">
        <is>
          <t>202606</t>
        </is>
      </c>
      <c r="B2467" t="inlineStr">
        <is>
          <t>Actual</t>
        </is>
      </c>
      <c r="C2467" t="inlineStr">
        <is>
          <t>Prima</t>
        </is>
      </c>
      <c r="D2467" t="inlineStr">
        <is>
          <t>Edmond de Rothschild - Corp EM Debt USD</t>
        </is>
      </c>
      <c r="E2467" t="inlineStr">
        <is>
          <t>Inv MM$</t>
        </is>
      </c>
      <c r="F2467" t="n">
        <v>37.551685</v>
      </c>
    </row>
    <row r="2468">
      <c r="A2468" t="inlineStr">
        <is>
          <t>202606</t>
        </is>
      </c>
      <c r="B2468" t="inlineStr">
        <is>
          <t>Actual</t>
        </is>
      </c>
      <c r="C2468" t="inlineStr">
        <is>
          <t>Prima</t>
        </is>
      </c>
      <c r="D2468" t="inlineStr">
        <is>
          <t>Emp. Públicas Medellin</t>
        </is>
      </c>
      <c r="E2468" t="inlineStr">
        <is>
          <t>Huella</t>
        </is>
      </c>
      <c r="F2468" t="n">
        <v>2565.390988</v>
      </c>
    </row>
    <row r="2469">
      <c r="A2469" t="inlineStr">
        <is>
          <t>202606</t>
        </is>
      </c>
      <c r="B2469" t="inlineStr">
        <is>
          <t>Actual</t>
        </is>
      </c>
      <c r="C2469" t="inlineStr">
        <is>
          <t>Prima</t>
        </is>
      </c>
      <c r="D2469" t="inlineStr">
        <is>
          <t>Emp. Públicas Medellin</t>
        </is>
      </c>
      <c r="E2469" t="inlineStr">
        <is>
          <t>Intensidad</t>
        </is>
      </c>
      <c r="F2469" t="n">
        <v>0.916251</v>
      </c>
    </row>
    <row r="2470">
      <c r="A2470" t="inlineStr">
        <is>
          <t>202606</t>
        </is>
      </c>
      <c r="B2470" t="inlineStr">
        <is>
          <t>Actual</t>
        </is>
      </c>
      <c r="C2470" t="inlineStr">
        <is>
          <t>Prima</t>
        </is>
      </c>
      <c r="D2470" t="inlineStr">
        <is>
          <t>Emp. Públicas Medellin</t>
        </is>
      </c>
      <c r="E2470" t="inlineStr">
        <is>
          <t>Inv MM$</t>
        </is>
      </c>
      <c r="F2470" t="n">
        <v>78.620625</v>
      </c>
    </row>
    <row r="2471">
      <c r="A2471" t="inlineStr">
        <is>
          <t>202606</t>
        </is>
      </c>
      <c r="B2471" t="inlineStr">
        <is>
          <t>Actual</t>
        </is>
      </c>
      <c r="C2471" t="inlineStr">
        <is>
          <t>Prima</t>
        </is>
      </c>
      <c r="D2471" t="inlineStr">
        <is>
          <t>Ferreyros</t>
        </is>
      </c>
      <c r="E2471" t="inlineStr">
        <is>
          <t>Huella</t>
        </is>
      </c>
      <c r="F2471" t="n">
        <v>668.261298</v>
      </c>
    </row>
    <row r="2472">
      <c r="A2472" t="inlineStr">
        <is>
          <t>202606</t>
        </is>
      </c>
      <c r="B2472" t="inlineStr">
        <is>
          <t>Actual</t>
        </is>
      </c>
      <c r="C2472" t="inlineStr">
        <is>
          <t>Prima</t>
        </is>
      </c>
      <c r="D2472" t="inlineStr">
        <is>
          <t>Ferreyros</t>
        </is>
      </c>
      <c r="E2472" t="inlineStr">
        <is>
          <t>Intensidad</t>
        </is>
      </c>
      <c r="F2472" t="n">
        <v>0.285148</v>
      </c>
    </row>
    <row r="2473">
      <c r="A2473" t="inlineStr">
        <is>
          <t>202606</t>
        </is>
      </c>
      <c r="B2473" t="inlineStr">
        <is>
          <t>Actual</t>
        </is>
      </c>
      <c r="C2473" t="inlineStr">
        <is>
          <t>Prima</t>
        </is>
      </c>
      <c r="D2473" t="inlineStr">
        <is>
          <t>Ferreyros</t>
        </is>
      </c>
      <c r="E2473" t="inlineStr">
        <is>
          <t>Inv MM$</t>
        </is>
      </c>
      <c r="F2473" t="n">
        <v>107.093157</v>
      </c>
    </row>
    <row r="2474">
      <c r="A2474" t="inlineStr">
        <is>
          <t>202606</t>
        </is>
      </c>
      <c r="B2474" t="inlineStr">
        <is>
          <t>Actual</t>
        </is>
      </c>
      <c r="C2474" t="inlineStr">
        <is>
          <t>Prima</t>
        </is>
      </c>
      <c r="D2474" t="inlineStr">
        <is>
          <t>Fidelity - European Dynamic Growth</t>
        </is>
      </c>
      <c r="E2474" t="inlineStr">
        <is>
          <t>Huella</t>
        </is>
      </c>
      <c r="F2474" t="n">
        <v>0.338891</v>
      </c>
    </row>
    <row r="2475">
      <c r="A2475" t="inlineStr">
        <is>
          <t>202606</t>
        </is>
      </c>
      <c r="B2475" t="inlineStr">
        <is>
          <t>Actual</t>
        </is>
      </c>
      <c r="C2475" t="inlineStr">
        <is>
          <t>Prima</t>
        </is>
      </c>
      <c r="D2475" t="inlineStr">
        <is>
          <t>Fidelity - European Dynamic Growth</t>
        </is>
      </c>
      <c r="E2475" t="inlineStr">
        <is>
          <t>Intensidad</t>
        </is>
      </c>
      <c r="F2475" t="n">
        <v>5.4e-05</v>
      </c>
    </row>
    <row r="2476">
      <c r="A2476" t="inlineStr">
        <is>
          <t>202606</t>
        </is>
      </c>
      <c r="B2476" t="inlineStr">
        <is>
          <t>Actual</t>
        </is>
      </c>
      <c r="C2476" t="inlineStr">
        <is>
          <t>Prima</t>
        </is>
      </c>
      <c r="D2476" t="inlineStr">
        <is>
          <t>Fidelity - European Dynamic Growth</t>
        </is>
      </c>
      <c r="E2476" t="inlineStr">
        <is>
          <t>Inv MM$</t>
        </is>
      </c>
      <c r="F2476" t="n">
        <v>0.023666</v>
      </c>
    </row>
    <row r="2477">
      <c r="A2477" t="inlineStr">
        <is>
          <t>202606</t>
        </is>
      </c>
      <c r="B2477" t="inlineStr">
        <is>
          <t>Actual</t>
        </is>
      </c>
      <c r="C2477" t="inlineStr">
        <is>
          <t>Prima</t>
        </is>
      </c>
      <c r="D2477" t="inlineStr">
        <is>
          <t>Fondo Credicorp Deuda Soles II</t>
        </is>
      </c>
      <c r="E2477" t="inlineStr">
        <is>
          <t>Huella</t>
        </is>
      </c>
      <c r="F2477" t="n">
        <v>432.810267</v>
      </c>
    </row>
    <row r="2478">
      <c r="A2478" t="inlineStr">
        <is>
          <t>202606</t>
        </is>
      </c>
      <c r="B2478" t="inlineStr">
        <is>
          <t>Actual</t>
        </is>
      </c>
      <c r="C2478" t="inlineStr">
        <is>
          <t>Prima</t>
        </is>
      </c>
      <c r="D2478" t="inlineStr">
        <is>
          <t>Fondo Credicorp Deuda Soles II</t>
        </is>
      </c>
      <c r="E2478" t="inlineStr">
        <is>
          <t>Intensidad</t>
        </is>
      </c>
      <c r="F2478" t="n">
        <v>0.135212</v>
      </c>
    </row>
    <row r="2479">
      <c r="A2479" t="inlineStr">
        <is>
          <t>202606</t>
        </is>
      </c>
      <c r="B2479" t="inlineStr">
        <is>
          <t>Actual</t>
        </is>
      </c>
      <c r="C2479" t="inlineStr">
        <is>
          <t>Prima</t>
        </is>
      </c>
      <c r="D2479" t="inlineStr">
        <is>
          <t>Fondo Credicorp Deuda Soles II</t>
        </is>
      </c>
      <c r="E2479" t="inlineStr">
        <is>
          <t>Inv MM$</t>
        </is>
      </c>
      <c r="F2479" t="n">
        <v>21.116696</v>
      </c>
    </row>
    <row r="2480">
      <c r="A2480" t="inlineStr">
        <is>
          <t>202606</t>
        </is>
      </c>
      <c r="B2480" t="inlineStr">
        <is>
          <t>Actual</t>
        </is>
      </c>
      <c r="C2480" t="inlineStr">
        <is>
          <t>Prima</t>
        </is>
      </c>
      <c r="D2480" t="inlineStr">
        <is>
          <t>Global Evolution Funds - Frontier Markets Fund</t>
        </is>
      </c>
      <c r="E2480" t="inlineStr">
        <is>
          <t>Huella</t>
        </is>
      </c>
      <c r="F2480" t="n">
        <v>52.651622</v>
      </c>
    </row>
    <row r="2481">
      <c r="A2481" t="inlineStr">
        <is>
          <t>202606</t>
        </is>
      </c>
      <c r="B2481" t="inlineStr">
        <is>
          <t>Actual</t>
        </is>
      </c>
      <c r="C2481" t="inlineStr">
        <is>
          <t>Prima</t>
        </is>
      </c>
      <c r="D2481" t="inlineStr">
        <is>
          <t>Global Evolution Funds - Frontier Markets Fund</t>
        </is>
      </c>
      <c r="E2481" t="inlineStr">
        <is>
          <t>Intensidad</t>
        </is>
      </c>
      <c r="F2481" t="n">
        <v>0.018826</v>
      </c>
    </row>
    <row r="2482">
      <c r="A2482" t="inlineStr">
        <is>
          <t>202606</t>
        </is>
      </c>
      <c r="B2482" t="inlineStr">
        <is>
          <t>Actual</t>
        </is>
      </c>
      <c r="C2482" t="inlineStr">
        <is>
          <t>Prima</t>
        </is>
      </c>
      <c r="D2482" t="inlineStr">
        <is>
          <t>Global Evolution Funds - Frontier Markets Fund</t>
        </is>
      </c>
      <c r="E2482" t="inlineStr">
        <is>
          <t>Inv MM$</t>
        </is>
      </c>
      <c r="F2482" t="n">
        <v>115.261052</v>
      </c>
    </row>
    <row r="2483">
      <c r="A2483" t="inlineStr">
        <is>
          <t>202606</t>
        </is>
      </c>
      <c r="B2483" t="inlineStr">
        <is>
          <t>Actual</t>
        </is>
      </c>
      <c r="C2483" t="inlineStr">
        <is>
          <t>Prima</t>
        </is>
      </c>
      <c r="D2483" t="inlineStr">
        <is>
          <t>Global X - Copper Miners ETF</t>
        </is>
      </c>
      <c r="E2483" t="inlineStr">
        <is>
          <t>Huella</t>
        </is>
      </c>
      <c r="F2483" t="n">
        <v>12604.179389</v>
      </c>
    </row>
    <row r="2484">
      <c r="A2484" t="inlineStr">
        <is>
          <t>202606</t>
        </is>
      </c>
      <c r="B2484" t="inlineStr">
        <is>
          <t>Actual</t>
        </is>
      </c>
      <c r="C2484" t="inlineStr">
        <is>
          <t>Prima</t>
        </is>
      </c>
      <c r="D2484" t="inlineStr">
        <is>
          <t>Global X - Copper Miners ETF</t>
        </is>
      </c>
      <c r="E2484" t="inlineStr">
        <is>
          <t>Intensidad</t>
        </is>
      </c>
      <c r="F2484" t="n">
        <v>3.680209</v>
      </c>
    </row>
    <row r="2485">
      <c r="A2485" t="inlineStr">
        <is>
          <t>202606</t>
        </is>
      </c>
      <c r="B2485" t="inlineStr">
        <is>
          <t>Actual</t>
        </is>
      </c>
      <c r="C2485" t="inlineStr">
        <is>
          <t>Prima</t>
        </is>
      </c>
      <c r="D2485" t="inlineStr">
        <is>
          <t>Global X - Copper Miners ETF</t>
        </is>
      </c>
      <c r="E2485" t="inlineStr">
        <is>
          <t>Inv MM$</t>
        </is>
      </c>
      <c r="F2485" t="n">
        <v>171.52607</v>
      </c>
    </row>
    <row r="2486">
      <c r="A2486" t="inlineStr">
        <is>
          <t>202606</t>
        </is>
      </c>
      <c r="B2486" t="inlineStr">
        <is>
          <t>Actual</t>
        </is>
      </c>
      <c r="C2486" t="inlineStr">
        <is>
          <t>Prima</t>
        </is>
      </c>
      <c r="D2486" t="inlineStr">
        <is>
          <t>Global X - Silvers Miners ETF</t>
        </is>
      </c>
      <c r="E2486" t="inlineStr">
        <is>
          <t>Huella</t>
        </is>
      </c>
      <c r="F2486" t="n">
        <v>86.763273</v>
      </c>
    </row>
    <row r="2487">
      <c r="A2487" t="inlineStr">
        <is>
          <t>202606</t>
        </is>
      </c>
      <c r="B2487" t="inlineStr">
        <is>
          <t>Actual</t>
        </is>
      </c>
      <c r="C2487" t="inlineStr">
        <is>
          <t>Prima</t>
        </is>
      </c>
      <c r="D2487" t="inlineStr">
        <is>
          <t>Global X - Silvers Miners ETF</t>
        </is>
      </c>
      <c r="E2487" t="inlineStr">
        <is>
          <t>Intensidad</t>
        </is>
      </c>
      <c r="F2487" t="n">
        <v>0.101412</v>
      </c>
    </row>
    <row r="2488">
      <c r="A2488" t="inlineStr">
        <is>
          <t>202606</t>
        </is>
      </c>
      <c r="B2488" t="inlineStr">
        <is>
          <t>Actual</t>
        </is>
      </c>
      <c r="C2488" t="inlineStr">
        <is>
          <t>Prima</t>
        </is>
      </c>
      <c r="D2488" t="inlineStr">
        <is>
          <t>Global X - Silvers Miners ETF</t>
        </is>
      </c>
      <c r="E2488" t="inlineStr">
        <is>
          <t>Inv MM$</t>
        </is>
      </c>
      <c r="F2488" t="n">
        <v>3.399353</v>
      </c>
    </row>
    <row r="2489">
      <c r="A2489" t="inlineStr">
        <is>
          <t>202606</t>
        </is>
      </c>
      <c r="B2489" t="inlineStr">
        <is>
          <t>Actual</t>
        </is>
      </c>
      <c r="C2489" t="inlineStr">
        <is>
          <t>Prima</t>
        </is>
      </c>
      <c r="D2489" t="inlineStr">
        <is>
          <t>Groupama - Avenir Euro (Mid Small Caps)</t>
        </is>
      </c>
      <c r="E2489" t="inlineStr">
        <is>
          <t>Huella</t>
        </is>
      </c>
      <c r="F2489" t="n">
        <v>1.404464</v>
      </c>
    </row>
    <row r="2490">
      <c r="A2490" t="inlineStr">
        <is>
          <t>202606</t>
        </is>
      </c>
      <c r="B2490" t="inlineStr">
        <is>
          <t>Actual</t>
        </is>
      </c>
      <c r="C2490" t="inlineStr">
        <is>
          <t>Prima</t>
        </is>
      </c>
      <c r="D2490" t="inlineStr">
        <is>
          <t>Groupama - Avenir Euro (Mid Small Caps)</t>
        </is>
      </c>
      <c r="E2490" t="inlineStr">
        <is>
          <t>Intensidad</t>
        </is>
      </c>
      <c r="F2490" t="n">
        <v>0.000225</v>
      </c>
    </row>
    <row r="2491">
      <c r="A2491" t="inlineStr">
        <is>
          <t>202606</t>
        </is>
      </c>
      <c r="B2491" t="inlineStr">
        <is>
          <t>Actual</t>
        </is>
      </c>
      <c r="C2491" t="inlineStr">
        <is>
          <t>Prima</t>
        </is>
      </c>
      <c r="D2491" t="inlineStr">
        <is>
          <t>Groupama - Avenir Euro (Mid Small Caps)</t>
        </is>
      </c>
      <c r="E2491" t="inlineStr">
        <is>
          <t>Inv MM$</t>
        </is>
      </c>
      <c r="F2491" t="n">
        <v>0.024308</v>
      </c>
    </row>
    <row r="2492">
      <c r="A2492" t="inlineStr">
        <is>
          <t>202606</t>
        </is>
      </c>
      <c r="B2492" t="inlineStr">
        <is>
          <t>Actual</t>
        </is>
      </c>
      <c r="C2492" t="inlineStr">
        <is>
          <t>Prima</t>
        </is>
      </c>
      <c r="D2492" t="inlineStr">
        <is>
          <t>InRetail Peru</t>
        </is>
      </c>
      <c r="E2492" t="inlineStr">
        <is>
          <t>Huella</t>
        </is>
      </c>
      <c r="F2492" t="n">
        <v>4168.259923</v>
      </c>
    </row>
    <row r="2493">
      <c r="A2493" t="inlineStr">
        <is>
          <t>202606</t>
        </is>
      </c>
      <c r="B2493" t="inlineStr">
        <is>
          <t>Actual</t>
        </is>
      </c>
      <c r="C2493" t="inlineStr">
        <is>
          <t>Prima</t>
        </is>
      </c>
      <c r="D2493" t="inlineStr">
        <is>
          <t>InRetail Peru</t>
        </is>
      </c>
      <c r="E2493" t="inlineStr">
        <is>
          <t>Intensidad</t>
        </is>
      </c>
      <c r="F2493" t="n">
        <v>1.339412</v>
      </c>
    </row>
    <row r="2494">
      <c r="A2494" t="inlineStr">
        <is>
          <t>202606</t>
        </is>
      </c>
      <c r="B2494" t="inlineStr">
        <is>
          <t>Actual</t>
        </is>
      </c>
      <c r="C2494" t="inlineStr">
        <is>
          <t>Prima</t>
        </is>
      </c>
      <c r="D2494" t="inlineStr">
        <is>
          <t>InRetail Peru</t>
        </is>
      </c>
      <c r="E2494" t="inlineStr">
        <is>
          <t>Inv MM$</t>
        </is>
      </c>
      <c r="F2494" t="n">
        <v>180.522301</v>
      </c>
    </row>
    <row r="2495">
      <c r="A2495" t="inlineStr">
        <is>
          <t>202606</t>
        </is>
      </c>
      <c r="B2495" t="inlineStr">
        <is>
          <t>Actual</t>
        </is>
      </c>
      <c r="C2495" t="inlineStr">
        <is>
          <t>Prima</t>
        </is>
      </c>
      <c r="D2495" t="inlineStr">
        <is>
          <t>Intergroup</t>
        </is>
      </c>
      <c r="E2495" t="inlineStr">
        <is>
          <t>Huella</t>
        </is>
      </c>
      <c r="F2495" t="n">
        <v>31.519992</v>
      </c>
    </row>
    <row r="2496">
      <c r="A2496" t="inlineStr">
        <is>
          <t>202606</t>
        </is>
      </c>
      <c r="B2496" t="inlineStr">
        <is>
          <t>Actual</t>
        </is>
      </c>
      <c r="C2496" t="inlineStr">
        <is>
          <t>Prima</t>
        </is>
      </c>
      <c r="D2496" t="inlineStr">
        <is>
          <t>Intergroup</t>
        </is>
      </c>
      <c r="E2496" t="inlineStr">
        <is>
          <t>Intensidad</t>
        </is>
      </c>
      <c r="F2496" t="n">
        <v>0.008448000000000001</v>
      </c>
    </row>
    <row r="2497">
      <c r="A2497" t="inlineStr">
        <is>
          <t>202606</t>
        </is>
      </c>
      <c r="B2497" t="inlineStr">
        <is>
          <t>Actual</t>
        </is>
      </c>
      <c r="C2497" t="inlineStr">
        <is>
          <t>Prima</t>
        </is>
      </c>
      <c r="D2497" t="inlineStr">
        <is>
          <t>Intergroup</t>
        </is>
      </c>
      <c r="E2497" t="inlineStr">
        <is>
          <t>Inv MM$</t>
        </is>
      </c>
      <c r="F2497" t="n">
        <v>92.705859</v>
      </c>
    </row>
    <row r="2498">
      <c r="A2498" t="inlineStr">
        <is>
          <t>202606</t>
        </is>
      </c>
      <c r="B2498" t="inlineStr">
        <is>
          <t>Actual</t>
        </is>
      </c>
      <c r="C2498" t="inlineStr">
        <is>
          <t>Prima</t>
        </is>
      </c>
      <c r="D2498" t="inlineStr">
        <is>
          <t>Invesco - China Technology ETF</t>
        </is>
      </c>
      <c r="E2498" t="inlineStr">
        <is>
          <t>Huella</t>
        </is>
      </c>
      <c r="F2498" t="n">
        <v>965.491551</v>
      </c>
    </row>
    <row r="2499">
      <c r="A2499" t="inlineStr">
        <is>
          <t>202606</t>
        </is>
      </c>
      <c r="B2499" t="inlineStr">
        <is>
          <t>Actual</t>
        </is>
      </c>
      <c r="C2499" t="inlineStr">
        <is>
          <t>Prima</t>
        </is>
      </c>
      <c r="D2499" t="inlineStr">
        <is>
          <t>Invesco - China Technology ETF</t>
        </is>
      </c>
      <c r="E2499" t="inlineStr">
        <is>
          <t>Intensidad</t>
        </is>
      </c>
      <c r="F2499" t="n">
        <v>0.509432</v>
      </c>
    </row>
    <row r="2500">
      <c r="A2500" t="inlineStr">
        <is>
          <t>202606</t>
        </is>
      </c>
      <c r="B2500" t="inlineStr">
        <is>
          <t>Actual</t>
        </is>
      </c>
      <c r="C2500" t="inlineStr">
        <is>
          <t>Prima</t>
        </is>
      </c>
      <c r="D2500" t="inlineStr">
        <is>
          <t>Invesco - China Technology ETF</t>
        </is>
      </c>
      <c r="E2500" t="inlineStr">
        <is>
          <t>Inv MM$</t>
        </is>
      </c>
      <c r="F2500" t="n">
        <v>50.225105</v>
      </c>
    </row>
    <row r="2501">
      <c r="A2501" t="inlineStr">
        <is>
          <t>202606</t>
        </is>
      </c>
      <c r="B2501" t="inlineStr">
        <is>
          <t>Actual</t>
        </is>
      </c>
      <c r="C2501" t="inlineStr">
        <is>
          <t>Prima</t>
        </is>
      </c>
      <c r="D2501" t="inlineStr">
        <is>
          <t>Invesco - Nasdaq 100 ETF</t>
        </is>
      </c>
      <c r="E2501" t="inlineStr">
        <is>
          <t>Huella</t>
        </is>
      </c>
      <c r="F2501" t="n">
        <v>1147.525635</v>
      </c>
    </row>
    <row r="2502">
      <c r="A2502" t="inlineStr">
        <is>
          <t>202606</t>
        </is>
      </c>
      <c r="B2502" t="inlineStr">
        <is>
          <t>Actual</t>
        </is>
      </c>
      <c r="C2502" t="inlineStr">
        <is>
          <t>Prima</t>
        </is>
      </c>
      <c r="D2502" t="inlineStr">
        <is>
          <t>Invesco - Nasdaq 100 ETF</t>
        </is>
      </c>
      <c r="E2502" t="inlineStr">
        <is>
          <t>Intensidad</t>
        </is>
      </c>
      <c r="F2502" t="n">
        <v>0.240861</v>
      </c>
    </row>
    <row r="2503">
      <c r="A2503" t="inlineStr">
        <is>
          <t>202606</t>
        </is>
      </c>
      <c r="B2503" t="inlineStr">
        <is>
          <t>Actual</t>
        </is>
      </c>
      <c r="C2503" t="inlineStr">
        <is>
          <t>Prima</t>
        </is>
      </c>
      <c r="D2503" t="inlineStr">
        <is>
          <t>Invesco - Nasdaq 100 ETF</t>
        </is>
      </c>
      <c r="E2503" t="inlineStr">
        <is>
          <t>Inv MM$</t>
        </is>
      </c>
      <c r="F2503" t="n">
        <v>117.229226</v>
      </c>
    </row>
    <row r="2504">
      <c r="A2504" t="inlineStr">
        <is>
          <t>202606</t>
        </is>
      </c>
      <c r="B2504" t="inlineStr">
        <is>
          <t>Actual</t>
        </is>
      </c>
      <c r="C2504" t="inlineStr">
        <is>
          <t>Prima</t>
        </is>
      </c>
      <c r="D2504" t="inlineStr">
        <is>
          <t>JP Morgan - EM Small Cap</t>
        </is>
      </c>
      <c r="E2504" t="inlineStr">
        <is>
          <t>Huella</t>
        </is>
      </c>
      <c r="F2504" t="n">
        <v>0.156515</v>
      </c>
    </row>
    <row r="2505">
      <c r="A2505" t="inlineStr">
        <is>
          <t>202606</t>
        </is>
      </c>
      <c r="B2505" t="inlineStr">
        <is>
          <t>Actual</t>
        </is>
      </c>
      <c r="C2505" t="inlineStr">
        <is>
          <t>Prima</t>
        </is>
      </c>
      <c r="D2505" t="inlineStr">
        <is>
          <t>JP Morgan - EM Small Cap</t>
        </is>
      </c>
      <c r="E2505" t="inlineStr">
        <is>
          <t>Intensidad</t>
        </is>
      </c>
      <c r="F2505" t="n">
        <v>9.7e-05</v>
      </c>
    </row>
    <row r="2506">
      <c r="A2506" t="inlineStr">
        <is>
          <t>202606</t>
        </is>
      </c>
      <c r="B2506" t="inlineStr">
        <is>
          <t>Actual</t>
        </is>
      </c>
      <c r="C2506" t="inlineStr">
        <is>
          <t>Prima</t>
        </is>
      </c>
      <c r="D2506" t="inlineStr">
        <is>
          <t>JP Morgan - EM Small Cap</t>
        </is>
      </c>
      <c r="E2506" t="inlineStr">
        <is>
          <t>Inv MM$</t>
        </is>
      </c>
      <c r="F2506" t="n">
        <v>0.007097</v>
      </c>
    </row>
    <row r="2507">
      <c r="A2507" t="inlineStr">
        <is>
          <t>202606</t>
        </is>
      </c>
      <c r="B2507" t="inlineStr">
        <is>
          <t>Actual</t>
        </is>
      </c>
      <c r="C2507" t="inlineStr">
        <is>
          <t>Prima</t>
        </is>
      </c>
      <c r="D2507" t="inlineStr">
        <is>
          <t>Jupiter Unit Trust - European Fund</t>
        </is>
      </c>
      <c r="E2507" t="inlineStr">
        <is>
          <t>Huella</t>
        </is>
      </c>
      <c r="F2507" t="n">
        <v>0.493421</v>
      </c>
    </row>
    <row r="2508">
      <c r="A2508" t="inlineStr">
        <is>
          <t>202606</t>
        </is>
      </c>
      <c r="B2508" t="inlineStr">
        <is>
          <t>Actual</t>
        </is>
      </c>
      <c r="C2508" t="inlineStr">
        <is>
          <t>Prima</t>
        </is>
      </c>
      <c r="D2508" t="inlineStr">
        <is>
          <t>Jupiter Unit Trust - European Fund</t>
        </is>
      </c>
      <c r="E2508" t="inlineStr">
        <is>
          <t>Intensidad</t>
        </is>
      </c>
      <c r="F2508" t="n">
        <v>7.9e-05</v>
      </c>
    </row>
    <row r="2509">
      <c r="A2509" t="inlineStr">
        <is>
          <t>202606</t>
        </is>
      </c>
      <c r="B2509" t="inlineStr">
        <is>
          <t>Actual</t>
        </is>
      </c>
      <c r="C2509" t="inlineStr">
        <is>
          <t>Prima</t>
        </is>
      </c>
      <c r="D2509" t="inlineStr">
        <is>
          <t>Jupiter Unit Trust - European Fund</t>
        </is>
      </c>
      <c r="E2509" t="inlineStr">
        <is>
          <t>Inv MM$</t>
        </is>
      </c>
      <c r="F2509" t="n">
        <v>0.005865</v>
      </c>
    </row>
    <row r="2510">
      <c r="A2510" t="inlineStr">
        <is>
          <t>202606</t>
        </is>
      </c>
      <c r="B2510" t="inlineStr">
        <is>
          <t>Actual</t>
        </is>
      </c>
      <c r="C2510" t="inlineStr">
        <is>
          <t>Prima</t>
        </is>
      </c>
      <c r="D2510" t="inlineStr">
        <is>
          <t>Krane - CSI China Internet Fund</t>
        </is>
      </c>
      <c r="E2510" t="inlineStr">
        <is>
          <t>Huella</t>
        </is>
      </c>
      <c r="F2510" t="n">
        <v>25.582879</v>
      </c>
    </row>
    <row r="2511">
      <c r="A2511" t="inlineStr">
        <is>
          <t>202606</t>
        </is>
      </c>
      <c r="B2511" t="inlineStr">
        <is>
          <t>Actual</t>
        </is>
      </c>
      <c r="C2511" t="inlineStr">
        <is>
          <t>Prima</t>
        </is>
      </c>
      <c r="D2511" t="inlineStr">
        <is>
          <t>Krane - CSI China Internet Fund</t>
        </is>
      </c>
      <c r="E2511" t="inlineStr">
        <is>
          <t>Intensidad</t>
        </is>
      </c>
      <c r="F2511" t="n">
        <v>0.029902</v>
      </c>
    </row>
    <row r="2512">
      <c r="A2512" t="inlineStr">
        <is>
          <t>202606</t>
        </is>
      </c>
      <c r="B2512" t="inlineStr">
        <is>
          <t>Actual</t>
        </is>
      </c>
      <c r="C2512" t="inlineStr">
        <is>
          <t>Prima</t>
        </is>
      </c>
      <c r="D2512" t="inlineStr">
        <is>
          <t>Krane - CSI China Internet Fund</t>
        </is>
      </c>
      <c r="E2512" t="inlineStr">
        <is>
          <t>Inv MM$</t>
        </is>
      </c>
      <c r="F2512" t="n">
        <v>3.715828</v>
      </c>
    </row>
    <row r="2513">
      <c r="A2513" t="inlineStr">
        <is>
          <t>202606</t>
        </is>
      </c>
      <c r="B2513" t="inlineStr">
        <is>
          <t>Actual</t>
        </is>
      </c>
      <c r="C2513" t="inlineStr">
        <is>
          <t>Prima</t>
        </is>
      </c>
      <c r="D2513" t="inlineStr">
        <is>
          <t>Lazard - Convertible Europe Fund</t>
        </is>
      </c>
      <c r="E2513" t="inlineStr">
        <is>
          <t>Huella</t>
        </is>
      </c>
      <c r="F2513" t="n">
        <v>2652.580325</v>
      </c>
    </row>
    <row r="2514">
      <c r="A2514" t="inlineStr">
        <is>
          <t>202606</t>
        </is>
      </c>
      <c r="B2514" t="inlineStr">
        <is>
          <t>Actual</t>
        </is>
      </c>
      <c r="C2514" t="inlineStr">
        <is>
          <t>Prima</t>
        </is>
      </c>
      <c r="D2514" t="inlineStr">
        <is>
          <t>Lazard - Convertible Europe Fund</t>
        </is>
      </c>
      <c r="E2514" t="inlineStr">
        <is>
          <t>Intensidad</t>
        </is>
      </c>
      <c r="F2514" t="n">
        <v>0.74864</v>
      </c>
    </row>
    <row r="2515">
      <c r="A2515" t="inlineStr">
        <is>
          <t>202606</t>
        </is>
      </c>
      <c r="B2515" t="inlineStr">
        <is>
          <t>Actual</t>
        </is>
      </c>
      <c r="C2515" t="inlineStr">
        <is>
          <t>Prima</t>
        </is>
      </c>
      <c r="D2515" t="inlineStr">
        <is>
          <t>Lazard - Convertible Europe Fund</t>
        </is>
      </c>
      <c r="E2515" t="inlineStr">
        <is>
          <t>Inv MM$</t>
        </is>
      </c>
      <c r="F2515" t="n">
        <v>15.537913</v>
      </c>
    </row>
    <row r="2516">
      <c r="A2516" t="inlineStr">
        <is>
          <t>202606</t>
        </is>
      </c>
      <c r="B2516" t="inlineStr">
        <is>
          <t>Actual</t>
        </is>
      </c>
      <c r="C2516" t="inlineStr">
        <is>
          <t>Prima</t>
        </is>
      </c>
      <c r="D2516" t="inlineStr">
        <is>
          <t>Lazard - Japanese Strategic Equity</t>
        </is>
      </c>
      <c r="E2516" t="inlineStr">
        <is>
          <t>Huella</t>
        </is>
      </c>
      <c r="F2516" t="n">
        <v>939.184509</v>
      </c>
    </row>
    <row r="2517">
      <c r="A2517" t="inlineStr">
        <is>
          <t>202606</t>
        </is>
      </c>
      <c r="B2517" t="inlineStr">
        <is>
          <t>Actual</t>
        </is>
      </c>
      <c r="C2517" t="inlineStr">
        <is>
          <t>Prima</t>
        </is>
      </c>
      <c r="D2517" t="inlineStr">
        <is>
          <t>Lazard - Japanese Strategic Equity</t>
        </is>
      </c>
      <c r="E2517" t="inlineStr">
        <is>
          <t>Intensidad</t>
        </is>
      </c>
      <c r="F2517" t="n">
        <v>0.406682</v>
      </c>
    </row>
    <row r="2518">
      <c r="A2518" t="inlineStr">
        <is>
          <t>202606</t>
        </is>
      </c>
      <c r="B2518" t="inlineStr">
        <is>
          <t>Actual</t>
        </is>
      </c>
      <c r="C2518" t="inlineStr">
        <is>
          <t>Prima</t>
        </is>
      </c>
      <c r="D2518" t="inlineStr">
        <is>
          <t>Lazard - Japanese Strategic Equity</t>
        </is>
      </c>
      <c r="E2518" t="inlineStr">
        <is>
          <t>Inv MM$</t>
        </is>
      </c>
      <c r="F2518" t="n">
        <v>24.814788</v>
      </c>
    </row>
    <row r="2519">
      <c r="A2519" t="inlineStr">
        <is>
          <t>202606</t>
        </is>
      </c>
      <c r="B2519" t="inlineStr">
        <is>
          <t>Actual</t>
        </is>
      </c>
      <c r="C2519" t="inlineStr">
        <is>
          <t>Prima</t>
        </is>
      </c>
      <c r="D2519" t="inlineStr">
        <is>
          <t>Liontrust - Liontrust European Dynamic Fund S</t>
        </is>
      </c>
      <c r="E2519" t="inlineStr">
        <is>
          <t>Huella</t>
        </is>
      </c>
      <c r="F2519" t="n">
        <v>4.987269</v>
      </c>
    </row>
    <row r="2520">
      <c r="A2520" t="inlineStr">
        <is>
          <t>202606</t>
        </is>
      </c>
      <c r="B2520" t="inlineStr">
        <is>
          <t>Actual</t>
        </is>
      </c>
      <c r="C2520" t="inlineStr">
        <is>
          <t>Prima</t>
        </is>
      </c>
      <c r="D2520" t="inlineStr">
        <is>
          <t>Liontrust - Liontrust European Dynamic Fund S</t>
        </is>
      </c>
      <c r="E2520" t="inlineStr">
        <is>
          <t>Intensidad</t>
        </is>
      </c>
      <c r="F2520" t="n">
        <v>0.002013</v>
      </c>
    </row>
    <row r="2521">
      <c r="A2521" t="inlineStr">
        <is>
          <t>202606</t>
        </is>
      </c>
      <c r="B2521" t="inlineStr">
        <is>
          <t>Actual</t>
        </is>
      </c>
      <c r="C2521" t="inlineStr">
        <is>
          <t>Prima</t>
        </is>
      </c>
      <c r="D2521" t="inlineStr">
        <is>
          <t>Liontrust - Liontrust European Dynamic Fund S</t>
        </is>
      </c>
      <c r="E2521" t="inlineStr">
        <is>
          <t>Inv MM$</t>
        </is>
      </c>
      <c r="F2521" t="n">
        <v>0.030843</v>
      </c>
    </row>
    <row r="2522">
      <c r="A2522" t="inlineStr">
        <is>
          <t>202606</t>
        </is>
      </c>
      <c r="B2522" t="inlineStr">
        <is>
          <t>Actual</t>
        </is>
      </c>
      <c r="C2522" t="inlineStr">
        <is>
          <t>Prima</t>
        </is>
      </c>
      <c r="D2522" t="inlineStr">
        <is>
          <t>Minsur</t>
        </is>
      </c>
      <c r="E2522" t="inlineStr">
        <is>
          <t>Huella</t>
        </is>
      </c>
      <c r="F2522" t="n">
        <v>38880.215978</v>
      </c>
    </row>
    <row r="2523">
      <c r="A2523" t="inlineStr">
        <is>
          <t>202606</t>
        </is>
      </c>
      <c r="B2523" t="inlineStr">
        <is>
          <t>Actual</t>
        </is>
      </c>
      <c r="C2523" t="inlineStr">
        <is>
          <t>Prima</t>
        </is>
      </c>
      <c r="D2523" t="inlineStr">
        <is>
          <t>Minsur</t>
        </is>
      </c>
      <c r="E2523" t="inlineStr">
        <is>
          <t>Intensidad</t>
        </is>
      </c>
      <c r="F2523" t="n">
        <v>12.955599</v>
      </c>
    </row>
    <row r="2524">
      <c r="A2524" t="inlineStr">
        <is>
          <t>202606</t>
        </is>
      </c>
      <c r="B2524" t="inlineStr">
        <is>
          <t>Actual</t>
        </is>
      </c>
      <c r="C2524" t="inlineStr">
        <is>
          <t>Prima</t>
        </is>
      </c>
      <c r="D2524" t="inlineStr">
        <is>
          <t>Minsur</t>
        </is>
      </c>
      <c r="E2524" t="inlineStr">
        <is>
          <t>Inv MM$</t>
        </is>
      </c>
      <c r="F2524" t="n">
        <v>332.62226</v>
      </c>
    </row>
    <row r="2525">
      <c r="A2525" t="inlineStr">
        <is>
          <t>202606</t>
        </is>
      </c>
      <c r="B2525" t="inlineStr">
        <is>
          <t>Actual</t>
        </is>
      </c>
      <c r="C2525" t="inlineStr">
        <is>
          <t>Prima</t>
        </is>
      </c>
      <c r="D2525" t="inlineStr">
        <is>
          <t>Neuberger Berman - Emerging Market Debt HC</t>
        </is>
      </c>
      <c r="E2525" t="inlineStr">
        <is>
          <t>Huella</t>
        </is>
      </c>
      <c r="F2525" t="n">
        <v>6831.332394</v>
      </c>
    </row>
    <row r="2526">
      <c r="A2526" t="inlineStr">
        <is>
          <t>202606</t>
        </is>
      </c>
      <c r="B2526" t="inlineStr">
        <is>
          <t>Actual</t>
        </is>
      </c>
      <c r="C2526" t="inlineStr">
        <is>
          <t>Prima</t>
        </is>
      </c>
      <c r="D2526" t="inlineStr">
        <is>
          <t>Neuberger Berman - Emerging Market Debt HC</t>
        </is>
      </c>
      <c r="E2526" t="inlineStr">
        <is>
          <t>Intensidad</t>
        </is>
      </c>
      <c r="F2526" t="n">
        <v>3.613517</v>
      </c>
    </row>
    <row r="2527">
      <c r="A2527" t="inlineStr">
        <is>
          <t>202606</t>
        </is>
      </c>
      <c r="B2527" t="inlineStr">
        <is>
          <t>Actual</t>
        </is>
      </c>
      <c r="C2527" t="inlineStr">
        <is>
          <t>Prima</t>
        </is>
      </c>
      <c r="D2527" t="inlineStr">
        <is>
          <t>Neuberger Berman - Emerging Market Debt HC</t>
        </is>
      </c>
      <c r="E2527" t="inlineStr">
        <is>
          <t>Inv MM$</t>
        </is>
      </c>
      <c r="F2527" t="n">
        <v>11.825366</v>
      </c>
    </row>
    <row r="2528">
      <c r="A2528" t="inlineStr">
        <is>
          <t>202606</t>
        </is>
      </c>
      <c r="B2528" t="inlineStr">
        <is>
          <t>Actual</t>
        </is>
      </c>
      <c r="C2528" t="inlineStr">
        <is>
          <t>Prima</t>
        </is>
      </c>
      <c r="D2528" t="inlineStr">
        <is>
          <t>Nexa Resources</t>
        </is>
      </c>
      <c r="E2528" t="inlineStr">
        <is>
          <t>Huella</t>
        </is>
      </c>
      <c r="F2528" t="n">
        <v>10204.783263</v>
      </c>
    </row>
    <row r="2529">
      <c r="A2529" t="inlineStr">
        <is>
          <t>202606</t>
        </is>
      </c>
      <c r="B2529" t="inlineStr">
        <is>
          <t>Actual</t>
        </is>
      </c>
      <c r="C2529" t="inlineStr">
        <is>
          <t>Prima</t>
        </is>
      </c>
      <c r="D2529" t="inlineStr">
        <is>
          <t>Nexa Resources</t>
        </is>
      </c>
      <c r="E2529" t="inlineStr">
        <is>
          <t>Intensidad</t>
        </is>
      </c>
      <c r="F2529" t="n">
        <v>4.12965</v>
      </c>
    </row>
    <row r="2530">
      <c r="A2530" t="inlineStr">
        <is>
          <t>202606</t>
        </is>
      </c>
      <c r="B2530" t="inlineStr">
        <is>
          <t>Actual</t>
        </is>
      </c>
      <c r="C2530" t="inlineStr">
        <is>
          <t>Prima</t>
        </is>
      </c>
      <c r="D2530" t="inlineStr">
        <is>
          <t>Nexa Resources</t>
        </is>
      </c>
      <c r="E2530" t="inlineStr">
        <is>
          <t>Inv MM$</t>
        </is>
      </c>
      <c r="F2530" t="n">
        <v>49.322297</v>
      </c>
    </row>
    <row r="2531">
      <c r="A2531" t="inlineStr">
        <is>
          <t>202606</t>
        </is>
      </c>
      <c r="B2531" t="inlineStr">
        <is>
          <t>Actual</t>
        </is>
      </c>
      <c r="C2531" t="inlineStr">
        <is>
          <t>Prima</t>
        </is>
      </c>
      <c r="D2531" t="inlineStr">
        <is>
          <t>Nexa Resources Perú</t>
        </is>
      </c>
      <c r="E2531" t="inlineStr">
        <is>
          <t>Huella</t>
        </is>
      </c>
      <c r="F2531" t="n">
        <v>1561.728961</v>
      </c>
    </row>
    <row r="2532">
      <c r="A2532" t="inlineStr">
        <is>
          <t>202606</t>
        </is>
      </c>
      <c r="B2532" t="inlineStr">
        <is>
          <t>Actual</t>
        </is>
      </c>
      <c r="C2532" t="inlineStr">
        <is>
          <t>Prima</t>
        </is>
      </c>
      <c r="D2532" t="inlineStr">
        <is>
          <t>Nexa Resources Perú</t>
        </is>
      </c>
      <c r="E2532" t="inlineStr">
        <is>
          <t>Intensidad</t>
        </is>
      </c>
      <c r="F2532" t="n">
        <v>1.624489</v>
      </c>
    </row>
    <row r="2533">
      <c r="A2533" t="inlineStr">
        <is>
          <t>202606</t>
        </is>
      </c>
      <c r="B2533" t="inlineStr">
        <is>
          <t>Actual</t>
        </is>
      </c>
      <c r="C2533" t="inlineStr">
        <is>
          <t>Prima</t>
        </is>
      </c>
      <c r="D2533" t="inlineStr">
        <is>
          <t>Nexa Resources Perú</t>
        </is>
      </c>
      <c r="E2533" t="inlineStr">
        <is>
          <t>Inv MM$</t>
        </is>
      </c>
      <c r="F2533" t="n">
        <v>9.317636</v>
      </c>
    </row>
    <row r="2534">
      <c r="A2534" t="inlineStr">
        <is>
          <t>202606</t>
        </is>
      </c>
      <c r="B2534" t="inlineStr">
        <is>
          <t>Actual</t>
        </is>
      </c>
      <c r="C2534" t="inlineStr">
        <is>
          <t>Prima</t>
        </is>
      </c>
      <c r="D2534" t="inlineStr">
        <is>
          <t>Nomura Funds Ireland - Japan Strategic Value Fund</t>
        </is>
      </c>
      <c r="E2534" t="inlineStr">
        <is>
          <t>Huella</t>
        </is>
      </c>
      <c r="F2534" t="n">
        <v>622.993669</v>
      </c>
    </row>
    <row r="2535">
      <c r="A2535" t="inlineStr">
        <is>
          <t>202606</t>
        </is>
      </c>
      <c r="B2535" t="inlineStr">
        <is>
          <t>Actual</t>
        </is>
      </c>
      <c r="C2535" t="inlineStr">
        <is>
          <t>Prima</t>
        </is>
      </c>
      <c r="D2535" t="inlineStr">
        <is>
          <t>Nomura Funds Ireland - Japan Strategic Value Fund</t>
        </is>
      </c>
      <c r="E2535" t="inlineStr">
        <is>
          <t>Intensidad</t>
        </is>
      </c>
      <c r="F2535" t="n">
        <v>0.224155</v>
      </c>
    </row>
    <row r="2536">
      <c r="A2536" t="inlineStr">
        <is>
          <t>202606</t>
        </is>
      </c>
      <c r="B2536" t="inlineStr">
        <is>
          <t>Actual</t>
        </is>
      </c>
      <c r="C2536" t="inlineStr">
        <is>
          <t>Prima</t>
        </is>
      </c>
      <c r="D2536" t="inlineStr">
        <is>
          <t>Nomura Funds Ireland - Japan Strategic Value Fund</t>
        </is>
      </c>
      <c r="E2536" t="inlineStr">
        <is>
          <t>Inv MM$</t>
        </is>
      </c>
      <c r="F2536" t="n">
        <v>23.070059</v>
      </c>
    </row>
    <row r="2537">
      <c r="A2537" t="inlineStr">
        <is>
          <t>202606</t>
        </is>
      </c>
      <c r="B2537" t="inlineStr">
        <is>
          <t>Actual</t>
        </is>
      </c>
      <c r="C2537" t="inlineStr">
        <is>
          <t>Prima</t>
        </is>
      </c>
      <c r="D2537" t="inlineStr">
        <is>
          <t>Pimco - Emerging Markets Bond Fund</t>
        </is>
      </c>
      <c r="E2537" t="inlineStr">
        <is>
          <t>Huella</t>
        </is>
      </c>
      <c r="F2537" t="n">
        <v>9923.297935000001</v>
      </c>
    </row>
    <row r="2538">
      <c r="A2538" t="inlineStr">
        <is>
          <t>202606</t>
        </is>
      </c>
      <c r="B2538" t="inlineStr">
        <is>
          <t>Actual</t>
        </is>
      </c>
      <c r="C2538" t="inlineStr">
        <is>
          <t>Prima</t>
        </is>
      </c>
      <c r="D2538" t="inlineStr">
        <is>
          <t>Pimco - Emerging Markets Bond Fund</t>
        </is>
      </c>
      <c r="E2538" t="inlineStr">
        <is>
          <t>Intensidad</t>
        </is>
      </c>
      <c r="F2538" t="n">
        <v>5.249049</v>
      </c>
    </row>
    <row r="2539">
      <c r="A2539" t="inlineStr">
        <is>
          <t>202606</t>
        </is>
      </c>
      <c r="B2539" t="inlineStr">
        <is>
          <t>Actual</t>
        </is>
      </c>
      <c r="C2539" t="inlineStr">
        <is>
          <t>Prima</t>
        </is>
      </c>
      <c r="D2539" t="inlineStr">
        <is>
          <t>Pimco - Emerging Markets Bond Fund</t>
        </is>
      </c>
      <c r="E2539" t="inlineStr">
        <is>
          <t>Inv MM$</t>
        </is>
      </c>
      <c r="F2539" t="n">
        <v>21.977873</v>
      </c>
    </row>
    <row r="2540">
      <c r="A2540" t="inlineStr">
        <is>
          <t>202606</t>
        </is>
      </c>
      <c r="B2540" t="inlineStr">
        <is>
          <t>Actual</t>
        </is>
      </c>
      <c r="C2540" t="inlineStr">
        <is>
          <t>Prima</t>
        </is>
      </c>
      <c r="D2540" t="inlineStr">
        <is>
          <t>Pimco - Emerging Markets Local Bond Fund</t>
        </is>
      </c>
      <c r="E2540" t="inlineStr">
        <is>
          <t>Huella</t>
        </is>
      </c>
      <c r="F2540" t="n">
        <v>8274.101796999999</v>
      </c>
    </row>
    <row r="2541">
      <c r="A2541" t="inlineStr">
        <is>
          <t>202606</t>
        </is>
      </c>
      <c r="B2541" t="inlineStr">
        <is>
          <t>Actual</t>
        </is>
      </c>
      <c r="C2541" t="inlineStr">
        <is>
          <t>Prima</t>
        </is>
      </c>
      <c r="D2541" t="inlineStr">
        <is>
          <t>Pimco - Emerging Markets Local Bond Fund</t>
        </is>
      </c>
      <c r="E2541" t="inlineStr">
        <is>
          <t>Intensidad</t>
        </is>
      </c>
      <c r="F2541" t="n">
        <v>3.034005</v>
      </c>
    </row>
    <row r="2542">
      <c r="A2542" t="inlineStr">
        <is>
          <t>202606</t>
        </is>
      </c>
      <c r="B2542" t="inlineStr">
        <is>
          <t>Actual</t>
        </is>
      </c>
      <c r="C2542" t="inlineStr">
        <is>
          <t>Prima</t>
        </is>
      </c>
      <c r="D2542" t="inlineStr">
        <is>
          <t>Pimco - Emerging Markets Local Bond Fund</t>
        </is>
      </c>
      <c r="E2542" t="inlineStr">
        <is>
          <t>Inv MM$</t>
        </is>
      </c>
      <c r="F2542" t="n">
        <v>90.663059</v>
      </c>
    </row>
    <row r="2543">
      <c r="A2543" t="inlineStr">
        <is>
          <t>202606</t>
        </is>
      </c>
      <c r="B2543" t="inlineStr">
        <is>
          <t>Actual</t>
        </is>
      </c>
      <c r="C2543" t="inlineStr">
        <is>
          <t>Prima</t>
        </is>
      </c>
      <c r="D2543" t="inlineStr">
        <is>
          <t>Pinebridge - Asia Ex-Japan Small Caps</t>
        </is>
      </c>
      <c r="E2543" t="inlineStr">
        <is>
          <t>Huella</t>
        </is>
      </c>
      <c r="F2543" t="n">
        <v>2.022803</v>
      </c>
    </row>
    <row r="2544">
      <c r="A2544" t="inlineStr">
        <is>
          <t>202606</t>
        </is>
      </c>
      <c r="B2544" t="inlineStr">
        <is>
          <t>Actual</t>
        </is>
      </c>
      <c r="C2544" t="inlineStr">
        <is>
          <t>Prima</t>
        </is>
      </c>
      <c r="D2544" t="inlineStr">
        <is>
          <t>Pinebridge - Asia Ex-Japan Small Caps</t>
        </is>
      </c>
      <c r="E2544" t="inlineStr">
        <is>
          <t>Intensidad</t>
        </is>
      </c>
      <c r="F2544" t="n">
        <v>0.001252</v>
      </c>
    </row>
    <row r="2545">
      <c r="A2545" t="inlineStr">
        <is>
          <t>202606</t>
        </is>
      </c>
      <c r="B2545" t="inlineStr">
        <is>
          <t>Actual</t>
        </is>
      </c>
      <c r="C2545" t="inlineStr">
        <is>
          <t>Prima</t>
        </is>
      </c>
      <c r="D2545" t="inlineStr">
        <is>
          <t>Pinebridge - Asia Ex-Japan Small Caps</t>
        </is>
      </c>
      <c r="E2545" t="inlineStr">
        <is>
          <t>Inv MM$</t>
        </is>
      </c>
      <c r="F2545" t="n">
        <v>0.036523</v>
      </c>
    </row>
    <row r="2546">
      <c r="A2546" t="inlineStr">
        <is>
          <t>202606</t>
        </is>
      </c>
      <c r="B2546" t="inlineStr">
        <is>
          <t>Actual</t>
        </is>
      </c>
      <c r="C2546" t="inlineStr">
        <is>
          <t>Prima</t>
        </is>
      </c>
      <c r="D2546" t="inlineStr">
        <is>
          <t>Robeco - QI Emerging Markets Active Equities</t>
        </is>
      </c>
      <c r="E2546" t="inlineStr">
        <is>
          <t>Huella</t>
        </is>
      </c>
      <c r="F2546" t="n">
        <v>2731.930511</v>
      </c>
    </row>
    <row r="2547">
      <c r="A2547" t="inlineStr">
        <is>
          <t>202606</t>
        </is>
      </c>
      <c r="B2547" t="inlineStr">
        <is>
          <t>Actual</t>
        </is>
      </c>
      <c r="C2547" t="inlineStr">
        <is>
          <t>Prima</t>
        </is>
      </c>
      <c r="D2547" t="inlineStr">
        <is>
          <t>Robeco - QI Emerging Markets Active Equities</t>
        </is>
      </c>
      <c r="E2547" t="inlineStr">
        <is>
          <t>Intensidad</t>
        </is>
      </c>
      <c r="F2547" t="n">
        <v>0.92378</v>
      </c>
    </row>
    <row r="2548">
      <c r="A2548" t="inlineStr">
        <is>
          <t>202606</t>
        </is>
      </c>
      <c r="B2548" t="inlineStr">
        <is>
          <t>Actual</t>
        </is>
      </c>
      <c r="C2548" t="inlineStr">
        <is>
          <t>Prima</t>
        </is>
      </c>
      <c r="D2548" t="inlineStr">
        <is>
          <t>Robeco - QI Emerging Markets Active Equities</t>
        </is>
      </c>
      <c r="E2548" t="inlineStr">
        <is>
          <t>Inv MM$</t>
        </is>
      </c>
      <c r="F2548" t="n">
        <v>37.102717</v>
      </c>
    </row>
    <row r="2549">
      <c r="A2549" t="inlineStr">
        <is>
          <t>202606</t>
        </is>
      </c>
      <c r="B2549" t="inlineStr">
        <is>
          <t>Actual</t>
        </is>
      </c>
      <c r="C2549" t="inlineStr">
        <is>
          <t>Prima</t>
        </is>
      </c>
      <c r="D2549" t="inlineStr">
        <is>
          <t>SSGA - Bloomberg Barclays Convertible Securities</t>
        </is>
      </c>
      <c r="E2549" t="inlineStr">
        <is>
          <t>Huella</t>
        </is>
      </c>
      <c r="F2549" t="n">
        <v>1805.425178</v>
      </c>
    </row>
    <row r="2550">
      <c r="A2550" t="inlineStr">
        <is>
          <t>202606</t>
        </is>
      </c>
      <c r="B2550" t="inlineStr">
        <is>
          <t>Actual</t>
        </is>
      </c>
      <c r="C2550" t="inlineStr">
        <is>
          <t>Prima</t>
        </is>
      </c>
      <c r="D2550" t="inlineStr">
        <is>
          <t>SSGA - Bloomberg Barclays Convertible Securities</t>
        </is>
      </c>
      <c r="E2550" t="inlineStr">
        <is>
          <t>Intensidad</t>
        </is>
      </c>
      <c r="F2550" t="n">
        <v>0.52641</v>
      </c>
    </row>
    <row r="2551">
      <c r="A2551" t="inlineStr">
        <is>
          <t>202606</t>
        </is>
      </c>
      <c r="B2551" t="inlineStr">
        <is>
          <t>Actual</t>
        </is>
      </c>
      <c r="C2551" t="inlineStr">
        <is>
          <t>Prima</t>
        </is>
      </c>
      <c r="D2551" t="inlineStr">
        <is>
          <t>SSGA - Bloomberg Barclays Convertible Securities</t>
        </is>
      </c>
      <c r="E2551" t="inlineStr">
        <is>
          <t>Inv MM$</t>
        </is>
      </c>
      <c r="F2551" t="n">
        <v>38.790746</v>
      </c>
    </row>
    <row r="2552">
      <c r="A2552" t="inlineStr">
        <is>
          <t>202606</t>
        </is>
      </c>
      <c r="B2552" t="inlineStr">
        <is>
          <t>Actual</t>
        </is>
      </c>
      <c r="C2552" t="inlineStr">
        <is>
          <t>Prima</t>
        </is>
      </c>
      <c r="D2552" t="inlineStr">
        <is>
          <t>SSGA Funds Management, Inc.</t>
        </is>
      </c>
      <c r="E2552" t="inlineStr">
        <is>
          <t>Huella</t>
        </is>
      </c>
      <c r="F2552" t="n">
        <v>2.722168</v>
      </c>
    </row>
    <row r="2553">
      <c r="A2553" t="inlineStr">
        <is>
          <t>202606</t>
        </is>
      </c>
      <c r="B2553" t="inlineStr">
        <is>
          <t>Actual</t>
        </is>
      </c>
      <c r="C2553" t="inlineStr">
        <is>
          <t>Prima</t>
        </is>
      </c>
      <c r="D2553" t="inlineStr">
        <is>
          <t>SSGA Funds Management, Inc.</t>
        </is>
      </c>
      <c r="E2553" t="inlineStr">
        <is>
          <t>Intensidad</t>
        </is>
      </c>
      <c r="F2553" t="n">
        <v>0.000437</v>
      </c>
    </row>
    <row r="2554">
      <c r="A2554" t="inlineStr">
        <is>
          <t>202606</t>
        </is>
      </c>
      <c r="B2554" t="inlineStr">
        <is>
          <t>Actual</t>
        </is>
      </c>
      <c r="C2554" t="inlineStr">
        <is>
          <t>Prima</t>
        </is>
      </c>
      <c r="D2554" t="inlineStr">
        <is>
          <t>SSGA Funds Management, Inc.</t>
        </is>
      </c>
      <c r="E2554" t="inlineStr">
        <is>
          <t>Inv MM$</t>
        </is>
      </c>
      <c r="F2554" t="n">
        <v>0.124667</v>
      </c>
    </row>
    <row r="2555">
      <c r="A2555" t="inlineStr">
        <is>
          <t>202606</t>
        </is>
      </c>
      <c r="B2555" t="inlineStr">
        <is>
          <t>Actual</t>
        </is>
      </c>
      <c r="C2555" t="inlineStr">
        <is>
          <t>Prima</t>
        </is>
      </c>
      <c r="D2555" t="inlineStr">
        <is>
          <t>Schroders - Emerging Europe</t>
        </is>
      </c>
      <c r="E2555" t="inlineStr">
        <is>
          <t>Huella</t>
        </is>
      </c>
      <c r="F2555" t="n">
        <v>3.930793</v>
      </c>
    </row>
    <row r="2556">
      <c r="A2556" t="inlineStr">
        <is>
          <t>202606</t>
        </is>
      </c>
      <c r="B2556" t="inlineStr">
        <is>
          <t>Actual</t>
        </is>
      </c>
      <c r="C2556" t="inlineStr">
        <is>
          <t>Prima</t>
        </is>
      </c>
      <c r="D2556" t="inlineStr">
        <is>
          <t>Schroders - Emerging Europe</t>
        </is>
      </c>
      <c r="E2556" t="inlineStr">
        <is>
          <t>Intensidad</t>
        </is>
      </c>
      <c r="F2556" t="n">
        <v>0.0006310000000000001</v>
      </c>
    </row>
    <row r="2557">
      <c r="A2557" t="inlineStr">
        <is>
          <t>202606</t>
        </is>
      </c>
      <c r="B2557" t="inlineStr">
        <is>
          <t>Actual</t>
        </is>
      </c>
      <c r="C2557" t="inlineStr">
        <is>
          <t>Prima</t>
        </is>
      </c>
      <c r="D2557" t="inlineStr">
        <is>
          <t>Schroders - Emerging Europe</t>
        </is>
      </c>
      <c r="E2557" t="inlineStr">
        <is>
          <t>Inv MM$</t>
        </is>
      </c>
      <c r="F2557" t="n">
        <v>0.046319</v>
      </c>
    </row>
    <row r="2558">
      <c r="A2558" t="inlineStr">
        <is>
          <t>202606</t>
        </is>
      </c>
      <c r="B2558" t="inlineStr">
        <is>
          <t>Actual</t>
        </is>
      </c>
      <c r="C2558" t="inlineStr">
        <is>
          <t>Prima</t>
        </is>
      </c>
      <c r="D2558" t="inlineStr">
        <is>
          <t>State Street - S&amp;P Metals &amp; Mining ETF</t>
        </is>
      </c>
      <c r="E2558" t="inlineStr">
        <is>
          <t>Huella</t>
        </is>
      </c>
      <c r="F2558" t="n">
        <v>3348.352799</v>
      </c>
    </row>
    <row r="2559">
      <c r="A2559" t="inlineStr">
        <is>
          <t>202606</t>
        </is>
      </c>
      <c r="B2559" t="inlineStr">
        <is>
          <t>Actual</t>
        </is>
      </c>
      <c r="C2559" t="inlineStr">
        <is>
          <t>Prima</t>
        </is>
      </c>
      <c r="D2559" t="inlineStr">
        <is>
          <t>State Street - S&amp;P Metals &amp; Mining ETF</t>
        </is>
      </c>
      <c r="E2559" t="inlineStr">
        <is>
          <t>Intensidad</t>
        </is>
      </c>
      <c r="F2559" t="n">
        <v>3.913665</v>
      </c>
    </row>
    <row r="2560">
      <c r="A2560" t="inlineStr">
        <is>
          <t>202606</t>
        </is>
      </c>
      <c r="B2560" t="inlineStr">
        <is>
          <t>Actual</t>
        </is>
      </c>
      <c r="C2560" t="inlineStr">
        <is>
          <t>Prima</t>
        </is>
      </c>
      <c r="D2560" t="inlineStr">
        <is>
          <t>State Street - S&amp;P Metals &amp; Mining ETF</t>
        </is>
      </c>
      <c r="E2560" t="inlineStr">
        <is>
          <t>Inv MM$</t>
        </is>
      </c>
      <c r="F2560" t="n">
        <v>7.167777</v>
      </c>
    </row>
    <row r="2561">
      <c r="A2561" t="inlineStr">
        <is>
          <t>202606</t>
        </is>
      </c>
      <c r="B2561" t="inlineStr">
        <is>
          <t>Actual</t>
        </is>
      </c>
      <c r="C2561" t="inlineStr">
        <is>
          <t>Prima</t>
        </is>
      </c>
      <c r="D2561" t="inlineStr">
        <is>
          <t>Telefónica</t>
        </is>
      </c>
      <c r="E2561" t="inlineStr">
        <is>
          <t>Huella</t>
        </is>
      </c>
      <c r="F2561" t="n">
        <v>166.834986</v>
      </c>
    </row>
    <row r="2562">
      <c r="A2562" t="inlineStr">
        <is>
          <t>202606</t>
        </is>
      </c>
      <c r="B2562" t="inlineStr">
        <is>
          <t>Actual</t>
        </is>
      </c>
      <c r="C2562" t="inlineStr">
        <is>
          <t>Prima</t>
        </is>
      </c>
      <c r="D2562" t="inlineStr">
        <is>
          <t>Telefónica</t>
        </is>
      </c>
      <c r="E2562" t="inlineStr">
        <is>
          <t>Intensidad</t>
        </is>
      </c>
      <c r="F2562" t="n">
        <v>0.03798</v>
      </c>
    </row>
    <row r="2563">
      <c r="A2563" t="inlineStr">
        <is>
          <t>202606</t>
        </is>
      </c>
      <c r="B2563" t="inlineStr">
        <is>
          <t>Actual</t>
        </is>
      </c>
      <c r="C2563" t="inlineStr">
        <is>
          <t>Prima</t>
        </is>
      </c>
      <c r="D2563" t="inlineStr">
        <is>
          <t>Telefónica</t>
        </is>
      </c>
      <c r="E2563" t="inlineStr">
        <is>
          <t>Inv MM$</t>
        </is>
      </c>
      <c r="F2563" t="n">
        <v>69.514577</v>
      </c>
    </row>
    <row r="2564">
      <c r="A2564" t="inlineStr">
        <is>
          <t>202606</t>
        </is>
      </c>
      <c r="B2564" t="inlineStr">
        <is>
          <t>Actual</t>
        </is>
      </c>
      <c r="C2564" t="inlineStr">
        <is>
          <t>Prima</t>
        </is>
      </c>
      <c r="D2564" t="inlineStr">
        <is>
          <t>VanEck - Gold Miners ETF</t>
        </is>
      </c>
      <c r="E2564" t="inlineStr">
        <is>
          <t>Huella</t>
        </is>
      </c>
      <c r="F2564" t="n">
        <v>5041.013598</v>
      </c>
    </row>
    <row r="2565">
      <c r="A2565" t="inlineStr">
        <is>
          <t>202606</t>
        </is>
      </c>
      <c r="B2565" t="inlineStr">
        <is>
          <t>Actual</t>
        </is>
      </c>
      <c r="C2565" t="inlineStr">
        <is>
          <t>Prima</t>
        </is>
      </c>
      <c r="D2565" t="inlineStr">
        <is>
          <t>VanEck - Gold Miners ETF</t>
        </is>
      </c>
      <c r="E2565" t="inlineStr">
        <is>
          <t>Intensidad</t>
        </is>
      </c>
      <c r="F2565" t="n">
        <v>1.340828</v>
      </c>
    </row>
    <row r="2566">
      <c r="A2566" t="inlineStr">
        <is>
          <t>202606</t>
        </is>
      </c>
      <c r="B2566" t="inlineStr">
        <is>
          <t>Actual</t>
        </is>
      </c>
      <c r="C2566" t="inlineStr">
        <is>
          <t>Prima</t>
        </is>
      </c>
      <c r="D2566" t="inlineStr">
        <is>
          <t>VanEck - Gold Miners ETF</t>
        </is>
      </c>
      <c r="E2566" t="inlineStr">
        <is>
          <t>Inv MM$</t>
        </is>
      </c>
      <c r="F2566" t="n">
        <v>115.07512</v>
      </c>
    </row>
    <row r="2567">
      <c r="A2567" t="inlineStr">
        <is>
          <t>202606</t>
        </is>
      </c>
      <c r="B2567" t="inlineStr">
        <is>
          <t>Actual</t>
        </is>
      </c>
      <c r="C2567" t="inlineStr">
        <is>
          <t>Prima</t>
        </is>
      </c>
      <c r="D2567" t="inlineStr">
        <is>
          <t>VanEck Semiconductor ETF</t>
        </is>
      </c>
      <c r="E2567" t="inlineStr">
        <is>
          <t>Huella</t>
        </is>
      </c>
      <c r="F2567" t="n">
        <v>1883.41857</v>
      </c>
    </row>
    <row r="2568">
      <c r="A2568" t="inlineStr">
        <is>
          <t>202606</t>
        </is>
      </c>
      <c r="B2568" t="inlineStr">
        <is>
          <t>Actual</t>
        </is>
      </c>
      <c r="C2568" t="inlineStr">
        <is>
          <t>Prima</t>
        </is>
      </c>
      <c r="D2568" t="inlineStr">
        <is>
          <t>VanEck Semiconductor ETF</t>
        </is>
      </c>
      <c r="E2568" t="inlineStr">
        <is>
          <t>Intensidad</t>
        </is>
      </c>
      <c r="F2568" t="n">
        <v>0.862348</v>
      </c>
    </row>
    <row r="2569">
      <c r="A2569" t="inlineStr">
        <is>
          <t>202606</t>
        </is>
      </c>
      <c r="B2569" t="inlineStr">
        <is>
          <t>Actual</t>
        </is>
      </c>
      <c r="C2569" t="inlineStr">
        <is>
          <t>Prima</t>
        </is>
      </c>
      <c r="D2569" t="inlineStr">
        <is>
          <t>VanEck Semiconductor ETF</t>
        </is>
      </c>
      <c r="E2569" t="inlineStr">
        <is>
          <t>Inv MM$</t>
        </is>
      </c>
      <c r="F2569" t="n">
        <v>266.566365</v>
      </c>
    </row>
    <row r="2570">
      <c r="A2570" t="inlineStr">
        <is>
          <t>202606</t>
        </is>
      </c>
      <c r="B2570" t="inlineStr">
        <is>
          <t>Actual</t>
        </is>
      </c>
      <c r="C2570" t="inlineStr">
        <is>
          <t>Prima</t>
        </is>
      </c>
      <c r="D2570" t="inlineStr">
        <is>
          <t>Volcan*</t>
        </is>
      </c>
      <c r="E2570" t="inlineStr">
        <is>
          <t>Huella</t>
        </is>
      </c>
      <c r="F2570" t="n">
        <v>1941.732963</v>
      </c>
    </row>
    <row r="2571">
      <c r="A2571" t="inlineStr">
        <is>
          <t>202606</t>
        </is>
      </c>
      <c r="B2571" t="inlineStr">
        <is>
          <t>Actual</t>
        </is>
      </c>
      <c r="C2571" t="inlineStr">
        <is>
          <t>Prima</t>
        </is>
      </c>
      <c r="D2571" t="inlineStr">
        <is>
          <t>Volcan*</t>
        </is>
      </c>
      <c r="E2571" t="inlineStr">
        <is>
          <t>Intensidad</t>
        </is>
      </c>
      <c r="F2571" t="n">
        <v>1.35034</v>
      </c>
    </row>
    <row r="2572">
      <c r="A2572" t="inlineStr">
        <is>
          <t>202606</t>
        </is>
      </c>
      <c r="B2572" t="inlineStr">
        <is>
          <t>Actual</t>
        </is>
      </c>
      <c r="C2572" t="inlineStr">
        <is>
          <t>Prima</t>
        </is>
      </c>
      <c r="D2572" t="inlineStr">
        <is>
          <t>Volcan*</t>
        </is>
      </c>
      <c r="E2572" t="inlineStr">
        <is>
          <t>Inv MM$</t>
        </is>
      </c>
      <c r="F2572" t="n">
        <v>17.055186</v>
      </c>
    </row>
    <row r="2573">
      <c r="A2573" t="inlineStr">
        <is>
          <t>202606</t>
        </is>
      </c>
      <c r="B2573" t="inlineStr">
        <is>
          <t>Actual</t>
        </is>
      </c>
      <c r="C2573" t="inlineStr">
        <is>
          <t>Prima</t>
        </is>
      </c>
      <c r="D2573" t="inlineStr">
        <is>
          <t>Vontobel - Emerging Markets Debt</t>
        </is>
      </c>
      <c r="E2573" t="inlineStr">
        <is>
          <t>Huella</t>
        </is>
      </c>
      <c r="F2573" t="n">
        <v>4259.732133</v>
      </c>
    </row>
    <row r="2574">
      <c r="A2574" t="inlineStr">
        <is>
          <t>202606</t>
        </is>
      </c>
      <c r="B2574" t="inlineStr">
        <is>
          <t>Actual</t>
        </is>
      </c>
      <c r="C2574" t="inlineStr">
        <is>
          <t>Prima</t>
        </is>
      </c>
      <c r="D2574" t="inlineStr">
        <is>
          <t>Vontobel - Emerging Markets Debt</t>
        </is>
      </c>
      <c r="E2574" t="inlineStr">
        <is>
          <t>Intensidad</t>
        </is>
      </c>
      <c r="F2574" t="n">
        <v>2.253237</v>
      </c>
    </row>
    <row r="2575">
      <c r="A2575" t="inlineStr">
        <is>
          <t>202606</t>
        </is>
      </c>
      <c r="B2575" t="inlineStr">
        <is>
          <t>Actual</t>
        </is>
      </c>
      <c r="C2575" t="inlineStr">
        <is>
          <t>Prima</t>
        </is>
      </c>
      <c r="D2575" t="inlineStr">
        <is>
          <t>Vontobel - Emerging Markets Debt</t>
        </is>
      </c>
      <c r="E2575" t="inlineStr">
        <is>
          <t>Inv MM$</t>
        </is>
      </c>
      <c r="F2575" t="n">
        <v>10.657775</v>
      </c>
    </row>
    <row r="2576">
      <c r="A2576" t="inlineStr">
        <is>
          <t>202606</t>
        </is>
      </c>
      <c r="B2576" t="inlineStr">
        <is>
          <t>Actual</t>
        </is>
      </c>
      <c r="C2576" t="inlineStr">
        <is>
          <t>Prima</t>
        </is>
      </c>
      <c r="D2576" t="inlineStr">
        <is>
          <t>Wellington Luxembourg - Asia Technology Fund</t>
        </is>
      </c>
      <c r="E2576" t="inlineStr">
        <is>
          <t>Huella</t>
        </is>
      </c>
      <c r="F2576" t="n">
        <v>525.946422</v>
      </c>
    </row>
    <row r="2577">
      <c r="A2577" t="inlineStr">
        <is>
          <t>202606</t>
        </is>
      </c>
      <c r="B2577" t="inlineStr">
        <is>
          <t>Actual</t>
        </is>
      </c>
      <c r="C2577" t="inlineStr">
        <is>
          <t>Prima</t>
        </is>
      </c>
      <c r="D2577" t="inlineStr">
        <is>
          <t>Wellington Luxembourg - Asia Technology Fund</t>
        </is>
      </c>
      <c r="E2577" t="inlineStr">
        <is>
          <t>Intensidad</t>
        </is>
      </c>
      <c r="F2577" t="n">
        <v>0.310498</v>
      </c>
    </row>
    <row r="2578">
      <c r="A2578" t="inlineStr">
        <is>
          <t>202606</t>
        </is>
      </c>
      <c r="B2578" t="inlineStr">
        <is>
          <t>Actual</t>
        </is>
      </c>
      <c r="C2578" t="inlineStr">
        <is>
          <t>Prima</t>
        </is>
      </c>
      <c r="D2578" t="inlineStr">
        <is>
          <t>Wellington Luxembourg - Asia Technology Fund</t>
        </is>
      </c>
      <c r="E2578" t="inlineStr">
        <is>
          <t>Inv MM$</t>
        </is>
      </c>
      <c r="F2578" t="n">
        <v>43.170033</v>
      </c>
    </row>
    <row r="2579">
      <c r="A2579" t="inlineStr">
        <is>
          <t>202606</t>
        </is>
      </c>
      <c r="B2579" t="inlineStr">
        <is>
          <t>Actual</t>
        </is>
      </c>
      <c r="C2579" t="inlineStr">
        <is>
          <t>Prima</t>
        </is>
      </c>
      <c r="D2579" t="inlineStr">
        <is>
          <t>WisdomTree - Quality Growth</t>
        </is>
      </c>
      <c r="E2579" t="inlineStr">
        <is>
          <t>Huella</t>
        </is>
      </c>
      <c r="F2579" t="n">
        <v>506.160088</v>
      </c>
    </row>
    <row r="2580">
      <c r="A2580" t="inlineStr">
        <is>
          <t>202606</t>
        </is>
      </c>
      <c r="B2580" t="inlineStr">
        <is>
          <t>Actual</t>
        </is>
      </c>
      <c r="C2580" t="inlineStr">
        <is>
          <t>Prima</t>
        </is>
      </c>
      <c r="D2580" t="inlineStr">
        <is>
          <t>WisdomTree - Quality Growth</t>
        </is>
      </c>
      <c r="E2580" t="inlineStr">
        <is>
          <t>Intensidad</t>
        </is>
      </c>
      <c r="F2580" t="n">
        <v>0.158927</v>
      </c>
    </row>
    <row r="2581">
      <c r="A2581" t="inlineStr">
        <is>
          <t>202606</t>
        </is>
      </c>
      <c r="B2581" t="inlineStr">
        <is>
          <t>Actual</t>
        </is>
      </c>
      <c r="C2581" t="inlineStr">
        <is>
          <t>Prima</t>
        </is>
      </c>
      <c r="D2581" t="inlineStr">
        <is>
          <t>WisdomTree - Quality Growth</t>
        </is>
      </c>
      <c r="E2581" t="inlineStr">
        <is>
          <t>Inv MM$</t>
        </is>
      </c>
      <c r="F2581" t="n">
        <v>61.839049</v>
      </c>
    </row>
    <row r="2582">
      <c r="A2582" t="inlineStr">
        <is>
          <t>202606</t>
        </is>
      </c>
      <c r="B2582" t="inlineStr">
        <is>
          <t>Actual</t>
        </is>
      </c>
      <c r="C2582" t="inlineStr">
        <is>
          <t>Profuturo</t>
        </is>
      </c>
      <c r="D2582" t="inlineStr">
        <is>
          <t>Aberdeen - Frontier Markets Bond Fund</t>
        </is>
      </c>
      <c r="E2582" t="inlineStr">
        <is>
          <t>Huella</t>
        </is>
      </c>
      <c r="F2582" t="n">
        <v>21.223674</v>
      </c>
    </row>
    <row r="2583">
      <c r="A2583" t="inlineStr">
        <is>
          <t>202606</t>
        </is>
      </c>
      <c r="B2583" t="inlineStr">
        <is>
          <t>Actual</t>
        </is>
      </c>
      <c r="C2583" t="inlineStr">
        <is>
          <t>Profuturo</t>
        </is>
      </c>
      <c r="D2583" t="inlineStr">
        <is>
          <t>Aberdeen - Frontier Markets Bond Fund</t>
        </is>
      </c>
      <c r="E2583" t="inlineStr">
        <is>
          <t>Intensidad</t>
        </is>
      </c>
      <c r="F2583" t="n">
        <v>0.016249</v>
      </c>
    </row>
    <row r="2584">
      <c r="A2584" t="inlineStr">
        <is>
          <t>202606</t>
        </is>
      </c>
      <c r="B2584" t="inlineStr">
        <is>
          <t>Actual</t>
        </is>
      </c>
      <c r="C2584" t="inlineStr">
        <is>
          <t>Profuturo</t>
        </is>
      </c>
      <c r="D2584" t="inlineStr">
        <is>
          <t>Aberdeen - Frontier Markets Bond Fund</t>
        </is>
      </c>
      <c r="E2584" t="inlineStr">
        <is>
          <t>Inv MM$</t>
        </is>
      </c>
      <c r="F2584" t="n">
        <v>5.113399</v>
      </c>
    </row>
    <row r="2585">
      <c r="A2585" t="inlineStr">
        <is>
          <t>202606</t>
        </is>
      </c>
      <c r="B2585" t="inlineStr">
        <is>
          <t>Actual</t>
        </is>
      </c>
      <c r="C2585" t="inlineStr">
        <is>
          <t>Profuturo</t>
        </is>
      </c>
      <c r="D2585" t="inlineStr">
        <is>
          <t>Aenza</t>
        </is>
      </c>
      <c r="E2585" t="inlineStr">
        <is>
          <t>Huella</t>
        </is>
      </c>
      <c r="F2585" t="n">
        <v>2977.075325</v>
      </c>
    </row>
    <row r="2586">
      <c r="A2586" t="inlineStr">
        <is>
          <t>202606</t>
        </is>
      </c>
      <c r="B2586" t="inlineStr">
        <is>
          <t>Actual</t>
        </is>
      </c>
      <c r="C2586" t="inlineStr">
        <is>
          <t>Profuturo</t>
        </is>
      </c>
      <c r="D2586" t="inlineStr">
        <is>
          <t>Aenza</t>
        </is>
      </c>
      <c r="E2586" t="inlineStr">
        <is>
          <t>Intensidad</t>
        </is>
      </c>
      <c r="F2586" t="n">
        <v>2.343582</v>
      </c>
    </row>
    <row r="2587">
      <c r="A2587" t="inlineStr">
        <is>
          <t>202606</t>
        </is>
      </c>
      <c r="B2587" t="inlineStr">
        <is>
          <t>Actual</t>
        </is>
      </c>
      <c r="C2587" t="inlineStr">
        <is>
          <t>Profuturo</t>
        </is>
      </c>
      <c r="D2587" t="inlineStr">
        <is>
          <t>Aenza</t>
        </is>
      </c>
      <c r="E2587" t="inlineStr">
        <is>
          <t>Inv MM$</t>
        </is>
      </c>
      <c r="F2587" t="n">
        <v>21.172572</v>
      </c>
    </row>
    <row r="2588">
      <c r="A2588" t="inlineStr">
        <is>
          <t>202606</t>
        </is>
      </c>
      <c r="B2588" t="inlineStr">
        <is>
          <t>Actual</t>
        </is>
      </c>
      <c r="C2588" t="inlineStr">
        <is>
          <t>Profuturo</t>
        </is>
      </c>
      <c r="D2588" t="inlineStr">
        <is>
          <t>BD Capital - Senior Loans 2</t>
        </is>
      </c>
      <c r="E2588" t="inlineStr">
        <is>
          <t>Huella</t>
        </is>
      </c>
      <c r="F2588" t="n">
        <v>4685.238568</v>
      </c>
    </row>
    <row r="2589">
      <c r="A2589" t="inlineStr">
        <is>
          <t>202606</t>
        </is>
      </c>
      <c r="B2589" t="inlineStr">
        <is>
          <t>Actual</t>
        </is>
      </c>
      <c r="C2589" t="inlineStr">
        <is>
          <t>Profuturo</t>
        </is>
      </c>
      <c r="D2589" t="inlineStr">
        <is>
          <t>BD Capital - Senior Loans 2</t>
        </is>
      </c>
      <c r="E2589" t="inlineStr">
        <is>
          <t>Intensidad</t>
        </is>
      </c>
      <c r="F2589" t="n">
        <v>2.306732</v>
      </c>
    </row>
    <row r="2590">
      <c r="A2590" t="inlineStr">
        <is>
          <t>202606</t>
        </is>
      </c>
      <c r="B2590" t="inlineStr">
        <is>
          <t>Actual</t>
        </is>
      </c>
      <c r="C2590" t="inlineStr">
        <is>
          <t>Profuturo</t>
        </is>
      </c>
      <c r="D2590" t="inlineStr">
        <is>
          <t>BD Capital - Senior Loans 2</t>
        </is>
      </c>
      <c r="E2590" t="inlineStr">
        <is>
          <t>Inv MM$</t>
        </is>
      </c>
      <c r="F2590" t="n">
        <v>48.75934</v>
      </c>
    </row>
    <row r="2591">
      <c r="A2591" t="inlineStr">
        <is>
          <t>202606</t>
        </is>
      </c>
      <c r="B2591" t="inlineStr">
        <is>
          <t>Actual</t>
        </is>
      </c>
      <c r="C2591" t="inlineStr">
        <is>
          <t>Profuturo</t>
        </is>
      </c>
      <c r="D2591" t="inlineStr">
        <is>
          <t>BNP Paribas - Japan Small Caps</t>
        </is>
      </c>
      <c r="E2591" t="inlineStr">
        <is>
          <t>Huella</t>
        </is>
      </c>
      <c r="F2591" t="n">
        <v>0.000115</v>
      </c>
    </row>
    <row r="2592">
      <c r="A2592" t="inlineStr">
        <is>
          <t>202606</t>
        </is>
      </c>
      <c r="B2592" t="inlineStr">
        <is>
          <t>Actual</t>
        </is>
      </c>
      <c r="C2592" t="inlineStr">
        <is>
          <t>Profuturo</t>
        </is>
      </c>
      <c r="D2592" t="inlineStr">
        <is>
          <t>BNP Paribas - Japan Small Caps</t>
        </is>
      </c>
      <c r="E2592" t="inlineStr">
        <is>
          <t>Intensidad</t>
        </is>
      </c>
      <c r="F2592" t="n">
        <v>0</v>
      </c>
    </row>
    <row r="2593">
      <c r="A2593" t="inlineStr">
        <is>
          <t>202606</t>
        </is>
      </c>
      <c r="B2593" t="inlineStr">
        <is>
          <t>Actual</t>
        </is>
      </c>
      <c r="C2593" t="inlineStr">
        <is>
          <t>Profuturo</t>
        </is>
      </c>
      <c r="D2593" t="inlineStr">
        <is>
          <t>BNP Paribas - Japan Small Caps</t>
        </is>
      </c>
      <c r="E2593" t="inlineStr">
        <is>
          <t>Inv MM$</t>
        </is>
      </c>
      <c r="F2593" t="n">
        <v>1e-06</v>
      </c>
    </row>
    <row r="2594">
      <c r="A2594" t="inlineStr">
        <is>
          <t>202606</t>
        </is>
      </c>
      <c r="B2594" t="inlineStr">
        <is>
          <t>Actual</t>
        </is>
      </c>
      <c r="C2594" t="inlineStr">
        <is>
          <t>Profuturo</t>
        </is>
      </c>
      <c r="D2594" t="inlineStr">
        <is>
          <t>Baillie Gifford &amp; Co Ltd - Overseas Growth Funds ICVC - Pacific Fund</t>
        </is>
      </c>
      <c r="E2594" t="inlineStr">
        <is>
          <t>Huella</t>
        </is>
      </c>
      <c r="F2594" t="n">
        <v>583.625352</v>
      </c>
    </row>
    <row r="2595">
      <c r="A2595" t="inlineStr">
        <is>
          <t>202606</t>
        </is>
      </c>
      <c r="B2595" t="inlineStr">
        <is>
          <t>Actual</t>
        </is>
      </c>
      <c r="C2595" t="inlineStr">
        <is>
          <t>Profuturo</t>
        </is>
      </c>
      <c r="D2595" t="inlineStr">
        <is>
          <t>Baillie Gifford &amp; Co Ltd - Overseas Growth Funds ICVC - Pacific Fund</t>
        </is>
      </c>
      <c r="E2595" t="inlineStr">
        <is>
          <t>Intensidad</t>
        </is>
      </c>
      <c r="F2595" t="n">
        <v>0.159475</v>
      </c>
    </row>
    <row r="2596">
      <c r="A2596" t="inlineStr">
        <is>
          <t>202606</t>
        </is>
      </c>
      <c r="B2596" t="inlineStr">
        <is>
          <t>Actual</t>
        </is>
      </c>
      <c r="C2596" t="inlineStr">
        <is>
          <t>Profuturo</t>
        </is>
      </c>
      <c r="D2596" t="inlineStr">
        <is>
          <t>Baillie Gifford &amp; Co Ltd - Overseas Growth Funds ICVC - Pacific Fund</t>
        </is>
      </c>
      <c r="E2596" t="inlineStr">
        <is>
          <t>Inv MM$</t>
        </is>
      </c>
      <c r="F2596" t="n">
        <v>27.159855</v>
      </c>
    </row>
    <row r="2597">
      <c r="A2597" t="inlineStr">
        <is>
          <t>202606</t>
        </is>
      </c>
      <c r="B2597" t="inlineStr">
        <is>
          <t>Actual</t>
        </is>
      </c>
      <c r="C2597" t="inlineStr">
        <is>
          <t>Profuturo</t>
        </is>
      </c>
      <c r="D2597" t="inlineStr">
        <is>
          <t>BlackRock - iShares Convertible Bond ETF</t>
        </is>
      </c>
      <c r="E2597" t="inlineStr">
        <is>
          <t>Huella</t>
        </is>
      </c>
      <c r="F2597" t="n">
        <v>368.254511</v>
      </c>
    </row>
    <row r="2598">
      <c r="A2598" t="inlineStr">
        <is>
          <t>202606</t>
        </is>
      </c>
      <c r="B2598" t="inlineStr">
        <is>
          <t>Actual</t>
        </is>
      </c>
      <c r="C2598" t="inlineStr">
        <is>
          <t>Profuturo</t>
        </is>
      </c>
      <c r="D2598" t="inlineStr">
        <is>
          <t>BlackRock - iShares Convertible Bond ETF</t>
        </is>
      </c>
      <c r="E2598" t="inlineStr">
        <is>
          <t>Intensidad</t>
        </is>
      </c>
      <c r="F2598" t="n">
        <v>0.28193</v>
      </c>
    </row>
    <row r="2599">
      <c r="A2599" t="inlineStr">
        <is>
          <t>202606</t>
        </is>
      </c>
      <c r="B2599" t="inlineStr">
        <is>
          <t>Actual</t>
        </is>
      </c>
      <c r="C2599" t="inlineStr">
        <is>
          <t>Profuturo</t>
        </is>
      </c>
      <c r="D2599" t="inlineStr">
        <is>
          <t>BlackRock - iShares Convertible Bond ETF</t>
        </is>
      </c>
      <c r="E2599" t="inlineStr">
        <is>
          <t>Inv MM$</t>
        </is>
      </c>
      <c r="F2599" t="n">
        <v>7.879041</v>
      </c>
    </row>
    <row r="2600">
      <c r="A2600" t="inlineStr">
        <is>
          <t>202606</t>
        </is>
      </c>
      <c r="B2600" t="inlineStr">
        <is>
          <t>Actual</t>
        </is>
      </c>
      <c r="C2600" t="inlineStr">
        <is>
          <t>Profuturo</t>
        </is>
      </c>
      <c r="D2600" t="inlineStr">
        <is>
          <t>BlackRock - iShares Core S&amp;P Small Cap</t>
        </is>
      </c>
      <c r="E2600" t="inlineStr">
        <is>
          <t>Huella</t>
        </is>
      </c>
      <c r="F2600" t="n">
        <v>0.175995</v>
      </c>
    </row>
    <row r="2601">
      <c r="A2601" t="inlineStr">
        <is>
          <t>202606</t>
        </is>
      </c>
      <c r="B2601" t="inlineStr">
        <is>
          <t>Actual</t>
        </is>
      </c>
      <c r="C2601" t="inlineStr">
        <is>
          <t>Profuturo</t>
        </is>
      </c>
      <c r="D2601" t="inlineStr">
        <is>
          <t>BlackRock - iShares Core S&amp;P Small Cap</t>
        </is>
      </c>
      <c r="E2601" t="inlineStr">
        <is>
          <t>Intensidad</t>
        </is>
      </c>
      <c r="F2601" t="n">
        <v>0.000183</v>
      </c>
    </row>
    <row r="2602">
      <c r="A2602" t="inlineStr">
        <is>
          <t>202606</t>
        </is>
      </c>
      <c r="B2602" t="inlineStr">
        <is>
          <t>Actual</t>
        </is>
      </c>
      <c r="C2602" t="inlineStr">
        <is>
          <t>Profuturo</t>
        </is>
      </c>
      <c r="D2602" t="inlineStr">
        <is>
          <t>BlackRock - iShares Core S&amp;P Small Cap</t>
        </is>
      </c>
      <c r="E2602" t="inlineStr">
        <is>
          <t>Inv MM$</t>
        </is>
      </c>
      <c r="F2602" t="n">
        <v>0.00302</v>
      </c>
    </row>
    <row r="2603">
      <c r="A2603" t="inlineStr">
        <is>
          <t>202606</t>
        </is>
      </c>
      <c r="B2603" t="inlineStr">
        <is>
          <t>Actual</t>
        </is>
      </c>
      <c r="C2603" t="inlineStr">
        <is>
          <t>Profuturo</t>
        </is>
      </c>
      <c r="D2603" t="inlineStr">
        <is>
          <t>BlackRock - iShares JPM EM Local Government Bond</t>
        </is>
      </c>
      <c r="E2603" t="inlineStr">
        <is>
          <t>Huella</t>
        </is>
      </c>
      <c r="F2603" t="n">
        <v>0.030598</v>
      </c>
    </row>
    <row r="2604">
      <c r="A2604" t="inlineStr">
        <is>
          <t>202606</t>
        </is>
      </c>
      <c r="B2604" t="inlineStr">
        <is>
          <t>Actual</t>
        </is>
      </c>
      <c r="C2604" t="inlineStr">
        <is>
          <t>Profuturo</t>
        </is>
      </c>
      <c r="D2604" t="inlineStr">
        <is>
          <t>BlackRock - iShares JPM EM Local Government Bond</t>
        </is>
      </c>
      <c r="E2604" t="inlineStr">
        <is>
          <t>Intensidad</t>
        </is>
      </c>
      <c r="F2604" t="n">
        <v>2.3e-05</v>
      </c>
    </row>
    <row r="2605">
      <c r="A2605" t="inlineStr">
        <is>
          <t>202606</t>
        </is>
      </c>
      <c r="B2605" t="inlineStr">
        <is>
          <t>Actual</t>
        </is>
      </c>
      <c r="C2605" t="inlineStr">
        <is>
          <t>Profuturo</t>
        </is>
      </c>
      <c r="D2605" t="inlineStr">
        <is>
          <t>BlackRock - iShares JPM EM Local Government Bond</t>
        </is>
      </c>
      <c r="E2605" t="inlineStr">
        <is>
          <t>Inv MM$</t>
        </is>
      </c>
      <c r="F2605" t="n">
        <v>4.3e-05</v>
      </c>
    </row>
    <row r="2606">
      <c r="A2606" t="inlineStr">
        <is>
          <t>202606</t>
        </is>
      </c>
      <c r="B2606" t="inlineStr">
        <is>
          <t>Actual</t>
        </is>
      </c>
      <c r="C2606" t="inlineStr">
        <is>
          <t>Profuturo</t>
        </is>
      </c>
      <c r="D2606" t="inlineStr">
        <is>
          <t>BlackRock - iShares Korea</t>
        </is>
      </c>
      <c r="E2606" t="inlineStr">
        <is>
          <t>Huella</t>
        </is>
      </c>
      <c r="F2606" t="n">
        <v>17175.092664</v>
      </c>
    </row>
    <row r="2607">
      <c r="A2607" t="inlineStr">
        <is>
          <t>202606</t>
        </is>
      </c>
      <c r="B2607" t="inlineStr">
        <is>
          <t>Actual</t>
        </is>
      </c>
      <c r="C2607" t="inlineStr">
        <is>
          <t>Profuturo</t>
        </is>
      </c>
      <c r="D2607" t="inlineStr">
        <is>
          <t>BlackRock - iShares Korea</t>
        </is>
      </c>
      <c r="E2607" t="inlineStr">
        <is>
          <t>Intensidad</t>
        </is>
      </c>
      <c r="F2607" t="n">
        <v>9.112333</v>
      </c>
    </row>
    <row r="2608">
      <c r="A2608" t="inlineStr">
        <is>
          <t>202606</t>
        </is>
      </c>
      <c r="B2608" t="inlineStr">
        <is>
          <t>Actual</t>
        </is>
      </c>
      <c r="C2608" t="inlineStr">
        <is>
          <t>Profuturo</t>
        </is>
      </c>
      <c r="D2608" t="inlineStr">
        <is>
          <t>BlackRock - iShares Korea</t>
        </is>
      </c>
      <c r="E2608" t="inlineStr">
        <is>
          <t>Inv MM$</t>
        </is>
      </c>
      <c r="F2608" t="n">
        <v>294.647837</v>
      </c>
    </row>
    <row r="2609">
      <c r="A2609" t="inlineStr">
        <is>
          <t>202606</t>
        </is>
      </c>
      <c r="B2609" t="inlineStr">
        <is>
          <t>Actual</t>
        </is>
      </c>
      <c r="C2609" t="inlineStr">
        <is>
          <t>Profuturo</t>
        </is>
      </c>
      <c r="D2609" t="inlineStr">
        <is>
          <t>BlackRock - iShares MSCI Peru</t>
        </is>
      </c>
      <c r="E2609" t="inlineStr">
        <is>
          <t>Huella</t>
        </is>
      </c>
      <c r="F2609" t="n">
        <v>4683.619535</v>
      </c>
    </row>
    <row r="2610">
      <c r="A2610" t="inlineStr">
        <is>
          <t>202606</t>
        </is>
      </c>
      <c r="B2610" t="inlineStr">
        <is>
          <t>Actual</t>
        </is>
      </c>
      <c r="C2610" t="inlineStr">
        <is>
          <t>Profuturo</t>
        </is>
      </c>
      <c r="D2610" t="inlineStr">
        <is>
          <t>BlackRock - iShares MSCI Peru</t>
        </is>
      </c>
      <c r="E2610" t="inlineStr">
        <is>
          <t>Intensidad</t>
        </is>
      </c>
      <c r="F2610" t="n">
        <v>2.688016</v>
      </c>
    </row>
    <row r="2611">
      <c r="A2611" t="inlineStr">
        <is>
          <t>202606</t>
        </is>
      </c>
      <c r="B2611" t="inlineStr">
        <is>
          <t>Actual</t>
        </is>
      </c>
      <c r="C2611" t="inlineStr">
        <is>
          <t>Profuturo</t>
        </is>
      </c>
      <c r="D2611" t="inlineStr">
        <is>
          <t>BlackRock - iShares MSCI Peru</t>
        </is>
      </c>
      <c r="E2611" t="inlineStr">
        <is>
          <t>Inv MM$</t>
        </is>
      </c>
      <c r="F2611" t="n">
        <v>228.512537</v>
      </c>
    </row>
    <row r="2612">
      <c r="A2612" t="inlineStr">
        <is>
          <t>202606</t>
        </is>
      </c>
      <c r="B2612" t="inlineStr">
        <is>
          <t>Actual</t>
        </is>
      </c>
      <c r="C2612" t="inlineStr">
        <is>
          <t>Profuturo</t>
        </is>
      </c>
      <c r="D2612" t="inlineStr">
        <is>
          <t>BlackRock - iShares PHLX Semiconductor ETF</t>
        </is>
      </c>
      <c r="E2612" t="inlineStr">
        <is>
          <t>Huella</t>
        </is>
      </c>
      <c r="F2612" t="n">
        <v>2505.87074</v>
      </c>
    </row>
    <row r="2613">
      <c r="A2613" t="inlineStr">
        <is>
          <t>202606</t>
        </is>
      </c>
      <c r="B2613" t="inlineStr">
        <is>
          <t>Actual</t>
        </is>
      </c>
      <c r="C2613" t="inlineStr">
        <is>
          <t>Profuturo</t>
        </is>
      </c>
      <c r="D2613" t="inlineStr">
        <is>
          <t>BlackRock - iShares PHLX Semiconductor ETF</t>
        </is>
      </c>
      <c r="E2613" t="inlineStr">
        <is>
          <t>Intensidad</t>
        </is>
      </c>
      <c r="F2613" t="n">
        <v>1.392479</v>
      </c>
    </row>
    <row r="2614">
      <c r="A2614" t="inlineStr">
        <is>
          <t>202606</t>
        </is>
      </c>
      <c r="B2614" t="inlineStr">
        <is>
          <t>Actual</t>
        </is>
      </c>
      <c r="C2614" t="inlineStr">
        <is>
          <t>Profuturo</t>
        </is>
      </c>
      <c r="D2614" t="inlineStr">
        <is>
          <t>BlackRock - iShares PHLX Semiconductor ETF</t>
        </is>
      </c>
      <c r="E2614" t="inlineStr">
        <is>
          <t>Inv MM$</t>
        </is>
      </c>
      <c r="F2614" t="n">
        <v>251.408753</v>
      </c>
    </row>
    <row r="2615">
      <c r="A2615" t="inlineStr">
        <is>
          <t>202606</t>
        </is>
      </c>
      <c r="B2615" t="inlineStr">
        <is>
          <t>Actual</t>
        </is>
      </c>
      <c r="C2615" t="inlineStr">
        <is>
          <t>Profuturo</t>
        </is>
      </c>
      <c r="D2615" t="inlineStr">
        <is>
          <t>BlackRock - iShares US Oil &amp; Gas Exploration and Production</t>
        </is>
      </c>
      <c r="E2615" t="inlineStr">
        <is>
          <t>Huella</t>
        </is>
      </c>
      <c r="F2615" t="n">
        <v>0.02519</v>
      </c>
    </row>
    <row r="2616">
      <c r="A2616" t="inlineStr">
        <is>
          <t>202606</t>
        </is>
      </c>
      <c r="B2616" t="inlineStr">
        <is>
          <t>Actual</t>
        </is>
      </c>
      <c r="C2616" t="inlineStr">
        <is>
          <t>Profuturo</t>
        </is>
      </c>
      <c r="D2616" t="inlineStr">
        <is>
          <t>BlackRock - iShares US Oil &amp; Gas Exploration and Production</t>
        </is>
      </c>
      <c r="E2616" t="inlineStr">
        <is>
          <t>Intensidad</t>
        </is>
      </c>
      <c r="F2616" t="n">
        <v>7e-06</v>
      </c>
    </row>
    <row r="2617">
      <c r="A2617" t="inlineStr">
        <is>
          <t>202606</t>
        </is>
      </c>
      <c r="B2617" t="inlineStr">
        <is>
          <t>Actual</t>
        </is>
      </c>
      <c r="C2617" t="inlineStr">
        <is>
          <t>Profuturo</t>
        </is>
      </c>
      <c r="D2617" t="inlineStr">
        <is>
          <t>BlackRock - iShares US Oil &amp; Gas Exploration and Production</t>
        </is>
      </c>
      <c r="E2617" t="inlineStr">
        <is>
          <t>Inv MM$</t>
        </is>
      </c>
      <c r="F2617" t="n">
        <v>0.000103</v>
      </c>
    </row>
    <row r="2618">
      <c r="A2618" t="inlineStr">
        <is>
          <t>202606</t>
        </is>
      </c>
      <c r="B2618" t="inlineStr">
        <is>
          <t>Actual</t>
        </is>
      </c>
      <c r="C2618" t="inlineStr">
        <is>
          <t>Profuturo</t>
        </is>
      </c>
      <c r="D2618" t="inlineStr">
        <is>
          <t>BlackRock - iShares iBoxx High Yield Corporate Bond</t>
        </is>
      </c>
      <c r="E2618" t="inlineStr">
        <is>
          <t>Huella</t>
        </is>
      </c>
      <c r="F2618" t="n">
        <v>6261.839008</v>
      </c>
    </row>
    <row r="2619">
      <c r="A2619" t="inlineStr">
        <is>
          <t>202606</t>
        </is>
      </c>
      <c r="B2619" t="inlineStr">
        <is>
          <t>Actual</t>
        </is>
      </c>
      <c r="C2619" t="inlineStr">
        <is>
          <t>Profuturo</t>
        </is>
      </c>
      <c r="D2619" t="inlineStr">
        <is>
          <t>BlackRock - iShares iBoxx High Yield Corporate Bond</t>
        </is>
      </c>
      <c r="E2619" t="inlineStr">
        <is>
          <t>Intensidad</t>
        </is>
      </c>
      <c r="F2619" t="n">
        <v>4.814501</v>
      </c>
    </row>
    <row r="2620">
      <c r="A2620" t="inlineStr">
        <is>
          <t>202606</t>
        </is>
      </c>
      <c r="B2620" t="inlineStr">
        <is>
          <t>Actual</t>
        </is>
      </c>
      <c r="C2620" t="inlineStr">
        <is>
          <t>Profuturo</t>
        </is>
      </c>
      <c r="D2620" t="inlineStr">
        <is>
          <t>BlackRock - iShares iBoxx High Yield Corporate Bond</t>
        </is>
      </c>
      <c r="E2620" t="inlineStr">
        <is>
          <t>Inv MM$</t>
        </is>
      </c>
      <c r="F2620" t="n">
        <v>65.167042</v>
      </c>
    </row>
    <row r="2621">
      <c r="A2621" t="inlineStr">
        <is>
          <t>202606</t>
        </is>
      </c>
      <c r="B2621" t="inlineStr">
        <is>
          <t>Actual</t>
        </is>
      </c>
      <c r="C2621" t="inlineStr">
        <is>
          <t>Profuturo</t>
        </is>
      </c>
      <c r="D2621" t="inlineStr">
        <is>
          <t>BlueBay - EM Debt Unconstrained</t>
        </is>
      </c>
      <c r="E2621" t="inlineStr">
        <is>
          <t>Huella</t>
        </is>
      </c>
      <c r="F2621" t="n">
        <v>4762.960667</v>
      </c>
    </row>
    <row r="2622">
      <c r="A2622" t="inlineStr">
        <is>
          <t>202606</t>
        </is>
      </c>
      <c r="B2622" t="inlineStr">
        <is>
          <t>Actual</t>
        </is>
      </c>
      <c r="C2622" t="inlineStr">
        <is>
          <t>Profuturo</t>
        </is>
      </c>
      <c r="D2622" t="inlineStr">
        <is>
          <t>BlueBay - EM Debt Unconstrained</t>
        </is>
      </c>
      <c r="E2622" t="inlineStr">
        <is>
          <t>Intensidad</t>
        </is>
      </c>
      <c r="F2622" t="n">
        <v>3.646452</v>
      </c>
    </row>
    <row r="2623">
      <c r="A2623" t="inlineStr">
        <is>
          <t>202606</t>
        </is>
      </c>
      <c r="B2623" t="inlineStr">
        <is>
          <t>Actual</t>
        </is>
      </c>
      <c r="C2623" t="inlineStr">
        <is>
          <t>Profuturo</t>
        </is>
      </c>
      <c r="D2623" t="inlineStr">
        <is>
          <t>BlueBay - EM Debt Unconstrained</t>
        </is>
      </c>
      <c r="E2623" t="inlineStr">
        <is>
          <t>Inv MM$</t>
        </is>
      </c>
      <c r="F2623" t="n">
        <v>17.459342</v>
      </c>
    </row>
    <row r="2624">
      <c r="A2624" t="inlineStr">
        <is>
          <t>202606</t>
        </is>
      </c>
      <c r="B2624" t="inlineStr">
        <is>
          <t>Actual</t>
        </is>
      </c>
      <c r="C2624" t="inlineStr">
        <is>
          <t>Profuturo</t>
        </is>
      </c>
      <c r="D2624" t="inlineStr">
        <is>
          <t>BlueBay - Financial Capital Bond - U</t>
        </is>
      </c>
      <c r="E2624" t="inlineStr">
        <is>
          <t>Huella</t>
        </is>
      </c>
      <c r="F2624" t="n">
        <v>0.000151</v>
      </c>
    </row>
    <row r="2625">
      <c r="A2625" t="inlineStr">
        <is>
          <t>202606</t>
        </is>
      </c>
      <c r="B2625" t="inlineStr">
        <is>
          <t>Actual</t>
        </is>
      </c>
      <c r="C2625" t="inlineStr">
        <is>
          <t>Profuturo</t>
        </is>
      </c>
      <c r="D2625" t="inlineStr">
        <is>
          <t>BlueBay - Financial Capital Bond - U</t>
        </is>
      </c>
      <c r="E2625" t="inlineStr">
        <is>
          <t>Intensidad</t>
        </is>
      </c>
      <c r="F2625" t="n">
        <v>0</v>
      </c>
    </row>
    <row r="2626">
      <c r="A2626" t="inlineStr">
        <is>
          <t>202606</t>
        </is>
      </c>
      <c r="B2626" t="inlineStr">
        <is>
          <t>Actual</t>
        </is>
      </c>
      <c r="C2626" t="inlineStr">
        <is>
          <t>Profuturo</t>
        </is>
      </c>
      <c r="D2626" t="inlineStr">
        <is>
          <t>BlueBay - Financial Capital Bond - U</t>
        </is>
      </c>
      <c r="E2626" t="inlineStr">
        <is>
          <t>Inv MM$</t>
        </is>
      </c>
      <c r="F2626" t="n">
        <v>0.000334</v>
      </c>
    </row>
    <row r="2627">
      <c r="A2627" t="inlineStr">
        <is>
          <t>202606</t>
        </is>
      </c>
      <c r="B2627" t="inlineStr">
        <is>
          <t>Actual</t>
        </is>
      </c>
      <c r="C2627" t="inlineStr">
        <is>
          <t>Profuturo</t>
        </is>
      </c>
      <c r="D2627" t="inlineStr">
        <is>
          <t>Buenaventura*</t>
        </is>
      </c>
      <c r="E2627" t="inlineStr">
        <is>
          <t>Huella</t>
        </is>
      </c>
      <c r="F2627" t="n">
        <v>3150.514901</v>
      </c>
    </row>
    <row r="2628">
      <c r="A2628" t="inlineStr">
        <is>
          <t>202606</t>
        </is>
      </c>
      <c r="B2628" t="inlineStr">
        <is>
          <t>Actual</t>
        </is>
      </c>
      <c r="C2628" t="inlineStr">
        <is>
          <t>Profuturo</t>
        </is>
      </c>
      <c r="D2628" t="inlineStr">
        <is>
          <t>Buenaventura*</t>
        </is>
      </c>
      <c r="E2628" t="inlineStr">
        <is>
          <t>Intensidad</t>
        </is>
      </c>
      <c r="F2628" t="n">
        <v>1.953869</v>
      </c>
    </row>
    <row r="2629">
      <c r="A2629" t="inlineStr">
        <is>
          <t>202606</t>
        </is>
      </c>
      <c r="B2629" t="inlineStr">
        <is>
          <t>Actual</t>
        </is>
      </c>
      <c r="C2629" t="inlineStr">
        <is>
          <t>Profuturo</t>
        </is>
      </c>
      <c r="D2629" t="inlineStr">
        <is>
          <t>Buenaventura*</t>
        </is>
      </c>
      <c r="E2629" t="inlineStr">
        <is>
          <t>Inv MM$</t>
        </is>
      </c>
      <c r="F2629" t="n">
        <v>98.055241</v>
      </c>
    </row>
    <row r="2630">
      <c r="A2630" t="inlineStr">
        <is>
          <t>202606</t>
        </is>
      </c>
      <c r="B2630" t="inlineStr">
        <is>
          <t>Actual</t>
        </is>
      </c>
      <c r="C2630" t="inlineStr">
        <is>
          <t>Profuturo</t>
        </is>
      </c>
      <c r="D2630" t="inlineStr">
        <is>
          <t>Credicorp*</t>
        </is>
      </c>
      <c r="E2630" t="inlineStr">
        <is>
          <t>Huella</t>
        </is>
      </c>
      <c r="F2630" t="n">
        <v>99.69861899999999</v>
      </c>
    </row>
    <row r="2631">
      <c r="A2631" t="inlineStr">
        <is>
          <t>202606</t>
        </is>
      </c>
      <c r="B2631" t="inlineStr">
        <is>
          <t>Actual</t>
        </is>
      </c>
      <c r="C2631" t="inlineStr">
        <is>
          <t>Profuturo</t>
        </is>
      </c>
      <c r="D2631" t="inlineStr">
        <is>
          <t>Credicorp*</t>
        </is>
      </c>
      <c r="E2631" t="inlineStr">
        <is>
          <t>Intensidad</t>
        </is>
      </c>
      <c r="F2631" t="n">
        <v>0.053203</v>
      </c>
    </row>
    <row r="2632">
      <c r="A2632" t="inlineStr">
        <is>
          <t>202606</t>
        </is>
      </c>
      <c r="B2632" t="inlineStr">
        <is>
          <t>Actual</t>
        </is>
      </c>
      <c r="C2632" t="inlineStr">
        <is>
          <t>Profuturo</t>
        </is>
      </c>
      <c r="D2632" t="inlineStr">
        <is>
          <t>Credicorp*</t>
        </is>
      </c>
      <c r="E2632" t="inlineStr">
        <is>
          <t>Inv MM$</t>
        </is>
      </c>
      <c r="F2632" t="n">
        <v>212.124721</v>
      </c>
    </row>
    <row r="2633">
      <c r="A2633" t="inlineStr">
        <is>
          <t>202606</t>
        </is>
      </c>
      <c r="B2633" t="inlineStr">
        <is>
          <t>Actual</t>
        </is>
      </c>
      <c r="C2633" t="inlineStr">
        <is>
          <t>Profuturo</t>
        </is>
      </c>
      <c r="D2633" t="inlineStr">
        <is>
          <t>DWS - Invest Latin American Equities - IC</t>
        </is>
      </c>
      <c r="E2633" t="inlineStr">
        <is>
          <t>Huella</t>
        </is>
      </c>
      <c r="F2633" t="n">
        <v>2124.462511</v>
      </c>
    </row>
    <row r="2634">
      <c r="A2634" t="inlineStr">
        <is>
          <t>202606</t>
        </is>
      </c>
      <c r="B2634" t="inlineStr">
        <is>
          <t>Actual</t>
        </is>
      </c>
      <c r="C2634" t="inlineStr">
        <is>
          <t>Profuturo</t>
        </is>
      </c>
      <c r="D2634" t="inlineStr">
        <is>
          <t>DWS - Invest Latin American Equities - IC</t>
        </is>
      </c>
      <c r="E2634" t="inlineStr">
        <is>
          <t>Intensidad</t>
        </is>
      </c>
      <c r="F2634" t="n">
        <v>1.112581</v>
      </c>
    </row>
    <row r="2635">
      <c r="A2635" t="inlineStr">
        <is>
          <t>202606</t>
        </is>
      </c>
      <c r="B2635" t="inlineStr">
        <is>
          <t>Actual</t>
        </is>
      </c>
      <c r="C2635" t="inlineStr">
        <is>
          <t>Profuturo</t>
        </is>
      </c>
      <c r="D2635" t="inlineStr">
        <is>
          <t>DWS - Invest Latin American Equities - IC</t>
        </is>
      </c>
      <c r="E2635" t="inlineStr">
        <is>
          <t>Inv MM$</t>
        </is>
      </c>
      <c r="F2635" t="n">
        <v>16.810146</v>
      </c>
    </row>
    <row r="2636">
      <c r="A2636" t="inlineStr">
        <is>
          <t>202606</t>
        </is>
      </c>
      <c r="B2636" t="inlineStr">
        <is>
          <t>Actual</t>
        </is>
      </c>
      <c r="C2636" t="inlineStr">
        <is>
          <t>Profuturo</t>
        </is>
      </c>
      <c r="D2636" t="inlineStr">
        <is>
          <t>Ecopetrol</t>
        </is>
      </c>
      <c r="E2636" t="inlineStr">
        <is>
          <t>Huella</t>
        </is>
      </c>
      <c r="F2636" t="n">
        <v>547.301787</v>
      </c>
    </row>
    <row r="2637">
      <c r="A2637" t="inlineStr">
        <is>
          <t>202606</t>
        </is>
      </c>
      <c r="B2637" t="inlineStr">
        <is>
          <t>Actual</t>
        </is>
      </c>
      <c r="C2637" t="inlineStr">
        <is>
          <t>Profuturo</t>
        </is>
      </c>
      <c r="D2637" t="inlineStr">
        <is>
          <t>Ecopetrol</t>
        </is>
      </c>
      <c r="E2637" t="inlineStr">
        <is>
          <t>Intensidad</t>
        </is>
      </c>
      <c r="F2637" t="n">
        <v>0.418993</v>
      </c>
    </row>
    <row r="2638">
      <c r="A2638" t="inlineStr">
        <is>
          <t>202606</t>
        </is>
      </c>
      <c r="B2638" t="inlineStr">
        <is>
          <t>Actual</t>
        </is>
      </c>
      <c r="C2638" t="inlineStr">
        <is>
          <t>Profuturo</t>
        </is>
      </c>
      <c r="D2638" t="inlineStr">
        <is>
          <t>Ecopetrol</t>
        </is>
      </c>
      <c r="E2638" t="inlineStr">
        <is>
          <t>Inv MM$</t>
        </is>
      </c>
      <c r="F2638" t="n">
        <v>2.417945</v>
      </c>
    </row>
    <row r="2639">
      <c r="A2639" t="inlineStr">
        <is>
          <t>202606</t>
        </is>
      </c>
      <c r="B2639" t="inlineStr">
        <is>
          <t>Actual</t>
        </is>
      </c>
      <c r="C2639" t="inlineStr">
        <is>
          <t>Profuturo</t>
        </is>
      </c>
      <c r="D2639" t="inlineStr">
        <is>
          <t>Edmond de Rothschild - Big Data</t>
        </is>
      </c>
      <c r="E2639" t="inlineStr">
        <is>
          <t>Huella</t>
        </is>
      </c>
      <c r="F2639" t="n">
        <v>0.000538</v>
      </c>
    </row>
    <row r="2640">
      <c r="A2640" t="inlineStr">
        <is>
          <t>202606</t>
        </is>
      </c>
      <c r="B2640" t="inlineStr">
        <is>
          <t>Actual</t>
        </is>
      </c>
      <c r="C2640" t="inlineStr">
        <is>
          <t>Profuturo</t>
        </is>
      </c>
      <c r="D2640" t="inlineStr">
        <is>
          <t>Edmond de Rothschild - Big Data</t>
        </is>
      </c>
      <c r="E2640" t="inlineStr">
        <is>
          <t>Intensidad</t>
        </is>
      </c>
      <c r="F2640" t="n">
        <v>0</v>
      </c>
    </row>
    <row r="2641">
      <c r="A2641" t="inlineStr">
        <is>
          <t>202606</t>
        </is>
      </c>
      <c r="B2641" t="inlineStr">
        <is>
          <t>Actual</t>
        </is>
      </c>
      <c r="C2641" t="inlineStr">
        <is>
          <t>Profuturo</t>
        </is>
      </c>
      <c r="D2641" t="inlineStr">
        <is>
          <t>Edmond de Rothschild - Big Data</t>
        </is>
      </c>
      <c r="E2641" t="inlineStr">
        <is>
          <t>Inv MM$</t>
        </is>
      </c>
      <c r="F2641" t="n">
        <v>9.3e-05</v>
      </c>
    </row>
    <row r="2642">
      <c r="A2642" t="inlineStr">
        <is>
          <t>202606</t>
        </is>
      </c>
      <c r="B2642" t="inlineStr">
        <is>
          <t>Actual</t>
        </is>
      </c>
      <c r="C2642" t="inlineStr">
        <is>
          <t>Profuturo</t>
        </is>
      </c>
      <c r="D2642" t="inlineStr">
        <is>
          <t>Emp. Públicas Medellin</t>
        </is>
      </c>
      <c r="E2642" t="inlineStr">
        <is>
          <t>Huella</t>
        </is>
      </c>
      <c r="F2642" t="n">
        <v>8.923227000000001</v>
      </c>
    </row>
    <row r="2643">
      <c r="A2643" t="inlineStr">
        <is>
          <t>202606</t>
        </is>
      </c>
      <c r="B2643" t="inlineStr">
        <is>
          <t>Actual</t>
        </is>
      </c>
      <c r="C2643" t="inlineStr">
        <is>
          <t>Profuturo</t>
        </is>
      </c>
      <c r="D2643" t="inlineStr">
        <is>
          <t>Emp. Públicas Medellin</t>
        </is>
      </c>
      <c r="E2643" t="inlineStr">
        <is>
          <t>Intensidad</t>
        </is>
      </c>
      <c r="F2643" t="n">
        <v>0.00487</v>
      </c>
    </row>
    <row r="2644">
      <c r="A2644" t="inlineStr">
        <is>
          <t>202606</t>
        </is>
      </c>
      <c r="B2644" t="inlineStr">
        <is>
          <t>Actual</t>
        </is>
      </c>
      <c r="C2644" t="inlineStr">
        <is>
          <t>Profuturo</t>
        </is>
      </c>
      <c r="D2644" t="inlineStr">
        <is>
          <t>Emp. Públicas Medellin</t>
        </is>
      </c>
      <c r="E2644" t="inlineStr">
        <is>
          <t>Inv MM$</t>
        </is>
      </c>
      <c r="F2644" t="n">
        <v>0.273467</v>
      </c>
    </row>
    <row r="2645">
      <c r="A2645" t="inlineStr">
        <is>
          <t>202606</t>
        </is>
      </c>
      <c r="B2645" t="inlineStr">
        <is>
          <t>Actual</t>
        </is>
      </c>
      <c r="C2645" t="inlineStr">
        <is>
          <t>Profuturo</t>
        </is>
      </c>
      <c r="D2645" t="inlineStr">
        <is>
          <t>Ferreyros</t>
        </is>
      </c>
      <c r="E2645" t="inlineStr">
        <is>
          <t>Huella</t>
        </is>
      </c>
      <c r="F2645" t="n">
        <v>385.74588</v>
      </c>
    </row>
    <row r="2646">
      <c r="A2646" t="inlineStr">
        <is>
          <t>202606</t>
        </is>
      </c>
      <c r="B2646" t="inlineStr">
        <is>
          <t>Actual</t>
        </is>
      </c>
      <c r="C2646" t="inlineStr">
        <is>
          <t>Profuturo</t>
        </is>
      </c>
      <c r="D2646" t="inlineStr">
        <is>
          <t>Ferreyros</t>
        </is>
      </c>
      <c r="E2646" t="inlineStr">
        <is>
          <t>Intensidad</t>
        </is>
      </c>
      <c r="F2646" t="n">
        <v>0.196937</v>
      </c>
    </row>
    <row r="2647">
      <c r="A2647" t="inlineStr">
        <is>
          <t>202606</t>
        </is>
      </c>
      <c r="B2647" t="inlineStr">
        <is>
          <t>Actual</t>
        </is>
      </c>
      <c r="C2647" t="inlineStr">
        <is>
          <t>Profuturo</t>
        </is>
      </c>
      <c r="D2647" t="inlineStr">
        <is>
          <t>Ferreyros</t>
        </is>
      </c>
      <c r="E2647" t="inlineStr">
        <is>
          <t>Inv MM$</t>
        </is>
      </c>
      <c r="F2647" t="n">
        <v>61.81825</v>
      </c>
    </row>
    <row r="2648">
      <c r="A2648" t="inlineStr">
        <is>
          <t>202606</t>
        </is>
      </c>
      <c r="B2648" t="inlineStr">
        <is>
          <t>Actual</t>
        </is>
      </c>
      <c r="C2648" t="inlineStr">
        <is>
          <t>Profuturo</t>
        </is>
      </c>
      <c r="D2648" t="inlineStr">
        <is>
          <t>Fondo Credicorp Deuda Soles II</t>
        </is>
      </c>
      <c r="E2648" t="inlineStr">
        <is>
          <t>Huella</t>
        </is>
      </c>
      <c r="F2648" t="n">
        <v>573.9449949999999</v>
      </c>
    </row>
    <row r="2649">
      <c r="A2649" t="inlineStr">
        <is>
          <t>202606</t>
        </is>
      </c>
      <c r="B2649" t="inlineStr">
        <is>
          <t>Actual</t>
        </is>
      </c>
      <c r="C2649" t="inlineStr">
        <is>
          <t>Profuturo</t>
        </is>
      </c>
      <c r="D2649" t="inlineStr">
        <is>
          <t>Fondo Credicorp Deuda Soles II</t>
        </is>
      </c>
      <c r="E2649" t="inlineStr">
        <is>
          <t>Intensidad</t>
        </is>
      </c>
      <c r="F2649" t="n">
        <v>0.271122</v>
      </c>
    </row>
    <row r="2650">
      <c r="A2650" t="inlineStr">
        <is>
          <t>202606</t>
        </is>
      </c>
      <c r="B2650" t="inlineStr">
        <is>
          <t>Actual</t>
        </is>
      </c>
      <c r="C2650" t="inlineStr">
        <is>
          <t>Profuturo</t>
        </is>
      </c>
      <c r="D2650" t="inlineStr">
        <is>
          <t>Fondo Credicorp Deuda Soles II</t>
        </is>
      </c>
      <c r="E2650" t="inlineStr">
        <is>
          <t>Inv MM$</t>
        </is>
      </c>
      <c r="F2650" t="n">
        <v>28.002622</v>
      </c>
    </row>
    <row r="2651">
      <c r="A2651" t="inlineStr">
        <is>
          <t>202606</t>
        </is>
      </c>
      <c r="B2651" t="inlineStr">
        <is>
          <t>Actual</t>
        </is>
      </c>
      <c r="C2651" t="inlineStr">
        <is>
          <t>Profuturo</t>
        </is>
      </c>
      <c r="D2651" t="inlineStr">
        <is>
          <t>Global Evolution Funds - Frontier Markets Fund</t>
        </is>
      </c>
      <c r="E2651" t="inlineStr">
        <is>
          <t>Huella</t>
        </is>
      </c>
      <c r="F2651" t="n">
        <v>8.981465</v>
      </c>
    </row>
    <row r="2652">
      <c r="A2652" t="inlineStr">
        <is>
          <t>202606</t>
        </is>
      </c>
      <c r="B2652" t="inlineStr">
        <is>
          <t>Actual</t>
        </is>
      </c>
      <c r="C2652" t="inlineStr">
        <is>
          <t>Profuturo</t>
        </is>
      </c>
      <c r="D2652" t="inlineStr">
        <is>
          <t>Global Evolution Funds - Frontier Markets Fund</t>
        </is>
      </c>
      <c r="E2652" t="inlineStr">
        <is>
          <t>Intensidad</t>
        </is>
      </c>
      <c r="F2652" t="n">
        <v>0.003707</v>
      </c>
    </row>
    <row r="2653">
      <c r="A2653" t="inlineStr">
        <is>
          <t>202606</t>
        </is>
      </c>
      <c r="B2653" t="inlineStr">
        <is>
          <t>Actual</t>
        </is>
      </c>
      <c r="C2653" t="inlineStr">
        <is>
          <t>Profuturo</t>
        </is>
      </c>
      <c r="D2653" t="inlineStr">
        <is>
          <t>Global Evolution Funds - Frontier Markets Fund</t>
        </is>
      </c>
      <c r="E2653" t="inlineStr">
        <is>
          <t>Inv MM$</t>
        </is>
      </c>
      <c r="F2653" t="n">
        <v>19.661562</v>
      </c>
    </row>
    <row r="2654">
      <c r="A2654" t="inlineStr">
        <is>
          <t>202606</t>
        </is>
      </c>
      <c r="B2654" t="inlineStr">
        <is>
          <t>Actual</t>
        </is>
      </c>
      <c r="C2654" t="inlineStr">
        <is>
          <t>Profuturo</t>
        </is>
      </c>
      <c r="D2654" t="inlineStr">
        <is>
          <t>Global X - Copper Miners ETF</t>
        </is>
      </c>
      <c r="E2654" t="inlineStr">
        <is>
          <t>Huella</t>
        </is>
      </c>
      <c r="F2654" t="n">
        <v>2173.569561</v>
      </c>
    </row>
    <row r="2655">
      <c r="A2655" t="inlineStr">
        <is>
          <t>202606</t>
        </is>
      </c>
      <c r="B2655" t="inlineStr">
        <is>
          <t>Actual</t>
        </is>
      </c>
      <c r="C2655" t="inlineStr">
        <is>
          <t>Profuturo</t>
        </is>
      </c>
      <c r="D2655" t="inlineStr">
        <is>
          <t>Global X - Copper Miners ETF</t>
        </is>
      </c>
      <c r="E2655" t="inlineStr">
        <is>
          <t>Intensidad</t>
        </is>
      </c>
      <c r="F2655" t="n">
        <v>1.442012</v>
      </c>
    </row>
    <row r="2656">
      <c r="A2656" t="inlineStr">
        <is>
          <t>202606</t>
        </is>
      </c>
      <c r="B2656" t="inlineStr">
        <is>
          <t>Actual</t>
        </is>
      </c>
      <c r="C2656" t="inlineStr">
        <is>
          <t>Profuturo</t>
        </is>
      </c>
      <c r="D2656" t="inlineStr">
        <is>
          <t>Global X - Copper Miners ETF</t>
        </is>
      </c>
      <c r="E2656" t="inlineStr">
        <is>
          <t>Inv MM$</t>
        </is>
      </c>
      <c r="F2656" t="n">
        <v>29.579383</v>
      </c>
    </row>
    <row r="2657">
      <c r="A2657" t="inlineStr">
        <is>
          <t>202606</t>
        </is>
      </c>
      <c r="B2657" t="inlineStr">
        <is>
          <t>Actual</t>
        </is>
      </c>
      <c r="C2657" t="inlineStr">
        <is>
          <t>Profuturo</t>
        </is>
      </c>
      <c r="D2657" t="inlineStr">
        <is>
          <t>Global X - Silvers Miners ETF</t>
        </is>
      </c>
      <c r="E2657" t="inlineStr">
        <is>
          <t>Huella</t>
        </is>
      </c>
      <c r="F2657" t="n">
        <v>4291.872882</v>
      </c>
    </row>
    <row r="2658">
      <c r="A2658" t="inlineStr">
        <is>
          <t>202606</t>
        </is>
      </c>
      <c r="B2658" t="inlineStr">
        <is>
          <t>Actual</t>
        </is>
      </c>
      <c r="C2658" t="inlineStr">
        <is>
          <t>Profuturo</t>
        </is>
      </c>
      <c r="D2658" t="inlineStr">
        <is>
          <t>Global X - Silvers Miners ETF</t>
        </is>
      </c>
      <c r="E2658" t="inlineStr">
        <is>
          <t>Intensidad</t>
        </is>
      </c>
      <c r="F2658" t="n">
        <v>2.027337</v>
      </c>
    </row>
    <row r="2659">
      <c r="A2659" t="inlineStr">
        <is>
          <t>202606</t>
        </is>
      </c>
      <c r="B2659" t="inlineStr">
        <is>
          <t>Actual</t>
        </is>
      </c>
      <c r="C2659" t="inlineStr">
        <is>
          <t>Profuturo</t>
        </is>
      </c>
      <c r="D2659" t="inlineStr">
        <is>
          <t>Global X - Silvers Miners ETF</t>
        </is>
      </c>
      <c r="E2659" t="inlineStr">
        <is>
          <t>Inv MM$</t>
        </is>
      </c>
      <c r="F2659" t="n">
        <v>168.154011</v>
      </c>
    </row>
    <row r="2660">
      <c r="A2660" t="inlineStr">
        <is>
          <t>202606</t>
        </is>
      </c>
      <c r="B2660" t="inlineStr">
        <is>
          <t>Actual</t>
        </is>
      </c>
      <c r="C2660" t="inlineStr">
        <is>
          <t>Profuturo</t>
        </is>
      </c>
      <c r="D2660" t="inlineStr">
        <is>
          <t>InRetail Peru</t>
        </is>
      </c>
      <c r="E2660" t="inlineStr">
        <is>
          <t>Huella</t>
        </is>
      </c>
      <c r="F2660" t="n">
        <v>2609.408789</v>
      </c>
    </row>
    <row r="2661">
      <c r="A2661" t="inlineStr">
        <is>
          <t>202606</t>
        </is>
      </c>
      <c r="B2661" t="inlineStr">
        <is>
          <t>Actual</t>
        </is>
      </c>
      <c r="C2661" t="inlineStr">
        <is>
          <t>Profuturo</t>
        </is>
      </c>
      <c r="D2661" t="inlineStr">
        <is>
          <t>InRetail Peru</t>
        </is>
      </c>
      <c r="E2661" t="inlineStr">
        <is>
          <t>Intensidad</t>
        </is>
      </c>
      <c r="F2661" t="n">
        <v>1.378793</v>
      </c>
    </row>
    <row r="2662">
      <c r="A2662" t="inlineStr">
        <is>
          <t>202606</t>
        </is>
      </c>
      <c r="B2662" t="inlineStr">
        <is>
          <t>Actual</t>
        </is>
      </c>
      <c r="C2662" t="inlineStr">
        <is>
          <t>Profuturo</t>
        </is>
      </c>
      <c r="D2662" t="inlineStr">
        <is>
          <t>InRetail Peru</t>
        </is>
      </c>
      <c r="E2662" t="inlineStr">
        <is>
          <t>Inv MM$</t>
        </is>
      </c>
      <c r="F2662" t="n">
        <v>113.010342</v>
      </c>
    </row>
    <row r="2663">
      <c r="A2663" t="inlineStr">
        <is>
          <t>202606</t>
        </is>
      </c>
      <c r="B2663" t="inlineStr">
        <is>
          <t>Actual</t>
        </is>
      </c>
      <c r="C2663" t="inlineStr">
        <is>
          <t>Profuturo</t>
        </is>
      </c>
      <c r="D2663" t="inlineStr">
        <is>
          <t>Intergroup</t>
        </is>
      </c>
      <c r="E2663" t="inlineStr">
        <is>
          <t>Huella</t>
        </is>
      </c>
      <c r="F2663" t="n">
        <v>2e-06</v>
      </c>
    </row>
    <row r="2664">
      <c r="A2664" t="inlineStr">
        <is>
          <t>202606</t>
        </is>
      </c>
      <c r="B2664" t="inlineStr">
        <is>
          <t>Actual</t>
        </is>
      </c>
      <c r="C2664" t="inlineStr">
        <is>
          <t>Profuturo</t>
        </is>
      </c>
      <c r="D2664" t="inlineStr">
        <is>
          <t>Intergroup</t>
        </is>
      </c>
      <c r="E2664" t="inlineStr">
        <is>
          <t>Intensidad</t>
        </is>
      </c>
      <c r="F2664" t="n">
        <v>0</v>
      </c>
    </row>
    <row r="2665">
      <c r="A2665" t="inlineStr">
        <is>
          <t>202606</t>
        </is>
      </c>
      <c r="B2665" t="inlineStr">
        <is>
          <t>Actual</t>
        </is>
      </c>
      <c r="C2665" t="inlineStr">
        <is>
          <t>Profuturo</t>
        </is>
      </c>
      <c r="D2665" t="inlineStr">
        <is>
          <t>Intergroup</t>
        </is>
      </c>
      <c r="E2665" t="inlineStr">
        <is>
          <t>Inv MM$</t>
        </is>
      </c>
      <c r="F2665" t="n">
        <v>5e-06</v>
      </c>
    </row>
    <row r="2666">
      <c r="A2666" t="inlineStr">
        <is>
          <t>202606</t>
        </is>
      </c>
      <c r="B2666" t="inlineStr">
        <is>
          <t>Actual</t>
        </is>
      </c>
      <c r="C2666" t="inlineStr">
        <is>
          <t>Profuturo</t>
        </is>
      </c>
      <c r="D2666" t="inlineStr">
        <is>
          <t>JP Morgan - China A Share Opportunities Fund</t>
        </is>
      </c>
      <c r="E2666" t="inlineStr">
        <is>
          <t>Huella</t>
        </is>
      </c>
      <c r="F2666" t="n">
        <v>0.006249</v>
      </c>
    </row>
    <row r="2667">
      <c r="A2667" t="inlineStr">
        <is>
          <t>202606</t>
        </is>
      </c>
      <c r="B2667" t="inlineStr">
        <is>
          <t>Actual</t>
        </is>
      </c>
      <c r="C2667" t="inlineStr">
        <is>
          <t>Profuturo</t>
        </is>
      </c>
      <c r="D2667" t="inlineStr">
        <is>
          <t>JP Morgan - China A Share Opportunities Fund</t>
        </is>
      </c>
      <c r="E2667" t="inlineStr">
        <is>
          <t>Intensidad</t>
        </is>
      </c>
      <c r="F2667" t="n">
        <v>4e-06</v>
      </c>
    </row>
    <row r="2668">
      <c r="A2668" t="inlineStr">
        <is>
          <t>202606</t>
        </is>
      </c>
      <c r="B2668" t="inlineStr">
        <is>
          <t>Actual</t>
        </is>
      </c>
      <c r="C2668" t="inlineStr">
        <is>
          <t>Profuturo</t>
        </is>
      </c>
      <c r="D2668" t="inlineStr">
        <is>
          <t>JP Morgan - China A Share Opportunities Fund</t>
        </is>
      </c>
      <c r="E2668" t="inlineStr">
        <is>
          <t>Inv MM$</t>
        </is>
      </c>
      <c r="F2668" t="n">
        <v>0.000177</v>
      </c>
    </row>
    <row r="2669">
      <c r="A2669" t="inlineStr">
        <is>
          <t>202606</t>
        </is>
      </c>
      <c r="B2669" t="inlineStr">
        <is>
          <t>Actual</t>
        </is>
      </c>
      <c r="C2669" t="inlineStr">
        <is>
          <t>Profuturo</t>
        </is>
      </c>
      <c r="D2669" t="inlineStr">
        <is>
          <t>JP Morgan - Japan Equity Fund - I</t>
        </is>
      </c>
      <c r="E2669" t="inlineStr">
        <is>
          <t>Huella</t>
        </is>
      </c>
      <c r="F2669" t="n">
        <v>538.032319</v>
      </c>
    </row>
    <row r="2670">
      <c r="A2670" t="inlineStr">
        <is>
          <t>202606</t>
        </is>
      </c>
      <c r="B2670" t="inlineStr">
        <is>
          <t>Actual</t>
        </is>
      </c>
      <c r="C2670" t="inlineStr">
        <is>
          <t>Profuturo</t>
        </is>
      </c>
      <c r="D2670" t="inlineStr">
        <is>
          <t>JP Morgan - Japan Equity Fund - I</t>
        </is>
      </c>
      <c r="E2670" t="inlineStr">
        <is>
          <t>Intensidad</t>
        </is>
      </c>
      <c r="F2670" t="n">
        <v>0.330195</v>
      </c>
    </row>
    <row r="2671">
      <c r="A2671" t="inlineStr">
        <is>
          <t>202606</t>
        </is>
      </c>
      <c r="B2671" t="inlineStr">
        <is>
          <t>Actual</t>
        </is>
      </c>
      <c r="C2671" t="inlineStr">
        <is>
          <t>Profuturo</t>
        </is>
      </c>
      <c r="D2671" t="inlineStr">
        <is>
          <t>JP Morgan - Japan Equity Fund - I</t>
        </is>
      </c>
      <c r="E2671" t="inlineStr">
        <is>
          <t>Inv MM$</t>
        </is>
      </c>
      <c r="F2671" t="n">
        <v>28.301954</v>
      </c>
    </row>
    <row r="2672">
      <c r="A2672" t="inlineStr">
        <is>
          <t>202606</t>
        </is>
      </c>
      <c r="B2672" t="inlineStr">
        <is>
          <t>Actual</t>
        </is>
      </c>
      <c r="C2672" t="inlineStr">
        <is>
          <t>Profuturo</t>
        </is>
      </c>
      <c r="D2672" t="inlineStr">
        <is>
          <t>Krane - CSI China Internet Fund</t>
        </is>
      </c>
      <c r="E2672" t="inlineStr">
        <is>
          <t>Huella</t>
        </is>
      </c>
      <c r="F2672" t="n">
        <v>404.259757</v>
      </c>
    </row>
    <row r="2673">
      <c r="A2673" t="inlineStr">
        <is>
          <t>202606</t>
        </is>
      </c>
      <c r="B2673" t="inlineStr">
        <is>
          <t>Actual</t>
        </is>
      </c>
      <c r="C2673" t="inlineStr">
        <is>
          <t>Profuturo</t>
        </is>
      </c>
      <c r="D2673" t="inlineStr">
        <is>
          <t>Krane - CSI China Internet Fund</t>
        </is>
      </c>
      <c r="E2673" t="inlineStr">
        <is>
          <t>Intensidad</t>
        </is>
      </c>
      <c r="F2673" t="n">
        <v>0.245348</v>
      </c>
    </row>
    <row r="2674">
      <c r="A2674" t="inlineStr">
        <is>
          <t>202606</t>
        </is>
      </c>
      <c r="B2674" t="inlineStr">
        <is>
          <t>Actual</t>
        </is>
      </c>
      <c r="C2674" t="inlineStr">
        <is>
          <t>Profuturo</t>
        </is>
      </c>
      <c r="D2674" t="inlineStr">
        <is>
          <t>Krane - CSI China Internet Fund</t>
        </is>
      </c>
      <c r="E2674" t="inlineStr">
        <is>
          <t>Inv MM$</t>
        </is>
      </c>
      <c r="F2674" t="n">
        <v>58.717382</v>
      </c>
    </row>
    <row r="2675">
      <c r="A2675" t="inlineStr">
        <is>
          <t>202606</t>
        </is>
      </c>
      <c r="B2675" t="inlineStr">
        <is>
          <t>Actual</t>
        </is>
      </c>
      <c r="C2675" t="inlineStr">
        <is>
          <t>Profuturo</t>
        </is>
      </c>
      <c r="D2675" t="inlineStr">
        <is>
          <t>Lazard Capital Fi</t>
        </is>
      </c>
      <c r="E2675" t="inlineStr">
        <is>
          <t>Huella</t>
        </is>
      </c>
      <c r="F2675" t="n">
        <v>0.002953</v>
      </c>
    </row>
    <row r="2676">
      <c r="A2676" t="inlineStr">
        <is>
          <t>202606</t>
        </is>
      </c>
      <c r="B2676" t="inlineStr">
        <is>
          <t>Actual</t>
        </is>
      </c>
      <c r="C2676" t="inlineStr">
        <is>
          <t>Profuturo</t>
        </is>
      </c>
      <c r="D2676" t="inlineStr">
        <is>
          <t>Lazard Capital Fi</t>
        </is>
      </c>
      <c r="E2676" t="inlineStr">
        <is>
          <t>Intensidad</t>
        </is>
      </c>
      <c r="F2676" t="n">
        <v>2e-06</v>
      </c>
    </row>
    <row r="2677">
      <c r="A2677" t="inlineStr">
        <is>
          <t>202606</t>
        </is>
      </c>
      <c r="B2677" t="inlineStr">
        <is>
          <t>Actual</t>
        </is>
      </c>
      <c r="C2677" t="inlineStr">
        <is>
          <t>Profuturo</t>
        </is>
      </c>
      <c r="D2677" t="inlineStr">
        <is>
          <t>Lazard Capital Fi</t>
        </is>
      </c>
      <c r="E2677" t="inlineStr">
        <is>
          <t>Inv MM$</t>
        </is>
      </c>
      <c r="F2677" t="n">
        <v>0.001932</v>
      </c>
    </row>
    <row r="2678">
      <c r="A2678" t="inlineStr">
        <is>
          <t>202606</t>
        </is>
      </c>
      <c r="B2678" t="inlineStr">
        <is>
          <t>Actual</t>
        </is>
      </c>
      <c r="C2678" t="inlineStr">
        <is>
          <t>Profuturo</t>
        </is>
      </c>
      <c r="D2678" t="inlineStr">
        <is>
          <t>Liontrust - Liontrust European Dynamic Fund S</t>
        </is>
      </c>
      <c r="E2678" t="inlineStr">
        <is>
          <t>Huella</t>
        </is>
      </c>
      <c r="F2678" t="n">
        <v>9.000000000000001e-05</v>
      </c>
    </row>
    <row r="2679">
      <c r="A2679" t="inlineStr">
        <is>
          <t>202606</t>
        </is>
      </c>
      <c r="B2679" t="inlineStr">
        <is>
          <t>Actual</t>
        </is>
      </c>
      <c r="C2679" t="inlineStr">
        <is>
          <t>Profuturo</t>
        </is>
      </c>
      <c r="D2679" t="inlineStr">
        <is>
          <t>Liontrust - Liontrust European Dynamic Fund S</t>
        </is>
      </c>
      <c r="E2679" t="inlineStr">
        <is>
          <t>Intensidad</t>
        </is>
      </c>
      <c r="F2679" t="n">
        <v>0</v>
      </c>
    </row>
    <row r="2680">
      <c r="A2680" t="inlineStr">
        <is>
          <t>202606</t>
        </is>
      </c>
      <c r="B2680" t="inlineStr">
        <is>
          <t>Actual</t>
        </is>
      </c>
      <c r="C2680" t="inlineStr">
        <is>
          <t>Profuturo</t>
        </is>
      </c>
      <c r="D2680" t="inlineStr">
        <is>
          <t>Liontrust - Liontrust European Dynamic Fund S</t>
        </is>
      </c>
      <c r="E2680" t="inlineStr">
        <is>
          <t>Inv MM$</t>
        </is>
      </c>
      <c r="F2680" t="n">
        <v>1e-06</v>
      </c>
    </row>
    <row r="2681">
      <c r="A2681" t="inlineStr">
        <is>
          <t>202606</t>
        </is>
      </c>
      <c r="B2681" t="inlineStr">
        <is>
          <t>Actual</t>
        </is>
      </c>
      <c r="C2681" t="inlineStr">
        <is>
          <t>Profuturo</t>
        </is>
      </c>
      <c r="D2681" t="inlineStr">
        <is>
          <t>Mi Vivienda</t>
        </is>
      </c>
      <c r="E2681" t="inlineStr">
        <is>
          <t>Huella</t>
        </is>
      </c>
      <c r="F2681" t="n">
        <v>0.121263</v>
      </c>
    </row>
    <row r="2682">
      <c r="A2682" t="inlineStr">
        <is>
          <t>202606</t>
        </is>
      </c>
      <c r="B2682" t="inlineStr">
        <is>
          <t>Actual</t>
        </is>
      </c>
      <c r="C2682" t="inlineStr">
        <is>
          <t>Profuturo</t>
        </is>
      </c>
      <c r="D2682" t="inlineStr">
        <is>
          <t>Mi Vivienda</t>
        </is>
      </c>
      <c r="E2682" t="inlineStr">
        <is>
          <t>Intensidad</t>
        </is>
      </c>
      <c r="F2682" t="n">
        <v>6e-05</v>
      </c>
    </row>
    <row r="2683">
      <c r="A2683" t="inlineStr">
        <is>
          <t>202606</t>
        </is>
      </c>
      <c r="B2683" t="inlineStr">
        <is>
          <t>Actual</t>
        </is>
      </c>
      <c r="C2683" t="inlineStr">
        <is>
          <t>Profuturo</t>
        </is>
      </c>
      <c r="D2683" t="inlineStr">
        <is>
          <t>Mi Vivienda</t>
        </is>
      </c>
      <c r="E2683" t="inlineStr">
        <is>
          <t>Inv MM$</t>
        </is>
      </c>
      <c r="F2683" t="n">
        <v>0.39117</v>
      </c>
    </row>
    <row r="2684">
      <c r="A2684" t="inlineStr">
        <is>
          <t>202606</t>
        </is>
      </c>
      <c r="B2684" t="inlineStr">
        <is>
          <t>Actual</t>
        </is>
      </c>
      <c r="C2684" t="inlineStr">
        <is>
          <t>Profuturo</t>
        </is>
      </c>
      <c r="D2684" t="inlineStr">
        <is>
          <t>Minsur</t>
        </is>
      </c>
      <c r="E2684" t="inlineStr">
        <is>
          <t>Huella</t>
        </is>
      </c>
      <c r="F2684" t="n">
        <v>16500.309278</v>
      </c>
    </row>
    <row r="2685">
      <c r="A2685" t="inlineStr">
        <is>
          <t>202606</t>
        </is>
      </c>
      <c r="B2685" t="inlineStr">
        <is>
          <t>Actual</t>
        </is>
      </c>
      <c r="C2685" t="inlineStr">
        <is>
          <t>Profuturo</t>
        </is>
      </c>
      <c r="D2685" t="inlineStr">
        <is>
          <t>Minsur</t>
        </is>
      </c>
      <c r="E2685" t="inlineStr">
        <is>
          <t>Intensidad</t>
        </is>
      </c>
      <c r="F2685" t="n">
        <v>9.334565</v>
      </c>
    </row>
    <row r="2686">
      <c r="A2686" t="inlineStr">
        <is>
          <t>202606</t>
        </is>
      </c>
      <c r="B2686" t="inlineStr">
        <is>
          <t>Actual</t>
        </is>
      </c>
      <c r="C2686" t="inlineStr">
        <is>
          <t>Profuturo</t>
        </is>
      </c>
      <c r="D2686" t="inlineStr">
        <is>
          <t>Minsur</t>
        </is>
      </c>
      <c r="E2686" t="inlineStr">
        <is>
          <t>Inv MM$</t>
        </is>
      </c>
      <c r="F2686" t="n">
        <v>141.161</v>
      </c>
    </row>
    <row r="2687">
      <c r="A2687" t="inlineStr">
        <is>
          <t>202606</t>
        </is>
      </c>
      <c r="B2687" t="inlineStr">
        <is>
          <t>Actual</t>
        </is>
      </c>
      <c r="C2687" t="inlineStr">
        <is>
          <t>Profuturo</t>
        </is>
      </c>
      <c r="D2687" t="inlineStr">
        <is>
          <t>Nexa Resources Perú</t>
        </is>
      </c>
      <c r="E2687" t="inlineStr">
        <is>
          <t>Huella</t>
        </is>
      </c>
      <c r="F2687" t="n">
        <v>41.963139</v>
      </c>
    </row>
    <row r="2688">
      <c r="A2688" t="inlineStr">
        <is>
          <t>202606</t>
        </is>
      </c>
      <c r="B2688" t="inlineStr">
        <is>
          <t>Actual</t>
        </is>
      </c>
      <c r="C2688" t="inlineStr">
        <is>
          <t>Profuturo</t>
        </is>
      </c>
      <c r="D2688" t="inlineStr">
        <is>
          <t>Nexa Resources Perú</t>
        </is>
      </c>
      <c r="E2688" t="inlineStr">
        <is>
          <t>Intensidad</t>
        </is>
      </c>
      <c r="F2688" t="n">
        <v>0.043534</v>
      </c>
    </row>
    <row r="2689">
      <c r="A2689" t="inlineStr">
        <is>
          <t>202606</t>
        </is>
      </c>
      <c r="B2689" t="inlineStr">
        <is>
          <t>Actual</t>
        </is>
      </c>
      <c r="C2689" t="inlineStr">
        <is>
          <t>Profuturo</t>
        </is>
      </c>
      <c r="D2689" t="inlineStr">
        <is>
          <t>Nexa Resources Perú</t>
        </is>
      </c>
      <c r="E2689" t="inlineStr">
        <is>
          <t>Inv MM$</t>
        </is>
      </c>
      <c r="F2689" t="n">
        <v>0.250362</v>
      </c>
    </row>
    <row r="2690">
      <c r="A2690" t="inlineStr">
        <is>
          <t>202606</t>
        </is>
      </c>
      <c r="B2690" t="inlineStr">
        <is>
          <t>Actual</t>
        </is>
      </c>
      <c r="C2690" t="inlineStr">
        <is>
          <t>Profuturo</t>
        </is>
      </c>
      <c r="D2690" t="inlineStr">
        <is>
          <t>Pimco - Emerging Markets Local Bond Fund</t>
        </is>
      </c>
      <c r="E2690" t="inlineStr">
        <is>
          <t>Huella</t>
        </is>
      </c>
      <c r="F2690" t="n">
        <v>3466.706123</v>
      </c>
    </row>
    <row r="2691">
      <c r="A2691" t="inlineStr">
        <is>
          <t>202606</t>
        </is>
      </c>
      <c r="B2691" t="inlineStr">
        <is>
          <t>Actual</t>
        </is>
      </c>
      <c r="C2691" t="inlineStr">
        <is>
          <t>Profuturo</t>
        </is>
      </c>
      <c r="D2691" t="inlineStr">
        <is>
          <t>Pimco - Emerging Markets Local Bond Fund</t>
        </is>
      </c>
      <c r="E2691" t="inlineStr">
        <is>
          <t>Intensidad</t>
        </is>
      </c>
      <c r="F2691" t="n">
        <v>2.442223</v>
      </c>
    </row>
    <row r="2692">
      <c r="A2692" t="inlineStr">
        <is>
          <t>202606</t>
        </is>
      </c>
      <c r="B2692" t="inlineStr">
        <is>
          <t>Actual</t>
        </is>
      </c>
      <c r="C2692" t="inlineStr">
        <is>
          <t>Profuturo</t>
        </is>
      </c>
      <c r="D2692" t="inlineStr">
        <is>
          <t>Pimco - Emerging Markets Local Bond Fund</t>
        </is>
      </c>
      <c r="E2692" t="inlineStr">
        <is>
          <t>Inv MM$</t>
        </is>
      </c>
      <c r="F2692" t="n">
        <v>37.98626</v>
      </c>
    </row>
    <row r="2693">
      <c r="A2693" t="inlineStr">
        <is>
          <t>202606</t>
        </is>
      </c>
      <c r="B2693" t="inlineStr">
        <is>
          <t>Actual</t>
        </is>
      </c>
      <c r="C2693" t="inlineStr">
        <is>
          <t>Profuturo</t>
        </is>
      </c>
      <c r="D2693" t="inlineStr">
        <is>
          <t>Pimco - GIS Income Fund</t>
        </is>
      </c>
      <c r="E2693" t="inlineStr">
        <is>
          <t>Huella</t>
        </is>
      </c>
      <c r="F2693" t="n">
        <v>330.510722</v>
      </c>
    </row>
    <row r="2694">
      <c r="A2694" t="inlineStr">
        <is>
          <t>202606</t>
        </is>
      </c>
      <c r="B2694" t="inlineStr">
        <is>
          <t>Actual</t>
        </is>
      </c>
      <c r="C2694" t="inlineStr">
        <is>
          <t>Profuturo</t>
        </is>
      </c>
      <c r="D2694" t="inlineStr">
        <is>
          <t>Pimco - GIS Income Fund</t>
        </is>
      </c>
      <c r="E2694" t="inlineStr">
        <is>
          <t>Intensidad</t>
        </is>
      </c>
      <c r="F2694" t="n">
        <v>0.253034</v>
      </c>
    </row>
    <row r="2695">
      <c r="A2695" t="inlineStr">
        <is>
          <t>202606</t>
        </is>
      </c>
      <c r="B2695" t="inlineStr">
        <is>
          <t>Actual</t>
        </is>
      </c>
      <c r="C2695" t="inlineStr">
        <is>
          <t>Profuturo</t>
        </is>
      </c>
      <c r="D2695" t="inlineStr">
        <is>
          <t>Pimco - GIS Income Fund</t>
        </is>
      </c>
      <c r="E2695" t="inlineStr">
        <is>
          <t>Inv MM$</t>
        </is>
      </c>
      <c r="F2695" t="n">
        <v>4.825166</v>
      </c>
    </row>
    <row r="2696">
      <c r="A2696" t="inlineStr">
        <is>
          <t>202606</t>
        </is>
      </c>
      <c r="B2696" t="inlineStr">
        <is>
          <t>Actual</t>
        </is>
      </c>
      <c r="C2696" t="inlineStr">
        <is>
          <t>Profuturo</t>
        </is>
      </c>
      <c r="D2696" t="inlineStr">
        <is>
          <t>Schroders - Emerging Europe</t>
        </is>
      </c>
      <c r="E2696" t="inlineStr">
        <is>
          <t>Huella</t>
        </is>
      </c>
      <c r="F2696" t="n">
        <v>1764.396095</v>
      </c>
    </row>
    <row r="2697">
      <c r="A2697" t="inlineStr">
        <is>
          <t>202606</t>
        </is>
      </c>
      <c r="B2697" t="inlineStr">
        <is>
          <t>Actual</t>
        </is>
      </c>
      <c r="C2697" t="inlineStr">
        <is>
          <t>Profuturo</t>
        </is>
      </c>
      <c r="D2697" t="inlineStr">
        <is>
          <t>Schroders - Emerging Europe</t>
        </is>
      </c>
      <c r="E2697" t="inlineStr">
        <is>
          <t>Intensidad</t>
        </is>
      </c>
      <c r="F2697" t="n">
        <v>0.91626</v>
      </c>
    </row>
    <row r="2698">
      <c r="A2698" t="inlineStr">
        <is>
          <t>202606</t>
        </is>
      </c>
      <c r="B2698" t="inlineStr">
        <is>
          <t>Actual</t>
        </is>
      </c>
      <c r="C2698" t="inlineStr">
        <is>
          <t>Profuturo</t>
        </is>
      </c>
      <c r="D2698" t="inlineStr">
        <is>
          <t>Schroders - Emerging Europe</t>
        </is>
      </c>
      <c r="E2698" t="inlineStr">
        <is>
          <t>Inv MM$</t>
        </is>
      </c>
      <c r="F2698" t="n">
        <v>20.791013</v>
      </c>
    </row>
    <row r="2699">
      <c r="A2699" t="inlineStr">
        <is>
          <t>202606</t>
        </is>
      </c>
      <c r="B2699" t="inlineStr">
        <is>
          <t>Actual</t>
        </is>
      </c>
      <c r="C2699" t="inlineStr">
        <is>
          <t>Profuturo</t>
        </is>
      </c>
      <c r="D2699" t="inlineStr">
        <is>
          <t>Telefónica</t>
        </is>
      </c>
      <c r="E2699" t="inlineStr">
        <is>
          <t>Huella</t>
        </is>
      </c>
      <c r="F2699" t="n">
        <v>0.053233</v>
      </c>
    </row>
    <row r="2700">
      <c r="A2700" t="inlineStr">
        <is>
          <t>202606</t>
        </is>
      </c>
      <c r="B2700" t="inlineStr">
        <is>
          <t>Actual</t>
        </is>
      </c>
      <c r="C2700" t="inlineStr">
        <is>
          <t>Profuturo</t>
        </is>
      </c>
      <c r="D2700" t="inlineStr">
        <is>
          <t>Telefónica</t>
        </is>
      </c>
      <c r="E2700" t="inlineStr">
        <is>
          <t>Intensidad</t>
        </is>
      </c>
      <c r="F2700" t="n">
        <v>1.5e-05</v>
      </c>
    </row>
    <row r="2701">
      <c r="A2701" t="inlineStr">
        <is>
          <t>202606</t>
        </is>
      </c>
      <c r="B2701" t="inlineStr">
        <is>
          <t>Actual</t>
        </is>
      </c>
      <c r="C2701" t="inlineStr">
        <is>
          <t>Profuturo</t>
        </is>
      </c>
      <c r="D2701" t="inlineStr">
        <is>
          <t>Telefónica</t>
        </is>
      </c>
      <c r="E2701" t="inlineStr">
        <is>
          <t>Inv MM$</t>
        </is>
      </c>
      <c r="F2701" t="n">
        <v>0.02218</v>
      </c>
    </row>
    <row r="2702">
      <c r="A2702" t="inlineStr">
        <is>
          <t>202606</t>
        </is>
      </c>
      <c r="B2702" t="inlineStr">
        <is>
          <t>Actual</t>
        </is>
      </c>
      <c r="C2702" t="inlineStr">
        <is>
          <t>Profuturo</t>
        </is>
      </c>
      <c r="D2702" t="inlineStr">
        <is>
          <t>VanEck - Gold Miners ETF</t>
        </is>
      </c>
      <c r="E2702" t="inlineStr">
        <is>
          <t>Huella</t>
        </is>
      </c>
      <c r="F2702" t="n">
        <v>9575.473438999999</v>
      </c>
    </row>
    <row r="2703">
      <c r="A2703" t="inlineStr">
        <is>
          <t>202606</t>
        </is>
      </c>
      <c r="B2703" t="inlineStr">
        <is>
          <t>Actual</t>
        </is>
      </c>
      <c r="C2703" t="inlineStr">
        <is>
          <t>Profuturo</t>
        </is>
      </c>
      <c r="D2703" t="inlineStr">
        <is>
          <t>VanEck - Gold Miners ETF</t>
        </is>
      </c>
      <c r="E2703" t="inlineStr">
        <is>
          <t>Intensidad</t>
        </is>
      </c>
      <c r="F2703" t="n">
        <v>4.537427</v>
      </c>
    </row>
    <row r="2704">
      <c r="A2704" t="inlineStr">
        <is>
          <t>202606</t>
        </is>
      </c>
      <c r="B2704" t="inlineStr">
        <is>
          <t>Actual</t>
        </is>
      </c>
      <c r="C2704" t="inlineStr">
        <is>
          <t>Profuturo</t>
        </is>
      </c>
      <c r="D2704" t="inlineStr">
        <is>
          <t>VanEck - Gold Miners ETF</t>
        </is>
      </c>
      <c r="E2704" t="inlineStr">
        <is>
          <t>Inv MM$</t>
        </is>
      </c>
      <c r="F2704" t="n">
        <v>218.586746</v>
      </c>
    </row>
    <row r="2705">
      <c r="A2705" t="inlineStr">
        <is>
          <t>202606</t>
        </is>
      </c>
      <c r="B2705" t="inlineStr">
        <is>
          <t>Actual</t>
        </is>
      </c>
      <c r="C2705" t="inlineStr">
        <is>
          <t>Profuturo</t>
        </is>
      </c>
      <c r="D2705" t="inlineStr">
        <is>
          <t>VanEck Semiconductor ETF</t>
        </is>
      </c>
      <c r="E2705" t="inlineStr">
        <is>
          <t>Huella</t>
        </is>
      </c>
      <c r="F2705" t="n">
        <v>1014.2962</v>
      </c>
    </row>
    <row r="2706">
      <c r="A2706" t="inlineStr">
        <is>
          <t>202606</t>
        </is>
      </c>
      <c r="B2706" t="inlineStr">
        <is>
          <t>Actual</t>
        </is>
      </c>
      <c r="C2706" t="inlineStr">
        <is>
          <t>Profuturo</t>
        </is>
      </c>
      <c r="D2706" t="inlineStr">
        <is>
          <t>VanEck Semiconductor ETF</t>
        </is>
      </c>
      <c r="E2706" t="inlineStr">
        <is>
          <t>Intensidad</t>
        </is>
      </c>
      <c r="F2706" t="n">
        <v>0.559884</v>
      </c>
    </row>
    <row r="2707">
      <c r="A2707" t="inlineStr">
        <is>
          <t>202606</t>
        </is>
      </c>
      <c r="B2707" t="inlineStr">
        <is>
          <t>Actual</t>
        </is>
      </c>
      <c r="C2707" t="inlineStr">
        <is>
          <t>Profuturo</t>
        </is>
      </c>
      <c r="D2707" t="inlineStr">
        <is>
          <t>VanEck Semiconductor ETF</t>
        </is>
      </c>
      <c r="E2707" t="inlineStr">
        <is>
          <t>Inv MM$</t>
        </is>
      </c>
      <c r="F2707" t="n">
        <v>143.556645</v>
      </c>
    </row>
    <row r="2708">
      <c r="A2708" t="inlineStr">
        <is>
          <t>202606</t>
        </is>
      </c>
      <c r="B2708" t="inlineStr">
        <is>
          <t>Actual</t>
        </is>
      </c>
      <c r="C2708" t="inlineStr">
        <is>
          <t>Profuturo</t>
        </is>
      </c>
      <c r="D2708" t="inlineStr">
        <is>
          <t>Volcan*</t>
        </is>
      </c>
      <c r="E2708" t="inlineStr">
        <is>
          <t>Huella</t>
        </is>
      </c>
      <c r="F2708" t="n">
        <v>6.3e-05</v>
      </c>
    </row>
    <row r="2709">
      <c r="A2709" t="inlineStr">
        <is>
          <t>202606</t>
        </is>
      </c>
      <c r="B2709" t="inlineStr">
        <is>
          <t>Actual</t>
        </is>
      </c>
      <c r="C2709" t="inlineStr">
        <is>
          <t>Profuturo</t>
        </is>
      </c>
      <c r="D2709" t="inlineStr">
        <is>
          <t>Volcan*</t>
        </is>
      </c>
      <c r="E2709" t="inlineStr">
        <is>
          <t>Intensidad</t>
        </is>
      </c>
      <c r="F2709" t="n">
        <v>0</v>
      </c>
    </row>
    <row r="2710">
      <c r="A2710" t="inlineStr">
        <is>
          <t>202606</t>
        </is>
      </c>
      <c r="B2710" t="inlineStr">
        <is>
          <t>Actual</t>
        </is>
      </c>
      <c r="C2710" t="inlineStr">
        <is>
          <t>Profuturo</t>
        </is>
      </c>
      <c r="D2710" t="inlineStr">
        <is>
          <t>Volcan*</t>
        </is>
      </c>
      <c r="E2710" t="inlineStr">
        <is>
          <t>Inv MM$</t>
        </is>
      </c>
      <c r="F2710" t="n">
        <v>1e-06</v>
      </c>
    </row>
    <row r="2711">
      <c r="A2711" t="inlineStr">
        <is>
          <t>202606</t>
        </is>
      </c>
      <c r="B2711" t="inlineStr">
        <is>
          <t>Actual</t>
        </is>
      </c>
      <c r="C2711" t="inlineStr">
        <is>
          <t>Profuturo</t>
        </is>
      </c>
      <c r="D2711" t="inlineStr">
        <is>
          <t>Vontobel - Credit Opportunities</t>
        </is>
      </c>
      <c r="E2711" t="inlineStr">
        <is>
          <t>Huella</t>
        </is>
      </c>
      <c r="F2711" t="n">
        <v>3426.605812</v>
      </c>
    </row>
    <row r="2712">
      <c r="A2712" t="inlineStr">
        <is>
          <t>202606</t>
        </is>
      </c>
      <c r="B2712" t="inlineStr">
        <is>
          <t>Actual</t>
        </is>
      </c>
      <c r="C2712" t="inlineStr">
        <is>
          <t>Profuturo</t>
        </is>
      </c>
      <c r="D2712" t="inlineStr">
        <is>
          <t>Vontobel - Credit Opportunities</t>
        </is>
      </c>
      <c r="E2712" t="inlineStr">
        <is>
          <t>Intensidad</t>
        </is>
      </c>
      <c r="F2712" t="n">
        <v>2.009499</v>
      </c>
    </row>
    <row r="2713">
      <c r="A2713" t="inlineStr">
        <is>
          <t>202606</t>
        </is>
      </c>
      <c r="B2713" t="inlineStr">
        <is>
          <t>Actual</t>
        </is>
      </c>
      <c r="C2713" t="inlineStr">
        <is>
          <t>Profuturo</t>
        </is>
      </c>
      <c r="D2713" t="inlineStr">
        <is>
          <t>Vontobel - Credit Opportunities</t>
        </is>
      </c>
      <c r="E2713" t="inlineStr">
        <is>
          <t>Inv MM$</t>
        </is>
      </c>
      <c r="F2713" t="n">
        <v>81.463933</v>
      </c>
    </row>
    <row r="2714">
      <c r="A2714" t="inlineStr">
        <is>
          <t>202606</t>
        </is>
      </c>
      <c r="B2714" t="inlineStr">
        <is>
          <t>Actual</t>
        </is>
      </c>
      <c r="C2714" t="inlineStr">
        <is>
          <t>Profuturo</t>
        </is>
      </c>
      <c r="D2714" t="inlineStr">
        <is>
          <t>Vontobel - Emerging Markets Debt</t>
        </is>
      </c>
      <c r="E2714" t="inlineStr">
        <is>
          <t>Huella</t>
        </is>
      </c>
      <c r="F2714" t="n">
        <v>18449.020458</v>
      </c>
    </row>
    <row r="2715">
      <c r="A2715" t="inlineStr">
        <is>
          <t>202606</t>
        </is>
      </c>
      <c r="B2715" t="inlineStr">
        <is>
          <t>Actual</t>
        </is>
      </c>
      <c r="C2715" t="inlineStr">
        <is>
          <t>Profuturo</t>
        </is>
      </c>
      <c r="D2715" t="inlineStr">
        <is>
          <t>Vontobel - Emerging Markets Debt</t>
        </is>
      </c>
      <c r="E2715" t="inlineStr">
        <is>
          <t>Intensidad</t>
        </is>
      </c>
      <c r="F2715" t="n">
        <v>12.754701</v>
      </c>
    </row>
    <row r="2716">
      <c r="A2716" t="inlineStr">
        <is>
          <t>202606</t>
        </is>
      </c>
      <c r="B2716" t="inlineStr">
        <is>
          <t>Actual</t>
        </is>
      </c>
      <c r="C2716" t="inlineStr">
        <is>
          <t>Profuturo</t>
        </is>
      </c>
      <c r="D2716" t="inlineStr">
        <is>
          <t>Vontobel - Emerging Markets Debt</t>
        </is>
      </c>
      <c r="E2716" t="inlineStr">
        <is>
          <t>Inv MM$</t>
        </is>
      </c>
      <c r="F2716" t="n">
        <v>46.159124</v>
      </c>
    </row>
    <row r="2717">
      <c r="A2717" t="inlineStr">
        <is>
          <t>202606</t>
        </is>
      </c>
      <c r="B2717" t="inlineStr">
        <is>
          <t>Actual</t>
        </is>
      </c>
      <c r="C2717" t="inlineStr">
        <is>
          <t>Profuturo</t>
        </is>
      </c>
      <c r="D2717" t="inlineStr">
        <is>
          <t>WisdomTree - Cloud Computing</t>
        </is>
      </c>
      <c r="E2717" t="inlineStr">
        <is>
          <t>Huella</t>
        </is>
      </c>
      <c r="F2717" t="n">
        <v>31.062529</v>
      </c>
    </row>
    <row r="2718">
      <c r="A2718" t="inlineStr">
        <is>
          <t>202606</t>
        </is>
      </c>
      <c r="B2718" t="inlineStr">
        <is>
          <t>Actual</t>
        </is>
      </c>
      <c r="C2718" t="inlineStr">
        <is>
          <t>Profuturo</t>
        </is>
      </c>
      <c r="D2718" t="inlineStr">
        <is>
          <t>WisdomTree - Cloud Computing</t>
        </is>
      </c>
      <c r="E2718" t="inlineStr">
        <is>
          <t>Intensidad</t>
        </is>
      </c>
      <c r="F2718" t="n">
        <v>0.017111</v>
      </c>
    </row>
    <row r="2719">
      <c r="A2719" t="inlineStr">
        <is>
          <t>202606</t>
        </is>
      </c>
      <c r="B2719" t="inlineStr">
        <is>
          <t>Actual</t>
        </is>
      </c>
      <c r="C2719" t="inlineStr">
        <is>
          <t>Profuturo</t>
        </is>
      </c>
      <c r="D2719" t="inlineStr">
        <is>
          <t>WisdomTree - Cloud Computing</t>
        </is>
      </c>
      <c r="E2719" t="inlineStr">
        <is>
          <t>Inv MM$</t>
        </is>
      </c>
      <c r="F2719" t="n">
        <v>30.863486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Objeto(s) en HISTORICO</t>
        </is>
      </c>
      <c r="C1" t="inlineStr">
        <is>
          <t>Metrica(s)</t>
        </is>
      </c>
      <c r="D1" t="inlineStr">
        <is>
          <t>Corte Actual (default)</t>
        </is>
      </c>
      <c r="E1" t="inlineStr">
        <is>
          <t>Corte Comparación (default)</t>
        </is>
      </c>
      <c r="F1" t="inlineStr">
        <is>
          <t>AFP default dashboard</t>
        </is>
      </c>
      <c r="G1" t="inlineStr">
        <is>
          <t>Nota / fórmula</t>
        </is>
      </c>
    </row>
    <row r="2">
      <c r="A2" t="inlineStr">
        <is>
          <t>Huella Soberanos</t>
        </is>
      </c>
      <c r="B2" t="inlineStr">
        <is>
          <t>Soberanos</t>
        </is>
      </c>
      <c r="C2" t="inlineStr">
        <is>
          <t>Huella</t>
        </is>
      </c>
      <c r="D2" t="inlineStr">
        <is>
          <t>202606</t>
        </is>
      </c>
      <c r="E2" t="inlineStr">
        <is>
          <t>202512</t>
        </is>
      </c>
      <c r="F2" t="inlineStr">
        <is>
          <t>Integra</t>
        </is>
      </c>
      <c r="G2" t="inlineStr">
        <is>
          <t>País se obtiene mapeando Emisor con PAIS_POR_EMISOR_SOBERANO. También existen en HISTORICO '% Huella', '% AUM' e 'Intensidad implícita' para este objeto, no incluidas aquí.</t>
        </is>
      </c>
    </row>
    <row r="3">
      <c r="A3" t="inlineStr">
        <is>
          <t>Intensidad Soberanos</t>
        </is>
      </c>
      <c r="B3" t="inlineStr">
        <is>
          <t>Soberanos</t>
        </is>
      </c>
      <c r="C3" t="inlineStr">
        <is>
          <t>Intensidad</t>
        </is>
      </c>
      <c r="D3" t="inlineStr">
        <is>
          <t>202606</t>
        </is>
      </c>
      <c r="E3" t="inlineStr">
        <is>
          <t>202512</t>
        </is>
      </c>
      <c r="F3" t="inlineStr">
        <is>
          <t>Integra</t>
        </is>
      </c>
      <c r="G3" t="inlineStr">
        <is>
          <t>Intensidad = CO2-H x Weight (no Huella x Weight).</t>
        </is>
      </c>
    </row>
    <row r="4">
      <c r="A4" t="inlineStr">
        <is>
          <t>Huella por Sector</t>
        </is>
      </c>
      <c r="B4" t="inlineStr">
        <is>
          <t>Sector_MSCI_Proxies</t>
        </is>
      </c>
      <c r="C4" t="inlineStr">
        <is>
          <t>Huella</t>
        </is>
      </c>
      <c r="D4" t="inlineStr">
        <is>
          <t>202606</t>
        </is>
      </c>
      <c r="E4" t="inlineStr">
        <is>
          <t>202512</t>
        </is>
      </c>
      <c r="F4" t="inlineStr">
        <is>
          <t>Integra</t>
        </is>
      </c>
      <c r="G4" t="inlineStr">
        <is>
          <t>Tipo_Dato distingue MSCI (dato directo) vs Proxies. 'Proxies' consolida RF+RV+BU proxy sin distinguir origen.</t>
        </is>
      </c>
    </row>
    <row r="5">
      <c r="A5" t="inlineStr">
        <is>
          <t>Intensidad por Sector</t>
        </is>
      </c>
      <c r="B5" t="inlineStr">
        <is>
          <t>Sector_MSCI_Proxies</t>
        </is>
      </c>
      <c r="C5" t="inlineStr">
        <is>
          <t>Intensidad</t>
        </is>
      </c>
      <c r="D5" t="inlineStr">
        <is>
          <t>202606</t>
        </is>
      </c>
      <c r="E5" t="inlineStr">
        <is>
          <t>202512</t>
        </is>
      </c>
      <c r="F5" t="inlineStr">
        <is>
          <t>Integra</t>
        </is>
      </c>
      <c r="G5" t="inlineStr">
        <is>
          <t>Igual a la hoja anterior, métrica Intensidad.</t>
        </is>
      </c>
    </row>
    <row r="6">
      <c r="A6" t="inlineStr">
        <is>
          <t>Intensidad FFMM</t>
        </is>
      </c>
      <c r="B6" t="inlineStr">
        <is>
          <t>TopSubCat_Asset</t>
        </is>
      </c>
      <c r="C6" t="inlineStr">
        <is>
          <t>Intensidad, Weight</t>
        </is>
      </c>
      <c r="D6" t="inlineStr">
        <is>
          <t>202606</t>
        </is>
      </c>
      <c r="E6" t="inlineStr">
        <is>
          <t>No aplica (el chart solo usa el corte actual)</t>
        </is>
      </c>
      <c r="F6" t="inlineStr">
        <is>
          <t>Integra</t>
        </is>
      </c>
      <c r="G6" t="inlineStr">
        <is>
          <t>Los benchmarks 'Comparables_Subcat_Ajustado' y 'FFMM' son valores base que el dashboard multiplica por el Weight PROPIO de cada instrumento antes de graficar; esa multiplicación no viene precalculada aquí. Los benchmarks FFMM reflejan solo el corte actual (misma limitación que el dashboard).</t>
        </is>
      </c>
    </row>
    <row r="7">
      <c r="A7" t="inlineStr">
        <is>
          <t>Intensidad y Benchmarks</t>
        </is>
      </c>
      <c r="B7" t="inlineStr">
        <is>
          <t>Sector_MSCI_Proxies, Comparables, Soberanos</t>
        </is>
      </c>
      <c r="C7" t="inlineStr">
        <is>
          <t>Intensidad</t>
        </is>
      </c>
      <c r="D7" t="inlineStr">
        <is>
          <t>202606</t>
        </is>
      </c>
      <c r="E7" t="inlineStr">
        <is>
          <t>No aplica (el chart solo usa el corte actual)</t>
        </is>
      </c>
      <c r="F7" t="inlineStr">
        <is>
          <t>Integra, Prima, Profuturo, Habitat (según segmento)</t>
        </is>
      </c>
      <c r="G7" t="inlineStr">
        <is>
          <t>Combina 3 fuentes distintas identificadas por la columna Segmento.</t>
        </is>
      </c>
    </row>
    <row r="8">
      <c r="A8" t="inlineStr">
        <is>
          <t>Mayores contribuyentes</t>
        </is>
      </c>
      <c r="B8" t="inlineStr">
        <is>
          <t>Contrib_Variacion_Intensidad</t>
        </is>
      </c>
      <c r="C8" t="inlineStr">
        <is>
          <t>Huella, Intensidad, Inv MM$, PERDIO_HUELLA</t>
        </is>
      </c>
      <c r="D8" t="inlineStr">
        <is>
          <t>202606</t>
        </is>
      </c>
      <c r="E8" t="inlineStr">
        <is>
          <t>No aplica (el chart solo usa el corte actual)</t>
        </is>
      </c>
      <c r="F8" t="inlineStr">
        <is>
          <t>Integra</t>
        </is>
      </c>
      <c r="G8" t="inlineStr">
        <is>
          <t>El dashboard muestra solo el Top 15 por Intensidad; aquí va el universo BU+TD sin Proxy completo. PERDIO_HUELLA=1 marca emisores con dato de respaldo de la hoja 'Perdieron Huella' (símbolo ◇ en el dashboard).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2026-08-24T03:32:29Z</dcterms:created>
  <dcterms:modified xmlns:dcterms="http://purl.org/dc/terms/" xmlns:xsi="http://www.w3.org/2001/XMLSchema-instance" xsi:type="dcterms:W3CDTF">2026-08-24T03:32:30Z</dcterms:modified>
</cp:coreProperties>
</file>